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C2" i="2" l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3" i="1"/>
  <c r="J8" i="1" l="1"/>
  <c r="K8" i="1"/>
  <c r="K2880" i="1"/>
  <c r="J2880" i="1"/>
  <c r="K2868" i="1"/>
  <c r="J2868" i="1"/>
  <c r="K2856" i="1"/>
  <c r="J2856" i="1"/>
  <c r="K2840" i="1"/>
  <c r="J2840" i="1"/>
  <c r="K2828" i="1"/>
  <c r="J2828" i="1"/>
  <c r="K2816" i="1"/>
  <c r="J2816" i="1"/>
  <c r="K2808" i="1"/>
  <c r="J2808" i="1"/>
  <c r="K2796" i="1"/>
  <c r="J2796" i="1"/>
  <c r="K2784" i="1"/>
  <c r="J2784" i="1"/>
  <c r="K2772" i="1"/>
  <c r="J2772" i="1"/>
  <c r="K2760" i="1"/>
  <c r="J2760" i="1"/>
  <c r="K2744" i="1"/>
  <c r="J2744" i="1"/>
  <c r="K2732" i="1"/>
  <c r="J2732" i="1"/>
  <c r="K2720" i="1"/>
  <c r="J2720" i="1"/>
  <c r="K2708" i="1"/>
  <c r="J2708" i="1"/>
  <c r="K2696" i="1"/>
  <c r="J2696" i="1"/>
  <c r="K2684" i="1"/>
  <c r="J2684" i="1"/>
  <c r="K2672" i="1"/>
  <c r="J2672" i="1"/>
  <c r="K2660" i="1"/>
  <c r="J2660" i="1"/>
  <c r="K2644" i="1"/>
  <c r="J2644" i="1"/>
  <c r="K2632" i="1"/>
  <c r="J2632" i="1"/>
  <c r="K2620" i="1"/>
  <c r="J2620" i="1"/>
  <c r="K2608" i="1"/>
  <c r="J2608" i="1"/>
  <c r="K2600" i="1"/>
  <c r="J2600" i="1"/>
  <c r="K2584" i="1"/>
  <c r="J2584" i="1"/>
  <c r="K2572" i="1"/>
  <c r="J2572" i="1"/>
  <c r="K2560" i="1"/>
  <c r="J2560" i="1"/>
  <c r="K2548" i="1"/>
  <c r="J2548" i="1"/>
  <c r="K2536" i="1"/>
  <c r="J2536" i="1"/>
  <c r="K2528" i="1"/>
  <c r="J2528" i="1"/>
  <c r="K2516" i="1"/>
  <c r="J2516" i="1"/>
  <c r="K2504" i="1"/>
  <c r="J2504" i="1"/>
  <c r="K2492" i="1"/>
  <c r="J2492" i="1"/>
  <c r="K2480" i="1"/>
  <c r="J2480" i="1"/>
  <c r="K2464" i="1"/>
  <c r="J2464" i="1"/>
  <c r="K2452" i="1"/>
  <c r="J2452" i="1"/>
  <c r="K2440" i="1"/>
  <c r="J2440" i="1"/>
  <c r="K2428" i="1"/>
  <c r="J2428" i="1"/>
  <c r="K2416" i="1"/>
  <c r="J2416" i="1"/>
  <c r="K2404" i="1"/>
  <c r="J2404" i="1"/>
  <c r="K2392" i="1"/>
  <c r="J2392" i="1"/>
  <c r="K2380" i="1"/>
  <c r="J2380" i="1"/>
  <c r="K2368" i="1"/>
  <c r="J2368" i="1"/>
  <c r="K2356" i="1"/>
  <c r="J2356" i="1"/>
  <c r="K2344" i="1"/>
  <c r="J2344" i="1"/>
  <c r="K2332" i="1"/>
  <c r="J2332" i="1"/>
  <c r="K2324" i="1"/>
  <c r="J2324" i="1"/>
  <c r="K2312" i="1"/>
  <c r="J2312" i="1"/>
  <c r="K2296" i="1"/>
  <c r="J2296" i="1"/>
  <c r="K2284" i="1"/>
  <c r="J2284" i="1"/>
  <c r="K2268" i="1"/>
  <c r="J2268" i="1"/>
  <c r="K2260" i="1"/>
  <c r="J2260" i="1"/>
  <c r="K2248" i="1"/>
  <c r="J2248" i="1"/>
  <c r="K2236" i="1"/>
  <c r="J2236" i="1"/>
  <c r="K2220" i="1"/>
  <c r="J2220" i="1"/>
  <c r="K2208" i="1"/>
  <c r="J2208" i="1"/>
  <c r="K2196" i="1"/>
  <c r="J2196" i="1"/>
  <c r="K2184" i="1"/>
  <c r="J2184" i="1"/>
  <c r="K2168" i="1"/>
  <c r="J2168" i="1"/>
  <c r="K2156" i="1"/>
  <c r="J2156" i="1"/>
  <c r="K2144" i="1"/>
  <c r="J2144" i="1"/>
  <c r="K2132" i="1"/>
  <c r="J2132" i="1"/>
  <c r="K2120" i="1"/>
  <c r="J2120" i="1"/>
  <c r="K2108" i="1"/>
  <c r="J2108" i="1"/>
  <c r="K2096" i="1"/>
  <c r="J2096" i="1"/>
  <c r="K2084" i="1"/>
  <c r="J2084" i="1"/>
  <c r="K2072" i="1"/>
  <c r="J2072" i="1"/>
  <c r="K2060" i="1"/>
  <c r="J2060" i="1"/>
  <c r="K2048" i="1"/>
  <c r="J2048" i="1"/>
  <c r="K2036" i="1"/>
  <c r="J2036" i="1"/>
  <c r="K2024" i="1"/>
  <c r="J2024" i="1"/>
  <c r="K2012" i="1"/>
  <c r="J2012" i="1"/>
  <c r="K2000" i="1"/>
  <c r="J2000" i="1"/>
  <c r="K1988" i="1"/>
  <c r="J1988" i="1"/>
  <c r="K1972" i="1"/>
  <c r="J1972" i="1"/>
  <c r="K1960" i="1"/>
  <c r="J1960" i="1"/>
  <c r="K1948" i="1"/>
  <c r="J1948" i="1"/>
  <c r="K1936" i="1"/>
  <c r="J1936" i="1"/>
  <c r="K1924" i="1"/>
  <c r="J1924" i="1"/>
  <c r="K1912" i="1"/>
  <c r="J1912" i="1"/>
  <c r="K1892" i="1"/>
  <c r="J1892" i="1"/>
  <c r="K1880" i="1"/>
  <c r="J1880" i="1"/>
  <c r="K1872" i="1"/>
  <c r="J1872" i="1"/>
  <c r="K1860" i="1"/>
  <c r="J1860" i="1"/>
  <c r="K1844" i="1"/>
  <c r="J1844" i="1"/>
  <c r="K1832" i="1"/>
  <c r="J1832" i="1"/>
  <c r="K1820" i="1"/>
  <c r="J1820" i="1"/>
  <c r="K1800" i="1"/>
  <c r="J1800" i="1"/>
  <c r="K1788" i="1"/>
  <c r="J1788" i="1"/>
  <c r="K1776" i="1"/>
  <c r="J1776" i="1"/>
  <c r="K1760" i="1"/>
  <c r="J1760" i="1"/>
  <c r="K1748" i="1"/>
  <c r="J1748" i="1"/>
  <c r="K1736" i="1"/>
  <c r="J1736" i="1"/>
  <c r="K1728" i="1"/>
  <c r="J1728" i="1"/>
  <c r="K1712" i="1"/>
  <c r="J1712" i="1"/>
  <c r="J1700" i="1"/>
  <c r="K1700" i="1"/>
  <c r="J1688" i="1"/>
  <c r="K1688" i="1"/>
  <c r="J1676" i="1"/>
  <c r="K1676" i="1"/>
  <c r="J1656" i="1"/>
  <c r="K1656" i="1"/>
  <c r="J1644" i="1"/>
  <c r="K1644" i="1"/>
  <c r="J1636" i="1"/>
  <c r="K1636" i="1"/>
  <c r="J1620" i="1"/>
  <c r="K1620" i="1"/>
  <c r="J1604" i="1"/>
  <c r="K1604" i="1"/>
  <c r="J1592" i="1"/>
  <c r="K1592" i="1"/>
  <c r="J1580" i="1"/>
  <c r="K1580" i="1"/>
  <c r="J1568" i="1"/>
  <c r="K1568" i="1"/>
  <c r="J1556" i="1"/>
  <c r="K1556" i="1"/>
  <c r="K1544" i="1"/>
  <c r="J1544" i="1"/>
  <c r="J1524" i="1"/>
  <c r="K1524" i="1"/>
  <c r="K1512" i="1"/>
  <c r="J1512" i="1"/>
  <c r="J1500" i="1"/>
  <c r="K1500" i="1"/>
  <c r="J1484" i="1"/>
  <c r="K1484" i="1"/>
  <c r="J1472" i="1"/>
  <c r="K1472" i="1"/>
  <c r="J1464" i="1"/>
  <c r="K1464" i="1"/>
  <c r="J1452" i="1"/>
  <c r="K1452" i="1"/>
  <c r="J1432" i="1"/>
  <c r="K1432" i="1"/>
  <c r="J1420" i="1"/>
  <c r="K1420" i="1"/>
  <c r="J1408" i="1"/>
  <c r="K1408" i="1"/>
  <c r="J1392" i="1"/>
  <c r="K1392" i="1"/>
  <c r="J1380" i="1"/>
  <c r="K1380" i="1"/>
  <c r="J1368" i="1"/>
  <c r="K1368" i="1"/>
  <c r="J1356" i="1"/>
  <c r="K1356" i="1"/>
  <c r="J1344" i="1"/>
  <c r="K1344" i="1"/>
  <c r="J1328" i="1"/>
  <c r="K1328" i="1"/>
  <c r="J1316" i="1"/>
  <c r="K1316" i="1"/>
  <c r="J1300" i="1"/>
  <c r="K1300" i="1"/>
  <c r="J1292" i="1"/>
  <c r="K1292" i="1"/>
  <c r="J1280" i="1"/>
  <c r="K1280" i="1"/>
  <c r="J1260" i="1"/>
  <c r="K1260" i="1"/>
  <c r="J1252" i="1"/>
  <c r="K1252" i="1"/>
  <c r="J1240" i="1"/>
  <c r="K1240" i="1"/>
  <c r="J1228" i="1"/>
  <c r="K1228" i="1"/>
  <c r="J1208" i="1"/>
  <c r="K1208" i="1"/>
  <c r="J1196" i="1"/>
  <c r="K1196" i="1"/>
  <c r="J1184" i="1"/>
  <c r="K1184" i="1"/>
  <c r="J1176" i="1"/>
  <c r="K1176" i="1"/>
  <c r="K1160" i="1"/>
  <c r="J1160" i="1"/>
  <c r="J1148" i="1"/>
  <c r="K1148" i="1"/>
  <c r="J1136" i="1"/>
  <c r="K1136" i="1"/>
  <c r="J1116" i="1"/>
  <c r="K1116" i="1"/>
  <c r="J1104" i="1"/>
  <c r="K1104" i="1"/>
  <c r="J1092" i="1"/>
  <c r="K1092" i="1"/>
  <c r="J1076" i="1"/>
  <c r="K1076" i="1"/>
  <c r="J1068" i="1"/>
  <c r="K1068" i="1"/>
  <c r="J1056" i="1"/>
  <c r="K1056" i="1"/>
  <c r="J1040" i="1"/>
  <c r="K1040" i="1"/>
  <c r="J1028" i="1"/>
  <c r="K1028" i="1"/>
  <c r="J1016" i="1"/>
  <c r="K1016" i="1"/>
  <c r="J1000" i="1"/>
  <c r="K1000" i="1"/>
  <c r="J984" i="1"/>
  <c r="K984" i="1"/>
  <c r="J976" i="1"/>
  <c r="K976" i="1"/>
  <c r="J964" i="1"/>
  <c r="K964" i="1"/>
  <c r="J952" i="1"/>
  <c r="K952" i="1"/>
  <c r="J936" i="1"/>
  <c r="K936" i="1"/>
  <c r="J924" i="1"/>
  <c r="K924" i="1"/>
  <c r="J912" i="1"/>
  <c r="K912" i="1"/>
  <c r="J896" i="1"/>
  <c r="K896" i="1"/>
  <c r="J884" i="1"/>
  <c r="K884" i="1"/>
  <c r="J868" i="1"/>
  <c r="K868" i="1"/>
  <c r="J856" i="1"/>
  <c r="K856" i="1"/>
  <c r="J844" i="1"/>
  <c r="K844" i="1"/>
  <c r="J832" i="1"/>
  <c r="K832" i="1"/>
  <c r="K816" i="1"/>
  <c r="J816" i="1"/>
  <c r="J800" i="1"/>
  <c r="K800" i="1"/>
  <c r="J792" i="1"/>
  <c r="K792" i="1"/>
  <c r="J780" i="1"/>
  <c r="K780" i="1"/>
  <c r="J760" i="1"/>
  <c r="K760" i="1"/>
  <c r="K752" i="1"/>
  <c r="J752" i="1"/>
  <c r="J740" i="1"/>
  <c r="K740" i="1"/>
  <c r="J728" i="1"/>
  <c r="K728" i="1"/>
  <c r="J712" i="1"/>
  <c r="K712" i="1"/>
  <c r="J700" i="1"/>
  <c r="K700" i="1"/>
  <c r="K688" i="1"/>
  <c r="J688" i="1"/>
  <c r="J676" i="1"/>
  <c r="K676" i="1"/>
  <c r="J660" i="1"/>
  <c r="K660" i="1"/>
  <c r="J648" i="1"/>
  <c r="K648" i="1"/>
  <c r="J636" i="1"/>
  <c r="K636" i="1"/>
  <c r="K624" i="1"/>
  <c r="J624" i="1"/>
  <c r="J612" i="1"/>
  <c r="K612" i="1"/>
  <c r="J596" i="1"/>
  <c r="K596" i="1"/>
  <c r="J584" i="1"/>
  <c r="K584" i="1"/>
  <c r="J572" i="1"/>
  <c r="K572" i="1"/>
  <c r="K560" i="1"/>
  <c r="J560" i="1"/>
  <c r="J548" i="1"/>
  <c r="K548" i="1"/>
  <c r="J536" i="1"/>
  <c r="K536" i="1"/>
  <c r="J524" i="1"/>
  <c r="K524" i="1"/>
  <c r="J508" i="1"/>
  <c r="K508" i="1"/>
  <c r="K496" i="1"/>
  <c r="J496" i="1"/>
  <c r="J484" i="1"/>
  <c r="K484" i="1"/>
  <c r="J472" i="1"/>
  <c r="K472" i="1"/>
  <c r="J460" i="1"/>
  <c r="K460" i="1"/>
  <c r="J448" i="1"/>
  <c r="K448" i="1"/>
  <c r="J436" i="1"/>
  <c r="K436" i="1"/>
  <c r="J424" i="1"/>
  <c r="K424" i="1"/>
  <c r="J412" i="1"/>
  <c r="K412" i="1"/>
  <c r="J400" i="1"/>
  <c r="K400" i="1"/>
  <c r="J388" i="1"/>
  <c r="K388" i="1"/>
  <c r="J376" i="1"/>
  <c r="K376" i="1"/>
  <c r="J364" i="1"/>
  <c r="K364" i="1"/>
  <c r="J352" i="1"/>
  <c r="K352" i="1"/>
  <c r="J340" i="1"/>
  <c r="K340" i="1"/>
  <c r="J324" i="1"/>
  <c r="K324" i="1"/>
  <c r="J312" i="1"/>
  <c r="K312" i="1"/>
  <c r="J304" i="1"/>
  <c r="K304" i="1"/>
  <c r="J296" i="1"/>
  <c r="K296" i="1"/>
  <c r="J288" i="1"/>
  <c r="K288" i="1"/>
  <c r="J280" i="1"/>
  <c r="K280" i="1"/>
  <c r="J272" i="1"/>
  <c r="K272" i="1"/>
  <c r="J260" i="1"/>
  <c r="K260" i="1"/>
  <c r="J252" i="1"/>
  <c r="K252" i="1"/>
  <c r="J244" i="1"/>
  <c r="K244" i="1"/>
  <c r="J236" i="1"/>
  <c r="K236" i="1"/>
  <c r="J228" i="1"/>
  <c r="K228" i="1"/>
  <c r="J216" i="1"/>
  <c r="K216" i="1"/>
  <c r="J208" i="1"/>
  <c r="K208" i="1"/>
  <c r="J200" i="1"/>
  <c r="K200" i="1"/>
  <c r="J192" i="1"/>
  <c r="K192" i="1"/>
  <c r="J184" i="1"/>
  <c r="K184" i="1"/>
  <c r="J176" i="1"/>
  <c r="K176" i="1"/>
  <c r="J164" i="1"/>
  <c r="K164" i="1"/>
  <c r="J156" i="1"/>
  <c r="K156" i="1"/>
  <c r="J148" i="1"/>
  <c r="K148" i="1"/>
  <c r="J140" i="1"/>
  <c r="K140" i="1"/>
  <c r="J128" i="1"/>
  <c r="K128" i="1"/>
  <c r="J120" i="1"/>
  <c r="K120" i="1"/>
  <c r="J112" i="1"/>
  <c r="K112" i="1"/>
  <c r="J104" i="1"/>
  <c r="K104" i="1"/>
  <c r="J92" i="1"/>
  <c r="K92" i="1"/>
  <c r="J84" i="1"/>
  <c r="K84" i="1"/>
  <c r="J76" i="1"/>
  <c r="K76" i="1"/>
  <c r="J68" i="1"/>
  <c r="K68" i="1"/>
  <c r="J56" i="1"/>
  <c r="K56" i="1"/>
  <c r="J48" i="1"/>
  <c r="K48" i="1"/>
  <c r="J40" i="1"/>
  <c r="K40" i="1"/>
  <c r="J32" i="1"/>
  <c r="K32" i="1"/>
  <c r="J28" i="1"/>
  <c r="K28" i="1"/>
  <c r="J24" i="1"/>
  <c r="K24" i="1"/>
  <c r="J20" i="1"/>
  <c r="K20" i="1"/>
  <c r="J16" i="1"/>
  <c r="K16" i="1"/>
  <c r="J2887" i="1"/>
  <c r="K2887" i="1"/>
  <c r="J2879" i="1"/>
  <c r="K2879" i="1"/>
  <c r="J2871" i="1"/>
  <c r="K2871" i="1"/>
  <c r="J2863" i="1"/>
  <c r="K2863" i="1"/>
  <c r="J2851" i="1"/>
  <c r="K2851" i="1"/>
  <c r="J2843" i="1"/>
  <c r="K2843" i="1"/>
  <c r="J2835" i="1"/>
  <c r="K2835" i="1"/>
  <c r="J2823" i="1"/>
  <c r="K2823" i="1"/>
  <c r="J2815" i="1"/>
  <c r="K2815" i="1"/>
  <c r="J2807" i="1"/>
  <c r="K2807" i="1"/>
  <c r="J2799" i="1"/>
  <c r="K2799" i="1"/>
  <c r="J2787" i="1"/>
  <c r="K2787" i="1"/>
  <c r="J2779" i="1"/>
  <c r="K2779" i="1"/>
  <c r="J2771" i="1"/>
  <c r="K2771" i="1"/>
  <c r="J2759" i="1"/>
  <c r="K2759" i="1"/>
  <c r="J2751" i="1"/>
  <c r="K2751" i="1"/>
  <c r="J2743" i="1"/>
  <c r="K2743" i="1"/>
  <c r="J2735" i="1"/>
  <c r="K2735" i="1"/>
  <c r="J2723" i="1"/>
  <c r="K2723" i="1"/>
  <c r="J2715" i="1"/>
  <c r="K2715" i="1"/>
  <c r="J2707" i="1"/>
  <c r="K2707" i="1"/>
  <c r="J2695" i="1"/>
  <c r="K2695" i="1"/>
  <c r="J2687" i="1"/>
  <c r="K2687" i="1"/>
  <c r="J2679" i="1"/>
  <c r="K2679" i="1"/>
  <c r="J2671" i="1"/>
  <c r="K2671" i="1"/>
  <c r="J2659" i="1"/>
  <c r="K2659" i="1"/>
  <c r="J2651" i="1"/>
  <c r="K2651" i="1"/>
  <c r="J2643" i="1"/>
  <c r="K2643" i="1"/>
  <c r="J2635" i="1"/>
  <c r="K2635" i="1"/>
  <c r="J2631" i="1"/>
  <c r="K2631" i="1"/>
  <c r="J2623" i="1"/>
  <c r="K2623" i="1"/>
  <c r="J2619" i="1"/>
  <c r="K2619" i="1"/>
  <c r="J2615" i="1"/>
  <c r="K2615" i="1"/>
  <c r="J2611" i="1"/>
  <c r="K2611" i="1"/>
  <c r="J2607" i="1"/>
  <c r="K2607" i="1"/>
  <c r="J2603" i="1"/>
  <c r="K2603" i="1"/>
  <c r="J2599" i="1"/>
  <c r="K2599" i="1"/>
  <c r="J2595" i="1"/>
  <c r="K2595" i="1"/>
  <c r="J2591" i="1"/>
  <c r="K2591" i="1"/>
  <c r="J2587" i="1"/>
  <c r="K2587" i="1"/>
  <c r="J2583" i="1"/>
  <c r="K2583" i="1"/>
  <c r="J2579" i="1"/>
  <c r="K2579" i="1"/>
  <c r="J2575" i="1"/>
  <c r="K2575" i="1"/>
  <c r="J2571" i="1"/>
  <c r="K2571" i="1"/>
  <c r="J2567" i="1"/>
  <c r="K2567" i="1"/>
  <c r="J2563" i="1"/>
  <c r="K2563" i="1"/>
  <c r="J2559" i="1"/>
  <c r="K2559" i="1"/>
  <c r="J2555" i="1"/>
  <c r="K2555" i="1"/>
  <c r="J2551" i="1"/>
  <c r="K2551" i="1"/>
  <c r="J2547" i="1"/>
  <c r="K2547" i="1"/>
  <c r="J2543" i="1"/>
  <c r="K2543" i="1"/>
  <c r="J2539" i="1"/>
  <c r="K2539" i="1"/>
  <c r="J2535" i="1"/>
  <c r="K2535" i="1"/>
  <c r="J2531" i="1"/>
  <c r="K2531" i="1"/>
  <c r="J2527" i="1"/>
  <c r="K2527" i="1"/>
  <c r="J2523" i="1"/>
  <c r="K2523" i="1"/>
  <c r="J2519" i="1"/>
  <c r="K2519" i="1"/>
  <c r="J2515" i="1"/>
  <c r="K2515" i="1"/>
  <c r="J2511" i="1"/>
  <c r="K2511" i="1"/>
  <c r="J2507" i="1"/>
  <c r="K2507" i="1"/>
  <c r="J2503" i="1"/>
  <c r="K2503" i="1"/>
  <c r="J2499" i="1"/>
  <c r="K2499" i="1"/>
  <c r="J2495" i="1"/>
  <c r="K2495" i="1"/>
  <c r="J2491" i="1"/>
  <c r="K2491" i="1"/>
  <c r="J2487" i="1"/>
  <c r="K2487" i="1"/>
  <c r="J2483" i="1"/>
  <c r="K2483" i="1"/>
  <c r="J2479" i="1"/>
  <c r="K2479" i="1"/>
  <c r="J2475" i="1"/>
  <c r="K2475" i="1"/>
  <c r="J2471" i="1"/>
  <c r="K2471" i="1"/>
  <c r="J2467" i="1"/>
  <c r="K2467" i="1"/>
  <c r="J2463" i="1"/>
  <c r="K2463" i="1"/>
  <c r="J2459" i="1"/>
  <c r="K2459" i="1"/>
  <c r="J2455" i="1"/>
  <c r="K2455" i="1"/>
  <c r="J2451" i="1"/>
  <c r="K2451" i="1"/>
  <c r="J2447" i="1"/>
  <c r="K2447" i="1"/>
  <c r="J2443" i="1"/>
  <c r="K2443" i="1"/>
  <c r="J2439" i="1"/>
  <c r="K2439" i="1"/>
  <c r="J2435" i="1"/>
  <c r="K2435" i="1"/>
  <c r="J2431" i="1"/>
  <c r="K2431" i="1"/>
  <c r="J2427" i="1"/>
  <c r="K2427" i="1"/>
  <c r="J2423" i="1"/>
  <c r="K2423" i="1"/>
  <c r="J2419" i="1"/>
  <c r="K2419" i="1"/>
  <c r="J2415" i="1"/>
  <c r="K2415" i="1"/>
  <c r="J2411" i="1"/>
  <c r="K2411" i="1"/>
  <c r="J2407" i="1"/>
  <c r="K2407" i="1"/>
  <c r="J2403" i="1"/>
  <c r="K2403" i="1"/>
  <c r="J2399" i="1"/>
  <c r="K2399" i="1"/>
  <c r="J2395" i="1"/>
  <c r="K2395" i="1"/>
  <c r="J2391" i="1"/>
  <c r="K2391" i="1"/>
  <c r="J2387" i="1"/>
  <c r="K2387" i="1"/>
  <c r="J2383" i="1"/>
  <c r="K2383" i="1"/>
  <c r="J2379" i="1"/>
  <c r="K2379" i="1"/>
  <c r="J2375" i="1"/>
  <c r="K2375" i="1"/>
  <c r="J2371" i="1"/>
  <c r="K2371" i="1"/>
  <c r="J2367" i="1"/>
  <c r="K2367" i="1"/>
  <c r="J2363" i="1"/>
  <c r="K2363" i="1"/>
  <c r="J2359" i="1"/>
  <c r="K2359" i="1"/>
  <c r="J2355" i="1"/>
  <c r="K2355" i="1"/>
  <c r="J2351" i="1"/>
  <c r="K2351" i="1"/>
  <c r="J2347" i="1"/>
  <c r="K2347" i="1"/>
  <c r="J2343" i="1"/>
  <c r="K2343" i="1"/>
  <c r="J2339" i="1"/>
  <c r="K2339" i="1"/>
  <c r="J2335" i="1"/>
  <c r="K2335" i="1"/>
  <c r="J2331" i="1"/>
  <c r="K2331" i="1"/>
  <c r="J2327" i="1"/>
  <c r="K2327" i="1"/>
  <c r="J2323" i="1"/>
  <c r="K2323" i="1"/>
  <c r="J2319" i="1"/>
  <c r="K2319" i="1"/>
  <c r="J2315" i="1"/>
  <c r="K2315" i="1"/>
  <c r="J2311" i="1"/>
  <c r="K2311" i="1"/>
  <c r="J2307" i="1"/>
  <c r="K2307" i="1"/>
  <c r="J2303" i="1"/>
  <c r="K2303" i="1"/>
  <c r="J2299" i="1"/>
  <c r="K2299" i="1"/>
  <c r="J2295" i="1"/>
  <c r="K2295" i="1"/>
  <c r="J2291" i="1"/>
  <c r="K2291" i="1"/>
  <c r="J2287" i="1"/>
  <c r="K2287" i="1"/>
  <c r="J2283" i="1"/>
  <c r="K2283" i="1"/>
  <c r="J2279" i="1"/>
  <c r="K2279" i="1"/>
  <c r="J2275" i="1"/>
  <c r="K2275" i="1"/>
  <c r="J2271" i="1"/>
  <c r="K2271" i="1"/>
  <c r="J2267" i="1"/>
  <c r="K2267" i="1"/>
  <c r="J2263" i="1"/>
  <c r="K2263" i="1"/>
  <c r="J2259" i="1"/>
  <c r="K2259" i="1"/>
  <c r="J2255" i="1"/>
  <c r="K2255" i="1"/>
  <c r="J2251" i="1"/>
  <c r="K2251" i="1"/>
  <c r="J2247" i="1"/>
  <c r="K2247" i="1"/>
  <c r="J2243" i="1"/>
  <c r="K2243" i="1"/>
  <c r="J2239" i="1"/>
  <c r="K2239" i="1"/>
  <c r="J2235" i="1"/>
  <c r="K2235" i="1"/>
  <c r="J2231" i="1"/>
  <c r="K2231" i="1"/>
  <c r="J2227" i="1"/>
  <c r="K2227" i="1"/>
  <c r="J2223" i="1"/>
  <c r="K2223" i="1"/>
  <c r="J2219" i="1"/>
  <c r="K2219" i="1"/>
  <c r="J2215" i="1"/>
  <c r="K2215" i="1"/>
  <c r="J2211" i="1"/>
  <c r="K2211" i="1"/>
  <c r="J2207" i="1"/>
  <c r="K2207" i="1"/>
  <c r="J2203" i="1"/>
  <c r="K2203" i="1"/>
  <c r="J2199" i="1"/>
  <c r="K2199" i="1"/>
  <c r="J2195" i="1"/>
  <c r="K2195" i="1"/>
  <c r="J2191" i="1"/>
  <c r="K2191" i="1"/>
  <c r="J2187" i="1"/>
  <c r="K2187" i="1"/>
  <c r="J2183" i="1"/>
  <c r="K2183" i="1"/>
  <c r="J2179" i="1"/>
  <c r="K2179" i="1"/>
  <c r="J2175" i="1"/>
  <c r="K2175" i="1"/>
  <c r="J2171" i="1"/>
  <c r="K2171" i="1"/>
  <c r="J2167" i="1"/>
  <c r="K2167" i="1"/>
  <c r="J2163" i="1"/>
  <c r="K2163" i="1"/>
  <c r="J2159" i="1"/>
  <c r="K2159" i="1"/>
  <c r="J2155" i="1"/>
  <c r="K2155" i="1"/>
  <c r="J2151" i="1"/>
  <c r="K2151" i="1"/>
  <c r="J2147" i="1"/>
  <c r="K2147" i="1"/>
  <c r="J2143" i="1"/>
  <c r="K2143" i="1"/>
  <c r="J2139" i="1"/>
  <c r="K2139" i="1"/>
  <c r="J2135" i="1"/>
  <c r="K2135" i="1"/>
  <c r="J2131" i="1"/>
  <c r="K2131" i="1"/>
  <c r="J2127" i="1"/>
  <c r="K2127" i="1"/>
  <c r="J2123" i="1"/>
  <c r="K2123" i="1"/>
  <c r="J2119" i="1"/>
  <c r="K2119" i="1"/>
  <c r="J2115" i="1"/>
  <c r="K2115" i="1"/>
  <c r="J2111" i="1"/>
  <c r="K2111" i="1"/>
  <c r="J2107" i="1"/>
  <c r="K2107" i="1"/>
  <c r="J2103" i="1"/>
  <c r="K2103" i="1"/>
  <c r="J2099" i="1"/>
  <c r="K2099" i="1"/>
  <c r="J2095" i="1"/>
  <c r="K2095" i="1"/>
  <c r="J2091" i="1"/>
  <c r="K2091" i="1"/>
  <c r="J2087" i="1"/>
  <c r="K2087" i="1"/>
  <c r="J2083" i="1"/>
  <c r="K2083" i="1"/>
  <c r="J2079" i="1"/>
  <c r="K2079" i="1"/>
  <c r="J2075" i="1"/>
  <c r="K2075" i="1"/>
  <c r="J2071" i="1"/>
  <c r="K2071" i="1"/>
  <c r="J2067" i="1"/>
  <c r="K2067" i="1"/>
  <c r="J2063" i="1"/>
  <c r="K2063" i="1"/>
  <c r="J2059" i="1"/>
  <c r="K2059" i="1"/>
  <c r="J2055" i="1"/>
  <c r="K2055" i="1"/>
  <c r="J2051" i="1"/>
  <c r="K2051" i="1"/>
  <c r="J2047" i="1"/>
  <c r="K2047" i="1"/>
  <c r="J2043" i="1"/>
  <c r="K2043" i="1"/>
  <c r="J2039" i="1"/>
  <c r="K2039" i="1"/>
  <c r="J2035" i="1"/>
  <c r="K2035" i="1"/>
  <c r="J2031" i="1"/>
  <c r="K2031" i="1"/>
  <c r="J2027" i="1"/>
  <c r="K2027" i="1"/>
  <c r="J2023" i="1"/>
  <c r="K2023" i="1"/>
  <c r="J2019" i="1"/>
  <c r="K2019" i="1"/>
  <c r="J2015" i="1"/>
  <c r="K2015" i="1"/>
  <c r="J2011" i="1"/>
  <c r="K2011" i="1"/>
  <c r="J2007" i="1"/>
  <c r="K2007" i="1"/>
  <c r="J2003" i="1"/>
  <c r="K2003" i="1"/>
  <c r="J1999" i="1"/>
  <c r="K1999" i="1"/>
  <c r="J1995" i="1"/>
  <c r="K1995" i="1"/>
  <c r="J1991" i="1"/>
  <c r="K1991" i="1"/>
  <c r="J1987" i="1"/>
  <c r="K1987" i="1"/>
  <c r="J1983" i="1"/>
  <c r="K1983" i="1"/>
  <c r="J1979" i="1"/>
  <c r="K1979" i="1"/>
  <c r="J1975" i="1"/>
  <c r="K1975" i="1"/>
  <c r="J1971" i="1"/>
  <c r="K1971" i="1"/>
  <c r="J1967" i="1"/>
  <c r="K1967" i="1"/>
  <c r="J1963" i="1"/>
  <c r="K1963" i="1"/>
  <c r="J1959" i="1"/>
  <c r="K1959" i="1"/>
  <c r="J1955" i="1"/>
  <c r="K1955" i="1"/>
  <c r="K2884" i="1"/>
  <c r="J2884" i="1"/>
  <c r="K2872" i="1"/>
  <c r="J2872" i="1"/>
  <c r="K2860" i="1"/>
  <c r="J2860" i="1"/>
  <c r="K2848" i="1"/>
  <c r="J2848" i="1"/>
  <c r="K2836" i="1"/>
  <c r="J2836" i="1"/>
  <c r="K2824" i="1"/>
  <c r="J2824" i="1"/>
  <c r="K2812" i="1"/>
  <c r="J2812" i="1"/>
  <c r="K2800" i="1"/>
  <c r="J2800" i="1"/>
  <c r="K2788" i="1"/>
  <c r="J2788" i="1"/>
  <c r="K2776" i="1"/>
  <c r="J2776" i="1"/>
  <c r="K2764" i="1"/>
  <c r="J2764" i="1"/>
  <c r="K2752" i="1"/>
  <c r="J2752" i="1"/>
  <c r="K2748" i="1"/>
  <c r="J2748" i="1"/>
  <c r="K2736" i="1"/>
  <c r="J2736" i="1"/>
  <c r="K2724" i="1"/>
  <c r="J2724" i="1"/>
  <c r="K2712" i="1"/>
  <c r="J2712" i="1"/>
  <c r="K2700" i="1"/>
  <c r="J2700" i="1"/>
  <c r="K2688" i="1"/>
  <c r="J2688" i="1"/>
  <c r="K2676" i="1"/>
  <c r="J2676" i="1"/>
  <c r="K2664" i="1"/>
  <c r="J2664" i="1"/>
  <c r="K2652" i="1"/>
  <c r="J2652" i="1"/>
  <c r="K2640" i="1"/>
  <c r="J2640" i="1"/>
  <c r="K2628" i="1"/>
  <c r="J2628" i="1"/>
  <c r="K2616" i="1"/>
  <c r="J2616" i="1"/>
  <c r="K2604" i="1"/>
  <c r="J2604" i="1"/>
  <c r="K2592" i="1"/>
  <c r="J2592" i="1"/>
  <c r="K2580" i="1"/>
  <c r="J2580" i="1"/>
  <c r="K2568" i="1"/>
  <c r="J2568" i="1"/>
  <c r="K2556" i="1"/>
  <c r="J2556" i="1"/>
  <c r="K2544" i="1"/>
  <c r="J2544" i="1"/>
  <c r="K2532" i="1"/>
  <c r="J2532" i="1"/>
  <c r="K2520" i="1"/>
  <c r="J2520" i="1"/>
  <c r="K2508" i="1"/>
  <c r="J2508" i="1"/>
  <c r="K2496" i="1"/>
  <c r="J2496" i="1"/>
  <c r="K2484" i="1"/>
  <c r="J2484" i="1"/>
  <c r="K2472" i="1"/>
  <c r="J2472" i="1"/>
  <c r="K2460" i="1"/>
  <c r="J2460" i="1"/>
  <c r="K2448" i="1"/>
  <c r="J2448" i="1"/>
  <c r="K2436" i="1"/>
  <c r="J2436" i="1"/>
  <c r="K2424" i="1"/>
  <c r="J2424" i="1"/>
  <c r="K2412" i="1"/>
  <c r="J2412" i="1"/>
  <c r="K2400" i="1"/>
  <c r="J2400" i="1"/>
  <c r="K2388" i="1"/>
  <c r="J2388" i="1"/>
  <c r="K2376" i="1"/>
  <c r="J2376" i="1"/>
  <c r="K2364" i="1"/>
  <c r="J2364" i="1"/>
  <c r="K2352" i="1"/>
  <c r="J2352" i="1"/>
  <c r="K2340" i="1"/>
  <c r="J2340" i="1"/>
  <c r="K2328" i="1"/>
  <c r="J2328" i="1"/>
  <c r="K2316" i="1"/>
  <c r="J2316" i="1"/>
  <c r="K2304" i="1"/>
  <c r="J2304" i="1"/>
  <c r="K2292" i="1"/>
  <c r="J2292" i="1"/>
  <c r="K2280" i="1"/>
  <c r="J2280" i="1"/>
  <c r="K2276" i="1"/>
  <c r="J2276" i="1"/>
  <c r="K2264" i="1"/>
  <c r="J2264" i="1"/>
  <c r="K2252" i="1"/>
  <c r="J2252" i="1"/>
  <c r="K2240" i="1"/>
  <c r="J2240" i="1"/>
  <c r="K2228" i="1"/>
  <c r="J2228" i="1"/>
  <c r="K2224" i="1"/>
  <c r="J2224" i="1"/>
  <c r="K2212" i="1"/>
  <c r="J2212" i="1"/>
  <c r="K2200" i="1"/>
  <c r="J2200" i="1"/>
  <c r="K2188" i="1"/>
  <c r="J2188" i="1"/>
  <c r="K2176" i="1"/>
  <c r="J2176" i="1"/>
  <c r="K2172" i="1"/>
  <c r="J2172" i="1"/>
  <c r="K2160" i="1"/>
  <c r="J2160" i="1"/>
  <c r="K2148" i="1"/>
  <c r="J2148" i="1"/>
  <c r="K2136" i="1"/>
  <c r="J2136" i="1"/>
  <c r="K2124" i="1"/>
  <c r="J2124" i="1"/>
  <c r="K2112" i="1"/>
  <c r="J2112" i="1"/>
  <c r="K2100" i="1"/>
  <c r="J2100" i="1"/>
  <c r="K2088" i="1"/>
  <c r="J2088" i="1"/>
  <c r="K2076" i="1"/>
  <c r="J2076" i="1"/>
  <c r="K2064" i="1"/>
  <c r="J2064" i="1"/>
  <c r="K2052" i="1"/>
  <c r="J2052" i="1"/>
  <c r="K2040" i="1"/>
  <c r="J2040" i="1"/>
  <c r="K2028" i="1"/>
  <c r="J2028" i="1"/>
  <c r="K2016" i="1"/>
  <c r="J2016" i="1"/>
  <c r="K2004" i="1"/>
  <c r="J2004" i="1"/>
  <c r="K1992" i="1"/>
  <c r="J1992" i="1"/>
  <c r="K1980" i="1"/>
  <c r="J1980" i="1"/>
  <c r="K1968" i="1"/>
  <c r="J1968" i="1"/>
  <c r="K1964" i="1"/>
  <c r="J1964" i="1"/>
  <c r="K1952" i="1"/>
  <c r="J1952" i="1"/>
  <c r="K1940" i="1"/>
  <c r="J1940" i="1"/>
  <c r="K1928" i="1"/>
  <c r="J1928" i="1"/>
  <c r="K1916" i="1"/>
  <c r="J1916" i="1"/>
  <c r="K1904" i="1"/>
  <c r="J1904" i="1"/>
  <c r="K1900" i="1"/>
  <c r="J1900" i="1"/>
  <c r="K1888" i="1"/>
  <c r="J1888" i="1"/>
  <c r="K1876" i="1"/>
  <c r="J1876" i="1"/>
  <c r="K1864" i="1"/>
  <c r="J1864" i="1"/>
  <c r="K1852" i="1"/>
  <c r="J1852" i="1"/>
  <c r="K1848" i="1"/>
  <c r="J1848" i="1"/>
  <c r="K1836" i="1"/>
  <c r="J1836" i="1"/>
  <c r="K1824" i="1"/>
  <c r="J1824" i="1"/>
  <c r="K1812" i="1"/>
  <c r="J1812" i="1"/>
  <c r="K1808" i="1"/>
  <c r="J1808" i="1"/>
  <c r="K1796" i="1"/>
  <c r="J1796" i="1"/>
  <c r="K1784" i="1"/>
  <c r="J1784" i="1"/>
  <c r="K1772" i="1"/>
  <c r="J1772" i="1"/>
  <c r="K1768" i="1"/>
  <c r="J1768" i="1"/>
  <c r="K1756" i="1"/>
  <c r="J1756" i="1"/>
  <c r="K1744" i="1"/>
  <c r="J1744" i="1"/>
  <c r="K1732" i="1"/>
  <c r="J1732" i="1"/>
  <c r="K1720" i="1"/>
  <c r="J1720" i="1"/>
  <c r="K1716" i="1"/>
  <c r="J1716" i="1"/>
  <c r="K1704" i="1"/>
  <c r="J1704" i="1"/>
  <c r="J1692" i="1"/>
  <c r="K1692" i="1"/>
  <c r="J1680" i="1"/>
  <c r="K1680" i="1"/>
  <c r="K1672" i="1"/>
  <c r="J1672" i="1"/>
  <c r="J1664" i="1"/>
  <c r="K1664" i="1"/>
  <c r="J1652" i="1"/>
  <c r="K1652" i="1"/>
  <c r="K1640" i="1"/>
  <c r="J1640" i="1"/>
  <c r="J1628" i="1"/>
  <c r="K1628" i="1"/>
  <c r="J1624" i="1"/>
  <c r="K1624" i="1"/>
  <c r="J1612" i="1"/>
  <c r="K1612" i="1"/>
  <c r="J1600" i="1"/>
  <c r="K1600" i="1"/>
  <c r="J1588" i="1"/>
  <c r="K1588" i="1"/>
  <c r="J1584" i="1"/>
  <c r="K1584" i="1"/>
  <c r="J1572" i="1"/>
  <c r="K1572" i="1"/>
  <c r="J1560" i="1"/>
  <c r="K1560" i="1"/>
  <c r="J1548" i="1"/>
  <c r="K1548" i="1"/>
  <c r="J1540" i="1"/>
  <c r="K1540" i="1"/>
  <c r="J1532" i="1"/>
  <c r="K1532" i="1"/>
  <c r="J1520" i="1"/>
  <c r="K1520" i="1"/>
  <c r="J1508" i="1"/>
  <c r="K1508" i="1"/>
  <c r="J1496" i="1"/>
  <c r="K1496" i="1"/>
  <c r="J1492" i="1"/>
  <c r="K1492" i="1"/>
  <c r="K1480" i="1"/>
  <c r="J1480" i="1"/>
  <c r="J1468" i="1"/>
  <c r="K1468" i="1"/>
  <c r="J1456" i="1"/>
  <c r="K1456" i="1"/>
  <c r="J1444" i="1"/>
  <c r="K1444" i="1"/>
  <c r="J1440" i="1"/>
  <c r="K1440" i="1"/>
  <c r="J1428" i="1"/>
  <c r="K1428" i="1"/>
  <c r="K1416" i="1"/>
  <c r="J1416" i="1"/>
  <c r="J1404" i="1"/>
  <c r="K1404" i="1"/>
  <c r="J1400" i="1"/>
  <c r="K1400" i="1"/>
  <c r="J1388" i="1"/>
  <c r="K1388" i="1"/>
  <c r="J1376" i="1"/>
  <c r="K1376" i="1"/>
  <c r="J1364" i="1"/>
  <c r="K1364" i="1"/>
  <c r="J1360" i="1"/>
  <c r="K1360" i="1"/>
  <c r="J1348" i="1"/>
  <c r="K1348" i="1"/>
  <c r="J1336" i="1"/>
  <c r="K1336" i="1"/>
  <c r="J1324" i="1"/>
  <c r="K1324" i="1"/>
  <c r="J1312" i="1"/>
  <c r="K1312" i="1"/>
  <c r="J1308" i="1"/>
  <c r="K1308" i="1"/>
  <c r="J1296" i="1"/>
  <c r="K1296" i="1"/>
  <c r="J1284" i="1"/>
  <c r="K1284" i="1"/>
  <c r="J1272" i="1"/>
  <c r="K1272" i="1"/>
  <c r="J1268" i="1"/>
  <c r="K1268" i="1"/>
  <c r="K1256" i="1"/>
  <c r="J1256" i="1"/>
  <c r="J1244" i="1"/>
  <c r="K1244" i="1"/>
  <c r="J1232" i="1"/>
  <c r="K1232" i="1"/>
  <c r="J1220" i="1"/>
  <c r="K1220" i="1"/>
  <c r="J1216" i="1"/>
  <c r="K1216" i="1"/>
  <c r="J1204" i="1"/>
  <c r="K1204" i="1"/>
  <c r="K1192" i="1"/>
  <c r="J1192" i="1"/>
  <c r="J1180" i="1"/>
  <c r="K1180" i="1"/>
  <c r="J1172" i="1"/>
  <c r="K1172" i="1"/>
  <c r="J1164" i="1"/>
  <c r="K1164" i="1"/>
  <c r="J1152" i="1"/>
  <c r="K1152" i="1"/>
  <c r="J1140" i="1"/>
  <c r="K1140" i="1"/>
  <c r="K1128" i="1"/>
  <c r="J1128" i="1"/>
  <c r="J1124" i="1"/>
  <c r="K1124" i="1"/>
  <c r="J1112" i="1"/>
  <c r="K1112" i="1"/>
  <c r="J1100" i="1"/>
  <c r="K1100" i="1"/>
  <c r="J1088" i="1"/>
  <c r="K1088" i="1"/>
  <c r="J1084" i="1"/>
  <c r="K1084" i="1"/>
  <c r="J1072" i="1"/>
  <c r="K1072" i="1"/>
  <c r="J1060" i="1"/>
  <c r="K1060" i="1"/>
  <c r="J1048" i="1"/>
  <c r="K1048" i="1"/>
  <c r="J1044" i="1"/>
  <c r="K1044" i="1"/>
  <c r="K1032" i="1"/>
  <c r="J1032" i="1"/>
  <c r="J1020" i="1"/>
  <c r="K1020" i="1"/>
  <c r="J1008" i="1"/>
  <c r="K1008" i="1"/>
  <c r="J996" i="1"/>
  <c r="K996" i="1"/>
  <c r="J992" i="1"/>
  <c r="K992" i="1"/>
  <c r="J980" i="1"/>
  <c r="K980" i="1"/>
  <c r="J968" i="1"/>
  <c r="K968" i="1"/>
  <c r="J956" i="1"/>
  <c r="K956" i="1"/>
  <c r="J944" i="1"/>
  <c r="K944" i="1"/>
  <c r="J940" i="1"/>
  <c r="K940" i="1"/>
  <c r="J928" i="1"/>
  <c r="K928" i="1"/>
  <c r="J916" i="1"/>
  <c r="K916" i="1"/>
  <c r="J904" i="1"/>
  <c r="K904" i="1"/>
  <c r="J900" i="1"/>
  <c r="K900" i="1"/>
  <c r="J888" i="1"/>
  <c r="K888" i="1"/>
  <c r="J876" i="1"/>
  <c r="K876" i="1"/>
  <c r="J872" i="1"/>
  <c r="K872" i="1"/>
  <c r="J860" i="1"/>
  <c r="K860" i="1"/>
  <c r="K848" i="1"/>
  <c r="J848" i="1"/>
  <c r="J836" i="1"/>
  <c r="K836" i="1"/>
  <c r="J824" i="1"/>
  <c r="K824" i="1"/>
  <c r="J820" i="1"/>
  <c r="K820" i="1"/>
  <c r="J808" i="1"/>
  <c r="K808" i="1"/>
  <c r="J796" i="1"/>
  <c r="K796" i="1"/>
  <c r="K784" i="1"/>
  <c r="J784" i="1"/>
  <c r="J772" i="1"/>
  <c r="K772" i="1"/>
  <c r="J768" i="1"/>
  <c r="K768" i="1"/>
  <c r="J756" i="1"/>
  <c r="K756" i="1"/>
  <c r="J744" i="1"/>
  <c r="K744" i="1"/>
  <c r="J732" i="1"/>
  <c r="K732" i="1"/>
  <c r="K720" i="1"/>
  <c r="J720" i="1"/>
  <c r="J716" i="1"/>
  <c r="K716" i="1"/>
  <c r="J704" i="1"/>
  <c r="K704" i="1"/>
  <c r="J692" i="1"/>
  <c r="K692" i="1"/>
  <c r="J680" i="1"/>
  <c r="K680" i="1"/>
  <c r="J672" i="1"/>
  <c r="K672" i="1"/>
  <c r="J664" i="1"/>
  <c r="K664" i="1"/>
  <c r="J652" i="1"/>
  <c r="K652" i="1"/>
  <c r="J640" i="1"/>
  <c r="K640" i="1"/>
  <c r="J628" i="1"/>
  <c r="K628" i="1"/>
  <c r="J620" i="1"/>
  <c r="K620" i="1"/>
  <c r="J608" i="1"/>
  <c r="K608" i="1"/>
  <c r="J600" i="1"/>
  <c r="K600" i="1"/>
  <c r="J588" i="1"/>
  <c r="K588" i="1"/>
  <c r="J576" i="1"/>
  <c r="K576" i="1"/>
  <c r="J564" i="1"/>
  <c r="K564" i="1"/>
  <c r="J552" i="1"/>
  <c r="K552" i="1"/>
  <c r="J540" i="1"/>
  <c r="K540" i="1"/>
  <c r="K528" i="1"/>
  <c r="J528" i="1"/>
  <c r="J520" i="1"/>
  <c r="K520" i="1"/>
  <c r="J512" i="1"/>
  <c r="K512" i="1"/>
  <c r="J500" i="1"/>
  <c r="K500" i="1"/>
  <c r="J488" i="1"/>
  <c r="K488" i="1"/>
  <c r="J476" i="1"/>
  <c r="K476" i="1"/>
  <c r="K464" i="1"/>
  <c r="J464" i="1"/>
  <c r="J452" i="1"/>
  <c r="K452" i="1"/>
  <c r="J440" i="1"/>
  <c r="K440" i="1"/>
  <c r="J428" i="1"/>
  <c r="K428" i="1"/>
  <c r="J420" i="1"/>
  <c r="K420" i="1"/>
  <c r="J408" i="1"/>
  <c r="K408" i="1"/>
  <c r="J396" i="1"/>
  <c r="K396" i="1"/>
  <c r="J384" i="1"/>
  <c r="K384" i="1"/>
  <c r="J372" i="1"/>
  <c r="K372" i="1"/>
  <c r="J360" i="1"/>
  <c r="K360" i="1"/>
  <c r="J348" i="1"/>
  <c r="K348" i="1"/>
  <c r="J336" i="1"/>
  <c r="K336" i="1"/>
  <c r="J328" i="1"/>
  <c r="K328" i="1"/>
  <c r="J320" i="1"/>
  <c r="K320" i="1"/>
  <c r="J308" i="1"/>
  <c r="K308" i="1"/>
  <c r="J300" i="1"/>
  <c r="K300" i="1"/>
  <c r="J292" i="1"/>
  <c r="K292" i="1"/>
  <c r="J284" i="1"/>
  <c r="K284" i="1"/>
  <c r="J276" i="1"/>
  <c r="K276" i="1"/>
  <c r="J268" i="1"/>
  <c r="K268" i="1"/>
  <c r="J264" i="1"/>
  <c r="K264" i="1"/>
  <c r="J256" i="1"/>
  <c r="K256" i="1"/>
  <c r="J248" i="1"/>
  <c r="K248" i="1"/>
  <c r="J240" i="1"/>
  <c r="K240" i="1"/>
  <c r="J232" i="1"/>
  <c r="K232" i="1"/>
  <c r="J220" i="1"/>
  <c r="K220" i="1"/>
  <c r="J212" i="1"/>
  <c r="K212" i="1"/>
  <c r="J204" i="1"/>
  <c r="K204" i="1"/>
  <c r="J196" i="1"/>
  <c r="K196" i="1"/>
  <c r="J188" i="1"/>
  <c r="K188" i="1"/>
  <c r="J180" i="1"/>
  <c r="K180" i="1"/>
  <c r="J172" i="1"/>
  <c r="K172" i="1"/>
  <c r="J168" i="1"/>
  <c r="K168" i="1"/>
  <c r="J160" i="1"/>
  <c r="K160" i="1"/>
  <c r="J152" i="1"/>
  <c r="K152" i="1"/>
  <c r="J144" i="1"/>
  <c r="K144" i="1"/>
  <c r="J136" i="1"/>
  <c r="K136" i="1"/>
  <c r="J132" i="1"/>
  <c r="K132" i="1"/>
  <c r="J124" i="1"/>
  <c r="K124" i="1"/>
  <c r="J116" i="1"/>
  <c r="K116" i="1"/>
  <c r="J108" i="1"/>
  <c r="K108" i="1"/>
  <c r="J100" i="1"/>
  <c r="K100" i="1"/>
  <c r="J96" i="1"/>
  <c r="K96" i="1"/>
  <c r="J88" i="1"/>
  <c r="K88" i="1"/>
  <c r="J80" i="1"/>
  <c r="K80" i="1"/>
  <c r="J72" i="1"/>
  <c r="K72" i="1"/>
  <c r="J64" i="1"/>
  <c r="K64" i="1"/>
  <c r="J60" i="1"/>
  <c r="K60" i="1"/>
  <c r="J52" i="1"/>
  <c r="K52" i="1"/>
  <c r="J44" i="1"/>
  <c r="K44" i="1"/>
  <c r="J36" i="1"/>
  <c r="K36" i="1"/>
  <c r="J12" i="1"/>
  <c r="K12" i="1"/>
  <c r="J2891" i="1"/>
  <c r="K2891" i="1"/>
  <c r="J2883" i="1"/>
  <c r="K2883" i="1"/>
  <c r="J2875" i="1"/>
  <c r="K2875" i="1"/>
  <c r="J2867" i="1"/>
  <c r="K2867" i="1"/>
  <c r="J2859" i="1"/>
  <c r="K2859" i="1"/>
  <c r="J2855" i="1"/>
  <c r="K2855" i="1"/>
  <c r="J2847" i="1"/>
  <c r="K2847" i="1"/>
  <c r="J2839" i="1"/>
  <c r="K2839" i="1"/>
  <c r="J2831" i="1"/>
  <c r="K2831" i="1"/>
  <c r="J2827" i="1"/>
  <c r="K2827" i="1"/>
  <c r="J2819" i="1"/>
  <c r="K2819" i="1"/>
  <c r="J2811" i="1"/>
  <c r="K2811" i="1"/>
  <c r="J2803" i="1"/>
  <c r="K2803" i="1"/>
  <c r="J2795" i="1"/>
  <c r="K2795" i="1"/>
  <c r="J2791" i="1"/>
  <c r="K2791" i="1"/>
  <c r="J2783" i="1"/>
  <c r="K2783" i="1"/>
  <c r="J2775" i="1"/>
  <c r="K2775" i="1"/>
  <c r="J2767" i="1"/>
  <c r="K2767" i="1"/>
  <c r="J2763" i="1"/>
  <c r="K2763" i="1"/>
  <c r="J2755" i="1"/>
  <c r="K2755" i="1"/>
  <c r="J2747" i="1"/>
  <c r="K2747" i="1"/>
  <c r="J2739" i="1"/>
  <c r="K2739" i="1"/>
  <c r="J2731" i="1"/>
  <c r="K2731" i="1"/>
  <c r="J2727" i="1"/>
  <c r="K2727" i="1"/>
  <c r="J2719" i="1"/>
  <c r="K2719" i="1"/>
  <c r="J2711" i="1"/>
  <c r="K2711" i="1"/>
  <c r="J2703" i="1"/>
  <c r="K2703" i="1"/>
  <c r="J2699" i="1"/>
  <c r="K2699" i="1"/>
  <c r="J2691" i="1"/>
  <c r="K2691" i="1"/>
  <c r="J2683" i="1"/>
  <c r="K2683" i="1"/>
  <c r="J2675" i="1"/>
  <c r="K2675" i="1"/>
  <c r="J2667" i="1"/>
  <c r="K2667" i="1"/>
  <c r="J2663" i="1"/>
  <c r="K2663" i="1"/>
  <c r="J2655" i="1"/>
  <c r="K2655" i="1"/>
  <c r="J2647" i="1"/>
  <c r="K2647" i="1"/>
  <c r="J2639" i="1"/>
  <c r="K2639" i="1"/>
  <c r="J2627" i="1"/>
  <c r="K2627" i="1"/>
  <c r="K2890" i="1"/>
  <c r="J2890" i="1"/>
  <c r="K2886" i="1"/>
  <c r="J2886" i="1"/>
  <c r="K2882" i="1"/>
  <c r="J2882" i="1"/>
  <c r="K2878" i="1"/>
  <c r="J2878" i="1"/>
  <c r="K2874" i="1"/>
  <c r="J2874" i="1"/>
  <c r="K2870" i="1"/>
  <c r="J2870" i="1"/>
  <c r="K2866" i="1"/>
  <c r="J2866" i="1"/>
  <c r="K2862" i="1"/>
  <c r="J2862" i="1"/>
  <c r="K2858" i="1"/>
  <c r="J2858" i="1"/>
  <c r="K2854" i="1"/>
  <c r="J2854" i="1"/>
  <c r="K2850" i="1"/>
  <c r="J2850" i="1"/>
  <c r="K2846" i="1"/>
  <c r="J2846" i="1"/>
  <c r="K2842" i="1"/>
  <c r="J2842" i="1"/>
  <c r="K2838" i="1"/>
  <c r="J2838" i="1"/>
  <c r="K2834" i="1"/>
  <c r="J2834" i="1"/>
  <c r="K2830" i="1"/>
  <c r="J2830" i="1"/>
  <c r="K2826" i="1"/>
  <c r="J2826" i="1"/>
  <c r="K2822" i="1"/>
  <c r="J2822" i="1"/>
  <c r="K2818" i="1"/>
  <c r="J2818" i="1"/>
  <c r="K2814" i="1"/>
  <c r="J2814" i="1"/>
  <c r="K2810" i="1"/>
  <c r="J2810" i="1"/>
  <c r="K2806" i="1"/>
  <c r="J2806" i="1"/>
  <c r="K2802" i="1"/>
  <c r="J2802" i="1"/>
  <c r="K2798" i="1"/>
  <c r="J2798" i="1"/>
  <c r="K2794" i="1"/>
  <c r="J2794" i="1"/>
  <c r="K2790" i="1"/>
  <c r="J2790" i="1"/>
  <c r="K2786" i="1"/>
  <c r="J2786" i="1"/>
  <c r="K2782" i="1"/>
  <c r="J2782" i="1"/>
  <c r="K2778" i="1"/>
  <c r="J2778" i="1"/>
  <c r="K2774" i="1"/>
  <c r="J2774" i="1"/>
  <c r="K2770" i="1"/>
  <c r="J2770" i="1"/>
  <c r="K2766" i="1"/>
  <c r="J2766" i="1"/>
  <c r="K2762" i="1"/>
  <c r="J2762" i="1"/>
  <c r="K2758" i="1"/>
  <c r="J2758" i="1"/>
  <c r="K2754" i="1"/>
  <c r="J2754" i="1"/>
  <c r="K2750" i="1"/>
  <c r="J2750" i="1"/>
  <c r="K2746" i="1"/>
  <c r="J2746" i="1"/>
  <c r="K2742" i="1"/>
  <c r="J2742" i="1"/>
  <c r="K2738" i="1"/>
  <c r="J2738" i="1"/>
  <c r="K2734" i="1"/>
  <c r="J2734" i="1"/>
  <c r="K2730" i="1"/>
  <c r="J2730" i="1"/>
  <c r="K2726" i="1"/>
  <c r="J2726" i="1"/>
  <c r="K2722" i="1"/>
  <c r="J2722" i="1"/>
  <c r="K2718" i="1"/>
  <c r="J2718" i="1"/>
  <c r="K2714" i="1"/>
  <c r="J2714" i="1"/>
  <c r="K2710" i="1"/>
  <c r="J2710" i="1"/>
  <c r="K2706" i="1"/>
  <c r="J2706" i="1"/>
  <c r="K2702" i="1"/>
  <c r="J2702" i="1"/>
  <c r="K2698" i="1"/>
  <c r="J2698" i="1"/>
  <c r="K2694" i="1"/>
  <c r="J2694" i="1"/>
  <c r="K2690" i="1"/>
  <c r="J2690" i="1"/>
  <c r="K2686" i="1"/>
  <c r="J2686" i="1"/>
  <c r="K2682" i="1"/>
  <c r="J2682" i="1"/>
  <c r="K2678" i="1"/>
  <c r="J2678" i="1"/>
  <c r="K2674" i="1"/>
  <c r="J2674" i="1"/>
  <c r="K2670" i="1"/>
  <c r="J2670" i="1"/>
  <c r="K2666" i="1"/>
  <c r="J2666" i="1"/>
  <c r="K2662" i="1"/>
  <c r="J2662" i="1"/>
  <c r="K2658" i="1"/>
  <c r="J2658" i="1"/>
  <c r="K2654" i="1"/>
  <c r="J2654" i="1"/>
  <c r="K2650" i="1"/>
  <c r="J2650" i="1"/>
  <c r="K2646" i="1"/>
  <c r="J2646" i="1"/>
  <c r="K2642" i="1"/>
  <c r="J2642" i="1"/>
  <c r="K2638" i="1"/>
  <c r="J2638" i="1"/>
  <c r="K2634" i="1"/>
  <c r="J2634" i="1"/>
  <c r="K2630" i="1"/>
  <c r="J2630" i="1"/>
  <c r="K2626" i="1"/>
  <c r="J2626" i="1"/>
  <c r="K2622" i="1"/>
  <c r="J2622" i="1"/>
  <c r="K2618" i="1"/>
  <c r="J2618" i="1"/>
  <c r="K2614" i="1"/>
  <c r="J2614" i="1"/>
  <c r="K2610" i="1"/>
  <c r="J2610" i="1"/>
  <c r="K2606" i="1"/>
  <c r="J2606" i="1"/>
  <c r="K2602" i="1"/>
  <c r="J2602" i="1"/>
  <c r="K2598" i="1"/>
  <c r="J2598" i="1"/>
  <c r="K2594" i="1"/>
  <c r="J2594" i="1"/>
  <c r="K2590" i="1"/>
  <c r="J2590" i="1"/>
  <c r="K2586" i="1"/>
  <c r="J2586" i="1"/>
  <c r="K2582" i="1"/>
  <c r="J2582" i="1"/>
  <c r="K2578" i="1"/>
  <c r="J2578" i="1"/>
  <c r="K2574" i="1"/>
  <c r="J2574" i="1"/>
  <c r="K2570" i="1"/>
  <c r="J2570" i="1"/>
  <c r="K2566" i="1"/>
  <c r="J2566" i="1"/>
  <c r="K2562" i="1"/>
  <c r="J2562" i="1"/>
  <c r="K2558" i="1"/>
  <c r="J2558" i="1"/>
  <c r="K2554" i="1"/>
  <c r="J2554" i="1"/>
  <c r="K2550" i="1"/>
  <c r="J2550" i="1"/>
  <c r="K2546" i="1"/>
  <c r="J2546" i="1"/>
  <c r="K2542" i="1"/>
  <c r="J2542" i="1"/>
  <c r="K2538" i="1"/>
  <c r="J2538" i="1"/>
  <c r="K2534" i="1"/>
  <c r="J2534" i="1"/>
  <c r="K2530" i="1"/>
  <c r="J2530" i="1"/>
  <c r="K2526" i="1"/>
  <c r="J2526" i="1"/>
  <c r="K2522" i="1"/>
  <c r="J2522" i="1"/>
  <c r="K2518" i="1"/>
  <c r="J2518" i="1"/>
  <c r="K2514" i="1"/>
  <c r="J2514" i="1"/>
  <c r="K2510" i="1"/>
  <c r="J2510" i="1"/>
  <c r="K2506" i="1"/>
  <c r="J2506" i="1"/>
  <c r="K2502" i="1"/>
  <c r="J2502" i="1"/>
  <c r="K2498" i="1"/>
  <c r="J2498" i="1"/>
  <c r="K2494" i="1"/>
  <c r="J2494" i="1"/>
  <c r="K2490" i="1"/>
  <c r="J2490" i="1"/>
  <c r="K2486" i="1"/>
  <c r="J2486" i="1"/>
  <c r="K2482" i="1"/>
  <c r="J2482" i="1"/>
  <c r="K2478" i="1"/>
  <c r="J2478" i="1"/>
  <c r="K2474" i="1"/>
  <c r="J2474" i="1"/>
  <c r="K2470" i="1"/>
  <c r="J2470" i="1"/>
  <c r="K2466" i="1"/>
  <c r="J2466" i="1"/>
  <c r="K2462" i="1"/>
  <c r="J2462" i="1"/>
  <c r="K2458" i="1"/>
  <c r="J2458" i="1"/>
  <c r="K2454" i="1"/>
  <c r="J2454" i="1"/>
  <c r="K2450" i="1"/>
  <c r="J2450" i="1"/>
  <c r="K2446" i="1"/>
  <c r="J2446" i="1"/>
  <c r="K2442" i="1"/>
  <c r="J2442" i="1"/>
  <c r="K2438" i="1"/>
  <c r="J2438" i="1"/>
  <c r="K2434" i="1"/>
  <c r="J2434" i="1"/>
  <c r="K2430" i="1"/>
  <c r="J2430" i="1"/>
  <c r="K2426" i="1"/>
  <c r="J2426" i="1"/>
  <c r="K2422" i="1"/>
  <c r="J2422" i="1"/>
  <c r="K2418" i="1"/>
  <c r="J2418" i="1"/>
  <c r="K2414" i="1"/>
  <c r="J2414" i="1"/>
  <c r="K2410" i="1"/>
  <c r="J2410" i="1"/>
  <c r="K2406" i="1"/>
  <c r="J2406" i="1"/>
  <c r="K2402" i="1"/>
  <c r="J2402" i="1"/>
  <c r="K2398" i="1"/>
  <c r="J2398" i="1"/>
  <c r="K2394" i="1"/>
  <c r="J2394" i="1"/>
  <c r="K2390" i="1"/>
  <c r="J2390" i="1"/>
  <c r="K2386" i="1"/>
  <c r="J2386" i="1"/>
  <c r="K2382" i="1"/>
  <c r="J2382" i="1"/>
  <c r="K2378" i="1"/>
  <c r="J2378" i="1"/>
  <c r="K2374" i="1"/>
  <c r="J2374" i="1"/>
  <c r="K2370" i="1"/>
  <c r="J2370" i="1"/>
  <c r="K2366" i="1"/>
  <c r="J2366" i="1"/>
  <c r="K2362" i="1"/>
  <c r="J2362" i="1"/>
  <c r="K2358" i="1"/>
  <c r="J2358" i="1"/>
  <c r="K2354" i="1"/>
  <c r="J2354" i="1"/>
  <c r="K2350" i="1"/>
  <c r="J2350" i="1"/>
  <c r="K2346" i="1"/>
  <c r="J2346" i="1"/>
  <c r="K2342" i="1"/>
  <c r="J2342" i="1"/>
  <c r="K2338" i="1"/>
  <c r="J2338" i="1"/>
  <c r="K2334" i="1"/>
  <c r="J2334" i="1"/>
  <c r="K2330" i="1"/>
  <c r="J2330" i="1"/>
  <c r="K2326" i="1"/>
  <c r="J2326" i="1"/>
  <c r="K2322" i="1"/>
  <c r="J2322" i="1"/>
  <c r="K2318" i="1"/>
  <c r="J2318" i="1"/>
  <c r="K2314" i="1"/>
  <c r="J2314" i="1"/>
  <c r="K2310" i="1"/>
  <c r="J2310" i="1"/>
  <c r="K2306" i="1"/>
  <c r="J2306" i="1"/>
  <c r="K2302" i="1"/>
  <c r="J2302" i="1"/>
  <c r="K2298" i="1"/>
  <c r="J2298" i="1"/>
  <c r="K2294" i="1"/>
  <c r="J2294" i="1"/>
  <c r="K2290" i="1"/>
  <c r="J2290" i="1"/>
  <c r="K2286" i="1"/>
  <c r="J2286" i="1"/>
  <c r="K2282" i="1"/>
  <c r="J2282" i="1"/>
  <c r="K2278" i="1"/>
  <c r="J2278" i="1"/>
  <c r="K2274" i="1"/>
  <c r="J2274" i="1"/>
  <c r="K2270" i="1"/>
  <c r="J2270" i="1"/>
  <c r="K2266" i="1"/>
  <c r="J2266" i="1"/>
  <c r="K2262" i="1"/>
  <c r="J2262" i="1"/>
  <c r="K2258" i="1"/>
  <c r="J2258" i="1"/>
  <c r="K2254" i="1"/>
  <c r="J2254" i="1"/>
  <c r="K2250" i="1"/>
  <c r="J2250" i="1"/>
  <c r="K2246" i="1"/>
  <c r="J2246" i="1"/>
  <c r="K2242" i="1"/>
  <c r="J2242" i="1"/>
  <c r="K2238" i="1"/>
  <c r="J2238" i="1"/>
  <c r="K2234" i="1"/>
  <c r="J2234" i="1"/>
  <c r="K2230" i="1"/>
  <c r="J2230" i="1"/>
  <c r="K2226" i="1"/>
  <c r="J2226" i="1"/>
  <c r="K2222" i="1"/>
  <c r="J2222" i="1"/>
  <c r="K2218" i="1"/>
  <c r="J2218" i="1"/>
  <c r="K2214" i="1"/>
  <c r="J2214" i="1"/>
  <c r="K2210" i="1"/>
  <c r="J2210" i="1"/>
  <c r="K2206" i="1"/>
  <c r="J2206" i="1"/>
  <c r="K2202" i="1"/>
  <c r="J2202" i="1"/>
  <c r="K2198" i="1"/>
  <c r="J2198" i="1"/>
  <c r="K2194" i="1"/>
  <c r="J2194" i="1"/>
  <c r="K2190" i="1"/>
  <c r="J2190" i="1"/>
  <c r="K2186" i="1"/>
  <c r="J2186" i="1"/>
  <c r="K2182" i="1"/>
  <c r="J2182" i="1"/>
  <c r="K2178" i="1"/>
  <c r="J2178" i="1"/>
  <c r="K2174" i="1"/>
  <c r="J2174" i="1"/>
  <c r="K2170" i="1"/>
  <c r="J2170" i="1"/>
  <c r="K2166" i="1"/>
  <c r="J2166" i="1"/>
  <c r="K2162" i="1"/>
  <c r="J2162" i="1"/>
  <c r="K2888" i="1"/>
  <c r="J2888" i="1"/>
  <c r="K2876" i="1"/>
  <c r="J2876" i="1"/>
  <c r="K2864" i="1"/>
  <c r="J2864" i="1"/>
  <c r="K2852" i="1"/>
  <c r="J2852" i="1"/>
  <c r="K2844" i="1"/>
  <c r="J2844" i="1"/>
  <c r="K2832" i="1"/>
  <c r="J2832" i="1"/>
  <c r="K2820" i="1"/>
  <c r="J2820" i="1"/>
  <c r="K2804" i="1"/>
  <c r="J2804" i="1"/>
  <c r="K2792" i="1"/>
  <c r="J2792" i="1"/>
  <c r="K2780" i="1"/>
  <c r="J2780" i="1"/>
  <c r="K2768" i="1"/>
  <c r="J2768" i="1"/>
  <c r="K2756" i="1"/>
  <c r="J2756" i="1"/>
  <c r="K2740" i="1"/>
  <c r="J2740" i="1"/>
  <c r="K2728" i="1"/>
  <c r="J2728" i="1"/>
  <c r="K2716" i="1"/>
  <c r="J2716" i="1"/>
  <c r="K2704" i="1"/>
  <c r="J2704" i="1"/>
  <c r="K2692" i="1"/>
  <c r="J2692" i="1"/>
  <c r="K2680" i="1"/>
  <c r="J2680" i="1"/>
  <c r="K2668" i="1"/>
  <c r="J2668" i="1"/>
  <c r="K2656" i="1"/>
  <c r="J2656" i="1"/>
  <c r="K2648" i="1"/>
  <c r="J2648" i="1"/>
  <c r="K2636" i="1"/>
  <c r="J2636" i="1"/>
  <c r="K2624" i="1"/>
  <c r="J2624" i="1"/>
  <c r="K2612" i="1"/>
  <c r="J2612" i="1"/>
  <c r="K2596" i="1"/>
  <c r="J2596" i="1"/>
  <c r="K2588" i="1"/>
  <c r="J2588" i="1"/>
  <c r="K2576" i="1"/>
  <c r="J2576" i="1"/>
  <c r="K2564" i="1"/>
  <c r="J2564" i="1"/>
  <c r="K2552" i="1"/>
  <c r="J2552" i="1"/>
  <c r="K2540" i="1"/>
  <c r="J2540" i="1"/>
  <c r="K2524" i="1"/>
  <c r="J2524" i="1"/>
  <c r="K2512" i="1"/>
  <c r="J2512" i="1"/>
  <c r="K2500" i="1"/>
  <c r="J2500" i="1"/>
  <c r="K2488" i="1"/>
  <c r="J2488" i="1"/>
  <c r="K2476" i="1"/>
  <c r="J2476" i="1"/>
  <c r="K2468" i="1"/>
  <c r="J2468" i="1"/>
  <c r="K2456" i="1"/>
  <c r="J2456" i="1"/>
  <c r="K2444" i="1"/>
  <c r="J2444" i="1"/>
  <c r="K2432" i="1"/>
  <c r="J2432" i="1"/>
  <c r="K2420" i="1"/>
  <c r="J2420" i="1"/>
  <c r="K2408" i="1"/>
  <c r="J2408" i="1"/>
  <c r="K2396" i="1"/>
  <c r="J2396" i="1"/>
  <c r="K2384" i="1"/>
  <c r="J2384" i="1"/>
  <c r="K2372" i="1"/>
  <c r="J2372" i="1"/>
  <c r="K2360" i="1"/>
  <c r="J2360" i="1"/>
  <c r="K2348" i="1"/>
  <c r="J2348" i="1"/>
  <c r="K2336" i="1"/>
  <c r="J2336" i="1"/>
  <c r="K2320" i="1"/>
  <c r="J2320" i="1"/>
  <c r="K2308" i="1"/>
  <c r="J2308" i="1"/>
  <c r="K2300" i="1"/>
  <c r="J2300" i="1"/>
  <c r="K2288" i="1"/>
  <c r="J2288" i="1"/>
  <c r="K2272" i="1"/>
  <c r="J2272" i="1"/>
  <c r="K2256" i="1"/>
  <c r="J2256" i="1"/>
  <c r="K2244" i="1"/>
  <c r="J2244" i="1"/>
  <c r="K2232" i="1"/>
  <c r="J2232" i="1"/>
  <c r="K2216" i="1"/>
  <c r="J2216" i="1"/>
  <c r="K2204" i="1"/>
  <c r="J2204" i="1"/>
  <c r="K2192" i="1"/>
  <c r="J2192" i="1"/>
  <c r="K2180" i="1"/>
  <c r="J2180" i="1"/>
  <c r="K2164" i="1"/>
  <c r="J2164" i="1"/>
  <c r="K2152" i="1"/>
  <c r="J2152" i="1"/>
  <c r="K2140" i="1"/>
  <c r="J2140" i="1"/>
  <c r="K2128" i="1"/>
  <c r="J2128" i="1"/>
  <c r="K2116" i="1"/>
  <c r="J2116" i="1"/>
  <c r="K2104" i="1"/>
  <c r="J2104" i="1"/>
  <c r="K2092" i="1"/>
  <c r="J2092" i="1"/>
  <c r="K2080" i="1"/>
  <c r="J2080" i="1"/>
  <c r="K2068" i="1"/>
  <c r="J2068" i="1"/>
  <c r="K2056" i="1"/>
  <c r="J2056" i="1"/>
  <c r="K2044" i="1"/>
  <c r="J2044" i="1"/>
  <c r="K2032" i="1"/>
  <c r="J2032" i="1"/>
  <c r="K2020" i="1"/>
  <c r="J2020" i="1"/>
  <c r="K2008" i="1"/>
  <c r="J2008" i="1"/>
  <c r="K1996" i="1"/>
  <c r="J1996" i="1"/>
  <c r="K1984" i="1"/>
  <c r="J1984" i="1"/>
  <c r="K1976" i="1"/>
  <c r="J1976" i="1"/>
  <c r="K1956" i="1"/>
  <c r="J1956" i="1"/>
  <c r="K1944" i="1"/>
  <c r="J1944" i="1"/>
  <c r="K1932" i="1"/>
  <c r="J1932" i="1"/>
  <c r="K1920" i="1"/>
  <c r="J1920" i="1"/>
  <c r="K1908" i="1"/>
  <c r="J1908" i="1"/>
  <c r="K1896" i="1"/>
  <c r="J1896" i="1"/>
  <c r="K1884" i="1"/>
  <c r="J1884" i="1"/>
  <c r="K1868" i="1"/>
  <c r="J1868" i="1"/>
  <c r="K1856" i="1"/>
  <c r="J1856" i="1"/>
  <c r="K1840" i="1"/>
  <c r="J1840" i="1"/>
  <c r="K1828" i="1"/>
  <c r="J1828" i="1"/>
  <c r="K1816" i="1"/>
  <c r="J1816" i="1"/>
  <c r="K1804" i="1"/>
  <c r="J1804" i="1"/>
  <c r="K1792" i="1"/>
  <c r="J1792" i="1"/>
  <c r="K1780" i="1"/>
  <c r="J1780" i="1"/>
  <c r="K1764" i="1"/>
  <c r="J1764" i="1"/>
  <c r="K1752" i="1"/>
  <c r="J1752" i="1"/>
  <c r="K1740" i="1"/>
  <c r="J1740" i="1"/>
  <c r="K1724" i="1"/>
  <c r="J1724" i="1"/>
  <c r="K1708" i="1"/>
  <c r="J1708" i="1"/>
  <c r="J1696" i="1"/>
  <c r="K1696" i="1"/>
  <c r="J1684" i="1"/>
  <c r="K1684" i="1"/>
  <c r="J1668" i="1"/>
  <c r="K1668" i="1"/>
  <c r="J1660" i="1"/>
  <c r="K1660" i="1"/>
  <c r="J1648" i="1"/>
  <c r="K1648" i="1"/>
  <c r="J1632" i="1"/>
  <c r="K1632" i="1"/>
  <c r="J1616" i="1"/>
  <c r="K1616" i="1"/>
  <c r="K1608" i="1"/>
  <c r="J1608" i="1"/>
  <c r="J1596" i="1"/>
  <c r="K1596" i="1"/>
  <c r="K1576" i="1"/>
  <c r="J1576" i="1"/>
  <c r="J1564" i="1"/>
  <c r="K1564" i="1"/>
  <c r="J1552" i="1"/>
  <c r="K1552" i="1"/>
  <c r="J1536" i="1"/>
  <c r="K1536" i="1"/>
  <c r="J1528" i="1"/>
  <c r="K1528" i="1"/>
  <c r="J1516" i="1"/>
  <c r="K1516" i="1"/>
  <c r="J1504" i="1"/>
  <c r="K1504" i="1"/>
  <c r="J1488" i="1"/>
  <c r="K1488" i="1"/>
  <c r="J1476" i="1"/>
  <c r="K1476" i="1"/>
  <c r="J1460" i="1"/>
  <c r="K1460" i="1"/>
  <c r="K1448" i="1"/>
  <c r="J1448" i="1"/>
  <c r="J1436" i="1"/>
  <c r="K1436" i="1"/>
  <c r="J1424" i="1"/>
  <c r="K1424" i="1"/>
  <c r="J1412" i="1"/>
  <c r="K1412" i="1"/>
  <c r="J1396" i="1"/>
  <c r="K1396" i="1"/>
  <c r="K1384" i="1"/>
  <c r="J1384" i="1"/>
  <c r="J1372" i="1"/>
  <c r="K1372" i="1"/>
  <c r="K1352" i="1"/>
  <c r="J1352" i="1"/>
  <c r="J1340" i="1"/>
  <c r="K1340" i="1"/>
  <c r="J1332" i="1"/>
  <c r="K1332" i="1"/>
  <c r="K1320" i="1"/>
  <c r="J1320" i="1"/>
  <c r="J1304" i="1"/>
  <c r="K1304" i="1"/>
  <c r="K1288" i="1"/>
  <c r="J1288" i="1"/>
  <c r="J1276" i="1"/>
  <c r="K1276" i="1"/>
  <c r="J1264" i="1"/>
  <c r="K1264" i="1"/>
  <c r="J1248" i="1"/>
  <c r="K1248" i="1"/>
  <c r="J1236" i="1"/>
  <c r="K1236" i="1"/>
  <c r="K1224" i="1"/>
  <c r="J1224" i="1"/>
  <c r="J1212" i="1"/>
  <c r="K1212" i="1"/>
  <c r="J1200" i="1"/>
  <c r="K1200" i="1"/>
  <c r="J1188" i="1"/>
  <c r="K1188" i="1"/>
  <c r="J1168" i="1"/>
  <c r="K1168" i="1"/>
  <c r="J1156" i="1"/>
  <c r="K1156" i="1"/>
  <c r="J1144" i="1"/>
  <c r="K1144" i="1"/>
  <c r="J1132" i="1"/>
  <c r="K1132" i="1"/>
  <c r="J1120" i="1"/>
  <c r="K1120" i="1"/>
  <c r="J1108" i="1"/>
  <c r="K1108" i="1"/>
  <c r="K1096" i="1"/>
  <c r="J1096" i="1"/>
  <c r="J1080" i="1"/>
  <c r="K1080" i="1"/>
  <c r="K1064" i="1"/>
  <c r="J1064" i="1"/>
  <c r="J1052" i="1"/>
  <c r="K1052" i="1"/>
  <c r="J1036" i="1"/>
  <c r="K1036" i="1"/>
  <c r="J1024" i="1"/>
  <c r="K1024" i="1"/>
  <c r="J1012" i="1"/>
  <c r="K1012" i="1"/>
  <c r="J1004" i="1"/>
  <c r="K1004" i="1"/>
  <c r="J988" i="1"/>
  <c r="K988" i="1"/>
  <c r="J972" i="1"/>
  <c r="K972" i="1"/>
  <c r="J960" i="1"/>
  <c r="K960" i="1"/>
  <c r="J948" i="1"/>
  <c r="K948" i="1"/>
  <c r="J932" i="1"/>
  <c r="K932" i="1"/>
  <c r="J920" i="1"/>
  <c r="K920" i="1"/>
  <c r="J908" i="1"/>
  <c r="K908" i="1"/>
  <c r="J892" i="1"/>
  <c r="K892" i="1"/>
  <c r="J880" i="1"/>
  <c r="K880" i="1"/>
  <c r="J864" i="1"/>
  <c r="K864" i="1"/>
  <c r="J852" i="1"/>
  <c r="K852" i="1"/>
  <c r="J840" i="1"/>
  <c r="K840" i="1"/>
  <c r="J828" i="1"/>
  <c r="K828" i="1"/>
  <c r="J812" i="1"/>
  <c r="K812" i="1"/>
  <c r="J804" i="1"/>
  <c r="K804" i="1"/>
  <c r="J788" i="1"/>
  <c r="K788" i="1"/>
  <c r="J776" i="1"/>
  <c r="K776" i="1"/>
  <c r="J764" i="1"/>
  <c r="K764" i="1"/>
  <c r="J748" i="1"/>
  <c r="K748" i="1"/>
  <c r="J736" i="1"/>
  <c r="K736" i="1"/>
  <c r="J724" i="1"/>
  <c r="K724" i="1"/>
  <c r="J708" i="1"/>
  <c r="K708" i="1"/>
  <c r="J696" i="1"/>
  <c r="K696" i="1"/>
  <c r="J684" i="1"/>
  <c r="K684" i="1"/>
  <c r="J668" i="1"/>
  <c r="K668" i="1"/>
  <c r="K656" i="1"/>
  <c r="J656" i="1"/>
  <c r="J644" i="1"/>
  <c r="K644" i="1"/>
  <c r="J632" i="1"/>
  <c r="K632" i="1"/>
  <c r="J616" i="1"/>
  <c r="K616" i="1"/>
  <c r="J604" i="1"/>
  <c r="K604" i="1"/>
  <c r="K592" i="1"/>
  <c r="J592" i="1"/>
  <c r="J580" i="1"/>
  <c r="K580" i="1"/>
  <c r="J568" i="1"/>
  <c r="K568" i="1"/>
  <c r="J556" i="1"/>
  <c r="K556" i="1"/>
  <c r="J544" i="1"/>
  <c r="K544" i="1"/>
  <c r="J532" i="1"/>
  <c r="K532" i="1"/>
  <c r="J516" i="1"/>
  <c r="K516" i="1"/>
  <c r="J504" i="1"/>
  <c r="K504" i="1"/>
  <c r="J492" i="1"/>
  <c r="K492" i="1"/>
  <c r="J480" i="1"/>
  <c r="K480" i="1"/>
  <c r="J468" i="1"/>
  <c r="K468" i="1"/>
  <c r="J456" i="1"/>
  <c r="K456" i="1"/>
  <c r="J444" i="1"/>
  <c r="K444" i="1"/>
  <c r="K432" i="1"/>
  <c r="J432" i="1"/>
  <c r="J416" i="1"/>
  <c r="K416" i="1"/>
  <c r="J404" i="1"/>
  <c r="K404" i="1"/>
  <c r="J392" i="1"/>
  <c r="K392" i="1"/>
  <c r="J380" i="1"/>
  <c r="K380" i="1"/>
  <c r="J368" i="1"/>
  <c r="K368" i="1"/>
  <c r="J356" i="1"/>
  <c r="K356" i="1"/>
  <c r="J344" i="1"/>
  <c r="K344" i="1"/>
  <c r="J332" i="1"/>
  <c r="K332" i="1"/>
  <c r="J316" i="1"/>
  <c r="K316" i="1"/>
  <c r="J224" i="1"/>
  <c r="K224" i="1"/>
  <c r="J2889" i="1"/>
  <c r="K2889" i="1"/>
  <c r="K2885" i="1"/>
  <c r="J2885" i="1"/>
  <c r="J2881" i="1"/>
  <c r="K2881" i="1"/>
  <c r="K2877" i="1"/>
  <c r="J2877" i="1"/>
  <c r="J2873" i="1"/>
  <c r="K2873" i="1"/>
  <c r="K2869" i="1"/>
  <c r="J2869" i="1"/>
  <c r="J2865" i="1"/>
  <c r="K2865" i="1"/>
  <c r="K2861" i="1"/>
  <c r="J2861" i="1"/>
  <c r="J2857" i="1"/>
  <c r="K2857" i="1"/>
  <c r="K2853" i="1"/>
  <c r="J2853" i="1"/>
  <c r="J2849" i="1"/>
  <c r="K2849" i="1"/>
  <c r="K2845" i="1"/>
  <c r="J2845" i="1"/>
  <c r="J2841" i="1"/>
  <c r="K2841" i="1"/>
  <c r="K2837" i="1"/>
  <c r="J2837" i="1"/>
  <c r="J2833" i="1"/>
  <c r="K2833" i="1"/>
  <c r="K2829" i="1"/>
  <c r="J2829" i="1"/>
  <c r="J2825" i="1"/>
  <c r="K2825" i="1"/>
  <c r="K2821" i="1"/>
  <c r="J2821" i="1"/>
  <c r="J2817" i="1"/>
  <c r="K2817" i="1"/>
  <c r="K2813" i="1"/>
  <c r="J2813" i="1"/>
  <c r="J2809" i="1"/>
  <c r="K2809" i="1"/>
  <c r="K2805" i="1"/>
  <c r="J2805" i="1"/>
  <c r="J2801" i="1"/>
  <c r="K2801" i="1"/>
  <c r="K2797" i="1"/>
  <c r="J2797" i="1"/>
  <c r="J2793" i="1"/>
  <c r="K2793" i="1"/>
  <c r="K2789" i="1"/>
  <c r="J2789" i="1"/>
  <c r="J2785" i="1"/>
  <c r="K2785" i="1"/>
  <c r="K2781" i="1"/>
  <c r="J2781" i="1"/>
  <c r="J2777" i="1"/>
  <c r="K2777" i="1"/>
  <c r="K2773" i="1"/>
  <c r="J2773" i="1"/>
  <c r="J2769" i="1"/>
  <c r="K2769" i="1"/>
  <c r="K2765" i="1"/>
  <c r="J2765" i="1"/>
  <c r="J2761" i="1"/>
  <c r="K2761" i="1"/>
  <c r="K2757" i="1"/>
  <c r="J2757" i="1"/>
  <c r="J2753" i="1"/>
  <c r="K2753" i="1"/>
  <c r="K2749" i="1"/>
  <c r="J2749" i="1"/>
  <c r="J2745" i="1"/>
  <c r="K2745" i="1"/>
  <c r="K2741" i="1"/>
  <c r="J2741" i="1"/>
  <c r="J2737" i="1"/>
  <c r="K2737" i="1"/>
  <c r="K2733" i="1"/>
  <c r="J2733" i="1"/>
  <c r="J2729" i="1"/>
  <c r="K2729" i="1"/>
  <c r="K2725" i="1"/>
  <c r="J2725" i="1"/>
  <c r="J2721" i="1"/>
  <c r="K2721" i="1"/>
  <c r="K2717" i="1"/>
  <c r="J2717" i="1"/>
  <c r="J2713" i="1"/>
  <c r="K2713" i="1"/>
  <c r="K2709" i="1"/>
  <c r="J2709" i="1"/>
  <c r="J2705" i="1"/>
  <c r="K2705" i="1"/>
  <c r="K2701" i="1"/>
  <c r="J2701" i="1"/>
  <c r="J2697" i="1"/>
  <c r="K2697" i="1"/>
  <c r="K2693" i="1"/>
  <c r="J2693" i="1"/>
  <c r="J2689" i="1"/>
  <c r="K2689" i="1"/>
  <c r="K2685" i="1"/>
  <c r="J2685" i="1"/>
  <c r="J2681" i="1"/>
  <c r="K2681" i="1"/>
  <c r="K2677" i="1"/>
  <c r="J2677" i="1"/>
  <c r="J2673" i="1"/>
  <c r="K2673" i="1"/>
  <c r="K2669" i="1"/>
  <c r="J2669" i="1"/>
  <c r="J2665" i="1"/>
  <c r="K2665" i="1"/>
  <c r="K2661" i="1"/>
  <c r="J2661" i="1"/>
  <c r="J2657" i="1"/>
  <c r="K2657" i="1"/>
  <c r="K2653" i="1"/>
  <c r="J2653" i="1"/>
  <c r="J2649" i="1"/>
  <c r="K2649" i="1"/>
  <c r="K2645" i="1"/>
  <c r="J2645" i="1"/>
  <c r="J2641" i="1"/>
  <c r="K2641" i="1"/>
  <c r="K2637" i="1"/>
  <c r="J2637" i="1"/>
  <c r="J2633" i="1"/>
  <c r="K2633" i="1"/>
  <c r="K2629" i="1"/>
  <c r="J2629" i="1"/>
  <c r="J2625" i="1"/>
  <c r="K2625" i="1"/>
  <c r="K2621" i="1"/>
  <c r="J2621" i="1"/>
  <c r="J2617" i="1"/>
  <c r="K2617" i="1"/>
  <c r="K2613" i="1"/>
  <c r="J2613" i="1"/>
  <c r="J2609" i="1"/>
  <c r="K2609" i="1"/>
  <c r="K2605" i="1"/>
  <c r="J2605" i="1"/>
  <c r="J2601" i="1"/>
  <c r="K2601" i="1"/>
  <c r="K2597" i="1"/>
  <c r="J2597" i="1"/>
  <c r="J2593" i="1"/>
  <c r="K2593" i="1"/>
  <c r="K2589" i="1"/>
  <c r="J2589" i="1"/>
  <c r="J2585" i="1"/>
  <c r="K2585" i="1"/>
  <c r="K2581" i="1"/>
  <c r="J2581" i="1"/>
  <c r="J2577" i="1"/>
  <c r="K2577" i="1"/>
  <c r="K2573" i="1"/>
  <c r="J2573" i="1"/>
  <c r="J2569" i="1"/>
  <c r="K2569" i="1"/>
  <c r="K2565" i="1"/>
  <c r="J2565" i="1"/>
  <c r="J2561" i="1"/>
  <c r="K2561" i="1"/>
  <c r="K2557" i="1"/>
  <c r="J2557" i="1"/>
  <c r="J2553" i="1"/>
  <c r="K2553" i="1"/>
  <c r="K2549" i="1"/>
  <c r="J2549" i="1"/>
  <c r="J2545" i="1"/>
  <c r="K2545" i="1"/>
  <c r="K2541" i="1"/>
  <c r="J2541" i="1"/>
  <c r="J2537" i="1"/>
  <c r="K2537" i="1"/>
  <c r="K2533" i="1"/>
  <c r="J2533" i="1"/>
  <c r="J2529" i="1"/>
  <c r="K2529" i="1"/>
  <c r="K2525" i="1"/>
  <c r="J2525" i="1"/>
  <c r="J2521" i="1"/>
  <c r="K2521" i="1"/>
  <c r="K2517" i="1"/>
  <c r="J2517" i="1"/>
  <c r="J2513" i="1"/>
  <c r="K2513" i="1"/>
  <c r="K2509" i="1"/>
  <c r="J2509" i="1"/>
  <c r="J2505" i="1"/>
  <c r="K2505" i="1"/>
  <c r="K2501" i="1"/>
  <c r="J2501" i="1"/>
  <c r="J2497" i="1"/>
  <c r="K2497" i="1"/>
  <c r="K2493" i="1"/>
  <c r="J2493" i="1"/>
  <c r="J2489" i="1"/>
  <c r="K2489" i="1"/>
  <c r="K2485" i="1"/>
  <c r="J2485" i="1"/>
  <c r="J2481" i="1"/>
  <c r="K2481" i="1"/>
  <c r="K2477" i="1"/>
  <c r="J2477" i="1"/>
  <c r="J2473" i="1"/>
  <c r="K2473" i="1"/>
  <c r="K2469" i="1"/>
  <c r="J2469" i="1"/>
  <c r="J2465" i="1"/>
  <c r="K2465" i="1"/>
  <c r="K2461" i="1"/>
  <c r="J2461" i="1"/>
  <c r="J2457" i="1"/>
  <c r="K2457" i="1"/>
  <c r="K2453" i="1"/>
  <c r="J2453" i="1"/>
  <c r="J2449" i="1"/>
  <c r="K2449" i="1"/>
  <c r="K2445" i="1"/>
  <c r="J2445" i="1"/>
  <c r="J2441" i="1"/>
  <c r="K2441" i="1"/>
  <c r="K2437" i="1"/>
  <c r="J2437" i="1"/>
  <c r="J2433" i="1"/>
  <c r="K2433" i="1"/>
  <c r="K2429" i="1"/>
  <c r="J2429" i="1"/>
  <c r="J2425" i="1"/>
  <c r="K2425" i="1"/>
  <c r="K2421" i="1"/>
  <c r="J2421" i="1"/>
  <c r="J2417" i="1"/>
  <c r="K2417" i="1"/>
  <c r="K2413" i="1"/>
  <c r="J2413" i="1"/>
  <c r="J2409" i="1"/>
  <c r="K2409" i="1"/>
  <c r="K2405" i="1"/>
  <c r="J2405" i="1"/>
  <c r="J2401" i="1"/>
  <c r="K2401" i="1"/>
  <c r="K2397" i="1"/>
  <c r="J2397" i="1"/>
  <c r="J2393" i="1"/>
  <c r="K2393" i="1"/>
  <c r="K2389" i="1"/>
  <c r="J2389" i="1"/>
  <c r="J2385" i="1"/>
  <c r="K2385" i="1"/>
  <c r="K2381" i="1"/>
  <c r="J2381" i="1"/>
  <c r="J2377" i="1"/>
  <c r="K2377" i="1"/>
  <c r="K2373" i="1"/>
  <c r="J2373" i="1"/>
  <c r="J2369" i="1"/>
  <c r="K2369" i="1"/>
  <c r="K2365" i="1"/>
  <c r="J2365" i="1"/>
  <c r="J2361" i="1"/>
  <c r="K2361" i="1"/>
  <c r="K2357" i="1"/>
  <c r="J2357" i="1"/>
  <c r="J2353" i="1"/>
  <c r="K2353" i="1"/>
  <c r="K2349" i="1"/>
  <c r="J2349" i="1"/>
  <c r="J2345" i="1"/>
  <c r="K2345" i="1"/>
  <c r="K2341" i="1"/>
  <c r="J2341" i="1"/>
  <c r="J2337" i="1"/>
  <c r="K2337" i="1"/>
  <c r="K2333" i="1"/>
  <c r="J2333" i="1"/>
  <c r="J2329" i="1"/>
  <c r="K2329" i="1"/>
  <c r="K2325" i="1"/>
  <c r="J2325" i="1"/>
  <c r="J2321" i="1"/>
  <c r="K2321" i="1"/>
  <c r="K2317" i="1"/>
  <c r="J2317" i="1"/>
  <c r="J2313" i="1"/>
  <c r="K2313" i="1"/>
  <c r="K2309" i="1"/>
  <c r="J2309" i="1"/>
  <c r="J2305" i="1"/>
  <c r="K2305" i="1"/>
  <c r="K2301" i="1"/>
  <c r="J2301" i="1"/>
  <c r="J2297" i="1"/>
  <c r="K2297" i="1"/>
  <c r="K2293" i="1"/>
  <c r="J2293" i="1"/>
  <c r="J2289" i="1"/>
  <c r="K2289" i="1"/>
  <c r="K2285" i="1"/>
  <c r="J2285" i="1"/>
  <c r="J2281" i="1"/>
  <c r="K2281" i="1"/>
  <c r="K2277" i="1"/>
  <c r="J2277" i="1"/>
  <c r="J2273" i="1"/>
  <c r="K2273" i="1"/>
  <c r="K2269" i="1"/>
  <c r="J2269" i="1"/>
  <c r="J2265" i="1"/>
  <c r="K2265" i="1"/>
  <c r="K2261" i="1"/>
  <c r="J2261" i="1"/>
  <c r="J2257" i="1"/>
  <c r="K2257" i="1"/>
  <c r="K2253" i="1"/>
  <c r="J2253" i="1"/>
  <c r="J2249" i="1"/>
  <c r="K2249" i="1"/>
  <c r="K2245" i="1"/>
  <c r="J2245" i="1"/>
  <c r="J2241" i="1"/>
  <c r="K2241" i="1"/>
  <c r="K2237" i="1"/>
  <c r="J2237" i="1"/>
  <c r="J2233" i="1"/>
  <c r="K2233" i="1"/>
  <c r="K2229" i="1"/>
  <c r="J2229" i="1"/>
  <c r="J2225" i="1"/>
  <c r="K2225" i="1"/>
  <c r="K2221" i="1"/>
  <c r="J2221" i="1"/>
  <c r="J2217" i="1"/>
  <c r="K2217" i="1"/>
  <c r="K2213" i="1"/>
  <c r="J2213" i="1"/>
  <c r="J2209" i="1"/>
  <c r="K2209" i="1"/>
  <c r="K2205" i="1"/>
  <c r="J2205" i="1"/>
  <c r="J2201" i="1"/>
  <c r="K2201" i="1"/>
  <c r="K2197" i="1"/>
  <c r="J2197" i="1"/>
  <c r="J2193" i="1"/>
  <c r="K2193" i="1"/>
  <c r="K2189" i="1"/>
  <c r="J2189" i="1"/>
  <c r="J2185" i="1"/>
  <c r="K2185" i="1"/>
  <c r="K2181" i="1"/>
  <c r="J2181" i="1"/>
  <c r="J2177" i="1"/>
  <c r="K2177" i="1"/>
  <c r="K2173" i="1"/>
  <c r="J2173" i="1"/>
  <c r="J2169" i="1"/>
  <c r="K2169" i="1"/>
  <c r="K2165" i="1"/>
  <c r="J2165" i="1"/>
  <c r="J2161" i="1"/>
  <c r="K2161" i="1"/>
  <c r="K2157" i="1"/>
  <c r="J2157" i="1"/>
  <c r="J2153" i="1"/>
  <c r="K2153" i="1"/>
  <c r="K2149" i="1"/>
  <c r="J2149" i="1"/>
  <c r="J2145" i="1"/>
  <c r="K2145" i="1"/>
  <c r="K2141" i="1"/>
  <c r="J2141" i="1"/>
  <c r="J2137" i="1"/>
  <c r="K2137" i="1"/>
  <c r="K2133" i="1"/>
  <c r="J2133" i="1"/>
  <c r="J2129" i="1"/>
  <c r="K2129" i="1"/>
  <c r="K2125" i="1"/>
  <c r="J2125" i="1"/>
  <c r="J2121" i="1"/>
  <c r="K2121" i="1"/>
  <c r="K2117" i="1"/>
  <c r="J2117" i="1"/>
  <c r="J2113" i="1"/>
  <c r="K2113" i="1"/>
  <c r="K2109" i="1"/>
  <c r="J2109" i="1"/>
  <c r="J2105" i="1"/>
  <c r="K2105" i="1"/>
  <c r="K2101" i="1"/>
  <c r="J2101" i="1"/>
  <c r="J2097" i="1"/>
  <c r="K2097" i="1"/>
  <c r="K2093" i="1"/>
  <c r="J2093" i="1"/>
  <c r="J2089" i="1"/>
  <c r="K2089" i="1"/>
  <c r="K2085" i="1"/>
  <c r="J2085" i="1"/>
  <c r="J2081" i="1"/>
  <c r="K2081" i="1"/>
  <c r="K2077" i="1"/>
  <c r="J2077" i="1"/>
  <c r="J2073" i="1"/>
  <c r="K2073" i="1"/>
  <c r="K2069" i="1"/>
  <c r="J2069" i="1"/>
  <c r="J2065" i="1"/>
  <c r="K2065" i="1"/>
  <c r="K2061" i="1"/>
  <c r="J2061" i="1"/>
  <c r="J2057" i="1"/>
  <c r="K2057" i="1"/>
  <c r="K2053" i="1"/>
  <c r="J2053" i="1"/>
  <c r="J2049" i="1"/>
  <c r="K2049" i="1"/>
  <c r="K2045" i="1"/>
  <c r="J2045" i="1"/>
  <c r="J2041" i="1"/>
  <c r="K2041" i="1"/>
  <c r="K2037" i="1"/>
  <c r="J2037" i="1"/>
  <c r="J2033" i="1"/>
  <c r="K2033" i="1"/>
  <c r="K2029" i="1"/>
  <c r="J2029" i="1"/>
  <c r="J2025" i="1"/>
  <c r="K2025" i="1"/>
  <c r="K2021" i="1"/>
  <c r="J2021" i="1"/>
  <c r="J2017" i="1"/>
  <c r="K2017" i="1"/>
  <c r="K2013" i="1"/>
  <c r="J2013" i="1"/>
  <c r="J2009" i="1"/>
  <c r="K2009" i="1"/>
  <c r="K2005" i="1"/>
  <c r="J2005" i="1"/>
  <c r="J2001" i="1"/>
  <c r="K2001" i="1"/>
  <c r="K1997" i="1"/>
  <c r="J1997" i="1"/>
  <c r="J1993" i="1"/>
  <c r="K1993" i="1"/>
  <c r="K1989" i="1"/>
  <c r="J1989" i="1"/>
  <c r="J1985" i="1"/>
  <c r="K1985" i="1"/>
  <c r="K1981" i="1"/>
  <c r="J1981" i="1"/>
  <c r="J1977" i="1"/>
  <c r="K1977" i="1"/>
  <c r="K1973" i="1"/>
  <c r="J1973" i="1"/>
  <c r="J1969" i="1"/>
  <c r="K1969" i="1"/>
  <c r="K1965" i="1"/>
  <c r="J1965" i="1"/>
  <c r="J1961" i="1"/>
  <c r="K1961" i="1"/>
  <c r="K1957" i="1"/>
  <c r="J1957" i="1"/>
  <c r="J1953" i="1"/>
  <c r="K1953" i="1"/>
  <c r="J1951" i="1"/>
  <c r="K1951" i="1"/>
  <c r="J1947" i="1"/>
  <c r="K1947" i="1"/>
  <c r="J1943" i="1"/>
  <c r="K1943" i="1"/>
  <c r="J1939" i="1"/>
  <c r="K1939" i="1"/>
  <c r="J1935" i="1"/>
  <c r="K1935" i="1"/>
  <c r="J1931" i="1"/>
  <c r="K1931" i="1"/>
  <c r="J1927" i="1"/>
  <c r="K1927" i="1"/>
  <c r="J1923" i="1"/>
  <c r="K1923" i="1"/>
  <c r="J1919" i="1"/>
  <c r="K1919" i="1"/>
  <c r="J1915" i="1"/>
  <c r="K1915" i="1"/>
  <c r="J1911" i="1"/>
  <c r="K1911" i="1"/>
  <c r="J1907" i="1"/>
  <c r="K1907" i="1"/>
  <c r="J1903" i="1"/>
  <c r="K1903" i="1"/>
  <c r="J1899" i="1"/>
  <c r="K1899" i="1"/>
  <c r="J1895" i="1"/>
  <c r="K1895" i="1"/>
  <c r="J1891" i="1"/>
  <c r="K1891" i="1"/>
  <c r="J1887" i="1"/>
  <c r="K1887" i="1"/>
  <c r="J1883" i="1"/>
  <c r="K1883" i="1"/>
  <c r="J1879" i="1"/>
  <c r="K1879" i="1"/>
  <c r="J1875" i="1"/>
  <c r="K1875" i="1"/>
  <c r="J1871" i="1"/>
  <c r="K1871" i="1"/>
  <c r="J1867" i="1"/>
  <c r="K1867" i="1"/>
  <c r="J1863" i="1"/>
  <c r="K1863" i="1"/>
  <c r="J1859" i="1"/>
  <c r="K1859" i="1"/>
  <c r="J1855" i="1"/>
  <c r="K1855" i="1"/>
  <c r="J1851" i="1"/>
  <c r="K1851" i="1"/>
  <c r="J1847" i="1"/>
  <c r="K1847" i="1"/>
  <c r="J1843" i="1"/>
  <c r="K1843" i="1"/>
  <c r="J1839" i="1"/>
  <c r="K1839" i="1"/>
  <c r="J1835" i="1"/>
  <c r="K1835" i="1"/>
  <c r="J1831" i="1"/>
  <c r="K1831" i="1"/>
  <c r="J1827" i="1"/>
  <c r="K1827" i="1"/>
  <c r="J1823" i="1"/>
  <c r="K1823" i="1"/>
  <c r="J1819" i="1"/>
  <c r="K1819" i="1"/>
  <c r="J1815" i="1"/>
  <c r="K1815" i="1"/>
  <c r="J1811" i="1"/>
  <c r="K1811" i="1"/>
  <c r="J1807" i="1"/>
  <c r="K1807" i="1"/>
  <c r="J1803" i="1"/>
  <c r="K1803" i="1"/>
  <c r="J1799" i="1"/>
  <c r="K1799" i="1"/>
  <c r="J1795" i="1"/>
  <c r="K1795" i="1"/>
  <c r="J1791" i="1"/>
  <c r="K1791" i="1"/>
  <c r="J1787" i="1"/>
  <c r="K1787" i="1"/>
  <c r="J1783" i="1"/>
  <c r="K1783" i="1"/>
  <c r="J1779" i="1"/>
  <c r="K1779" i="1"/>
  <c r="J1775" i="1"/>
  <c r="K1775" i="1"/>
  <c r="J1771" i="1"/>
  <c r="K1771" i="1"/>
  <c r="J1767" i="1"/>
  <c r="K1767" i="1"/>
  <c r="J1763" i="1"/>
  <c r="K1763" i="1"/>
  <c r="J1759" i="1"/>
  <c r="K1759" i="1"/>
  <c r="J1755" i="1"/>
  <c r="K1755" i="1"/>
  <c r="J1751" i="1"/>
  <c r="K1751" i="1"/>
  <c r="J1747" i="1"/>
  <c r="K1747" i="1"/>
  <c r="J1743" i="1"/>
  <c r="K1743" i="1"/>
  <c r="J1739" i="1"/>
  <c r="K1739" i="1"/>
  <c r="J1735" i="1"/>
  <c r="K1735" i="1"/>
  <c r="J1731" i="1"/>
  <c r="K1731" i="1"/>
  <c r="J1727" i="1"/>
  <c r="K1727" i="1"/>
  <c r="J1723" i="1"/>
  <c r="K1723" i="1"/>
  <c r="J1719" i="1"/>
  <c r="K1719" i="1"/>
  <c r="J1715" i="1"/>
  <c r="K1715" i="1"/>
  <c r="J1711" i="1"/>
  <c r="K1711" i="1"/>
  <c r="J1707" i="1"/>
  <c r="K1707" i="1"/>
  <c r="J1703" i="1"/>
  <c r="K1703" i="1"/>
  <c r="K1699" i="1"/>
  <c r="J1699" i="1"/>
  <c r="K1695" i="1"/>
  <c r="J1695" i="1"/>
  <c r="K1691" i="1"/>
  <c r="J1691" i="1"/>
  <c r="K1687" i="1"/>
  <c r="J1687" i="1"/>
  <c r="K1683" i="1"/>
  <c r="J1683" i="1"/>
  <c r="K1679" i="1"/>
  <c r="J1679" i="1"/>
  <c r="K1675" i="1"/>
  <c r="J1675" i="1"/>
  <c r="K1671" i="1"/>
  <c r="J1671" i="1"/>
  <c r="K1667" i="1"/>
  <c r="J1667" i="1"/>
  <c r="K1663" i="1"/>
  <c r="J1663" i="1"/>
  <c r="K1659" i="1"/>
  <c r="J1659" i="1"/>
  <c r="K1655" i="1"/>
  <c r="J1655" i="1"/>
  <c r="K1651" i="1"/>
  <c r="J1651" i="1"/>
  <c r="K1647" i="1"/>
  <c r="J1647" i="1"/>
  <c r="K1643" i="1"/>
  <c r="J1643" i="1"/>
  <c r="K1639" i="1"/>
  <c r="J1639" i="1"/>
  <c r="K1635" i="1"/>
  <c r="J1635" i="1"/>
  <c r="K1631" i="1"/>
  <c r="J1631" i="1"/>
  <c r="K1627" i="1"/>
  <c r="J1627" i="1"/>
  <c r="K1623" i="1"/>
  <c r="J1623" i="1"/>
  <c r="K1619" i="1"/>
  <c r="J1619" i="1"/>
  <c r="K1615" i="1"/>
  <c r="J1615" i="1"/>
  <c r="K1611" i="1"/>
  <c r="J1611" i="1"/>
  <c r="K1607" i="1"/>
  <c r="J1607" i="1"/>
  <c r="K1603" i="1"/>
  <c r="J1603" i="1"/>
  <c r="K1599" i="1"/>
  <c r="J1599" i="1"/>
  <c r="K1595" i="1"/>
  <c r="J1595" i="1"/>
  <c r="K1591" i="1"/>
  <c r="J1591" i="1"/>
  <c r="K1587" i="1"/>
  <c r="J1587" i="1"/>
  <c r="K1583" i="1"/>
  <c r="J1583" i="1"/>
  <c r="K1579" i="1"/>
  <c r="J1579" i="1"/>
  <c r="K1575" i="1"/>
  <c r="J1575" i="1"/>
  <c r="K1571" i="1"/>
  <c r="J1571" i="1"/>
  <c r="K1567" i="1"/>
  <c r="J1567" i="1"/>
  <c r="K1563" i="1"/>
  <c r="J1563" i="1"/>
  <c r="K1559" i="1"/>
  <c r="J1559" i="1"/>
  <c r="K1555" i="1"/>
  <c r="J1555" i="1"/>
  <c r="K1551" i="1"/>
  <c r="J1551" i="1"/>
  <c r="K1547" i="1"/>
  <c r="J1547" i="1"/>
  <c r="K1543" i="1"/>
  <c r="J1543" i="1"/>
  <c r="K1539" i="1"/>
  <c r="J1539" i="1"/>
  <c r="K1535" i="1"/>
  <c r="J1535" i="1"/>
  <c r="K1531" i="1"/>
  <c r="J1531" i="1"/>
  <c r="K1527" i="1"/>
  <c r="J1527" i="1"/>
  <c r="K1523" i="1"/>
  <c r="J1523" i="1"/>
  <c r="K1519" i="1"/>
  <c r="J1519" i="1"/>
  <c r="K1515" i="1"/>
  <c r="J1515" i="1"/>
  <c r="K1511" i="1"/>
  <c r="J1511" i="1"/>
  <c r="K1507" i="1"/>
  <c r="J1507" i="1"/>
  <c r="K1503" i="1"/>
  <c r="J1503" i="1"/>
  <c r="K1499" i="1"/>
  <c r="J1499" i="1"/>
  <c r="K1495" i="1"/>
  <c r="J1495" i="1"/>
  <c r="K1491" i="1"/>
  <c r="J1491" i="1"/>
  <c r="K1487" i="1"/>
  <c r="J1487" i="1"/>
  <c r="K1483" i="1"/>
  <c r="J1483" i="1"/>
  <c r="K1479" i="1"/>
  <c r="J1479" i="1"/>
  <c r="K1475" i="1"/>
  <c r="J1475" i="1"/>
  <c r="K1471" i="1"/>
  <c r="J1471" i="1"/>
  <c r="K1467" i="1"/>
  <c r="J1467" i="1"/>
  <c r="K1463" i="1"/>
  <c r="J1463" i="1"/>
  <c r="K1459" i="1"/>
  <c r="J1459" i="1"/>
  <c r="K1455" i="1"/>
  <c r="J1455" i="1"/>
  <c r="K1451" i="1"/>
  <c r="J1451" i="1"/>
  <c r="K1447" i="1"/>
  <c r="J1447" i="1"/>
  <c r="K1443" i="1"/>
  <c r="J1443" i="1"/>
  <c r="K1439" i="1"/>
  <c r="J1439" i="1"/>
  <c r="K1435" i="1"/>
  <c r="J1435" i="1"/>
  <c r="K1431" i="1"/>
  <c r="J1431" i="1"/>
  <c r="K1427" i="1"/>
  <c r="J1427" i="1"/>
  <c r="K1423" i="1"/>
  <c r="J1423" i="1"/>
  <c r="K1419" i="1"/>
  <c r="J1419" i="1"/>
  <c r="K1415" i="1"/>
  <c r="J1415" i="1"/>
  <c r="K1411" i="1"/>
  <c r="J1411" i="1"/>
  <c r="K1407" i="1"/>
  <c r="J1407" i="1"/>
  <c r="K1403" i="1"/>
  <c r="J1403" i="1"/>
  <c r="K1399" i="1"/>
  <c r="J1399" i="1"/>
  <c r="K1395" i="1"/>
  <c r="J1395" i="1"/>
  <c r="K1391" i="1"/>
  <c r="J1391" i="1"/>
  <c r="K1387" i="1"/>
  <c r="J1387" i="1"/>
  <c r="K1383" i="1"/>
  <c r="J1383" i="1"/>
  <c r="K1379" i="1"/>
  <c r="J1379" i="1"/>
  <c r="K1375" i="1"/>
  <c r="J1375" i="1"/>
  <c r="K1371" i="1"/>
  <c r="J1371" i="1"/>
  <c r="K1367" i="1"/>
  <c r="J1367" i="1"/>
  <c r="K1363" i="1"/>
  <c r="J1363" i="1"/>
  <c r="K1359" i="1"/>
  <c r="J1359" i="1"/>
  <c r="K1355" i="1"/>
  <c r="J1355" i="1"/>
  <c r="K1351" i="1"/>
  <c r="J1351" i="1"/>
  <c r="K1347" i="1"/>
  <c r="J1347" i="1"/>
  <c r="K1343" i="1"/>
  <c r="J1343" i="1"/>
  <c r="K1339" i="1"/>
  <c r="J1339" i="1"/>
  <c r="K1335" i="1"/>
  <c r="J1335" i="1"/>
  <c r="K1331" i="1"/>
  <c r="J1331" i="1"/>
  <c r="K1327" i="1"/>
  <c r="J1327" i="1"/>
  <c r="K1323" i="1"/>
  <c r="J1323" i="1"/>
  <c r="K1319" i="1"/>
  <c r="J1319" i="1"/>
  <c r="K1315" i="1"/>
  <c r="J1315" i="1"/>
  <c r="K1311" i="1"/>
  <c r="J1311" i="1"/>
  <c r="K1307" i="1"/>
  <c r="J1307" i="1"/>
  <c r="K1303" i="1"/>
  <c r="J1303" i="1"/>
  <c r="K1299" i="1"/>
  <c r="J1299" i="1"/>
  <c r="K1295" i="1"/>
  <c r="J1295" i="1"/>
  <c r="K1291" i="1"/>
  <c r="J1291" i="1"/>
  <c r="K1287" i="1"/>
  <c r="J1287" i="1"/>
  <c r="K1283" i="1"/>
  <c r="J1283" i="1"/>
  <c r="K1279" i="1"/>
  <c r="J1279" i="1"/>
  <c r="K1275" i="1"/>
  <c r="J1275" i="1"/>
  <c r="K1271" i="1"/>
  <c r="J1271" i="1"/>
  <c r="K1267" i="1"/>
  <c r="J1267" i="1"/>
  <c r="K1263" i="1"/>
  <c r="J1263" i="1"/>
  <c r="K1259" i="1"/>
  <c r="J1259" i="1"/>
  <c r="K1255" i="1"/>
  <c r="J1255" i="1"/>
  <c r="K1251" i="1"/>
  <c r="J1251" i="1"/>
  <c r="K1247" i="1"/>
  <c r="J1247" i="1"/>
  <c r="K1243" i="1"/>
  <c r="J1243" i="1"/>
  <c r="K1239" i="1"/>
  <c r="J1239" i="1"/>
  <c r="K1235" i="1"/>
  <c r="J1235" i="1"/>
  <c r="K1231" i="1"/>
  <c r="J1231" i="1"/>
  <c r="K1227" i="1"/>
  <c r="J1227" i="1"/>
  <c r="K1223" i="1"/>
  <c r="J1223" i="1"/>
  <c r="K1219" i="1"/>
  <c r="J1219" i="1"/>
  <c r="K1215" i="1"/>
  <c r="J1215" i="1"/>
  <c r="K1211" i="1"/>
  <c r="J1211" i="1"/>
  <c r="K1207" i="1"/>
  <c r="J1207" i="1"/>
  <c r="K1203" i="1"/>
  <c r="J1203" i="1"/>
  <c r="K1199" i="1"/>
  <c r="J1199" i="1"/>
  <c r="K1195" i="1"/>
  <c r="J1195" i="1"/>
  <c r="K1191" i="1"/>
  <c r="J1191" i="1"/>
  <c r="K1187" i="1"/>
  <c r="J1187" i="1"/>
  <c r="K1183" i="1"/>
  <c r="J1183" i="1"/>
  <c r="K1179" i="1"/>
  <c r="J1179" i="1"/>
  <c r="K1175" i="1"/>
  <c r="J1175" i="1"/>
  <c r="K1171" i="1"/>
  <c r="J1171" i="1"/>
  <c r="K1167" i="1"/>
  <c r="J1167" i="1"/>
  <c r="K1163" i="1"/>
  <c r="J1163" i="1"/>
  <c r="K1159" i="1"/>
  <c r="J1159" i="1"/>
  <c r="K1155" i="1"/>
  <c r="J1155" i="1"/>
  <c r="K1151" i="1"/>
  <c r="J1151" i="1"/>
  <c r="K1147" i="1"/>
  <c r="J1147" i="1"/>
  <c r="K1143" i="1"/>
  <c r="J1143" i="1"/>
  <c r="K1139" i="1"/>
  <c r="J1139" i="1"/>
  <c r="K1135" i="1"/>
  <c r="J1135" i="1"/>
  <c r="K1131" i="1"/>
  <c r="J1131" i="1"/>
  <c r="K1127" i="1"/>
  <c r="J1127" i="1"/>
  <c r="K1123" i="1"/>
  <c r="J1123" i="1"/>
  <c r="K1119" i="1"/>
  <c r="J1119" i="1"/>
  <c r="K1115" i="1"/>
  <c r="J1115" i="1"/>
  <c r="K1111" i="1"/>
  <c r="J1111" i="1"/>
  <c r="K1107" i="1"/>
  <c r="J1107" i="1"/>
  <c r="K1103" i="1"/>
  <c r="J1103" i="1"/>
  <c r="K1099" i="1"/>
  <c r="J1099" i="1"/>
  <c r="K1095" i="1"/>
  <c r="J1095" i="1"/>
  <c r="K1091" i="1"/>
  <c r="J1091" i="1"/>
  <c r="K1087" i="1"/>
  <c r="J1087" i="1"/>
  <c r="K1083" i="1"/>
  <c r="J1083" i="1"/>
  <c r="K1079" i="1"/>
  <c r="J1079" i="1"/>
  <c r="K1075" i="1"/>
  <c r="J1075" i="1"/>
  <c r="K1071" i="1"/>
  <c r="J1071" i="1"/>
  <c r="K1067" i="1"/>
  <c r="J1067" i="1"/>
  <c r="K1063" i="1"/>
  <c r="J1063" i="1"/>
  <c r="K1059" i="1"/>
  <c r="J1059" i="1"/>
  <c r="K1055" i="1"/>
  <c r="J1055" i="1"/>
  <c r="K1051" i="1"/>
  <c r="J1051" i="1"/>
  <c r="K1047" i="1"/>
  <c r="J1047" i="1"/>
  <c r="K1043" i="1"/>
  <c r="J1043" i="1"/>
  <c r="K1039" i="1"/>
  <c r="J1039" i="1"/>
  <c r="K1035" i="1"/>
  <c r="J1035" i="1"/>
  <c r="K1031" i="1"/>
  <c r="J1031" i="1"/>
  <c r="K1027" i="1"/>
  <c r="J1027" i="1"/>
  <c r="K1023" i="1"/>
  <c r="J1023" i="1"/>
  <c r="K1019" i="1"/>
  <c r="J1019" i="1"/>
  <c r="K1015" i="1"/>
  <c r="J1015" i="1"/>
  <c r="K1011" i="1"/>
  <c r="J1011" i="1"/>
  <c r="K1007" i="1"/>
  <c r="J1007" i="1"/>
  <c r="K1003" i="1"/>
  <c r="J1003" i="1"/>
  <c r="K999" i="1"/>
  <c r="J999" i="1"/>
  <c r="K995" i="1"/>
  <c r="J995" i="1"/>
  <c r="K991" i="1"/>
  <c r="J991" i="1"/>
  <c r="K987" i="1"/>
  <c r="J987" i="1"/>
  <c r="K983" i="1"/>
  <c r="J983" i="1"/>
  <c r="K979" i="1"/>
  <c r="J979" i="1"/>
  <c r="K975" i="1"/>
  <c r="J975" i="1"/>
  <c r="K971" i="1"/>
  <c r="J971" i="1"/>
  <c r="K967" i="1"/>
  <c r="J967" i="1"/>
  <c r="K963" i="1"/>
  <c r="J963" i="1"/>
  <c r="K959" i="1"/>
  <c r="J959" i="1"/>
  <c r="K955" i="1"/>
  <c r="J955" i="1"/>
  <c r="K951" i="1"/>
  <c r="J951" i="1"/>
  <c r="K947" i="1"/>
  <c r="J947" i="1"/>
  <c r="K943" i="1"/>
  <c r="J943" i="1"/>
  <c r="K939" i="1"/>
  <c r="J939" i="1"/>
  <c r="K935" i="1"/>
  <c r="J935" i="1"/>
  <c r="K2158" i="1"/>
  <c r="J2158" i="1"/>
  <c r="K2154" i="1"/>
  <c r="J2154" i="1"/>
  <c r="K2150" i="1"/>
  <c r="J2150" i="1"/>
  <c r="K2146" i="1"/>
  <c r="J2146" i="1"/>
  <c r="K2142" i="1"/>
  <c r="J2142" i="1"/>
  <c r="K2138" i="1"/>
  <c r="J2138" i="1"/>
  <c r="K2134" i="1"/>
  <c r="J2134" i="1"/>
  <c r="K2130" i="1"/>
  <c r="J2130" i="1"/>
  <c r="K2126" i="1"/>
  <c r="J2126" i="1"/>
  <c r="K2122" i="1"/>
  <c r="J2122" i="1"/>
  <c r="K2118" i="1"/>
  <c r="J2118" i="1"/>
  <c r="K2114" i="1"/>
  <c r="J2114" i="1"/>
  <c r="K2110" i="1"/>
  <c r="J2110" i="1"/>
  <c r="K2106" i="1"/>
  <c r="J2106" i="1"/>
  <c r="K2102" i="1"/>
  <c r="J2102" i="1"/>
  <c r="K2098" i="1"/>
  <c r="J2098" i="1"/>
  <c r="K2094" i="1"/>
  <c r="J2094" i="1"/>
  <c r="K2090" i="1"/>
  <c r="J2090" i="1"/>
  <c r="K2086" i="1"/>
  <c r="J2086" i="1"/>
  <c r="K2082" i="1"/>
  <c r="J2082" i="1"/>
  <c r="K2078" i="1"/>
  <c r="J2078" i="1"/>
  <c r="K2074" i="1"/>
  <c r="J2074" i="1"/>
  <c r="K2070" i="1"/>
  <c r="J2070" i="1"/>
  <c r="K2066" i="1"/>
  <c r="J2066" i="1"/>
  <c r="K2062" i="1"/>
  <c r="J2062" i="1"/>
  <c r="K2058" i="1"/>
  <c r="J2058" i="1"/>
  <c r="K2054" i="1"/>
  <c r="J2054" i="1"/>
  <c r="K2050" i="1"/>
  <c r="J2050" i="1"/>
  <c r="K2046" i="1"/>
  <c r="J2046" i="1"/>
  <c r="K2042" i="1"/>
  <c r="J2042" i="1"/>
  <c r="K2038" i="1"/>
  <c r="J2038" i="1"/>
  <c r="K2034" i="1"/>
  <c r="J2034" i="1"/>
  <c r="K2030" i="1"/>
  <c r="J2030" i="1"/>
  <c r="K2026" i="1"/>
  <c r="J2026" i="1"/>
  <c r="K2022" i="1"/>
  <c r="J2022" i="1"/>
  <c r="K2018" i="1"/>
  <c r="J2018" i="1"/>
  <c r="K2014" i="1"/>
  <c r="J2014" i="1"/>
  <c r="K2010" i="1"/>
  <c r="J2010" i="1"/>
  <c r="K2006" i="1"/>
  <c r="J2006" i="1"/>
  <c r="K2002" i="1"/>
  <c r="J2002" i="1"/>
  <c r="K1998" i="1"/>
  <c r="J1998" i="1"/>
  <c r="K1994" i="1"/>
  <c r="J1994" i="1"/>
  <c r="K1990" i="1"/>
  <c r="J1990" i="1"/>
  <c r="K1986" i="1"/>
  <c r="J1986" i="1"/>
  <c r="K1982" i="1"/>
  <c r="J1982" i="1"/>
  <c r="K1978" i="1"/>
  <c r="J1978" i="1"/>
  <c r="K1974" i="1"/>
  <c r="J1974" i="1"/>
  <c r="K1970" i="1"/>
  <c r="J1970" i="1"/>
  <c r="K1966" i="1"/>
  <c r="J1966" i="1"/>
  <c r="K1962" i="1"/>
  <c r="J1962" i="1"/>
  <c r="K1958" i="1"/>
  <c r="J1958" i="1"/>
  <c r="K1954" i="1"/>
  <c r="J1954" i="1"/>
  <c r="K1950" i="1"/>
  <c r="J1950" i="1"/>
  <c r="K1946" i="1"/>
  <c r="J1946" i="1"/>
  <c r="K1942" i="1"/>
  <c r="J1942" i="1"/>
  <c r="K1938" i="1"/>
  <c r="J1938" i="1"/>
  <c r="K1934" i="1"/>
  <c r="J1934" i="1"/>
  <c r="K1930" i="1"/>
  <c r="J1930" i="1"/>
  <c r="K1926" i="1"/>
  <c r="J1926" i="1"/>
  <c r="K1922" i="1"/>
  <c r="J1922" i="1"/>
  <c r="K1918" i="1"/>
  <c r="J1918" i="1"/>
  <c r="K1914" i="1"/>
  <c r="J1914" i="1"/>
  <c r="K1910" i="1"/>
  <c r="J1910" i="1"/>
  <c r="K1906" i="1"/>
  <c r="J1906" i="1"/>
  <c r="K1902" i="1"/>
  <c r="J1902" i="1"/>
  <c r="K1898" i="1"/>
  <c r="J1898" i="1"/>
  <c r="K1894" i="1"/>
  <c r="J1894" i="1"/>
  <c r="K1890" i="1"/>
  <c r="J1890" i="1"/>
  <c r="K1886" i="1"/>
  <c r="J1886" i="1"/>
  <c r="K1882" i="1"/>
  <c r="J1882" i="1"/>
  <c r="K1878" i="1"/>
  <c r="J1878" i="1"/>
  <c r="K1874" i="1"/>
  <c r="J1874" i="1"/>
  <c r="K1870" i="1"/>
  <c r="J1870" i="1"/>
  <c r="K1866" i="1"/>
  <c r="J1866" i="1"/>
  <c r="K1862" i="1"/>
  <c r="J1862" i="1"/>
  <c r="K1858" i="1"/>
  <c r="J1858" i="1"/>
  <c r="K1854" i="1"/>
  <c r="J1854" i="1"/>
  <c r="K1850" i="1"/>
  <c r="J1850" i="1"/>
  <c r="K1846" i="1"/>
  <c r="J1846" i="1"/>
  <c r="K1842" i="1"/>
  <c r="J1842" i="1"/>
  <c r="K1838" i="1"/>
  <c r="J1838" i="1"/>
  <c r="K1834" i="1"/>
  <c r="J1834" i="1"/>
  <c r="K1830" i="1"/>
  <c r="J1830" i="1"/>
  <c r="K1826" i="1"/>
  <c r="J1826" i="1"/>
  <c r="K1822" i="1"/>
  <c r="J1822" i="1"/>
  <c r="K1818" i="1"/>
  <c r="J1818" i="1"/>
  <c r="K1814" i="1"/>
  <c r="J1814" i="1"/>
  <c r="K1810" i="1"/>
  <c r="J1810" i="1"/>
  <c r="K1806" i="1"/>
  <c r="J1806" i="1"/>
  <c r="K1802" i="1"/>
  <c r="J1802" i="1"/>
  <c r="K1798" i="1"/>
  <c r="J1798" i="1"/>
  <c r="K1794" i="1"/>
  <c r="J1794" i="1"/>
  <c r="K1790" i="1"/>
  <c r="J1790" i="1"/>
  <c r="K1786" i="1"/>
  <c r="J1786" i="1"/>
  <c r="K1782" i="1"/>
  <c r="J1782" i="1"/>
  <c r="K1778" i="1"/>
  <c r="J1778" i="1"/>
  <c r="K1774" i="1"/>
  <c r="J1774" i="1"/>
  <c r="K1770" i="1"/>
  <c r="J1770" i="1"/>
  <c r="K1766" i="1"/>
  <c r="J1766" i="1"/>
  <c r="K1762" i="1"/>
  <c r="J1762" i="1"/>
  <c r="K1758" i="1"/>
  <c r="J1758" i="1"/>
  <c r="K1754" i="1"/>
  <c r="J1754" i="1"/>
  <c r="K1750" i="1"/>
  <c r="J1750" i="1"/>
  <c r="K1746" i="1"/>
  <c r="J1746" i="1"/>
  <c r="K1742" i="1"/>
  <c r="J1742" i="1"/>
  <c r="K1738" i="1"/>
  <c r="J1738" i="1"/>
  <c r="K1734" i="1"/>
  <c r="J1734" i="1"/>
  <c r="K1730" i="1"/>
  <c r="J1730" i="1"/>
  <c r="K1726" i="1"/>
  <c r="J1726" i="1"/>
  <c r="K1722" i="1"/>
  <c r="J1722" i="1"/>
  <c r="K1718" i="1"/>
  <c r="J1718" i="1"/>
  <c r="K1714" i="1"/>
  <c r="J1714" i="1"/>
  <c r="K1710" i="1"/>
  <c r="J1710" i="1"/>
  <c r="K1706" i="1"/>
  <c r="J1706" i="1"/>
  <c r="K1702" i="1"/>
  <c r="J1702" i="1"/>
  <c r="J1698" i="1"/>
  <c r="K1698" i="1"/>
  <c r="K1694" i="1"/>
  <c r="J1694" i="1"/>
  <c r="K1690" i="1"/>
  <c r="J1690" i="1"/>
  <c r="K1686" i="1"/>
  <c r="J1686" i="1"/>
  <c r="J1682" i="1"/>
  <c r="K1682" i="1"/>
  <c r="K1678" i="1"/>
  <c r="J1678" i="1"/>
  <c r="J1674" i="1"/>
  <c r="K1674" i="1"/>
  <c r="K1670" i="1"/>
  <c r="J1670" i="1"/>
  <c r="J1666" i="1"/>
  <c r="K1666" i="1"/>
  <c r="K1662" i="1"/>
  <c r="J1662" i="1"/>
  <c r="K1658" i="1"/>
  <c r="J1658" i="1"/>
  <c r="K1654" i="1"/>
  <c r="J1654" i="1"/>
  <c r="J1650" i="1"/>
  <c r="K1650" i="1"/>
  <c r="K1646" i="1"/>
  <c r="J1646" i="1"/>
  <c r="J1642" i="1"/>
  <c r="K1642" i="1"/>
  <c r="K1638" i="1"/>
  <c r="J1638" i="1"/>
  <c r="J1634" i="1"/>
  <c r="K1634" i="1"/>
  <c r="K1630" i="1"/>
  <c r="J1630" i="1"/>
  <c r="K1626" i="1"/>
  <c r="J1626" i="1"/>
  <c r="K1622" i="1"/>
  <c r="J1622" i="1"/>
  <c r="J1618" i="1"/>
  <c r="K1618" i="1"/>
  <c r="K1614" i="1"/>
  <c r="J1614" i="1"/>
  <c r="J1610" i="1"/>
  <c r="K1610" i="1"/>
  <c r="K1606" i="1"/>
  <c r="J1606" i="1"/>
  <c r="J1602" i="1"/>
  <c r="K1602" i="1"/>
  <c r="K1598" i="1"/>
  <c r="J1598" i="1"/>
  <c r="K1594" i="1"/>
  <c r="J1594" i="1"/>
  <c r="K1590" i="1"/>
  <c r="J1590" i="1"/>
  <c r="J1586" i="1"/>
  <c r="K1586" i="1"/>
  <c r="K1582" i="1"/>
  <c r="J1582" i="1"/>
  <c r="J1578" i="1"/>
  <c r="K1578" i="1"/>
  <c r="K1574" i="1"/>
  <c r="J1574" i="1"/>
  <c r="J1570" i="1"/>
  <c r="K1570" i="1"/>
  <c r="K1566" i="1"/>
  <c r="J1566" i="1"/>
  <c r="K1562" i="1"/>
  <c r="J1562" i="1"/>
  <c r="K1558" i="1"/>
  <c r="J1558" i="1"/>
  <c r="J1554" i="1"/>
  <c r="K1554" i="1"/>
  <c r="K1550" i="1"/>
  <c r="J1550" i="1"/>
  <c r="J1546" i="1"/>
  <c r="K1546" i="1"/>
  <c r="K1542" i="1"/>
  <c r="J1542" i="1"/>
  <c r="J1538" i="1"/>
  <c r="K1538" i="1"/>
  <c r="K1534" i="1"/>
  <c r="J1534" i="1"/>
  <c r="K1530" i="1"/>
  <c r="J1530" i="1"/>
  <c r="K1526" i="1"/>
  <c r="J1526" i="1"/>
  <c r="J1522" i="1"/>
  <c r="K1522" i="1"/>
  <c r="K1518" i="1"/>
  <c r="J1518" i="1"/>
  <c r="J1514" i="1"/>
  <c r="K1514" i="1"/>
  <c r="K1510" i="1"/>
  <c r="J1510" i="1"/>
  <c r="J1506" i="1"/>
  <c r="K1506" i="1"/>
  <c r="K1502" i="1"/>
  <c r="J1502" i="1"/>
  <c r="K1498" i="1"/>
  <c r="J1498" i="1"/>
  <c r="K1494" i="1"/>
  <c r="J1494" i="1"/>
  <c r="J1490" i="1"/>
  <c r="K1490" i="1"/>
  <c r="K1486" i="1"/>
  <c r="J1486" i="1"/>
  <c r="J1482" i="1"/>
  <c r="K1482" i="1"/>
  <c r="K1478" i="1"/>
  <c r="J1478" i="1"/>
  <c r="J1474" i="1"/>
  <c r="K1474" i="1"/>
  <c r="K1470" i="1"/>
  <c r="J1470" i="1"/>
  <c r="K1466" i="1"/>
  <c r="J1466" i="1"/>
  <c r="K1462" i="1"/>
  <c r="J1462" i="1"/>
  <c r="J1458" i="1"/>
  <c r="K1458" i="1"/>
  <c r="K1454" i="1"/>
  <c r="J1454" i="1"/>
  <c r="J1450" i="1"/>
  <c r="K1450" i="1"/>
  <c r="K1446" i="1"/>
  <c r="J1446" i="1"/>
  <c r="J1442" i="1"/>
  <c r="K1442" i="1"/>
  <c r="K1438" i="1"/>
  <c r="J1438" i="1"/>
  <c r="K1434" i="1"/>
  <c r="J1434" i="1"/>
  <c r="K1430" i="1"/>
  <c r="J1430" i="1"/>
  <c r="J1426" i="1"/>
  <c r="K1426" i="1"/>
  <c r="K1422" i="1"/>
  <c r="J1422" i="1"/>
  <c r="J1418" i="1"/>
  <c r="K1418" i="1"/>
  <c r="K1414" i="1"/>
  <c r="J1414" i="1"/>
  <c r="J1410" i="1"/>
  <c r="K1410" i="1"/>
  <c r="K1406" i="1"/>
  <c r="J1406" i="1"/>
  <c r="K1402" i="1"/>
  <c r="J1402" i="1"/>
  <c r="K1398" i="1"/>
  <c r="J1398" i="1"/>
  <c r="J1394" i="1"/>
  <c r="K1394" i="1"/>
  <c r="K1390" i="1"/>
  <c r="J1390" i="1"/>
  <c r="J1386" i="1"/>
  <c r="K1386" i="1"/>
  <c r="K1382" i="1"/>
  <c r="J1382" i="1"/>
  <c r="J1378" i="1"/>
  <c r="K1378" i="1"/>
  <c r="K1374" i="1"/>
  <c r="J1374" i="1"/>
  <c r="K1370" i="1"/>
  <c r="J1370" i="1"/>
  <c r="K1366" i="1"/>
  <c r="J1366" i="1"/>
  <c r="J1362" i="1"/>
  <c r="K1362" i="1"/>
  <c r="K1358" i="1"/>
  <c r="J1358" i="1"/>
  <c r="J1354" i="1"/>
  <c r="K1354" i="1"/>
  <c r="K1350" i="1"/>
  <c r="J1350" i="1"/>
  <c r="J1346" i="1"/>
  <c r="K1346" i="1"/>
  <c r="K1342" i="1"/>
  <c r="J1342" i="1"/>
  <c r="K1338" i="1"/>
  <c r="J1338" i="1"/>
  <c r="K1334" i="1"/>
  <c r="J1334" i="1"/>
  <c r="J1330" i="1"/>
  <c r="K1330" i="1"/>
  <c r="K1326" i="1"/>
  <c r="J1326" i="1"/>
  <c r="J1322" i="1"/>
  <c r="K1322" i="1"/>
  <c r="K1318" i="1"/>
  <c r="J1318" i="1"/>
  <c r="J1314" i="1"/>
  <c r="K1314" i="1"/>
  <c r="K1310" i="1"/>
  <c r="J1310" i="1"/>
  <c r="K1306" i="1"/>
  <c r="J1306" i="1"/>
  <c r="K1302" i="1"/>
  <c r="J1302" i="1"/>
  <c r="J1298" i="1"/>
  <c r="K1298" i="1"/>
  <c r="K1294" i="1"/>
  <c r="J1294" i="1"/>
  <c r="J1290" i="1"/>
  <c r="K1290" i="1"/>
  <c r="K1286" i="1"/>
  <c r="J1286" i="1"/>
  <c r="J1282" i="1"/>
  <c r="K1282" i="1"/>
  <c r="K1278" i="1"/>
  <c r="J1278" i="1"/>
  <c r="K1274" i="1"/>
  <c r="J1274" i="1"/>
  <c r="K1270" i="1"/>
  <c r="J1270" i="1"/>
  <c r="J1266" i="1"/>
  <c r="K1266" i="1"/>
  <c r="K1262" i="1"/>
  <c r="J1262" i="1"/>
  <c r="J1258" i="1"/>
  <c r="K1258" i="1"/>
  <c r="K1254" i="1"/>
  <c r="J1254" i="1"/>
  <c r="J1250" i="1"/>
  <c r="K1250" i="1"/>
  <c r="K1246" i="1"/>
  <c r="J1246" i="1"/>
  <c r="K1242" i="1"/>
  <c r="J1242" i="1"/>
  <c r="K1238" i="1"/>
  <c r="J1238" i="1"/>
  <c r="J1234" i="1"/>
  <c r="K1234" i="1"/>
  <c r="K1230" i="1"/>
  <c r="J1230" i="1"/>
  <c r="J1226" i="1"/>
  <c r="K1226" i="1"/>
  <c r="K1222" i="1"/>
  <c r="J1222" i="1"/>
  <c r="J1218" i="1"/>
  <c r="K1218" i="1"/>
  <c r="K1214" i="1"/>
  <c r="J1214" i="1"/>
  <c r="K1210" i="1"/>
  <c r="J1210" i="1"/>
  <c r="K1206" i="1"/>
  <c r="J1206" i="1"/>
  <c r="J1202" i="1"/>
  <c r="K1202" i="1"/>
  <c r="K1198" i="1"/>
  <c r="J1198" i="1"/>
  <c r="J1194" i="1"/>
  <c r="K1194" i="1"/>
  <c r="K1190" i="1"/>
  <c r="J1190" i="1"/>
  <c r="J1186" i="1"/>
  <c r="K1186" i="1"/>
  <c r="K1182" i="1"/>
  <c r="J1182" i="1"/>
  <c r="K1178" i="1"/>
  <c r="J1178" i="1"/>
  <c r="K1174" i="1"/>
  <c r="J1174" i="1"/>
  <c r="J1170" i="1"/>
  <c r="K1170" i="1"/>
  <c r="K1166" i="1"/>
  <c r="J1166" i="1"/>
  <c r="J1162" i="1"/>
  <c r="K1162" i="1"/>
  <c r="K1158" i="1"/>
  <c r="J1158" i="1"/>
  <c r="J1154" i="1"/>
  <c r="K1154" i="1"/>
  <c r="K1150" i="1"/>
  <c r="J1150" i="1"/>
  <c r="K1146" i="1"/>
  <c r="J1146" i="1"/>
  <c r="K1142" i="1"/>
  <c r="J1142" i="1"/>
  <c r="J1138" i="1"/>
  <c r="K1138" i="1"/>
  <c r="K1134" i="1"/>
  <c r="J1134" i="1"/>
  <c r="J1130" i="1"/>
  <c r="K1130" i="1"/>
  <c r="K1126" i="1"/>
  <c r="J1126" i="1"/>
  <c r="J1122" i="1"/>
  <c r="K1122" i="1"/>
  <c r="K1118" i="1"/>
  <c r="J1118" i="1"/>
  <c r="K1114" i="1"/>
  <c r="J1114" i="1"/>
  <c r="K1110" i="1"/>
  <c r="J1110" i="1"/>
  <c r="J1106" i="1"/>
  <c r="K1106" i="1"/>
  <c r="K1102" i="1"/>
  <c r="J1102" i="1"/>
  <c r="J1098" i="1"/>
  <c r="K1098" i="1"/>
  <c r="K1094" i="1"/>
  <c r="J1094" i="1"/>
  <c r="J1090" i="1"/>
  <c r="K1090" i="1"/>
  <c r="K1086" i="1"/>
  <c r="J1086" i="1"/>
  <c r="K1082" i="1"/>
  <c r="J1082" i="1"/>
  <c r="K1078" i="1"/>
  <c r="J1078" i="1"/>
  <c r="J1074" i="1"/>
  <c r="K1074" i="1"/>
  <c r="K1070" i="1"/>
  <c r="J1070" i="1"/>
  <c r="J1066" i="1"/>
  <c r="K1066" i="1"/>
  <c r="K1062" i="1"/>
  <c r="J1062" i="1"/>
  <c r="J1058" i="1"/>
  <c r="K1058" i="1"/>
  <c r="K1054" i="1"/>
  <c r="J1054" i="1"/>
  <c r="K1050" i="1"/>
  <c r="J1050" i="1"/>
  <c r="K1046" i="1"/>
  <c r="J1046" i="1"/>
  <c r="J1042" i="1"/>
  <c r="K1042" i="1"/>
  <c r="K1038" i="1"/>
  <c r="J1038" i="1"/>
  <c r="J1034" i="1"/>
  <c r="K1034" i="1"/>
  <c r="K1030" i="1"/>
  <c r="J1030" i="1"/>
  <c r="J1026" i="1"/>
  <c r="K1026" i="1"/>
  <c r="K1022" i="1"/>
  <c r="J1022" i="1"/>
  <c r="K1949" i="1"/>
  <c r="J1949" i="1"/>
  <c r="J1945" i="1"/>
  <c r="K1945" i="1"/>
  <c r="K1941" i="1"/>
  <c r="J1941" i="1"/>
  <c r="J1937" i="1"/>
  <c r="K1937" i="1"/>
  <c r="K1933" i="1"/>
  <c r="J1933" i="1"/>
  <c r="J1929" i="1"/>
  <c r="K1929" i="1"/>
  <c r="K1925" i="1"/>
  <c r="J1925" i="1"/>
  <c r="J1921" i="1"/>
  <c r="K1921" i="1"/>
  <c r="K1917" i="1"/>
  <c r="J1917" i="1"/>
  <c r="J1913" i="1"/>
  <c r="K1913" i="1"/>
  <c r="K1909" i="1"/>
  <c r="J1909" i="1"/>
  <c r="J1905" i="1"/>
  <c r="K1905" i="1"/>
  <c r="K1901" i="1"/>
  <c r="J1901" i="1"/>
  <c r="J1897" i="1"/>
  <c r="K1897" i="1"/>
  <c r="K1893" i="1"/>
  <c r="J1893" i="1"/>
  <c r="J1889" i="1"/>
  <c r="K1889" i="1"/>
  <c r="K1885" i="1"/>
  <c r="J1885" i="1"/>
  <c r="J1881" i="1"/>
  <c r="K1881" i="1"/>
  <c r="K1877" i="1"/>
  <c r="J1877" i="1"/>
  <c r="J1873" i="1"/>
  <c r="K1873" i="1"/>
  <c r="K1869" i="1"/>
  <c r="J1869" i="1"/>
  <c r="J1865" i="1"/>
  <c r="K1865" i="1"/>
  <c r="K1861" i="1"/>
  <c r="J1861" i="1"/>
  <c r="J1857" i="1"/>
  <c r="K1857" i="1"/>
  <c r="K1853" i="1"/>
  <c r="J1853" i="1"/>
  <c r="J1849" i="1"/>
  <c r="K1849" i="1"/>
  <c r="K1845" i="1"/>
  <c r="J1845" i="1"/>
  <c r="J1841" i="1"/>
  <c r="K1841" i="1"/>
  <c r="K1837" i="1"/>
  <c r="J1837" i="1"/>
  <c r="J1833" i="1"/>
  <c r="K1833" i="1"/>
  <c r="K1829" i="1"/>
  <c r="J1829" i="1"/>
  <c r="J1825" i="1"/>
  <c r="K1825" i="1"/>
  <c r="K1821" i="1"/>
  <c r="J1821" i="1"/>
  <c r="J1817" i="1"/>
  <c r="K1817" i="1"/>
  <c r="K1813" i="1"/>
  <c r="J1813" i="1"/>
  <c r="J1809" i="1"/>
  <c r="K1809" i="1"/>
  <c r="K1805" i="1"/>
  <c r="J1805" i="1"/>
  <c r="J1801" i="1"/>
  <c r="K1801" i="1"/>
  <c r="K1797" i="1"/>
  <c r="J1797" i="1"/>
  <c r="J1793" i="1"/>
  <c r="K1793" i="1"/>
  <c r="K1789" i="1"/>
  <c r="J1789" i="1"/>
  <c r="J1785" i="1"/>
  <c r="K1785" i="1"/>
  <c r="K1781" i="1"/>
  <c r="J1781" i="1"/>
  <c r="J1777" i="1"/>
  <c r="K1777" i="1"/>
  <c r="K1773" i="1"/>
  <c r="J1773" i="1"/>
  <c r="J1769" i="1"/>
  <c r="K1769" i="1"/>
  <c r="K1765" i="1"/>
  <c r="J1765" i="1"/>
  <c r="J1761" i="1"/>
  <c r="K1761" i="1"/>
  <c r="K1757" i="1"/>
  <c r="J1757" i="1"/>
  <c r="J1753" i="1"/>
  <c r="K1753" i="1"/>
  <c r="K1749" i="1"/>
  <c r="J1749" i="1"/>
  <c r="J1745" i="1"/>
  <c r="K1745" i="1"/>
  <c r="K1741" i="1"/>
  <c r="J1741" i="1"/>
  <c r="J1737" i="1"/>
  <c r="K1737" i="1"/>
  <c r="K1733" i="1"/>
  <c r="J1733" i="1"/>
  <c r="J1729" i="1"/>
  <c r="K1729" i="1"/>
  <c r="K1725" i="1"/>
  <c r="J1725" i="1"/>
  <c r="J1721" i="1"/>
  <c r="K1721" i="1"/>
  <c r="K1717" i="1"/>
  <c r="J1717" i="1"/>
  <c r="J1713" i="1"/>
  <c r="K1713" i="1"/>
  <c r="K1709" i="1"/>
  <c r="J1709" i="1"/>
  <c r="J1705" i="1"/>
  <c r="K1705" i="1"/>
  <c r="K1701" i="1"/>
  <c r="J1701" i="1"/>
  <c r="K1697" i="1"/>
  <c r="J1697" i="1"/>
  <c r="K1693" i="1"/>
  <c r="J1693" i="1"/>
  <c r="K1689" i="1"/>
  <c r="J1689" i="1"/>
  <c r="K1685" i="1"/>
  <c r="J1685" i="1"/>
  <c r="K1681" i="1"/>
  <c r="J1681" i="1"/>
  <c r="K1677" i="1"/>
  <c r="J1677" i="1"/>
  <c r="K1673" i="1"/>
  <c r="J1673" i="1"/>
  <c r="K1669" i="1"/>
  <c r="J1669" i="1"/>
  <c r="K1665" i="1"/>
  <c r="J1665" i="1"/>
  <c r="K1661" i="1"/>
  <c r="J1661" i="1"/>
  <c r="K1657" i="1"/>
  <c r="J1657" i="1"/>
  <c r="K1653" i="1"/>
  <c r="J1653" i="1"/>
  <c r="K1649" i="1"/>
  <c r="J1649" i="1"/>
  <c r="K1645" i="1"/>
  <c r="J1645" i="1"/>
  <c r="K1641" i="1"/>
  <c r="J1641" i="1"/>
  <c r="K1637" i="1"/>
  <c r="J1637" i="1"/>
  <c r="K1633" i="1"/>
  <c r="J1633" i="1"/>
  <c r="K1629" i="1"/>
  <c r="J1629" i="1"/>
  <c r="K1625" i="1"/>
  <c r="J1625" i="1"/>
  <c r="K1621" i="1"/>
  <c r="J1621" i="1"/>
  <c r="K1617" i="1"/>
  <c r="J1617" i="1"/>
  <c r="K1613" i="1"/>
  <c r="J1613" i="1"/>
  <c r="K1609" i="1"/>
  <c r="J1609" i="1"/>
  <c r="K1605" i="1"/>
  <c r="J1605" i="1"/>
  <c r="K1601" i="1"/>
  <c r="J1601" i="1"/>
  <c r="K1597" i="1"/>
  <c r="J1597" i="1"/>
  <c r="K1593" i="1"/>
  <c r="J1593" i="1"/>
  <c r="K1589" i="1"/>
  <c r="J1589" i="1"/>
  <c r="K1585" i="1"/>
  <c r="J1585" i="1"/>
  <c r="K1581" i="1"/>
  <c r="J1581" i="1"/>
  <c r="K1577" i="1"/>
  <c r="J1577" i="1"/>
  <c r="K1573" i="1"/>
  <c r="J1573" i="1"/>
  <c r="K1569" i="1"/>
  <c r="J1569" i="1"/>
  <c r="K1565" i="1"/>
  <c r="J1565" i="1"/>
  <c r="K1561" i="1"/>
  <c r="J1561" i="1"/>
  <c r="K1557" i="1"/>
  <c r="J1557" i="1"/>
  <c r="K1553" i="1"/>
  <c r="J1553" i="1"/>
  <c r="K1549" i="1"/>
  <c r="J1549" i="1"/>
  <c r="K1545" i="1"/>
  <c r="J1545" i="1"/>
  <c r="K1541" i="1"/>
  <c r="J1541" i="1"/>
  <c r="K1537" i="1"/>
  <c r="J1537" i="1"/>
  <c r="K1533" i="1"/>
  <c r="J1533" i="1"/>
  <c r="K1529" i="1"/>
  <c r="J1529" i="1"/>
  <c r="K1525" i="1"/>
  <c r="J1525" i="1"/>
  <c r="K1521" i="1"/>
  <c r="J1521" i="1"/>
  <c r="K1517" i="1"/>
  <c r="J1517" i="1"/>
  <c r="K1513" i="1"/>
  <c r="J1513" i="1"/>
  <c r="K1509" i="1"/>
  <c r="J1509" i="1"/>
  <c r="K1505" i="1"/>
  <c r="J1505" i="1"/>
  <c r="K1501" i="1"/>
  <c r="J1501" i="1"/>
  <c r="K1497" i="1"/>
  <c r="J1497" i="1"/>
  <c r="K1493" i="1"/>
  <c r="J1493" i="1"/>
  <c r="K1489" i="1"/>
  <c r="J1489" i="1"/>
  <c r="K1485" i="1"/>
  <c r="J1485" i="1"/>
  <c r="K1481" i="1"/>
  <c r="J1481" i="1"/>
  <c r="K1477" i="1"/>
  <c r="J1477" i="1"/>
  <c r="K1473" i="1"/>
  <c r="J1473" i="1"/>
  <c r="K1469" i="1"/>
  <c r="J1469" i="1"/>
  <c r="K1465" i="1"/>
  <c r="J1465" i="1"/>
  <c r="K1461" i="1"/>
  <c r="J1461" i="1"/>
  <c r="K1457" i="1"/>
  <c r="J1457" i="1"/>
  <c r="K1453" i="1"/>
  <c r="J1453" i="1"/>
  <c r="K1449" i="1"/>
  <c r="J1449" i="1"/>
  <c r="K1445" i="1"/>
  <c r="J1445" i="1"/>
  <c r="K1441" i="1"/>
  <c r="J1441" i="1"/>
  <c r="K1437" i="1"/>
  <c r="J1437" i="1"/>
  <c r="K1433" i="1"/>
  <c r="J1433" i="1"/>
  <c r="K1429" i="1"/>
  <c r="J1429" i="1"/>
  <c r="K1425" i="1"/>
  <c r="J1425" i="1"/>
  <c r="K1421" i="1"/>
  <c r="J1421" i="1"/>
  <c r="K1417" i="1"/>
  <c r="J1417" i="1"/>
  <c r="K1413" i="1"/>
  <c r="J1413" i="1"/>
  <c r="K1409" i="1"/>
  <c r="J1409" i="1"/>
  <c r="K1405" i="1"/>
  <c r="J1405" i="1"/>
  <c r="K1401" i="1"/>
  <c r="J1401" i="1"/>
  <c r="K1397" i="1"/>
  <c r="J1397" i="1"/>
  <c r="K1393" i="1"/>
  <c r="J1393" i="1"/>
  <c r="K1389" i="1"/>
  <c r="J1389" i="1"/>
  <c r="K1385" i="1"/>
  <c r="J1385" i="1"/>
  <c r="K1381" i="1"/>
  <c r="J1381" i="1"/>
  <c r="K1377" i="1"/>
  <c r="J1377" i="1"/>
  <c r="K1373" i="1"/>
  <c r="J1373" i="1"/>
  <c r="K1369" i="1"/>
  <c r="J1369" i="1"/>
  <c r="K1365" i="1"/>
  <c r="J1365" i="1"/>
  <c r="K1361" i="1"/>
  <c r="J1361" i="1"/>
  <c r="K1357" i="1"/>
  <c r="J1357" i="1"/>
  <c r="K1353" i="1"/>
  <c r="J1353" i="1"/>
  <c r="K1349" i="1"/>
  <c r="J1349" i="1"/>
  <c r="K1345" i="1"/>
  <c r="J1345" i="1"/>
  <c r="K1341" i="1"/>
  <c r="J1341" i="1"/>
  <c r="K1337" i="1"/>
  <c r="J1337" i="1"/>
  <c r="K1333" i="1"/>
  <c r="J1333" i="1"/>
  <c r="K1329" i="1"/>
  <c r="J1329" i="1"/>
  <c r="K1325" i="1"/>
  <c r="J1325" i="1"/>
  <c r="K1321" i="1"/>
  <c r="J1321" i="1"/>
  <c r="K1317" i="1"/>
  <c r="J1317" i="1"/>
  <c r="K1313" i="1"/>
  <c r="J1313" i="1"/>
  <c r="K1309" i="1"/>
  <c r="J1309" i="1"/>
  <c r="K1305" i="1"/>
  <c r="J1305" i="1"/>
  <c r="K1301" i="1"/>
  <c r="J1301" i="1"/>
  <c r="K1297" i="1"/>
  <c r="J1297" i="1"/>
  <c r="K1293" i="1"/>
  <c r="J1293" i="1"/>
  <c r="K1289" i="1"/>
  <c r="J1289" i="1"/>
  <c r="K1285" i="1"/>
  <c r="J1285" i="1"/>
  <c r="K1281" i="1"/>
  <c r="J1281" i="1"/>
  <c r="K1277" i="1"/>
  <c r="J1277" i="1"/>
  <c r="K1273" i="1"/>
  <c r="J1273" i="1"/>
  <c r="K1269" i="1"/>
  <c r="J1269" i="1"/>
  <c r="K1265" i="1"/>
  <c r="J1265" i="1"/>
  <c r="K1261" i="1"/>
  <c r="J1261" i="1"/>
  <c r="K1257" i="1"/>
  <c r="J1257" i="1"/>
  <c r="K1253" i="1"/>
  <c r="J1253" i="1"/>
  <c r="K1249" i="1"/>
  <c r="J1249" i="1"/>
  <c r="K1245" i="1"/>
  <c r="J1245" i="1"/>
  <c r="K1241" i="1"/>
  <c r="J1241" i="1"/>
  <c r="K1237" i="1"/>
  <c r="J1237" i="1"/>
  <c r="K1233" i="1"/>
  <c r="J1233" i="1"/>
  <c r="K1229" i="1"/>
  <c r="J1229" i="1"/>
  <c r="K1225" i="1"/>
  <c r="J1225" i="1"/>
  <c r="K1221" i="1"/>
  <c r="J1221" i="1"/>
  <c r="K1217" i="1"/>
  <c r="J1217" i="1"/>
  <c r="K1213" i="1"/>
  <c r="J1213" i="1"/>
  <c r="K1209" i="1"/>
  <c r="J1209" i="1"/>
  <c r="K1205" i="1"/>
  <c r="J1205" i="1"/>
  <c r="K1201" i="1"/>
  <c r="J1201" i="1"/>
  <c r="K1197" i="1"/>
  <c r="J1197" i="1"/>
  <c r="K1193" i="1"/>
  <c r="J1193" i="1"/>
  <c r="K1189" i="1"/>
  <c r="J1189" i="1"/>
  <c r="K1185" i="1"/>
  <c r="J1185" i="1"/>
  <c r="K1181" i="1"/>
  <c r="J1181" i="1"/>
  <c r="K1177" i="1"/>
  <c r="J1177" i="1"/>
  <c r="K1173" i="1"/>
  <c r="J1173" i="1"/>
  <c r="K1169" i="1"/>
  <c r="J1169" i="1"/>
  <c r="K1165" i="1"/>
  <c r="J1165" i="1"/>
  <c r="K1161" i="1"/>
  <c r="J1161" i="1"/>
  <c r="K1157" i="1"/>
  <c r="J1157" i="1"/>
  <c r="K1153" i="1"/>
  <c r="J1153" i="1"/>
  <c r="K1149" i="1"/>
  <c r="J1149" i="1"/>
  <c r="K1145" i="1"/>
  <c r="J1145" i="1"/>
  <c r="K1141" i="1"/>
  <c r="J1141" i="1"/>
  <c r="K1137" i="1"/>
  <c r="J1137" i="1"/>
  <c r="K1133" i="1"/>
  <c r="J1133" i="1"/>
  <c r="K1129" i="1"/>
  <c r="J1129" i="1"/>
  <c r="K1125" i="1"/>
  <c r="J1125" i="1"/>
  <c r="K1121" i="1"/>
  <c r="J1121" i="1"/>
  <c r="K1117" i="1"/>
  <c r="J1117" i="1"/>
  <c r="K1113" i="1"/>
  <c r="J1113" i="1"/>
  <c r="K1109" i="1"/>
  <c r="J1109" i="1"/>
  <c r="K1105" i="1"/>
  <c r="J1105" i="1"/>
  <c r="K1101" i="1"/>
  <c r="J1101" i="1"/>
  <c r="K1097" i="1"/>
  <c r="J1097" i="1"/>
  <c r="K1093" i="1"/>
  <c r="J1093" i="1"/>
  <c r="K1089" i="1"/>
  <c r="J1089" i="1"/>
  <c r="K1085" i="1"/>
  <c r="J1085" i="1"/>
  <c r="K1081" i="1"/>
  <c r="J1081" i="1"/>
  <c r="K1077" i="1"/>
  <c r="J1077" i="1"/>
  <c r="K1073" i="1"/>
  <c r="J1073" i="1"/>
  <c r="K1069" i="1"/>
  <c r="J1069" i="1"/>
  <c r="K1065" i="1"/>
  <c r="J1065" i="1"/>
  <c r="K1061" i="1"/>
  <c r="J1061" i="1"/>
  <c r="K1057" i="1"/>
  <c r="J1057" i="1"/>
  <c r="K1053" i="1"/>
  <c r="J1053" i="1"/>
  <c r="K1049" i="1"/>
  <c r="J1049" i="1"/>
  <c r="K1045" i="1"/>
  <c r="J1045" i="1"/>
  <c r="K1041" i="1"/>
  <c r="J1041" i="1"/>
  <c r="K1037" i="1"/>
  <c r="J1037" i="1"/>
  <c r="K1033" i="1"/>
  <c r="J1033" i="1"/>
  <c r="K1029" i="1"/>
  <c r="J1029" i="1"/>
  <c r="K1025" i="1"/>
  <c r="J1025" i="1"/>
  <c r="K1021" i="1"/>
  <c r="J1021" i="1"/>
  <c r="K1017" i="1"/>
  <c r="J1017" i="1"/>
  <c r="K1013" i="1"/>
  <c r="J1013" i="1"/>
  <c r="K1009" i="1"/>
  <c r="J1009" i="1"/>
  <c r="K1005" i="1"/>
  <c r="J1005" i="1"/>
  <c r="K1001" i="1"/>
  <c r="J1001" i="1"/>
  <c r="K997" i="1"/>
  <c r="J997" i="1"/>
  <c r="K993" i="1"/>
  <c r="J993" i="1"/>
  <c r="K989" i="1"/>
  <c r="J989" i="1"/>
  <c r="K985" i="1"/>
  <c r="J985" i="1"/>
  <c r="K981" i="1"/>
  <c r="J981" i="1"/>
  <c r="K977" i="1"/>
  <c r="J977" i="1"/>
  <c r="K973" i="1"/>
  <c r="J973" i="1"/>
  <c r="K969" i="1"/>
  <c r="J969" i="1"/>
  <c r="K965" i="1"/>
  <c r="J965" i="1"/>
  <c r="K961" i="1"/>
  <c r="J961" i="1"/>
  <c r="K957" i="1"/>
  <c r="J957" i="1"/>
  <c r="K953" i="1"/>
  <c r="J953" i="1"/>
  <c r="K949" i="1"/>
  <c r="J949" i="1"/>
  <c r="K945" i="1"/>
  <c r="J945" i="1"/>
  <c r="K941" i="1"/>
  <c r="J941" i="1"/>
  <c r="K937" i="1"/>
  <c r="J937" i="1"/>
  <c r="K931" i="1"/>
  <c r="J931" i="1"/>
  <c r="K927" i="1"/>
  <c r="J927" i="1"/>
  <c r="K923" i="1"/>
  <c r="J923" i="1"/>
  <c r="K919" i="1"/>
  <c r="J919" i="1"/>
  <c r="K915" i="1"/>
  <c r="J915" i="1"/>
  <c r="K911" i="1"/>
  <c r="J911" i="1"/>
  <c r="K907" i="1"/>
  <c r="J907" i="1"/>
  <c r="K903" i="1"/>
  <c r="J903" i="1"/>
  <c r="K899" i="1"/>
  <c r="J899" i="1"/>
  <c r="K895" i="1"/>
  <c r="J895" i="1"/>
  <c r="K891" i="1"/>
  <c r="J891" i="1"/>
  <c r="K887" i="1"/>
  <c r="J887" i="1"/>
  <c r="K883" i="1"/>
  <c r="J883" i="1"/>
  <c r="K879" i="1"/>
  <c r="J879" i="1"/>
  <c r="K875" i="1"/>
  <c r="J875" i="1"/>
  <c r="K871" i="1"/>
  <c r="J871" i="1"/>
  <c r="K867" i="1"/>
  <c r="J867" i="1"/>
  <c r="K863" i="1"/>
  <c r="J863" i="1"/>
  <c r="K859" i="1"/>
  <c r="J859" i="1"/>
  <c r="K855" i="1"/>
  <c r="J855" i="1"/>
  <c r="K851" i="1"/>
  <c r="J851" i="1"/>
  <c r="J847" i="1"/>
  <c r="K847" i="1"/>
  <c r="J843" i="1"/>
  <c r="K843" i="1"/>
  <c r="J839" i="1"/>
  <c r="K839" i="1"/>
  <c r="J835" i="1"/>
  <c r="K835" i="1"/>
  <c r="J831" i="1"/>
  <c r="K831" i="1"/>
  <c r="J827" i="1"/>
  <c r="K827" i="1"/>
  <c r="J823" i="1"/>
  <c r="K823" i="1"/>
  <c r="J819" i="1"/>
  <c r="K819" i="1"/>
  <c r="J815" i="1"/>
  <c r="K815" i="1"/>
  <c r="J811" i="1"/>
  <c r="K811" i="1"/>
  <c r="J807" i="1"/>
  <c r="K807" i="1"/>
  <c r="J803" i="1"/>
  <c r="K803" i="1"/>
  <c r="J799" i="1"/>
  <c r="K799" i="1"/>
  <c r="J795" i="1"/>
  <c r="K795" i="1"/>
  <c r="J791" i="1"/>
  <c r="K791" i="1"/>
  <c r="J787" i="1"/>
  <c r="K787" i="1"/>
  <c r="J783" i="1"/>
  <c r="K783" i="1"/>
  <c r="J779" i="1"/>
  <c r="K779" i="1"/>
  <c r="J775" i="1"/>
  <c r="K775" i="1"/>
  <c r="J771" i="1"/>
  <c r="K771" i="1"/>
  <c r="J767" i="1"/>
  <c r="K767" i="1"/>
  <c r="J763" i="1"/>
  <c r="K763" i="1"/>
  <c r="J759" i="1"/>
  <c r="K759" i="1"/>
  <c r="J755" i="1"/>
  <c r="K755" i="1"/>
  <c r="J751" i="1"/>
  <c r="K751" i="1"/>
  <c r="J747" i="1"/>
  <c r="K747" i="1"/>
  <c r="J743" i="1"/>
  <c r="K743" i="1"/>
  <c r="J739" i="1"/>
  <c r="K739" i="1"/>
  <c r="J735" i="1"/>
  <c r="K735" i="1"/>
  <c r="J731" i="1"/>
  <c r="K731" i="1"/>
  <c r="J727" i="1"/>
  <c r="K727" i="1"/>
  <c r="J723" i="1"/>
  <c r="K723" i="1"/>
  <c r="J719" i="1"/>
  <c r="K719" i="1"/>
  <c r="J715" i="1"/>
  <c r="K715" i="1"/>
  <c r="J711" i="1"/>
  <c r="K711" i="1"/>
  <c r="J707" i="1"/>
  <c r="K707" i="1"/>
  <c r="J703" i="1"/>
  <c r="K703" i="1"/>
  <c r="J699" i="1"/>
  <c r="K699" i="1"/>
  <c r="J695" i="1"/>
  <c r="K695" i="1"/>
  <c r="J691" i="1"/>
  <c r="K691" i="1"/>
  <c r="J687" i="1"/>
  <c r="K687" i="1"/>
  <c r="J683" i="1"/>
  <c r="K683" i="1"/>
  <c r="J679" i="1"/>
  <c r="K679" i="1"/>
  <c r="J675" i="1"/>
  <c r="K675" i="1"/>
  <c r="J671" i="1"/>
  <c r="K671" i="1"/>
  <c r="J667" i="1"/>
  <c r="K667" i="1"/>
  <c r="J663" i="1"/>
  <c r="K663" i="1"/>
  <c r="J659" i="1"/>
  <c r="K659" i="1"/>
  <c r="J655" i="1"/>
  <c r="K655" i="1"/>
  <c r="J651" i="1"/>
  <c r="K651" i="1"/>
  <c r="J647" i="1"/>
  <c r="K647" i="1"/>
  <c r="J643" i="1"/>
  <c r="K643" i="1"/>
  <c r="J639" i="1"/>
  <c r="K639" i="1"/>
  <c r="J635" i="1"/>
  <c r="K635" i="1"/>
  <c r="J631" i="1"/>
  <c r="K631" i="1"/>
  <c r="J627" i="1"/>
  <c r="K627" i="1"/>
  <c r="J623" i="1"/>
  <c r="K623" i="1"/>
  <c r="J619" i="1"/>
  <c r="K619" i="1"/>
  <c r="J615" i="1"/>
  <c r="K615" i="1"/>
  <c r="J611" i="1"/>
  <c r="K611" i="1"/>
  <c r="J607" i="1"/>
  <c r="K607" i="1"/>
  <c r="J603" i="1"/>
  <c r="K603" i="1"/>
  <c r="J599" i="1"/>
  <c r="K599" i="1"/>
  <c r="J595" i="1"/>
  <c r="K595" i="1"/>
  <c r="J591" i="1"/>
  <c r="K591" i="1"/>
  <c r="J587" i="1"/>
  <c r="K587" i="1"/>
  <c r="J583" i="1"/>
  <c r="K583" i="1"/>
  <c r="J579" i="1"/>
  <c r="K579" i="1"/>
  <c r="J575" i="1"/>
  <c r="K575" i="1"/>
  <c r="J571" i="1"/>
  <c r="K571" i="1"/>
  <c r="J567" i="1"/>
  <c r="K567" i="1"/>
  <c r="J563" i="1"/>
  <c r="K563" i="1"/>
  <c r="J559" i="1"/>
  <c r="K559" i="1"/>
  <c r="J555" i="1"/>
  <c r="K555" i="1"/>
  <c r="J551" i="1"/>
  <c r="K551" i="1"/>
  <c r="J547" i="1"/>
  <c r="K547" i="1"/>
  <c r="J543" i="1"/>
  <c r="K543" i="1"/>
  <c r="J539" i="1"/>
  <c r="K539" i="1"/>
  <c r="J535" i="1"/>
  <c r="K535" i="1"/>
  <c r="J531" i="1"/>
  <c r="K531" i="1"/>
  <c r="J527" i="1"/>
  <c r="K527" i="1"/>
  <c r="J523" i="1"/>
  <c r="K523" i="1"/>
  <c r="J519" i="1"/>
  <c r="K519" i="1"/>
  <c r="J515" i="1"/>
  <c r="K515" i="1"/>
  <c r="J511" i="1"/>
  <c r="K511" i="1"/>
  <c r="J507" i="1"/>
  <c r="K507" i="1"/>
  <c r="J503" i="1"/>
  <c r="K503" i="1"/>
  <c r="J499" i="1"/>
  <c r="K499" i="1"/>
  <c r="J495" i="1"/>
  <c r="K495" i="1"/>
  <c r="J491" i="1"/>
  <c r="K491" i="1"/>
  <c r="J487" i="1"/>
  <c r="K487" i="1"/>
  <c r="J483" i="1"/>
  <c r="K483" i="1"/>
  <c r="J479" i="1"/>
  <c r="K479" i="1"/>
  <c r="J475" i="1"/>
  <c r="K475" i="1"/>
  <c r="J471" i="1"/>
  <c r="K471" i="1"/>
  <c r="J467" i="1"/>
  <c r="K467" i="1"/>
  <c r="J463" i="1"/>
  <c r="K463" i="1"/>
  <c r="J459" i="1"/>
  <c r="K459" i="1"/>
  <c r="J455" i="1"/>
  <c r="K455" i="1"/>
  <c r="J451" i="1"/>
  <c r="K451" i="1"/>
  <c r="J447" i="1"/>
  <c r="K447" i="1"/>
  <c r="J443" i="1"/>
  <c r="K443" i="1"/>
  <c r="J439" i="1"/>
  <c r="K439" i="1"/>
  <c r="J435" i="1"/>
  <c r="K435" i="1"/>
  <c r="J431" i="1"/>
  <c r="K431" i="1"/>
  <c r="J427" i="1"/>
  <c r="K427" i="1"/>
  <c r="J423" i="1"/>
  <c r="K423" i="1"/>
  <c r="J419" i="1"/>
  <c r="K419" i="1"/>
  <c r="J415" i="1"/>
  <c r="K415" i="1"/>
  <c r="K411" i="1"/>
  <c r="J411" i="1"/>
  <c r="J407" i="1"/>
  <c r="K407" i="1"/>
  <c r="J403" i="1"/>
  <c r="K403" i="1"/>
  <c r="J399" i="1"/>
  <c r="K399" i="1"/>
  <c r="J395" i="1"/>
  <c r="K395" i="1"/>
  <c r="J391" i="1"/>
  <c r="K391" i="1"/>
  <c r="J387" i="1"/>
  <c r="K387" i="1"/>
  <c r="J383" i="1"/>
  <c r="K383" i="1"/>
  <c r="K379" i="1"/>
  <c r="J379" i="1"/>
  <c r="J375" i="1"/>
  <c r="K375" i="1"/>
  <c r="J371" i="1"/>
  <c r="K371" i="1"/>
  <c r="J367" i="1"/>
  <c r="K367" i="1"/>
  <c r="J363" i="1"/>
  <c r="K363" i="1"/>
  <c r="J359" i="1"/>
  <c r="K359" i="1"/>
  <c r="J355" i="1"/>
  <c r="K355" i="1"/>
  <c r="J351" i="1"/>
  <c r="K351" i="1"/>
  <c r="K347" i="1"/>
  <c r="J347" i="1"/>
  <c r="J343" i="1"/>
  <c r="K343" i="1"/>
  <c r="J339" i="1"/>
  <c r="K339" i="1"/>
  <c r="J335" i="1"/>
  <c r="K335" i="1"/>
  <c r="K331" i="1"/>
  <c r="J331" i="1"/>
  <c r="J327" i="1"/>
  <c r="K327" i="1"/>
  <c r="J323" i="1"/>
  <c r="K323" i="1"/>
  <c r="J319" i="1"/>
  <c r="K319" i="1"/>
  <c r="K315" i="1"/>
  <c r="J315" i="1"/>
  <c r="J311" i="1"/>
  <c r="K311" i="1"/>
  <c r="K307" i="1"/>
  <c r="J307" i="1"/>
  <c r="J303" i="1"/>
  <c r="K303" i="1"/>
  <c r="J299" i="1"/>
  <c r="K299" i="1"/>
  <c r="J295" i="1"/>
  <c r="K295" i="1"/>
  <c r="J291" i="1"/>
  <c r="K291" i="1"/>
  <c r="J287" i="1"/>
  <c r="K287" i="1"/>
  <c r="K283" i="1"/>
  <c r="J283" i="1"/>
  <c r="J279" i="1"/>
  <c r="K279" i="1"/>
  <c r="J275" i="1"/>
  <c r="K275" i="1"/>
  <c r="J271" i="1"/>
  <c r="K271" i="1"/>
  <c r="J267" i="1"/>
  <c r="K267" i="1"/>
  <c r="J263" i="1"/>
  <c r="K263" i="1"/>
  <c r="J259" i="1"/>
  <c r="K259" i="1"/>
  <c r="J255" i="1"/>
  <c r="K255" i="1"/>
  <c r="K251" i="1"/>
  <c r="J251" i="1"/>
  <c r="J247" i="1"/>
  <c r="K247" i="1"/>
  <c r="J243" i="1"/>
  <c r="K243" i="1"/>
  <c r="J239" i="1"/>
  <c r="K239" i="1"/>
  <c r="J235" i="1"/>
  <c r="K235" i="1"/>
  <c r="J231" i="1"/>
  <c r="K231" i="1"/>
  <c r="J227" i="1"/>
  <c r="K227" i="1"/>
  <c r="J223" i="1"/>
  <c r="K223" i="1"/>
  <c r="K219" i="1"/>
  <c r="J219" i="1"/>
  <c r="J215" i="1"/>
  <c r="K215" i="1"/>
  <c r="J211" i="1"/>
  <c r="K211" i="1"/>
  <c r="J207" i="1"/>
  <c r="K207" i="1"/>
  <c r="K203" i="1"/>
  <c r="J203" i="1"/>
  <c r="J199" i="1"/>
  <c r="K199" i="1"/>
  <c r="J195" i="1"/>
  <c r="K195" i="1"/>
  <c r="J191" i="1"/>
  <c r="K191" i="1"/>
  <c r="K187" i="1"/>
  <c r="J187" i="1"/>
  <c r="J183" i="1"/>
  <c r="K183" i="1"/>
  <c r="K179" i="1"/>
  <c r="J179" i="1"/>
  <c r="J175" i="1"/>
  <c r="K175" i="1"/>
  <c r="J171" i="1"/>
  <c r="K171" i="1"/>
  <c r="K167" i="1"/>
  <c r="J167" i="1"/>
  <c r="J163" i="1"/>
  <c r="K163" i="1"/>
  <c r="J159" i="1"/>
  <c r="K159" i="1"/>
  <c r="J155" i="1"/>
  <c r="K155" i="1"/>
  <c r="J151" i="1"/>
  <c r="K151" i="1"/>
  <c r="J147" i="1"/>
  <c r="K147" i="1"/>
  <c r="J143" i="1"/>
  <c r="K143" i="1"/>
  <c r="J139" i="1"/>
  <c r="K139" i="1"/>
  <c r="J135" i="1"/>
  <c r="K135" i="1"/>
  <c r="J131" i="1"/>
  <c r="K131" i="1"/>
  <c r="J127" i="1"/>
  <c r="K127" i="1"/>
  <c r="J123" i="1"/>
  <c r="K123" i="1"/>
  <c r="J119" i="1"/>
  <c r="K119" i="1"/>
  <c r="J115" i="1"/>
  <c r="K115" i="1"/>
  <c r="J111" i="1"/>
  <c r="K111" i="1"/>
  <c r="J107" i="1"/>
  <c r="K107" i="1"/>
  <c r="J103" i="1"/>
  <c r="K103" i="1"/>
  <c r="J99" i="1"/>
  <c r="K99" i="1"/>
  <c r="J95" i="1"/>
  <c r="K95" i="1"/>
  <c r="J91" i="1"/>
  <c r="K91" i="1"/>
  <c r="J87" i="1"/>
  <c r="K87" i="1"/>
  <c r="J83" i="1"/>
  <c r="K83" i="1"/>
  <c r="J79" i="1"/>
  <c r="K79" i="1"/>
  <c r="J75" i="1"/>
  <c r="K75" i="1"/>
  <c r="J71" i="1"/>
  <c r="K71" i="1"/>
  <c r="J67" i="1"/>
  <c r="K67" i="1"/>
  <c r="J63" i="1"/>
  <c r="K63" i="1"/>
  <c r="J59" i="1"/>
  <c r="K59" i="1"/>
  <c r="J55" i="1"/>
  <c r="K55" i="1"/>
  <c r="J51" i="1"/>
  <c r="K51" i="1"/>
  <c r="J47" i="1"/>
  <c r="K47" i="1"/>
  <c r="J43" i="1"/>
  <c r="K43" i="1"/>
  <c r="J39" i="1"/>
  <c r="K39" i="1"/>
  <c r="J35" i="1"/>
  <c r="K35" i="1"/>
  <c r="J31" i="1"/>
  <c r="K31" i="1"/>
  <c r="J27" i="1"/>
  <c r="K27" i="1"/>
  <c r="J23" i="1"/>
  <c r="K23" i="1"/>
  <c r="J19" i="1"/>
  <c r="K19" i="1"/>
  <c r="J15" i="1"/>
  <c r="K15" i="1"/>
  <c r="J11" i="1"/>
  <c r="K11" i="1"/>
  <c r="J7" i="1"/>
  <c r="K7" i="1"/>
  <c r="J1018" i="1"/>
  <c r="K1018" i="1"/>
  <c r="K1014" i="1"/>
  <c r="J1014" i="1"/>
  <c r="J1010" i="1"/>
  <c r="K1010" i="1"/>
  <c r="K1006" i="1"/>
  <c r="J1006" i="1"/>
  <c r="J1002" i="1"/>
  <c r="K1002" i="1"/>
  <c r="K998" i="1"/>
  <c r="J998" i="1"/>
  <c r="J994" i="1"/>
  <c r="K994" i="1"/>
  <c r="K990" i="1"/>
  <c r="J990" i="1"/>
  <c r="J986" i="1"/>
  <c r="K986" i="1"/>
  <c r="K982" i="1"/>
  <c r="J982" i="1"/>
  <c r="J978" i="1"/>
  <c r="K978" i="1"/>
  <c r="K974" i="1"/>
  <c r="J974" i="1"/>
  <c r="J970" i="1"/>
  <c r="K970" i="1"/>
  <c r="K966" i="1"/>
  <c r="J966" i="1"/>
  <c r="J962" i="1"/>
  <c r="K962" i="1"/>
  <c r="K958" i="1"/>
  <c r="J958" i="1"/>
  <c r="J954" i="1"/>
  <c r="K954" i="1"/>
  <c r="K950" i="1"/>
  <c r="J950" i="1"/>
  <c r="J946" i="1"/>
  <c r="K946" i="1"/>
  <c r="K942" i="1"/>
  <c r="J942" i="1"/>
  <c r="J938" i="1"/>
  <c r="K938" i="1"/>
  <c r="K934" i="1"/>
  <c r="J934" i="1"/>
  <c r="J930" i="1"/>
  <c r="K930" i="1"/>
  <c r="K926" i="1"/>
  <c r="J926" i="1"/>
  <c r="J922" i="1"/>
  <c r="K922" i="1"/>
  <c r="K918" i="1"/>
  <c r="J918" i="1"/>
  <c r="J914" i="1"/>
  <c r="K914" i="1"/>
  <c r="K910" i="1"/>
  <c r="J910" i="1"/>
  <c r="J906" i="1"/>
  <c r="K906" i="1"/>
  <c r="K902" i="1"/>
  <c r="J902" i="1"/>
  <c r="J898" i="1"/>
  <c r="K898" i="1"/>
  <c r="K894" i="1"/>
  <c r="J894" i="1"/>
  <c r="J890" i="1"/>
  <c r="K890" i="1"/>
  <c r="K886" i="1"/>
  <c r="J886" i="1"/>
  <c r="J882" i="1"/>
  <c r="K882" i="1"/>
  <c r="K878" i="1"/>
  <c r="J878" i="1"/>
  <c r="J874" i="1"/>
  <c r="K874" i="1"/>
  <c r="K870" i="1"/>
  <c r="J870" i="1"/>
  <c r="J866" i="1"/>
  <c r="K866" i="1"/>
  <c r="K862" i="1"/>
  <c r="J862" i="1"/>
  <c r="J858" i="1"/>
  <c r="K858" i="1"/>
  <c r="K854" i="1"/>
  <c r="J854" i="1"/>
  <c r="J850" i="1"/>
  <c r="K850" i="1"/>
  <c r="K846" i="1"/>
  <c r="J846" i="1"/>
  <c r="J842" i="1"/>
  <c r="K842" i="1"/>
  <c r="K838" i="1"/>
  <c r="J838" i="1"/>
  <c r="K834" i="1"/>
  <c r="J834" i="1"/>
  <c r="K830" i="1"/>
  <c r="J830" i="1"/>
  <c r="J826" i="1"/>
  <c r="K826" i="1"/>
  <c r="K822" i="1"/>
  <c r="J822" i="1"/>
  <c r="J818" i="1"/>
  <c r="K818" i="1"/>
  <c r="K814" i="1"/>
  <c r="J814" i="1"/>
  <c r="J810" i="1"/>
  <c r="K810" i="1"/>
  <c r="K806" i="1"/>
  <c r="J806" i="1"/>
  <c r="K802" i="1"/>
  <c r="J802" i="1"/>
  <c r="K798" i="1"/>
  <c r="J798" i="1"/>
  <c r="J794" i="1"/>
  <c r="K794" i="1"/>
  <c r="K790" i="1"/>
  <c r="J790" i="1"/>
  <c r="J786" i="1"/>
  <c r="K786" i="1"/>
  <c r="K782" i="1"/>
  <c r="J782" i="1"/>
  <c r="J778" i="1"/>
  <c r="K778" i="1"/>
  <c r="K774" i="1"/>
  <c r="J774" i="1"/>
  <c r="K770" i="1"/>
  <c r="J770" i="1"/>
  <c r="K766" i="1"/>
  <c r="J766" i="1"/>
  <c r="J762" i="1"/>
  <c r="K762" i="1"/>
  <c r="K758" i="1"/>
  <c r="J758" i="1"/>
  <c r="J754" i="1"/>
  <c r="K754" i="1"/>
  <c r="K750" i="1"/>
  <c r="J750" i="1"/>
  <c r="J746" i="1"/>
  <c r="K746" i="1"/>
  <c r="K742" i="1"/>
  <c r="J742" i="1"/>
  <c r="K738" i="1"/>
  <c r="J738" i="1"/>
  <c r="K734" i="1"/>
  <c r="J734" i="1"/>
  <c r="J730" i="1"/>
  <c r="K730" i="1"/>
  <c r="K726" i="1"/>
  <c r="J726" i="1"/>
  <c r="J722" i="1"/>
  <c r="K722" i="1"/>
  <c r="K718" i="1"/>
  <c r="J718" i="1"/>
  <c r="J714" i="1"/>
  <c r="K714" i="1"/>
  <c r="K710" i="1"/>
  <c r="J710" i="1"/>
  <c r="K706" i="1"/>
  <c r="J706" i="1"/>
  <c r="K702" i="1"/>
  <c r="J702" i="1"/>
  <c r="J698" i="1"/>
  <c r="K698" i="1"/>
  <c r="K694" i="1"/>
  <c r="J694" i="1"/>
  <c r="J690" i="1"/>
  <c r="K690" i="1"/>
  <c r="K686" i="1"/>
  <c r="J686" i="1"/>
  <c r="J682" i="1"/>
  <c r="K682" i="1"/>
  <c r="K678" i="1"/>
  <c r="J678" i="1"/>
  <c r="K674" i="1"/>
  <c r="J674" i="1"/>
  <c r="K670" i="1"/>
  <c r="J670" i="1"/>
  <c r="J666" i="1"/>
  <c r="K666" i="1"/>
  <c r="K662" i="1"/>
  <c r="J662" i="1"/>
  <c r="J658" i="1"/>
  <c r="K658" i="1"/>
  <c r="K654" i="1"/>
  <c r="J654" i="1"/>
  <c r="J650" i="1"/>
  <c r="K650" i="1"/>
  <c r="K646" i="1"/>
  <c r="J646" i="1"/>
  <c r="K642" i="1"/>
  <c r="J642" i="1"/>
  <c r="K638" i="1"/>
  <c r="J638" i="1"/>
  <c r="J634" i="1"/>
  <c r="K634" i="1"/>
  <c r="K630" i="1"/>
  <c r="J630" i="1"/>
  <c r="J626" i="1"/>
  <c r="K626" i="1"/>
  <c r="K622" i="1"/>
  <c r="J622" i="1"/>
  <c r="J618" i="1"/>
  <c r="K618" i="1"/>
  <c r="K614" i="1"/>
  <c r="J614" i="1"/>
  <c r="K610" i="1"/>
  <c r="J610" i="1"/>
  <c r="K606" i="1"/>
  <c r="J606" i="1"/>
  <c r="J602" i="1"/>
  <c r="K602" i="1"/>
  <c r="K598" i="1"/>
  <c r="J598" i="1"/>
  <c r="J594" i="1"/>
  <c r="K594" i="1"/>
  <c r="K590" i="1"/>
  <c r="J590" i="1"/>
  <c r="J586" i="1"/>
  <c r="K586" i="1"/>
  <c r="K582" i="1"/>
  <c r="J582" i="1"/>
  <c r="K578" i="1"/>
  <c r="J578" i="1"/>
  <c r="K574" i="1"/>
  <c r="J574" i="1"/>
  <c r="J570" i="1"/>
  <c r="K570" i="1"/>
  <c r="K566" i="1"/>
  <c r="J566" i="1"/>
  <c r="J562" i="1"/>
  <c r="K562" i="1"/>
  <c r="K558" i="1"/>
  <c r="J558" i="1"/>
  <c r="J554" i="1"/>
  <c r="K554" i="1"/>
  <c r="K550" i="1"/>
  <c r="J550" i="1"/>
  <c r="K546" i="1"/>
  <c r="J546" i="1"/>
  <c r="K542" i="1"/>
  <c r="J542" i="1"/>
  <c r="J538" i="1"/>
  <c r="K538" i="1"/>
  <c r="K534" i="1"/>
  <c r="J534" i="1"/>
  <c r="J530" i="1"/>
  <c r="K530" i="1"/>
  <c r="K526" i="1"/>
  <c r="J526" i="1"/>
  <c r="J522" i="1"/>
  <c r="K522" i="1"/>
  <c r="K518" i="1"/>
  <c r="J518" i="1"/>
  <c r="K514" i="1"/>
  <c r="J514" i="1"/>
  <c r="K510" i="1"/>
  <c r="J510" i="1"/>
  <c r="J506" i="1"/>
  <c r="K506" i="1"/>
  <c r="K502" i="1"/>
  <c r="J502" i="1"/>
  <c r="J498" i="1"/>
  <c r="K498" i="1"/>
  <c r="K494" i="1"/>
  <c r="J494" i="1"/>
  <c r="J490" i="1"/>
  <c r="K490" i="1"/>
  <c r="K486" i="1"/>
  <c r="J486" i="1"/>
  <c r="K482" i="1"/>
  <c r="J482" i="1"/>
  <c r="K478" i="1"/>
  <c r="J478" i="1"/>
  <c r="J474" i="1"/>
  <c r="K474" i="1"/>
  <c r="K470" i="1"/>
  <c r="J470" i="1"/>
  <c r="J466" i="1"/>
  <c r="K466" i="1"/>
  <c r="K462" i="1"/>
  <c r="J462" i="1"/>
  <c r="J458" i="1"/>
  <c r="K458" i="1"/>
  <c r="K454" i="1"/>
  <c r="J454" i="1"/>
  <c r="K450" i="1"/>
  <c r="J450" i="1"/>
  <c r="K446" i="1"/>
  <c r="J446" i="1"/>
  <c r="J442" i="1"/>
  <c r="K442" i="1"/>
  <c r="K438" i="1"/>
  <c r="J438" i="1"/>
  <c r="J434" i="1"/>
  <c r="K434" i="1"/>
  <c r="K430" i="1"/>
  <c r="J430" i="1"/>
  <c r="J426" i="1"/>
  <c r="K426" i="1"/>
  <c r="J422" i="1"/>
  <c r="K422" i="1"/>
  <c r="J418" i="1"/>
  <c r="K418" i="1"/>
  <c r="J414" i="1"/>
  <c r="K414" i="1"/>
  <c r="J410" i="1"/>
  <c r="K410" i="1"/>
  <c r="J406" i="1"/>
  <c r="K406" i="1"/>
  <c r="J402" i="1"/>
  <c r="K402" i="1"/>
  <c r="J398" i="1"/>
  <c r="K398" i="1"/>
  <c r="J394" i="1"/>
  <c r="K394" i="1"/>
  <c r="J390" i="1"/>
  <c r="K390" i="1"/>
  <c r="J386" i="1"/>
  <c r="K386" i="1"/>
  <c r="J382" i="1"/>
  <c r="K382" i="1"/>
  <c r="J378" i="1"/>
  <c r="K378" i="1"/>
  <c r="J374" i="1"/>
  <c r="K374" i="1"/>
  <c r="J370" i="1"/>
  <c r="K370" i="1"/>
  <c r="J366" i="1"/>
  <c r="K366" i="1"/>
  <c r="J362" i="1"/>
  <c r="K362" i="1"/>
  <c r="J358" i="1"/>
  <c r="K358" i="1"/>
  <c r="J354" i="1"/>
  <c r="K354" i="1"/>
  <c r="J350" i="1"/>
  <c r="K350" i="1"/>
  <c r="J346" i="1"/>
  <c r="K346" i="1"/>
  <c r="J342" i="1"/>
  <c r="K342" i="1"/>
  <c r="J338" i="1"/>
  <c r="K338" i="1"/>
  <c r="J334" i="1"/>
  <c r="K334" i="1"/>
  <c r="J330" i="1"/>
  <c r="K330" i="1"/>
  <c r="J326" i="1"/>
  <c r="K326" i="1"/>
  <c r="J322" i="1"/>
  <c r="K322" i="1"/>
  <c r="J318" i="1"/>
  <c r="K318" i="1"/>
  <c r="J314" i="1"/>
  <c r="K314" i="1"/>
  <c r="J310" i="1"/>
  <c r="K310" i="1"/>
  <c r="J306" i="1"/>
  <c r="K306" i="1"/>
  <c r="J302" i="1"/>
  <c r="K302" i="1"/>
  <c r="J298" i="1"/>
  <c r="K298" i="1"/>
  <c r="J294" i="1"/>
  <c r="K294" i="1"/>
  <c r="J290" i="1"/>
  <c r="K290" i="1"/>
  <c r="J286" i="1"/>
  <c r="K286" i="1"/>
  <c r="J282" i="1"/>
  <c r="K282" i="1"/>
  <c r="J278" i="1"/>
  <c r="K278" i="1"/>
  <c r="J274" i="1"/>
  <c r="K274" i="1"/>
  <c r="J270" i="1"/>
  <c r="K270" i="1"/>
  <c r="J266" i="1"/>
  <c r="K266" i="1"/>
  <c r="J262" i="1"/>
  <c r="K262" i="1"/>
  <c r="J258" i="1"/>
  <c r="K258" i="1"/>
  <c r="J254" i="1"/>
  <c r="K254" i="1"/>
  <c r="J250" i="1"/>
  <c r="K250" i="1"/>
  <c r="J246" i="1"/>
  <c r="K246" i="1"/>
  <c r="J242" i="1"/>
  <c r="K242" i="1"/>
  <c r="J238" i="1"/>
  <c r="K238" i="1"/>
  <c r="J234" i="1"/>
  <c r="K234" i="1"/>
  <c r="J230" i="1"/>
  <c r="K230" i="1"/>
  <c r="J226" i="1"/>
  <c r="K226" i="1"/>
  <c r="J222" i="1"/>
  <c r="K222" i="1"/>
  <c r="J218" i="1"/>
  <c r="K218" i="1"/>
  <c r="J214" i="1"/>
  <c r="K214" i="1"/>
  <c r="J210" i="1"/>
  <c r="K210" i="1"/>
  <c r="J206" i="1"/>
  <c r="K206" i="1"/>
  <c r="J202" i="1"/>
  <c r="K202" i="1"/>
  <c r="J198" i="1"/>
  <c r="K198" i="1"/>
  <c r="J194" i="1"/>
  <c r="K194" i="1"/>
  <c r="J190" i="1"/>
  <c r="K190" i="1"/>
  <c r="J186" i="1"/>
  <c r="K186" i="1"/>
  <c r="J182" i="1"/>
  <c r="K182" i="1"/>
  <c r="J178" i="1"/>
  <c r="K178" i="1"/>
  <c r="J174" i="1"/>
  <c r="K174" i="1"/>
  <c r="J170" i="1"/>
  <c r="K170" i="1"/>
  <c r="J166" i="1"/>
  <c r="K166" i="1"/>
  <c r="J162" i="1"/>
  <c r="K162" i="1"/>
  <c r="J158" i="1"/>
  <c r="K158" i="1"/>
  <c r="J154" i="1"/>
  <c r="K154" i="1"/>
  <c r="J150" i="1"/>
  <c r="K150" i="1"/>
  <c r="J146" i="1"/>
  <c r="K146" i="1"/>
  <c r="J142" i="1"/>
  <c r="K142" i="1"/>
  <c r="J138" i="1"/>
  <c r="K138" i="1"/>
  <c r="J134" i="1"/>
  <c r="K134" i="1"/>
  <c r="J130" i="1"/>
  <c r="K130" i="1"/>
  <c r="J126" i="1"/>
  <c r="K126" i="1"/>
  <c r="J122" i="1"/>
  <c r="K122" i="1"/>
  <c r="J118" i="1"/>
  <c r="K118" i="1"/>
  <c r="J114" i="1"/>
  <c r="K114" i="1"/>
  <c r="J110" i="1"/>
  <c r="K110" i="1"/>
  <c r="J106" i="1"/>
  <c r="K106" i="1"/>
  <c r="J102" i="1"/>
  <c r="K102" i="1"/>
  <c r="J98" i="1"/>
  <c r="K98" i="1"/>
  <c r="J94" i="1"/>
  <c r="K94" i="1"/>
  <c r="J90" i="1"/>
  <c r="K90" i="1"/>
  <c r="J86" i="1"/>
  <c r="K86" i="1"/>
  <c r="J82" i="1"/>
  <c r="K82" i="1"/>
  <c r="J78" i="1"/>
  <c r="K78" i="1"/>
  <c r="J74" i="1"/>
  <c r="K74" i="1"/>
  <c r="J70" i="1"/>
  <c r="K70" i="1"/>
  <c r="J66" i="1"/>
  <c r="K66" i="1"/>
  <c r="J62" i="1"/>
  <c r="K62" i="1"/>
  <c r="J58" i="1"/>
  <c r="K58" i="1"/>
  <c r="J54" i="1"/>
  <c r="K54" i="1"/>
  <c r="J50" i="1"/>
  <c r="K50" i="1"/>
  <c r="J46" i="1"/>
  <c r="K46" i="1"/>
  <c r="J42" i="1"/>
  <c r="K42" i="1"/>
  <c r="J38" i="1"/>
  <c r="K38" i="1"/>
  <c r="J34" i="1"/>
  <c r="K34" i="1"/>
  <c r="J30" i="1"/>
  <c r="K30" i="1"/>
  <c r="J26" i="1"/>
  <c r="K26" i="1"/>
  <c r="J22" i="1"/>
  <c r="K22" i="1"/>
  <c r="J18" i="1"/>
  <c r="K18" i="1"/>
  <c r="J14" i="1"/>
  <c r="K14" i="1"/>
  <c r="J10" i="1"/>
  <c r="K10" i="1"/>
  <c r="J6" i="1"/>
  <c r="K6" i="1"/>
  <c r="K933" i="1"/>
  <c r="J933" i="1"/>
  <c r="K929" i="1"/>
  <c r="J929" i="1"/>
  <c r="K925" i="1"/>
  <c r="J925" i="1"/>
  <c r="K921" i="1"/>
  <c r="J921" i="1"/>
  <c r="K917" i="1"/>
  <c r="J917" i="1"/>
  <c r="K913" i="1"/>
  <c r="J913" i="1"/>
  <c r="K909" i="1"/>
  <c r="J909" i="1"/>
  <c r="K905" i="1"/>
  <c r="J905" i="1"/>
  <c r="K901" i="1"/>
  <c r="J901" i="1"/>
  <c r="K897" i="1"/>
  <c r="J897" i="1"/>
  <c r="K893" i="1"/>
  <c r="J893" i="1"/>
  <c r="K889" i="1"/>
  <c r="J889" i="1"/>
  <c r="K885" i="1"/>
  <c r="J885" i="1"/>
  <c r="K881" i="1"/>
  <c r="J881" i="1"/>
  <c r="K877" i="1"/>
  <c r="J877" i="1"/>
  <c r="K873" i="1"/>
  <c r="J873" i="1"/>
  <c r="K869" i="1"/>
  <c r="J869" i="1"/>
  <c r="K865" i="1"/>
  <c r="J865" i="1"/>
  <c r="K861" i="1"/>
  <c r="J861" i="1"/>
  <c r="K857" i="1"/>
  <c r="J857" i="1"/>
  <c r="K853" i="1"/>
  <c r="J853" i="1"/>
  <c r="J849" i="1"/>
  <c r="K849" i="1"/>
  <c r="J845" i="1"/>
  <c r="K845" i="1"/>
  <c r="J841" i="1"/>
  <c r="K841" i="1"/>
  <c r="J837" i="1"/>
  <c r="K837" i="1"/>
  <c r="J833" i="1"/>
  <c r="K833" i="1"/>
  <c r="J829" i="1"/>
  <c r="K829" i="1"/>
  <c r="J825" i="1"/>
  <c r="K825" i="1"/>
  <c r="J821" i="1"/>
  <c r="K821" i="1"/>
  <c r="J817" i="1"/>
  <c r="K817" i="1"/>
  <c r="J813" i="1"/>
  <c r="K813" i="1"/>
  <c r="J809" i="1"/>
  <c r="K809" i="1"/>
  <c r="J805" i="1"/>
  <c r="K805" i="1"/>
  <c r="J801" i="1"/>
  <c r="K801" i="1"/>
  <c r="J797" i="1"/>
  <c r="K797" i="1"/>
  <c r="J793" i="1"/>
  <c r="K793" i="1"/>
  <c r="J789" i="1"/>
  <c r="K789" i="1"/>
  <c r="J785" i="1"/>
  <c r="K785" i="1"/>
  <c r="J781" i="1"/>
  <c r="K781" i="1"/>
  <c r="J777" i="1"/>
  <c r="K777" i="1"/>
  <c r="J773" i="1"/>
  <c r="K773" i="1"/>
  <c r="J769" i="1"/>
  <c r="K769" i="1"/>
  <c r="J765" i="1"/>
  <c r="K765" i="1"/>
  <c r="J761" i="1"/>
  <c r="K761" i="1"/>
  <c r="J757" i="1"/>
  <c r="K757" i="1"/>
  <c r="J753" i="1"/>
  <c r="K753" i="1"/>
  <c r="J749" i="1"/>
  <c r="K749" i="1"/>
  <c r="J745" i="1"/>
  <c r="K745" i="1"/>
  <c r="J741" i="1"/>
  <c r="K741" i="1"/>
  <c r="J737" i="1"/>
  <c r="K737" i="1"/>
  <c r="J733" i="1"/>
  <c r="K733" i="1"/>
  <c r="J729" i="1"/>
  <c r="K729" i="1"/>
  <c r="J725" i="1"/>
  <c r="K725" i="1"/>
  <c r="J721" i="1"/>
  <c r="K721" i="1"/>
  <c r="J717" i="1"/>
  <c r="K717" i="1"/>
  <c r="J713" i="1"/>
  <c r="K713" i="1"/>
  <c r="J709" i="1"/>
  <c r="K709" i="1"/>
  <c r="J705" i="1"/>
  <c r="K705" i="1"/>
  <c r="J701" i="1"/>
  <c r="K701" i="1"/>
  <c r="J697" i="1"/>
  <c r="K697" i="1"/>
  <c r="J693" i="1"/>
  <c r="K693" i="1"/>
  <c r="J689" i="1"/>
  <c r="K689" i="1"/>
  <c r="J685" i="1"/>
  <c r="K685" i="1"/>
  <c r="J681" i="1"/>
  <c r="K681" i="1"/>
  <c r="J677" i="1"/>
  <c r="K677" i="1"/>
  <c r="J673" i="1"/>
  <c r="K673" i="1"/>
  <c r="J669" i="1"/>
  <c r="K669" i="1"/>
  <c r="J665" i="1"/>
  <c r="K665" i="1"/>
  <c r="J661" i="1"/>
  <c r="K661" i="1"/>
  <c r="J657" i="1"/>
  <c r="K657" i="1"/>
  <c r="J653" i="1"/>
  <c r="K653" i="1"/>
  <c r="J649" i="1"/>
  <c r="K649" i="1"/>
  <c r="J645" i="1"/>
  <c r="K645" i="1"/>
  <c r="J641" i="1"/>
  <c r="K641" i="1"/>
  <c r="J637" i="1"/>
  <c r="K637" i="1"/>
  <c r="J633" i="1"/>
  <c r="K633" i="1"/>
  <c r="J629" i="1"/>
  <c r="K629" i="1"/>
  <c r="J625" i="1"/>
  <c r="K625" i="1"/>
  <c r="J621" i="1"/>
  <c r="K621" i="1"/>
  <c r="J617" i="1"/>
  <c r="K617" i="1"/>
  <c r="J613" i="1"/>
  <c r="K613" i="1"/>
  <c r="J609" i="1"/>
  <c r="K609" i="1"/>
  <c r="J605" i="1"/>
  <c r="K605" i="1"/>
  <c r="J601" i="1"/>
  <c r="K601" i="1"/>
  <c r="J597" i="1"/>
  <c r="K597" i="1"/>
  <c r="J593" i="1"/>
  <c r="K593" i="1"/>
  <c r="J589" i="1"/>
  <c r="K589" i="1"/>
  <c r="J585" i="1"/>
  <c r="K585" i="1"/>
  <c r="J581" i="1"/>
  <c r="K581" i="1"/>
  <c r="J577" i="1"/>
  <c r="K577" i="1"/>
  <c r="J573" i="1"/>
  <c r="K573" i="1"/>
  <c r="J569" i="1"/>
  <c r="K569" i="1"/>
  <c r="J565" i="1"/>
  <c r="K565" i="1"/>
  <c r="J561" i="1"/>
  <c r="K561" i="1"/>
  <c r="J557" i="1"/>
  <c r="K557" i="1"/>
  <c r="J553" i="1"/>
  <c r="K553" i="1"/>
  <c r="J549" i="1"/>
  <c r="K549" i="1"/>
  <c r="J545" i="1"/>
  <c r="K545" i="1"/>
  <c r="J541" i="1"/>
  <c r="K541" i="1"/>
  <c r="J537" i="1"/>
  <c r="K537" i="1"/>
  <c r="J533" i="1"/>
  <c r="K533" i="1"/>
  <c r="J529" i="1"/>
  <c r="K529" i="1"/>
  <c r="J525" i="1"/>
  <c r="K525" i="1"/>
  <c r="J521" i="1"/>
  <c r="K521" i="1"/>
  <c r="J517" i="1"/>
  <c r="K517" i="1"/>
  <c r="J513" i="1"/>
  <c r="K513" i="1"/>
  <c r="J509" i="1"/>
  <c r="K509" i="1"/>
  <c r="J505" i="1"/>
  <c r="K505" i="1"/>
  <c r="J501" i="1"/>
  <c r="K501" i="1"/>
  <c r="J497" i="1"/>
  <c r="K497" i="1"/>
  <c r="J493" i="1"/>
  <c r="K493" i="1"/>
  <c r="J489" i="1"/>
  <c r="K489" i="1"/>
  <c r="J485" i="1"/>
  <c r="K485" i="1"/>
  <c r="J481" i="1"/>
  <c r="K481" i="1"/>
  <c r="J477" i="1"/>
  <c r="K477" i="1"/>
  <c r="J473" i="1"/>
  <c r="K473" i="1"/>
  <c r="J469" i="1"/>
  <c r="K469" i="1"/>
  <c r="J465" i="1"/>
  <c r="K465" i="1"/>
  <c r="J461" i="1"/>
  <c r="K461" i="1"/>
  <c r="J457" i="1"/>
  <c r="K457" i="1"/>
  <c r="J453" i="1"/>
  <c r="K453" i="1"/>
  <c r="J449" i="1"/>
  <c r="K449" i="1"/>
  <c r="J445" i="1"/>
  <c r="K445" i="1"/>
  <c r="J441" i="1"/>
  <c r="K441" i="1"/>
  <c r="J437" i="1"/>
  <c r="K437" i="1"/>
  <c r="J433" i="1"/>
  <c r="K433" i="1"/>
  <c r="J429" i="1"/>
  <c r="K429" i="1"/>
  <c r="J425" i="1"/>
  <c r="K425" i="1"/>
  <c r="K421" i="1"/>
  <c r="J421" i="1"/>
  <c r="K417" i="1"/>
  <c r="J417" i="1"/>
  <c r="J413" i="1"/>
  <c r="K413" i="1"/>
  <c r="K409" i="1"/>
  <c r="J409" i="1"/>
  <c r="J405" i="1"/>
  <c r="K405" i="1"/>
  <c r="K401" i="1"/>
  <c r="J401" i="1"/>
  <c r="K397" i="1"/>
  <c r="J397" i="1"/>
  <c r="K393" i="1"/>
  <c r="J393" i="1"/>
  <c r="J389" i="1"/>
  <c r="K389" i="1"/>
  <c r="K385" i="1"/>
  <c r="J385" i="1"/>
  <c r="J381" i="1"/>
  <c r="K381" i="1"/>
  <c r="K377" i="1"/>
  <c r="J377" i="1"/>
  <c r="J373" i="1"/>
  <c r="K373" i="1"/>
  <c r="K369" i="1"/>
  <c r="J369" i="1"/>
  <c r="K365" i="1"/>
  <c r="J365" i="1"/>
  <c r="K361" i="1"/>
  <c r="J361" i="1"/>
  <c r="J357" i="1"/>
  <c r="K357" i="1"/>
  <c r="K353" i="1"/>
  <c r="J353" i="1"/>
  <c r="J349" i="1"/>
  <c r="K349" i="1"/>
  <c r="K345" i="1"/>
  <c r="J345" i="1"/>
  <c r="J341" i="1"/>
  <c r="K341" i="1"/>
  <c r="K337" i="1"/>
  <c r="J337" i="1"/>
  <c r="K333" i="1"/>
  <c r="J333" i="1"/>
  <c r="K329" i="1"/>
  <c r="J329" i="1"/>
  <c r="J325" i="1"/>
  <c r="K325" i="1"/>
  <c r="K321" i="1"/>
  <c r="J321" i="1"/>
  <c r="K317" i="1"/>
  <c r="J317" i="1"/>
  <c r="K313" i="1"/>
  <c r="J313" i="1"/>
  <c r="J309" i="1"/>
  <c r="K309" i="1"/>
  <c r="K305" i="1"/>
  <c r="J305" i="1"/>
  <c r="K301" i="1"/>
  <c r="J301" i="1"/>
  <c r="K297" i="1"/>
  <c r="J297" i="1"/>
  <c r="K293" i="1"/>
  <c r="J293" i="1"/>
  <c r="K289" i="1"/>
  <c r="J289" i="1"/>
  <c r="J285" i="1"/>
  <c r="K285" i="1"/>
  <c r="K281" i="1"/>
  <c r="J281" i="1"/>
  <c r="J277" i="1"/>
  <c r="K277" i="1"/>
  <c r="K273" i="1"/>
  <c r="J273" i="1"/>
  <c r="K269" i="1"/>
  <c r="J269" i="1"/>
  <c r="K265" i="1"/>
  <c r="J265" i="1"/>
  <c r="J261" i="1"/>
  <c r="K261" i="1"/>
  <c r="K257" i="1"/>
  <c r="J257" i="1"/>
  <c r="J253" i="1"/>
  <c r="K253" i="1"/>
  <c r="K249" i="1"/>
  <c r="J249" i="1"/>
  <c r="J245" i="1"/>
  <c r="K245" i="1"/>
  <c r="K241" i="1"/>
  <c r="J241" i="1"/>
  <c r="K237" i="1"/>
  <c r="J237" i="1"/>
  <c r="K233" i="1"/>
  <c r="J233" i="1"/>
  <c r="J229" i="1"/>
  <c r="K229" i="1"/>
  <c r="K225" i="1"/>
  <c r="J225" i="1"/>
  <c r="J221" i="1"/>
  <c r="K221" i="1"/>
  <c r="K217" i="1"/>
  <c r="J217" i="1"/>
  <c r="J213" i="1"/>
  <c r="K213" i="1"/>
  <c r="K209" i="1"/>
  <c r="J209" i="1"/>
  <c r="K205" i="1"/>
  <c r="J205" i="1"/>
  <c r="K201" i="1"/>
  <c r="J201" i="1"/>
  <c r="J197" i="1"/>
  <c r="K197" i="1"/>
  <c r="K193" i="1"/>
  <c r="J193" i="1"/>
  <c r="K189" i="1"/>
  <c r="J189" i="1"/>
  <c r="K185" i="1"/>
  <c r="J185" i="1"/>
  <c r="J181" i="1"/>
  <c r="K181" i="1"/>
  <c r="K177" i="1"/>
  <c r="J177" i="1"/>
  <c r="K173" i="1"/>
  <c r="J173" i="1"/>
  <c r="J169" i="1"/>
  <c r="K169" i="1"/>
  <c r="K165" i="1"/>
  <c r="J165" i="1"/>
  <c r="J161" i="1"/>
  <c r="K161" i="1"/>
  <c r="K157" i="1"/>
  <c r="J157" i="1"/>
  <c r="K153" i="1"/>
  <c r="J153" i="1"/>
  <c r="K149" i="1"/>
  <c r="J149" i="1"/>
  <c r="K145" i="1"/>
  <c r="J145" i="1"/>
  <c r="J141" i="1"/>
  <c r="K141" i="1"/>
  <c r="J137" i="1"/>
  <c r="K137" i="1"/>
  <c r="J133" i="1"/>
  <c r="K133" i="1"/>
  <c r="K129" i="1"/>
  <c r="J129" i="1"/>
  <c r="J125" i="1"/>
  <c r="K125" i="1"/>
  <c r="K121" i="1"/>
  <c r="J121" i="1"/>
  <c r="J117" i="1"/>
  <c r="K117" i="1"/>
  <c r="K113" i="1"/>
  <c r="J113" i="1"/>
  <c r="J109" i="1"/>
  <c r="K109" i="1"/>
  <c r="J105" i="1"/>
  <c r="K105" i="1"/>
  <c r="J101" i="1"/>
  <c r="K101" i="1"/>
  <c r="K97" i="1"/>
  <c r="J97" i="1"/>
  <c r="J93" i="1"/>
  <c r="K93" i="1"/>
  <c r="J89" i="1"/>
  <c r="K89" i="1"/>
  <c r="K85" i="1"/>
  <c r="J85" i="1"/>
  <c r="K81" i="1"/>
  <c r="J81" i="1"/>
  <c r="J77" i="1"/>
  <c r="K77" i="1"/>
  <c r="J73" i="1"/>
  <c r="K73" i="1"/>
  <c r="J69" i="1"/>
  <c r="K69" i="1"/>
  <c r="K65" i="1"/>
  <c r="J65" i="1"/>
  <c r="J61" i="1"/>
  <c r="K61" i="1"/>
  <c r="K57" i="1"/>
  <c r="J57" i="1"/>
  <c r="J53" i="1"/>
  <c r="K53" i="1"/>
  <c r="K49" i="1"/>
  <c r="J49" i="1"/>
  <c r="J45" i="1"/>
  <c r="K45" i="1"/>
  <c r="J41" i="1"/>
  <c r="K41" i="1"/>
  <c r="J37" i="1"/>
  <c r="K37" i="1"/>
  <c r="K33" i="1"/>
  <c r="J33" i="1"/>
  <c r="J29" i="1"/>
  <c r="K29" i="1"/>
  <c r="J25" i="1"/>
  <c r="K25" i="1"/>
  <c r="K21" i="1"/>
  <c r="J21" i="1"/>
  <c r="K17" i="1"/>
  <c r="J17" i="1"/>
  <c r="J13" i="1"/>
  <c r="K13" i="1"/>
  <c r="J9" i="1"/>
  <c r="K9" i="1"/>
  <c r="J5" i="1"/>
  <c r="K5" i="1"/>
  <c r="J4" i="1"/>
  <c r="J3" i="1" s="1"/>
  <c r="L3" i="1" s="1"/>
  <c r="K4" i="1"/>
  <c r="J2907" i="1"/>
  <c r="J2899" i="1"/>
  <c r="J2911" i="1"/>
  <c r="J2910" i="1"/>
  <c r="J2906" i="1"/>
  <c r="J2902" i="1"/>
  <c r="J2898" i="1"/>
  <c r="J2894" i="1"/>
  <c r="J2903" i="1"/>
  <c r="J2895" i="1"/>
  <c r="J2909" i="1"/>
  <c r="J2905" i="1"/>
  <c r="J2901" i="1"/>
  <c r="J2897" i="1"/>
  <c r="J2893" i="1"/>
  <c r="J2912" i="1"/>
  <c r="J2908" i="1"/>
  <c r="J2904" i="1"/>
  <c r="J2900" i="1"/>
  <c r="J2896" i="1"/>
  <c r="J2892" i="1"/>
  <c r="L2" i="1"/>
  <c r="L1392" i="1" l="1"/>
  <c r="L2367" i="1"/>
  <c r="L2323" i="1"/>
  <c r="L1420" i="1"/>
  <c r="L1500" i="1"/>
  <c r="L2836" i="1"/>
  <c r="L2063" i="1"/>
  <c r="L1287" i="1"/>
  <c r="L1663" i="1"/>
  <c r="L2527" i="1"/>
  <c r="L424" i="1"/>
  <c r="L1968" i="1"/>
  <c r="L2823" i="1"/>
  <c r="L2072" i="1"/>
  <c r="L2344" i="1"/>
  <c r="L78" i="1"/>
  <c r="L94" i="1"/>
  <c r="L110" i="1"/>
  <c r="L174" i="1"/>
  <c r="L206" i="1"/>
  <c r="L246" i="1"/>
  <c r="L254" i="1"/>
  <c r="L262" i="1"/>
  <c r="L270" i="1"/>
  <c r="L278" i="1"/>
  <c r="L286" i="1"/>
  <c r="L294" i="1"/>
  <c r="L510" i="1"/>
  <c r="L518" i="1"/>
  <c r="L526" i="1"/>
  <c r="L534" i="1"/>
  <c r="L694" i="1"/>
  <c r="L710" i="1"/>
  <c r="L862" i="1"/>
  <c r="L878" i="1"/>
  <c r="L894" i="1"/>
  <c r="L926" i="1"/>
  <c r="L223" i="1"/>
  <c r="L279" i="1"/>
  <c r="L303" i="1"/>
  <c r="L319" i="1"/>
  <c r="L359" i="1"/>
  <c r="L383" i="1"/>
  <c r="L399" i="1"/>
  <c r="L487" i="1"/>
  <c r="L711" i="1"/>
  <c r="L719" i="1"/>
  <c r="L735" i="1"/>
  <c r="L743" i="1"/>
  <c r="L751" i="1"/>
  <c r="L759" i="1"/>
  <c r="L767" i="1"/>
  <c r="L775" i="1"/>
  <c r="L783" i="1"/>
  <c r="L799" i="1"/>
  <c r="L807" i="1"/>
  <c r="L815" i="1"/>
  <c r="L823" i="1"/>
  <c r="L831" i="1"/>
  <c r="L839" i="1"/>
  <c r="L847" i="1"/>
  <c r="L855" i="1"/>
  <c r="L863" i="1"/>
  <c r="L871" i="1"/>
  <c r="L879" i="1"/>
  <c r="L887" i="1"/>
  <c r="L895" i="1"/>
  <c r="L903" i="1"/>
  <c r="L911" i="1"/>
  <c r="L919" i="1"/>
  <c r="L927" i="1"/>
  <c r="L1230" i="1"/>
  <c r="L1246" i="1"/>
  <c r="L1270" i="1"/>
  <c r="L1278" i="1"/>
  <c r="L1294" i="1"/>
  <c r="L1310" i="1"/>
  <c r="L1390" i="1"/>
  <c r="L1574" i="1"/>
  <c r="L1638" i="1"/>
  <c r="L1670" i="1"/>
  <c r="L1686" i="1"/>
  <c r="L1710" i="1"/>
  <c r="L1806" i="1"/>
  <c r="L1918" i="1"/>
  <c r="L1934" i="1"/>
  <c r="L1990" i="1"/>
  <c r="L2014" i="1"/>
  <c r="L2094" i="1"/>
  <c r="L2150" i="1"/>
  <c r="L939" i="1"/>
  <c r="L947" i="1"/>
  <c r="L955" i="1"/>
  <c r="L963" i="1"/>
  <c r="L979" i="1"/>
  <c r="L987" i="1"/>
  <c r="L1003" i="1"/>
  <c r="L1011" i="1"/>
  <c r="L1035" i="1"/>
  <c r="L1211" i="1"/>
  <c r="L1227" i="1"/>
  <c r="L1283" i="1"/>
  <c r="L1331" i="1"/>
  <c r="L1379" i="1"/>
  <c r="L1459" i="1"/>
  <c r="L1539" i="1"/>
  <c r="L1579" i="1"/>
  <c r="L1627" i="1"/>
  <c r="L1659" i="1"/>
  <c r="L1779" i="1"/>
  <c r="L1939" i="1"/>
  <c r="L776" i="1"/>
  <c r="L1648" i="1"/>
  <c r="L1696" i="1"/>
  <c r="L2080" i="1"/>
  <c r="L2180" i="1"/>
  <c r="L2500" i="1"/>
  <c r="L2864" i="1"/>
  <c r="L2222" i="1"/>
  <c r="L2654" i="1"/>
  <c r="L2627" i="1"/>
  <c r="L2775" i="1"/>
  <c r="L768" i="1"/>
  <c r="L872" i="1"/>
  <c r="L904" i="1"/>
  <c r="L1112" i="1"/>
  <c r="L1272" i="1"/>
  <c r="L1456" i="1"/>
  <c r="L1480" i="1"/>
  <c r="L1560" i="1"/>
  <c r="L1600" i="1"/>
  <c r="L1824" i="1"/>
  <c r="L2088" i="1"/>
  <c r="L2496" i="1"/>
  <c r="L2544" i="1"/>
  <c r="L2131" i="1"/>
  <c r="L2219" i="1"/>
  <c r="L2243" i="1"/>
  <c r="L2379" i="1"/>
  <c r="L2459" i="1"/>
  <c r="L2539" i="1"/>
  <c r="L2547" i="1"/>
  <c r="L1820" i="1"/>
  <c r="L1924" i="1"/>
  <c r="L2048" i="1"/>
  <c r="L2368" i="1"/>
  <c r="L355" i="1"/>
  <c r="L707" i="1"/>
  <c r="L779" i="1"/>
  <c r="L827" i="1"/>
  <c r="L859" i="1"/>
  <c r="L2808" i="1"/>
  <c r="L1208" i="1"/>
  <c r="L1636" i="1"/>
  <c r="L1976" i="1"/>
  <c r="L2287" i="1"/>
  <c r="L2391" i="1"/>
  <c r="L2399" i="1"/>
  <c r="L2707" i="1"/>
  <c r="L2743" i="1"/>
  <c r="L400" i="1"/>
  <c r="L728" i="1"/>
  <c r="L936" i="1"/>
  <c r="L1512" i="1"/>
  <c r="L1936" i="1"/>
  <c r="L2504" i="1"/>
  <c r="L967" i="1"/>
  <c r="L983" i="1"/>
  <c r="L1007" i="1"/>
  <c r="L1055" i="1"/>
  <c r="L1063" i="1"/>
  <c r="L1311" i="1"/>
  <c r="L1327" i="1"/>
  <c r="L1503" i="1"/>
  <c r="L1511" i="1"/>
  <c r="L1695" i="1"/>
  <c r="L1759" i="1"/>
  <c r="L1783" i="1"/>
  <c r="L2125" i="1"/>
  <c r="L2173" i="1"/>
  <c r="L2653" i="1"/>
  <c r="L656" i="1"/>
  <c r="L2244" i="1"/>
  <c r="L2796" i="1"/>
  <c r="L959" i="1"/>
  <c r="L1015" i="1"/>
  <c r="L1039" i="1"/>
  <c r="L1047" i="1"/>
  <c r="L739" i="1"/>
  <c r="L891" i="1"/>
  <c r="L1140" i="1"/>
  <c r="L227" i="1"/>
  <c r="L331" i="1"/>
  <c r="L403" i="1"/>
  <c r="L747" i="1"/>
  <c r="L795" i="1"/>
  <c r="L835" i="1"/>
  <c r="L851" i="1"/>
  <c r="L867" i="1"/>
  <c r="L875" i="1"/>
  <c r="L883" i="1"/>
  <c r="L899" i="1"/>
  <c r="L907" i="1"/>
  <c r="L915" i="1"/>
  <c r="L923" i="1"/>
  <c r="L931" i="1"/>
  <c r="L935" i="1"/>
  <c r="L943" i="1"/>
  <c r="L951" i="1"/>
  <c r="L975" i="1"/>
  <c r="L991" i="1"/>
  <c r="L999" i="1"/>
  <c r="L1023" i="1"/>
  <c r="L1031" i="1"/>
  <c r="L1223" i="1"/>
  <c r="L1279" i="1"/>
  <c r="L1319" i="1"/>
  <c r="L1375" i="1"/>
  <c r="L1487" i="1"/>
  <c r="L1535" i="1"/>
  <c r="L1583" i="1"/>
  <c r="L1607" i="1"/>
  <c r="L1703" i="1"/>
  <c r="L1727" i="1"/>
  <c r="L1743" i="1"/>
  <c r="L1751" i="1"/>
  <c r="L1799" i="1"/>
  <c r="L1831" i="1"/>
  <c r="L2093" i="1"/>
  <c r="L2117" i="1"/>
  <c r="L2213" i="1"/>
  <c r="L2221" i="1"/>
  <c r="L764" i="1"/>
  <c r="L864" i="1"/>
  <c r="L1424" i="1"/>
  <c r="L2420" i="1"/>
  <c r="L2728" i="1"/>
  <c r="L2876" i="1"/>
  <c r="L459" i="1"/>
  <c r="L483" i="1"/>
  <c r="L723" i="1"/>
  <c r="L731" i="1"/>
  <c r="L755" i="1"/>
  <c r="L763" i="1"/>
  <c r="L811" i="1"/>
  <c r="L819" i="1"/>
  <c r="L843" i="1"/>
  <c r="L373" i="1"/>
  <c r="L333" i="1"/>
  <c r="L341" i="1"/>
  <c r="L381" i="1"/>
  <c r="L413" i="1"/>
  <c r="L1059" i="1"/>
  <c r="L165" i="1"/>
  <c r="L357" i="1"/>
  <c r="L365" i="1"/>
  <c r="L389" i="1"/>
  <c r="L405" i="1"/>
  <c r="L2294" i="1"/>
  <c r="L2302" i="1"/>
  <c r="L2326" i="1"/>
  <c r="L2366" i="1"/>
  <c r="L2414" i="1"/>
  <c r="L2822" i="1"/>
  <c r="L2830" i="1"/>
  <c r="L2838" i="1"/>
  <c r="L2870" i="1"/>
  <c r="L1867" i="1"/>
  <c r="L1943" i="1"/>
  <c r="L2103" i="1"/>
  <c r="L2227" i="1"/>
  <c r="L2315" i="1"/>
  <c r="L2375" i="1"/>
  <c r="L2523" i="1"/>
  <c r="L2723" i="1"/>
  <c r="L2759" i="1"/>
  <c r="L2871" i="1"/>
  <c r="L568" i="1"/>
  <c r="L960" i="1"/>
  <c r="L976" i="1"/>
  <c r="L1032" i="1"/>
  <c r="L1072" i="1"/>
  <c r="L1088" i="1"/>
  <c r="L1019" i="1"/>
  <c r="L2739" i="1"/>
  <c r="L1120" i="1"/>
  <c r="L1304" i="1"/>
  <c r="L2212" i="1"/>
  <c r="L1706" i="1"/>
  <c r="L2651" i="1"/>
  <c r="L153" i="1"/>
  <c r="L185" i="1"/>
  <c r="L201" i="1"/>
  <c r="L329" i="1"/>
  <c r="L345" i="1"/>
  <c r="L353" i="1"/>
  <c r="L361" i="1"/>
  <c r="L377" i="1"/>
  <c r="L385" i="1"/>
  <c r="L393" i="1"/>
  <c r="L409" i="1"/>
  <c r="L417" i="1"/>
  <c r="L1385" i="1"/>
  <c r="L1258" i="1"/>
  <c r="L2658" i="1"/>
  <c r="L2407" i="1"/>
  <c r="L2703" i="1"/>
  <c r="L132" i="1"/>
  <c r="L2121" i="1"/>
  <c r="L2209" i="1"/>
  <c r="L2217" i="1"/>
  <c r="L2233" i="1"/>
  <c r="L1184" i="1"/>
  <c r="L1328" i="1"/>
  <c r="L1592" i="1"/>
  <c r="L1752" i="1"/>
  <c r="L1792" i="1"/>
  <c r="L1896" i="1"/>
  <c r="L2008" i="1"/>
  <c r="L2832" i="1"/>
  <c r="L74" i="1"/>
  <c r="L90" i="1"/>
  <c r="L98" i="1"/>
  <c r="L242" i="1"/>
  <c r="L250" i="1"/>
  <c r="L258" i="1"/>
  <c r="L266" i="1"/>
  <c r="L274" i="1"/>
  <c r="L282" i="1"/>
  <c r="L290" i="1"/>
  <c r="L514" i="1"/>
  <c r="L522" i="1"/>
  <c r="L530" i="1"/>
  <c r="L538" i="1"/>
  <c r="L698" i="1"/>
  <c r="L706" i="1"/>
  <c r="L1786" i="1"/>
  <c r="L1794" i="1"/>
  <c r="L1938" i="1"/>
  <c r="L2362" i="1"/>
  <c r="L2418" i="1"/>
  <c r="L2650" i="1"/>
  <c r="L1983" i="1"/>
  <c r="L2059" i="1"/>
  <c r="L2371" i="1"/>
  <c r="L2495" i="1"/>
  <c r="L2507" i="1"/>
  <c r="L2519" i="1"/>
  <c r="L2531" i="1"/>
  <c r="L2555" i="1"/>
  <c r="L2667" i="1"/>
  <c r="L2827" i="1"/>
  <c r="L2875" i="1"/>
  <c r="L600" i="1"/>
  <c r="L696" i="1"/>
  <c r="L832" i="1"/>
  <c r="L1152" i="1"/>
  <c r="L1172" i="1"/>
  <c r="L1240" i="1"/>
  <c r="L640" i="1"/>
  <c r="L890" i="1"/>
  <c r="L1290" i="1"/>
  <c r="L1386" i="1"/>
  <c r="L1570" i="1"/>
  <c r="L1642" i="1"/>
  <c r="L1682" i="1"/>
  <c r="L1690" i="1"/>
  <c r="L1810" i="1"/>
  <c r="L1914" i="1"/>
  <c r="L1922" i="1"/>
  <c r="L2010" i="1"/>
  <c r="L2018" i="1"/>
  <c r="L2090" i="1"/>
  <c r="L2298" i="1"/>
  <c r="L2386" i="1"/>
  <c r="L2426" i="1"/>
  <c r="L2482" i="1"/>
  <c r="L2506" i="1"/>
  <c r="L2642" i="1"/>
  <c r="L2746" i="1"/>
  <c r="L2818" i="1"/>
  <c r="L2826" i="1"/>
  <c r="L2834" i="1"/>
  <c r="L2007" i="1"/>
  <c r="L2095" i="1"/>
  <c r="L2183" i="1"/>
  <c r="L2223" i="1"/>
  <c r="L2395" i="1"/>
  <c r="L397" i="1"/>
  <c r="L2085" i="1"/>
  <c r="L2141" i="1"/>
  <c r="L157" i="1"/>
  <c r="L349" i="1"/>
  <c r="L1389" i="1"/>
  <c r="L2205" i="1"/>
  <c r="L1300" i="1"/>
  <c r="L1360" i="1"/>
  <c r="L1616" i="1"/>
  <c r="L1720" i="1"/>
  <c r="L1864" i="1"/>
  <c r="L86" i="1"/>
  <c r="L102" i="1"/>
  <c r="L238" i="1"/>
  <c r="L1262" i="1"/>
  <c r="L1406" i="1"/>
  <c r="L1678" i="1"/>
  <c r="L1766" i="1"/>
  <c r="L1870" i="1"/>
  <c r="L2179" i="1"/>
  <c r="L2291" i="1"/>
  <c r="L2387" i="1"/>
  <c r="L2427" i="1"/>
  <c r="L2463" i="1"/>
  <c r="L149" i="1"/>
  <c r="L47" i="1"/>
  <c r="L886" i="1"/>
  <c r="L1302" i="1"/>
  <c r="L971" i="1"/>
  <c r="L1051" i="1"/>
  <c r="L2193" i="1"/>
  <c r="L2577" i="1"/>
  <c r="L2175" i="1"/>
  <c r="L874" i="1"/>
  <c r="L906" i="1"/>
  <c r="L1226" i="1"/>
  <c r="L1242" i="1"/>
  <c r="L1274" i="1"/>
  <c r="L1306" i="1"/>
  <c r="L1322" i="1"/>
  <c r="L1402" i="1"/>
  <c r="L368" i="1"/>
  <c r="L440" i="1"/>
  <c r="L464" i="1"/>
  <c r="L496" i="1"/>
  <c r="L504" i="1"/>
  <c r="L528" i="1"/>
  <c r="L616" i="1"/>
  <c r="L1452" i="1"/>
  <c r="L1588" i="1"/>
  <c r="L1852" i="1"/>
  <c r="L1996" i="1"/>
  <c r="L771" i="1"/>
  <c r="L787" i="1"/>
  <c r="L803" i="1"/>
  <c r="L995" i="1"/>
  <c r="L1027" i="1"/>
  <c r="L1507" i="1"/>
  <c r="L1699" i="1"/>
  <c r="L1747" i="1"/>
  <c r="L1827" i="1"/>
  <c r="L2199" i="1"/>
  <c r="L2327" i="1"/>
  <c r="L932" i="1"/>
  <c r="L988" i="1"/>
  <c r="L1236" i="1"/>
  <c r="L2256" i="1"/>
  <c r="L866" i="1"/>
  <c r="L882" i="1"/>
  <c r="L1218" i="1"/>
  <c r="L1234" i="1"/>
  <c r="L1250" i="1"/>
  <c r="L1266" i="1"/>
  <c r="L1282" i="1"/>
  <c r="L1298" i="1"/>
  <c r="L1314" i="1"/>
  <c r="L1394" i="1"/>
  <c r="L870" i="1"/>
  <c r="L1238" i="1"/>
  <c r="L1318" i="1"/>
  <c r="L1398" i="1"/>
  <c r="L84" i="1"/>
  <c r="L100" i="1"/>
  <c r="L116" i="1"/>
  <c r="L364" i="1"/>
  <c r="L396" i="1"/>
  <c r="L436" i="1"/>
  <c r="L444" i="1"/>
  <c r="L476" i="1"/>
  <c r="L500" i="1"/>
  <c r="L540" i="1"/>
  <c r="L564" i="1"/>
  <c r="L612" i="1"/>
  <c r="L620" i="1"/>
  <c r="L652" i="1"/>
  <c r="L692" i="1"/>
  <c r="L724" i="1"/>
  <c r="L828" i="1"/>
  <c r="L860" i="1"/>
  <c r="L868" i="1"/>
  <c r="L900" i="1"/>
  <c r="L972" i="1"/>
  <c r="L1020" i="1"/>
  <c r="L1028" i="1"/>
  <c r="L1060" i="1"/>
  <c r="L1100" i="1"/>
  <c r="L1116" i="1"/>
  <c r="L1204" i="1"/>
  <c r="L1268" i="1"/>
  <c r="L1348" i="1"/>
  <c r="L1532" i="1"/>
  <c r="L1692" i="1"/>
  <c r="L2004" i="1"/>
  <c r="L2216" i="1"/>
  <c r="L2225" i="1"/>
  <c r="L2389" i="1"/>
  <c r="L2284" i="1"/>
  <c r="L2292" i="1"/>
  <c r="L2324" i="1"/>
  <c r="L2340" i="1"/>
  <c r="L2348" i="1"/>
  <c r="L2452" i="1"/>
  <c r="L2492" i="1"/>
  <c r="L2588" i="1"/>
  <c r="L2628" i="1"/>
  <c r="L2644" i="1"/>
  <c r="L2652" i="1"/>
  <c r="L2660" i="1"/>
  <c r="L2708" i="1"/>
  <c r="L2133" i="1"/>
  <c r="L2197" i="1"/>
  <c r="L2229" i="1"/>
  <c r="L1578" i="1"/>
  <c r="L2750" i="1"/>
  <c r="L2288" i="1"/>
  <c r="L2304" i="1"/>
  <c r="L2376" i="1"/>
  <c r="L2592" i="1"/>
  <c r="L2664" i="1"/>
  <c r="L2712" i="1"/>
  <c r="L15" i="1"/>
  <c r="L31" i="1"/>
  <c r="L1694" i="1"/>
  <c r="L1790" i="1"/>
  <c r="L1674" i="1"/>
  <c r="L1802" i="1"/>
  <c r="L2306" i="1"/>
  <c r="L2370" i="1"/>
  <c r="L2038" i="1"/>
  <c r="L1286" i="1"/>
  <c r="L1382" i="1"/>
  <c r="L1740" i="1"/>
  <c r="L1892" i="1"/>
  <c r="L1972" i="1"/>
  <c r="L2108" i="1"/>
  <c r="L2128" i="1"/>
  <c r="L2169" i="1"/>
  <c r="L2201" i="1"/>
  <c r="L2768" i="1"/>
  <c r="L1222" i="1"/>
  <c r="L1254" i="1"/>
  <c r="L2129" i="1"/>
  <c r="L1380" i="1"/>
  <c r="L1556" i="1"/>
  <c r="L1604" i="1"/>
  <c r="L1748" i="1"/>
  <c r="L1964" i="1"/>
  <c r="L68" i="1"/>
  <c r="L11" i="1"/>
  <c r="L27" i="1"/>
  <c r="L43" i="1"/>
  <c r="L337" i="1"/>
  <c r="L369" i="1"/>
  <c r="L401" i="1"/>
  <c r="L82" i="1"/>
  <c r="L114" i="1"/>
  <c r="L1043" i="1"/>
  <c r="L1315" i="1"/>
  <c r="L1823" i="1"/>
  <c r="L1871" i="1"/>
  <c r="L1775" i="1"/>
  <c r="L2127" i="1"/>
  <c r="L2151" i="1"/>
  <c r="L2383" i="1"/>
  <c r="L2623" i="1"/>
  <c r="L2099" i="1"/>
  <c r="L29" i="1"/>
  <c r="L19" i="1"/>
  <c r="L35" i="1"/>
  <c r="L13" i="1"/>
  <c r="L2422" i="1"/>
  <c r="L2646" i="1"/>
  <c r="L2662" i="1"/>
  <c r="L715" i="1"/>
  <c r="L18" i="1"/>
  <c r="L34" i="1"/>
  <c r="L66" i="1"/>
  <c r="L106" i="1"/>
  <c r="L5" i="1"/>
  <c r="L21" i="1"/>
  <c r="L37" i="1"/>
  <c r="L10" i="1"/>
  <c r="L26" i="1"/>
  <c r="L42" i="1"/>
  <c r="L58" i="1"/>
  <c r="L1714" i="1"/>
  <c r="L2098" i="1"/>
  <c r="L1415" i="1"/>
  <c r="L1463" i="1"/>
  <c r="L1623" i="1"/>
  <c r="L1655" i="1"/>
  <c r="L2023" i="1"/>
  <c r="L2055" i="1"/>
  <c r="L2135" i="1"/>
  <c r="L1910" i="1"/>
  <c r="L9" i="1"/>
  <c r="L25" i="1"/>
  <c r="L6" i="1"/>
  <c r="L22" i="1"/>
  <c r="L38" i="1"/>
  <c r="L70" i="1"/>
  <c r="L14" i="1"/>
  <c r="L30" i="1"/>
  <c r="L46" i="1"/>
  <c r="L62" i="1"/>
  <c r="L2755" i="1"/>
  <c r="L2814" i="1"/>
  <c r="L2771" i="1"/>
  <c r="L2867" i="1"/>
  <c r="L2515" i="1"/>
  <c r="L283" i="1"/>
  <c r="L315" i="1"/>
  <c r="L443" i="1"/>
  <c r="L7" i="1"/>
  <c r="L23" i="1"/>
  <c r="L39" i="1"/>
  <c r="L17" i="1"/>
  <c r="L33" i="1"/>
  <c r="L161" i="1"/>
  <c r="L2456" i="1"/>
  <c r="L2019" i="1"/>
  <c r="L791" i="1"/>
  <c r="L1907" i="1"/>
  <c r="L727" i="1"/>
  <c r="L407" i="1"/>
  <c r="L148" i="1"/>
  <c r="L164" i="1"/>
  <c r="L180" i="1"/>
  <c r="L196" i="1"/>
  <c r="L212" i="1"/>
  <c r="L228" i="1"/>
  <c r="L244" i="1"/>
  <c r="L260" i="1"/>
  <c r="L276" i="1"/>
  <c r="L292" i="1"/>
  <c r="L308" i="1"/>
  <c r="L324" i="1"/>
  <c r="L360" i="1"/>
  <c r="L392" i="1"/>
  <c r="L644" i="1"/>
  <c r="L808" i="1"/>
  <c r="L968" i="1"/>
  <c r="L1084" i="1"/>
  <c r="L1352" i="1"/>
  <c r="L1384" i="1"/>
  <c r="L1416" i="1"/>
  <c r="L1448" i="1"/>
  <c r="L1608" i="1"/>
  <c r="L1640" i="1"/>
  <c r="L1688" i="1"/>
  <c r="L1784" i="1"/>
  <c r="L1816" i="1"/>
  <c r="L1928" i="1"/>
  <c r="L1960" i="1"/>
  <c r="L2040" i="1"/>
  <c r="L433" i="1"/>
  <c r="L449" i="1"/>
  <c r="L465" i="1"/>
  <c r="L481" i="1"/>
  <c r="L497" i="1"/>
  <c r="L513" i="1"/>
  <c r="L529" i="1"/>
  <c r="L545" i="1"/>
  <c r="L561" i="1"/>
  <c r="L577" i="1"/>
  <c r="L593" i="1"/>
  <c r="L609" i="1"/>
  <c r="L625" i="1"/>
  <c r="L641" i="1"/>
  <c r="L657" i="1"/>
  <c r="L721" i="1"/>
  <c r="L737" i="1"/>
  <c r="L753" i="1"/>
  <c r="L769" i="1"/>
  <c r="L785" i="1"/>
  <c r="L801" i="1"/>
  <c r="L817" i="1"/>
  <c r="L833" i="1"/>
  <c r="L849" i="1"/>
  <c r="L865" i="1"/>
  <c r="L881" i="1"/>
  <c r="L897" i="1"/>
  <c r="L913" i="1"/>
  <c r="L929" i="1"/>
  <c r="L2236" i="1"/>
  <c r="L2528" i="1"/>
  <c r="L2584" i="1"/>
  <c r="L2844" i="1"/>
  <c r="L2868" i="1"/>
  <c r="L1029" i="1"/>
  <c r="L1121" i="1"/>
  <c r="L2189" i="1"/>
  <c r="L2445" i="1"/>
  <c r="L2673" i="1"/>
  <c r="L1185" i="1"/>
  <c r="L1201" i="1"/>
  <c r="L1217" i="1"/>
  <c r="L1233" i="1"/>
  <c r="L1249" i="1"/>
  <c r="L1265" i="1"/>
  <c r="L1281" i="1"/>
  <c r="L1297" i="1"/>
  <c r="L1313" i="1"/>
  <c r="L1329" i="1"/>
  <c r="L1345" i="1"/>
  <c r="L1361" i="1"/>
  <c r="L1377" i="1"/>
  <c r="L1393" i="1"/>
  <c r="L2073" i="1"/>
  <c r="L2137" i="1"/>
  <c r="L69" i="1"/>
  <c r="L85" i="1"/>
  <c r="L101" i="1"/>
  <c r="L117" i="1"/>
  <c r="L20" i="1"/>
  <c r="L36" i="1"/>
  <c r="L52" i="1"/>
  <c r="L460" i="1"/>
  <c r="L492" i="1"/>
  <c r="L524" i="1"/>
  <c r="L592" i="1"/>
  <c r="L752" i="1"/>
  <c r="L848" i="1"/>
  <c r="L1008" i="1"/>
  <c r="L1124" i="1"/>
  <c r="L1156" i="1"/>
  <c r="L1224" i="1"/>
  <c r="L1256" i="1"/>
  <c r="L1288" i="1"/>
  <c r="L1496" i="1"/>
  <c r="L1528" i="1"/>
  <c r="L1736" i="1"/>
  <c r="L1768" i="1"/>
  <c r="L1880" i="1"/>
  <c r="L2024" i="1"/>
  <c r="L673" i="1"/>
  <c r="L689" i="1"/>
  <c r="L49" i="1"/>
  <c r="L177" i="1"/>
  <c r="L340" i="1"/>
  <c r="L556" i="1"/>
  <c r="L684" i="1"/>
  <c r="L716" i="1"/>
  <c r="L788" i="1"/>
  <c r="L884" i="1"/>
  <c r="L916" i="1"/>
  <c r="L948" i="1"/>
  <c r="L1044" i="1"/>
  <c r="L1104" i="1"/>
  <c r="L1192" i="1"/>
  <c r="L588" i="1"/>
  <c r="L57" i="1"/>
  <c r="L76" i="1"/>
  <c r="L92" i="1"/>
  <c r="L108" i="1"/>
  <c r="L124" i="1"/>
  <c r="L140" i="1"/>
  <c r="L156" i="1"/>
  <c r="L172" i="1"/>
  <c r="L188" i="1"/>
  <c r="L204" i="1"/>
  <c r="L220" i="1"/>
  <c r="L236" i="1"/>
  <c r="L252" i="1"/>
  <c r="L268" i="1"/>
  <c r="L284" i="1"/>
  <c r="L300" i="1"/>
  <c r="L316" i="1"/>
  <c r="L332" i="1"/>
  <c r="L348" i="1"/>
  <c r="L416" i="1"/>
  <c r="L468" i="1"/>
  <c r="L532" i="1"/>
  <c r="L604" i="1"/>
  <c r="L760" i="1"/>
  <c r="L824" i="1"/>
  <c r="L856" i="1"/>
  <c r="L892" i="1"/>
  <c r="L924" i="1"/>
  <c r="L956" i="1"/>
  <c r="L1016" i="1"/>
  <c r="L1132" i="1"/>
  <c r="L1164" i="1"/>
  <c r="L1200" i="1"/>
  <c r="L1232" i="1"/>
  <c r="L1264" i="1"/>
  <c r="L1296" i="1"/>
  <c r="L1408" i="1"/>
  <c r="L1504" i="1"/>
  <c r="L1552" i="1"/>
  <c r="L1584" i="1"/>
  <c r="L1712" i="1"/>
  <c r="L1744" i="1"/>
  <c r="L1776" i="1"/>
  <c r="L1856" i="1"/>
  <c r="L1888" i="1"/>
  <c r="L2000" i="1"/>
  <c r="L2032" i="1"/>
  <c r="L2112" i="1"/>
  <c r="L2148" i="1"/>
  <c r="L2184" i="1"/>
  <c r="L169" i="1"/>
  <c r="L425" i="1"/>
  <c r="L441" i="1"/>
  <c r="L457" i="1"/>
  <c r="L473" i="1"/>
  <c r="L489" i="1"/>
  <c r="L505" i="1"/>
  <c r="L521" i="1"/>
  <c r="L537" i="1"/>
  <c r="L553" i="1"/>
  <c r="L569" i="1"/>
  <c r="L585" i="1"/>
  <c r="L601" i="1"/>
  <c r="L617" i="1"/>
  <c r="L633" i="1"/>
  <c r="L649" i="1"/>
  <c r="L665" i="1"/>
  <c r="L713" i="1"/>
  <c r="L729" i="1"/>
  <c r="L745" i="1"/>
  <c r="L761" i="1"/>
  <c r="L777" i="1"/>
  <c r="L793" i="1"/>
  <c r="L809" i="1"/>
  <c r="L825" i="1"/>
  <c r="L841" i="1"/>
  <c r="L857" i="1"/>
  <c r="L873" i="1"/>
  <c r="L889" i="1"/>
  <c r="L905" i="1"/>
  <c r="L921" i="1"/>
  <c r="L1544" i="1"/>
  <c r="L1576" i="1"/>
  <c r="L1848" i="1"/>
  <c r="L1992" i="1"/>
  <c r="L2172" i="1"/>
  <c r="L197" i="1"/>
  <c r="L705" i="1"/>
  <c r="L150" i="1"/>
  <c r="L166" i="1"/>
  <c r="L182" i="1"/>
  <c r="L198" i="1"/>
  <c r="L406" i="1"/>
  <c r="L422" i="1"/>
  <c r="L438" i="1"/>
  <c r="L454" i="1"/>
  <c r="L470" i="1"/>
  <c r="L566" i="1"/>
  <c r="L582" i="1"/>
  <c r="L598" i="1"/>
  <c r="L614" i="1"/>
  <c r="L630" i="1"/>
  <c r="L842" i="1"/>
  <c r="L922" i="1"/>
  <c r="L1188" i="1"/>
  <c r="L2104" i="1"/>
  <c r="L2268" i="1"/>
  <c r="L2320" i="1"/>
  <c r="L2480" i="1"/>
  <c r="L2564" i="1"/>
  <c r="L2624" i="1"/>
  <c r="L2688" i="1"/>
  <c r="L2788" i="1"/>
  <c r="L1646" i="1"/>
  <c r="L325" i="1"/>
  <c r="L949" i="1"/>
  <c r="L965" i="1"/>
  <c r="L981" i="1"/>
  <c r="L997" i="1"/>
  <c r="L1013" i="1"/>
  <c r="L1141" i="1"/>
  <c r="L1157" i="1"/>
  <c r="L1518" i="1"/>
  <c r="L1534" i="1"/>
  <c r="L1762" i="1"/>
  <c r="L1850" i="1"/>
  <c r="L1974" i="1"/>
  <c r="L2042" i="1"/>
  <c r="L2062" i="1"/>
  <c r="L2146" i="1"/>
  <c r="L2190" i="1"/>
  <c r="L2210" i="1"/>
  <c r="L2234" i="1"/>
  <c r="L2254" i="1"/>
  <c r="L2338" i="1"/>
  <c r="L2390" i="1"/>
  <c r="L2450" i="1"/>
  <c r="L2514" i="1"/>
  <c r="L2530" i="1"/>
  <c r="L2690" i="1"/>
  <c r="L2706" i="1"/>
  <c r="L2786" i="1"/>
  <c r="L2802" i="1"/>
  <c r="L2126" i="1"/>
  <c r="L1203" i="1"/>
  <c r="L1251" i="1"/>
  <c r="L1355" i="1"/>
  <c r="L1403" i="1"/>
  <c r="L1435" i="1"/>
  <c r="L1483" i="1"/>
  <c r="L1643" i="1"/>
  <c r="L1675" i="1"/>
  <c r="L1723" i="1"/>
  <c r="L1803" i="1"/>
  <c r="L1851" i="1"/>
  <c r="L1963" i="1"/>
  <c r="L2043" i="1"/>
  <c r="L2155" i="1"/>
  <c r="L2203" i="1"/>
  <c r="L2607" i="1"/>
  <c r="L2687" i="1"/>
  <c r="L2719" i="1"/>
  <c r="L1499" i="1"/>
  <c r="L1691" i="1"/>
  <c r="L1739" i="1"/>
  <c r="L1787" i="1"/>
  <c r="L1835" i="1"/>
  <c r="L1995" i="1"/>
  <c r="L2091" i="1"/>
  <c r="L2139" i="1"/>
  <c r="L2187" i="1"/>
  <c r="L2639" i="1"/>
  <c r="L1702" i="1"/>
  <c r="L2382" i="1"/>
  <c r="L2267" i="1"/>
  <c r="L2791" i="1"/>
  <c r="L2756" i="1"/>
  <c r="L2061" i="1"/>
  <c r="L2735" i="1"/>
  <c r="L2887" i="1"/>
  <c r="L2784" i="1"/>
  <c r="L2349" i="1"/>
  <c r="L2848" i="1"/>
  <c r="L2157" i="1"/>
  <c r="L335" i="1"/>
  <c r="L463" i="1"/>
  <c r="L447" i="1"/>
  <c r="L121" i="1"/>
  <c r="L314" i="1"/>
  <c r="L330" i="1"/>
  <c r="L346" i="1"/>
  <c r="L362" i="1"/>
  <c r="L378" i="1"/>
  <c r="L2764" i="1"/>
  <c r="L394" i="1"/>
  <c r="L554" i="1"/>
  <c r="L718" i="1"/>
  <c r="L734" i="1"/>
  <c r="L750" i="1"/>
  <c r="L766" i="1"/>
  <c r="L782" i="1"/>
  <c r="L798" i="1"/>
  <c r="L814" i="1"/>
  <c r="L1052" i="1"/>
  <c r="L2276" i="1"/>
  <c r="L2332" i="1"/>
  <c r="L2356" i="1"/>
  <c r="L2436" i="1"/>
  <c r="L2488" i="1"/>
  <c r="L2536" i="1"/>
  <c r="L2572" i="1"/>
  <c r="L2636" i="1"/>
  <c r="L2700" i="1"/>
  <c r="L2760" i="1"/>
  <c r="L2800" i="1"/>
  <c r="L1326" i="1"/>
  <c r="L2486" i="1"/>
  <c r="L1037" i="1"/>
  <c r="L1129" i="1"/>
  <c r="L474" i="1"/>
  <c r="L1342" i="1"/>
  <c r="L1358" i="1"/>
  <c r="L1374" i="1"/>
  <c r="L1442" i="1"/>
  <c r="L1542" i="1"/>
  <c r="L1558" i="1"/>
  <c r="L1594" i="1"/>
  <c r="L1614" i="1"/>
  <c r="L1630" i="1"/>
  <c r="L1650" i="1"/>
  <c r="L1698" i="1"/>
  <c r="L1770" i="1"/>
  <c r="L1898" i="1"/>
  <c r="L1982" i="1"/>
  <c r="L2002" i="1"/>
  <c r="L2070" i="1"/>
  <c r="L2086" i="1"/>
  <c r="L2198" i="1"/>
  <c r="L2218" i="1"/>
  <c r="L2282" i="1"/>
  <c r="L2346" i="1"/>
  <c r="L2502" i="1"/>
  <c r="L2678" i="1"/>
  <c r="L2758" i="1"/>
  <c r="L2774" i="1"/>
  <c r="L2854" i="1"/>
  <c r="L792" i="1"/>
  <c r="L1239" i="1"/>
  <c r="L1291" i="1"/>
  <c r="L1343" i="1"/>
  <c r="L1391" i="1"/>
  <c r="L1423" i="1"/>
  <c r="L1471" i="1"/>
  <c r="L1551" i="1"/>
  <c r="L1631" i="1"/>
  <c r="L1711" i="1"/>
  <c r="L1791" i="1"/>
  <c r="L1839" i="1"/>
  <c r="L1951" i="1"/>
  <c r="L2031" i="1"/>
  <c r="L2143" i="1"/>
  <c r="L2191" i="1"/>
  <c r="L2303" i="1"/>
  <c r="L2595" i="1"/>
  <c r="L2675" i="1"/>
  <c r="L1187" i="1"/>
  <c r="L1519" i="1"/>
  <c r="L2015" i="1"/>
  <c r="L2499" i="1"/>
  <c r="L2611" i="1"/>
  <c r="L2779" i="1"/>
  <c r="L2806" i="1"/>
  <c r="L2884" i="1"/>
  <c r="L2113" i="1"/>
  <c r="L2817" i="1"/>
  <c r="L2239" i="1"/>
  <c r="L2563" i="1"/>
  <c r="L2065" i="1"/>
  <c r="L2369" i="1"/>
  <c r="L73" i="1"/>
  <c r="L89" i="1"/>
  <c r="L105" i="1"/>
  <c r="L8" i="1"/>
  <c r="L24" i="1"/>
  <c r="L40" i="1"/>
  <c r="L56" i="1"/>
  <c r="L344" i="1"/>
  <c r="L380" i="1"/>
  <c r="L448" i="1"/>
  <c r="L480" i="1"/>
  <c r="L544" i="1"/>
  <c r="L796" i="1"/>
  <c r="L888" i="1"/>
  <c r="L920" i="1"/>
  <c r="L952" i="1"/>
  <c r="L1048" i="1"/>
  <c r="L1436" i="1"/>
  <c r="L1468" i="1"/>
  <c r="L1484" i="1"/>
  <c r="L1516" i="1"/>
  <c r="L1676" i="1"/>
  <c r="L1724" i="1"/>
  <c r="L1836" i="1"/>
  <c r="L1868" i="1"/>
  <c r="L1948" i="1"/>
  <c r="L1980" i="1"/>
  <c r="L41" i="1"/>
  <c r="L677" i="1"/>
  <c r="L693" i="1"/>
  <c r="L2240" i="1"/>
  <c r="L2272" i="1"/>
  <c r="L2308" i="1"/>
  <c r="L2328" i="1"/>
  <c r="L2388" i="1"/>
  <c r="L2516" i="1"/>
  <c r="L2568" i="1"/>
  <c r="L2632" i="1"/>
  <c r="L2696" i="1"/>
  <c r="L2812" i="1"/>
  <c r="L937" i="1"/>
  <c r="L953" i="1"/>
  <c r="L969" i="1"/>
  <c r="L985" i="1"/>
  <c r="L1001" i="1"/>
  <c r="L1145" i="1"/>
  <c r="L1161" i="1"/>
  <c r="L1538" i="1"/>
  <c r="L1782" i="1"/>
  <c r="L2214" i="1"/>
  <c r="L2342" i="1"/>
  <c r="L2423" i="1"/>
  <c r="L2551" i="1"/>
  <c r="L2145" i="1"/>
  <c r="L2709" i="1"/>
  <c r="L145" i="1"/>
  <c r="L452" i="1"/>
  <c r="L548" i="1"/>
  <c r="L908" i="1"/>
  <c r="L1180" i="1"/>
  <c r="L1280" i="1"/>
  <c r="L1312" i="1"/>
  <c r="L1488" i="1"/>
  <c r="L1872" i="1"/>
  <c r="L1984" i="1"/>
  <c r="L209" i="1"/>
  <c r="L273" i="1"/>
  <c r="L2769" i="1"/>
  <c r="L129" i="1"/>
  <c r="L193" i="1"/>
  <c r="L432" i="1"/>
  <c r="L484" i="1"/>
  <c r="L780" i="1"/>
  <c r="L840" i="1"/>
  <c r="L876" i="1"/>
  <c r="L940" i="1"/>
  <c r="L1000" i="1"/>
  <c r="L1036" i="1"/>
  <c r="L1148" i="1"/>
  <c r="L1216" i="1"/>
  <c r="L1248" i="1"/>
  <c r="L1472" i="1"/>
  <c r="L1520" i="1"/>
  <c r="L1568" i="1"/>
  <c r="L1664" i="1"/>
  <c r="L1728" i="1"/>
  <c r="L1760" i="1"/>
  <c r="L1904" i="1"/>
  <c r="L2016" i="1"/>
  <c r="L2076" i="1"/>
  <c r="L225" i="1"/>
  <c r="L241" i="1"/>
  <c r="L257" i="1"/>
  <c r="L289" i="1"/>
  <c r="L321" i="1"/>
  <c r="L130" i="1"/>
  <c r="L210" i="1"/>
  <c r="L498" i="1"/>
  <c r="L658" i="1"/>
  <c r="L966" i="1"/>
  <c r="L1014" i="1"/>
  <c r="L1062" i="1"/>
  <c r="L1094" i="1"/>
  <c r="L1142" i="1"/>
  <c r="L2132" i="1"/>
  <c r="L2228" i="1"/>
  <c r="L2260" i="1"/>
  <c r="L2312" i="1"/>
  <c r="L2716" i="1"/>
  <c r="L2776" i="1"/>
  <c r="L690" i="1"/>
  <c r="L1085" i="1"/>
  <c r="L1206" i="1"/>
  <c r="L1478" i="1"/>
  <c r="L1842" i="1"/>
  <c r="L1930" i="1"/>
  <c r="L2398" i="1"/>
  <c r="L2558" i="1"/>
  <c r="L2606" i="1"/>
  <c r="L2718" i="1"/>
  <c r="L50" i="1"/>
  <c r="L1687" i="1"/>
  <c r="L1767" i="1"/>
  <c r="L1815" i="1"/>
  <c r="L1975" i="1"/>
  <c r="L2215" i="1"/>
  <c r="L1431" i="1"/>
  <c r="L1575" i="1"/>
  <c r="L1959" i="1"/>
  <c r="L2559" i="1"/>
  <c r="L2686" i="1"/>
  <c r="L2699" i="1"/>
  <c r="L2293" i="1"/>
  <c r="L2819" i="1"/>
  <c r="L2552" i="1"/>
  <c r="L1137" i="1"/>
  <c r="L1401" i="1"/>
  <c r="L1417" i="1"/>
  <c r="L1433" i="1"/>
  <c r="L1449" i="1"/>
  <c r="L1465" i="1"/>
  <c r="L1481" i="1"/>
  <c r="L1497" i="1"/>
  <c r="L1513" i="1"/>
  <c r="L1529" i="1"/>
  <c r="L1545" i="1"/>
  <c r="L1561" i="1"/>
  <c r="L1577" i="1"/>
  <c r="L1593" i="1"/>
  <c r="L1609" i="1"/>
  <c r="L1625" i="1"/>
  <c r="L1641" i="1"/>
  <c r="L1657" i="1"/>
  <c r="L1673" i="1"/>
  <c r="L1689" i="1"/>
  <c r="L1705" i="1"/>
  <c r="L1721" i="1"/>
  <c r="L1737" i="1"/>
  <c r="L1753" i="1"/>
  <c r="L1769" i="1"/>
  <c r="L1785" i="1"/>
  <c r="L1801" i="1"/>
  <c r="L1817" i="1"/>
  <c r="L1833" i="1"/>
  <c r="L1849" i="1"/>
  <c r="L1865" i="1"/>
  <c r="L1881" i="1"/>
  <c r="L1897" i="1"/>
  <c r="L1913" i="1"/>
  <c r="L1929" i="1"/>
  <c r="L1945" i="1"/>
  <c r="L1961" i="1"/>
  <c r="L1977" i="1"/>
  <c r="L1993" i="1"/>
  <c r="L2009" i="1"/>
  <c r="L2025" i="1"/>
  <c r="L2041" i="1"/>
  <c r="L2057" i="1"/>
  <c r="L2105" i="1"/>
  <c r="L305" i="1"/>
  <c r="L178" i="1"/>
  <c r="L226" i="1"/>
  <c r="L482" i="1"/>
  <c r="L642" i="1"/>
  <c r="L674" i="1"/>
  <c r="L854" i="1"/>
  <c r="L934" i="1"/>
  <c r="L950" i="1"/>
  <c r="L982" i="1"/>
  <c r="L998" i="1"/>
  <c r="L1030" i="1"/>
  <c r="L1046" i="1"/>
  <c r="L1078" i="1"/>
  <c r="L1110" i="1"/>
  <c r="L1126" i="1"/>
  <c r="L1158" i="1"/>
  <c r="L2472" i="1"/>
  <c r="L2556" i="1"/>
  <c r="L2616" i="1"/>
  <c r="L2680" i="1"/>
  <c r="L2860" i="1"/>
  <c r="L1021" i="1"/>
  <c r="L1053" i="1"/>
  <c r="L1069" i="1"/>
  <c r="L1101" i="1"/>
  <c r="L1174" i="1"/>
  <c r="L1190" i="1"/>
  <c r="L1422" i="1"/>
  <c r="L1458" i="1"/>
  <c r="L1494" i="1"/>
  <c r="L1718" i="1"/>
  <c r="L1822" i="1"/>
  <c r="L1950" i="1"/>
  <c r="L2034" i="1"/>
  <c r="L2314" i="1"/>
  <c r="L2378" i="1"/>
  <c r="L2462" i="1"/>
  <c r="L2542" i="1"/>
  <c r="L2574" i="1"/>
  <c r="L2590" i="1"/>
  <c r="L2622" i="1"/>
  <c r="L2734" i="1"/>
  <c r="L1894" i="1"/>
  <c r="L2278" i="1"/>
  <c r="L1215" i="1"/>
  <c r="L1367" i="1"/>
  <c r="L1447" i="1"/>
  <c r="L1495" i="1"/>
  <c r="L1527" i="1"/>
  <c r="L1735" i="1"/>
  <c r="L2087" i="1"/>
  <c r="L2119" i="1"/>
  <c r="L2167" i="1"/>
  <c r="L2247" i="1"/>
  <c r="L2279" i="1"/>
  <c r="L2731" i="1"/>
  <c r="L1231" i="1"/>
  <c r="L1335" i="1"/>
  <c r="L1383" i="1"/>
  <c r="L1671" i="1"/>
  <c r="L1863" i="1"/>
  <c r="L1911" i="1"/>
  <c r="L2343" i="1"/>
  <c r="L2359" i="1"/>
  <c r="L2715" i="1"/>
  <c r="L65" i="1"/>
  <c r="L81" i="1"/>
  <c r="L97" i="1"/>
  <c r="L113" i="1"/>
  <c r="L16" i="1"/>
  <c r="L32" i="1"/>
  <c r="L48" i="1"/>
  <c r="L64" i="1"/>
  <c r="L336" i="1"/>
  <c r="L420" i="1"/>
  <c r="L520" i="1"/>
  <c r="L584" i="1"/>
  <c r="L624" i="1"/>
  <c r="L680" i="1"/>
  <c r="L712" i="1"/>
  <c r="L748" i="1"/>
  <c r="L844" i="1"/>
  <c r="L1004" i="1"/>
  <c r="L1136" i="1"/>
  <c r="L1168" i="1"/>
  <c r="L1220" i="1"/>
  <c r="L1252" i="1"/>
  <c r="L1284" i="1"/>
  <c r="L1316" i="1"/>
  <c r="L1332" i="1"/>
  <c r="L1364" i="1"/>
  <c r="L1396" i="1"/>
  <c r="L1540" i="1"/>
  <c r="L1572" i="1"/>
  <c r="L1620" i="1"/>
  <c r="L1652" i="1"/>
  <c r="L1764" i="1"/>
  <c r="L1796" i="1"/>
  <c r="L1844" i="1"/>
  <c r="L1876" i="1"/>
  <c r="L2020" i="1"/>
  <c r="L2052" i="1"/>
  <c r="L685" i="1"/>
  <c r="L701" i="1"/>
  <c r="L146" i="1"/>
  <c r="L162" i="1"/>
  <c r="L2373" i="1"/>
  <c r="L2381" i="1"/>
  <c r="L2413" i="1"/>
  <c r="L2425" i="1"/>
  <c r="L2441" i="1"/>
  <c r="L2453" i="1"/>
  <c r="L2469" i="1"/>
  <c r="L2485" i="1"/>
  <c r="L2501" i="1"/>
  <c r="L2517" i="1"/>
  <c r="L2533" i="1"/>
  <c r="L2549" i="1"/>
  <c r="L2565" i="1"/>
  <c r="L2581" i="1"/>
  <c r="L2589" i="1"/>
  <c r="L2617" i="1"/>
  <c r="L2633" i="1"/>
  <c r="L2649" i="1"/>
  <c r="L2661" i="1"/>
  <c r="L2677" i="1"/>
  <c r="L2685" i="1"/>
  <c r="L194" i="1"/>
  <c r="L402" i="1"/>
  <c r="L418" i="1"/>
  <c r="L434" i="1"/>
  <c r="L450" i="1"/>
  <c r="L466" i="1"/>
  <c r="L578" i="1"/>
  <c r="L594" i="1"/>
  <c r="L610" i="1"/>
  <c r="L626" i="1"/>
  <c r="L838" i="1"/>
  <c r="L918" i="1"/>
  <c r="L812" i="1"/>
  <c r="L2100" i="1"/>
  <c r="L2200" i="1"/>
  <c r="L2380" i="1"/>
  <c r="L2424" i="1"/>
  <c r="L2508" i="1"/>
  <c r="L2620" i="1"/>
  <c r="L2684" i="1"/>
  <c r="L2744" i="1"/>
  <c r="L2780" i="1"/>
  <c r="L2824" i="1"/>
  <c r="L1438" i="1"/>
  <c r="L2638" i="1"/>
  <c r="L945" i="1"/>
  <c r="L961" i="1"/>
  <c r="L977" i="1"/>
  <c r="L993" i="1"/>
  <c r="L1009" i="1"/>
  <c r="L1153" i="1"/>
  <c r="L1169" i="1"/>
  <c r="L744" i="1"/>
  <c r="L1514" i="1"/>
  <c r="L1530" i="1"/>
  <c r="L1738" i="1"/>
  <c r="L1758" i="1"/>
  <c r="L1970" i="1"/>
  <c r="L2022" i="1"/>
  <c r="L2122" i="1"/>
  <c r="L2142" i="1"/>
  <c r="L2162" i="1"/>
  <c r="L2186" i="1"/>
  <c r="L2206" i="1"/>
  <c r="L2226" i="1"/>
  <c r="L2334" i="1"/>
  <c r="L2446" i="1"/>
  <c r="L2510" i="1"/>
  <c r="L2526" i="1"/>
  <c r="L2702" i="1"/>
  <c r="L2782" i="1"/>
  <c r="L2798" i="1"/>
  <c r="L1994" i="1"/>
  <c r="L2430" i="1"/>
  <c r="L1247" i="1"/>
  <c r="L1351" i="1"/>
  <c r="L1399" i="1"/>
  <c r="L1479" i="1"/>
  <c r="L1559" i="1"/>
  <c r="L1639" i="1"/>
  <c r="L1719" i="1"/>
  <c r="L1847" i="1"/>
  <c r="L1895" i="1"/>
  <c r="L2311" i="1"/>
  <c r="L2603" i="1"/>
  <c r="L1199" i="1"/>
  <c r="L1927" i="1"/>
  <c r="L2231" i="1"/>
  <c r="L2295" i="1"/>
  <c r="L2431" i="1"/>
  <c r="L2483" i="1"/>
  <c r="L2787" i="1"/>
  <c r="L2803" i="1"/>
  <c r="L2851" i="1"/>
  <c r="L2400" i="1"/>
  <c r="L2648" i="1"/>
  <c r="L2448" i="1"/>
  <c r="L1267" i="1"/>
  <c r="L2619" i="1"/>
  <c r="L2069" i="1"/>
  <c r="L2089" i="1"/>
  <c r="L2153" i="1"/>
  <c r="L2177" i="1"/>
  <c r="L1067" i="1"/>
  <c r="L1131" i="1"/>
  <c r="L137" i="1"/>
  <c r="L376" i="1"/>
  <c r="L408" i="1"/>
  <c r="L508" i="1"/>
  <c r="L572" i="1"/>
  <c r="L628" i="1"/>
  <c r="L668" i="1"/>
  <c r="L700" i="1"/>
  <c r="L732" i="1"/>
  <c r="L984" i="1"/>
  <c r="L1068" i="1"/>
  <c r="L1320" i="1"/>
  <c r="L1336" i="1"/>
  <c r="L1368" i="1"/>
  <c r="L1400" i="1"/>
  <c r="L1432" i="1"/>
  <c r="L1464" i="1"/>
  <c r="L1624" i="1"/>
  <c r="L1656" i="1"/>
  <c r="L1672" i="1"/>
  <c r="L1704" i="1"/>
  <c r="L1800" i="1"/>
  <c r="L1832" i="1"/>
  <c r="L1912" i="1"/>
  <c r="L1944" i="1"/>
  <c r="L2056" i="1"/>
  <c r="L2092" i="1"/>
  <c r="L2124" i="1"/>
  <c r="L217" i="1"/>
  <c r="L233" i="1"/>
  <c r="L249" i="1"/>
  <c r="L265" i="1"/>
  <c r="L281" i="1"/>
  <c r="L297" i="1"/>
  <c r="L313" i="1"/>
  <c r="L122" i="1"/>
  <c r="L138" i="1"/>
  <c r="L218" i="1"/>
  <c r="L306" i="1"/>
  <c r="L322" i="1"/>
  <c r="L338" i="1"/>
  <c r="L354" i="1"/>
  <c r="L370" i="1"/>
  <c r="L386" i="1"/>
  <c r="L490" i="1"/>
  <c r="L546" i="1"/>
  <c r="L650" i="1"/>
  <c r="L666" i="1"/>
  <c r="L682" i="1"/>
  <c r="L726" i="1"/>
  <c r="L742" i="1"/>
  <c r="L758" i="1"/>
  <c r="L774" i="1"/>
  <c r="L790" i="1"/>
  <c r="L806" i="1"/>
  <c r="L822" i="1"/>
  <c r="L902" i="1"/>
  <c r="L942" i="1"/>
  <c r="L958" i="1"/>
  <c r="L974" i="1"/>
  <c r="L990" i="1"/>
  <c r="L1006" i="1"/>
  <c r="L1022" i="1"/>
  <c r="L1038" i="1"/>
  <c r="L1054" i="1"/>
  <c r="L1070" i="1"/>
  <c r="L1086" i="1"/>
  <c r="L1102" i="1"/>
  <c r="L1118" i="1"/>
  <c r="L1134" i="1"/>
  <c r="L1150" i="1"/>
  <c r="L2160" i="1"/>
  <c r="L2204" i="1"/>
  <c r="L2220" i="1"/>
  <c r="L2252" i="1"/>
  <c r="L2364" i="1"/>
  <c r="L2384" i="1"/>
  <c r="L2408" i="1"/>
  <c r="L2428" i="1"/>
  <c r="L2444" i="1"/>
  <c r="L2464" i="1"/>
  <c r="L2512" i="1"/>
  <c r="L2604" i="1"/>
  <c r="L2668" i="1"/>
  <c r="L2732" i="1"/>
  <c r="L2748" i="1"/>
  <c r="L2828" i="1"/>
  <c r="L2888" i="1"/>
  <c r="L664" i="1"/>
  <c r="L1045" i="1"/>
  <c r="L1061" i="1"/>
  <c r="L1077" i="1"/>
  <c r="L1093" i="1"/>
  <c r="L1109" i="1"/>
  <c r="L1177" i="1"/>
  <c r="L562" i="1"/>
  <c r="L830" i="1"/>
  <c r="L1166" i="1"/>
  <c r="L1182" i="1"/>
  <c r="L1198" i="1"/>
  <c r="L1334" i="1"/>
  <c r="L1350" i="1"/>
  <c r="L154" i="1"/>
  <c r="L170" i="1"/>
  <c r="L186" i="1"/>
  <c r="L202" i="1"/>
  <c r="L410" i="1"/>
  <c r="L426" i="1"/>
  <c r="L442" i="1"/>
  <c r="L458" i="1"/>
  <c r="L570" i="1"/>
  <c r="L586" i="1"/>
  <c r="L602" i="1"/>
  <c r="L618" i="1"/>
  <c r="L634" i="1"/>
  <c r="L846" i="1"/>
  <c r="L910" i="1"/>
  <c r="L1214" i="1"/>
  <c r="L234" i="1"/>
  <c r="L1522" i="1"/>
  <c r="L1854" i="1"/>
  <c r="L1874" i="1"/>
  <c r="L1962" i="1"/>
  <c r="L2046" i="1"/>
  <c r="L2066" i="1"/>
  <c r="L2194" i="1"/>
  <c r="L2238" i="1"/>
  <c r="L2258" i="1"/>
  <c r="L2454" i="1"/>
  <c r="L2518" i="1"/>
  <c r="L2694" i="1"/>
  <c r="L2710" i="1"/>
  <c r="L2790" i="1"/>
  <c r="L1834" i="1"/>
  <c r="L1207" i="1"/>
  <c r="L1439" i="1"/>
  <c r="L1679" i="1"/>
  <c r="L1807" i="1"/>
  <c r="L1967" i="1"/>
  <c r="L1999" i="1"/>
  <c r="L2111" i="1"/>
  <c r="L2159" i="1"/>
  <c r="L2207" i="1"/>
  <c r="L2271" i="1"/>
  <c r="L2643" i="1"/>
  <c r="L1275" i="1"/>
  <c r="L2255" i="1"/>
  <c r="L2691" i="1"/>
  <c r="L1919" i="1"/>
  <c r="L2856" i="1"/>
  <c r="L2296" i="1"/>
  <c r="L2079" i="1"/>
  <c r="L2144" i="1"/>
  <c r="L2168" i="1"/>
  <c r="L2600" i="1"/>
  <c r="L1366" i="1"/>
  <c r="L1414" i="1"/>
  <c r="L1430" i="1"/>
  <c r="L1450" i="1"/>
  <c r="L1466" i="1"/>
  <c r="L1486" i="1"/>
  <c r="L1502" i="1"/>
  <c r="L1550" i="1"/>
  <c r="L1566" i="1"/>
  <c r="L1586" i="1"/>
  <c r="L1602" i="1"/>
  <c r="L1622" i="1"/>
  <c r="L1658" i="1"/>
  <c r="L1726" i="1"/>
  <c r="L1746" i="1"/>
  <c r="L1778" i="1"/>
  <c r="L1814" i="1"/>
  <c r="L1830" i="1"/>
  <c r="L1866" i="1"/>
  <c r="L1886" i="1"/>
  <c r="L1906" i="1"/>
  <c r="L1942" i="1"/>
  <c r="L1958" i="1"/>
  <c r="L2026" i="1"/>
  <c r="L2078" i="1"/>
  <c r="L2110" i="1"/>
  <c r="L2130" i="1"/>
  <c r="L2166" i="1"/>
  <c r="L2270" i="1"/>
  <c r="L2290" i="1"/>
  <c r="L2322" i="1"/>
  <c r="L2354" i="1"/>
  <c r="L2406" i="1"/>
  <c r="L2470" i="1"/>
  <c r="L2494" i="1"/>
  <c r="L2550" i="1"/>
  <c r="L2566" i="1"/>
  <c r="L2582" i="1"/>
  <c r="L2598" i="1"/>
  <c r="L2614" i="1"/>
  <c r="L2630" i="1"/>
  <c r="L2670" i="1"/>
  <c r="L2726" i="1"/>
  <c r="L2766" i="1"/>
  <c r="L2846" i="1"/>
  <c r="L2862" i="1"/>
  <c r="L2886" i="1"/>
  <c r="L1606" i="1"/>
  <c r="L298" i="1"/>
  <c r="L1307" i="1"/>
  <c r="L1567" i="1"/>
  <c r="L1591" i="1"/>
  <c r="L1615" i="1"/>
  <c r="L1879" i="1"/>
  <c r="L1903" i="1"/>
  <c r="L1991" i="1"/>
  <c r="L2071" i="1"/>
  <c r="L2263" i="1"/>
  <c r="L2579" i="1"/>
  <c r="L2635" i="1"/>
  <c r="L2659" i="1"/>
  <c r="L2747" i="1"/>
  <c r="L506" i="1"/>
  <c r="L1255" i="1"/>
  <c r="L1359" i="1"/>
  <c r="L1407" i="1"/>
  <c r="L1455" i="1"/>
  <c r="L1543" i="1"/>
  <c r="L1599" i="1"/>
  <c r="L1647" i="1"/>
  <c r="L1887" i="1"/>
  <c r="L1935" i="1"/>
  <c r="L2039" i="1"/>
  <c r="L2319" i="1"/>
  <c r="L2351" i="1"/>
  <c r="L2403" i="1"/>
  <c r="L2419" i="1"/>
  <c r="L2435" i="1"/>
  <c r="L2451" i="1"/>
  <c r="L2471" i="1"/>
  <c r="L2487" i="1"/>
  <c r="L2535" i="1"/>
  <c r="L2587" i="1"/>
  <c r="L2683" i="1"/>
  <c r="L2154" i="1"/>
  <c r="L2534" i="1"/>
  <c r="L2742" i="1"/>
  <c r="L2878" i="1"/>
  <c r="L1855" i="1"/>
  <c r="L2047" i="1"/>
  <c r="L2467" i="1"/>
  <c r="L2571" i="1"/>
  <c r="L2763" i="1"/>
  <c r="L2811" i="1"/>
  <c r="L2835" i="1"/>
  <c r="L2859" i="1"/>
  <c r="L2883" i="1"/>
  <c r="L1299" i="1"/>
  <c r="L2335" i="1"/>
  <c r="L2795" i="1"/>
  <c r="L2843" i="1"/>
  <c r="L2161" i="1"/>
  <c r="L1409" i="1"/>
  <c r="L1425" i="1"/>
  <c r="L1441" i="1"/>
  <c r="L1457" i="1"/>
  <c r="L1473" i="1"/>
  <c r="L1489" i="1"/>
  <c r="L1505" i="1"/>
  <c r="L1521" i="1"/>
  <c r="L1537" i="1"/>
  <c r="L1553" i="1"/>
  <c r="L1569" i="1"/>
  <c r="L1585" i="1"/>
  <c r="L1601" i="1"/>
  <c r="L1617" i="1"/>
  <c r="L1633" i="1"/>
  <c r="L1649" i="1"/>
  <c r="L1665" i="1"/>
  <c r="L1681" i="1"/>
  <c r="L1697" i="1"/>
  <c r="L1713" i="1"/>
  <c r="L1729" i="1"/>
  <c r="L1745" i="1"/>
  <c r="L1761" i="1"/>
  <c r="L1777" i="1"/>
  <c r="L1793" i="1"/>
  <c r="L1809" i="1"/>
  <c r="L1825" i="1"/>
  <c r="L1841" i="1"/>
  <c r="L1857" i="1"/>
  <c r="L1873" i="1"/>
  <c r="L1889" i="1"/>
  <c r="L1905" i="1"/>
  <c r="L1921" i="1"/>
  <c r="L1937" i="1"/>
  <c r="L1953" i="1"/>
  <c r="L1969" i="1"/>
  <c r="L1985" i="1"/>
  <c r="L2001" i="1"/>
  <c r="L2017" i="1"/>
  <c r="L2033" i="1"/>
  <c r="L2049" i="1"/>
  <c r="L2097" i="1"/>
  <c r="L2181" i="1"/>
  <c r="L275" i="1"/>
  <c r="L307" i="1"/>
  <c r="L387" i="1"/>
  <c r="L411" i="1"/>
  <c r="L435" i="1"/>
  <c r="L515" i="1"/>
  <c r="L55" i="1"/>
  <c r="L71" i="1"/>
  <c r="L87" i="1"/>
  <c r="L103" i="1"/>
  <c r="L119" i="1"/>
  <c r="L135" i="1"/>
  <c r="L151" i="1"/>
  <c r="L167" i="1"/>
  <c r="L183" i="1"/>
  <c r="L199" i="1"/>
  <c r="L215" i="1"/>
  <c r="L235" i="1"/>
  <c r="L251" i="1"/>
  <c r="L323" i="1"/>
  <c r="L363" i="1"/>
  <c r="L491" i="1"/>
  <c r="L527" i="1"/>
  <c r="L543" i="1"/>
  <c r="L559" i="1"/>
  <c r="L2597" i="1"/>
  <c r="L2792" i="1"/>
  <c r="L1193" i="1"/>
  <c r="L1209" i="1"/>
  <c r="L1225" i="1"/>
  <c r="L1241" i="1"/>
  <c r="L1257" i="1"/>
  <c r="L1273" i="1"/>
  <c r="L1289" i="1"/>
  <c r="L1305" i="1"/>
  <c r="L1321" i="1"/>
  <c r="L1337" i="1"/>
  <c r="L1353" i="1"/>
  <c r="L1369" i="1"/>
  <c r="L2081" i="1"/>
  <c r="L291" i="1"/>
  <c r="L347" i="1"/>
  <c r="L371" i="1"/>
  <c r="L451" i="1"/>
  <c r="L475" i="1"/>
  <c r="L499" i="1"/>
  <c r="L63" i="1"/>
  <c r="L79" i="1"/>
  <c r="L95" i="1"/>
  <c r="L111" i="1"/>
  <c r="L127" i="1"/>
  <c r="L143" i="1"/>
  <c r="L159" i="1"/>
  <c r="L175" i="1"/>
  <c r="L191" i="1"/>
  <c r="L207" i="1"/>
  <c r="L243" i="1"/>
  <c r="L259" i="1"/>
  <c r="L427" i="1"/>
  <c r="L467" i="1"/>
  <c r="L535" i="1"/>
  <c r="L551" i="1"/>
  <c r="L567" i="1"/>
  <c r="L583" i="1"/>
  <c r="L599" i="1"/>
  <c r="L615" i="1"/>
  <c r="L631" i="1"/>
  <c r="L647" i="1"/>
  <c r="L663" i="1"/>
  <c r="L679" i="1"/>
  <c r="L695" i="1"/>
  <c r="L1079" i="1"/>
  <c r="L1095" i="1"/>
  <c r="L1111" i="1"/>
  <c r="L1127" i="1"/>
  <c r="L2257" i="1"/>
  <c r="L2273" i="1"/>
  <c r="L2289" i="1"/>
  <c r="L2301" i="1"/>
  <c r="L2313" i="1"/>
  <c r="L2329" i="1"/>
  <c r="L2345" i="1"/>
  <c r="L2357" i="1"/>
  <c r="L2385" i="1"/>
  <c r="L2397" i="1"/>
  <c r="L2409" i="1"/>
  <c r="L2429" i="1"/>
  <c r="L2457" i="1"/>
  <c r="L2473" i="1"/>
  <c r="L2489" i="1"/>
  <c r="L2505" i="1"/>
  <c r="L2521" i="1"/>
  <c r="L2537" i="1"/>
  <c r="L2553" i="1"/>
  <c r="L2569" i="1"/>
  <c r="L2601" i="1"/>
  <c r="L2613" i="1"/>
  <c r="L2629" i="1"/>
  <c r="L2645" i="1"/>
  <c r="L2705" i="1"/>
  <c r="L2725" i="1"/>
  <c r="L2745" i="1"/>
  <c r="L2761" i="1"/>
  <c r="L2237" i="1"/>
  <c r="L2245" i="1"/>
  <c r="L2261" i="1"/>
  <c r="L2277" i="1"/>
  <c r="L2309" i="1"/>
  <c r="L2325" i="1"/>
  <c r="L2341" i="1"/>
  <c r="L575" i="1"/>
  <c r="L591" i="1"/>
  <c r="L607" i="1"/>
  <c r="L623" i="1"/>
  <c r="L639" i="1"/>
  <c r="L655" i="1"/>
  <c r="L671" i="1"/>
  <c r="L687" i="1"/>
  <c r="L703" i="1"/>
  <c r="L1071" i="1"/>
  <c r="L1087" i="1"/>
  <c r="L1103" i="1"/>
  <c r="L1119" i="1"/>
  <c r="L1135" i="1"/>
  <c r="L1151" i="1"/>
  <c r="L1167" i="1"/>
  <c r="L1183" i="1"/>
  <c r="L2249" i="1"/>
  <c r="L2265" i="1"/>
  <c r="L2281" i="1"/>
  <c r="L2297" i="1"/>
  <c r="L2305" i="1"/>
  <c r="L2321" i="1"/>
  <c r="L2337" i="1"/>
  <c r="L2353" i="1"/>
  <c r="L2361" i="1"/>
  <c r="L2393" i="1"/>
  <c r="L2401" i="1"/>
  <c r="L2421" i="1"/>
  <c r="L2437" i="1"/>
  <c r="L2465" i="1"/>
  <c r="L2481" i="1"/>
  <c r="L2497" i="1"/>
  <c r="L2513" i="1"/>
  <c r="L2529" i="1"/>
  <c r="L2545" i="1"/>
  <c r="L2561" i="1"/>
  <c r="L2593" i="1"/>
  <c r="L2605" i="1"/>
  <c r="L2621" i="1"/>
  <c r="L2637" i="1"/>
  <c r="L2665" i="1"/>
  <c r="L2713" i="1"/>
  <c r="L2737" i="1"/>
  <c r="L2753" i="1"/>
  <c r="L2781" i="1"/>
  <c r="L2241" i="1"/>
  <c r="L2253" i="1"/>
  <c r="L2269" i="1"/>
  <c r="L2285" i="1"/>
  <c r="L2317" i="1"/>
  <c r="L2333" i="1"/>
  <c r="L2365" i="1"/>
  <c r="L2377" i="1"/>
  <c r="L2405" i="1"/>
  <c r="L2417" i="1"/>
  <c r="L2433" i="1"/>
  <c r="L2449" i="1"/>
  <c r="L2461" i="1"/>
  <c r="L2477" i="1"/>
  <c r="L2493" i="1"/>
  <c r="L2509" i="1"/>
  <c r="L2525" i="1"/>
  <c r="L2541" i="1"/>
  <c r="L2557" i="1"/>
  <c r="L2573" i="1"/>
  <c r="L2585" i="1"/>
  <c r="L2609" i="1"/>
  <c r="L2625" i="1"/>
  <c r="L2641" i="1"/>
  <c r="L2657" i="1"/>
  <c r="L2669" i="1"/>
  <c r="L2681" i="1"/>
  <c r="L2693" i="1"/>
  <c r="L2701" i="1"/>
  <c r="L2729" i="1"/>
  <c r="L2741" i="1"/>
  <c r="L2757" i="1"/>
  <c r="L2773" i="1"/>
  <c r="L2785" i="1"/>
  <c r="L2801" i="1"/>
  <c r="L2833" i="1"/>
  <c r="L2841" i="1"/>
  <c r="L2853" i="1"/>
  <c r="L2861" i="1"/>
  <c r="L77" i="1"/>
  <c r="L109" i="1"/>
  <c r="L28" i="1"/>
  <c r="L516" i="1"/>
  <c r="L676" i="1"/>
  <c r="L708" i="1"/>
  <c r="L1076" i="1"/>
  <c r="L1840" i="1"/>
  <c r="L1920" i="1"/>
  <c r="L1952" i="1"/>
  <c r="L681" i="1"/>
  <c r="L2196" i="1"/>
  <c r="L941" i="1"/>
  <c r="L989" i="1"/>
  <c r="L1734" i="1"/>
  <c r="L93" i="1"/>
  <c r="L12" i="1"/>
  <c r="L44" i="1"/>
  <c r="L60" i="1"/>
  <c r="L384" i="1"/>
  <c r="L580" i="1"/>
  <c r="L636" i="1"/>
  <c r="L740" i="1"/>
  <c r="L800" i="1"/>
  <c r="L1056" i="1"/>
  <c r="L1096" i="1"/>
  <c r="L1344" i="1"/>
  <c r="L1376" i="1"/>
  <c r="L1440" i="1"/>
  <c r="L1536" i="1"/>
  <c r="L1632" i="1"/>
  <c r="L1680" i="1"/>
  <c r="L1808" i="1"/>
  <c r="L697" i="1"/>
  <c r="L2520" i="1"/>
  <c r="L957" i="1"/>
  <c r="L973" i="1"/>
  <c r="L1005" i="1"/>
  <c r="L1113" i="1"/>
  <c r="L1149" i="1"/>
  <c r="L1165" i="1"/>
  <c r="L2118" i="1"/>
  <c r="L2165" i="1"/>
  <c r="L2058" i="1"/>
  <c r="L2250" i="1"/>
  <c r="L2478" i="1"/>
  <c r="L299" i="1"/>
  <c r="L379" i="1"/>
  <c r="L507" i="1"/>
  <c r="L267" i="1"/>
  <c r="L395" i="1"/>
  <c r="L1147" i="1"/>
  <c r="L1163" i="1"/>
  <c r="L1179" i="1"/>
  <c r="L2689" i="1"/>
  <c r="L133" i="1"/>
  <c r="L2717" i="1"/>
  <c r="L53" i="1"/>
  <c r="L181" i="1"/>
  <c r="L72" i="1"/>
  <c r="L88" i="1"/>
  <c r="L104" i="1"/>
  <c r="L120" i="1"/>
  <c r="L136" i="1"/>
  <c r="L152" i="1"/>
  <c r="L372" i="1"/>
  <c r="L404" i="1"/>
  <c r="L472" i="1"/>
  <c r="L536" i="1"/>
  <c r="L660" i="1"/>
  <c r="L784" i="1"/>
  <c r="L880" i="1"/>
  <c r="L912" i="1"/>
  <c r="L944" i="1"/>
  <c r="L980" i="1"/>
  <c r="L1040" i="1"/>
  <c r="L1064" i="1"/>
  <c r="L1080" i="1"/>
  <c r="L1428" i="1"/>
  <c r="L1460" i="1"/>
  <c r="L1476" i="1"/>
  <c r="L1508" i="1"/>
  <c r="L1668" i="1"/>
  <c r="L1700" i="1"/>
  <c r="L1716" i="1"/>
  <c r="L1828" i="1"/>
  <c r="L1860" i="1"/>
  <c r="L1908" i="1"/>
  <c r="L1940" i="1"/>
  <c r="L2084" i="1"/>
  <c r="L2188" i="1"/>
  <c r="L820" i="1"/>
  <c r="L213" i="1"/>
  <c r="L229" i="1"/>
  <c r="L245" i="1"/>
  <c r="L261" i="1"/>
  <c r="L277" i="1"/>
  <c r="L293" i="1"/>
  <c r="L309" i="1"/>
  <c r="L118" i="1"/>
  <c r="L134" i="1"/>
  <c r="L214" i="1"/>
  <c r="L230" i="1"/>
  <c r="L486" i="1"/>
  <c r="L502" i="1"/>
  <c r="L646" i="1"/>
  <c r="L662" i="1"/>
  <c r="L678" i="1"/>
  <c r="L938" i="1"/>
  <c r="L954" i="1"/>
  <c r="L970" i="1"/>
  <c r="L986" i="1"/>
  <c r="L1002" i="1"/>
  <c r="L1018" i="1"/>
  <c r="L1034" i="1"/>
  <c r="L1050" i="1"/>
  <c r="L1066" i="1"/>
  <c r="L1082" i="1"/>
  <c r="L1098" i="1"/>
  <c r="L1114" i="1"/>
  <c r="L1130" i="1"/>
  <c r="L1146" i="1"/>
  <c r="L1162" i="1"/>
  <c r="L2232" i="1"/>
  <c r="L2264" i="1"/>
  <c r="L2300" i="1"/>
  <c r="L2404" i="1"/>
  <c r="L2460" i="1"/>
  <c r="L2540" i="1"/>
  <c r="L2560" i="1"/>
  <c r="L2596" i="1"/>
  <c r="L2724" i="1"/>
  <c r="L2804" i="1"/>
  <c r="L2840" i="1"/>
  <c r="L2182" i="1"/>
  <c r="L1041" i="1"/>
  <c r="L1057" i="1"/>
  <c r="L1073" i="1"/>
  <c r="L1089" i="1"/>
  <c r="L1105" i="1"/>
  <c r="L714" i="1"/>
  <c r="L1178" i="1"/>
  <c r="L1194" i="1"/>
  <c r="L1210" i="1"/>
  <c r="L1378" i="1"/>
  <c r="L1410" i="1"/>
  <c r="L1426" i="1"/>
  <c r="L1446" i="1"/>
  <c r="L1462" i="1"/>
  <c r="L1482" i="1"/>
  <c r="L1498" i="1"/>
  <c r="L1634" i="1"/>
  <c r="L1722" i="1"/>
  <c r="L1826" i="1"/>
  <c r="L1954" i="1"/>
  <c r="L2006" i="1"/>
  <c r="L2054" i="1"/>
  <c r="L2106" i="1"/>
  <c r="L2318" i="1"/>
  <c r="L2402" i="1"/>
  <c r="L2466" i="1"/>
  <c r="L2546" i="1"/>
  <c r="L2562" i="1"/>
  <c r="L168" i="1"/>
  <c r="L184" i="1"/>
  <c r="L200" i="1"/>
  <c r="L216" i="1"/>
  <c r="L232" i="1"/>
  <c r="L248" i="1"/>
  <c r="L264" i="1"/>
  <c r="L280" i="1"/>
  <c r="L296" i="1"/>
  <c r="L312" i="1"/>
  <c r="L328" i="1"/>
  <c r="L428" i="1"/>
  <c r="L560" i="1"/>
  <c r="L596" i="1"/>
  <c r="L632" i="1"/>
  <c r="L688" i="1"/>
  <c r="L720" i="1"/>
  <c r="L756" i="1"/>
  <c r="L816" i="1"/>
  <c r="L852" i="1"/>
  <c r="L1012" i="1"/>
  <c r="L1092" i="1"/>
  <c r="L1144" i="1"/>
  <c r="L1176" i="1"/>
  <c r="L1196" i="1"/>
  <c r="L1228" i="1"/>
  <c r="L1260" i="1"/>
  <c r="L1292" i="1"/>
  <c r="L1340" i="1"/>
  <c r="L1372" i="1"/>
  <c r="L1548" i="1"/>
  <c r="L1580" i="1"/>
  <c r="L1628" i="1"/>
  <c r="L1660" i="1"/>
  <c r="L1772" i="1"/>
  <c r="L1804" i="1"/>
  <c r="L1884" i="1"/>
  <c r="L1916" i="1"/>
  <c r="L2028" i="1"/>
  <c r="L2060" i="1"/>
  <c r="L2140" i="1"/>
  <c r="L421" i="1"/>
  <c r="L437" i="1"/>
  <c r="L453" i="1"/>
  <c r="L469" i="1"/>
  <c r="L485" i="1"/>
  <c r="L501" i="1"/>
  <c r="L517" i="1"/>
  <c r="L533" i="1"/>
  <c r="L549" i="1"/>
  <c r="L565" i="1"/>
  <c r="L581" i="1"/>
  <c r="L597" i="1"/>
  <c r="L613" i="1"/>
  <c r="L629" i="1"/>
  <c r="L645" i="1"/>
  <c r="L661" i="1"/>
  <c r="L709" i="1"/>
  <c r="L725" i="1"/>
  <c r="L741" i="1"/>
  <c r="L757" i="1"/>
  <c r="L773" i="1"/>
  <c r="L789" i="1"/>
  <c r="L805" i="1"/>
  <c r="L821" i="1"/>
  <c r="L837" i="1"/>
  <c r="L853" i="1"/>
  <c r="L869" i="1"/>
  <c r="L885" i="1"/>
  <c r="L901" i="1"/>
  <c r="L917" i="1"/>
  <c r="L933" i="1"/>
  <c r="L2208" i="1"/>
  <c r="L2412" i="1"/>
  <c r="L2432" i="1"/>
  <c r="L2484" i="1"/>
  <c r="L2532" i="1"/>
  <c r="L2752" i="1"/>
  <c r="L1798" i="1"/>
  <c r="L1033" i="1"/>
  <c r="L1125" i="1"/>
  <c r="L1750" i="1"/>
  <c r="L1926" i="1"/>
  <c r="L2310" i="1"/>
  <c r="L2358" i="1"/>
  <c r="L2578" i="1"/>
  <c r="L2594" i="1"/>
  <c r="L2610" i="1"/>
  <c r="L2626" i="1"/>
  <c r="L2722" i="1"/>
  <c r="L2738" i="1"/>
  <c r="L2882" i="1"/>
  <c r="L1271" i="1"/>
  <c r="L1303" i="1"/>
  <c r="L1451" i="1"/>
  <c r="L1531" i="1"/>
  <c r="L1611" i="1"/>
  <c r="L1771" i="1"/>
  <c r="L1819" i="1"/>
  <c r="L1931" i="1"/>
  <c r="L2011" i="1"/>
  <c r="L2123" i="1"/>
  <c r="L2171" i="1"/>
  <c r="L2251" i="1"/>
  <c r="L2283" i="1"/>
  <c r="L2655" i="1"/>
  <c r="L1979" i="1"/>
  <c r="L2027" i="1"/>
  <c r="L2075" i="1"/>
  <c r="L2347" i="1"/>
  <c r="L2447" i="1"/>
  <c r="L2575" i="1"/>
  <c r="L2671" i="1"/>
  <c r="L2363" i="1"/>
  <c r="L2720" i="1"/>
  <c r="L2136" i="1"/>
  <c r="L2164" i="1"/>
  <c r="L2352" i="1"/>
  <c r="L2656" i="1"/>
  <c r="L2789" i="1"/>
  <c r="L1173" i="1"/>
  <c r="L1405" i="1"/>
  <c r="L1421" i="1"/>
  <c r="L1437" i="1"/>
  <c r="L1453" i="1"/>
  <c r="L1469" i="1"/>
  <c r="L1485" i="1"/>
  <c r="L1501" i="1"/>
  <c r="L1517" i="1"/>
  <c r="L1533" i="1"/>
  <c r="L1549" i="1"/>
  <c r="L1565" i="1"/>
  <c r="L1581" i="1"/>
  <c r="L1597" i="1"/>
  <c r="L1613" i="1"/>
  <c r="L1629" i="1"/>
  <c r="L1645" i="1"/>
  <c r="L1661" i="1"/>
  <c r="L1677" i="1"/>
  <c r="L1693" i="1"/>
  <c r="L1709" i="1"/>
  <c r="L1725" i="1"/>
  <c r="L1741" i="1"/>
  <c r="L1757" i="1"/>
  <c r="L1773" i="1"/>
  <c r="L1789" i="1"/>
  <c r="L1805" i="1"/>
  <c r="L1821" i="1"/>
  <c r="L1837" i="1"/>
  <c r="L1853" i="1"/>
  <c r="L1869" i="1"/>
  <c r="L1885" i="1"/>
  <c r="L1901" i="1"/>
  <c r="L1917" i="1"/>
  <c r="L1933" i="1"/>
  <c r="L1949" i="1"/>
  <c r="L1965" i="1"/>
  <c r="L1981" i="1"/>
  <c r="L1997" i="1"/>
  <c r="L2013" i="1"/>
  <c r="L2029" i="1"/>
  <c r="L2045" i="1"/>
  <c r="L2109" i="1"/>
  <c r="L2793" i="1"/>
  <c r="L2813" i="1"/>
  <c r="L2825" i="1"/>
  <c r="L2865" i="1"/>
  <c r="L2873" i="1"/>
  <c r="L2881" i="1"/>
  <c r="L2889" i="1"/>
  <c r="L1259" i="1"/>
  <c r="L2235" i="1"/>
  <c r="L2299" i="1"/>
  <c r="L1323" i="1"/>
  <c r="L2331" i="1"/>
  <c r="L2439" i="1"/>
  <c r="L2491" i="1"/>
  <c r="L2511" i="1"/>
  <c r="L2751" i="1"/>
  <c r="L2107" i="1"/>
  <c r="L2591" i="1"/>
  <c r="L2116" i="1"/>
  <c r="L2692" i="1"/>
  <c r="L2820" i="1"/>
  <c r="L1189" i="1"/>
  <c r="L1205" i="1"/>
  <c r="L1221" i="1"/>
  <c r="L1237" i="1"/>
  <c r="L1253" i="1"/>
  <c r="L1269" i="1"/>
  <c r="L1285" i="1"/>
  <c r="L1301" i="1"/>
  <c r="L1317" i="1"/>
  <c r="L1333" i="1"/>
  <c r="L1349" i="1"/>
  <c r="L1365" i="1"/>
  <c r="L2077" i="1"/>
  <c r="L702" i="1"/>
  <c r="L1526" i="1"/>
  <c r="L1666" i="1"/>
  <c r="L1878" i="1"/>
  <c r="L2138" i="1"/>
  <c r="L2262" i="1"/>
  <c r="L2874" i="1"/>
  <c r="L2647" i="1"/>
  <c r="L1619" i="1"/>
  <c r="L1715" i="1"/>
  <c r="L1811" i="1"/>
  <c r="L2115" i="1"/>
  <c r="L2275" i="1"/>
  <c r="L2479" i="1"/>
  <c r="L2663" i="1"/>
  <c r="L1470" i="1"/>
  <c r="L2458" i="1"/>
  <c r="L2842" i="1"/>
  <c r="L2211" i="1"/>
  <c r="L1523" i="1"/>
  <c r="L2863" i="1"/>
  <c r="L2149" i="1"/>
  <c r="L263" i="1"/>
  <c r="L423" i="1"/>
  <c r="L772" i="1"/>
  <c r="L61" i="1"/>
  <c r="L158" i="1"/>
  <c r="L190" i="1"/>
  <c r="L414" i="1"/>
  <c r="L430" i="1"/>
  <c r="L446" i="1"/>
  <c r="L462" i="1"/>
  <c r="L574" i="1"/>
  <c r="L590" i="1"/>
  <c r="L606" i="1"/>
  <c r="L622" i="1"/>
  <c r="L834" i="1"/>
  <c r="L914" i="1"/>
  <c r="L1024" i="1"/>
  <c r="L2396" i="1"/>
  <c r="L2416" i="1"/>
  <c r="L2740" i="1"/>
  <c r="L2816" i="1"/>
  <c r="L398" i="1"/>
  <c r="L1510" i="1"/>
  <c r="L1754" i="1"/>
  <c r="L1858" i="1"/>
  <c r="L1966" i="1"/>
  <c r="L2050" i="1"/>
  <c r="L2102" i="1"/>
  <c r="L2158" i="1"/>
  <c r="L2178" i="1"/>
  <c r="L2242" i="1"/>
  <c r="L2330" i="1"/>
  <c r="L2442" i="1"/>
  <c r="L2522" i="1"/>
  <c r="L2698" i="1"/>
  <c r="L2794" i="1"/>
  <c r="L1191" i="1"/>
  <c r="L1263" i="1"/>
  <c r="L1603" i="1"/>
  <c r="L1891" i="1"/>
  <c r="L1923" i="1"/>
  <c r="L2003" i="1"/>
  <c r="L2339" i="1"/>
  <c r="L1475" i="1"/>
  <c r="L1763" i="1"/>
  <c r="L2067" i="1"/>
  <c r="L2163" i="1"/>
  <c r="L2411" i="1"/>
  <c r="L2443" i="1"/>
  <c r="L2230" i="1"/>
  <c r="L1971" i="1"/>
  <c r="L2847" i="1"/>
  <c r="L45" i="1"/>
  <c r="L173" i="1"/>
  <c r="L80" i="1"/>
  <c r="L96" i="1"/>
  <c r="L112" i="1"/>
  <c r="L128" i="1"/>
  <c r="L144" i="1"/>
  <c r="L160" i="1"/>
  <c r="L176" i="1"/>
  <c r="L192" i="1"/>
  <c r="L208" i="1"/>
  <c r="L224" i="1"/>
  <c r="L240" i="1"/>
  <c r="L256" i="1"/>
  <c r="L272" i="1"/>
  <c r="L288" i="1"/>
  <c r="L304" i="1"/>
  <c r="L320" i="1"/>
  <c r="L356" i="1"/>
  <c r="L388" i="1"/>
  <c r="L456" i="1"/>
  <c r="L488" i="1"/>
  <c r="L552" i="1"/>
  <c r="L608" i="1"/>
  <c r="L804" i="1"/>
  <c r="L896" i="1"/>
  <c r="L928" i="1"/>
  <c r="L964" i="1"/>
  <c r="L1412" i="1"/>
  <c r="L1444" i="1"/>
  <c r="L1492" i="1"/>
  <c r="L1524" i="1"/>
  <c r="L1684" i="1"/>
  <c r="L1732" i="1"/>
  <c r="L1780" i="1"/>
  <c r="L1812" i="1"/>
  <c r="L1956" i="1"/>
  <c r="L1988" i="1"/>
  <c r="L2036" i="1"/>
  <c r="L2120" i="1"/>
  <c r="L125" i="1"/>
  <c r="L141" i="1"/>
  <c r="L343" i="1"/>
  <c r="L1143" i="1"/>
  <c r="L1159" i="1"/>
  <c r="L1175" i="1"/>
  <c r="L2697" i="1"/>
  <c r="L2721" i="1"/>
  <c r="L2733" i="1"/>
  <c r="L2749" i="1"/>
  <c r="L2765" i="1"/>
  <c r="L2777" i="1"/>
  <c r="L2805" i="1"/>
  <c r="L2837" i="1"/>
  <c r="L2849" i="1"/>
  <c r="L2857" i="1"/>
  <c r="L2156" i="1"/>
  <c r="L189" i="1"/>
  <c r="L429" i="1"/>
  <c r="L445" i="1"/>
  <c r="L461" i="1"/>
  <c r="L477" i="1"/>
  <c r="L493" i="1"/>
  <c r="L509" i="1"/>
  <c r="L525" i="1"/>
  <c r="L541" i="1"/>
  <c r="L557" i="1"/>
  <c r="L573" i="1"/>
  <c r="L589" i="1"/>
  <c r="L605" i="1"/>
  <c r="L621" i="1"/>
  <c r="L637" i="1"/>
  <c r="L653" i="1"/>
  <c r="L669" i="1"/>
  <c r="L717" i="1"/>
  <c r="L733" i="1"/>
  <c r="L749" i="1"/>
  <c r="L765" i="1"/>
  <c r="L781" i="1"/>
  <c r="L797" i="1"/>
  <c r="L813" i="1"/>
  <c r="L829" i="1"/>
  <c r="L845" i="1"/>
  <c r="L861" i="1"/>
  <c r="L877" i="1"/>
  <c r="L893" i="1"/>
  <c r="L909" i="1"/>
  <c r="L925" i="1"/>
  <c r="L302" i="1"/>
  <c r="L318" i="1"/>
  <c r="L334" i="1"/>
  <c r="L350" i="1"/>
  <c r="L366" i="1"/>
  <c r="L382" i="1"/>
  <c r="L542" i="1"/>
  <c r="L558" i="1"/>
  <c r="L722" i="1"/>
  <c r="L738" i="1"/>
  <c r="L754" i="1"/>
  <c r="L770" i="1"/>
  <c r="L786" i="1"/>
  <c r="L802" i="1"/>
  <c r="L818" i="1"/>
  <c r="L2152" i="1"/>
  <c r="L2248" i="1"/>
  <c r="L2280" i="1"/>
  <c r="L2316" i="1"/>
  <c r="L2336" i="1"/>
  <c r="L2360" i="1"/>
  <c r="L2440" i="1"/>
  <c r="L2476" i="1"/>
  <c r="L2524" i="1"/>
  <c r="L2576" i="1"/>
  <c r="L2640" i="1"/>
  <c r="L2704" i="1"/>
  <c r="L2880" i="1"/>
  <c r="L898" i="1"/>
  <c r="L1025" i="1"/>
  <c r="L1117" i="1"/>
  <c r="L1133" i="1"/>
  <c r="L1330" i="1"/>
  <c r="L1346" i="1"/>
  <c r="L1362" i="1"/>
  <c r="L1546" i="1"/>
  <c r="L1562" i="1"/>
  <c r="L1598" i="1"/>
  <c r="L1618" i="1"/>
  <c r="L1654" i="1"/>
  <c r="L1774" i="1"/>
  <c r="L1846" i="1"/>
  <c r="L1862" i="1"/>
  <c r="L1882" i="1"/>
  <c r="L1902" i="1"/>
  <c r="L1986" i="1"/>
  <c r="L2074" i="1"/>
  <c r="L2246" i="1"/>
  <c r="L2266" i="1"/>
  <c r="L2286" i="1"/>
  <c r="L2350" i="1"/>
  <c r="L2490" i="1"/>
  <c r="L2682" i="1"/>
  <c r="L2762" i="1"/>
  <c r="L2858" i="1"/>
  <c r="L1195" i="1"/>
  <c r="L1427" i="1"/>
  <c r="L1667" i="1"/>
  <c r="L1795" i="1"/>
  <c r="L1955" i="1"/>
  <c r="L1987" i="1"/>
  <c r="L2035" i="1"/>
  <c r="L2147" i="1"/>
  <c r="L2195" i="1"/>
  <c r="L2567" i="1"/>
  <c r="L2631" i="1"/>
  <c r="L2679" i="1"/>
  <c r="L2711" i="1"/>
  <c r="L2767" i="1"/>
  <c r="L1243" i="1"/>
  <c r="L1295" i="1"/>
  <c r="L1347" i="1"/>
  <c r="L1395" i="1"/>
  <c r="L1443" i="1"/>
  <c r="L1587" i="1"/>
  <c r="L1635" i="1"/>
  <c r="L1683" i="1"/>
  <c r="L1875" i="1"/>
  <c r="L2415" i="1"/>
  <c r="L2503" i="1"/>
  <c r="L1582" i="1"/>
  <c r="L2714" i="1"/>
  <c r="L2259" i="1"/>
  <c r="L2543" i="1"/>
  <c r="L2879" i="1"/>
  <c r="L2064" i="1"/>
  <c r="L2192" i="1"/>
  <c r="L2676" i="1"/>
  <c r="L2783" i="1"/>
  <c r="L2831" i="1"/>
  <c r="L2392" i="1"/>
  <c r="L1197" i="1"/>
  <c r="L1213" i="1"/>
  <c r="L1229" i="1"/>
  <c r="L1245" i="1"/>
  <c r="L1261" i="1"/>
  <c r="L1277" i="1"/>
  <c r="L1293" i="1"/>
  <c r="L1309" i="1"/>
  <c r="L1325" i="1"/>
  <c r="L1341" i="1"/>
  <c r="L1357" i="1"/>
  <c r="L1373" i="1"/>
  <c r="L271" i="1"/>
  <c r="L327" i="1"/>
  <c r="L351" i="1"/>
  <c r="L431" i="1"/>
  <c r="L455" i="1"/>
  <c r="L51" i="1"/>
  <c r="L67" i="1"/>
  <c r="L83" i="1"/>
  <c r="L99" i="1"/>
  <c r="L115" i="1"/>
  <c r="L131" i="1"/>
  <c r="L147" i="1"/>
  <c r="L163" i="1"/>
  <c r="L179" i="1"/>
  <c r="L195" i="1"/>
  <c r="L211" i="1"/>
  <c r="L247" i="1"/>
  <c r="L311" i="1"/>
  <c r="L439" i="1"/>
  <c r="L479" i="1"/>
  <c r="L523" i="1"/>
  <c r="L539" i="1"/>
  <c r="L555" i="1"/>
  <c r="L571" i="1"/>
  <c r="L587" i="1"/>
  <c r="L603" i="1"/>
  <c r="L619" i="1"/>
  <c r="L635" i="1"/>
  <c r="L651" i="1"/>
  <c r="L667" i="1"/>
  <c r="L683" i="1"/>
  <c r="L699" i="1"/>
  <c r="L1083" i="1"/>
  <c r="L1099" i="1"/>
  <c r="L1115" i="1"/>
  <c r="L412" i="1"/>
  <c r="L512" i="1"/>
  <c r="L576" i="1"/>
  <c r="L648" i="1"/>
  <c r="L672" i="1"/>
  <c r="L704" i="1"/>
  <c r="L736" i="1"/>
  <c r="L836" i="1"/>
  <c r="L992" i="1"/>
  <c r="L1108" i="1"/>
  <c r="L1128" i="1"/>
  <c r="L1160" i="1"/>
  <c r="L1212" i="1"/>
  <c r="L1244" i="1"/>
  <c r="L1276" i="1"/>
  <c r="L1308" i="1"/>
  <c r="L1324" i="1"/>
  <c r="L1356" i="1"/>
  <c r="L1388" i="1"/>
  <c r="L1404" i="1"/>
  <c r="L1564" i="1"/>
  <c r="L1596" i="1"/>
  <c r="L1612" i="1"/>
  <c r="L1644" i="1"/>
  <c r="L1708" i="1"/>
  <c r="L1756" i="1"/>
  <c r="L1788" i="1"/>
  <c r="L1900" i="1"/>
  <c r="L1932" i="1"/>
  <c r="L2012" i="1"/>
  <c r="L2044" i="1"/>
  <c r="L2176" i="1"/>
  <c r="L205" i="1"/>
  <c r="L221" i="1"/>
  <c r="L237" i="1"/>
  <c r="L253" i="1"/>
  <c r="L269" i="1"/>
  <c r="L285" i="1"/>
  <c r="L301" i="1"/>
  <c r="L317" i="1"/>
  <c r="L54" i="1"/>
  <c r="L126" i="1"/>
  <c r="L142" i="1"/>
  <c r="L222" i="1"/>
  <c r="L310" i="1"/>
  <c r="L326" i="1"/>
  <c r="L342" i="1"/>
  <c r="L358" i="1"/>
  <c r="L374" i="1"/>
  <c r="L390" i="1"/>
  <c r="L478" i="1"/>
  <c r="L494" i="1"/>
  <c r="L550" i="1"/>
  <c r="L654" i="1"/>
  <c r="L670" i="1"/>
  <c r="L686" i="1"/>
  <c r="L730" i="1"/>
  <c r="L746" i="1"/>
  <c r="L762" i="1"/>
  <c r="L778" i="1"/>
  <c r="L794" i="1"/>
  <c r="L810" i="1"/>
  <c r="L826" i="1"/>
  <c r="L930" i="1"/>
  <c r="L946" i="1"/>
  <c r="L962" i="1"/>
  <c r="L978" i="1"/>
  <c r="L994" i="1"/>
  <c r="L1010" i="1"/>
  <c r="L1026" i="1"/>
  <c r="L1042" i="1"/>
  <c r="L1058" i="1"/>
  <c r="L1074" i="1"/>
  <c r="L1090" i="1"/>
  <c r="L1106" i="1"/>
  <c r="L1122" i="1"/>
  <c r="L1138" i="1"/>
  <c r="L1154" i="1"/>
  <c r="L850" i="1"/>
  <c r="L996" i="1"/>
  <c r="L2224" i="1"/>
  <c r="L2468" i="1"/>
  <c r="L2548" i="1"/>
  <c r="L2612" i="1"/>
  <c r="L2672" i="1"/>
  <c r="L2736" i="1"/>
  <c r="L2772" i="1"/>
  <c r="L2852" i="1"/>
  <c r="L2872" i="1"/>
  <c r="L352" i="1"/>
  <c r="L2410" i="1"/>
  <c r="L1017" i="1"/>
  <c r="L1049" i="1"/>
  <c r="L1065" i="1"/>
  <c r="L1081" i="1"/>
  <c r="L1097" i="1"/>
  <c r="L1181" i="1"/>
  <c r="L638" i="1"/>
  <c r="L858" i="1"/>
  <c r="L1170" i="1"/>
  <c r="L1186" i="1"/>
  <c r="L1202" i="1"/>
  <c r="L1338" i="1"/>
  <c r="L1354" i="1"/>
  <c r="L1370" i="1"/>
  <c r="L1418" i="1"/>
  <c r="L1434" i="1"/>
  <c r="L1454" i="1"/>
  <c r="L1474" i="1"/>
  <c r="L1490" i="1"/>
  <c r="L1506" i="1"/>
  <c r="L1554" i="1"/>
  <c r="L1590" i="1"/>
  <c r="L1610" i="1"/>
  <c r="L1626" i="1"/>
  <c r="L1662" i="1"/>
  <c r="L1730" i="1"/>
  <c r="L1818" i="1"/>
  <c r="L1838" i="1"/>
  <c r="L1890" i="1"/>
  <c r="L1946" i="1"/>
  <c r="L1978" i="1"/>
  <c r="L1998" i="1"/>
  <c r="L2030" i="1"/>
  <c r="L2082" i="1"/>
  <c r="L2114" i="1"/>
  <c r="L2134" i="1"/>
  <c r="L2170" i="1"/>
  <c r="L2274" i="1"/>
  <c r="L2374" i="1"/>
  <c r="L2394" i="1"/>
  <c r="L2434" i="1"/>
  <c r="L2474" i="1"/>
  <c r="L2498" i="1"/>
  <c r="L2538" i="1"/>
  <c r="L2554" i="1"/>
  <c r="L2570" i="1"/>
  <c r="L2586" i="1"/>
  <c r="L2602" i="1"/>
  <c r="L2618" i="1"/>
  <c r="L2634" i="1"/>
  <c r="L2674" i="1"/>
  <c r="L2730" i="1"/>
  <c r="L2754" i="1"/>
  <c r="L2770" i="1"/>
  <c r="L2810" i="1"/>
  <c r="L2850" i="1"/>
  <c r="L2866" i="1"/>
  <c r="L2890" i="1"/>
  <c r="L2202" i="1"/>
  <c r="L295" i="1"/>
  <c r="L1235" i="1"/>
  <c r="L1339" i="1"/>
  <c r="L1363" i="1"/>
  <c r="L1387" i="1"/>
  <c r="L1491" i="1"/>
  <c r="L1515" i="1"/>
  <c r="L1547" i="1"/>
  <c r="L1571" i="1"/>
  <c r="L1595" i="1"/>
  <c r="L1651" i="1"/>
  <c r="L1707" i="1"/>
  <c r="L1731" i="1"/>
  <c r="L1755" i="1"/>
  <c r="L1859" i="1"/>
  <c r="L1883" i="1"/>
  <c r="L1915" i="1"/>
  <c r="L2051" i="1"/>
  <c r="L2083" i="1"/>
  <c r="L2583" i="1"/>
  <c r="L2615" i="1"/>
  <c r="L2695" i="1"/>
  <c r="L2727" i="1"/>
  <c r="L503" i="1"/>
  <c r="L1219" i="1"/>
  <c r="L1371" i="1"/>
  <c r="L1419" i="1"/>
  <c r="L1467" i="1"/>
  <c r="L1563" i="1"/>
  <c r="L1843" i="1"/>
  <c r="L1899" i="1"/>
  <c r="L1947" i="1"/>
  <c r="L2355" i="1"/>
  <c r="L2455" i="1"/>
  <c r="L2475" i="1"/>
  <c r="L2599" i="1"/>
  <c r="L1742" i="1"/>
  <c r="L2174" i="1"/>
  <c r="L2438" i="1"/>
  <c r="L2666" i="1"/>
  <c r="L1555" i="1"/>
  <c r="L2307" i="1"/>
  <c r="L2799" i="1"/>
  <c r="L2815" i="1"/>
  <c r="L2839" i="1"/>
  <c r="L2891" i="1"/>
  <c r="L2608" i="1"/>
  <c r="L2580" i="1"/>
  <c r="L1411" i="1"/>
  <c r="L2778" i="1"/>
  <c r="L2807" i="1"/>
  <c r="L2855" i="1"/>
  <c r="L2068" i="1"/>
  <c r="L2096" i="1"/>
  <c r="L2372" i="1"/>
  <c r="L2845" i="1"/>
  <c r="L1381" i="1"/>
  <c r="L1397" i="1"/>
  <c r="L1413" i="1"/>
  <c r="L1429" i="1"/>
  <c r="L1445" i="1"/>
  <c r="L1461" i="1"/>
  <c r="L1477" i="1"/>
  <c r="L1493" i="1"/>
  <c r="L1509" i="1"/>
  <c r="L1525" i="1"/>
  <c r="L1541" i="1"/>
  <c r="L1557" i="1"/>
  <c r="L1573" i="1"/>
  <c r="L1589" i="1"/>
  <c r="L1605" i="1"/>
  <c r="L1621" i="1"/>
  <c r="L1637" i="1"/>
  <c r="L1653" i="1"/>
  <c r="L1669" i="1"/>
  <c r="L1685" i="1"/>
  <c r="L1701" i="1"/>
  <c r="L1717" i="1"/>
  <c r="L1733" i="1"/>
  <c r="L1749" i="1"/>
  <c r="L1765" i="1"/>
  <c r="L1781" i="1"/>
  <c r="L1797" i="1"/>
  <c r="L1813" i="1"/>
  <c r="L1829" i="1"/>
  <c r="L1845" i="1"/>
  <c r="L1861" i="1"/>
  <c r="L1877" i="1"/>
  <c r="L1893" i="1"/>
  <c r="L1909" i="1"/>
  <c r="L1925" i="1"/>
  <c r="L1941" i="1"/>
  <c r="L1957" i="1"/>
  <c r="L1973" i="1"/>
  <c r="L1989" i="1"/>
  <c r="L2005" i="1"/>
  <c r="L2021" i="1"/>
  <c r="L2037" i="1"/>
  <c r="L2053" i="1"/>
  <c r="L2101" i="1"/>
  <c r="L2185" i="1"/>
  <c r="L231" i="1"/>
  <c r="L339" i="1"/>
  <c r="L367" i="1"/>
  <c r="L391" i="1"/>
  <c r="L419" i="1"/>
  <c r="L471" i="1"/>
  <c r="L495" i="1"/>
  <c r="L59" i="1"/>
  <c r="L75" i="1"/>
  <c r="L91" i="1"/>
  <c r="L107" i="1"/>
  <c r="L123" i="1"/>
  <c r="L139" i="1"/>
  <c r="L155" i="1"/>
  <c r="L171" i="1"/>
  <c r="L187" i="1"/>
  <c r="L203" i="1"/>
  <c r="L219" i="1"/>
  <c r="L239" i="1"/>
  <c r="L255" i="1"/>
  <c r="L287" i="1"/>
  <c r="L375" i="1"/>
  <c r="L415" i="1"/>
  <c r="L511" i="1"/>
  <c r="L531" i="1"/>
  <c r="L547" i="1"/>
  <c r="L563" i="1"/>
  <c r="L579" i="1"/>
  <c r="L595" i="1"/>
  <c r="L611" i="1"/>
  <c r="L627" i="1"/>
  <c r="L643" i="1"/>
  <c r="L659" i="1"/>
  <c r="L675" i="1"/>
  <c r="L691" i="1"/>
  <c r="L1075" i="1"/>
  <c r="L1091" i="1"/>
  <c r="L1107" i="1"/>
  <c r="L1123" i="1"/>
  <c r="L1139" i="1"/>
  <c r="L1155" i="1"/>
  <c r="L1171" i="1"/>
  <c r="L519" i="1"/>
  <c r="L2797" i="1"/>
  <c r="L2809" i="1"/>
  <c r="L2821" i="1"/>
  <c r="L2829" i="1"/>
  <c r="L2869" i="1"/>
  <c r="L2877" i="1"/>
  <c r="L2885" i="1"/>
  <c r="L4" i="1"/>
  <c r="G2891" i="1"/>
  <c r="H2891" i="1"/>
  <c r="N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M31" i="1" l="1"/>
  <c r="N31" i="1" s="1"/>
  <c r="M32" i="1" l="1"/>
  <c r="N32" i="1" s="1"/>
  <c r="M33" i="1" l="1"/>
  <c r="N33" i="1" s="1"/>
  <c r="M34" i="1" l="1"/>
  <c r="N34" i="1" s="1"/>
  <c r="M35" i="1" l="1"/>
  <c r="N35" i="1" s="1"/>
  <c r="M36" i="1" l="1"/>
  <c r="N36" i="1" s="1"/>
  <c r="M37" i="1" l="1"/>
  <c r="N37" i="1" s="1"/>
  <c r="M38" i="1" l="1"/>
  <c r="N38" i="1" s="1"/>
  <c r="M39" i="1" l="1"/>
  <c r="N39" i="1" s="1"/>
  <c r="M40" i="1" l="1"/>
  <c r="N40" i="1" s="1"/>
  <c r="M41" i="1" l="1"/>
  <c r="N41" i="1" s="1"/>
  <c r="M42" i="1" l="1"/>
  <c r="N42" i="1" s="1"/>
  <c r="M43" i="1" l="1"/>
  <c r="N43" i="1" s="1"/>
  <c r="M44" i="1" l="1"/>
  <c r="N44" i="1" s="1"/>
  <c r="M45" i="1" l="1"/>
  <c r="N45" i="1" s="1"/>
  <c r="M47" i="1" l="1"/>
  <c r="N47" i="1" s="1"/>
  <c r="M46" i="1"/>
  <c r="N46" i="1" s="1"/>
  <c r="M48" i="1" l="1"/>
  <c r="N48" i="1" s="1"/>
  <c r="M49" i="1" l="1"/>
  <c r="N49" i="1" s="1"/>
  <c r="M50" i="1" l="1"/>
  <c r="N50" i="1" s="1"/>
  <c r="M51" i="1" l="1"/>
  <c r="N51" i="1" s="1"/>
  <c r="M52" i="1" l="1"/>
  <c r="N52" i="1" s="1"/>
  <c r="M53" i="1" l="1"/>
  <c r="N53" i="1" s="1"/>
  <c r="M54" i="1" l="1"/>
  <c r="N54" i="1" s="1"/>
  <c r="M55" i="1" l="1"/>
  <c r="N55" i="1" s="1"/>
  <c r="M56" i="1" l="1"/>
  <c r="N56" i="1" s="1"/>
  <c r="M57" i="1" l="1"/>
  <c r="N57" i="1" s="1"/>
  <c r="M58" i="1" l="1"/>
  <c r="N58" i="1" s="1"/>
  <c r="M59" i="1" l="1"/>
  <c r="N59" i="1" s="1"/>
  <c r="M60" i="1" l="1"/>
  <c r="N60" i="1" s="1"/>
  <c r="M61" i="1" l="1"/>
  <c r="N61" i="1" s="1"/>
  <c r="M62" i="1" l="1"/>
  <c r="N62" i="1" s="1"/>
  <c r="M64" i="1" l="1"/>
  <c r="N64" i="1" s="1"/>
  <c r="M63" i="1"/>
  <c r="N63" i="1" s="1"/>
  <c r="M65" i="1" l="1"/>
  <c r="N65" i="1" s="1"/>
  <c r="M66" i="1" l="1"/>
  <c r="N66" i="1" s="1"/>
  <c r="M67" i="1" l="1"/>
  <c r="N67" i="1" s="1"/>
  <c r="M69" i="1" l="1"/>
  <c r="N69" i="1" s="1"/>
  <c r="M68" i="1"/>
  <c r="N68" i="1" s="1"/>
  <c r="M70" i="1" l="1"/>
  <c r="N70" i="1" s="1"/>
  <c r="M71" i="1" l="1"/>
  <c r="N71" i="1" s="1"/>
  <c r="M72" i="1" l="1"/>
  <c r="N72" i="1" s="1"/>
  <c r="M73" i="1" l="1"/>
  <c r="N73" i="1" s="1"/>
  <c r="M74" i="1" l="1"/>
  <c r="N74" i="1" s="1"/>
  <c r="M75" i="1" l="1"/>
  <c r="N75" i="1" s="1"/>
  <c r="M77" i="1" l="1"/>
  <c r="N77" i="1" s="1"/>
  <c r="M76" i="1"/>
  <c r="N76" i="1" s="1"/>
  <c r="M78" i="1" l="1"/>
  <c r="N78" i="1" s="1"/>
  <c r="M79" i="1" l="1"/>
  <c r="N79" i="1" s="1"/>
  <c r="M80" i="1" l="1"/>
  <c r="N80" i="1" s="1"/>
  <c r="M81" i="1" l="1"/>
  <c r="N81" i="1" s="1"/>
  <c r="M82" i="1" l="1"/>
  <c r="N82" i="1" s="1"/>
  <c r="M83" i="1" l="1"/>
  <c r="N83" i="1" s="1"/>
  <c r="M84" i="1" l="1"/>
  <c r="N84" i="1" s="1"/>
  <c r="M85" i="1" l="1"/>
  <c r="N85" i="1" s="1"/>
  <c r="M86" i="1" l="1"/>
  <c r="N86" i="1" s="1"/>
  <c r="M87" i="1" l="1"/>
  <c r="N87" i="1" s="1"/>
  <c r="M88" i="1" l="1"/>
  <c r="N88" i="1" s="1"/>
  <c r="M89" i="1" l="1"/>
  <c r="N89" i="1" s="1"/>
  <c r="M90" i="1" l="1"/>
  <c r="N90" i="1" s="1"/>
  <c r="M91" i="1" l="1"/>
  <c r="N91" i="1" s="1"/>
  <c r="M92" i="1" l="1"/>
  <c r="N92" i="1" s="1"/>
  <c r="M93" i="1" l="1"/>
  <c r="N93" i="1" s="1"/>
  <c r="M94" i="1" l="1"/>
  <c r="N94" i="1" s="1"/>
  <c r="M95" i="1" l="1"/>
  <c r="N95" i="1" s="1"/>
  <c r="M96" i="1" l="1"/>
  <c r="N96" i="1" s="1"/>
  <c r="M97" i="1" l="1"/>
  <c r="N97" i="1" s="1"/>
  <c r="M98" i="1" l="1"/>
  <c r="N98" i="1" s="1"/>
  <c r="M99" i="1" l="1"/>
  <c r="N99" i="1" s="1"/>
  <c r="M100" i="1"/>
  <c r="N100" i="1" s="1"/>
  <c r="M101" i="1" l="1"/>
  <c r="N101" i="1" s="1"/>
  <c r="M102" i="1" l="1"/>
  <c r="N102" i="1" s="1"/>
  <c r="M103" i="1" l="1"/>
  <c r="N103" i="1" s="1"/>
  <c r="M104" i="1" l="1"/>
  <c r="N104" i="1" s="1"/>
  <c r="M105" i="1" l="1"/>
  <c r="N105" i="1" s="1"/>
  <c r="M106" i="1" l="1"/>
  <c r="N106" i="1" s="1"/>
  <c r="M107" i="1" l="1"/>
  <c r="N107" i="1" s="1"/>
  <c r="M108" i="1" l="1"/>
  <c r="N108" i="1" s="1"/>
  <c r="M109" i="1" l="1"/>
  <c r="N109" i="1" s="1"/>
  <c r="M110" i="1" l="1"/>
  <c r="N110" i="1" s="1"/>
  <c r="M111" i="1" l="1"/>
  <c r="N111" i="1" s="1"/>
  <c r="M112" i="1" l="1"/>
  <c r="N112" i="1" s="1"/>
  <c r="M113" i="1" l="1"/>
  <c r="N113" i="1" s="1"/>
  <c r="M114" i="1" l="1"/>
  <c r="N114" i="1" s="1"/>
  <c r="M115" i="1" l="1"/>
  <c r="N115" i="1" s="1"/>
  <c r="M116" i="1" l="1"/>
  <c r="N116" i="1" s="1"/>
  <c r="M117" i="1" l="1"/>
  <c r="N117" i="1" s="1"/>
  <c r="M118" i="1" l="1"/>
  <c r="N118" i="1" s="1"/>
  <c r="M119" i="1" l="1"/>
  <c r="N119" i="1" s="1"/>
  <c r="M120" i="1" l="1"/>
  <c r="N120" i="1" s="1"/>
  <c r="M121" i="1" l="1"/>
  <c r="N121" i="1" s="1"/>
  <c r="M122" i="1" l="1"/>
  <c r="N122" i="1" s="1"/>
  <c r="M123" i="1" l="1"/>
  <c r="N123" i="1" s="1"/>
  <c r="M124" i="1" l="1"/>
  <c r="N124" i="1" s="1"/>
  <c r="M125" i="1" l="1"/>
  <c r="N125" i="1" s="1"/>
  <c r="M126" i="1" l="1"/>
  <c r="N126" i="1" s="1"/>
  <c r="M127" i="1" l="1"/>
  <c r="N127" i="1" s="1"/>
  <c r="M128" i="1" l="1"/>
  <c r="N128" i="1" s="1"/>
  <c r="M129" i="1" l="1"/>
  <c r="N129" i="1" s="1"/>
  <c r="M130" i="1" l="1"/>
  <c r="N130" i="1" s="1"/>
  <c r="M131" i="1" l="1"/>
  <c r="N131" i="1" s="1"/>
  <c r="M132" i="1" l="1"/>
  <c r="N132" i="1" s="1"/>
  <c r="M133" i="1" l="1"/>
  <c r="N133" i="1" s="1"/>
  <c r="M134" i="1" l="1"/>
  <c r="N134" i="1" s="1"/>
  <c r="M135" i="1" l="1"/>
  <c r="N135" i="1" s="1"/>
  <c r="M136" i="1" l="1"/>
  <c r="N136" i="1" s="1"/>
  <c r="M137" i="1" l="1"/>
  <c r="N137" i="1" s="1"/>
  <c r="M138" i="1" l="1"/>
  <c r="N138" i="1" s="1"/>
  <c r="M139" i="1" l="1"/>
  <c r="N139" i="1" s="1"/>
  <c r="M140" i="1" l="1"/>
  <c r="N140" i="1" s="1"/>
  <c r="M141" i="1" l="1"/>
  <c r="N141" i="1" s="1"/>
  <c r="M142" i="1" l="1"/>
  <c r="N142" i="1" s="1"/>
  <c r="M143" i="1" l="1"/>
  <c r="N143" i="1" s="1"/>
  <c r="M144" i="1" l="1"/>
  <c r="N144" i="1" s="1"/>
  <c r="M145" i="1" l="1"/>
  <c r="N145" i="1" s="1"/>
  <c r="M146" i="1" l="1"/>
  <c r="N146" i="1" s="1"/>
  <c r="M147" i="1" l="1"/>
  <c r="N147" i="1" s="1"/>
  <c r="M148" i="1" l="1"/>
  <c r="N148" i="1" s="1"/>
  <c r="M149" i="1" l="1"/>
  <c r="N149" i="1" s="1"/>
  <c r="M150" i="1" l="1"/>
  <c r="N150" i="1" s="1"/>
  <c r="M151" i="1" l="1"/>
  <c r="N151" i="1" s="1"/>
  <c r="M152" i="1" l="1"/>
  <c r="N152" i="1" s="1"/>
  <c r="M153" i="1" l="1"/>
  <c r="N153" i="1" s="1"/>
  <c r="M154" i="1" l="1"/>
  <c r="N154" i="1" s="1"/>
  <c r="M155" i="1" l="1"/>
  <c r="N155" i="1" s="1"/>
  <c r="M156" i="1" l="1"/>
  <c r="N156" i="1" s="1"/>
  <c r="M157" i="1" l="1"/>
  <c r="N157" i="1" s="1"/>
  <c r="M158" i="1" l="1"/>
  <c r="N158" i="1" s="1"/>
  <c r="M159" i="1" l="1"/>
  <c r="N159" i="1" s="1"/>
  <c r="M160" i="1" l="1"/>
  <c r="N160" i="1" s="1"/>
  <c r="M161" i="1" l="1"/>
  <c r="N161" i="1" s="1"/>
  <c r="M162" i="1" l="1"/>
  <c r="N162" i="1" s="1"/>
  <c r="M163" i="1" l="1"/>
  <c r="N163" i="1" s="1"/>
  <c r="M164" i="1" l="1"/>
  <c r="N164" i="1" s="1"/>
  <c r="M165" i="1" l="1"/>
  <c r="N165" i="1" s="1"/>
  <c r="M166" i="1" l="1"/>
  <c r="N166" i="1" s="1"/>
  <c r="M167" i="1" l="1"/>
  <c r="N167" i="1" s="1"/>
  <c r="M168" i="1" l="1"/>
  <c r="N168" i="1" s="1"/>
  <c r="M169" i="1" l="1"/>
  <c r="N169" i="1" s="1"/>
  <c r="M170" i="1" l="1"/>
  <c r="N170" i="1" s="1"/>
  <c r="M171" i="1" l="1"/>
  <c r="N171" i="1" s="1"/>
  <c r="M172" i="1" l="1"/>
  <c r="N172" i="1" s="1"/>
  <c r="M173" i="1" l="1"/>
  <c r="N173" i="1" s="1"/>
  <c r="M174" i="1" l="1"/>
  <c r="N174" i="1" s="1"/>
  <c r="M175" i="1" l="1"/>
  <c r="N175" i="1" s="1"/>
  <c r="M176" i="1" l="1"/>
  <c r="N176" i="1" s="1"/>
  <c r="M177" i="1" l="1"/>
  <c r="N177" i="1" s="1"/>
  <c r="M178" i="1" l="1"/>
  <c r="N178" i="1" s="1"/>
  <c r="M179" i="1" l="1"/>
  <c r="N179" i="1" s="1"/>
  <c r="M180" i="1" l="1"/>
  <c r="N180" i="1" s="1"/>
  <c r="M181" i="1" l="1"/>
  <c r="N181" i="1" s="1"/>
  <c r="M182" i="1" l="1"/>
  <c r="N182" i="1" s="1"/>
  <c r="M183" i="1" l="1"/>
  <c r="N183" i="1" s="1"/>
  <c r="M184" i="1" l="1"/>
  <c r="N184" i="1" s="1"/>
  <c r="M185" i="1" l="1"/>
  <c r="N185" i="1" s="1"/>
  <c r="M186" i="1" l="1"/>
  <c r="N186" i="1" s="1"/>
  <c r="M187" i="1" l="1"/>
  <c r="N187" i="1" s="1"/>
  <c r="M188" i="1" l="1"/>
  <c r="N188" i="1" s="1"/>
  <c r="M189" i="1" l="1"/>
  <c r="N189" i="1" s="1"/>
  <c r="M190" i="1" l="1"/>
  <c r="N190" i="1" s="1"/>
  <c r="M191" i="1" l="1"/>
  <c r="N191" i="1" s="1"/>
  <c r="M192" i="1" l="1"/>
  <c r="N192" i="1" s="1"/>
  <c r="M193" i="1" l="1"/>
  <c r="N193" i="1" s="1"/>
  <c r="M194" i="1" l="1"/>
  <c r="N194" i="1" s="1"/>
  <c r="M195" i="1" l="1"/>
  <c r="N195" i="1" s="1"/>
  <c r="M196" i="1" l="1"/>
  <c r="N196" i="1" s="1"/>
  <c r="M197" i="1" l="1"/>
  <c r="N197" i="1" s="1"/>
  <c r="M198" i="1" l="1"/>
  <c r="N198" i="1" s="1"/>
  <c r="M199" i="1" l="1"/>
  <c r="N199" i="1" s="1"/>
  <c r="M200" i="1" l="1"/>
  <c r="N200" i="1" s="1"/>
  <c r="M201" i="1" l="1"/>
  <c r="N201" i="1" s="1"/>
  <c r="M202" i="1" l="1"/>
  <c r="N202" i="1" s="1"/>
  <c r="M203" i="1" l="1"/>
  <c r="N203" i="1" s="1"/>
  <c r="M204" i="1" l="1"/>
  <c r="N204" i="1" s="1"/>
  <c r="M205" i="1" l="1"/>
  <c r="N205" i="1" s="1"/>
  <c r="M206" i="1" l="1"/>
  <c r="N206" i="1" s="1"/>
  <c r="M207" i="1" l="1"/>
  <c r="N207" i="1" s="1"/>
  <c r="M208" i="1" l="1"/>
  <c r="N208" i="1" s="1"/>
  <c r="M209" i="1" l="1"/>
  <c r="N209" i="1" s="1"/>
  <c r="M210" i="1" l="1"/>
  <c r="N210" i="1" s="1"/>
  <c r="M211" i="1" l="1"/>
  <c r="N211" i="1" s="1"/>
  <c r="M212" i="1" l="1"/>
  <c r="N212" i="1" s="1"/>
  <c r="M213" i="1" l="1"/>
  <c r="N213" i="1" s="1"/>
  <c r="M214" i="1" l="1"/>
  <c r="N214" i="1" s="1"/>
  <c r="M215" i="1" l="1"/>
  <c r="N215" i="1" s="1"/>
  <c r="M216" i="1" l="1"/>
  <c r="N216" i="1" s="1"/>
  <c r="M217" i="1" l="1"/>
  <c r="N217" i="1" s="1"/>
  <c r="M218" i="1" l="1"/>
  <c r="N218" i="1" s="1"/>
  <c r="M219" i="1" l="1"/>
  <c r="N219" i="1" s="1"/>
  <c r="M220" i="1" l="1"/>
  <c r="N220" i="1" s="1"/>
  <c r="M221" i="1" l="1"/>
  <c r="N221" i="1" s="1"/>
  <c r="M222" i="1" l="1"/>
  <c r="N222" i="1" s="1"/>
  <c r="M223" i="1" l="1"/>
  <c r="N223" i="1" s="1"/>
  <c r="M224" i="1" l="1"/>
  <c r="N224" i="1" s="1"/>
  <c r="M225" i="1" l="1"/>
  <c r="N225" i="1" s="1"/>
  <c r="M226" i="1" l="1"/>
  <c r="N226" i="1" s="1"/>
  <c r="M227" i="1" l="1"/>
  <c r="N227" i="1" s="1"/>
  <c r="M228" i="1" l="1"/>
  <c r="N228" i="1" s="1"/>
  <c r="M229" i="1" l="1"/>
  <c r="N229" i="1" s="1"/>
  <c r="M231" i="1" l="1"/>
  <c r="N231" i="1" s="1"/>
  <c r="M230" i="1"/>
  <c r="N230" i="1" s="1"/>
  <c r="M232" i="1" l="1"/>
  <c r="N232" i="1" s="1"/>
  <c r="M233" i="1" l="1"/>
  <c r="N233" i="1" s="1"/>
  <c r="M234" i="1" l="1"/>
  <c r="N234" i="1" s="1"/>
  <c r="M235" i="1" l="1"/>
  <c r="N235" i="1" s="1"/>
  <c r="M236" i="1" l="1"/>
  <c r="N236" i="1" s="1"/>
  <c r="M237" i="1" l="1"/>
  <c r="N237" i="1" s="1"/>
  <c r="M238" i="1" l="1"/>
  <c r="N238" i="1" s="1"/>
  <c r="M239" i="1" l="1"/>
  <c r="N239" i="1" s="1"/>
  <c r="M240" i="1" l="1"/>
  <c r="N240" i="1" s="1"/>
  <c r="M241" i="1" l="1"/>
  <c r="N241" i="1" s="1"/>
  <c r="M242" i="1" l="1"/>
  <c r="N242" i="1" s="1"/>
  <c r="M243" i="1" l="1"/>
  <c r="N243" i="1" s="1"/>
  <c r="M244" i="1" l="1"/>
  <c r="N244" i="1" s="1"/>
  <c r="M245" i="1" l="1"/>
  <c r="N245" i="1" s="1"/>
  <c r="M246" i="1" l="1"/>
  <c r="N246" i="1" s="1"/>
  <c r="M247" i="1" l="1"/>
  <c r="N247" i="1" s="1"/>
  <c r="M248" i="1" l="1"/>
  <c r="N248" i="1" s="1"/>
  <c r="M249" i="1" l="1"/>
  <c r="N249" i="1" s="1"/>
  <c r="M250" i="1" l="1"/>
  <c r="N250" i="1" s="1"/>
  <c r="M251" i="1" l="1"/>
  <c r="N251" i="1" s="1"/>
  <c r="M252" i="1" l="1"/>
  <c r="N252" i="1" s="1"/>
  <c r="M253" i="1" l="1"/>
  <c r="N253" i="1" s="1"/>
  <c r="M254" i="1" l="1"/>
  <c r="N254" i="1" s="1"/>
  <c r="M255" i="1" l="1"/>
  <c r="N255" i="1" s="1"/>
  <c r="M256" i="1" l="1"/>
  <c r="N256" i="1" s="1"/>
  <c r="M257" i="1" l="1"/>
  <c r="N257" i="1" s="1"/>
  <c r="M258" i="1" l="1"/>
  <c r="N258" i="1" s="1"/>
  <c r="M259" i="1" l="1"/>
  <c r="N259" i="1" s="1"/>
  <c r="M260" i="1" l="1"/>
  <c r="N260" i="1" s="1"/>
  <c r="M261" i="1" l="1"/>
  <c r="N261" i="1" s="1"/>
  <c r="M262" i="1" l="1"/>
  <c r="N262" i="1" s="1"/>
  <c r="M263" i="1" l="1"/>
  <c r="N263" i="1" s="1"/>
  <c r="M264" i="1" l="1"/>
  <c r="N264" i="1" s="1"/>
  <c r="M265" i="1" l="1"/>
  <c r="N265" i="1" s="1"/>
  <c r="M266" i="1" l="1"/>
  <c r="N266" i="1" s="1"/>
  <c r="M267" i="1" l="1"/>
  <c r="N267" i="1" s="1"/>
  <c r="M268" i="1" l="1"/>
  <c r="N268" i="1" s="1"/>
  <c r="M269" i="1" l="1"/>
  <c r="N269" i="1" s="1"/>
  <c r="M270" i="1" l="1"/>
  <c r="N270" i="1" s="1"/>
  <c r="M271" i="1" l="1"/>
  <c r="N271" i="1" s="1"/>
  <c r="M272" i="1" l="1"/>
  <c r="N272" i="1" s="1"/>
  <c r="M273" i="1" l="1"/>
  <c r="N273" i="1" s="1"/>
  <c r="M274" i="1" l="1"/>
  <c r="N274" i="1" s="1"/>
  <c r="M275" i="1" l="1"/>
  <c r="N275" i="1" s="1"/>
  <c r="M276" i="1" l="1"/>
  <c r="N276" i="1" s="1"/>
  <c r="M277" i="1" l="1"/>
  <c r="N277" i="1" s="1"/>
  <c r="M278" i="1" l="1"/>
  <c r="N278" i="1" s="1"/>
  <c r="M279" i="1" l="1"/>
  <c r="N279" i="1" s="1"/>
  <c r="M281" i="1" l="1"/>
  <c r="N281" i="1" s="1"/>
  <c r="M280" i="1"/>
  <c r="N280" i="1" s="1"/>
  <c r="M282" i="1" l="1"/>
  <c r="N282" i="1" s="1"/>
  <c r="M283" i="1" l="1"/>
  <c r="N283" i="1" s="1"/>
  <c r="M284" i="1" l="1"/>
  <c r="N284" i="1" s="1"/>
  <c r="M285" i="1" l="1"/>
  <c r="N285" i="1" s="1"/>
  <c r="M286" i="1" l="1"/>
  <c r="N286" i="1" s="1"/>
  <c r="M287" i="1" l="1"/>
  <c r="N287" i="1" s="1"/>
  <c r="M288" i="1" l="1"/>
  <c r="N288" i="1" s="1"/>
  <c r="M289" i="1" l="1"/>
  <c r="N289" i="1" s="1"/>
  <c r="M290" i="1" l="1"/>
  <c r="N290" i="1" s="1"/>
  <c r="M291" i="1" l="1"/>
  <c r="N291" i="1" s="1"/>
  <c r="M292" i="1" l="1"/>
  <c r="N292" i="1" s="1"/>
  <c r="M293" i="1" l="1"/>
  <c r="N293" i="1" s="1"/>
  <c r="M294" i="1" l="1"/>
  <c r="N294" i="1" s="1"/>
  <c r="M295" i="1" l="1"/>
  <c r="N295" i="1" s="1"/>
  <c r="M296" i="1" l="1"/>
  <c r="N296" i="1" s="1"/>
  <c r="M297" i="1" l="1"/>
  <c r="N297" i="1" s="1"/>
  <c r="M298" i="1" l="1"/>
  <c r="N298" i="1" s="1"/>
  <c r="M299" i="1" l="1"/>
  <c r="N299" i="1" s="1"/>
  <c r="M300" i="1" l="1"/>
  <c r="N300" i="1" s="1"/>
  <c r="M301" i="1" l="1"/>
  <c r="N301" i="1" s="1"/>
  <c r="M302" i="1" l="1"/>
  <c r="N302" i="1" s="1"/>
  <c r="M303" i="1" l="1"/>
  <c r="N303" i="1" s="1"/>
  <c r="M304" i="1" l="1"/>
  <c r="N304" i="1" s="1"/>
  <c r="M305" i="1" l="1"/>
  <c r="N305" i="1" s="1"/>
  <c r="M306" i="1" l="1"/>
  <c r="N306" i="1" s="1"/>
  <c r="M307" i="1" l="1"/>
  <c r="N307" i="1" s="1"/>
  <c r="M308" i="1" l="1"/>
  <c r="N308" i="1" s="1"/>
  <c r="M310" i="1" l="1"/>
  <c r="N310" i="1" s="1"/>
  <c r="M309" i="1"/>
  <c r="N309" i="1" s="1"/>
  <c r="M311" i="1" l="1"/>
  <c r="N311" i="1" s="1"/>
  <c r="M312" i="1" l="1"/>
  <c r="N312" i="1" s="1"/>
  <c r="M313" i="1" l="1"/>
  <c r="N313" i="1" s="1"/>
  <c r="M314" i="1" l="1"/>
  <c r="N314" i="1" s="1"/>
  <c r="M315" i="1" l="1"/>
  <c r="N315" i="1" s="1"/>
  <c r="M316" i="1" l="1"/>
  <c r="N316" i="1" s="1"/>
  <c r="M317" i="1" l="1"/>
  <c r="N317" i="1" s="1"/>
  <c r="M318" i="1" l="1"/>
  <c r="N318" i="1" s="1"/>
  <c r="M319" i="1" l="1"/>
  <c r="N319" i="1" s="1"/>
  <c r="M320" i="1" l="1"/>
  <c r="N320" i="1" s="1"/>
  <c r="M322" i="1" l="1"/>
  <c r="N322" i="1" s="1"/>
  <c r="M321" i="1"/>
  <c r="N321" i="1" s="1"/>
  <c r="M323" i="1" l="1"/>
  <c r="N323" i="1" s="1"/>
  <c r="M324" i="1" l="1"/>
  <c r="N324" i="1" s="1"/>
  <c r="M325" i="1" l="1"/>
  <c r="N325" i="1" s="1"/>
  <c r="M326" i="1" l="1"/>
  <c r="N326" i="1" s="1"/>
  <c r="M327" i="1"/>
  <c r="N327" i="1" s="1"/>
  <c r="M328" i="1" l="1"/>
  <c r="N328" i="1" s="1"/>
  <c r="M329" i="1"/>
  <c r="N329" i="1" s="1"/>
  <c r="M330" i="1" l="1"/>
  <c r="N330" i="1" s="1"/>
  <c r="M331" i="1"/>
  <c r="N331" i="1" s="1"/>
  <c r="M332" i="1" l="1"/>
  <c r="N332" i="1" s="1"/>
  <c r="M333" i="1"/>
  <c r="N333" i="1" s="1"/>
  <c r="M334" i="1" l="1"/>
  <c r="N334" i="1" s="1"/>
  <c r="M335" i="1"/>
  <c r="N335" i="1" s="1"/>
  <c r="M336" i="1" l="1"/>
  <c r="N336" i="1" s="1"/>
  <c r="M337" i="1"/>
  <c r="N337" i="1" s="1"/>
  <c r="M338" i="1" l="1"/>
  <c r="N338" i="1" s="1"/>
  <c r="M339" i="1"/>
  <c r="N339" i="1" s="1"/>
  <c r="M340" i="1" l="1"/>
  <c r="N340" i="1" s="1"/>
  <c r="M341" i="1" l="1"/>
  <c r="N341" i="1" s="1"/>
  <c r="M343" i="1" l="1"/>
  <c r="N343" i="1" s="1"/>
  <c r="M342" i="1"/>
  <c r="N342" i="1" s="1"/>
  <c r="M344" i="1" l="1"/>
  <c r="N344" i="1" s="1"/>
  <c r="M345" i="1" l="1"/>
  <c r="N345" i="1" s="1"/>
  <c r="M346" i="1" l="1"/>
  <c r="N346" i="1" s="1"/>
  <c r="M347" i="1" l="1"/>
  <c r="N347" i="1" s="1"/>
  <c r="M348" i="1" l="1"/>
  <c r="N348" i="1" s="1"/>
  <c r="M349" i="1" l="1"/>
  <c r="N349" i="1" s="1"/>
  <c r="M350" i="1" l="1"/>
  <c r="N350" i="1" s="1"/>
  <c r="M351" i="1"/>
  <c r="N351" i="1" s="1"/>
  <c r="M353" i="1" l="1"/>
  <c r="N353" i="1" s="1"/>
  <c r="M352" i="1"/>
  <c r="N352" i="1" s="1"/>
  <c r="M354" i="1" l="1"/>
  <c r="N354" i="1" s="1"/>
  <c r="M355" i="1" l="1"/>
  <c r="N355" i="1" s="1"/>
  <c r="M356" i="1" l="1"/>
  <c r="N356" i="1" s="1"/>
  <c r="M357" i="1" l="1"/>
  <c r="N357" i="1" s="1"/>
  <c r="M358" i="1" l="1"/>
  <c r="N358" i="1" s="1"/>
  <c r="M359" i="1" l="1"/>
  <c r="N359" i="1" s="1"/>
  <c r="M360" i="1" l="1"/>
  <c r="N360" i="1" s="1"/>
  <c r="M361" i="1" l="1"/>
  <c r="N361" i="1" s="1"/>
  <c r="M362" i="1" l="1"/>
  <c r="N362" i="1" s="1"/>
  <c r="M363" i="1" l="1"/>
  <c r="N363" i="1" s="1"/>
  <c r="M364" i="1" l="1"/>
  <c r="N364" i="1" s="1"/>
  <c r="M365" i="1" l="1"/>
  <c r="N365" i="1" s="1"/>
  <c r="M366" i="1" l="1"/>
  <c r="N366" i="1" s="1"/>
  <c r="M367" i="1" l="1"/>
  <c r="N367" i="1" s="1"/>
  <c r="M368" i="1" l="1"/>
  <c r="N368" i="1" s="1"/>
  <c r="M369" i="1" l="1"/>
  <c r="N369" i="1" s="1"/>
  <c r="M370" i="1" l="1"/>
  <c r="N370" i="1" s="1"/>
  <c r="M371" i="1" l="1"/>
  <c r="N371" i="1" s="1"/>
  <c r="M372" i="1" l="1"/>
  <c r="N372" i="1" s="1"/>
  <c r="M373" i="1" l="1"/>
  <c r="N373" i="1" s="1"/>
  <c r="M374" i="1" l="1"/>
  <c r="N374" i="1" s="1"/>
  <c r="M375" i="1" l="1"/>
  <c r="N375" i="1" s="1"/>
  <c r="M376" i="1" l="1"/>
  <c r="N376" i="1" s="1"/>
  <c r="M377" i="1" l="1"/>
  <c r="N377" i="1" s="1"/>
  <c r="M378" i="1" l="1"/>
  <c r="N378" i="1" s="1"/>
  <c r="M379" i="1" l="1"/>
  <c r="N379" i="1" s="1"/>
  <c r="M380" i="1" l="1"/>
  <c r="N380" i="1" s="1"/>
  <c r="M381" i="1" l="1"/>
  <c r="N381" i="1" s="1"/>
  <c r="M382" i="1" l="1"/>
  <c r="N382" i="1" s="1"/>
  <c r="M383" i="1" l="1"/>
  <c r="N383" i="1" s="1"/>
  <c r="M384" i="1" l="1"/>
  <c r="N384" i="1" s="1"/>
  <c r="M385" i="1" l="1"/>
  <c r="N385" i="1" s="1"/>
  <c r="M386" i="1" l="1"/>
  <c r="N386" i="1" s="1"/>
  <c r="M387" i="1" l="1"/>
  <c r="N387" i="1" s="1"/>
  <c r="M388" i="1" l="1"/>
  <c r="N388" i="1" s="1"/>
  <c r="M389" i="1" l="1"/>
  <c r="N389" i="1" s="1"/>
  <c r="M390" i="1" l="1"/>
  <c r="N390" i="1" s="1"/>
  <c r="M391" i="1" l="1"/>
  <c r="N391" i="1" s="1"/>
  <c r="M392" i="1" l="1"/>
  <c r="N392" i="1" s="1"/>
  <c r="M393" i="1" l="1"/>
  <c r="N393" i="1" s="1"/>
  <c r="M394" i="1" l="1"/>
  <c r="N394" i="1" s="1"/>
  <c r="M395" i="1" l="1"/>
  <c r="N395" i="1" s="1"/>
  <c r="M396" i="1" l="1"/>
  <c r="N396" i="1" s="1"/>
  <c r="M397" i="1" l="1"/>
  <c r="N397" i="1" s="1"/>
  <c r="M398" i="1" l="1"/>
  <c r="N398" i="1" s="1"/>
  <c r="M399" i="1" l="1"/>
  <c r="N399" i="1" s="1"/>
  <c r="M400" i="1" l="1"/>
  <c r="N400" i="1" s="1"/>
  <c r="M401" i="1" l="1"/>
  <c r="N401" i="1" s="1"/>
  <c r="M402" i="1" l="1"/>
  <c r="N402" i="1" s="1"/>
  <c r="M403" i="1" l="1"/>
  <c r="N403" i="1" s="1"/>
  <c r="M405" i="1" l="1"/>
  <c r="N405" i="1" s="1"/>
  <c r="M404" i="1"/>
  <c r="N404" i="1" s="1"/>
  <c r="M406" i="1" l="1"/>
  <c r="N406" i="1" s="1"/>
  <c r="M407" i="1" l="1"/>
  <c r="N407" i="1" s="1"/>
  <c r="M408" i="1" l="1"/>
  <c r="N408" i="1" s="1"/>
  <c r="M409" i="1" l="1"/>
  <c r="N409" i="1" s="1"/>
  <c r="M411" i="1" l="1"/>
  <c r="N411" i="1" s="1"/>
  <c r="M410" i="1"/>
  <c r="N410" i="1" s="1"/>
  <c r="M412" i="1" l="1"/>
  <c r="N412" i="1" s="1"/>
  <c r="M413" i="1" l="1"/>
  <c r="N413" i="1" s="1"/>
  <c r="M414" i="1" l="1"/>
  <c r="N414" i="1" s="1"/>
  <c r="M415" i="1" l="1"/>
  <c r="N415" i="1" s="1"/>
  <c r="M416" i="1" l="1"/>
  <c r="N416" i="1" s="1"/>
  <c r="M417" i="1" l="1"/>
  <c r="N417" i="1" s="1"/>
  <c r="M418" i="1" l="1"/>
  <c r="N418" i="1" s="1"/>
  <c r="M419" i="1" l="1"/>
  <c r="N419" i="1" s="1"/>
  <c r="M420" i="1" l="1"/>
  <c r="N420" i="1" s="1"/>
  <c r="M421" i="1" l="1"/>
  <c r="N421" i="1" s="1"/>
  <c r="M422" i="1" l="1"/>
  <c r="N422" i="1" s="1"/>
  <c r="M423" i="1" l="1"/>
  <c r="N423" i="1" s="1"/>
  <c r="M424" i="1" l="1"/>
  <c r="N424" i="1" s="1"/>
  <c r="M425" i="1" l="1"/>
  <c r="N425" i="1" s="1"/>
  <c r="M426" i="1" l="1"/>
  <c r="N426" i="1" s="1"/>
  <c r="M427" i="1" l="1"/>
  <c r="N427" i="1" s="1"/>
  <c r="M428" i="1" l="1"/>
  <c r="N428" i="1" s="1"/>
  <c r="M429" i="1" l="1"/>
  <c r="N429" i="1" s="1"/>
  <c r="M430" i="1" l="1"/>
  <c r="N430" i="1" s="1"/>
  <c r="M431" i="1" l="1"/>
  <c r="N431" i="1" s="1"/>
  <c r="M432" i="1" l="1"/>
  <c r="N432" i="1" s="1"/>
  <c r="M433" i="1" l="1"/>
  <c r="N433" i="1" s="1"/>
  <c r="M434" i="1" l="1"/>
  <c r="N434" i="1" s="1"/>
  <c r="M435" i="1" l="1"/>
  <c r="N435" i="1" s="1"/>
  <c r="M436" i="1" l="1"/>
  <c r="N436" i="1" s="1"/>
  <c r="M437" i="1" l="1"/>
  <c r="N437" i="1" s="1"/>
  <c r="M438" i="1" l="1"/>
  <c r="N438" i="1" s="1"/>
  <c r="M439" i="1" l="1"/>
  <c r="N439" i="1" s="1"/>
  <c r="M440" i="1" l="1"/>
  <c r="N440" i="1" s="1"/>
  <c r="M441" i="1" l="1"/>
  <c r="N441" i="1" s="1"/>
  <c r="M442" i="1" l="1"/>
  <c r="N442" i="1" s="1"/>
  <c r="M443" i="1" l="1"/>
  <c r="N443" i="1" s="1"/>
  <c r="M444" i="1" l="1"/>
  <c r="N444" i="1" s="1"/>
  <c r="M445" i="1" l="1"/>
  <c r="N445" i="1" s="1"/>
  <c r="M446" i="1" l="1"/>
  <c r="N446" i="1" s="1"/>
  <c r="M447" i="1" l="1"/>
  <c r="N447" i="1" s="1"/>
  <c r="M448" i="1" l="1"/>
  <c r="N448" i="1" s="1"/>
  <c r="M449" i="1" l="1"/>
  <c r="N449" i="1" s="1"/>
  <c r="M450" i="1" l="1"/>
  <c r="N450" i="1" s="1"/>
  <c r="M451" i="1" l="1"/>
  <c r="N451" i="1" s="1"/>
  <c r="M452" i="1" l="1"/>
  <c r="N452" i="1" s="1"/>
  <c r="M453" i="1" l="1"/>
  <c r="N453" i="1" s="1"/>
  <c r="M454" i="1" l="1"/>
  <c r="N454" i="1" s="1"/>
  <c r="M455" i="1" l="1"/>
  <c r="N455" i="1" s="1"/>
  <c r="M456" i="1" l="1"/>
  <c r="N456" i="1" s="1"/>
  <c r="M457" i="1" l="1"/>
  <c r="N457" i="1" s="1"/>
  <c r="M458" i="1" l="1"/>
  <c r="N458" i="1" s="1"/>
  <c r="M459" i="1" l="1"/>
  <c r="N459" i="1" s="1"/>
  <c r="M460" i="1" l="1"/>
  <c r="N460" i="1" s="1"/>
  <c r="M461" i="1" l="1"/>
  <c r="N461" i="1" s="1"/>
  <c r="M462" i="1" l="1"/>
  <c r="N462" i="1" s="1"/>
  <c r="M463" i="1" l="1"/>
  <c r="N463" i="1" s="1"/>
  <c r="M464" i="1" l="1"/>
  <c r="N464" i="1" s="1"/>
  <c r="M465" i="1" l="1"/>
  <c r="N465" i="1" s="1"/>
  <c r="M466" i="1" l="1"/>
  <c r="N466" i="1" s="1"/>
  <c r="M467" i="1" l="1"/>
  <c r="N467" i="1" s="1"/>
  <c r="M468" i="1" l="1"/>
  <c r="N468" i="1" s="1"/>
  <c r="M469" i="1" l="1"/>
  <c r="N469" i="1" s="1"/>
  <c r="M470" i="1" l="1"/>
  <c r="N470" i="1" s="1"/>
  <c r="M472" i="1" l="1"/>
  <c r="N472" i="1" s="1"/>
  <c r="M471" i="1"/>
  <c r="N471" i="1" s="1"/>
  <c r="M473" i="1" l="1"/>
  <c r="N473" i="1" s="1"/>
  <c r="M474" i="1" l="1"/>
  <c r="N474" i="1" s="1"/>
  <c r="M475" i="1" l="1"/>
  <c r="N475" i="1" s="1"/>
  <c r="M476" i="1" l="1"/>
  <c r="N476" i="1" s="1"/>
  <c r="M477" i="1" l="1"/>
  <c r="N477" i="1" s="1"/>
  <c r="M478" i="1" l="1"/>
  <c r="N478" i="1" s="1"/>
  <c r="M479" i="1" l="1"/>
  <c r="N479" i="1" s="1"/>
  <c r="M480" i="1" l="1"/>
  <c r="N480" i="1" s="1"/>
  <c r="M481" i="1" l="1"/>
  <c r="N481" i="1" s="1"/>
  <c r="M482" i="1" l="1"/>
  <c r="N482" i="1" s="1"/>
  <c r="M483" i="1" l="1"/>
  <c r="N483" i="1" s="1"/>
  <c r="M484" i="1" l="1"/>
  <c r="N484" i="1" s="1"/>
  <c r="M485" i="1" l="1"/>
  <c r="N485" i="1" s="1"/>
  <c r="M486" i="1" l="1"/>
  <c r="N486" i="1" s="1"/>
  <c r="M487" i="1" l="1"/>
  <c r="N487" i="1" s="1"/>
  <c r="M488" i="1" l="1"/>
  <c r="N488" i="1" s="1"/>
  <c r="M489" i="1" l="1"/>
  <c r="N489" i="1" s="1"/>
  <c r="M490" i="1" l="1"/>
  <c r="N490" i="1" s="1"/>
  <c r="M491" i="1" l="1"/>
  <c r="N491" i="1" s="1"/>
  <c r="M492" i="1" l="1"/>
  <c r="N492" i="1" s="1"/>
  <c r="M493" i="1" l="1"/>
  <c r="N493" i="1" s="1"/>
  <c r="M494" i="1" l="1"/>
  <c r="N494" i="1" s="1"/>
  <c r="M495" i="1" l="1"/>
  <c r="N495" i="1" s="1"/>
  <c r="M496" i="1" l="1"/>
  <c r="N496" i="1" s="1"/>
  <c r="M497" i="1" l="1"/>
  <c r="N497" i="1" s="1"/>
  <c r="M498" i="1" l="1"/>
  <c r="N498" i="1" s="1"/>
  <c r="M499" i="1" l="1"/>
  <c r="N499" i="1" s="1"/>
  <c r="M500" i="1" l="1"/>
  <c r="N500" i="1" s="1"/>
  <c r="M501" i="1" l="1"/>
  <c r="N501" i="1" s="1"/>
  <c r="M502" i="1" l="1"/>
  <c r="N502" i="1" s="1"/>
  <c r="M503" i="1" l="1"/>
  <c r="N503" i="1" s="1"/>
  <c r="M504" i="1" l="1"/>
  <c r="N504" i="1" s="1"/>
  <c r="M505" i="1" l="1"/>
  <c r="N505" i="1" s="1"/>
  <c r="M506" i="1" l="1"/>
  <c r="N506" i="1" s="1"/>
  <c r="M507" i="1" l="1"/>
  <c r="N507" i="1" s="1"/>
  <c r="M508" i="1" l="1"/>
  <c r="N508" i="1" s="1"/>
  <c r="M509" i="1" l="1"/>
  <c r="N509" i="1" s="1"/>
  <c r="M510" i="1" l="1"/>
  <c r="N510" i="1" s="1"/>
  <c r="M511" i="1" l="1"/>
  <c r="N511" i="1" s="1"/>
  <c r="M512" i="1" l="1"/>
  <c r="N512" i="1" s="1"/>
  <c r="M513" i="1" l="1"/>
  <c r="N513" i="1" s="1"/>
  <c r="M514" i="1" l="1"/>
  <c r="N514" i="1" s="1"/>
  <c r="M515" i="1" l="1"/>
  <c r="N515" i="1" s="1"/>
  <c r="M516" i="1" l="1"/>
  <c r="N516" i="1" s="1"/>
  <c r="M517" i="1" l="1"/>
  <c r="N517" i="1" s="1"/>
  <c r="M518" i="1" l="1"/>
  <c r="N518" i="1" s="1"/>
  <c r="M519" i="1" l="1"/>
  <c r="N519" i="1" s="1"/>
  <c r="M520" i="1" l="1"/>
  <c r="N520" i="1" s="1"/>
  <c r="M521" i="1" l="1"/>
  <c r="N521" i="1" s="1"/>
  <c r="M523" i="1" l="1"/>
  <c r="N523" i="1" s="1"/>
  <c r="M522" i="1"/>
  <c r="N522" i="1" s="1"/>
  <c r="M524" i="1" l="1"/>
  <c r="N524" i="1" s="1"/>
  <c r="M525" i="1" l="1"/>
  <c r="N525" i="1" s="1"/>
  <c r="M526" i="1" l="1"/>
  <c r="N526" i="1" s="1"/>
  <c r="M527" i="1" l="1"/>
  <c r="N527" i="1" s="1"/>
  <c r="M528" i="1" l="1"/>
  <c r="N528" i="1" s="1"/>
  <c r="M529" i="1" l="1"/>
  <c r="N529" i="1" s="1"/>
  <c r="M530" i="1" l="1"/>
  <c r="N530" i="1" s="1"/>
  <c r="M531" i="1" l="1"/>
  <c r="N531" i="1" s="1"/>
  <c r="M532" i="1" l="1"/>
  <c r="N532" i="1" s="1"/>
  <c r="M533" i="1" l="1"/>
  <c r="N533" i="1" s="1"/>
  <c r="M534" i="1" l="1"/>
  <c r="N534" i="1" s="1"/>
  <c r="M535" i="1" l="1"/>
  <c r="N535" i="1" s="1"/>
  <c r="M536" i="1" l="1"/>
  <c r="N536" i="1" s="1"/>
  <c r="M537" i="1" l="1"/>
  <c r="N537" i="1" s="1"/>
  <c r="M538" i="1" l="1"/>
  <c r="N538" i="1" s="1"/>
  <c r="M539" i="1" l="1"/>
  <c r="N539" i="1" s="1"/>
  <c r="M540" i="1" l="1"/>
  <c r="N540" i="1" s="1"/>
  <c r="M541" i="1" l="1"/>
  <c r="N541" i="1" s="1"/>
  <c r="M542" i="1" l="1"/>
  <c r="N542" i="1" s="1"/>
  <c r="M543" i="1" l="1"/>
  <c r="N543" i="1" s="1"/>
  <c r="M544" i="1" l="1"/>
  <c r="N544" i="1" s="1"/>
  <c r="M545" i="1" l="1"/>
  <c r="N545" i="1" s="1"/>
  <c r="M546" i="1" l="1"/>
  <c r="N546" i="1" s="1"/>
  <c r="M547" i="1" l="1"/>
  <c r="N547" i="1" s="1"/>
  <c r="M548" i="1" l="1"/>
  <c r="N548" i="1" s="1"/>
  <c r="M550" i="1" l="1"/>
  <c r="N550" i="1" s="1"/>
  <c r="M549" i="1"/>
  <c r="N549" i="1" s="1"/>
  <c r="M551" i="1" l="1"/>
  <c r="N551" i="1" s="1"/>
  <c r="M552" i="1" l="1"/>
  <c r="N552" i="1" s="1"/>
  <c r="M553" i="1" l="1"/>
  <c r="N553" i="1" s="1"/>
  <c r="M555" i="1" l="1"/>
  <c r="N555" i="1" s="1"/>
  <c r="M554" i="1"/>
  <c r="N554" i="1" s="1"/>
  <c r="M556" i="1" l="1"/>
  <c r="N556" i="1" s="1"/>
  <c r="M557" i="1" l="1"/>
  <c r="N557" i="1" s="1"/>
  <c r="M558" i="1" l="1"/>
  <c r="N558" i="1" s="1"/>
  <c r="M559" i="1" l="1"/>
  <c r="N559" i="1" s="1"/>
  <c r="M560" i="1" l="1"/>
  <c r="N560" i="1" s="1"/>
  <c r="M561" i="1" l="1"/>
  <c r="N561" i="1" s="1"/>
  <c r="M562" i="1" l="1"/>
  <c r="N562" i="1" s="1"/>
  <c r="M563" i="1" l="1"/>
  <c r="N563" i="1" s="1"/>
  <c r="M564" i="1" l="1"/>
  <c r="N564" i="1" s="1"/>
  <c r="M565" i="1" l="1"/>
  <c r="N565" i="1" s="1"/>
  <c r="M566" i="1" l="1"/>
  <c r="N566" i="1" s="1"/>
  <c r="M567" i="1" l="1"/>
  <c r="N567" i="1" s="1"/>
  <c r="M568" i="1" l="1"/>
  <c r="N568" i="1" s="1"/>
  <c r="M569" i="1" l="1"/>
  <c r="N569" i="1" s="1"/>
  <c r="M570" i="1" l="1"/>
  <c r="N570" i="1" s="1"/>
  <c r="M571" i="1" l="1"/>
  <c r="N571" i="1" s="1"/>
  <c r="M572" i="1" l="1"/>
  <c r="N572" i="1" s="1"/>
  <c r="M573" i="1" l="1"/>
  <c r="N573" i="1" s="1"/>
  <c r="M574" i="1" l="1"/>
  <c r="N574" i="1" s="1"/>
  <c r="M575" i="1" l="1"/>
  <c r="N575" i="1" s="1"/>
  <c r="M576" i="1" l="1"/>
  <c r="N576" i="1" s="1"/>
  <c r="M577" i="1" l="1"/>
  <c r="N577" i="1" s="1"/>
  <c r="M578" i="1" l="1"/>
  <c r="N578" i="1" s="1"/>
  <c r="M579" i="1" l="1"/>
  <c r="N579" i="1" s="1"/>
  <c r="M580" i="1" l="1"/>
  <c r="N580" i="1" s="1"/>
  <c r="M581" i="1" l="1"/>
  <c r="N581" i="1" s="1"/>
  <c r="M582" i="1" l="1"/>
  <c r="N582" i="1" s="1"/>
  <c r="M583" i="1" l="1"/>
  <c r="N583" i="1" s="1"/>
  <c r="M584" i="1" l="1"/>
  <c r="N584" i="1" s="1"/>
  <c r="M585" i="1" l="1"/>
  <c r="N585" i="1" s="1"/>
  <c r="M586" i="1" l="1"/>
  <c r="N586" i="1" s="1"/>
  <c r="M587" i="1" l="1"/>
  <c r="N587" i="1" s="1"/>
  <c r="M588" i="1" l="1"/>
  <c r="N588" i="1" s="1"/>
  <c r="M589" i="1" l="1"/>
  <c r="N589" i="1" s="1"/>
  <c r="M590" i="1" l="1"/>
  <c r="N590" i="1" s="1"/>
  <c r="M591" i="1" l="1"/>
  <c r="N591" i="1" s="1"/>
  <c r="M592" i="1" l="1"/>
  <c r="N592" i="1" s="1"/>
  <c r="M593" i="1" l="1"/>
  <c r="N593" i="1" s="1"/>
  <c r="M594" i="1" l="1"/>
  <c r="N594" i="1" s="1"/>
  <c r="M596" i="1" l="1"/>
  <c r="N596" i="1" s="1"/>
  <c r="M595" i="1"/>
  <c r="N595" i="1" s="1"/>
  <c r="M597" i="1" l="1"/>
  <c r="N597" i="1" s="1"/>
  <c r="M598" i="1" l="1"/>
  <c r="N598" i="1" s="1"/>
  <c r="M599" i="1" l="1"/>
  <c r="N599" i="1" s="1"/>
  <c r="M600" i="1" l="1"/>
  <c r="N600" i="1" s="1"/>
  <c r="M601" i="1" l="1"/>
  <c r="N601" i="1" s="1"/>
  <c r="M602" i="1" l="1"/>
  <c r="N602" i="1" s="1"/>
  <c r="M603" i="1" l="1"/>
  <c r="N603" i="1" s="1"/>
  <c r="M604" i="1" l="1"/>
  <c r="N604" i="1" s="1"/>
  <c r="M605" i="1" l="1"/>
  <c r="N605" i="1" s="1"/>
  <c r="M606" i="1" l="1"/>
  <c r="N606" i="1" s="1"/>
  <c r="M607" i="1" l="1"/>
  <c r="N607" i="1" s="1"/>
  <c r="M608" i="1" l="1"/>
  <c r="N608" i="1" s="1"/>
  <c r="M609" i="1" l="1"/>
  <c r="N609" i="1" s="1"/>
  <c r="M610" i="1" l="1"/>
  <c r="N610" i="1" s="1"/>
  <c r="M611" i="1" l="1"/>
  <c r="N611" i="1" s="1"/>
  <c r="M612" i="1" l="1"/>
  <c r="N612" i="1" s="1"/>
  <c r="M613" i="1" l="1"/>
  <c r="N613" i="1" s="1"/>
  <c r="M614" i="1" l="1"/>
  <c r="N614" i="1" s="1"/>
  <c r="M615" i="1" l="1"/>
  <c r="N615" i="1" s="1"/>
  <c r="M616" i="1" l="1"/>
  <c r="N616" i="1" s="1"/>
  <c r="M617" i="1" l="1"/>
  <c r="N617" i="1" s="1"/>
  <c r="M618" i="1" l="1"/>
  <c r="N618" i="1" s="1"/>
  <c r="M619" i="1" l="1"/>
  <c r="N619" i="1" s="1"/>
  <c r="M620" i="1" l="1"/>
  <c r="N620" i="1" s="1"/>
  <c r="M621" i="1" l="1"/>
  <c r="N621" i="1" s="1"/>
  <c r="M622" i="1" l="1"/>
  <c r="N622" i="1" s="1"/>
  <c r="M623" i="1" l="1"/>
  <c r="N623" i="1" s="1"/>
  <c r="M624" i="1" l="1"/>
  <c r="N624" i="1" s="1"/>
  <c r="M625" i="1" l="1"/>
  <c r="N625" i="1" s="1"/>
  <c r="M626" i="1" l="1"/>
  <c r="N626" i="1" s="1"/>
  <c r="M627" i="1" l="1"/>
  <c r="N627" i="1" s="1"/>
  <c r="M628" i="1" l="1"/>
  <c r="N628" i="1" s="1"/>
  <c r="M629" i="1" l="1"/>
  <c r="N629" i="1" s="1"/>
  <c r="M630" i="1" l="1"/>
  <c r="N630" i="1" s="1"/>
  <c r="M631" i="1" l="1"/>
  <c r="N631" i="1" s="1"/>
  <c r="M632" i="1" l="1"/>
  <c r="N632" i="1" s="1"/>
  <c r="M634" i="1" l="1"/>
  <c r="N634" i="1" s="1"/>
  <c r="M633" i="1"/>
  <c r="N633" i="1" s="1"/>
  <c r="M635" i="1" l="1"/>
  <c r="N635" i="1" s="1"/>
  <c r="M636" i="1" l="1"/>
  <c r="N636" i="1" s="1"/>
  <c r="M637" i="1" l="1"/>
  <c r="N637" i="1" s="1"/>
  <c r="M638" i="1" l="1"/>
  <c r="N638" i="1" s="1"/>
  <c r="M639" i="1" l="1"/>
  <c r="N639" i="1" s="1"/>
  <c r="M640" i="1" l="1"/>
  <c r="N640" i="1" s="1"/>
  <c r="M641" i="1" l="1"/>
  <c r="N641" i="1" s="1"/>
  <c r="M642" i="1" l="1"/>
  <c r="N642" i="1" s="1"/>
  <c r="M643" i="1" l="1"/>
  <c r="N643" i="1" s="1"/>
  <c r="M645" i="1" l="1"/>
  <c r="N645" i="1" s="1"/>
  <c r="M644" i="1"/>
  <c r="N644" i="1" s="1"/>
  <c r="M646" i="1" l="1"/>
  <c r="N646" i="1" s="1"/>
  <c r="M647" i="1" l="1"/>
  <c r="N647" i="1" s="1"/>
  <c r="M648" i="1" l="1"/>
  <c r="N648" i="1" s="1"/>
  <c r="M649" i="1" l="1"/>
  <c r="N649" i="1" s="1"/>
  <c r="M650" i="1" l="1"/>
  <c r="N650" i="1" s="1"/>
  <c r="M651" i="1" l="1"/>
  <c r="N651" i="1" s="1"/>
  <c r="M652" i="1" l="1"/>
  <c r="N652" i="1" s="1"/>
  <c r="M653" i="1" l="1"/>
  <c r="N653" i="1" s="1"/>
  <c r="M654" i="1" l="1"/>
  <c r="N654" i="1" s="1"/>
  <c r="M655" i="1" l="1"/>
  <c r="N655" i="1" s="1"/>
  <c r="M656" i="1" l="1"/>
  <c r="N656" i="1" s="1"/>
  <c r="M657" i="1" l="1"/>
  <c r="N657" i="1" s="1"/>
  <c r="M658" i="1" l="1"/>
  <c r="N658" i="1" s="1"/>
  <c r="M659" i="1" l="1"/>
  <c r="N659" i="1" s="1"/>
  <c r="M660" i="1" l="1"/>
  <c r="N660" i="1" s="1"/>
  <c r="M661" i="1" l="1"/>
  <c r="N661" i="1" s="1"/>
  <c r="M662" i="1" l="1"/>
  <c r="N662" i="1" s="1"/>
  <c r="M663" i="1" l="1"/>
  <c r="N663" i="1" s="1"/>
  <c r="M664" i="1" l="1"/>
  <c r="N664" i="1" s="1"/>
  <c r="M665" i="1" l="1"/>
  <c r="N665" i="1" s="1"/>
  <c r="M666" i="1" l="1"/>
  <c r="N666" i="1" s="1"/>
  <c r="M667" i="1" l="1"/>
  <c r="N667" i="1" s="1"/>
  <c r="M668" i="1" l="1"/>
  <c r="N668" i="1" s="1"/>
  <c r="M669" i="1" l="1"/>
  <c r="N669" i="1" s="1"/>
  <c r="M670" i="1" l="1"/>
  <c r="N670" i="1" s="1"/>
  <c r="M671" i="1" l="1"/>
  <c r="N671" i="1" s="1"/>
  <c r="M672" i="1" l="1"/>
  <c r="N672" i="1" s="1"/>
  <c r="M673" i="1" l="1"/>
  <c r="N673" i="1" s="1"/>
  <c r="M674" i="1" l="1"/>
  <c r="N674" i="1" s="1"/>
  <c r="M675" i="1" l="1"/>
  <c r="N675" i="1" s="1"/>
  <c r="M676" i="1" l="1"/>
  <c r="N676" i="1" s="1"/>
  <c r="M677" i="1" l="1"/>
  <c r="N677" i="1" s="1"/>
  <c r="M678" i="1" l="1"/>
  <c r="N678" i="1" s="1"/>
  <c r="M679" i="1" l="1"/>
  <c r="N679" i="1" s="1"/>
  <c r="M680" i="1" l="1"/>
  <c r="N680" i="1" s="1"/>
  <c r="M681" i="1" l="1"/>
  <c r="N681" i="1" s="1"/>
  <c r="M682" i="1" l="1"/>
  <c r="N682" i="1" s="1"/>
  <c r="M683" i="1" l="1"/>
  <c r="N683" i="1" s="1"/>
  <c r="M684" i="1" l="1"/>
  <c r="N684" i="1" s="1"/>
  <c r="M685" i="1" l="1"/>
  <c r="N685" i="1" s="1"/>
  <c r="M686" i="1" l="1"/>
  <c r="N686" i="1" s="1"/>
  <c r="M687" i="1" l="1"/>
  <c r="N687" i="1" s="1"/>
  <c r="M689" i="1" l="1"/>
  <c r="N689" i="1" s="1"/>
  <c r="M688" i="1"/>
  <c r="N688" i="1" s="1"/>
  <c r="M690" i="1" l="1"/>
  <c r="N690" i="1" s="1"/>
  <c r="M691" i="1" l="1"/>
  <c r="N691" i="1" s="1"/>
  <c r="M692" i="1" l="1"/>
  <c r="N692" i="1" s="1"/>
  <c r="M693" i="1" l="1"/>
  <c r="N693" i="1" s="1"/>
  <c r="M694" i="1" l="1"/>
  <c r="N694" i="1" s="1"/>
  <c r="M695" i="1" l="1"/>
  <c r="N695" i="1" s="1"/>
  <c r="M696" i="1" l="1"/>
  <c r="N696" i="1" s="1"/>
  <c r="M697" i="1" l="1"/>
  <c r="N697" i="1" s="1"/>
  <c r="M698" i="1" l="1"/>
  <c r="N698" i="1" s="1"/>
  <c r="M699" i="1" l="1"/>
  <c r="N699" i="1" s="1"/>
  <c r="M700" i="1" l="1"/>
  <c r="N700" i="1" s="1"/>
  <c r="M701" i="1" l="1"/>
  <c r="N701" i="1" s="1"/>
  <c r="M702" i="1" l="1"/>
  <c r="N702" i="1" s="1"/>
  <c r="M703" i="1" l="1"/>
  <c r="N703" i="1" s="1"/>
  <c r="M704" i="1" l="1"/>
  <c r="N704" i="1" s="1"/>
  <c r="M705" i="1" l="1"/>
  <c r="N705" i="1" s="1"/>
  <c r="M706" i="1" l="1"/>
  <c r="N706" i="1" s="1"/>
  <c r="M707" i="1" l="1"/>
  <c r="N707" i="1" s="1"/>
  <c r="M708" i="1" l="1"/>
  <c r="N708" i="1" s="1"/>
  <c r="M709" i="1" l="1"/>
  <c r="N709" i="1" s="1"/>
  <c r="M710" i="1" l="1"/>
  <c r="N710" i="1" s="1"/>
  <c r="M711" i="1" l="1"/>
  <c r="N711" i="1" s="1"/>
  <c r="M712" i="1" l="1"/>
  <c r="N712" i="1" s="1"/>
  <c r="M713" i="1" l="1"/>
  <c r="N713" i="1" s="1"/>
  <c r="M714" i="1" l="1"/>
  <c r="N714" i="1" s="1"/>
  <c r="M715" i="1" l="1"/>
  <c r="N715" i="1" s="1"/>
  <c r="M716" i="1" l="1"/>
  <c r="N716" i="1" s="1"/>
  <c r="M717" i="1" l="1"/>
  <c r="N717" i="1" s="1"/>
  <c r="M718" i="1" l="1"/>
  <c r="N718" i="1" s="1"/>
  <c r="M719" i="1" l="1"/>
  <c r="N719" i="1" s="1"/>
  <c r="M720" i="1" l="1"/>
  <c r="N720" i="1" s="1"/>
  <c r="M721" i="1" l="1"/>
  <c r="N721" i="1" s="1"/>
  <c r="M722" i="1" l="1"/>
  <c r="N722" i="1" s="1"/>
  <c r="M723" i="1" l="1"/>
  <c r="N723" i="1" s="1"/>
  <c r="M724" i="1" l="1"/>
  <c r="N724" i="1" s="1"/>
  <c r="M725" i="1" l="1"/>
  <c r="N725" i="1" s="1"/>
  <c r="M726" i="1" l="1"/>
  <c r="N726" i="1" s="1"/>
  <c r="M727" i="1" l="1"/>
  <c r="N727" i="1" s="1"/>
  <c r="M728" i="1" l="1"/>
  <c r="N728" i="1" s="1"/>
  <c r="M729" i="1" l="1"/>
  <c r="N729" i="1" s="1"/>
  <c r="M730" i="1" l="1"/>
  <c r="N730" i="1" s="1"/>
  <c r="M731" i="1" l="1"/>
  <c r="N731" i="1" s="1"/>
  <c r="M732" i="1" l="1"/>
  <c r="N732" i="1" s="1"/>
  <c r="M733" i="1" l="1"/>
  <c r="N733" i="1" s="1"/>
  <c r="M734" i="1" l="1"/>
  <c r="N734" i="1" s="1"/>
  <c r="M735" i="1" l="1"/>
  <c r="N735" i="1" s="1"/>
  <c r="M736" i="1" l="1"/>
  <c r="N736" i="1" s="1"/>
  <c r="M737" i="1" l="1"/>
  <c r="N737" i="1" s="1"/>
  <c r="M738" i="1" l="1"/>
  <c r="N738" i="1" s="1"/>
  <c r="M739" i="1" l="1"/>
  <c r="N739" i="1" s="1"/>
  <c r="M740" i="1" l="1"/>
  <c r="N740" i="1" s="1"/>
  <c r="M741" i="1" l="1"/>
  <c r="N741" i="1" s="1"/>
  <c r="M742" i="1" l="1"/>
  <c r="N742" i="1" s="1"/>
  <c r="M743" i="1" l="1"/>
  <c r="N743" i="1" s="1"/>
  <c r="M744" i="1" l="1"/>
  <c r="N744" i="1" s="1"/>
  <c r="M745" i="1" l="1"/>
  <c r="N745" i="1" s="1"/>
  <c r="M746" i="1" l="1"/>
  <c r="N746" i="1" s="1"/>
  <c r="M747" i="1" l="1"/>
  <c r="N747" i="1" s="1"/>
  <c r="M748" i="1" l="1"/>
  <c r="N748" i="1" s="1"/>
  <c r="M749" i="1" l="1"/>
  <c r="N749" i="1" s="1"/>
  <c r="M750" i="1" l="1"/>
  <c r="N750" i="1" s="1"/>
  <c r="M751" i="1" l="1"/>
  <c r="N751" i="1" s="1"/>
  <c r="M752" i="1" l="1"/>
  <c r="N752" i="1" s="1"/>
  <c r="M753" i="1" l="1"/>
  <c r="N753" i="1" s="1"/>
  <c r="M754" i="1" l="1"/>
  <c r="N754" i="1" s="1"/>
  <c r="M755" i="1" l="1"/>
  <c r="N755" i="1" s="1"/>
  <c r="M756" i="1" l="1"/>
  <c r="N756" i="1" s="1"/>
  <c r="M757" i="1" l="1"/>
  <c r="N757" i="1" s="1"/>
  <c r="M758" i="1" l="1"/>
  <c r="N758" i="1" s="1"/>
  <c r="M759" i="1" l="1"/>
  <c r="N759" i="1" s="1"/>
  <c r="M760" i="1" l="1"/>
  <c r="N760" i="1" s="1"/>
  <c r="M761" i="1" l="1"/>
  <c r="N761" i="1" s="1"/>
  <c r="M762" i="1" l="1"/>
  <c r="N762" i="1" s="1"/>
  <c r="M763" i="1" l="1"/>
  <c r="N763" i="1" s="1"/>
  <c r="M764" i="1" l="1"/>
  <c r="N764" i="1" s="1"/>
  <c r="M765" i="1" l="1"/>
  <c r="N765" i="1" s="1"/>
  <c r="M766" i="1" l="1"/>
  <c r="N766" i="1" s="1"/>
  <c r="M767" i="1" l="1"/>
  <c r="N767" i="1" s="1"/>
  <c r="M768" i="1" l="1"/>
  <c r="N768" i="1" s="1"/>
  <c r="M769" i="1" l="1"/>
  <c r="N769" i="1" s="1"/>
  <c r="M770" i="1" l="1"/>
  <c r="N770" i="1" s="1"/>
  <c r="M771" i="1" l="1"/>
  <c r="N771" i="1" s="1"/>
  <c r="M772" i="1" l="1"/>
  <c r="N772" i="1" s="1"/>
  <c r="M773" i="1" l="1"/>
  <c r="N773" i="1" s="1"/>
  <c r="M774" i="1" l="1"/>
  <c r="N774" i="1" s="1"/>
  <c r="M775" i="1" l="1"/>
  <c r="N775" i="1" s="1"/>
  <c r="M776" i="1" l="1"/>
  <c r="N776" i="1" s="1"/>
  <c r="M777" i="1" l="1"/>
  <c r="N777" i="1" s="1"/>
  <c r="M778" i="1" l="1"/>
  <c r="N778" i="1" s="1"/>
  <c r="M779" i="1" l="1"/>
  <c r="N779" i="1" s="1"/>
  <c r="M780" i="1" l="1"/>
  <c r="N780" i="1" s="1"/>
  <c r="M781" i="1" l="1"/>
  <c r="N781" i="1" s="1"/>
  <c r="M782" i="1" l="1"/>
  <c r="N782" i="1" s="1"/>
  <c r="M783" i="1" l="1"/>
  <c r="N783" i="1" s="1"/>
  <c r="M784" i="1" l="1"/>
  <c r="N784" i="1" s="1"/>
  <c r="M785" i="1" l="1"/>
  <c r="N785" i="1" s="1"/>
  <c r="M786" i="1" l="1"/>
  <c r="N786" i="1" s="1"/>
  <c r="M787" i="1" l="1"/>
  <c r="N787" i="1" s="1"/>
  <c r="M788" i="1" l="1"/>
  <c r="N788" i="1" s="1"/>
  <c r="M789" i="1" l="1"/>
  <c r="N789" i="1" s="1"/>
  <c r="M790" i="1" l="1"/>
  <c r="N790" i="1" s="1"/>
  <c r="M791" i="1" l="1"/>
  <c r="N791" i="1" s="1"/>
  <c r="M792" i="1" l="1"/>
  <c r="N792" i="1" s="1"/>
  <c r="M793" i="1" l="1"/>
  <c r="N793" i="1" s="1"/>
  <c r="M794" i="1" l="1"/>
  <c r="N794" i="1" s="1"/>
  <c r="M795" i="1" l="1"/>
  <c r="N795" i="1" s="1"/>
  <c r="M796" i="1" l="1"/>
  <c r="N796" i="1" s="1"/>
  <c r="M797" i="1" l="1"/>
  <c r="N797" i="1" s="1"/>
  <c r="M798" i="1" l="1"/>
  <c r="N798" i="1" s="1"/>
  <c r="M799" i="1" l="1"/>
  <c r="N799" i="1" s="1"/>
  <c r="M800" i="1" l="1"/>
  <c r="N800" i="1" s="1"/>
  <c r="M801" i="1" l="1"/>
  <c r="N801" i="1" s="1"/>
  <c r="M802" i="1" l="1"/>
  <c r="N802" i="1" s="1"/>
  <c r="M803" i="1" l="1"/>
  <c r="N803" i="1" s="1"/>
  <c r="M804" i="1" l="1"/>
  <c r="N804" i="1" s="1"/>
  <c r="M805" i="1" l="1"/>
  <c r="N805" i="1" s="1"/>
  <c r="M806" i="1" l="1"/>
  <c r="N806" i="1" s="1"/>
  <c r="M807" i="1" l="1"/>
  <c r="N807" i="1" s="1"/>
  <c r="M808" i="1" l="1"/>
  <c r="N808" i="1" s="1"/>
  <c r="M809" i="1" l="1"/>
  <c r="N809" i="1" s="1"/>
  <c r="M810" i="1" l="1"/>
  <c r="N810" i="1" s="1"/>
  <c r="M811" i="1" l="1"/>
  <c r="N811" i="1" s="1"/>
  <c r="M812" i="1" l="1"/>
  <c r="N812" i="1" s="1"/>
  <c r="M813" i="1" l="1"/>
  <c r="N813" i="1" s="1"/>
  <c r="M814" i="1" l="1"/>
  <c r="N814" i="1" s="1"/>
  <c r="M815" i="1" l="1"/>
  <c r="N815" i="1" s="1"/>
  <c r="M816" i="1" l="1"/>
  <c r="N816" i="1" s="1"/>
  <c r="M817" i="1" l="1"/>
  <c r="N817" i="1" s="1"/>
  <c r="M818" i="1" l="1"/>
  <c r="N818" i="1" s="1"/>
  <c r="M819" i="1" l="1"/>
  <c r="N819" i="1" s="1"/>
  <c r="M820" i="1" l="1"/>
  <c r="N820" i="1" s="1"/>
  <c r="M821" i="1" l="1"/>
  <c r="N821" i="1" s="1"/>
  <c r="M822" i="1" l="1"/>
  <c r="N822" i="1" s="1"/>
  <c r="M823" i="1" l="1"/>
  <c r="N823" i="1" s="1"/>
  <c r="M824" i="1" l="1"/>
  <c r="N824" i="1" s="1"/>
  <c r="M825" i="1" l="1"/>
  <c r="N825" i="1" s="1"/>
  <c r="M826" i="1" l="1"/>
  <c r="N826" i="1" s="1"/>
  <c r="M827" i="1" l="1"/>
  <c r="N827" i="1" s="1"/>
  <c r="M828" i="1" l="1"/>
  <c r="N828" i="1" s="1"/>
  <c r="M829" i="1" l="1"/>
  <c r="N829" i="1" s="1"/>
  <c r="M830" i="1" l="1"/>
  <c r="N830" i="1" s="1"/>
  <c r="M831" i="1" l="1"/>
  <c r="N831" i="1" s="1"/>
  <c r="M832" i="1" l="1"/>
  <c r="N832" i="1" s="1"/>
  <c r="M833" i="1" l="1"/>
  <c r="N833" i="1" s="1"/>
  <c r="M834" i="1" l="1"/>
  <c r="N834" i="1" s="1"/>
  <c r="M835" i="1" l="1"/>
  <c r="N835" i="1" s="1"/>
  <c r="M836" i="1" l="1"/>
  <c r="N836" i="1" s="1"/>
  <c r="M837" i="1" l="1"/>
  <c r="N837" i="1" s="1"/>
  <c r="M838" i="1" l="1"/>
  <c r="N838" i="1" s="1"/>
  <c r="M839" i="1" l="1"/>
  <c r="N839" i="1" s="1"/>
  <c r="M840" i="1" l="1"/>
  <c r="N840" i="1" s="1"/>
  <c r="M841" i="1" l="1"/>
  <c r="N841" i="1" s="1"/>
  <c r="M842" i="1" l="1"/>
  <c r="N842" i="1" s="1"/>
  <c r="M843" i="1" l="1"/>
  <c r="N843" i="1" s="1"/>
  <c r="M844" i="1" l="1"/>
  <c r="N844" i="1" s="1"/>
  <c r="M845" i="1" l="1"/>
  <c r="N845" i="1" s="1"/>
  <c r="M846" i="1" l="1"/>
  <c r="N846" i="1" s="1"/>
  <c r="M847" i="1" l="1"/>
  <c r="N847" i="1" s="1"/>
  <c r="M848" i="1" l="1"/>
  <c r="N848" i="1" s="1"/>
  <c r="M849" i="1" l="1"/>
  <c r="N849" i="1" s="1"/>
  <c r="M850" i="1" l="1"/>
  <c r="N850" i="1" s="1"/>
  <c r="M851" i="1" l="1"/>
  <c r="N851" i="1" s="1"/>
  <c r="M852" i="1" l="1"/>
  <c r="N852" i="1" s="1"/>
  <c r="M853" i="1" l="1"/>
  <c r="N853" i="1" s="1"/>
  <c r="M854" i="1" l="1"/>
  <c r="N854" i="1" s="1"/>
  <c r="M855" i="1" l="1"/>
  <c r="N855" i="1" s="1"/>
  <c r="M856" i="1" l="1"/>
  <c r="N856" i="1" s="1"/>
  <c r="M857" i="1" l="1"/>
  <c r="N857" i="1" s="1"/>
  <c r="M858" i="1" l="1"/>
  <c r="N858" i="1" s="1"/>
  <c r="M859" i="1" l="1"/>
  <c r="N859" i="1" s="1"/>
  <c r="M860" i="1" l="1"/>
  <c r="N860" i="1" s="1"/>
  <c r="M861" i="1" l="1"/>
  <c r="N861" i="1" s="1"/>
  <c r="M862" i="1" l="1"/>
  <c r="N862" i="1" s="1"/>
  <c r="M863" i="1" l="1"/>
  <c r="N863" i="1" s="1"/>
  <c r="M864" i="1" l="1"/>
  <c r="N864" i="1" s="1"/>
  <c r="M865" i="1" l="1"/>
  <c r="N865" i="1" s="1"/>
  <c r="M866" i="1" l="1"/>
  <c r="N866" i="1" s="1"/>
  <c r="M867" i="1" l="1"/>
  <c r="N867" i="1" s="1"/>
  <c r="M868" i="1" l="1"/>
  <c r="N868" i="1" s="1"/>
  <c r="M869" i="1" l="1"/>
  <c r="N869" i="1" s="1"/>
  <c r="M870" i="1" l="1"/>
  <c r="N870" i="1" s="1"/>
  <c r="M871" i="1" l="1"/>
  <c r="N871" i="1" s="1"/>
  <c r="M872" i="1" l="1"/>
  <c r="N872" i="1" s="1"/>
  <c r="M873" i="1" l="1"/>
  <c r="N873" i="1" s="1"/>
  <c r="M874" i="1" l="1"/>
  <c r="N874" i="1" s="1"/>
  <c r="M875" i="1" l="1"/>
  <c r="N875" i="1" s="1"/>
  <c r="M876" i="1" l="1"/>
  <c r="N876" i="1" s="1"/>
  <c r="M877" i="1" l="1"/>
  <c r="N877" i="1" s="1"/>
  <c r="M878" i="1" l="1"/>
  <c r="N878" i="1" s="1"/>
  <c r="M879" i="1" l="1"/>
  <c r="N879" i="1" s="1"/>
  <c r="M880" i="1" l="1"/>
  <c r="N880" i="1" s="1"/>
  <c r="M881" i="1" l="1"/>
  <c r="N881" i="1" s="1"/>
  <c r="M882" i="1" l="1"/>
  <c r="N882" i="1" s="1"/>
  <c r="M883" i="1" l="1"/>
  <c r="N883" i="1" s="1"/>
  <c r="M884" i="1" l="1"/>
  <c r="N884" i="1" s="1"/>
  <c r="M885" i="1" l="1"/>
  <c r="N885" i="1" s="1"/>
  <c r="M886" i="1" l="1"/>
  <c r="N886" i="1" s="1"/>
  <c r="M887" i="1" l="1"/>
  <c r="N887" i="1" s="1"/>
  <c r="M888" i="1" l="1"/>
  <c r="N888" i="1" s="1"/>
  <c r="M889" i="1" l="1"/>
  <c r="N889" i="1" s="1"/>
  <c r="M890" i="1" l="1"/>
  <c r="N890" i="1" s="1"/>
  <c r="M891" i="1" l="1"/>
  <c r="N891" i="1" s="1"/>
  <c r="M892" i="1" l="1"/>
  <c r="N892" i="1" s="1"/>
  <c r="M893" i="1" l="1"/>
  <c r="N893" i="1" s="1"/>
  <c r="M894" i="1" l="1"/>
  <c r="N894" i="1" s="1"/>
  <c r="M895" i="1" l="1"/>
  <c r="N895" i="1" s="1"/>
  <c r="M896" i="1" l="1"/>
  <c r="N896" i="1" s="1"/>
  <c r="M897" i="1" l="1"/>
  <c r="N897" i="1" s="1"/>
  <c r="M898" i="1" l="1"/>
  <c r="N898" i="1" s="1"/>
  <c r="M899" i="1" l="1"/>
  <c r="N899" i="1" s="1"/>
  <c r="M900" i="1" l="1"/>
  <c r="N900" i="1" s="1"/>
  <c r="M901" i="1" l="1"/>
  <c r="N901" i="1" s="1"/>
  <c r="M902" i="1" l="1"/>
  <c r="N902" i="1" s="1"/>
  <c r="M903" i="1" l="1"/>
  <c r="N903" i="1" s="1"/>
  <c r="M904" i="1" l="1"/>
  <c r="N904" i="1" s="1"/>
  <c r="M905" i="1" l="1"/>
  <c r="N905" i="1" s="1"/>
  <c r="M906" i="1" l="1"/>
  <c r="N906" i="1" s="1"/>
  <c r="M907" i="1" l="1"/>
  <c r="N907" i="1" s="1"/>
  <c r="M908" i="1" l="1"/>
  <c r="N908" i="1" s="1"/>
  <c r="M909" i="1" l="1"/>
  <c r="N909" i="1" s="1"/>
  <c r="M910" i="1" l="1"/>
  <c r="N910" i="1" s="1"/>
  <c r="M911" i="1" l="1"/>
  <c r="N911" i="1" s="1"/>
  <c r="M912" i="1" l="1"/>
  <c r="N912" i="1" s="1"/>
  <c r="M913" i="1" l="1"/>
  <c r="N913" i="1" s="1"/>
  <c r="M914" i="1" l="1"/>
  <c r="N914" i="1" s="1"/>
  <c r="M915" i="1" l="1"/>
  <c r="N915" i="1" s="1"/>
  <c r="M916" i="1" l="1"/>
  <c r="N916" i="1" s="1"/>
  <c r="M917" i="1" l="1"/>
  <c r="N917" i="1" s="1"/>
  <c r="M918" i="1" l="1"/>
  <c r="N918" i="1" s="1"/>
  <c r="M919" i="1" l="1"/>
  <c r="N919" i="1" s="1"/>
  <c r="M920" i="1" l="1"/>
  <c r="N920" i="1" s="1"/>
  <c r="M921" i="1" l="1"/>
  <c r="N921" i="1" s="1"/>
  <c r="M922" i="1" l="1"/>
  <c r="N922" i="1" s="1"/>
  <c r="M923" i="1" l="1"/>
  <c r="N923" i="1" s="1"/>
  <c r="M924" i="1" l="1"/>
  <c r="N924" i="1" s="1"/>
  <c r="M925" i="1" l="1"/>
  <c r="N925" i="1" s="1"/>
  <c r="M926" i="1" l="1"/>
  <c r="N926" i="1" s="1"/>
  <c r="M927" i="1" l="1"/>
  <c r="N927" i="1" s="1"/>
  <c r="M928" i="1" l="1"/>
  <c r="N928" i="1" s="1"/>
  <c r="M929" i="1" l="1"/>
  <c r="N929" i="1" s="1"/>
  <c r="M930" i="1" l="1"/>
  <c r="N930" i="1" s="1"/>
  <c r="M931" i="1" l="1"/>
  <c r="N931" i="1" s="1"/>
  <c r="M932" i="1" l="1"/>
  <c r="N932" i="1" s="1"/>
  <c r="M933" i="1" l="1"/>
  <c r="N933" i="1" s="1"/>
  <c r="M934" i="1" l="1"/>
  <c r="N934" i="1" s="1"/>
  <c r="M935" i="1" l="1"/>
  <c r="N935" i="1" s="1"/>
  <c r="M936" i="1" l="1"/>
  <c r="N936" i="1" s="1"/>
  <c r="M937" i="1" l="1"/>
  <c r="N937" i="1" s="1"/>
  <c r="M938" i="1" l="1"/>
  <c r="N938" i="1" s="1"/>
  <c r="M939" i="1" l="1"/>
  <c r="N939" i="1" s="1"/>
  <c r="M940" i="1" l="1"/>
  <c r="N940" i="1" s="1"/>
  <c r="M941" i="1" l="1"/>
  <c r="N941" i="1" s="1"/>
  <c r="M942" i="1" l="1"/>
  <c r="N942" i="1" s="1"/>
  <c r="M943" i="1" l="1"/>
  <c r="N943" i="1" s="1"/>
  <c r="M944" i="1" l="1"/>
  <c r="N944" i="1" s="1"/>
  <c r="M945" i="1" l="1"/>
  <c r="N945" i="1" s="1"/>
  <c r="M946" i="1" l="1"/>
  <c r="N946" i="1" s="1"/>
  <c r="M947" i="1" l="1"/>
  <c r="N947" i="1" s="1"/>
  <c r="M948" i="1" l="1"/>
  <c r="N948" i="1" s="1"/>
  <c r="M949" i="1" l="1"/>
  <c r="N949" i="1" s="1"/>
  <c r="M950" i="1" l="1"/>
  <c r="N950" i="1" s="1"/>
  <c r="M951" i="1" l="1"/>
  <c r="N951" i="1" s="1"/>
  <c r="M952" i="1" l="1"/>
  <c r="N952" i="1" s="1"/>
  <c r="M953" i="1" l="1"/>
  <c r="N953" i="1" s="1"/>
  <c r="M954" i="1" l="1"/>
  <c r="N954" i="1" s="1"/>
  <c r="M955" i="1" l="1"/>
  <c r="N955" i="1" s="1"/>
  <c r="M956" i="1" l="1"/>
  <c r="N956" i="1" s="1"/>
  <c r="M957" i="1" l="1"/>
  <c r="N957" i="1" s="1"/>
  <c r="M958" i="1" l="1"/>
  <c r="N958" i="1" s="1"/>
  <c r="M959" i="1" l="1"/>
  <c r="N959" i="1" s="1"/>
  <c r="M960" i="1" l="1"/>
  <c r="N960" i="1" s="1"/>
  <c r="M961" i="1" l="1"/>
  <c r="N961" i="1" s="1"/>
  <c r="M962" i="1" l="1"/>
  <c r="N962" i="1" s="1"/>
  <c r="M963" i="1" l="1"/>
  <c r="N963" i="1" s="1"/>
  <c r="M964" i="1" l="1"/>
  <c r="N964" i="1" s="1"/>
  <c r="M965" i="1" l="1"/>
  <c r="N965" i="1" s="1"/>
  <c r="M966" i="1" l="1"/>
  <c r="N966" i="1" s="1"/>
  <c r="M967" i="1" l="1"/>
  <c r="N967" i="1" s="1"/>
  <c r="M968" i="1" l="1"/>
  <c r="N968" i="1" s="1"/>
  <c r="M969" i="1" l="1"/>
  <c r="N969" i="1" s="1"/>
  <c r="M970" i="1" l="1"/>
  <c r="N970" i="1" s="1"/>
  <c r="M971" i="1" l="1"/>
  <c r="N971" i="1" s="1"/>
  <c r="M972" i="1" l="1"/>
  <c r="N972" i="1" s="1"/>
  <c r="M973" i="1" l="1"/>
  <c r="N973" i="1" s="1"/>
  <c r="M974" i="1" l="1"/>
  <c r="N974" i="1" s="1"/>
  <c r="M975" i="1" l="1"/>
  <c r="N975" i="1" s="1"/>
  <c r="M976" i="1" l="1"/>
  <c r="N976" i="1" s="1"/>
  <c r="M977" i="1" l="1"/>
  <c r="N977" i="1" s="1"/>
  <c r="M978" i="1" l="1"/>
  <c r="N978" i="1" s="1"/>
  <c r="M979" i="1" l="1"/>
  <c r="N979" i="1" s="1"/>
  <c r="M980" i="1" l="1"/>
  <c r="N980" i="1" s="1"/>
  <c r="M981" i="1" l="1"/>
  <c r="N981" i="1" s="1"/>
  <c r="M982" i="1" l="1"/>
  <c r="N982" i="1" s="1"/>
  <c r="M983" i="1" l="1"/>
  <c r="N983" i="1" s="1"/>
  <c r="M984" i="1" l="1"/>
  <c r="N984" i="1" s="1"/>
  <c r="M985" i="1" l="1"/>
  <c r="N985" i="1" s="1"/>
  <c r="M986" i="1" l="1"/>
  <c r="N986" i="1" s="1"/>
  <c r="M987" i="1" l="1"/>
  <c r="N987" i="1" s="1"/>
  <c r="M988" i="1" l="1"/>
  <c r="N988" i="1" s="1"/>
  <c r="M989" i="1" l="1"/>
  <c r="N989" i="1" s="1"/>
  <c r="M990" i="1" l="1"/>
  <c r="N990" i="1" s="1"/>
  <c r="M991" i="1" l="1"/>
  <c r="N991" i="1" s="1"/>
  <c r="M992" i="1" l="1"/>
  <c r="N992" i="1" s="1"/>
  <c r="M993" i="1" l="1"/>
  <c r="N993" i="1" s="1"/>
  <c r="M994" i="1" l="1"/>
  <c r="N994" i="1" s="1"/>
  <c r="M995" i="1" l="1"/>
  <c r="N995" i="1" s="1"/>
  <c r="M996" i="1" l="1"/>
  <c r="N996" i="1" s="1"/>
  <c r="M997" i="1" l="1"/>
  <c r="N997" i="1" s="1"/>
  <c r="M998" i="1" l="1"/>
  <c r="N998" i="1" s="1"/>
  <c r="M999" i="1" l="1"/>
  <c r="N999" i="1" s="1"/>
  <c r="M1000" i="1" l="1"/>
  <c r="N1000" i="1" s="1"/>
  <c r="M1001" i="1" l="1"/>
  <c r="N1001" i="1" s="1"/>
  <c r="M1002" i="1" l="1"/>
  <c r="N1002" i="1" s="1"/>
  <c r="M1003" i="1" l="1"/>
  <c r="N1003" i="1" s="1"/>
  <c r="M1004" i="1" l="1"/>
  <c r="N1004" i="1" s="1"/>
  <c r="M1005" i="1" l="1"/>
  <c r="N1005" i="1" s="1"/>
  <c r="M1006" i="1" l="1"/>
  <c r="N1006" i="1" s="1"/>
  <c r="M1007" i="1" l="1"/>
  <c r="N1007" i="1" s="1"/>
  <c r="M1008" i="1" l="1"/>
  <c r="N1008" i="1" s="1"/>
  <c r="M1009" i="1" l="1"/>
  <c r="N1009" i="1" s="1"/>
  <c r="M1010" i="1" l="1"/>
  <c r="N1010" i="1" s="1"/>
  <c r="M1011" i="1" l="1"/>
  <c r="N1011" i="1" s="1"/>
  <c r="M1012" i="1" l="1"/>
  <c r="N1012" i="1" s="1"/>
  <c r="M1013" i="1" l="1"/>
  <c r="N1013" i="1" s="1"/>
  <c r="M1014" i="1" l="1"/>
  <c r="N1014" i="1" s="1"/>
  <c r="M1015" i="1" l="1"/>
  <c r="N1015" i="1" s="1"/>
  <c r="M1016" i="1" l="1"/>
  <c r="N1016" i="1" s="1"/>
  <c r="M1017" i="1" l="1"/>
  <c r="N1017" i="1" s="1"/>
  <c r="M1018" i="1" l="1"/>
  <c r="N1018" i="1" s="1"/>
  <c r="M1019" i="1" l="1"/>
  <c r="N1019" i="1" s="1"/>
  <c r="M1020" i="1" l="1"/>
  <c r="N1020" i="1" s="1"/>
  <c r="M1021" i="1" l="1"/>
  <c r="N1021" i="1" s="1"/>
  <c r="M1022" i="1" l="1"/>
  <c r="N1022" i="1" s="1"/>
  <c r="M1023" i="1" l="1"/>
  <c r="N1023" i="1" s="1"/>
  <c r="M1024" i="1" l="1"/>
  <c r="N1024" i="1" s="1"/>
  <c r="M1025" i="1" l="1"/>
  <c r="N1025" i="1" s="1"/>
  <c r="M1026" i="1" l="1"/>
  <c r="N1026" i="1" s="1"/>
  <c r="M1027" i="1" l="1"/>
  <c r="N1027" i="1" s="1"/>
  <c r="M1028" i="1" l="1"/>
  <c r="N1028" i="1" s="1"/>
  <c r="M1029" i="1" l="1"/>
  <c r="N1029" i="1" s="1"/>
  <c r="M1030" i="1" l="1"/>
  <c r="N1030" i="1" s="1"/>
  <c r="M1031" i="1" l="1"/>
  <c r="N1031" i="1" s="1"/>
  <c r="M1032" i="1" l="1"/>
  <c r="N1032" i="1" s="1"/>
  <c r="M1033" i="1" l="1"/>
  <c r="N1033" i="1" s="1"/>
  <c r="M1034" i="1" l="1"/>
  <c r="N1034" i="1" s="1"/>
  <c r="M1035" i="1" l="1"/>
  <c r="N1035" i="1" s="1"/>
  <c r="M1036" i="1" l="1"/>
  <c r="N1036" i="1" s="1"/>
  <c r="M1037" i="1" l="1"/>
  <c r="N1037" i="1" s="1"/>
  <c r="M1038" i="1" l="1"/>
  <c r="N1038" i="1" s="1"/>
  <c r="M1039" i="1" l="1"/>
  <c r="N1039" i="1" s="1"/>
  <c r="M1040" i="1" l="1"/>
  <c r="N1040" i="1" s="1"/>
  <c r="M1041" i="1" l="1"/>
  <c r="N1041" i="1" s="1"/>
  <c r="M1042" i="1" l="1"/>
  <c r="N1042" i="1" s="1"/>
  <c r="M1043" i="1" l="1"/>
  <c r="N1043" i="1" s="1"/>
  <c r="M1044" i="1" l="1"/>
  <c r="N1044" i="1" s="1"/>
  <c r="M1045" i="1" l="1"/>
  <c r="N1045" i="1" s="1"/>
  <c r="M1046" i="1" l="1"/>
  <c r="N1046" i="1" s="1"/>
  <c r="M1047" i="1" l="1"/>
  <c r="N1047" i="1" s="1"/>
  <c r="M1048" i="1" l="1"/>
  <c r="N1048" i="1" s="1"/>
  <c r="M1049" i="1" l="1"/>
  <c r="N1049" i="1" s="1"/>
  <c r="M1050" i="1" l="1"/>
  <c r="N1050" i="1" s="1"/>
  <c r="M1051" i="1" l="1"/>
  <c r="N1051" i="1" s="1"/>
  <c r="M1052" i="1" l="1"/>
  <c r="N1052" i="1" s="1"/>
  <c r="M1053" i="1" l="1"/>
  <c r="N1053" i="1" s="1"/>
  <c r="M1054" i="1" l="1"/>
  <c r="N1054" i="1" s="1"/>
  <c r="M1055" i="1" l="1"/>
  <c r="N1055" i="1" s="1"/>
  <c r="M1056" i="1" l="1"/>
  <c r="N1056" i="1" s="1"/>
  <c r="M1057" i="1" l="1"/>
  <c r="N1057" i="1" s="1"/>
  <c r="M1059" i="1" l="1"/>
  <c r="N1059" i="1" s="1"/>
  <c r="M1058" i="1"/>
  <c r="N1058" i="1" s="1"/>
  <c r="M1060" i="1" l="1"/>
  <c r="N1060" i="1" s="1"/>
  <c r="M1061" i="1" l="1"/>
  <c r="N1061" i="1" s="1"/>
  <c r="M1062" i="1" l="1"/>
  <c r="N1062" i="1" s="1"/>
  <c r="M1063" i="1" l="1"/>
  <c r="N1063" i="1" s="1"/>
  <c r="M1064" i="1" l="1"/>
  <c r="N1064" i="1" s="1"/>
  <c r="M1065" i="1" l="1"/>
  <c r="N1065" i="1" s="1"/>
  <c r="M1066" i="1" l="1"/>
  <c r="N1066" i="1" s="1"/>
  <c r="M1067" i="1" l="1"/>
  <c r="N1067" i="1" s="1"/>
  <c r="M1068" i="1" l="1"/>
  <c r="N1068" i="1" s="1"/>
  <c r="M1069" i="1" l="1"/>
  <c r="N1069" i="1" s="1"/>
  <c r="M1070" i="1" l="1"/>
  <c r="N1070" i="1" s="1"/>
  <c r="M1071" i="1" l="1"/>
  <c r="N1071" i="1" s="1"/>
  <c r="M1072" i="1" l="1"/>
  <c r="N1072" i="1" s="1"/>
  <c r="M1073" i="1" l="1"/>
  <c r="N1073" i="1" s="1"/>
  <c r="M1074" i="1" l="1"/>
  <c r="N1074" i="1" s="1"/>
  <c r="M1075" i="1" l="1"/>
  <c r="N1075" i="1" s="1"/>
  <c r="M1076" i="1" l="1"/>
  <c r="N1076" i="1" s="1"/>
  <c r="M1077" i="1" l="1"/>
  <c r="N1077" i="1" s="1"/>
  <c r="M1078" i="1" l="1"/>
  <c r="N1078" i="1" s="1"/>
  <c r="M1079" i="1" l="1"/>
  <c r="N1079" i="1" s="1"/>
  <c r="M1080" i="1" l="1"/>
  <c r="N1080" i="1" s="1"/>
  <c r="M1081" i="1" l="1"/>
  <c r="N1081" i="1" s="1"/>
  <c r="M1082" i="1" l="1"/>
  <c r="N1082" i="1" s="1"/>
  <c r="M1083" i="1" l="1"/>
  <c r="N1083" i="1" s="1"/>
  <c r="M1084" i="1" l="1"/>
  <c r="N1084" i="1" s="1"/>
  <c r="M1085" i="1" l="1"/>
  <c r="N1085" i="1" s="1"/>
  <c r="M1086" i="1" l="1"/>
  <c r="N1086" i="1" s="1"/>
  <c r="M1087" i="1" l="1"/>
  <c r="N1087" i="1" s="1"/>
  <c r="M1088" i="1" l="1"/>
  <c r="N1088" i="1" s="1"/>
  <c r="M1089" i="1" l="1"/>
  <c r="N1089" i="1" s="1"/>
  <c r="M1090" i="1" l="1"/>
  <c r="N1090" i="1" s="1"/>
  <c r="M1091" i="1" l="1"/>
  <c r="N1091" i="1" s="1"/>
  <c r="M1092" i="1" l="1"/>
  <c r="N1092" i="1" s="1"/>
  <c r="M1093" i="1" l="1"/>
  <c r="N1093" i="1" s="1"/>
  <c r="M1094" i="1" l="1"/>
  <c r="N1094" i="1" s="1"/>
  <c r="M1095" i="1" l="1"/>
  <c r="N1095" i="1" s="1"/>
  <c r="M1096" i="1" l="1"/>
  <c r="N1096" i="1" s="1"/>
  <c r="M1097" i="1" l="1"/>
  <c r="N1097" i="1" s="1"/>
  <c r="M1098" i="1" l="1"/>
  <c r="N1098" i="1" s="1"/>
  <c r="M1099" i="1" l="1"/>
  <c r="N1099" i="1" s="1"/>
  <c r="M1100" i="1" l="1"/>
  <c r="N1100" i="1" s="1"/>
  <c r="M1101" i="1" l="1"/>
  <c r="N1101" i="1" s="1"/>
  <c r="M1102" i="1" l="1"/>
  <c r="N1102" i="1" s="1"/>
  <c r="M1103" i="1" l="1"/>
  <c r="N1103" i="1" s="1"/>
  <c r="M1104" i="1" l="1"/>
  <c r="N1104" i="1" s="1"/>
  <c r="M1105" i="1" l="1"/>
  <c r="N1105" i="1" s="1"/>
  <c r="M1106" i="1" l="1"/>
  <c r="N1106" i="1" s="1"/>
  <c r="M1107" i="1" l="1"/>
  <c r="N1107" i="1" s="1"/>
  <c r="M1108" i="1" l="1"/>
  <c r="N1108" i="1" s="1"/>
  <c r="M1109" i="1" l="1"/>
  <c r="N1109" i="1" s="1"/>
  <c r="M1110" i="1" l="1"/>
  <c r="N1110" i="1" s="1"/>
  <c r="M1111" i="1" l="1"/>
  <c r="N1111" i="1" s="1"/>
  <c r="M1112" i="1" l="1"/>
  <c r="N1112" i="1" s="1"/>
  <c r="M1113" i="1" l="1"/>
  <c r="N1113" i="1" s="1"/>
  <c r="M1114" i="1" l="1"/>
  <c r="N1114" i="1" s="1"/>
  <c r="M1115" i="1" l="1"/>
  <c r="N1115" i="1" s="1"/>
  <c r="M1116" i="1" l="1"/>
  <c r="N1116" i="1" s="1"/>
  <c r="M1117" i="1" l="1"/>
  <c r="N1117" i="1" s="1"/>
  <c r="M1118" i="1" l="1"/>
  <c r="N1118" i="1" s="1"/>
  <c r="M1119" i="1" l="1"/>
  <c r="N1119" i="1" s="1"/>
  <c r="M1120" i="1" l="1"/>
  <c r="N1120" i="1" s="1"/>
  <c r="M1121" i="1" l="1"/>
  <c r="N1121" i="1" s="1"/>
  <c r="M1122" i="1" l="1"/>
  <c r="N1122" i="1" s="1"/>
  <c r="M1123" i="1" l="1"/>
  <c r="N1123" i="1" s="1"/>
  <c r="M1124" i="1" l="1"/>
  <c r="N1124" i="1" s="1"/>
  <c r="M1125" i="1" l="1"/>
  <c r="N1125" i="1" s="1"/>
  <c r="M1126" i="1" l="1"/>
  <c r="N1126" i="1" s="1"/>
  <c r="M1127" i="1" l="1"/>
  <c r="N1127" i="1" s="1"/>
  <c r="M1128" i="1" l="1"/>
  <c r="N1128" i="1" s="1"/>
  <c r="M1129" i="1" l="1"/>
  <c r="N1129" i="1" s="1"/>
  <c r="M1130" i="1" l="1"/>
  <c r="N1130" i="1" s="1"/>
  <c r="M1131" i="1" l="1"/>
  <c r="N1131" i="1" s="1"/>
  <c r="M1132" i="1" l="1"/>
  <c r="N1132" i="1" s="1"/>
  <c r="M1133" i="1" l="1"/>
  <c r="N1133" i="1" s="1"/>
  <c r="M1134" i="1" l="1"/>
  <c r="N1134" i="1" s="1"/>
  <c r="M1135" i="1" l="1"/>
  <c r="N1135" i="1" s="1"/>
  <c r="M1136" i="1" l="1"/>
  <c r="N1136" i="1" s="1"/>
  <c r="M1137" i="1" l="1"/>
  <c r="N1137" i="1" s="1"/>
  <c r="M1138" i="1" l="1"/>
  <c r="N1138" i="1" s="1"/>
  <c r="M1139" i="1" l="1"/>
  <c r="N1139" i="1" s="1"/>
  <c r="M1140" i="1" l="1"/>
  <c r="N1140" i="1" s="1"/>
  <c r="M1141" i="1" l="1"/>
  <c r="N1141" i="1" s="1"/>
  <c r="M1142" i="1" l="1"/>
  <c r="N1142" i="1" s="1"/>
  <c r="M1143" i="1" l="1"/>
  <c r="N1143" i="1" s="1"/>
  <c r="M1144" i="1" l="1"/>
  <c r="N1144" i="1" s="1"/>
  <c r="M1145" i="1" l="1"/>
  <c r="N1145" i="1" s="1"/>
  <c r="M1146" i="1" l="1"/>
  <c r="N1146" i="1" s="1"/>
  <c r="M1147" i="1" l="1"/>
  <c r="N1147" i="1" s="1"/>
  <c r="M1148" i="1" l="1"/>
  <c r="N1148" i="1" s="1"/>
  <c r="M1149" i="1" l="1"/>
  <c r="N1149" i="1" s="1"/>
  <c r="M1150" i="1" l="1"/>
  <c r="N1150" i="1" s="1"/>
  <c r="M1151" i="1" l="1"/>
  <c r="N1151" i="1" s="1"/>
  <c r="M1152" i="1" l="1"/>
  <c r="N1152" i="1" s="1"/>
  <c r="M1153" i="1" l="1"/>
  <c r="N1153" i="1" s="1"/>
  <c r="M1154" i="1" l="1"/>
  <c r="N1154" i="1" s="1"/>
  <c r="M1155" i="1" l="1"/>
  <c r="N1155" i="1" s="1"/>
  <c r="M1156" i="1" l="1"/>
  <c r="N1156" i="1" s="1"/>
  <c r="M1157" i="1" l="1"/>
  <c r="N1157" i="1" s="1"/>
  <c r="M1158" i="1" l="1"/>
  <c r="N1158" i="1" s="1"/>
  <c r="M1159" i="1" l="1"/>
  <c r="N1159" i="1" s="1"/>
  <c r="M1160" i="1" l="1"/>
  <c r="N1160" i="1" s="1"/>
  <c r="M1161" i="1" l="1"/>
  <c r="N1161" i="1" s="1"/>
  <c r="M1162" i="1" l="1"/>
  <c r="N1162" i="1" s="1"/>
  <c r="M1163" i="1" l="1"/>
  <c r="N1163" i="1" s="1"/>
  <c r="M1164" i="1" l="1"/>
  <c r="N1164" i="1" s="1"/>
  <c r="M1165" i="1" l="1"/>
  <c r="N1165" i="1" s="1"/>
  <c r="M1166" i="1" l="1"/>
  <c r="N1166" i="1" s="1"/>
  <c r="M1167" i="1" l="1"/>
  <c r="N1167" i="1" s="1"/>
  <c r="M1168" i="1" l="1"/>
  <c r="N1168" i="1" s="1"/>
  <c r="M1169" i="1" l="1"/>
  <c r="N1169" i="1" s="1"/>
  <c r="M1170" i="1" l="1"/>
  <c r="N1170" i="1" s="1"/>
  <c r="M1171" i="1" l="1"/>
  <c r="N1171" i="1" s="1"/>
  <c r="M1172" i="1" l="1"/>
  <c r="N1172" i="1" s="1"/>
  <c r="M1173" i="1" l="1"/>
  <c r="N1173" i="1" s="1"/>
  <c r="M1174" i="1" l="1"/>
  <c r="N1174" i="1" s="1"/>
  <c r="M1175" i="1" l="1"/>
  <c r="N1175" i="1" s="1"/>
  <c r="M1176" i="1" l="1"/>
  <c r="N1176" i="1" s="1"/>
  <c r="M1177" i="1" l="1"/>
  <c r="N1177" i="1" s="1"/>
  <c r="M1178" i="1" l="1"/>
  <c r="N1178" i="1" s="1"/>
  <c r="M1179" i="1" l="1"/>
  <c r="N1179" i="1" s="1"/>
  <c r="M1180" i="1" l="1"/>
  <c r="N1180" i="1" s="1"/>
  <c r="M1181" i="1" l="1"/>
  <c r="N1181" i="1" s="1"/>
  <c r="M1182" i="1" l="1"/>
  <c r="N1182" i="1" s="1"/>
  <c r="M1183" i="1" l="1"/>
  <c r="N1183" i="1" s="1"/>
  <c r="M1184" i="1" l="1"/>
  <c r="N1184" i="1" s="1"/>
  <c r="M1185" i="1" l="1"/>
  <c r="N1185" i="1" s="1"/>
  <c r="M1186" i="1" l="1"/>
  <c r="N1186" i="1" s="1"/>
  <c r="M1187" i="1" l="1"/>
  <c r="N1187" i="1" s="1"/>
  <c r="M1188" i="1" l="1"/>
  <c r="N1188" i="1" s="1"/>
  <c r="M1189" i="1" l="1"/>
  <c r="N1189" i="1" s="1"/>
  <c r="M1190" i="1" l="1"/>
  <c r="N1190" i="1" s="1"/>
  <c r="M1191" i="1" l="1"/>
  <c r="N1191" i="1" s="1"/>
  <c r="M1192" i="1" l="1"/>
  <c r="N1192" i="1" s="1"/>
  <c r="M1193" i="1" l="1"/>
  <c r="N1193" i="1" s="1"/>
  <c r="M1194" i="1" l="1"/>
  <c r="N1194" i="1" s="1"/>
  <c r="M1195" i="1" l="1"/>
  <c r="N1195" i="1" s="1"/>
  <c r="M1196" i="1" l="1"/>
  <c r="N1196" i="1" s="1"/>
  <c r="M1197" i="1" l="1"/>
  <c r="N1197" i="1" s="1"/>
  <c r="M1198" i="1" l="1"/>
  <c r="N1198" i="1" s="1"/>
  <c r="M1200" i="1" l="1"/>
  <c r="N1200" i="1" s="1"/>
  <c r="M1199" i="1"/>
  <c r="N1199" i="1" s="1"/>
  <c r="M1201" i="1" l="1"/>
  <c r="N1201" i="1" s="1"/>
  <c r="M1202" i="1" l="1"/>
  <c r="N1202" i="1" s="1"/>
  <c r="M1203" i="1" l="1"/>
  <c r="N1203" i="1" s="1"/>
  <c r="M1204" i="1" l="1"/>
  <c r="N1204" i="1" s="1"/>
  <c r="M1205" i="1" l="1"/>
  <c r="N1205" i="1" s="1"/>
  <c r="M1206" i="1" l="1"/>
  <c r="N1206" i="1" s="1"/>
  <c r="M1207" i="1" l="1"/>
  <c r="N1207" i="1" s="1"/>
  <c r="M1208" i="1" l="1"/>
  <c r="N1208" i="1" s="1"/>
  <c r="M1209" i="1" l="1"/>
  <c r="N1209" i="1" s="1"/>
  <c r="M1210" i="1" l="1"/>
  <c r="N1210" i="1" s="1"/>
  <c r="M1211" i="1" l="1"/>
  <c r="N1211" i="1" s="1"/>
  <c r="M1212" i="1" l="1"/>
  <c r="N1212" i="1" s="1"/>
  <c r="M1213" i="1" l="1"/>
  <c r="N1213" i="1" s="1"/>
  <c r="M1214" i="1" l="1"/>
  <c r="N1214" i="1" s="1"/>
  <c r="M1215" i="1" l="1"/>
  <c r="N1215" i="1" s="1"/>
  <c r="M1216" i="1" l="1"/>
  <c r="N1216" i="1" s="1"/>
  <c r="M1217" i="1" l="1"/>
  <c r="N1217" i="1" s="1"/>
  <c r="M1218" i="1" l="1"/>
  <c r="N1218" i="1" s="1"/>
  <c r="M1219" i="1" l="1"/>
  <c r="N1219" i="1" s="1"/>
  <c r="M1220" i="1" l="1"/>
  <c r="N1220" i="1" s="1"/>
  <c r="M1222" i="1" l="1"/>
  <c r="N1222" i="1" s="1"/>
  <c r="M1221" i="1"/>
  <c r="N1221" i="1" s="1"/>
  <c r="M1223" i="1" l="1"/>
  <c r="N1223" i="1" s="1"/>
  <c r="M1224" i="1" l="1"/>
  <c r="N1224" i="1" s="1"/>
  <c r="M1225" i="1" l="1"/>
  <c r="N1225" i="1" s="1"/>
  <c r="M1226" i="1" l="1"/>
  <c r="N1226" i="1" s="1"/>
  <c r="M1227" i="1" l="1"/>
  <c r="N1227" i="1" s="1"/>
  <c r="M1228" i="1" l="1"/>
  <c r="N1228" i="1" s="1"/>
  <c r="M1229" i="1" l="1"/>
  <c r="N1229" i="1" s="1"/>
  <c r="M1230" i="1" l="1"/>
  <c r="N1230" i="1" s="1"/>
  <c r="M1231" i="1" l="1"/>
  <c r="N1231" i="1" s="1"/>
  <c r="M1232" i="1" l="1"/>
  <c r="N1232" i="1" s="1"/>
  <c r="M1233" i="1" l="1"/>
  <c r="N1233" i="1" s="1"/>
  <c r="M1234" i="1" l="1"/>
  <c r="N1234" i="1" s="1"/>
  <c r="M1235" i="1" l="1"/>
  <c r="N1235" i="1" s="1"/>
  <c r="M1236" i="1" l="1"/>
  <c r="N1236" i="1" s="1"/>
  <c r="M1237" i="1" l="1"/>
  <c r="N1237" i="1" s="1"/>
  <c r="M1238" i="1" l="1"/>
  <c r="N1238" i="1" s="1"/>
  <c r="M1239" i="1" l="1"/>
  <c r="N1239" i="1" s="1"/>
  <c r="M1240" i="1" l="1"/>
  <c r="N1240" i="1" s="1"/>
  <c r="M1241" i="1" l="1"/>
  <c r="N1241" i="1" s="1"/>
  <c r="M1242" i="1" l="1"/>
  <c r="N1242" i="1" s="1"/>
  <c r="M1243" i="1"/>
  <c r="N1243" i="1" s="1"/>
  <c r="M1244" i="1" l="1"/>
  <c r="N1244" i="1" s="1"/>
  <c r="M1245" i="1"/>
  <c r="N1245" i="1" s="1"/>
  <c r="M1246" i="1" l="1"/>
  <c r="N1246" i="1" s="1"/>
  <c r="M1247" i="1" l="1"/>
  <c r="N1247" i="1" s="1"/>
  <c r="M1248" i="1"/>
  <c r="N1248" i="1" s="1"/>
  <c r="M1249" i="1" l="1"/>
  <c r="N1249" i="1" s="1"/>
  <c r="M1250" i="1" l="1"/>
  <c r="N1250" i="1" s="1"/>
  <c r="M1251" i="1"/>
  <c r="N1251" i="1" s="1"/>
  <c r="M1252" i="1" l="1"/>
  <c r="N1252" i="1" s="1"/>
  <c r="M1253" i="1" l="1"/>
  <c r="N1253" i="1" s="1"/>
  <c r="M1254" i="1" l="1"/>
  <c r="N1254" i="1" s="1"/>
  <c r="M1255" i="1" l="1"/>
  <c r="N1255" i="1" s="1"/>
  <c r="M1256" i="1" l="1"/>
  <c r="N1256" i="1" s="1"/>
  <c r="M1257" i="1" l="1"/>
  <c r="N1257" i="1" s="1"/>
  <c r="M1258" i="1" l="1"/>
  <c r="N1258" i="1" s="1"/>
  <c r="M1259" i="1" l="1"/>
  <c r="N1259" i="1" s="1"/>
  <c r="M1260" i="1" l="1"/>
  <c r="N1260" i="1" s="1"/>
  <c r="M1261" i="1" l="1"/>
  <c r="N1261" i="1" s="1"/>
  <c r="M1262" i="1" l="1"/>
  <c r="N1262" i="1" s="1"/>
  <c r="M1263" i="1" l="1"/>
  <c r="N1263" i="1" s="1"/>
  <c r="M1264" i="1" l="1"/>
  <c r="N1264" i="1" s="1"/>
  <c r="M1265" i="1" l="1"/>
  <c r="N1265" i="1" s="1"/>
  <c r="M1267" i="1" l="1"/>
  <c r="N1267" i="1" s="1"/>
  <c r="M1266" i="1"/>
  <c r="N1266" i="1" s="1"/>
  <c r="M1269" i="1" l="1"/>
  <c r="N1269" i="1" s="1"/>
  <c r="M1268" i="1"/>
  <c r="N1268" i="1" s="1"/>
  <c r="M1270" i="1" l="1"/>
  <c r="N1270" i="1" s="1"/>
  <c r="M1271" i="1" l="1"/>
  <c r="N1271" i="1" s="1"/>
  <c r="M1272" i="1" l="1"/>
  <c r="N1272" i="1" s="1"/>
  <c r="M1273" i="1" l="1"/>
  <c r="N1273" i="1" s="1"/>
  <c r="M1275" i="1" l="1"/>
  <c r="N1275" i="1" s="1"/>
  <c r="M1274" i="1"/>
  <c r="N1274" i="1" s="1"/>
  <c r="M1276" i="1" l="1"/>
  <c r="N1276" i="1" s="1"/>
  <c r="M1277" i="1" l="1"/>
  <c r="N1277" i="1" s="1"/>
  <c r="M1278" i="1" l="1"/>
  <c r="N1278" i="1" s="1"/>
  <c r="M1279" i="1" l="1"/>
  <c r="N1279" i="1" s="1"/>
  <c r="M1280" i="1" l="1"/>
  <c r="N1280" i="1" s="1"/>
  <c r="M1281" i="1" l="1"/>
  <c r="N1281" i="1" s="1"/>
  <c r="M1282" i="1" l="1"/>
  <c r="N1282" i="1" s="1"/>
  <c r="M1283" i="1" l="1"/>
  <c r="N1283" i="1" s="1"/>
  <c r="M1284" i="1" l="1"/>
  <c r="N1284" i="1" s="1"/>
  <c r="M1285" i="1" l="1"/>
  <c r="N1285" i="1" s="1"/>
  <c r="M1286" i="1" l="1"/>
  <c r="N1286" i="1" s="1"/>
  <c r="M1287" i="1"/>
  <c r="N1287" i="1" s="1"/>
  <c r="M1288" i="1" l="1"/>
  <c r="N1288" i="1" s="1"/>
  <c r="M1289" i="1"/>
  <c r="N1289" i="1" s="1"/>
  <c r="M1290" i="1" l="1"/>
  <c r="N1290" i="1" s="1"/>
  <c r="M1291" i="1"/>
  <c r="N1291" i="1" s="1"/>
  <c r="M1292" i="1" l="1"/>
  <c r="N1292" i="1" s="1"/>
  <c r="M1293" i="1"/>
  <c r="N1293" i="1" s="1"/>
  <c r="M1294" i="1" l="1"/>
  <c r="N1294" i="1" s="1"/>
  <c r="M1295" i="1"/>
  <c r="N1295" i="1" s="1"/>
  <c r="M1296" i="1" l="1"/>
  <c r="N1296" i="1" s="1"/>
  <c r="M1297" i="1"/>
  <c r="N1297" i="1" s="1"/>
  <c r="M1298" i="1" l="1"/>
  <c r="N1298" i="1" s="1"/>
  <c r="M1299" i="1"/>
  <c r="N1299" i="1" s="1"/>
  <c r="M1300" i="1" l="1"/>
  <c r="N1300" i="1" s="1"/>
  <c r="M1301" i="1"/>
  <c r="N1301" i="1" s="1"/>
  <c r="M1302" i="1" l="1"/>
  <c r="N1302" i="1" s="1"/>
  <c r="M1303" i="1"/>
  <c r="N1303" i="1" s="1"/>
  <c r="M1304" i="1" l="1"/>
  <c r="N1304" i="1" s="1"/>
  <c r="M1305" i="1" l="1"/>
  <c r="N1305" i="1" s="1"/>
  <c r="M1306" i="1"/>
  <c r="N1306" i="1" s="1"/>
  <c r="M1307" i="1" l="1"/>
  <c r="N1307" i="1" s="1"/>
  <c r="M1308" i="1"/>
  <c r="N1308" i="1" s="1"/>
  <c r="M1309" i="1" l="1"/>
  <c r="N1309" i="1" s="1"/>
  <c r="M1310" i="1" l="1"/>
  <c r="N1310" i="1" s="1"/>
  <c r="M1311" i="1" l="1"/>
  <c r="N1311" i="1" s="1"/>
  <c r="M1312" i="1" l="1"/>
  <c r="N1312" i="1" s="1"/>
  <c r="M1313" i="1" l="1"/>
  <c r="N1313" i="1" s="1"/>
  <c r="M1314" i="1" l="1"/>
  <c r="N1314" i="1" s="1"/>
  <c r="M1315" i="1" l="1"/>
  <c r="N1315" i="1" s="1"/>
  <c r="M1316" i="1" l="1"/>
  <c r="N1316" i="1" s="1"/>
  <c r="M1317" i="1" l="1"/>
  <c r="N1317" i="1" s="1"/>
  <c r="M1318" i="1" l="1"/>
  <c r="N1318" i="1" s="1"/>
  <c r="M1319" i="1" l="1"/>
  <c r="N1319" i="1" s="1"/>
  <c r="M1320" i="1" l="1"/>
  <c r="N1320" i="1" s="1"/>
  <c r="M1321" i="1" l="1"/>
  <c r="N1321" i="1" s="1"/>
  <c r="M1322" i="1" l="1"/>
  <c r="N1322" i="1" s="1"/>
  <c r="M1323" i="1" l="1"/>
  <c r="N1323" i="1" s="1"/>
  <c r="M1324" i="1" l="1"/>
  <c r="N1324" i="1" s="1"/>
  <c r="M1325" i="1" l="1"/>
  <c r="N1325" i="1" s="1"/>
  <c r="M1326" i="1" l="1"/>
  <c r="N1326" i="1" s="1"/>
  <c r="M1327" i="1" l="1"/>
  <c r="N1327" i="1" s="1"/>
  <c r="M1328" i="1" l="1"/>
  <c r="N1328" i="1" s="1"/>
  <c r="M1329" i="1" l="1"/>
  <c r="N1329" i="1" s="1"/>
  <c r="M1330" i="1" l="1"/>
  <c r="N1330" i="1" s="1"/>
  <c r="M1331" i="1" l="1"/>
  <c r="N1331" i="1" s="1"/>
  <c r="M1332" i="1" l="1"/>
  <c r="N1332" i="1" s="1"/>
  <c r="M1333" i="1" l="1"/>
  <c r="N1333" i="1" s="1"/>
  <c r="M1334" i="1" l="1"/>
  <c r="N1334" i="1" s="1"/>
  <c r="M1335" i="1" l="1"/>
  <c r="N1335" i="1" s="1"/>
  <c r="M1336" i="1" l="1"/>
  <c r="N1336" i="1" s="1"/>
  <c r="M1337" i="1" l="1"/>
  <c r="N1337" i="1" s="1"/>
  <c r="M1338" i="1" l="1"/>
  <c r="N1338" i="1" s="1"/>
  <c r="M1339" i="1" l="1"/>
  <c r="N1339" i="1" s="1"/>
  <c r="M1340" i="1" l="1"/>
  <c r="N1340" i="1" s="1"/>
  <c r="M1341" i="1" l="1"/>
  <c r="N1341" i="1" s="1"/>
  <c r="M1342" i="1" l="1"/>
  <c r="N1342" i="1" s="1"/>
  <c r="M1343" i="1" l="1"/>
  <c r="N1343" i="1" s="1"/>
  <c r="M1344" i="1" l="1"/>
  <c r="N1344" i="1" s="1"/>
  <c r="M1345" i="1" l="1"/>
  <c r="N1345" i="1" s="1"/>
  <c r="M1346" i="1" l="1"/>
  <c r="N1346" i="1" s="1"/>
  <c r="M1347" i="1" l="1"/>
  <c r="N1347" i="1" s="1"/>
  <c r="M1348" i="1" l="1"/>
  <c r="N1348" i="1" s="1"/>
  <c r="M1349" i="1" l="1"/>
  <c r="N1349" i="1" s="1"/>
  <c r="M1350" i="1" l="1"/>
  <c r="N1350" i="1" s="1"/>
  <c r="M1351" i="1" l="1"/>
  <c r="N1351" i="1" s="1"/>
  <c r="M1352" i="1" l="1"/>
  <c r="N1352" i="1" s="1"/>
  <c r="M1353" i="1" l="1"/>
  <c r="N1353" i="1" s="1"/>
  <c r="M1354" i="1" l="1"/>
  <c r="N1354" i="1" s="1"/>
  <c r="M1355" i="1" l="1"/>
  <c r="N1355" i="1" s="1"/>
  <c r="M1356" i="1" l="1"/>
  <c r="N1356" i="1" s="1"/>
  <c r="M1357" i="1" l="1"/>
  <c r="N1357" i="1" s="1"/>
  <c r="M1358" i="1" l="1"/>
  <c r="N1358" i="1" s="1"/>
  <c r="M1359" i="1" l="1"/>
  <c r="N1359" i="1" s="1"/>
  <c r="M1361" i="1" l="1"/>
  <c r="N1361" i="1" s="1"/>
  <c r="M1360" i="1"/>
  <c r="N1360" i="1" s="1"/>
  <c r="M1362" i="1" l="1"/>
  <c r="N1362" i="1" s="1"/>
  <c r="M1363" i="1" l="1"/>
  <c r="N1363" i="1" s="1"/>
  <c r="M1364" i="1" l="1"/>
  <c r="N1364" i="1" s="1"/>
  <c r="M1365" i="1" l="1"/>
  <c r="N1365" i="1" s="1"/>
  <c r="M1366" i="1" l="1"/>
  <c r="N1366" i="1" s="1"/>
  <c r="M1367" i="1" l="1"/>
  <c r="N1367" i="1" s="1"/>
  <c r="M1368" i="1" l="1"/>
  <c r="N1368" i="1" s="1"/>
  <c r="M1369" i="1" l="1"/>
  <c r="N1369" i="1" s="1"/>
  <c r="M1370" i="1" l="1"/>
  <c r="N1370" i="1" s="1"/>
  <c r="M1371" i="1" l="1"/>
  <c r="N1371" i="1" s="1"/>
  <c r="M1372" i="1" l="1"/>
  <c r="N1372" i="1" s="1"/>
  <c r="M1373" i="1" l="1"/>
  <c r="N1373" i="1" s="1"/>
  <c r="M1374" i="1" l="1"/>
  <c r="N1374" i="1" s="1"/>
  <c r="M1375" i="1" l="1"/>
  <c r="N1375" i="1" s="1"/>
  <c r="M1376" i="1"/>
  <c r="N1376" i="1" s="1"/>
  <c r="M1377" i="1" l="1"/>
  <c r="N1377" i="1" s="1"/>
  <c r="M1378" i="1"/>
  <c r="N1378" i="1" s="1"/>
  <c r="M1379" i="1" l="1"/>
  <c r="N1379" i="1" s="1"/>
  <c r="M1380" i="1"/>
  <c r="N1380" i="1" s="1"/>
  <c r="M1381" i="1" l="1"/>
  <c r="N1381" i="1" s="1"/>
  <c r="M1382" i="1"/>
  <c r="N1382" i="1" s="1"/>
  <c r="M1383" i="1" l="1"/>
  <c r="N1383" i="1" s="1"/>
  <c r="M1384" i="1"/>
  <c r="N1384" i="1" s="1"/>
  <c r="M1385" i="1" l="1"/>
  <c r="N1385" i="1" s="1"/>
  <c r="M1386" i="1" l="1"/>
  <c r="N1386" i="1" s="1"/>
  <c r="M1388" i="1" l="1"/>
  <c r="N1388" i="1" s="1"/>
  <c r="M1387" i="1"/>
  <c r="N1387" i="1" s="1"/>
  <c r="M1389" i="1" l="1"/>
  <c r="N1389" i="1" s="1"/>
  <c r="M1390" i="1" l="1"/>
  <c r="N1390" i="1" s="1"/>
  <c r="M1391" i="1"/>
  <c r="N1391" i="1" s="1"/>
  <c r="M1392" i="1" l="1"/>
  <c r="N1392" i="1" s="1"/>
  <c r="M1393" i="1" l="1"/>
  <c r="N1393" i="1" s="1"/>
  <c r="M1394" i="1" l="1"/>
  <c r="N1394" i="1" s="1"/>
  <c r="M1395" i="1" l="1"/>
  <c r="N1395" i="1" s="1"/>
  <c r="M1396" i="1" l="1"/>
  <c r="N1396" i="1" s="1"/>
  <c r="M1397" i="1" l="1"/>
  <c r="N1397" i="1" s="1"/>
  <c r="M1398" i="1" l="1"/>
  <c r="N1398" i="1" s="1"/>
  <c r="M1399" i="1" l="1"/>
  <c r="N1399" i="1" s="1"/>
  <c r="M1400" i="1" l="1"/>
  <c r="N1400" i="1" s="1"/>
  <c r="M1401" i="1" l="1"/>
  <c r="N1401" i="1" s="1"/>
  <c r="M1402" i="1" l="1"/>
  <c r="N1402" i="1" s="1"/>
  <c r="M1403" i="1" l="1"/>
  <c r="N1403" i="1" s="1"/>
  <c r="M1404" i="1" l="1"/>
  <c r="N1404" i="1" s="1"/>
  <c r="M1405" i="1" l="1"/>
  <c r="N1405" i="1" s="1"/>
  <c r="M1406" i="1" l="1"/>
  <c r="N1406" i="1" s="1"/>
  <c r="M1407" i="1" l="1"/>
  <c r="N1407" i="1" s="1"/>
  <c r="M1408" i="1" l="1"/>
  <c r="N1408" i="1" s="1"/>
  <c r="M1409" i="1" l="1"/>
  <c r="N1409" i="1" s="1"/>
  <c r="M1410" i="1" l="1"/>
  <c r="N1410" i="1" s="1"/>
  <c r="M1411" i="1" l="1"/>
  <c r="N1411" i="1" s="1"/>
  <c r="M1412" i="1" l="1"/>
  <c r="N1412" i="1" s="1"/>
  <c r="M1413" i="1" l="1"/>
  <c r="N1413" i="1" s="1"/>
  <c r="M1414" i="1" l="1"/>
  <c r="N1414" i="1" s="1"/>
  <c r="M1415" i="1" l="1"/>
  <c r="N1415" i="1" s="1"/>
  <c r="M1416" i="1" l="1"/>
  <c r="N1416" i="1" s="1"/>
  <c r="M1417" i="1" l="1"/>
  <c r="N1417" i="1" s="1"/>
  <c r="M1418" i="1" l="1"/>
  <c r="N1418" i="1" s="1"/>
  <c r="M1419" i="1" l="1"/>
  <c r="N1419" i="1" s="1"/>
  <c r="M1420" i="1" l="1"/>
  <c r="N1420" i="1" s="1"/>
  <c r="M1421" i="1" l="1"/>
  <c r="N1421" i="1" s="1"/>
  <c r="M1422" i="1" l="1"/>
  <c r="N1422" i="1" s="1"/>
  <c r="M1423" i="1" l="1"/>
  <c r="N1423" i="1" s="1"/>
  <c r="M1424" i="1" l="1"/>
  <c r="N1424" i="1" s="1"/>
  <c r="M1425" i="1" l="1"/>
  <c r="N1425" i="1" s="1"/>
  <c r="M1426" i="1" l="1"/>
  <c r="N1426" i="1" s="1"/>
  <c r="M1427" i="1" l="1"/>
  <c r="N1427" i="1" s="1"/>
  <c r="M1428" i="1" l="1"/>
  <c r="N1428" i="1" s="1"/>
  <c r="M1429" i="1" l="1"/>
  <c r="N1429" i="1" s="1"/>
  <c r="M1430" i="1" l="1"/>
  <c r="N1430" i="1" s="1"/>
  <c r="M1431" i="1" l="1"/>
  <c r="N1431" i="1" s="1"/>
  <c r="M1432" i="1" l="1"/>
  <c r="N1432" i="1" s="1"/>
  <c r="M1433" i="1" l="1"/>
  <c r="N1433" i="1" s="1"/>
  <c r="M1434" i="1" l="1"/>
  <c r="N1434" i="1" s="1"/>
  <c r="M1435" i="1" l="1"/>
  <c r="N1435" i="1" s="1"/>
  <c r="M1436" i="1" l="1"/>
  <c r="N1436" i="1" s="1"/>
  <c r="M1437" i="1" l="1"/>
  <c r="N1437" i="1" s="1"/>
  <c r="M1438" i="1" l="1"/>
  <c r="N1438" i="1" s="1"/>
  <c r="M1439" i="1" l="1"/>
  <c r="N1439" i="1" s="1"/>
  <c r="M1440" i="1" l="1"/>
  <c r="N1440" i="1" s="1"/>
  <c r="M1441" i="1" l="1"/>
  <c r="N1441" i="1" s="1"/>
  <c r="M1442" i="1" l="1"/>
  <c r="N1442" i="1" s="1"/>
  <c r="M1443" i="1" l="1"/>
  <c r="N1443" i="1" s="1"/>
  <c r="M1444" i="1" l="1"/>
  <c r="N1444" i="1" s="1"/>
  <c r="M1445" i="1" l="1"/>
  <c r="N1445" i="1" s="1"/>
  <c r="M1446" i="1" l="1"/>
  <c r="N1446" i="1" s="1"/>
  <c r="M1447" i="1" l="1"/>
  <c r="N1447" i="1" s="1"/>
  <c r="M1448" i="1" l="1"/>
  <c r="N1448" i="1" s="1"/>
  <c r="M1449" i="1" l="1"/>
  <c r="N1449" i="1" s="1"/>
  <c r="M1450" i="1" l="1"/>
  <c r="N1450" i="1" s="1"/>
  <c r="M1451" i="1" l="1"/>
  <c r="N1451" i="1" s="1"/>
  <c r="M1452" i="1" l="1"/>
  <c r="N1452" i="1" s="1"/>
  <c r="M1453" i="1" l="1"/>
  <c r="N1453" i="1" s="1"/>
  <c r="M1454" i="1" l="1"/>
  <c r="N1454" i="1" s="1"/>
  <c r="M1455" i="1" l="1"/>
  <c r="N1455" i="1" s="1"/>
  <c r="M1456" i="1" l="1"/>
  <c r="N1456" i="1" s="1"/>
  <c r="M1457" i="1" l="1"/>
  <c r="N1457" i="1" s="1"/>
  <c r="M1458" i="1" l="1"/>
  <c r="N1458" i="1" s="1"/>
  <c r="M1459" i="1" l="1"/>
  <c r="N1459" i="1" s="1"/>
  <c r="M1460" i="1" l="1"/>
  <c r="N1460" i="1" s="1"/>
  <c r="M1461" i="1" l="1"/>
  <c r="N1461" i="1" s="1"/>
  <c r="M1462" i="1" l="1"/>
  <c r="N1462" i="1" s="1"/>
  <c r="M1463" i="1" l="1"/>
  <c r="N1463" i="1" s="1"/>
  <c r="M1464" i="1" l="1"/>
  <c r="N1464" i="1" s="1"/>
  <c r="M1465" i="1" l="1"/>
  <c r="N1465" i="1" s="1"/>
  <c r="M1466" i="1" l="1"/>
  <c r="N1466" i="1" s="1"/>
  <c r="M1467" i="1" l="1"/>
  <c r="N1467" i="1" s="1"/>
  <c r="M1468" i="1" l="1"/>
  <c r="N1468" i="1" s="1"/>
  <c r="M1469" i="1" l="1"/>
  <c r="N1469" i="1" s="1"/>
  <c r="M1470" i="1" l="1"/>
  <c r="N1470" i="1" s="1"/>
  <c r="M1471" i="1" l="1"/>
  <c r="N1471" i="1" s="1"/>
  <c r="M1472" i="1" l="1"/>
  <c r="N1472" i="1" s="1"/>
  <c r="M1473" i="1" l="1"/>
  <c r="N1473" i="1" s="1"/>
  <c r="M1474" i="1" l="1"/>
  <c r="N1474" i="1" s="1"/>
  <c r="M1475" i="1" l="1"/>
  <c r="N1475" i="1" s="1"/>
  <c r="M1476" i="1" l="1"/>
  <c r="N1476" i="1" s="1"/>
  <c r="M1477" i="1" l="1"/>
  <c r="N1477" i="1" s="1"/>
  <c r="M1478" i="1" l="1"/>
  <c r="N1478" i="1" s="1"/>
  <c r="M1479" i="1" l="1"/>
  <c r="N1479" i="1" s="1"/>
  <c r="M1480" i="1" l="1"/>
  <c r="N1480" i="1" s="1"/>
  <c r="M1481" i="1" l="1"/>
  <c r="N1481" i="1" s="1"/>
  <c r="M1482" i="1" l="1"/>
  <c r="N1482" i="1" s="1"/>
  <c r="M1483" i="1" l="1"/>
  <c r="N1483" i="1" s="1"/>
  <c r="M1484" i="1" l="1"/>
  <c r="N1484" i="1" s="1"/>
  <c r="M1486" i="1" l="1"/>
  <c r="N1486" i="1" s="1"/>
  <c r="M1485" i="1"/>
  <c r="N1485" i="1" s="1"/>
  <c r="M1487" i="1" l="1"/>
  <c r="N1487" i="1" s="1"/>
  <c r="M1488" i="1" l="1"/>
  <c r="N1488" i="1" s="1"/>
  <c r="M1489" i="1" l="1"/>
  <c r="N1489" i="1" s="1"/>
  <c r="M1490" i="1" l="1"/>
  <c r="N1490" i="1" s="1"/>
  <c r="M1491" i="1" l="1"/>
  <c r="N1491" i="1" s="1"/>
  <c r="M1492" i="1" l="1"/>
  <c r="N1492" i="1" s="1"/>
  <c r="M1493" i="1" l="1"/>
  <c r="N1493" i="1" s="1"/>
  <c r="M1494" i="1" l="1"/>
  <c r="N1494" i="1" s="1"/>
  <c r="M1495" i="1" l="1"/>
  <c r="N1495" i="1" s="1"/>
  <c r="M1496" i="1" l="1"/>
  <c r="N1496" i="1" s="1"/>
  <c r="M1497" i="1" l="1"/>
  <c r="N1497" i="1" s="1"/>
  <c r="M1498" i="1" l="1"/>
  <c r="N1498" i="1" s="1"/>
  <c r="M1499" i="1" l="1"/>
  <c r="N1499" i="1" s="1"/>
  <c r="M1500" i="1" l="1"/>
  <c r="N1500" i="1" s="1"/>
  <c r="M1501" i="1" l="1"/>
  <c r="N1501" i="1" s="1"/>
  <c r="M1502" i="1" l="1"/>
  <c r="N1502" i="1" s="1"/>
  <c r="M1503" i="1" l="1"/>
  <c r="N1503" i="1" s="1"/>
  <c r="M1504" i="1" l="1"/>
  <c r="N1504" i="1" s="1"/>
  <c r="M1505" i="1" l="1"/>
  <c r="N1505" i="1" s="1"/>
  <c r="M1506" i="1" l="1"/>
  <c r="N1506" i="1" s="1"/>
  <c r="M1507" i="1" l="1"/>
  <c r="N1507" i="1" s="1"/>
  <c r="M1508" i="1" l="1"/>
  <c r="N1508" i="1" s="1"/>
  <c r="M1509" i="1" l="1"/>
  <c r="N1509" i="1" s="1"/>
  <c r="M1510" i="1" l="1"/>
  <c r="N1510" i="1" s="1"/>
  <c r="M1511" i="1" l="1"/>
  <c r="N1511" i="1" s="1"/>
  <c r="M1512" i="1" l="1"/>
  <c r="N1512" i="1" s="1"/>
  <c r="M1513" i="1" l="1"/>
  <c r="N1513" i="1" s="1"/>
  <c r="M1514" i="1" l="1"/>
  <c r="N1514" i="1" s="1"/>
  <c r="M1515" i="1" l="1"/>
  <c r="N1515" i="1" s="1"/>
  <c r="M1516" i="1" l="1"/>
  <c r="N1516" i="1" s="1"/>
  <c r="M1517" i="1" l="1"/>
  <c r="N1517" i="1" s="1"/>
  <c r="M1518" i="1" l="1"/>
  <c r="N1518" i="1" s="1"/>
  <c r="M1519" i="1" l="1"/>
  <c r="N1519" i="1" s="1"/>
  <c r="M1520" i="1" l="1"/>
  <c r="N1520" i="1" s="1"/>
  <c r="M1521" i="1" l="1"/>
  <c r="N1521" i="1" s="1"/>
  <c r="M1522" i="1" l="1"/>
  <c r="N1522" i="1" s="1"/>
  <c r="M1523" i="1" l="1"/>
  <c r="N1523" i="1" s="1"/>
  <c r="M1524" i="1" l="1"/>
  <c r="N1524" i="1" s="1"/>
  <c r="M1525" i="1" l="1"/>
  <c r="N1525" i="1" s="1"/>
  <c r="M1526" i="1" l="1"/>
  <c r="N1526" i="1" s="1"/>
  <c r="M1527" i="1" l="1"/>
  <c r="N1527" i="1" s="1"/>
  <c r="M1528" i="1" l="1"/>
  <c r="N1528" i="1" s="1"/>
  <c r="M1529" i="1" l="1"/>
  <c r="N1529" i="1" s="1"/>
  <c r="M1530" i="1" l="1"/>
  <c r="N1530" i="1" s="1"/>
  <c r="M1531" i="1" l="1"/>
  <c r="N1531" i="1" s="1"/>
  <c r="M1532" i="1" l="1"/>
  <c r="N1532" i="1" s="1"/>
  <c r="M1533" i="1" l="1"/>
  <c r="N1533" i="1" s="1"/>
  <c r="M1534" i="1" l="1"/>
  <c r="N1534" i="1" s="1"/>
  <c r="M1535" i="1" l="1"/>
  <c r="N1535" i="1" s="1"/>
  <c r="M1536" i="1" l="1"/>
  <c r="N1536" i="1" s="1"/>
  <c r="M1537" i="1" l="1"/>
  <c r="N1537" i="1" s="1"/>
  <c r="M1538" i="1" l="1"/>
  <c r="N1538" i="1" s="1"/>
  <c r="M1539" i="1" l="1"/>
  <c r="N1539" i="1" s="1"/>
  <c r="M1540" i="1" l="1"/>
  <c r="N1540" i="1" s="1"/>
  <c r="M1541" i="1" l="1"/>
  <c r="N1541" i="1" s="1"/>
  <c r="M1542" i="1" l="1"/>
  <c r="N1542" i="1" s="1"/>
  <c r="M1543" i="1" l="1"/>
  <c r="N1543" i="1" s="1"/>
  <c r="M1544" i="1" l="1"/>
  <c r="N1544" i="1" s="1"/>
  <c r="M1545" i="1" l="1"/>
  <c r="N1545" i="1" s="1"/>
  <c r="M1546" i="1" l="1"/>
  <c r="N1546" i="1" s="1"/>
  <c r="M1547" i="1" l="1"/>
  <c r="N1547" i="1" s="1"/>
  <c r="M1548" i="1" l="1"/>
  <c r="N1548" i="1" s="1"/>
  <c r="M1549" i="1" l="1"/>
  <c r="N1549" i="1" s="1"/>
  <c r="M1550" i="1" l="1"/>
  <c r="N1550" i="1" s="1"/>
  <c r="M1551" i="1" l="1"/>
  <c r="N1551" i="1" s="1"/>
  <c r="M1552" i="1" l="1"/>
  <c r="N1552" i="1" s="1"/>
  <c r="M1553" i="1" l="1"/>
  <c r="N1553" i="1" s="1"/>
  <c r="M1554" i="1" l="1"/>
  <c r="N1554" i="1" s="1"/>
  <c r="M1555" i="1" l="1"/>
  <c r="N1555" i="1" s="1"/>
  <c r="M1556" i="1" l="1"/>
  <c r="N1556" i="1" s="1"/>
  <c r="M1558" i="1" l="1"/>
  <c r="N1558" i="1" s="1"/>
  <c r="M1557" i="1"/>
  <c r="N1557" i="1" s="1"/>
  <c r="M1559" i="1" l="1"/>
  <c r="N1559" i="1" s="1"/>
  <c r="M1560" i="1" l="1"/>
  <c r="N1560" i="1" s="1"/>
  <c r="M1561" i="1" l="1"/>
  <c r="N1561" i="1" s="1"/>
  <c r="M1562" i="1" l="1"/>
  <c r="N1562" i="1" s="1"/>
  <c r="M1563" i="1" l="1"/>
  <c r="N1563" i="1" s="1"/>
  <c r="M1564" i="1" l="1"/>
  <c r="N1564" i="1" s="1"/>
  <c r="M1565" i="1" l="1"/>
  <c r="N1565" i="1" s="1"/>
  <c r="M1566" i="1" l="1"/>
  <c r="N1566" i="1" s="1"/>
  <c r="M1567" i="1" l="1"/>
  <c r="N1567" i="1" s="1"/>
  <c r="M1568" i="1" l="1"/>
  <c r="N1568" i="1" s="1"/>
  <c r="M1569" i="1" l="1"/>
  <c r="N1569" i="1" s="1"/>
  <c r="M1570" i="1" l="1"/>
  <c r="N1570" i="1" s="1"/>
  <c r="M1571" i="1" l="1"/>
  <c r="N1571" i="1" s="1"/>
  <c r="M1572" i="1" l="1"/>
  <c r="N1572" i="1" s="1"/>
  <c r="M1573" i="1" l="1"/>
  <c r="N1573" i="1" s="1"/>
  <c r="M1574" i="1" l="1"/>
  <c r="N1574" i="1" s="1"/>
  <c r="M1576" i="1" l="1"/>
  <c r="N1576" i="1" s="1"/>
  <c r="M1575" i="1"/>
  <c r="N1575" i="1" s="1"/>
  <c r="M1577" i="1" l="1"/>
  <c r="N1577" i="1" s="1"/>
  <c r="M1578" i="1" l="1"/>
  <c r="N1578" i="1" s="1"/>
  <c r="M1579" i="1" l="1"/>
  <c r="N1579" i="1" s="1"/>
  <c r="M1580" i="1" l="1"/>
  <c r="N1580" i="1" s="1"/>
  <c r="M1581" i="1" l="1"/>
  <c r="N1581" i="1" s="1"/>
  <c r="M1582" i="1" l="1"/>
  <c r="N1582" i="1" s="1"/>
  <c r="M1583" i="1" l="1"/>
  <c r="N1583" i="1" s="1"/>
  <c r="M1584" i="1" l="1"/>
  <c r="N1584" i="1" s="1"/>
  <c r="M1585" i="1" l="1"/>
  <c r="N1585" i="1" s="1"/>
  <c r="M1586" i="1" l="1"/>
  <c r="N1586" i="1" s="1"/>
  <c r="M1587" i="1" l="1"/>
  <c r="N1587" i="1" s="1"/>
  <c r="M1588" i="1" l="1"/>
  <c r="N1588" i="1" s="1"/>
  <c r="M1589" i="1" l="1"/>
  <c r="N1589" i="1" s="1"/>
  <c r="M1590" i="1" l="1"/>
  <c r="N1590" i="1" s="1"/>
  <c r="M1591" i="1" l="1"/>
  <c r="N1591" i="1" s="1"/>
  <c r="M1592" i="1" l="1"/>
  <c r="N1592" i="1" s="1"/>
  <c r="M1593" i="1" l="1"/>
  <c r="N1593" i="1" s="1"/>
  <c r="M1594" i="1" l="1"/>
  <c r="N1594" i="1" s="1"/>
  <c r="M1595" i="1" l="1"/>
  <c r="N1595" i="1" s="1"/>
  <c r="M1596" i="1" l="1"/>
  <c r="N1596" i="1" s="1"/>
  <c r="M1597" i="1" l="1"/>
  <c r="N1597" i="1" s="1"/>
  <c r="M1598" i="1" l="1"/>
  <c r="N1598" i="1" s="1"/>
  <c r="M1599" i="1" l="1"/>
  <c r="N1599" i="1" s="1"/>
  <c r="M1600" i="1" l="1"/>
  <c r="N1600" i="1" s="1"/>
  <c r="M1601" i="1" l="1"/>
  <c r="N1601" i="1" s="1"/>
  <c r="M1602" i="1" l="1"/>
  <c r="N1602" i="1" s="1"/>
  <c r="M1603" i="1" l="1"/>
  <c r="N1603" i="1" s="1"/>
  <c r="M1604" i="1" l="1"/>
  <c r="N1604" i="1" s="1"/>
  <c r="M1605" i="1" l="1"/>
  <c r="N1605" i="1" s="1"/>
  <c r="M1606" i="1" l="1"/>
  <c r="N1606" i="1" s="1"/>
  <c r="M1607" i="1" l="1"/>
  <c r="N1607" i="1" s="1"/>
  <c r="M1608" i="1" l="1"/>
  <c r="N1608" i="1" s="1"/>
  <c r="M1609" i="1" l="1"/>
  <c r="N1609" i="1" s="1"/>
  <c r="M1610" i="1" l="1"/>
  <c r="N1610" i="1" s="1"/>
  <c r="M1611" i="1" l="1"/>
  <c r="N1611" i="1" s="1"/>
  <c r="M1612" i="1" l="1"/>
  <c r="N1612" i="1" s="1"/>
  <c r="M1613" i="1" l="1"/>
  <c r="N1613" i="1" s="1"/>
  <c r="M1614" i="1" l="1"/>
  <c r="N1614" i="1" s="1"/>
  <c r="M1615" i="1" l="1"/>
  <c r="N1615" i="1" s="1"/>
  <c r="M1616" i="1" l="1"/>
  <c r="N1616" i="1" s="1"/>
  <c r="M1617" i="1" l="1"/>
  <c r="N1617" i="1" s="1"/>
  <c r="M1618" i="1" l="1"/>
  <c r="N1618" i="1" s="1"/>
  <c r="M1619" i="1" l="1"/>
  <c r="N1619" i="1" s="1"/>
  <c r="M1620" i="1" l="1"/>
  <c r="N1620" i="1" s="1"/>
  <c r="M1621" i="1" l="1"/>
  <c r="N1621" i="1" s="1"/>
  <c r="M1622" i="1" l="1"/>
  <c r="N1622" i="1" s="1"/>
  <c r="M1623" i="1" l="1"/>
  <c r="N1623" i="1" s="1"/>
  <c r="M1625" i="1" l="1"/>
  <c r="N1625" i="1" s="1"/>
  <c r="M1624" i="1"/>
  <c r="N1624" i="1" s="1"/>
  <c r="M1626" i="1" l="1"/>
  <c r="N1626" i="1" s="1"/>
  <c r="M1627" i="1" l="1"/>
  <c r="N1627" i="1" s="1"/>
  <c r="M1628" i="1" l="1"/>
  <c r="N1628" i="1" s="1"/>
  <c r="M1629" i="1" l="1"/>
  <c r="N1629" i="1" s="1"/>
  <c r="M1630" i="1" l="1"/>
  <c r="N1630" i="1" s="1"/>
  <c r="M1631" i="1" l="1"/>
  <c r="N1631" i="1" s="1"/>
  <c r="M1632" i="1" l="1"/>
  <c r="N1632" i="1" s="1"/>
  <c r="M1633" i="1" l="1"/>
  <c r="N1633" i="1" s="1"/>
  <c r="M1634" i="1" l="1"/>
  <c r="N1634" i="1" s="1"/>
  <c r="M1635" i="1" l="1"/>
  <c r="N1635" i="1" s="1"/>
  <c r="M1636" i="1" l="1"/>
  <c r="N1636" i="1" s="1"/>
  <c r="M1637" i="1" l="1"/>
  <c r="N1637" i="1" s="1"/>
  <c r="M1638" i="1" l="1"/>
  <c r="N1638" i="1" s="1"/>
  <c r="M1639" i="1" l="1"/>
  <c r="N1639" i="1" s="1"/>
  <c r="M1640" i="1" l="1"/>
  <c r="N1640" i="1" s="1"/>
  <c r="M1641" i="1" l="1"/>
  <c r="N1641" i="1" s="1"/>
  <c r="M1642" i="1" l="1"/>
  <c r="N1642" i="1" s="1"/>
  <c r="M1643" i="1" l="1"/>
  <c r="N1643" i="1" s="1"/>
  <c r="M1644" i="1" l="1"/>
  <c r="N1644" i="1" s="1"/>
  <c r="M1645" i="1" l="1"/>
  <c r="N1645" i="1" s="1"/>
  <c r="M1646" i="1" l="1"/>
  <c r="N1646" i="1" s="1"/>
  <c r="M1647" i="1" l="1"/>
  <c r="N1647" i="1" s="1"/>
  <c r="M1648" i="1" l="1"/>
  <c r="N1648" i="1" s="1"/>
  <c r="M1649" i="1" l="1"/>
  <c r="N1649" i="1" s="1"/>
  <c r="M1650" i="1" l="1"/>
  <c r="N1650" i="1" s="1"/>
  <c r="M1651" i="1" l="1"/>
  <c r="N1651" i="1" s="1"/>
  <c r="M1652" i="1" l="1"/>
  <c r="N1652" i="1" s="1"/>
  <c r="M1653" i="1" l="1"/>
  <c r="N1653" i="1" s="1"/>
  <c r="M1654" i="1" l="1"/>
  <c r="N1654" i="1" s="1"/>
  <c r="M1655" i="1" l="1"/>
  <c r="N1655" i="1" s="1"/>
  <c r="M1656" i="1" l="1"/>
  <c r="N1656" i="1" s="1"/>
  <c r="M1658" i="1" l="1"/>
  <c r="N1658" i="1" s="1"/>
  <c r="M1657" i="1"/>
  <c r="N1657" i="1" s="1"/>
  <c r="M1659" i="1" l="1"/>
  <c r="N1659" i="1" s="1"/>
  <c r="M1660" i="1" l="1"/>
  <c r="N1660" i="1" s="1"/>
  <c r="M1661" i="1" l="1"/>
  <c r="N1661" i="1" s="1"/>
  <c r="M1662" i="1" l="1"/>
  <c r="N1662" i="1" s="1"/>
  <c r="M1663" i="1" l="1"/>
  <c r="N1663" i="1" s="1"/>
  <c r="M1664" i="1" l="1"/>
  <c r="N1664" i="1" s="1"/>
  <c r="M1665" i="1" l="1"/>
  <c r="N1665" i="1" s="1"/>
  <c r="M1666" i="1" l="1"/>
  <c r="N1666" i="1" s="1"/>
  <c r="M1667" i="1" l="1"/>
  <c r="N1667" i="1" s="1"/>
  <c r="M1668" i="1" l="1"/>
  <c r="N1668" i="1" s="1"/>
  <c r="M1669" i="1" l="1"/>
  <c r="N1669" i="1" s="1"/>
  <c r="M1670" i="1" l="1"/>
  <c r="N1670" i="1" s="1"/>
  <c r="M1671" i="1" l="1"/>
  <c r="N1671" i="1" s="1"/>
  <c r="M1672" i="1" l="1"/>
  <c r="N1672" i="1" s="1"/>
  <c r="M1673" i="1" l="1"/>
  <c r="N1673" i="1" s="1"/>
  <c r="M1674" i="1" l="1"/>
  <c r="N1674" i="1" s="1"/>
  <c r="M1675" i="1" l="1"/>
  <c r="N1675" i="1" s="1"/>
  <c r="M1676" i="1" l="1"/>
  <c r="N1676" i="1" s="1"/>
  <c r="M1677" i="1" l="1"/>
  <c r="N1677" i="1" s="1"/>
  <c r="M1678" i="1" l="1"/>
  <c r="N1678" i="1" s="1"/>
  <c r="M1679" i="1" l="1"/>
  <c r="N1679" i="1" s="1"/>
  <c r="M1680" i="1" l="1"/>
  <c r="N1680" i="1" s="1"/>
  <c r="M1681" i="1" l="1"/>
  <c r="N1681" i="1" s="1"/>
  <c r="M1682" i="1" l="1"/>
  <c r="N1682" i="1" s="1"/>
  <c r="M1683" i="1" l="1"/>
  <c r="N1683" i="1" s="1"/>
  <c r="M1684" i="1" l="1"/>
  <c r="N1684" i="1" s="1"/>
  <c r="M1685" i="1" l="1"/>
  <c r="N1685" i="1" s="1"/>
  <c r="M1686" i="1" l="1"/>
  <c r="N1686" i="1" s="1"/>
  <c r="M1687" i="1" l="1"/>
  <c r="N1687" i="1" s="1"/>
  <c r="M1688" i="1" l="1"/>
  <c r="N1688" i="1" s="1"/>
  <c r="M1689" i="1" l="1"/>
  <c r="N1689" i="1" s="1"/>
  <c r="M1690" i="1" l="1"/>
  <c r="N1690" i="1" s="1"/>
  <c r="M1691" i="1" l="1"/>
  <c r="N1691" i="1" s="1"/>
  <c r="M1692" i="1" l="1"/>
  <c r="N1692" i="1" s="1"/>
  <c r="M1693" i="1" l="1"/>
  <c r="N1693" i="1" s="1"/>
  <c r="M1694" i="1" l="1"/>
  <c r="N1694" i="1" s="1"/>
  <c r="M1695" i="1" l="1"/>
  <c r="N1695" i="1" s="1"/>
  <c r="M1696" i="1" l="1"/>
  <c r="N1696" i="1" s="1"/>
  <c r="M1697" i="1" l="1"/>
  <c r="N1697" i="1" s="1"/>
  <c r="M1698" i="1" l="1"/>
  <c r="N1698" i="1" s="1"/>
  <c r="M1699" i="1" l="1"/>
  <c r="N1699" i="1" s="1"/>
  <c r="M1700" i="1" l="1"/>
  <c r="N1700" i="1" s="1"/>
  <c r="M1701" i="1" l="1"/>
  <c r="N1701" i="1" s="1"/>
  <c r="M1702" i="1" l="1"/>
  <c r="N1702" i="1" s="1"/>
  <c r="M1703" i="1" l="1"/>
  <c r="N1703" i="1" s="1"/>
  <c r="M1704" i="1" l="1"/>
  <c r="N1704" i="1" s="1"/>
  <c r="M1705" i="1" l="1"/>
  <c r="N1705" i="1" s="1"/>
  <c r="M1706" i="1" l="1"/>
  <c r="N1706" i="1" s="1"/>
  <c r="M1707" i="1" l="1"/>
  <c r="N1707" i="1" s="1"/>
  <c r="M1708" i="1" l="1"/>
  <c r="N1708" i="1" s="1"/>
  <c r="M1709" i="1" l="1"/>
  <c r="N1709" i="1" s="1"/>
  <c r="M1710" i="1" l="1"/>
  <c r="N1710" i="1" s="1"/>
  <c r="M1711" i="1" l="1"/>
  <c r="N1711" i="1" s="1"/>
  <c r="M1712" i="1" l="1"/>
  <c r="N1712" i="1" s="1"/>
  <c r="M1713" i="1" l="1"/>
  <c r="N1713" i="1" s="1"/>
  <c r="M1714" i="1" l="1"/>
  <c r="N1714" i="1" s="1"/>
  <c r="M1715" i="1" l="1"/>
  <c r="N1715" i="1" s="1"/>
  <c r="M1716" i="1" l="1"/>
  <c r="N1716" i="1" s="1"/>
  <c r="M1717" i="1" l="1"/>
  <c r="N1717" i="1" s="1"/>
  <c r="M1718" i="1" l="1"/>
  <c r="N1718" i="1" s="1"/>
  <c r="M1719" i="1" l="1"/>
  <c r="N1719" i="1" s="1"/>
  <c r="M1720" i="1" l="1"/>
  <c r="N1720" i="1" s="1"/>
  <c r="M1721" i="1" l="1"/>
  <c r="N1721" i="1" s="1"/>
  <c r="M1722" i="1" l="1"/>
  <c r="N1722" i="1" s="1"/>
  <c r="M1723" i="1" l="1"/>
  <c r="N1723" i="1" s="1"/>
  <c r="M1724" i="1" l="1"/>
  <c r="N1724" i="1" s="1"/>
  <c r="M1725" i="1" l="1"/>
  <c r="N1725" i="1" s="1"/>
  <c r="M1726" i="1" l="1"/>
  <c r="N1726" i="1" s="1"/>
  <c r="M1727" i="1" l="1"/>
  <c r="N1727" i="1" s="1"/>
  <c r="M1728" i="1" l="1"/>
  <c r="N1728" i="1" s="1"/>
  <c r="M1729" i="1" l="1"/>
  <c r="N1729" i="1" s="1"/>
  <c r="M1730" i="1" l="1"/>
  <c r="N1730" i="1" s="1"/>
  <c r="M1731" i="1" l="1"/>
  <c r="N1731" i="1" s="1"/>
  <c r="M1732" i="1" l="1"/>
  <c r="N1732" i="1" s="1"/>
  <c r="M1733" i="1" l="1"/>
  <c r="N1733" i="1" s="1"/>
  <c r="M1734" i="1" l="1"/>
  <c r="N1734" i="1" s="1"/>
  <c r="M1735" i="1" l="1"/>
  <c r="N1735" i="1" s="1"/>
  <c r="M1736" i="1" l="1"/>
  <c r="N1736" i="1" s="1"/>
  <c r="M1737" i="1" l="1"/>
  <c r="N1737" i="1" s="1"/>
  <c r="M1738" i="1" l="1"/>
  <c r="N1738" i="1" s="1"/>
  <c r="M1739" i="1" l="1"/>
  <c r="N1739" i="1" s="1"/>
  <c r="M1740" i="1" l="1"/>
  <c r="N1740" i="1" s="1"/>
  <c r="M1741" i="1" l="1"/>
  <c r="N1741" i="1" s="1"/>
  <c r="M1742" i="1" l="1"/>
  <c r="N1742" i="1" s="1"/>
  <c r="M1743" i="1" l="1"/>
  <c r="N1743" i="1" s="1"/>
  <c r="M1744" i="1" l="1"/>
  <c r="N1744" i="1" s="1"/>
  <c r="M1745" i="1" l="1"/>
  <c r="N1745" i="1" s="1"/>
  <c r="M1746" i="1" l="1"/>
  <c r="N1746" i="1" s="1"/>
  <c r="M1747" i="1" l="1"/>
  <c r="N1747" i="1" s="1"/>
  <c r="M1748" i="1" l="1"/>
  <c r="N1748" i="1" s="1"/>
  <c r="M1749" i="1" l="1"/>
  <c r="N1749" i="1" s="1"/>
  <c r="M1750" i="1" l="1"/>
  <c r="N1750" i="1" s="1"/>
  <c r="M1751" i="1" l="1"/>
  <c r="N1751" i="1" s="1"/>
  <c r="M1752" i="1" l="1"/>
  <c r="N1752" i="1" s="1"/>
  <c r="M1753" i="1" l="1"/>
  <c r="N1753" i="1" s="1"/>
  <c r="M1754" i="1" l="1"/>
  <c r="N1754" i="1" s="1"/>
  <c r="M1755" i="1" l="1"/>
  <c r="N1755" i="1" s="1"/>
  <c r="M1756" i="1" l="1"/>
  <c r="N1756" i="1" s="1"/>
  <c r="M1757" i="1" l="1"/>
  <c r="N1757" i="1" s="1"/>
  <c r="M1758" i="1" l="1"/>
  <c r="N1758" i="1" s="1"/>
  <c r="M1759" i="1" l="1"/>
  <c r="N1759" i="1" s="1"/>
  <c r="M1760" i="1" l="1"/>
  <c r="N1760" i="1" s="1"/>
  <c r="M1761" i="1" l="1"/>
  <c r="N1761" i="1" s="1"/>
  <c r="M1762" i="1" l="1"/>
  <c r="N1762" i="1" s="1"/>
  <c r="M1763" i="1" l="1"/>
  <c r="N1763" i="1" s="1"/>
  <c r="M1764" i="1" l="1"/>
  <c r="N1764" i="1" s="1"/>
  <c r="M1765" i="1" l="1"/>
  <c r="N1765" i="1" s="1"/>
  <c r="M1766" i="1" l="1"/>
  <c r="N1766" i="1" s="1"/>
  <c r="M1767" i="1" l="1"/>
  <c r="N1767" i="1" s="1"/>
  <c r="M1768" i="1" l="1"/>
  <c r="N1768" i="1" s="1"/>
  <c r="M1769" i="1" l="1"/>
  <c r="N1769" i="1" s="1"/>
  <c r="M1770" i="1" l="1"/>
  <c r="N1770" i="1" s="1"/>
  <c r="M1771" i="1" l="1"/>
  <c r="N1771" i="1" s="1"/>
  <c r="M1772" i="1" l="1"/>
  <c r="N1772" i="1" s="1"/>
  <c r="M1773" i="1" l="1"/>
  <c r="N1773" i="1" s="1"/>
  <c r="M1774" i="1" l="1"/>
  <c r="N1774" i="1" s="1"/>
  <c r="M1775" i="1" l="1"/>
  <c r="N1775" i="1" s="1"/>
  <c r="M1776" i="1" l="1"/>
  <c r="N1776" i="1" s="1"/>
  <c r="M1777" i="1" l="1"/>
  <c r="N1777" i="1" s="1"/>
  <c r="M1778" i="1" l="1"/>
  <c r="N1778" i="1" s="1"/>
  <c r="M1779" i="1" l="1"/>
  <c r="N1779" i="1" s="1"/>
  <c r="M1780" i="1" l="1"/>
  <c r="N1780" i="1" s="1"/>
  <c r="M1781" i="1" l="1"/>
  <c r="N1781" i="1" s="1"/>
  <c r="M1782" i="1" l="1"/>
  <c r="N1782" i="1" s="1"/>
  <c r="M1783" i="1" l="1"/>
  <c r="N1783" i="1" s="1"/>
  <c r="M1784" i="1" l="1"/>
  <c r="N1784" i="1" s="1"/>
  <c r="M1785" i="1" l="1"/>
  <c r="N1785" i="1" s="1"/>
  <c r="M1786" i="1" l="1"/>
  <c r="N1786" i="1" s="1"/>
  <c r="M1787" i="1" l="1"/>
  <c r="N1787" i="1" s="1"/>
  <c r="M1788" i="1" l="1"/>
  <c r="N1788" i="1" s="1"/>
  <c r="M1789" i="1" l="1"/>
  <c r="N1789" i="1" s="1"/>
  <c r="M1790" i="1" l="1"/>
  <c r="N1790" i="1" s="1"/>
  <c r="M1791" i="1" l="1"/>
  <c r="N1791" i="1" s="1"/>
  <c r="M1792" i="1" l="1"/>
  <c r="N1792" i="1" s="1"/>
  <c r="M1793" i="1" l="1"/>
  <c r="N1793" i="1" s="1"/>
  <c r="M1794" i="1" l="1"/>
  <c r="N1794" i="1" s="1"/>
  <c r="M1795" i="1" l="1"/>
  <c r="N1795" i="1" s="1"/>
  <c r="M1796" i="1" l="1"/>
  <c r="N1796" i="1" s="1"/>
  <c r="M1797" i="1" l="1"/>
  <c r="N1797" i="1" s="1"/>
  <c r="M1798" i="1" l="1"/>
  <c r="N1798" i="1" s="1"/>
  <c r="M1799" i="1" l="1"/>
  <c r="N1799" i="1" s="1"/>
  <c r="M1800" i="1" l="1"/>
  <c r="N1800" i="1" s="1"/>
  <c r="M1801" i="1" l="1"/>
  <c r="N1801" i="1" s="1"/>
  <c r="M1802" i="1" l="1"/>
  <c r="N1802" i="1" s="1"/>
  <c r="M1803" i="1" l="1"/>
  <c r="N1803" i="1" s="1"/>
  <c r="M1804" i="1" l="1"/>
  <c r="N1804" i="1" s="1"/>
  <c r="M1805" i="1" l="1"/>
  <c r="N1805" i="1" s="1"/>
  <c r="M1806" i="1" l="1"/>
  <c r="N1806" i="1" s="1"/>
  <c r="M1807" i="1" l="1"/>
  <c r="N1807" i="1" s="1"/>
  <c r="M1808" i="1" l="1"/>
  <c r="N1808" i="1" s="1"/>
  <c r="M1809" i="1" l="1"/>
  <c r="N1809" i="1" s="1"/>
  <c r="M1810" i="1" l="1"/>
  <c r="N1810" i="1" s="1"/>
  <c r="M1811" i="1" l="1"/>
  <c r="N1811" i="1" s="1"/>
  <c r="M1812" i="1" l="1"/>
  <c r="N1812" i="1" s="1"/>
  <c r="M1813" i="1" l="1"/>
  <c r="N1813" i="1" s="1"/>
  <c r="M1814" i="1" l="1"/>
  <c r="N1814" i="1" s="1"/>
  <c r="M1815" i="1" l="1"/>
  <c r="N1815" i="1" s="1"/>
  <c r="M1816" i="1" l="1"/>
  <c r="N1816" i="1" s="1"/>
  <c r="M1817" i="1" l="1"/>
  <c r="N1817" i="1" s="1"/>
  <c r="M1818" i="1" l="1"/>
  <c r="N1818" i="1" s="1"/>
  <c r="M1819" i="1" l="1"/>
  <c r="N1819" i="1" s="1"/>
  <c r="M1820" i="1" l="1"/>
  <c r="N1820" i="1" s="1"/>
  <c r="M1821" i="1" l="1"/>
  <c r="N1821" i="1" s="1"/>
  <c r="M1822" i="1" l="1"/>
  <c r="N1822" i="1" s="1"/>
  <c r="M1823" i="1" l="1"/>
  <c r="N1823" i="1" s="1"/>
  <c r="M1824" i="1" l="1"/>
  <c r="N1824" i="1" s="1"/>
  <c r="M1825" i="1" l="1"/>
  <c r="N1825" i="1" s="1"/>
  <c r="M1826" i="1" l="1"/>
  <c r="N1826" i="1" s="1"/>
  <c r="M1827" i="1" l="1"/>
  <c r="N1827" i="1" s="1"/>
  <c r="M1828" i="1" l="1"/>
  <c r="N1828" i="1" s="1"/>
  <c r="M1829" i="1" l="1"/>
  <c r="N1829" i="1" s="1"/>
  <c r="M1830" i="1" l="1"/>
  <c r="N1830" i="1" s="1"/>
  <c r="M1831" i="1" l="1"/>
  <c r="N1831" i="1" s="1"/>
  <c r="M1832" i="1" l="1"/>
  <c r="N1832" i="1" s="1"/>
  <c r="M1833" i="1" l="1"/>
  <c r="N1833" i="1" s="1"/>
  <c r="M1834" i="1" l="1"/>
  <c r="N1834" i="1" s="1"/>
  <c r="M1835" i="1" l="1"/>
  <c r="N1835" i="1" s="1"/>
  <c r="M1836" i="1" l="1"/>
  <c r="N1836" i="1" s="1"/>
  <c r="M1837" i="1" l="1"/>
  <c r="N1837" i="1" s="1"/>
  <c r="M1838" i="1" l="1"/>
  <c r="N1838" i="1" s="1"/>
  <c r="M1839" i="1" l="1"/>
  <c r="N1839" i="1" s="1"/>
  <c r="M1840" i="1" l="1"/>
  <c r="N1840" i="1" s="1"/>
  <c r="M1841" i="1" l="1"/>
  <c r="N1841" i="1" s="1"/>
  <c r="M1842" i="1" l="1"/>
  <c r="N1842" i="1" s="1"/>
  <c r="M1843" i="1" l="1"/>
  <c r="N1843" i="1" s="1"/>
  <c r="M1844" i="1" l="1"/>
  <c r="N1844" i="1" s="1"/>
  <c r="M1845" i="1" l="1"/>
  <c r="N1845" i="1" s="1"/>
  <c r="M1846" i="1" l="1"/>
  <c r="N1846" i="1" s="1"/>
  <c r="M1847" i="1" l="1"/>
  <c r="N1847" i="1" s="1"/>
  <c r="M1848" i="1" l="1"/>
  <c r="N1848" i="1" s="1"/>
  <c r="M1849" i="1" l="1"/>
  <c r="N1849" i="1" s="1"/>
  <c r="M1850" i="1" l="1"/>
  <c r="N1850" i="1" s="1"/>
  <c r="M1851" i="1" l="1"/>
  <c r="N1851" i="1" s="1"/>
  <c r="M1852" i="1" l="1"/>
  <c r="N1852" i="1" s="1"/>
  <c r="M1853" i="1" l="1"/>
  <c r="N1853" i="1" s="1"/>
  <c r="M1854" i="1" l="1"/>
  <c r="N1854" i="1" s="1"/>
  <c r="M1855" i="1" l="1"/>
  <c r="N1855" i="1" s="1"/>
  <c r="M1856" i="1" l="1"/>
  <c r="N1856" i="1" s="1"/>
  <c r="M1857" i="1" l="1"/>
  <c r="N1857" i="1" s="1"/>
  <c r="M1858" i="1" l="1"/>
  <c r="N1858" i="1" s="1"/>
  <c r="M1859" i="1" l="1"/>
  <c r="N1859" i="1" s="1"/>
  <c r="M1860" i="1" l="1"/>
  <c r="N1860" i="1" s="1"/>
  <c r="M1861" i="1" l="1"/>
  <c r="N1861" i="1" s="1"/>
  <c r="M1862" i="1" l="1"/>
  <c r="N1862" i="1" s="1"/>
  <c r="M1863" i="1" l="1"/>
  <c r="N1863" i="1" s="1"/>
  <c r="M1864" i="1" l="1"/>
  <c r="N1864" i="1" s="1"/>
  <c r="M1865" i="1" l="1"/>
  <c r="N1865" i="1" s="1"/>
  <c r="M1866" i="1" l="1"/>
  <c r="N1866" i="1" s="1"/>
  <c r="M1867" i="1" l="1"/>
  <c r="N1867" i="1" s="1"/>
  <c r="M1868" i="1" l="1"/>
  <c r="N1868" i="1" s="1"/>
  <c r="M1869" i="1" l="1"/>
  <c r="N1869" i="1" s="1"/>
  <c r="M1870" i="1" l="1"/>
  <c r="N1870" i="1" s="1"/>
  <c r="M1871" i="1" l="1"/>
  <c r="N1871" i="1" s="1"/>
  <c r="M1872" i="1" l="1"/>
  <c r="N1872" i="1" s="1"/>
  <c r="M1873" i="1" l="1"/>
  <c r="N1873" i="1" s="1"/>
  <c r="M1874" i="1" l="1"/>
  <c r="N1874" i="1" s="1"/>
  <c r="M1875" i="1" l="1"/>
  <c r="N1875" i="1" s="1"/>
  <c r="M1876" i="1" l="1"/>
  <c r="N1876" i="1" s="1"/>
  <c r="M1877" i="1" l="1"/>
  <c r="N1877" i="1" s="1"/>
  <c r="M1878" i="1" l="1"/>
  <c r="N1878" i="1" s="1"/>
  <c r="M1879" i="1" l="1"/>
  <c r="N1879" i="1" s="1"/>
  <c r="M1880" i="1" l="1"/>
  <c r="N1880" i="1" s="1"/>
  <c r="M1881" i="1" l="1"/>
  <c r="N1881" i="1" s="1"/>
  <c r="M1882" i="1" l="1"/>
  <c r="N1882" i="1" s="1"/>
  <c r="M1883" i="1" l="1"/>
  <c r="N1883" i="1" s="1"/>
  <c r="M1884" i="1" l="1"/>
  <c r="N1884" i="1" s="1"/>
  <c r="M1885" i="1" l="1"/>
  <c r="N1885" i="1" s="1"/>
  <c r="M1886" i="1" l="1"/>
  <c r="N1886" i="1" s="1"/>
  <c r="M1887" i="1" l="1"/>
  <c r="N1887" i="1" s="1"/>
  <c r="M1888" i="1" l="1"/>
  <c r="N1888" i="1" s="1"/>
  <c r="M1889" i="1" l="1"/>
  <c r="N1889" i="1" s="1"/>
  <c r="M1890" i="1" l="1"/>
  <c r="N1890" i="1" s="1"/>
  <c r="M1891" i="1" l="1"/>
  <c r="N1891" i="1" s="1"/>
  <c r="M1892" i="1" l="1"/>
  <c r="N1892" i="1" s="1"/>
  <c r="M1893" i="1" l="1"/>
  <c r="N1893" i="1" s="1"/>
  <c r="M1894" i="1" l="1"/>
  <c r="N1894" i="1" s="1"/>
  <c r="M1895" i="1" l="1"/>
  <c r="N1895" i="1" s="1"/>
  <c r="M1896" i="1" l="1"/>
  <c r="N1896" i="1" s="1"/>
  <c r="M1897" i="1" l="1"/>
  <c r="N1897" i="1" s="1"/>
  <c r="M1898" i="1" l="1"/>
  <c r="N1898" i="1" s="1"/>
  <c r="M1899" i="1" l="1"/>
  <c r="N1899" i="1" s="1"/>
  <c r="M1900" i="1" l="1"/>
  <c r="N1900" i="1" s="1"/>
  <c r="M1901" i="1" l="1"/>
  <c r="N1901" i="1" s="1"/>
  <c r="M1902" i="1" l="1"/>
  <c r="N1902" i="1" s="1"/>
  <c r="M1903" i="1" l="1"/>
  <c r="N1903" i="1" s="1"/>
  <c r="M1904" i="1" l="1"/>
  <c r="N1904" i="1" s="1"/>
  <c r="M1905" i="1" l="1"/>
  <c r="N1905" i="1" s="1"/>
  <c r="M1906" i="1" l="1"/>
  <c r="N1906" i="1" s="1"/>
  <c r="M1907" i="1" l="1"/>
  <c r="N1907" i="1" s="1"/>
  <c r="M1908" i="1" l="1"/>
  <c r="N1908" i="1" s="1"/>
  <c r="M1909" i="1" l="1"/>
  <c r="N1909" i="1" s="1"/>
  <c r="M1910" i="1" l="1"/>
  <c r="N1910" i="1" s="1"/>
  <c r="M1911" i="1" l="1"/>
  <c r="N1911" i="1" s="1"/>
  <c r="M1912" i="1" l="1"/>
  <c r="N1912" i="1" s="1"/>
  <c r="M1913" i="1" l="1"/>
  <c r="N1913" i="1" s="1"/>
  <c r="M1914" i="1" l="1"/>
  <c r="N1914" i="1" s="1"/>
  <c r="M1915" i="1" l="1"/>
  <c r="N1915" i="1" s="1"/>
  <c r="M1916" i="1" l="1"/>
  <c r="N1916" i="1" s="1"/>
  <c r="M1917" i="1" l="1"/>
  <c r="N1917" i="1" s="1"/>
  <c r="M1918" i="1" l="1"/>
  <c r="N1918" i="1" s="1"/>
  <c r="M1919" i="1" l="1"/>
  <c r="N1919" i="1" s="1"/>
  <c r="M1920" i="1" l="1"/>
  <c r="N1920" i="1" s="1"/>
  <c r="M1921" i="1" l="1"/>
  <c r="N1921" i="1" s="1"/>
  <c r="M1922" i="1" l="1"/>
  <c r="N1922" i="1" s="1"/>
  <c r="M1923" i="1" l="1"/>
  <c r="N1923" i="1" s="1"/>
  <c r="M1924" i="1" l="1"/>
  <c r="N1924" i="1" s="1"/>
  <c r="M1925" i="1" l="1"/>
  <c r="N1925" i="1" s="1"/>
  <c r="M1926" i="1" l="1"/>
  <c r="N1926" i="1" s="1"/>
  <c r="M1927" i="1" l="1"/>
  <c r="N1927" i="1" s="1"/>
  <c r="M1928" i="1" l="1"/>
  <c r="N1928" i="1" s="1"/>
  <c r="M1929" i="1" l="1"/>
  <c r="N1929" i="1" s="1"/>
  <c r="M1930" i="1" l="1"/>
  <c r="N1930" i="1" s="1"/>
  <c r="M1931" i="1" l="1"/>
  <c r="N1931" i="1" s="1"/>
  <c r="M1932" i="1" l="1"/>
  <c r="N1932" i="1" s="1"/>
  <c r="M1933" i="1" l="1"/>
  <c r="N1933" i="1" s="1"/>
  <c r="M1934" i="1" l="1"/>
  <c r="N1934" i="1" s="1"/>
  <c r="M1935" i="1" l="1"/>
  <c r="N1935" i="1" s="1"/>
  <c r="M1936" i="1" l="1"/>
  <c r="N1936" i="1" s="1"/>
  <c r="M1937" i="1" l="1"/>
  <c r="N1937" i="1" s="1"/>
  <c r="M1938" i="1" l="1"/>
  <c r="N1938" i="1" s="1"/>
  <c r="M1939" i="1" l="1"/>
  <c r="N1939" i="1" s="1"/>
  <c r="M1940" i="1" l="1"/>
  <c r="N1940" i="1" s="1"/>
  <c r="M1941" i="1" l="1"/>
  <c r="N1941" i="1" s="1"/>
  <c r="M1942" i="1" l="1"/>
  <c r="N1942" i="1" s="1"/>
  <c r="M1943" i="1" l="1"/>
  <c r="N1943" i="1" s="1"/>
  <c r="M1944" i="1" l="1"/>
  <c r="N1944" i="1" s="1"/>
  <c r="M1945" i="1" l="1"/>
  <c r="N1945" i="1" s="1"/>
  <c r="M1946" i="1" l="1"/>
  <c r="N1946" i="1" s="1"/>
  <c r="M1947" i="1" l="1"/>
  <c r="N1947" i="1" s="1"/>
  <c r="M1948" i="1" l="1"/>
  <c r="N1948" i="1" s="1"/>
  <c r="M1949" i="1" l="1"/>
  <c r="N1949" i="1" s="1"/>
  <c r="M1950" i="1" l="1"/>
  <c r="N1950" i="1" s="1"/>
  <c r="M1951" i="1" l="1"/>
  <c r="N1951" i="1" s="1"/>
  <c r="M1952" i="1" l="1"/>
  <c r="N1952" i="1" s="1"/>
  <c r="M1953" i="1" l="1"/>
  <c r="N1953" i="1" s="1"/>
  <c r="M1954" i="1" l="1"/>
  <c r="N1954" i="1" s="1"/>
  <c r="M1955" i="1" l="1"/>
  <c r="N1955" i="1" s="1"/>
  <c r="M1956" i="1" l="1"/>
  <c r="N1956" i="1" s="1"/>
  <c r="M1957" i="1" l="1"/>
  <c r="N1957" i="1" s="1"/>
  <c r="M1958" i="1" l="1"/>
  <c r="N1958" i="1" s="1"/>
  <c r="M1959" i="1" l="1"/>
  <c r="N1959" i="1" s="1"/>
  <c r="M1960" i="1" l="1"/>
  <c r="N1960" i="1" s="1"/>
  <c r="M1961" i="1" l="1"/>
  <c r="N1961" i="1" s="1"/>
  <c r="M1962" i="1" l="1"/>
  <c r="N1962" i="1" s="1"/>
  <c r="M1963" i="1" l="1"/>
  <c r="N1963" i="1" s="1"/>
  <c r="M1964" i="1" l="1"/>
  <c r="N1964" i="1" s="1"/>
  <c r="M1965" i="1" l="1"/>
  <c r="N1965" i="1" s="1"/>
  <c r="M1966" i="1" l="1"/>
  <c r="N1966" i="1" s="1"/>
  <c r="M1967" i="1" l="1"/>
  <c r="N1967" i="1" s="1"/>
  <c r="M1968" i="1" l="1"/>
  <c r="N1968" i="1" s="1"/>
  <c r="M1969" i="1" l="1"/>
  <c r="N1969" i="1" s="1"/>
  <c r="M1970" i="1" l="1"/>
  <c r="N1970" i="1" s="1"/>
  <c r="M1971" i="1" l="1"/>
  <c r="N1971" i="1" s="1"/>
  <c r="M1972" i="1" l="1"/>
  <c r="N1972" i="1" s="1"/>
  <c r="M1973" i="1" l="1"/>
  <c r="N1973" i="1" s="1"/>
  <c r="M1974" i="1" l="1"/>
  <c r="N1974" i="1" s="1"/>
  <c r="M1975" i="1" l="1"/>
  <c r="N1975" i="1" s="1"/>
  <c r="M1976" i="1" l="1"/>
  <c r="N1976" i="1" s="1"/>
  <c r="M1977" i="1" l="1"/>
  <c r="N1977" i="1" s="1"/>
  <c r="M1978" i="1" l="1"/>
  <c r="N1978" i="1" s="1"/>
  <c r="M1979" i="1" l="1"/>
  <c r="N1979" i="1" s="1"/>
  <c r="M1980" i="1" l="1"/>
  <c r="N1980" i="1" s="1"/>
  <c r="M1981" i="1" l="1"/>
  <c r="N1981" i="1" s="1"/>
  <c r="M1982" i="1" l="1"/>
  <c r="N1982" i="1" s="1"/>
  <c r="M1983" i="1" l="1"/>
  <c r="N1983" i="1" s="1"/>
  <c r="M1984" i="1" l="1"/>
  <c r="N1984" i="1" s="1"/>
  <c r="M1985" i="1" l="1"/>
  <c r="N1985" i="1" s="1"/>
  <c r="M1986" i="1" l="1"/>
  <c r="N1986" i="1" s="1"/>
  <c r="M1987" i="1" l="1"/>
  <c r="N1987" i="1" s="1"/>
  <c r="M1988" i="1" l="1"/>
  <c r="N1988" i="1" s="1"/>
  <c r="M1989" i="1" l="1"/>
  <c r="N1989" i="1" s="1"/>
  <c r="M1990" i="1" l="1"/>
  <c r="N1990" i="1" s="1"/>
  <c r="M1991" i="1" l="1"/>
  <c r="N1991" i="1" s="1"/>
  <c r="M1992" i="1" l="1"/>
  <c r="N1992" i="1" s="1"/>
  <c r="M1993" i="1" l="1"/>
  <c r="N1993" i="1" s="1"/>
  <c r="M1994" i="1" l="1"/>
  <c r="N1994" i="1" s="1"/>
  <c r="M1995" i="1" l="1"/>
  <c r="N1995" i="1" s="1"/>
  <c r="M1996" i="1" l="1"/>
  <c r="N1996" i="1" s="1"/>
  <c r="M1997" i="1" l="1"/>
  <c r="N1997" i="1" s="1"/>
  <c r="M1998" i="1" l="1"/>
  <c r="N1998" i="1" s="1"/>
  <c r="M1999" i="1" l="1"/>
  <c r="N1999" i="1" s="1"/>
  <c r="M2000" i="1" l="1"/>
  <c r="N2000" i="1" s="1"/>
  <c r="M2001" i="1" l="1"/>
  <c r="N2001" i="1" s="1"/>
  <c r="M2002" i="1" l="1"/>
  <c r="N2002" i="1" s="1"/>
  <c r="M2003" i="1" l="1"/>
  <c r="N2003" i="1" s="1"/>
  <c r="M2004" i="1" l="1"/>
  <c r="N2004" i="1" s="1"/>
  <c r="M2005" i="1" l="1"/>
  <c r="N2005" i="1" s="1"/>
  <c r="M2006" i="1" l="1"/>
  <c r="N2006" i="1" s="1"/>
  <c r="M2007" i="1" l="1"/>
  <c r="N2007" i="1" s="1"/>
  <c r="M2008" i="1" l="1"/>
  <c r="N2008" i="1" s="1"/>
  <c r="M2009" i="1" l="1"/>
  <c r="N2009" i="1" s="1"/>
  <c r="M2010" i="1" l="1"/>
  <c r="N2010" i="1" s="1"/>
  <c r="M2011" i="1" l="1"/>
  <c r="N2011" i="1" s="1"/>
  <c r="M2012" i="1" l="1"/>
  <c r="N2012" i="1" s="1"/>
  <c r="M2013" i="1" l="1"/>
  <c r="N2013" i="1" s="1"/>
  <c r="M2014" i="1" l="1"/>
  <c r="N2014" i="1" s="1"/>
  <c r="M2015" i="1" l="1"/>
  <c r="N2015" i="1" s="1"/>
  <c r="M2016" i="1" l="1"/>
  <c r="N2016" i="1" s="1"/>
  <c r="M2017" i="1" l="1"/>
  <c r="N2017" i="1" s="1"/>
  <c r="M2018" i="1" l="1"/>
  <c r="N2018" i="1" s="1"/>
  <c r="M2019" i="1" l="1"/>
  <c r="N2019" i="1" s="1"/>
  <c r="M2020" i="1" l="1"/>
  <c r="N2020" i="1" s="1"/>
  <c r="M2021" i="1" l="1"/>
  <c r="N2021" i="1" s="1"/>
  <c r="M2022" i="1" l="1"/>
  <c r="N2022" i="1" s="1"/>
  <c r="M2023" i="1" l="1"/>
  <c r="N2023" i="1" s="1"/>
  <c r="M2024" i="1" l="1"/>
  <c r="N2024" i="1" s="1"/>
  <c r="M2025" i="1" l="1"/>
  <c r="N2025" i="1" s="1"/>
  <c r="M2026" i="1" l="1"/>
  <c r="N2026" i="1" s="1"/>
  <c r="M2027" i="1" l="1"/>
  <c r="N2027" i="1" s="1"/>
  <c r="M2028" i="1" l="1"/>
  <c r="N2028" i="1" s="1"/>
  <c r="M2029" i="1" l="1"/>
  <c r="N2029" i="1" s="1"/>
  <c r="M2030" i="1" l="1"/>
  <c r="N2030" i="1" s="1"/>
  <c r="M2031" i="1" l="1"/>
  <c r="N2031" i="1" s="1"/>
  <c r="M2032" i="1" l="1"/>
  <c r="N2032" i="1" s="1"/>
  <c r="M2033" i="1" l="1"/>
  <c r="N2033" i="1" s="1"/>
  <c r="M2034" i="1" l="1"/>
  <c r="N2034" i="1" s="1"/>
  <c r="M2035" i="1" l="1"/>
  <c r="N2035" i="1" s="1"/>
  <c r="M2036" i="1" l="1"/>
  <c r="N2036" i="1" s="1"/>
  <c r="M2037" i="1" l="1"/>
  <c r="N2037" i="1" s="1"/>
  <c r="M2038" i="1" l="1"/>
  <c r="N2038" i="1" s="1"/>
  <c r="M2039" i="1" l="1"/>
  <c r="N2039" i="1" s="1"/>
  <c r="M2040" i="1" l="1"/>
  <c r="N2040" i="1" s="1"/>
  <c r="M2041" i="1" l="1"/>
  <c r="N2041" i="1" s="1"/>
  <c r="M2042" i="1" l="1"/>
  <c r="N2042" i="1" s="1"/>
  <c r="M2043" i="1" l="1"/>
  <c r="N2043" i="1" s="1"/>
  <c r="M2044" i="1" l="1"/>
  <c r="N2044" i="1" s="1"/>
  <c r="M2045" i="1" l="1"/>
  <c r="N2045" i="1" s="1"/>
  <c r="M2046" i="1" l="1"/>
  <c r="N2046" i="1" s="1"/>
  <c r="M2047" i="1" l="1"/>
  <c r="N2047" i="1" s="1"/>
  <c r="M2048" i="1" l="1"/>
  <c r="N2048" i="1" s="1"/>
  <c r="M2049" i="1" l="1"/>
  <c r="N2049" i="1" s="1"/>
  <c r="M2050" i="1" l="1"/>
  <c r="N2050" i="1" s="1"/>
  <c r="M2051" i="1" l="1"/>
  <c r="N2051" i="1" s="1"/>
  <c r="M2052" i="1" l="1"/>
  <c r="N2052" i="1" s="1"/>
  <c r="M2053" i="1" l="1"/>
  <c r="N2053" i="1" s="1"/>
  <c r="M2054" i="1" l="1"/>
  <c r="N2054" i="1" s="1"/>
  <c r="M2055" i="1" l="1"/>
  <c r="N2055" i="1" s="1"/>
  <c r="M2056" i="1" l="1"/>
  <c r="N2056" i="1" s="1"/>
  <c r="M2057" i="1" l="1"/>
  <c r="N2057" i="1" s="1"/>
  <c r="M2058" i="1" l="1"/>
  <c r="N2058" i="1" s="1"/>
  <c r="M2059" i="1" l="1"/>
  <c r="N2059" i="1" s="1"/>
  <c r="M2060" i="1" l="1"/>
  <c r="N2060" i="1" s="1"/>
  <c r="M2061" i="1" l="1"/>
  <c r="N2061" i="1" s="1"/>
  <c r="M2062" i="1" l="1"/>
  <c r="N2062" i="1" s="1"/>
  <c r="M2063" i="1" l="1"/>
  <c r="N2063" i="1" s="1"/>
  <c r="M2064" i="1" l="1"/>
  <c r="N2064" i="1" s="1"/>
  <c r="M2065" i="1" l="1"/>
  <c r="N2065" i="1" s="1"/>
  <c r="M2066" i="1" l="1"/>
  <c r="N2066" i="1" s="1"/>
  <c r="M2067" i="1" l="1"/>
  <c r="N2067" i="1" s="1"/>
  <c r="M2068" i="1" l="1"/>
  <c r="N2068" i="1" s="1"/>
  <c r="M2069" i="1" l="1"/>
  <c r="N2069" i="1" s="1"/>
  <c r="M2070" i="1" l="1"/>
  <c r="N2070" i="1" s="1"/>
  <c r="M2071" i="1" l="1"/>
  <c r="N2071" i="1" s="1"/>
  <c r="M2072" i="1" l="1"/>
  <c r="N2072" i="1" s="1"/>
  <c r="M2073" i="1" l="1"/>
  <c r="N2073" i="1" s="1"/>
  <c r="M2074" i="1" l="1"/>
  <c r="N2074" i="1" s="1"/>
  <c r="M2075" i="1" l="1"/>
  <c r="N2075" i="1" s="1"/>
  <c r="M2076" i="1" l="1"/>
  <c r="N2076" i="1" s="1"/>
  <c r="M2077" i="1" l="1"/>
  <c r="N2077" i="1" s="1"/>
  <c r="M2078" i="1" l="1"/>
  <c r="N2078" i="1" s="1"/>
  <c r="M2079" i="1" l="1"/>
  <c r="N2079" i="1" s="1"/>
  <c r="M2080" i="1" l="1"/>
  <c r="N2080" i="1" s="1"/>
  <c r="M2081" i="1" l="1"/>
  <c r="N2081" i="1" s="1"/>
  <c r="M2082" i="1" l="1"/>
  <c r="N2082" i="1" s="1"/>
  <c r="M2083" i="1" l="1"/>
  <c r="N2083" i="1" s="1"/>
  <c r="M2084" i="1" l="1"/>
  <c r="N2084" i="1" s="1"/>
  <c r="M2085" i="1" l="1"/>
  <c r="N2085" i="1" s="1"/>
  <c r="M2086" i="1" l="1"/>
  <c r="N2086" i="1" s="1"/>
  <c r="M2087" i="1" l="1"/>
  <c r="N2087" i="1" s="1"/>
  <c r="M2088" i="1" l="1"/>
  <c r="N2088" i="1" s="1"/>
  <c r="M2089" i="1" l="1"/>
  <c r="N2089" i="1" s="1"/>
  <c r="M2090" i="1" l="1"/>
  <c r="N2090" i="1" s="1"/>
  <c r="M2091" i="1" l="1"/>
  <c r="N2091" i="1" s="1"/>
  <c r="M2092" i="1" l="1"/>
  <c r="N2092" i="1" s="1"/>
  <c r="M2093" i="1" l="1"/>
  <c r="N2093" i="1" s="1"/>
  <c r="M2094" i="1" l="1"/>
  <c r="N2094" i="1" s="1"/>
  <c r="M2095" i="1" l="1"/>
  <c r="N2095" i="1" s="1"/>
  <c r="M2096" i="1" l="1"/>
  <c r="N2096" i="1" s="1"/>
  <c r="M2097" i="1" l="1"/>
  <c r="N2097" i="1" s="1"/>
  <c r="M2098" i="1" l="1"/>
  <c r="N2098" i="1" s="1"/>
  <c r="M2099" i="1" l="1"/>
  <c r="N2099" i="1" s="1"/>
  <c r="M2100" i="1" l="1"/>
  <c r="N2100" i="1" s="1"/>
  <c r="M2101" i="1" l="1"/>
  <c r="N2101" i="1" s="1"/>
  <c r="M2102" i="1" l="1"/>
  <c r="N2102" i="1" s="1"/>
  <c r="M2103" i="1" l="1"/>
  <c r="N2103" i="1" s="1"/>
  <c r="M2104" i="1" l="1"/>
  <c r="N2104" i="1" s="1"/>
  <c r="M2105" i="1" l="1"/>
  <c r="N2105" i="1" s="1"/>
  <c r="M2106" i="1" l="1"/>
  <c r="N2106" i="1" s="1"/>
  <c r="M2107" i="1" l="1"/>
  <c r="N2107" i="1" s="1"/>
  <c r="M2108" i="1" l="1"/>
  <c r="N2108" i="1" s="1"/>
  <c r="M2109" i="1" l="1"/>
  <c r="N2109" i="1" s="1"/>
  <c r="M2110" i="1" l="1"/>
  <c r="N2110" i="1" s="1"/>
  <c r="M2111" i="1" l="1"/>
  <c r="N2111" i="1" s="1"/>
  <c r="M2112" i="1" l="1"/>
  <c r="N2112" i="1" s="1"/>
  <c r="M2113" i="1" l="1"/>
  <c r="N2113" i="1" s="1"/>
  <c r="M2114" i="1" l="1"/>
  <c r="N2114" i="1" s="1"/>
  <c r="M2115" i="1" l="1"/>
  <c r="N2115" i="1" s="1"/>
  <c r="M2116" i="1" l="1"/>
  <c r="N2116" i="1" s="1"/>
  <c r="M2117" i="1" l="1"/>
  <c r="N2117" i="1" s="1"/>
  <c r="M2118" i="1" l="1"/>
  <c r="N2118" i="1" s="1"/>
  <c r="M2119" i="1" l="1"/>
  <c r="N2119" i="1" s="1"/>
  <c r="M2120" i="1" l="1"/>
  <c r="N2120" i="1" s="1"/>
  <c r="M2121" i="1" l="1"/>
  <c r="N2121" i="1" s="1"/>
  <c r="M2122" i="1" l="1"/>
  <c r="N2122" i="1" s="1"/>
  <c r="M2123" i="1" l="1"/>
  <c r="N2123" i="1" s="1"/>
  <c r="M2124" i="1" l="1"/>
  <c r="N2124" i="1" s="1"/>
  <c r="M2125" i="1" l="1"/>
  <c r="N2125" i="1" s="1"/>
  <c r="M2126" i="1" l="1"/>
  <c r="N2126" i="1" s="1"/>
  <c r="M2127" i="1" l="1"/>
  <c r="N2127" i="1" s="1"/>
  <c r="M2128" i="1" l="1"/>
  <c r="N2128" i="1" s="1"/>
  <c r="M2129" i="1" l="1"/>
  <c r="N2129" i="1" s="1"/>
  <c r="M2130" i="1" l="1"/>
  <c r="N2130" i="1" s="1"/>
  <c r="M2131" i="1" l="1"/>
  <c r="N2131" i="1" s="1"/>
  <c r="M2132" i="1" l="1"/>
  <c r="N2132" i="1" s="1"/>
  <c r="M2133" i="1" l="1"/>
  <c r="N2133" i="1" s="1"/>
  <c r="M2134" i="1" l="1"/>
  <c r="N2134" i="1" s="1"/>
  <c r="M2135" i="1" l="1"/>
  <c r="N2135" i="1" s="1"/>
  <c r="M2136" i="1" l="1"/>
  <c r="N2136" i="1" s="1"/>
  <c r="M2137" i="1" l="1"/>
  <c r="N2137" i="1" s="1"/>
  <c r="M2138" i="1" l="1"/>
  <c r="N2138" i="1" s="1"/>
  <c r="M2139" i="1" l="1"/>
  <c r="N2139" i="1" s="1"/>
  <c r="M2140" i="1" l="1"/>
  <c r="N2140" i="1" s="1"/>
  <c r="M2141" i="1" l="1"/>
  <c r="N2141" i="1" s="1"/>
  <c r="M2142" i="1" l="1"/>
  <c r="N2142" i="1" s="1"/>
  <c r="M2143" i="1" l="1"/>
  <c r="N2143" i="1" s="1"/>
  <c r="M2144" i="1" l="1"/>
  <c r="N2144" i="1" s="1"/>
  <c r="M2145" i="1" l="1"/>
  <c r="N2145" i="1" s="1"/>
  <c r="M2146" i="1" l="1"/>
  <c r="N2146" i="1" s="1"/>
  <c r="M2147" i="1" l="1"/>
  <c r="N2147" i="1" s="1"/>
  <c r="M2148" i="1" l="1"/>
  <c r="N2148" i="1" s="1"/>
  <c r="M2149" i="1" l="1"/>
  <c r="N2149" i="1" s="1"/>
  <c r="M2150" i="1" l="1"/>
  <c r="N2150" i="1" s="1"/>
  <c r="M2151" i="1" l="1"/>
  <c r="N2151" i="1" s="1"/>
  <c r="M2152" i="1" l="1"/>
  <c r="N2152" i="1" s="1"/>
  <c r="M2153" i="1" l="1"/>
  <c r="N2153" i="1" s="1"/>
  <c r="M2154" i="1" l="1"/>
  <c r="N2154" i="1" s="1"/>
  <c r="M2155" i="1" l="1"/>
  <c r="N2155" i="1" s="1"/>
  <c r="M2156" i="1" l="1"/>
  <c r="N2156" i="1" s="1"/>
  <c r="M2157" i="1" l="1"/>
  <c r="N2157" i="1" s="1"/>
  <c r="M2158" i="1" l="1"/>
  <c r="N2158" i="1" s="1"/>
  <c r="M2159" i="1" l="1"/>
  <c r="N2159" i="1" s="1"/>
  <c r="M2160" i="1" l="1"/>
  <c r="N2160" i="1" s="1"/>
  <c r="M2161" i="1" l="1"/>
  <c r="N2161" i="1" s="1"/>
  <c r="M2162" i="1" l="1"/>
  <c r="N2162" i="1" s="1"/>
  <c r="M2163" i="1" l="1"/>
  <c r="N2163" i="1" s="1"/>
  <c r="M2164" i="1" l="1"/>
  <c r="N2164" i="1" s="1"/>
  <c r="M2165" i="1" l="1"/>
  <c r="N2165" i="1" s="1"/>
  <c r="M2166" i="1" l="1"/>
  <c r="N2166" i="1" s="1"/>
  <c r="M2167" i="1" l="1"/>
  <c r="N2167" i="1" s="1"/>
  <c r="M2168" i="1" l="1"/>
  <c r="N2168" i="1" s="1"/>
  <c r="M2169" i="1" l="1"/>
  <c r="N2169" i="1" s="1"/>
  <c r="M2170" i="1" l="1"/>
  <c r="N2170" i="1" s="1"/>
  <c r="M2171" i="1" l="1"/>
  <c r="N2171" i="1" s="1"/>
  <c r="M2172" i="1" l="1"/>
  <c r="N2172" i="1" s="1"/>
  <c r="M2173" i="1" l="1"/>
  <c r="N2173" i="1" s="1"/>
  <c r="M2174" i="1" l="1"/>
  <c r="N2174" i="1" s="1"/>
  <c r="M2175" i="1" l="1"/>
  <c r="N2175" i="1" s="1"/>
  <c r="M2176" i="1" l="1"/>
  <c r="N2176" i="1" s="1"/>
  <c r="M2177" i="1" l="1"/>
  <c r="N2177" i="1" s="1"/>
  <c r="M2178" i="1" l="1"/>
  <c r="N2178" i="1" s="1"/>
  <c r="M2179" i="1" l="1"/>
  <c r="N2179" i="1" s="1"/>
  <c r="M2180" i="1" l="1"/>
  <c r="N2180" i="1" s="1"/>
  <c r="M2181" i="1" l="1"/>
  <c r="N2181" i="1" s="1"/>
  <c r="M2182" i="1" l="1"/>
  <c r="N2182" i="1" s="1"/>
  <c r="M2183" i="1" l="1"/>
  <c r="N2183" i="1" s="1"/>
  <c r="M2184" i="1" l="1"/>
  <c r="N2184" i="1" s="1"/>
  <c r="M2185" i="1" l="1"/>
  <c r="N2185" i="1" s="1"/>
  <c r="M2186" i="1" l="1"/>
  <c r="N2186" i="1" s="1"/>
  <c r="M2187" i="1" l="1"/>
  <c r="N2187" i="1" s="1"/>
  <c r="M2188" i="1" l="1"/>
  <c r="N2188" i="1" s="1"/>
  <c r="M2189" i="1" l="1"/>
  <c r="N2189" i="1" s="1"/>
  <c r="M2190" i="1" l="1"/>
  <c r="N2190" i="1" s="1"/>
  <c r="M2191" i="1" l="1"/>
  <c r="N2191" i="1" s="1"/>
  <c r="M2192" i="1" l="1"/>
  <c r="N2192" i="1" s="1"/>
  <c r="M2193" i="1" l="1"/>
  <c r="N2193" i="1" s="1"/>
  <c r="M2194" i="1" l="1"/>
  <c r="N2194" i="1" s="1"/>
  <c r="M2195" i="1" l="1"/>
  <c r="N2195" i="1" s="1"/>
  <c r="M2196" i="1" l="1"/>
  <c r="N2196" i="1" s="1"/>
  <c r="M2197" i="1" l="1"/>
  <c r="N2197" i="1" s="1"/>
  <c r="M2198" i="1" l="1"/>
  <c r="N2198" i="1" s="1"/>
  <c r="M2199" i="1" l="1"/>
  <c r="N2199" i="1" s="1"/>
  <c r="M2200" i="1" l="1"/>
  <c r="N2200" i="1" s="1"/>
  <c r="M2201" i="1" l="1"/>
  <c r="N2201" i="1" s="1"/>
  <c r="M2202" i="1" l="1"/>
  <c r="N2202" i="1" s="1"/>
  <c r="M2203" i="1" l="1"/>
  <c r="N2203" i="1" s="1"/>
  <c r="M2204" i="1" l="1"/>
  <c r="N2204" i="1" s="1"/>
  <c r="M2205" i="1" l="1"/>
  <c r="N2205" i="1" s="1"/>
  <c r="M2206" i="1" l="1"/>
  <c r="N2206" i="1" s="1"/>
  <c r="M2207" i="1" l="1"/>
  <c r="N2207" i="1" s="1"/>
  <c r="M2208" i="1" l="1"/>
  <c r="N2208" i="1" s="1"/>
  <c r="M2209" i="1" l="1"/>
  <c r="N2209" i="1" s="1"/>
  <c r="M2210" i="1" l="1"/>
  <c r="N2210" i="1" s="1"/>
  <c r="M2211" i="1" l="1"/>
  <c r="N2211" i="1" s="1"/>
  <c r="M2212" i="1" l="1"/>
  <c r="N2212" i="1" s="1"/>
  <c r="M2213" i="1" l="1"/>
  <c r="N2213" i="1" s="1"/>
  <c r="M2214" i="1" l="1"/>
  <c r="N2214" i="1" s="1"/>
  <c r="M2215" i="1" l="1"/>
  <c r="N2215" i="1" s="1"/>
  <c r="M2216" i="1" l="1"/>
  <c r="N2216" i="1" s="1"/>
  <c r="M2217" i="1" l="1"/>
  <c r="N2217" i="1" s="1"/>
  <c r="M2218" i="1" l="1"/>
  <c r="N2218" i="1" s="1"/>
  <c r="M2219" i="1" l="1"/>
  <c r="N2219" i="1" s="1"/>
  <c r="M2220" i="1" l="1"/>
  <c r="N2220" i="1" s="1"/>
  <c r="M2221" i="1" l="1"/>
  <c r="N2221" i="1" s="1"/>
  <c r="M2222" i="1" l="1"/>
  <c r="N2222" i="1" s="1"/>
  <c r="M2223" i="1" l="1"/>
  <c r="N2223" i="1" s="1"/>
  <c r="M2224" i="1" l="1"/>
  <c r="N2224" i="1" s="1"/>
  <c r="M2225" i="1" l="1"/>
  <c r="N2225" i="1" s="1"/>
  <c r="M2226" i="1" l="1"/>
  <c r="N2226" i="1" s="1"/>
  <c r="M2227" i="1" l="1"/>
  <c r="N2227" i="1" s="1"/>
  <c r="M2228" i="1" l="1"/>
  <c r="N2228" i="1" s="1"/>
  <c r="M2229" i="1" l="1"/>
  <c r="N2229" i="1" s="1"/>
  <c r="M2230" i="1" l="1"/>
  <c r="N2230" i="1" s="1"/>
  <c r="M2231" i="1" l="1"/>
  <c r="N2231" i="1" s="1"/>
  <c r="M2233" i="1" l="1"/>
  <c r="N2233" i="1" s="1"/>
  <c r="M2232" i="1"/>
  <c r="N2232" i="1" s="1"/>
  <c r="M2234" i="1" l="1"/>
  <c r="N2234" i="1" s="1"/>
  <c r="M2235" i="1" l="1"/>
  <c r="N2235" i="1" s="1"/>
  <c r="M2236" i="1" l="1"/>
  <c r="N2236" i="1" s="1"/>
  <c r="M2237" i="1" l="1"/>
  <c r="N2237" i="1" s="1"/>
  <c r="M2238" i="1" l="1"/>
  <c r="N2238" i="1" s="1"/>
  <c r="M2239" i="1" l="1"/>
  <c r="N2239" i="1" s="1"/>
  <c r="M2240" i="1" l="1"/>
  <c r="N2240" i="1" s="1"/>
  <c r="M2241" i="1" l="1"/>
  <c r="N2241" i="1" s="1"/>
  <c r="M2242" i="1" l="1"/>
  <c r="N2242" i="1" s="1"/>
  <c r="M2243" i="1" l="1"/>
  <c r="N2243" i="1" s="1"/>
  <c r="M2244" i="1" l="1"/>
  <c r="N2244" i="1" s="1"/>
  <c r="M2245" i="1" l="1"/>
  <c r="N2245" i="1" s="1"/>
  <c r="M2246" i="1" l="1"/>
  <c r="N2246" i="1" s="1"/>
  <c r="M2247" i="1" l="1"/>
  <c r="N2247" i="1" s="1"/>
  <c r="M2248" i="1" l="1"/>
  <c r="N2248" i="1" s="1"/>
  <c r="M2249" i="1" l="1"/>
  <c r="N2249" i="1" s="1"/>
  <c r="M2250" i="1" l="1"/>
  <c r="N2250" i="1" s="1"/>
  <c r="M2251" i="1" l="1"/>
  <c r="N2251" i="1" s="1"/>
  <c r="M2252" i="1" l="1"/>
  <c r="N2252" i="1" s="1"/>
  <c r="M2253" i="1" l="1"/>
  <c r="N2253" i="1" s="1"/>
  <c r="M2254" i="1" l="1"/>
  <c r="N2254" i="1" s="1"/>
  <c r="M2255" i="1" l="1"/>
  <c r="N2255" i="1" s="1"/>
  <c r="M2256" i="1" l="1"/>
  <c r="N2256" i="1" s="1"/>
  <c r="M2257" i="1" l="1"/>
  <c r="N2257" i="1" s="1"/>
  <c r="M2258" i="1" l="1"/>
  <c r="N2258" i="1" s="1"/>
  <c r="M2259" i="1" l="1"/>
  <c r="N2259" i="1" s="1"/>
  <c r="M2260" i="1" l="1"/>
  <c r="N2260" i="1" s="1"/>
  <c r="M2261" i="1" l="1"/>
  <c r="N2261" i="1" s="1"/>
  <c r="M2262" i="1" l="1"/>
  <c r="N2262" i="1" s="1"/>
  <c r="M2263" i="1" l="1"/>
  <c r="N2263" i="1" s="1"/>
  <c r="M2264" i="1" l="1"/>
  <c r="N2264" i="1" s="1"/>
  <c r="M2265" i="1" l="1"/>
  <c r="N2265" i="1" s="1"/>
  <c r="M2266" i="1" l="1"/>
  <c r="N2266" i="1" s="1"/>
  <c r="M2267" i="1" l="1"/>
  <c r="N2267" i="1" s="1"/>
  <c r="M2268" i="1" l="1"/>
  <c r="N2268" i="1" s="1"/>
  <c r="M2269" i="1" l="1"/>
  <c r="N2269" i="1" s="1"/>
  <c r="M2270" i="1" l="1"/>
  <c r="N2270" i="1" s="1"/>
  <c r="M2271" i="1" l="1"/>
  <c r="N2271" i="1" s="1"/>
  <c r="M2272" i="1" l="1"/>
  <c r="N2272" i="1" s="1"/>
  <c r="M2273" i="1" l="1"/>
  <c r="N2273" i="1" s="1"/>
  <c r="M2274" i="1" l="1"/>
  <c r="N2274" i="1" s="1"/>
  <c r="M2275" i="1" l="1"/>
  <c r="N2275" i="1" s="1"/>
  <c r="M2276" i="1" l="1"/>
  <c r="N2276" i="1" s="1"/>
  <c r="M2277" i="1" l="1"/>
  <c r="N2277" i="1" s="1"/>
  <c r="M2278" i="1" l="1"/>
  <c r="N2278" i="1" s="1"/>
  <c r="M2279" i="1" l="1"/>
  <c r="N2279" i="1" s="1"/>
  <c r="M2280" i="1" l="1"/>
  <c r="N2280" i="1" s="1"/>
  <c r="M2281" i="1" l="1"/>
  <c r="N2281" i="1" s="1"/>
  <c r="M2282" i="1" l="1"/>
  <c r="N2282" i="1" s="1"/>
  <c r="M2283" i="1" l="1"/>
  <c r="N2283" i="1" s="1"/>
  <c r="M2284" i="1" l="1"/>
  <c r="N2284" i="1" s="1"/>
  <c r="M2285" i="1" l="1"/>
  <c r="N2285" i="1" s="1"/>
  <c r="M2286" i="1" l="1"/>
  <c r="N2286" i="1" s="1"/>
  <c r="M2287" i="1" l="1"/>
  <c r="N2287" i="1" s="1"/>
  <c r="M2288" i="1" l="1"/>
  <c r="N2288" i="1" s="1"/>
  <c r="M2289" i="1" l="1"/>
  <c r="N2289" i="1" s="1"/>
  <c r="M2290" i="1" l="1"/>
  <c r="N2290" i="1" s="1"/>
  <c r="M2291" i="1" l="1"/>
  <c r="N2291" i="1" s="1"/>
  <c r="M2292" i="1" l="1"/>
  <c r="N2292" i="1" s="1"/>
  <c r="M2293" i="1" l="1"/>
  <c r="N2293" i="1" s="1"/>
  <c r="M2294" i="1" l="1"/>
  <c r="N2294" i="1" s="1"/>
  <c r="M2295" i="1" l="1"/>
  <c r="N2295" i="1" s="1"/>
  <c r="M2296" i="1" l="1"/>
  <c r="N2296" i="1" s="1"/>
  <c r="M2297" i="1" l="1"/>
  <c r="N2297" i="1" s="1"/>
  <c r="M2298" i="1" l="1"/>
  <c r="N2298" i="1" s="1"/>
  <c r="M2299" i="1" l="1"/>
  <c r="N2299" i="1" s="1"/>
  <c r="M2300" i="1" l="1"/>
  <c r="N2300" i="1" s="1"/>
  <c r="M2301" i="1" l="1"/>
  <c r="N2301" i="1" s="1"/>
  <c r="M2302" i="1" l="1"/>
  <c r="N2302" i="1" s="1"/>
  <c r="M2303" i="1" l="1"/>
  <c r="N2303" i="1" s="1"/>
  <c r="M2304" i="1" l="1"/>
  <c r="N2304" i="1" s="1"/>
  <c r="M2305" i="1" l="1"/>
  <c r="N2305" i="1" s="1"/>
  <c r="M2306" i="1" l="1"/>
  <c r="N2306" i="1" s="1"/>
  <c r="M2307" i="1" l="1"/>
  <c r="N2307" i="1" s="1"/>
  <c r="M2308" i="1" l="1"/>
  <c r="N2308" i="1" s="1"/>
  <c r="M2309" i="1" l="1"/>
  <c r="N2309" i="1" s="1"/>
  <c r="M2310" i="1" l="1"/>
  <c r="N2310" i="1" s="1"/>
  <c r="M2311" i="1" l="1"/>
  <c r="N2311" i="1" s="1"/>
  <c r="M2312" i="1" l="1"/>
  <c r="N2312" i="1" s="1"/>
  <c r="M2313" i="1" l="1"/>
  <c r="N2313" i="1" s="1"/>
  <c r="M2314" i="1" l="1"/>
  <c r="N2314" i="1" s="1"/>
  <c r="M2315" i="1" l="1"/>
  <c r="N2315" i="1" s="1"/>
  <c r="M2316" i="1" l="1"/>
  <c r="N2316" i="1" s="1"/>
  <c r="M2317" i="1" l="1"/>
  <c r="N2317" i="1" s="1"/>
  <c r="M2318" i="1" l="1"/>
  <c r="N2318" i="1" s="1"/>
  <c r="M2319" i="1" l="1"/>
  <c r="N2319" i="1" s="1"/>
  <c r="M2320" i="1" l="1"/>
  <c r="N2320" i="1" s="1"/>
  <c r="M2321" i="1" l="1"/>
  <c r="N2321" i="1" s="1"/>
  <c r="M2322" i="1" l="1"/>
  <c r="N2322" i="1" s="1"/>
  <c r="M2323" i="1" l="1"/>
  <c r="N2323" i="1" s="1"/>
  <c r="M2324" i="1" l="1"/>
  <c r="N2324" i="1" s="1"/>
  <c r="M2325" i="1" l="1"/>
  <c r="N2325" i="1" s="1"/>
  <c r="M2326" i="1" l="1"/>
  <c r="N2326" i="1" s="1"/>
  <c r="M2327" i="1" l="1"/>
  <c r="N2327" i="1" s="1"/>
  <c r="M2328" i="1" l="1"/>
  <c r="N2328" i="1" s="1"/>
  <c r="M2329" i="1" l="1"/>
  <c r="N2329" i="1" s="1"/>
  <c r="M2330" i="1" l="1"/>
  <c r="N2330" i="1" s="1"/>
  <c r="M2331" i="1" l="1"/>
  <c r="N2331" i="1" s="1"/>
  <c r="M2332" i="1" l="1"/>
  <c r="N2332" i="1" s="1"/>
  <c r="M2333" i="1" l="1"/>
  <c r="N2333" i="1" s="1"/>
  <c r="M2334" i="1" l="1"/>
  <c r="N2334" i="1" s="1"/>
  <c r="M2335" i="1" l="1"/>
  <c r="N2335" i="1" s="1"/>
  <c r="M2336" i="1" l="1"/>
  <c r="N2336" i="1" s="1"/>
  <c r="M2337" i="1" l="1"/>
  <c r="N2337" i="1" s="1"/>
  <c r="M2338" i="1" l="1"/>
  <c r="N2338" i="1" s="1"/>
  <c r="M2339" i="1" l="1"/>
  <c r="N2339" i="1" s="1"/>
  <c r="M2340" i="1" l="1"/>
  <c r="N2340" i="1" s="1"/>
  <c r="M2341" i="1" l="1"/>
  <c r="N2341" i="1" s="1"/>
  <c r="M2342" i="1" l="1"/>
  <c r="N2342" i="1" s="1"/>
  <c r="M2343" i="1" l="1"/>
  <c r="N2343" i="1" s="1"/>
  <c r="M2344" i="1" l="1"/>
  <c r="N2344" i="1" s="1"/>
  <c r="M2345" i="1" l="1"/>
  <c r="N2345" i="1" s="1"/>
  <c r="M2346" i="1" l="1"/>
  <c r="N2346" i="1" s="1"/>
  <c r="M2348" i="1" l="1"/>
  <c r="N2348" i="1" s="1"/>
  <c r="M2347" i="1"/>
  <c r="N2347" i="1" s="1"/>
  <c r="M2349" i="1" l="1"/>
  <c r="N2349" i="1" s="1"/>
  <c r="M2350" i="1" l="1"/>
  <c r="N2350" i="1" s="1"/>
  <c r="M2351" i="1" l="1"/>
  <c r="N2351" i="1" s="1"/>
  <c r="M2352" i="1" l="1"/>
  <c r="N2352" i="1" s="1"/>
  <c r="M2353" i="1" l="1"/>
  <c r="N2353" i="1" s="1"/>
  <c r="M2354" i="1" l="1"/>
  <c r="N2354" i="1" s="1"/>
  <c r="M2355" i="1" l="1"/>
  <c r="N2355" i="1" s="1"/>
  <c r="M2356" i="1" l="1"/>
  <c r="N2356" i="1" s="1"/>
  <c r="M2357" i="1" l="1"/>
  <c r="N2357" i="1" s="1"/>
  <c r="M2359" i="1" l="1"/>
  <c r="N2359" i="1" s="1"/>
  <c r="M2358" i="1"/>
  <c r="N2358" i="1" s="1"/>
  <c r="M2360" i="1" l="1"/>
  <c r="N2360" i="1" s="1"/>
  <c r="M2361" i="1" l="1"/>
  <c r="N2361" i="1" s="1"/>
  <c r="M2362" i="1" l="1"/>
  <c r="N2362" i="1" s="1"/>
  <c r="M2363" i="1" l="1"/>
  <c r="N2363" i="1" s="1"/>
  <c r="M2364" i="1" l="1"/>
  <c r="N2364" i="1" s="1"/>
  <c r="M2365" i="1" l="1"/>
  <c r="N2365" i="1" s="1"/>
  <c r="M2366" i="1" l="1"/>
  <c r="N2366" i="1" s="1"/>
  <c r="M2367" i="1" l="1"/>
  <c r="N2367" i="1" s="1"/>
  <c r="M2368" i="1" l="1"/>
  <c r="N2368" i="1" s="1"/>
  <c r="M2369" i="1" l="1"/>
  <c r="N2369" i="1" s="1"/>
  <c r="M2370" i="1" l="1"/>
  <c r="N2370" i="1" s="1"/>
  <c r="M2371" i="1" l="1"/>
  <c r="N2371" i="1" s="1"/>
  <c r="M2372" i="1" l="1"/>
  <c r="N2372" i="1" s="1"/>
  <c r="M2373" i="1" l="1"/>
  <c r="N2373" i="1" s="1"/>
  <c r="M2374" i="1" l="1"/>
  <c r="N2374" i="1" s="1"/>
  <c r="M2375" i="1" l="1"/>
  <c r="N2375" i="1" s="1"/>
  <c r="M2376" i="1" l="1"/>
  <c r="N2376" i="1" s="1"/>
  <c r="M2377" i="1" l="1"/>
  <c r="N2377" i="1" s="1"/>
  <c r="M2378" i="1" l="1"/>
  <c r="N2378" i="1" s="1"/>
  <c r="M2379" i="1" l="1"/>
  <c r="N2379" i="1" s="1"/>
  <c r="M2380" i="1" l="1"/>
  <c r="N2380" i="1" s="1"/>
  <c r="M2381" i="1" l="1"/>
  <c r="N2381" i="1" s="1"/>
  <c r="M2382" i="1" l="1"/>
  <c r="N2382" i="1" s="1"/>
  <c r="M2383" i="1" l="1"/>
  <c r="N2383" i="1" s="1"/>
  <c r="M2384" i="1" l="1"/>
  <c r="N2384" i="1" s="1"/>
  <c r="M2385" i="1" l="1"/>
  <c r="N2385" i="1" s="1"/>
  <c r="M2386" i="1" l="1"/>
  <c r="N2386" i="1" s="1"/>
  <c r="M2387" i="1" l="1"/>
  <c r="N2387" i="1" s="1"/>
  <c r="M2389" i="1" l="1"/>
  <c r="N2389" i="1" s="1"/>
  <c r="M2388" i="1"/>
  <c r="N2388" i="1" s="1"/>
  <c r="M2390" i="1" l="1"/>
  <c r="N2390" i="1" s="1"/>
  <c r="M2391" i="1" l="1"/>
  <c r="N2391" i="1" s="1"/>
  <c r="M2392" i="1" l="1"/>
  <c r="N2392" i="1" s="1"/>
  <c r="M2394" i="1" l="1"/>
  <c r="N2394" i="1" s="1"/>
  <c r="M2393" i="1"/>
  <c r="N2393" i="1" s="1"/>
  <c r="M2395" i="1" l="1"/>
  <c r="N2395" i="1" s="1"/>
  <c r="M2396" i="1" l="1"/>
  <c r="N2396" i="1" s="1"/>
  <c r="M2397" i="1" l="1"/>
  <c r="N2397" i="1" s="1"/>
  <c r="M2398" i="1" l="1"/>
  <c r="N2398" i="1" s="1"/>
  <c r="M2399" i="1" l="1"/>
  <c r="N2399" i="1" s="1"/>
  <c r="M2400" i="1" l="1"/>
  <c r="N2400" i="1" s="1"/>
  <c r="M2401" i="1" l="1"/>
  <c r="N2401" i="1" s="1"/>
  <c r="M2402" i="1" l="1"/>
  <c r="N2402" i="1" s="1"/>
  <c r="M2403" i="1" l="1"/>
  <c r="N2403" i="1" s="1"/>
  <c r="M2404" i="1" l="1"/>
  <c r="N2404" i="1" s="1"/>
  <c r="M2405" i="1" l="1"/>
  <c r="N2405" i="1" s="1"/>
  <c r="M2406" i="1" l="1"/>
  <c r="N2406" i="1" s="1"/>
  <c r="M2407" i="1" l="1"/>
  <c r="N2407" i="1" s="1"/>
  <c r="M2408" i="1" l="1"/>
  <c r="N2408" i="1" s="1"/>
  <c r="M2409" i="1" l="1"/>
  <c r="N2409" i="1" s="1"/>
  <c r="M2410" i="1" l="1"/>
  <c r="N2410" i="1" s="1"/>
  <c r="M2411" i="1" l="1"/>
  <c r="N2411" i="1" s="1"/>
  <c r="M2412" i="1" l="1"/>
  <c r="N2412" i="1" s="1"/>
  <c r="M2413" i="1" l="1"/>
  <c r="N2413" i="1" s="1"/>
  <c r="M2414" i="1" l="1"/>
  <c r="N2414" i="1" s="1"/>
  <c r="M2415" i="1" l="1"/>
  <c r="N2415" i="1" s="1"/>
  <c r="M2416" i="1" l="1"/>
  <c r="N2416" i="1" s="1"/>
  <c r="M2417" i="1" l="1"/>
  <c r="N2417" i="1" s="1"/>
  <c r="M2418" i="1" l="1"/>
  <c r="N2418" i="1" s="1"/>
  <c r="M2419" i="1" l="1"/>
  <c r="N2419" i="1" s="1"/>
  <c r="M2420" i="1" l="1"/>
  <c r="N2420" i="1" s="1"/>
  <c r="M2421" i="1" l="1"/>
  <c r="N2421" i="1" s="1"/>
  <c r="M2422" i="1" l="1"/>
  <c r="N2422" i="1" s="1"/>
  <c r="M2423" i="1" l="1"/>
  <c r="N2423" i="1" s="1"/>
  <c r="M2424" i="1" l="1"/>
  <c r="N2424" i="1" s="1"/>
  <c r="M2425" i="1" l="1"/>
  <c r="N2425" i="1" s="1"/>
  <c r="M2426" i="1" l="1"/>
  <c r="N2426" i="1" s="1"/>
  <c r="M2427" i="1" l="1"/>
  <c r="N2427" i="1" s="1"/>
  <c r="M2428" i="1" l="1"/>
  <c r="N2428" i="1" s="1"/>
  <c r="M2429" i="1" l="1"/>
  <c r="N2429" i="1" s="1"/>
  <c r="M2430" i="1" l="1"/>
  <c r="N2430" i="1" s="1"/>
  <c r="M2431" i="1" l="1"/>
  <c r="N2431" i="1" s="1"/>
  <c r="M2432" i="1" l="1"/>
  <c r="N2432" i="1" s="1"/>
  <c r="M2433" i="1" l="1"/>
  <c r="N2433" i="1" s="1"/>
  <c r="M2434" i="1" l="1"/>
  <c r="N2434" i="1" s="1"/>
  <c r="M2435" i="1" l="1"/>
  <c r="N2435" i="1" s="1"/>
  <c r="M2436" i="1" l="1"/>
  <c r="N2436" i="1" s="1"/>
  <c r="M2437" i="1" l="1"/>
  <c r="N2437" i="1" s="1"/>
  <c r="M2438" i="1" l="1"/>
  <c r="N2438" i="1" s="1"/>
  <c r="M2439" i="1" l="1"/>
  <c r="N2439" i="1" s="1"/>
  <c r="M2440" i="1" l="1"/>
  <c r="N2440" i="1" s="1"/>
  <c r="M2441" i="1" l="1"/>
  <c r="N2441" i="1" s="1"/>
  <c r="M2442" i="1" l="1"/>
  <c r="N2442" i="1" s="1"/>
  <c r="M2443" i="1" l="1"/>
  <c r="N2443" i="1" s="1"/>
  <c r="M2444" i="1" l="1"/>
  <c r="N2444" i="1" s="1"/>
  <c r="M2445" i="1" l="1"/>
  <c r="N2445" i="1" s="1"/>
  <c r="M2446" i="1" l="1"/>
  <c r="N2446" i="1" s="1"/>
  <c r="M2447" i="1" l="1"/>
  <c r="N2447" i="1" s="1"/>
  <c r="M2448" i="1" l="1"/>
  <c r="N2448" i="1" s="1"/>
  <c r="M2449" i="1" l="1"/>
  <c r="N2449" i="1" s="1"/>
  <c r="M2450" i="1" l="1"/>
  <c r="N2450" i="1" s="1"/>
  <c r="M2451" i="1" l="1"/>
  <c r="N2451" i="1" s="1"/>
  <c r="M2452" i="1" l="1"/>
  <c r="N2452" i="1" s="1"/>
  <c r="M2453" i="1" l="1"/>
  <c r="N2453" i="1" s="1"/>
  <c r="M2454" i="1" l="1"/>
  <c r="N2454" i="1" s="1"/>
  <c r="M2455" i="1" l="1"/>
  <c r="N2455" i="1" s="1"/>
  <c r="M2456" i="1" l="1"/>
  <c r="N2456" i="1" s="1"/>
  <c r="M2457" i="1" l="1"/>
  <c r="N2457" i="1" s="1"/>
  <c r="M2458" i="1" l="1"/>
  <c r="N2458" i="1" s="1"/>
  <c r="M2459" i="1" l="1"/>
  <c r="N2459" i="1" s="1"/>
  <c r="M2460" i="1" l="1"/>
  <c r="N2460" i="1" s="1"/>
  <c r="M2461" i="1" l="1"/>
  <c r="N2461" i="1" s="1"/>
  <c r="M2462" i="1" l="1"/>
  <c r="N2462" i="1" s="1"/>
  <c r="M2463" i="1" l="1"/>
  <c r="N2463" i="1" s="1"/>
  <c r="M2464" i="1" l="1"/>
  <c r="N2464" i="1" s="1"/>
  <c r="M2465" i="1" l="1"/>
  <c r="N2465" i="1" s="1"/>
  <c r="M2466" i="1" l="1"/>
  <c r="N2466" i="1" s="1"/>
  <c r="M2467" i="1" l="1"/>
  <c r="N2467" i="1" s="1"/>
  <c r="M2468" i="1" l="1"/>
  <c r="N2468" i="1" s="1"/>
  <c r="M2469" i="1" l="1"/>
  <c r="N2469" i="1" s="1"/>
  <c r="M2470" i="1" l="1"/>
  <c r="N2470" i="1" s="1"/>
  <c r="M2471" i="1" l="1"/>
  <c r="N2471" i="1" s="1"/>
  <c r="M2472" i="1" l="1"/>
  <c r="N2472" i="1" s="1"/>
  <c r="M2473" i="1" l="1"/>
  <c r="N2473" i="1" s="1"/>
  <c r="M2474" i="1" l="1"/>
  <c r="N2474" i="1" s="1"/>
  <c r="M2475" i="1" l="1"/>
  <c r="N2475" i="1" s="1"/>
  <c r="M2476" i="1" l="1"/>
  <c r="N2476" i="1" s="1"/>
  <c r="M2477" i="1" l="1"/>
  <c r="N2477" i="1" s="1"/>
  <c r="M2478" i="1" l="1"/>
  <c r="N2478" i="1" s="1"/>
  <c r="M2479" i="1" l="1"/>
  <c r="N2479" i="1" s="1"/>
  <c r="M2480" i="1" l="1"/>
  <c r="N2480" i="1" s="1"/>
  <c r="M2481" i="1" l="1"/>
  <c r="N2481" i="1" s="1"/>
  <c r="M2482" i="1" l="1"/>
  <c r="N2482" i="1" s="1"/>
  <c r="M2483" i="1" l="1"/>
  <c r="N2483" i="1" s="1"/>
  <c r="M2484" i="1" l="1"/>
  <c r="N2484" i="1" s="1"/>
  <c r="M2485" i="1" l="1"/>
  <c r="N2485" i="1" s="1"/>
  <c r="M2486" i="1" l="1"/>
  <c r="N2486" i="1" s="1"/>
  <c r="M2487" i="1" l="1"/>
  <c r="N2487" i="1" s="1"/>
  <c r="M2488" i="1" l="1"/>
  <c r="N2488" i="1" s="1"/>
  <c r="M2489" i="1" l="1"/>
  <c r="N2489" i="1" s="1"/>
  <c r="M2490" i="1" l="1"/>
  <c r="N2490" i="1" s="1"/>
  <c r="M2491" i="1" l="1"/>
  <c r="N2491" i="1" s="1"/>
  <c r="M2492" i="1" l="1"/>
  <c r="N2492" i="1" s="1"/>
  <c r="M2493" i="1" l="1"/>
  <c r="N2493" i="1" s="1"/>
  <c r="M2494" i="1" l="1"/>
  <c r="N2494" i="1" s="1"/>
  <c r="M2495" i="1" l="1"/>
  <c r="N2495" i="1" s="1"/>
  <c r="M2496" i="1" l="1"/>
  <c r="N2496" i="1" s="1"/>
  <c r="M2497" i="1" l="1"/>
  <c r="N2497" i="1" s="1"/>
  <c r="M2498" i="1" l="1"/>
  <c r="N2498" i="1" s="1"/>
  <c r="M2500" i="1" l="1"/>
  <c r="N2500" i="1" s="1"/>
  <c r="M2499" i="1"/>
  <c r="N2499" i="1" s="1"/>
  <c r="M2501" i="1" l="1"/>
  <c r="N2501" i="1" s="1"/>
  <c r="M2502" i="1" l="1"/>
  <c r="N2502" i="1" s="1"/>
  <c r="M2503" i="1" l="1"/>
  <c r="N2503" i="1" s="1"/>
  <c r="M2504" i="1" l="1"/>
  <c r="N2504" i="1" s="1"/>
  <c r="M2505" i="1" l="1"/>
  <c r="N2505" i="1" s="1"/>
  <c r="M2506" i="1" l="1"/>
  <c r="N2506" i="1" s="1"/>
  <c r="M2507" i="1" l="1"/>
  <c r="N2507" i="1" s="1"/>
  <c r="M2508" i="1" l="1"/>
  <c r="N2508" i="1" s="1"/>
  <c r="M2510" i="1" l="1"/>
  <c r="N2510" i="1" s="1"/>
  <c r="M2509" i="1"/>
  <c r="N2509" i="1" s="1"/>
  <c r="M2511" i="1" l="1"/>
  <c r="N2511" i="1" s="1"/>
  <c r="M2512" i="1" l="1"/>
  <c r="N2512" i="1" s="1"/>
  <c r="M2513" i="1" l="1"/>
  <c r="N2513" i="1" s="1"/>
  <c r="M2514" i="1" l="1"/>
  <c r="N2514" i="1" s="1"/>
  <c r="M2515" i="1" l="1"/>
  <c r="N2515" i="1" s="1"/>
  <c r="M2516" i="1" l="1"/>
  <c r="N2516" i="1" s="1"/>
  <c r="M2517" i="1" l="1"/>
  <c r="N2517" i="1" s="1"/>
  <c r="M2518" i="1" l="1"/>
  <c r="N2518" i="1" s="1"/>
  <c r="M2519" i="1" l="1"/>
  <c r="N2519" i="1" s="1"/>
  <c r="M2520" i="1" l="1"/>
  <c r="N2520" i="1" s="1"/>
  <c r="M2521" i="1" l="1"/>
  <c r="N2521" i="1" s="1"/>
  <c r="M2522" i="1" l="1"/>
  <c r="N2522" i="1" s="1"/>
  <c r="M2523" i="1" l="1"/>
  <c r="N2523" i="1" s="1"/>
  <c r="M2524" i="1" l="1"/>
  <c r="N2524" i="1" s="1"/>
  <c r="M2525" i="1" l="1"/>
  <c r="N2525" i="1" s="1"/>
  <c r="M2526" i="1" l="1"/>
  <c r="N2526" i="1" s="1"/>
  <c r="M2527" i="1" l="1"/>
  <c r="N2527" i="1" s="1"/>
  <c r="M2528" i="1" l="1"/>
  <c r="N2528" i="1" s="1"/>
  <c r="M2529" i="1" l="1"/>
  <c r="N2529" i="1" s="1"/>
  <c r="M2530" i="1" l="1"/>
  <c r="N2530" i="1" s="1"/>
  <c r="M2531" i="1" l="1"/>
  <c r="N2531" i="1" s="1"/>
  <c r="M2532" i="1" l="1"/>
  <c r="N2532" i="1" s="1"/>
  <c r="M2533" i="1" l="1"/>
  <c r="N2533" i="1" s="1"/>
  <c r="M2534" i="1" l="1"/>
  <c r="N2534" i="1" s="1"/>
  <c r="M2535" i="1" l="1"/>
  <c r="N2535" i="1" s="1"/>
  <c r="M2536" i="1" l="1"/>
  <c r="N2536" i="1" s="1"/>
  <c r="M2537" i="1" l="1"/>
  <c r="N2537" i="1" s="1"/>
  <c r="M2538" i="1" l="1"/>
  <c r="N2538" i="1" s="1"/>
  <c r="M2539" i="1" l="1"/>
  <c r="N2539" i="1" s="1"/>
  <c r="M2540" i="1" l="1"/>
  <c r="N2540" i="1" s="1"/>
  <c r="M2541" i="1" l="1"/>
  <c r="N2541" i="1" s="1"/>
  <c r="M2542" i="1" l="1"/>
  <c r="N2542" i="1" s="1"/>
  <c r="M2543" i="1" l="1"/>
  <c r="N2543" i="1" s="1"/>
  <c r="M2544" i="1" l="1"/>
  <c r="N2544" i="1" s="1"/>
  <c r="M2545" i="1" l="1"/>
  <c r="N2545" i="1" s="1"/>
  <c r="M2547" i="1" l="1"/>
  <c r="N2547" i="1" s="1"/>
  <c r="M2546" i="1"/>
  <c r="N2546" i="1" s="1"/>
  <c r="M2548" i="1" l="1"/>
  <c r="N2548" i="1" s="1"/>
  <c r="M2549" i="1" l="1"/>
  <c r="N2549" i="1" s="1"/>
  <c r="M2550" i="1" l="1"/>
  <c r="N2550" i="1" s="1"/>
  <c r="M2551" i="1" l="1"/>
  <c r="N2551" i="1" s="1"/>
  <c r="M2552" i="1" l="1"/>
  <c r="N2552" i="1" s="1"/>
  <c r="M2553" i="1" l="1"/>
  <c r="N2553" i="1" s="1"/>
  <c r="M2554" i="1" l="1"/>
  <c r="N2554" i="1" s="1"/>
  <c r="M2555" i="1" l="1"/>
  <c r="N2555" i="1" s="1"/>
  <c r="M2556" i="1" l="1"/>
  <c r="N2556" i="1" s="1"/>
  <c r="M2557" i="1" l="1"/>
  <c r="N2557" i="1" s="1"/>
  <c r="M2558" i="1" l="1"/>
  <c r="N2558" i="1" s="1"/>
  <c r="M2559" i="1" l="1"/>
  <c r="N2559" i="1" s="1"/>
  <c r="M2560" i="1" l="1"/>
  <c r="N2560" i="1" s="1"/>
  <c r="M2561" i="1" l="1"/>
  <c r="N2561" i="1" s="1"/>
  <c r="M2562" i="1" l="1"/>
  <c r="N2562" i="1" s="1"/>
  <c r="M2563" i="1" l="1"/>
  <c r="N2563" i="1" s="1"/>
  <c r="M2564" i="1" l="1"/>
  <c r="N2564" i="1" s="1"/>
  <c r="M2565" i="1" l="1"/>
  <c r="N2565" i="1" s="1"/>
  <c r="M2566" i="1" l="1"/>
  <c r="N2566" i="1" s="1"/>
  <c r="M2567" i="1" l="1"/>
  <c r="N2567" i="1" s="1"/>
  <c r="M2568" i="1" l="1"/>
  <c r="N2568" i="1" s="1"/>
  <c r="M2569" i="1" l="1"/>
  <c r="N2569" i="1" s="1"/>
  <c r="M2570" i="1" l="1"/>
  <c r="N2570" i="1" s="1"/>
  <c r="M2571" i="1" l="1"/>
  <c r="N2571" i="1" s="1"/>
  <c r="M2572" i="1" l="1"/>
  <c r="N2572" i="1" s="1"/>
  <c r="M2573" i="1" l="1"/>
  <c r="N2573" i="1" s="1"/>
  <c r="M2574" i="1" l="1"/>
  <c r="N2574" i="1" s="1"/>
  <c r="M2575" i="1" l="1"/>
  <c r="N2575" i="1" s="1"/>
  <c r="M2576" i="1" l="1"/>
  <c r="N2576" i="1" s="1"/>
  <c r="M2577" i="1" l="1"/>
  <c r="N2577" i="1" s="1"/>
  <c r="M2578" i="1" l="1"/>
  <c r="N2578" i="1" s="1"/>
  <c r="M2579" i="1" l="1"/>
  <c r="N2579" i="1" s="1"/>
  <c r="M2580" i="1" l="1"/>
  <c r="N2580" i="1" s="1"/>
  <c r="M2581" i="1" l="1"/>
  <c r="N2581" i="1" s="1"/>
  <c r="M2582" i="1" l="1"/>
  <c r="N2582" i="1" s="1"/>
  <c r="M2584" i="1" l="1"/>
  <c r="N2584" i="1" s="1"/>
  <c r="M2583" i="1"/>
  <c r="N2583" i="1" s="1"/>
  <c r="M2585" i="1" l="1"/>
  <c r="N2585" i="1" s="1"/>
  <c r="M2587" i="1" l="1"/>
  <c r="N2587" i="1" s="1"/>
  <c r="M2586" i="1"/>
  <c r="N2586" i="1" s="1"/>
  <c r="M2588" i="1" l="1"/>
  <c r="N2588" i="1" s="1"/>
  <c r="M2590" i="1" l="1"/>
  <c r="N2590" i="1" s="1"/>
  <c r="M2589" i="1"/>
  <c r="N2589" i="1" s="1"/>
  <c r="M2591" i="1" l="1"/>
  <c r="N2591" i="1" s="1"/>
  <c r="M2592" i="1" l="1"/>
  <c r="N2592" i="1" s="1"/>
  <c r="M2593" i="1" l="1"/>
  <c r="N2593" i="1" s="1"/>
  <c r="M2594" i="1" l="1"/>
  <c r="N2594" i="1" s="1"/>
  <c r="M2595" i="1" l="1"/>
  <c r="N2595" i="1" s="1"/>
  <c r="M2596" i="1" l="1"/>
  <c r="N2596" i="1" s="1"/>
  <c r="M2598" i="1" l="1"/>
  <c r="N2598" i="1" s="1"/>
  <c r="M2597" i="1"/>
  <c r="N2597" i="1" s="1"/>
  <c r="M2599" i="1" l="1"/>
  <c r="N2599" i="1" s="1"/>
  <c r="M2600" i="1" l="1"/>
  <c r="N2600" i="1" s="1"/>
  <c r="M2601" i="1" l="1"/>
  <c r="N2601" i="1" s="1"/>
  <c r="M2602" i="1" l="1"/>
  <c r="N2602" i="1" s="1"/>
  <c r="M2603" i="1" l="1"/>
  <c r="N2603" i="1" s="1"/>
  <c r="M2604" i="1" l="1"/>
  <c r="N2604" i="1" s="1"/>
  <c r="M2605" i="1" l="1"/>
  <c r="N2605" i="1" s="1"/>
  <c r="M2606" i="1" l="1"/>
  <c r="N2606" i="1" s="1"/>
  <c r="M2607" i="1" l="1"/>
  <c r="N2607" i="1" s="1"/>
  <c r="M2608" i="1" l="1"/>
  <c r="N2608" i="1" s="1"/>
  <c r="M2609" i="1" l="1"/>
  <c r="N2609" i="1" s="1"/>
  <c r="M2610" i="1" l="1"/>
  <c r="N2610" i="1" s="1"/>
  <c r="M2611" i="1" l="1"/>
  <c r="N2611" i="1" s="1"/>
  <c r="M2612" i="1" l="1"/>
  <c r="N2612" i="1" s="1"/>
  <c r="M2613" i="1" l="1"/>
  <c r="N2613" i="1" s="1"/>
  <c r="M2614" i="1" l="1"/>
  <c r="N2614" i="1" s="1"/>
  <c r="M2615" i="1" l="1"/>
  <c r="N2615" i="1" s="1"/>
  <c r="M2616" i="1" l="1"/>
  <c r="N2616" i="1" s="1"/>
  <c r="M2617" i="1" l="1"/>
  <c r="N2617" i="1" s="1"/>
  <c r="M2618" i="1" l="1"/>
  <c r="N2618" i="1" s="1"/>
  <c r="M2619" i="1" l="1"/>
  <c r="N2619" i="1" s="1"/>
  <c r="M2620" i="1" l="1"/>
  <c r="N2620" i="1" s="1"/>
  <c r="M2621" i="1" l="1"/>
  <c r="N2621" i="1" s="1"/>
  <c r="M2622" i="1" l="1"/>
  <c r="N2622" i="1" s="1"/>
  <c r="M2623" i="1" l="1"/>
  <c r="N2623" i="1" s="1"/>
  <c r="M2624" i="1" l="1"/>
  <c r="N2624" i="1" s="1"/>
  <c r="M2625" i="1" l="1"/>
  <c r="N2625" i="1" s="1"/>
  <c r="M2626" i="1" l="1"/>
  <c r="N2626" i="1" s="1"/>
  <c r="M2627" i="1" l="1"/>
  <c r="N2627" i="1" s="1"/>
  <c r="M2628" i="1" l="1"/>
  <c r="N2628" i="1" s="1"/>
  <c r="M2629" i="1" l="1"/>
  <c r="N2629" i="1" s="1"/>
  <c r="M2630" i="1" l="1"/>
  <c r="N2630" i="1" s="1"/>
  <c r="M2631" i="1" l="1"/>
  <c r="N2631" i="1" s="1"/>
  <c r="M2632" i="1" l="1"/>
  <c r="N2632" i="1" s="1"/>
  <c r="M2633" i="1" l="1"/>
  <c r="N2633" i="1" s="1"/>
  <c r="M2634" i="1" l="1"/>
  <c r="N2634" i="1" s="1"/>
  <c r="M2635" i="1" l="1"/>
  <c r="N2635" i="1" s="1"/>
  <c r="M2636" i="1" l="1"/>
  <c r="N2636" i="1" s="1"/>
  <c r="M2637" i="1" l="1"/>
  <c r="N2637" i="1" s="1"/>
  <c r="M2638" i="1" l="1"/>
  <c r="N2638" i="1" s="1"/>
  <c r="M2639" i="1" l="1"/>
  <c r="N2639" i="1" s="1"/>
  <c r="M2640" i="1" l="1"/>
  <c r="N2640" i="1" s="1"/>
  <c r="M2641" i="1" l="1"/>
  <c r="N2641" i="1" s="1"/>
  <c r="M2642" i="1" l="1"/>
  <c r="N2642" i="1" s="1"/>
  <c r="M2643" i="1" l="1"/>
  <c r="N2643" i="1" s="1"/>
  <c r="M2644" i="1" l="1"/>
  <c r="N2644" i="1" s="1"/>
  <c r="M2645" i="1" l="1"/>
  <c r="N2645" i="1" s="1"/>
  <c r="M2646" i="1" l="1"/>
  <c r="N2646" i="1" s="1"/>
  <c r="M2647" i="1" l="1"/>
  <c r="N2647" i="1" s="1"/>
  <c r="M2648" i="1" l="1"/>
  <c r="N2648" i="1" s="1"/>
  <c r="M2649" i="1" l="1"/>
  <c r="N2649" i="1" s="1"/>
  <c r="M2650" i="1" l="1"/>
  <c r="N2650" i="1" s="1"/>
  <c r="M2651" i="1" l="1"/>
  <c r="N2651" i="1" s="1"/>
  <c r="M2652" i="1" l="1"/>
  <c r="N2652" i="1" s="1"/>
  <c r="M2653" i="1" l="1"/>
  <c r="N2653" i="1" s="1"/>
  <c r="M2654" i="1" l="1"/>
  <c r="N2654" i="1" s="1"/>
  <c r="M2655" i="1" l="1"/>
  <c r="N2655" i="1" s="1"/>
  <c r="M2656" i="1" l="1"/>
  <c r="N2656" i="1" s="1"/>
  <c r="M2657" i="1" l="1"/>
  <c r="N2657" i="1" s="1"/>
  <c r="M2658" i="1" l="1"/>
  <c r="N2658" i="1" s="1"/>
  <c r="M2659" i="1" l="1"/>
  <c r="N2659" i="1" s="1"/>
  <c r="M2660" i="1" l="1"/>
  <c r="N2660" i="1" s="1"/>
  <c r="M2661" i="1" l="1"/>
  <c r="N2661" i="1" s="1"/>
  <c r="M2662" i="1" l="1"/>
  <c r="N2662" i="1" s="1"/>
  <c r="M2663" i="1" l="1"/>
  <c r="N2663" i="1" s="1"/>
  <c r="M2664" i="1" l="1"/>
  <c r="N2664" i="1" s="1"/>
  <c r="M2665" i="1" l="1"/>
  <c r="N2665" i="1" s="1"/>
  <c r="M2666" i="1" l="1"/>
  <c r="N2666" i="1" s="1"/>
  <c r="M2667" i="1" l="1"/>
  <c r="N2667" i="1" s="1"/>
  <c r="M2668" i="1" l="1"/>
  <c r="N2668" i="1" s="1"/>
  <c r="M2669" i="1" l="1"/>
  <c r="N2669" i="1" s="1"/>
  <c r="M2670" i="1" l="1"/>
  <c r="N2670" i="1" s="1"/>
  <c r="M2671" i="1" l="1"/>
  <c r="N2671" i="1" s="1"/>
  <c r="M2672" i="1" l="1"/>
  <c r="N2672" i="1" s="1"/>
  <c r="M2673" i="1" l="1"/>
  <c r="N2673" i="1" s="1"/>
  <c r="M2674" i="1" l="1"/>
  <c r="N2674" i="1" s="1"/>
  <c r="M2675" i="1" l="1"/>
  <c r="N2675" i="1" s="1"/>
  <c r="M2676" i="1" l="1"/>
  <c r="N2676" i="1" s="1"/>
  <c r="M2677" i="1" l="1"/>
  <c r="N2677" i="1" s="1"/>
  <c r="M2678" i="1" l="1"/>
  <c r="N2678" i="1" s="1"/>
  <c r="M2679" i="1" l="1"/>
  <c r="N2679" i="1" s="1"/>
  <c r="M2680" i="1" l="1"/>
  <c r="N2680" i="1" s="1"/>
  <c r="M2681" i="1" l="1"/>
  <c r="N2681" i="1" s="1"/>
  <c r="M2682" i="1" l="1"/>
  <c r="N2682" i="1" s="1"/>
  <c r="M2683" i="1" l="1"/>
  <c r="N2683" i="1" s="1"/>
  <c r="M2684" i="1" l="1"/>
  <c r="N2684" i="1" s="1"/>
  <c r="M2685" i="1" l="1"/>
  <c r="N2685" i="1" s="1"/>
  <c r="M2686" i="1" l="1"/>
  <c r="N2686" i="1" s="1"/>
  <c r="M2687" i="1" l="1"/>
  <c r="N2687" i="1" s="1"/>
  <c r="M2688" i="1" l="1"/>
  <c r="N2688" i="1" s="1"/>
  <c r="M2689" i="1" l="1"/>
  <c r="N2689" i="1" s="1"/>
  <c r="M2690" i="1" l="1"/>
  <c r="N2690" i="1" s="1"/>
  <c r="M2691" i="1" l="1"/>
  <c r="N2691" i="1" s="1"/>
  <c r="M2692" i="1" l="1"/>
  <c r="N2692" i="1" s="1"/>
  <c r="M2693" i="1" l="1"/>
  <c r="N2693" i="1" s="1"/>
  <c r="M2694" i="1" l="1"/>
  <c r="N2694" i="1" s="1"/>
  <c r="M2695" i="1" l="1"/>
  <c r="N2695" i="1" s="1"/>
  <c r="M2696" i="1" l="1"/>
  <c r="N2696" i="1" s="1"/>
  <c r="M2697" i="1" l="1"/>
  <c r="N2697" i="1" s="1"/>
  <c r="M2698" i="1" l="1"/>
  <c r="N2698" i="1" s="1"/>
  <c r="M2699" i="1" l="1"/>
  <c r="N2699" i="1" s="1"/>
  <c r="M2700" i="1" l="1"/>
  <c r="N2700" i="1" s="1"/>
  <c r="M2701" i="1" l="1"/>
  <c r="N2701" i="1" s="1"/>
  <c r="M2702" i="1" l="1"/>
  <c r="N2702" i="1" s="1"/>
  <c r="M2703" i="1" l="1"/>
  <c r="N2703" i="1" s="1"/>
  <c r="M2704" i="1" l="1"/>
  <c r="N2704" i="1" s="1"/>
  <c r="M2705" i="1" l="1"/>
  <c r="N2705" i="1" s="1"/>
  <c r="M2706" i="1" l="1"/>
  <c r="N2706" i="1" s="1"/>
  <c r="M2707" i="1" l="1"/>
  <c r="N2707" i="1" s="1"/>
  <c r="M2708" i="1" l="1"/>
  <c r="N2708" i="1" s="1"/>
  <c r="M2709" i="1" l="1"/>
  <c r="N2709" i="1" s="1"/>
  <c r="M2710" i="1" l="1"/>
  <c r="N2710" i="1" s="1"/>
  <c r="M2711" i="1" l="1"/>
  <c r="N2711" i="1" s="1"/>
  <c r="M2712" i="1" l="1"/>
  <c r="N2712" i="1" s="1"/>
  <c r="M2713" i="1" l="1"/>
  <c r="N2713" i="1" s="1"/>
  <c r="M2714" i="1" l="1"/>
  <c r="N2714" i="1" s="1"/>
  <c r="M2715" i="1" l="1"/>
  <c r="N2715" i="1" s="1"/>
  <c r="M2716" i="1" l="1"/>
  <c r="N2716" i="1" s="1"/>
  <c r="M2717" i="1" l="1"/>
  <c r="N2717" i="1" s="1"/>
  <c r="M2718" i="1" l="1"/>
  <c r="N2718" i="1" s="1"/>
  <c r="M2719" i="1" l="1"/>
  <c r="N2719" i="1" s="1"/>
  <c r="M2720" i="1" l="1"/>
  <c r="N2720" i="1" s="1"/>
  <c r="M2721" i="1" l="1"/>
  <c r="N2721" i="1" s="1"/>
  <c r="M2722" i="1" l="1"/>
  <c r="N2722" i="1" s="1"/>
  <c r="M2723" i="1" l="1"/>
  <c r="N2723" i="1" s="1"/>
  <c r="M2724" i="1" l="1"/>
  <c r="N2724" i="1" s="1"/>
  <c r="M2725" i="1" l="1"/>
  <c r="N2725" i="1" s="1"/>
  <c r="M2726" i="1" l="1"/>
  <c r="N2726" i="1" s="1"/>
  <c r="M2727" i="1" l="1"/>
  <c r="N2727" i="1" s="1"/>
  <c r="M2728" i="1" l="1"/>
  <c r="N2728" i="1" s="1"/>
  <c r="M2729" i="1" l="1"/>
  <c r="N2729" i="1" s="1"/>
  <c r="M2730" i="1" l="1"/>
  <c r="N2730" i="1" s="1"/>
  <c r="M2731" i="1" l="1"/>
  <c r="N2731" i="1" s="1"/>
  <c r="M2732" i="1" l="1"/>
  <c r="N2732" i="1" s="1"/>
  <c r="M2733" i="1" l="1"/>
  <c r="N2733" i="1" s="1"/>
  <c r="M2734" i="1" l="1"/>
  <c r="N2734" i="1" s="1"/>
  <c r="M2735" i="1" l="1"/>
  <c r="N2735" i="1" s="1"/>
  <c r="M2736" i="1" l="1"/>
  <c r="N2736" i="1" s="1"/>
  <c r="M2737" i="1" l="1"/>
  <c r="N2737" i="1" s="1"/>
  <c r="M2738" i="1" l="1"/>
  <c r="N2738" i="1" s="1"/>
  <c r="M2739" i="1" l="1"/>
  <c r="N2739" i="1" s="1"/>
  <c r="M2740" i="1" l="1"/>
  <c r="N2740" i="1" s="1"/>
  <c r="M2741" i="1" l="1"/>
  <c r="N2741" i="1" s="1"/>
  <c r="M2742" i="1" l="1"/>
  <c r="N2742" i="1" s="1"/>
  <c r="M2743" i="1" l="1"/>
  <c r="N2743" i="1" s="1"/>
  <c r="M2744" i="1" l="1"/>
  <c r="N2744" i="1" s="1"/>
  <c r="M2745" i="1" l="1"/>
  <c r="N2745" i="1" s="1"/>
  <c r="M2746" i="1" l="1"/>
  <c r="N2746" i="1" s="1"/>
  <c r="M2747" i="1" l="1"/>
  <c r="N2747" i="1" s="1"/>
  <c r="M2748" i="1" l="1"/>
  <c r="N2748" i="1" s="1"/>
  <c r="M2749" i="1" l="1"/>
  <c r="N2749" i="1" s="1"/>
  <c r="M2750" i="1" l="1"/>
  <c r="N2750" i="1" s="1"/>
  <c r="M2751" i="1" l="1"/>
  <c r="N2751" i="1" s="1"/>
  <c r="M2752" i="1" l="1"/>
  <c r="N2752" i="1" s="1"/>
  <c r="M2753" i="1" l="1"/>
  <c r="N2753" i="1" s="1"/>
  <c r="M2754" i="1" l="1"/>
  <c r="N2754" i="1" s="1"/>
  <c r="M2755" i="1" l="1"/>
  <c r="N2755" i="1" s="1"/>
  <c r="M2756" i="1" l="1"/>
  <c r="N2756" i="1" s="1"/>
  <c r="M2757" i="1" l="1"/>
  <c r="N2757" i="1" s="1"/>
  <c r="M2758" i="1" l="1"/>
  <c r="N2758" i="1" s="1"/>
  <c r="M2759" i="1" l="1"/>
  <c r="N2759" i="1" s="1"/>
  <c r="M2760" i="1" l="1"/>
  <c r="N2760" i="1" s="1"/>
  <c r="M2761" i="1" l="1"/>
  <c r="N2761" i="1" s="1"/>
  <c r="M2762" i="1" l="1"/>
  <c r="N2762" i="1" s="1"/>
  <c r="M2763" i="1" l="1"/>
  <c r="N2763" i="1" s="1"/>
  <c r="M2764" i="1" l="1"/>
  <c r="N2764" i="1" s="1"/>
  <c r="M2765" i="1" l="1"/>
  <c r="N2765" i="1" s="1"/>
  <c r="M2766" i="1" l="1"/>
  <c r="N2766" i="1" s="1"/>
  <c r="M2767" i="1" l="1"/>
  <c r="N2767" i="1" s="1"/>
  <c r="M2768" i="1" l="1"/>
  <c r="N2768" i="1" s="1"/>
  <c r="M2769" i="1" l="1"/>
  <c r="N2769" i="1" s="1"/>
  <c r="M2770" i="1" l="1"/>
  <c r="N2770" i="1" s="1"/>
  <c r="M2771" i="1" l="1"/>
  <c r="N2771" i="1" s="1"/>
  <c r="M2772" i="1" l="1"/>
  <c r="N2772" i="1" s="1"/>
  <c r="M2773" i="1" l="1"/>
  <c r="N2773" i="1" s="1"/>
  <c r="M2774" i="1" l="1"/>
  <c r="N2774" i="1" s="1"/>
  <c r="M2775" i="1" l="1"/>
  <c r="N2775" i="1" s="1"/>
  <c r="M2776" i="1" l="1"/>
  <c r="N2776" i="1" s="1"/>
  <c r="M2777" i="1" l="1"/>
  <c r="N2777" i="1" s="1"/>
  <c r="M2778" i="1" l="1"/>
  <c r="N2778" i="1" s="1"/>
  <c r="M2779" i="1" l="1"/>
  <c r="N2779" i="1" s="1"/>
  <c r="M2780" i="1" l="1"/>
  <c r="N2780" i="1" s="1"/>
  <c r="M2781" i="1" l="1"/>
  <c r="N2781" i="1" s="1"/>
  <c r="M2782" i="1" l="1"/>
  <c r="N2782" i="1" s="1"/>
  <c r="M2783" i="1" l="1"/>
  <c r="N2783" i="1" s="1"/>
  <c r="M2784" i="1" l="1"/>
  <c r="N2784" i="1" s="1"/>
  <c r="M2785" i="1" l="1"/>
  <c r="N2785" i="1" s="1"/>
  <c r="M2786" i="1" l="1"/>
  <c r="N2786" i="1" s="1"/>
  <c r="M2787" i="1" l="1"/>
  <c r="N2787" i="1" s="1"/>
  <c r="M2788" i="1" l="1"/>
  <c r="N2788" i="1" s="1"/>
  <c r="M2789" i="1" l="1"/>
  <c r="N2789" i="1" s="1"/>
  <c r="M2790" i="1" l="1"/>
  <c r="N2790" i="1" s="1"/>
  <c r="M2791" i="1" l="1"/>
  <c r="N2791" i="1" s="1"/>
  <c r="M2792" i="1" l="1"/>
  <c r="N2792" i="1" s="1"/>
  <c r="M2793" i="1" l="1"/>
  <c r="N2793" i="1" s="1"/>
  <c r="M2794" i="1" l="1"/>
  <c r="N2794" i="1" s="1"/>
  <c r="M2795" i="1" l="1"/>
  <c r="N2795" i="1" s="1"/>
  <c r="M2796" i="1" l="1"/>
  <c r="N2796" i="1" s="1"/>
  <c r="M2797" i="1" l="1"/>
  <c r="N2797" i="1" s="1"/>
  <c r="M2798" i="1" l="1"/>
  <c r="N2798" i="1" s="1"/>
  <c r="M2799" i="1" l="1"/>
  <c r="N2799" i="1" s="1"/>
  <c r="M2800" i="1" l="1"/>
  <c r="N2800" i="1" s="1"/>
  <c r="M2801" i="1" l="1"/>
  <c r="N2801" i="1" s="1"/>
  <c r="M2802" i="1" l="1"/>
  <c r="N2802" i="1" s="1"/>
  <c r="M2803" i="1" l="1"/>
  <c r="N2803" i="1" s="1"/>
  <c r="M2804" i="1" l="1"/>
  <c r="N2804" i="1" s="1"/>
  <c r="M2805" i="1" l="1"/>
  <c r="N2805" i="1" s="1"/>
  <c r="M2806" i="1" l="1"/>
  <c r="N2806" i="1" s="1"/>
  <c r="M2807" i="1" l="1"/>
  <c r="N2807" i="1" s="1"/>
  <c r="M2808" i="1" l="1"/>
  <c r="N2808" i="1" s="1"/>
  <c r="M2809" i="1" l="1"/>
  <c r="N2809" i="1" s="1"/>
  <c r="M2810" i="1" l="1"/>
  <c r="N2810" i="1" s="1"/>
  <c r="M2811" i="1" l="1"/>
  <c r="N2811" i="1" s="1"/>
  <c r="M2812" i="1" l="1"/>
  <c r="N2812" i="1" s="1"/>
  <c r="M2813" i="1" l="1"/>
  <c r="N2813" i="1" s="1"/>
  <c r="M2814" i="1" l="1"/>
  <c r="N2814" i="1" s="1"/>
  <c r="M2815" i="1" l="1"/>
  <c r="N2815" i="1" s="1"/>
  <c r="M2816" i="1" l="1"/>
  <c r="N2816" i="1" s="1"/>
  <c r="M2817" i="1" l="1"/>
  <c r="N2817" i="1" s="1"/>
  <c r="M2818" i="1" l="1"/>
  <c r="N2818" i="1" s="1"/>
  <c r="M2819" i="1" l="1"/>
  <c r="N2819" i="1" s="1"/>
  <c r="M2820" i="1" l="1"/>
  <c r="N2820" i="1" s="1"/>
  <c r="M2821" i="1" l="1"/>
  <c r="N2821" i="1" s="1"/>
  <c r="M2822" i="1" l="1"/>
  <c r="N2822" i="1" s="1"/>
  <c r="M2823" i="1" l="1"/>
  <c r="N2823" i="1" s="1"/>
  <c r="M2824" i="1" l="1"/>
  <c r="N2824" i="1" s="1"/>
  <c r="M2825" i="1" l="1"/>
  <c r="N2825" i="1" s="1"/>
  <c r="M2826" i="1" l="1"/>
  <c r="N2826" i="1" s="1"/>
  <c r="M2827" i="1" l="1"/>
  <c r="N2827" i="1" s="1"/>
  <c r="M2828" i="1" l="1"/>
  <c r="N2828" i="1" s="1"/>
  <c r="M2829" i="1" l="1"/>
  <c r="N2829" i="1" s="1"/>
  <c r="M2830" i="1" l="1"/>
  <c r="N2830" i="1" s="1"/>
  <c r="M2831" i="1" l="1"/>
  <c r="N2831" i="1" s="1"/>
  <c r="M2832" i="1" l="1"/>
  <c r="N2832" i="1" s="1"/>
  <c r="M2833" i="1" l="1"/>
  <c r="N2833" i="1" s="1"/>
  <c r="M2834" i="1" l="1"/>
  <c r="N2834" i="1" s="1"/>
  <c r="M2835" i="1" l="1"/>
  <c r="N2835" i="1" s="1"/>
  <c r="M2836" i="1" l="1"/>
  <c r="N2836" i="1" s="1"/>
  <c r="M2837" i="1" l="1"/>
  <c r="N2837" i="1" s="1"/>
  <c r="M2838" i="1" l="1"/>
  <c r="N2838" i="1" s="1"/>
  <c r="M2839" i="1" l="1"/>
  <c r="N2839" i="1" s="1"/>
  <c r="M2840" i="1" l="1"/>
  <c r="N2840" i="1" s="1"/>
  <c r="M2841" i="1" l="1"/>
  <c r="N2841" i="1" s="1"/>
  <c r="M2842" i="1" l="1"/>
  <c r="N2842" i="1" s="1"/>
  <c r="M2843" i="1" l="1"/>
  <c r="N2843" i="1" s="1"/>
  <c r="M2844" i="1" l="1"/>
  <c r="N2844" i="1" s="1"/>
  <c r="M2845" i="1" l="1"/>
  <c r="N2845" i="1" s="1"/>
  <c r="M2846" i="1" l="1"/>
  <c r="N2846" i="1" s="1"/>
  <c r="M2847" i="1" l="1"/>
  <c r="N2847" i="1" s="1"/>
  <c r="M2848" i="1" l="1"/>
  <c r="N2848" i="1" s="1"/>
  <c r="M2849" i="1" l="1"/>
  <c r="N2849" i="1" s="1"/>
  <c r="M2850" i="1" l="1"/>
  <c r="N2850" i="1" s="1"/>
  <c r="M2851" i="1" l="1"/>
  <c r="N2851" i="1" s="1"/>
  <c r="M2852" i="1" l="1"/>
  <c r="N2852" i="1" s="1"/>
  <c r="M2853" i="1" l="1"/>
  <c r="N2853" i="1" s="1"/>
  <c r="M2854" i="1" l="1"/>
  <c r="N2854" i="1" s="1"/>
  <c r="M2855" i="1" l="1"/>
  <c r="N2855" i="1" s="1"/>
  <c r="M2856" i="1" l="1"/>
  <c r="N2856" i="1" s="1"/>
  <c r="M2857" i="1" l="1"/>
  <c r="N2857" i="1" s="1"/>
  <c r="M2858" i="1" l="1"/>
  <c r="N2858" i="1" s="1"/>
  <c r="M2859" i="1" l="1"/>
  <c r="N2859" i="1" s="1"/>
  <c r="M2860" i="1" l="1"/>
  <c r="N2860" i="1" s="1"/>
  <c r="M2861" i="1" l="1"/>
  <c r="N2861" i="1" s="1"/>
  <c r="M2862" i="1" l="1"/>
  <c r="N2862" i="1" s="1"/>
  <c r="M2863" i="1" l="1"/>
  <c r="N2863" i="1" s="1"/>
  <c r="M2864" i="1" l="1"/>
  <c r="N2864" i="1" s="1"/>
  <c r="M2865" i="1" l="1"/>
  <c r="N2865" i="1" s="1"/>
  <c r="M2866" i="1" l="1"/>
  <c r="N2866" i="1" s="1"/>
  <c r="M2867" i="1" l="1"/>
  <c r="N2867" i="1" s="1"/>
  <c r="M2868" i="1" l="1"/>
  <c r="N2868" i="1" s="1"/>
  <c r="M2869" i="1" l="1"/>
  <c r="N2869" i="1" s="1"/>
  <c r="M2870" i="1" l="1"/>
  <c r="N2870" i="1" s="1"/>
  <c r="M2871" i="1" l="1"/>
  <c r="N2871" i="1" s="1"/>
  <c r="M2872" i="1" l="1"/>
  <c r="N2872" i="1" s="1"/>
  <c r="M2873" i="1" l="1"/>
  <c r="N2873" i="1" s="1"/>
  <c r="M2874" i="1" l="1"/>
  <c r="N2874" i="1" s="1"/>
  <c r="M2875" i="1" l="1"/>
  <c r="N2875" i="1" s="1"/>
  <c r="M2876" i="1" l="1"/>
  <c r="N2876" i="1" s="1"/>
  <c r="M2877" i="1" l="1"/>
  <c r="N2877" i="1" s="1"/>
  <c r="M2878" i="1" l="1"/>
  <c r="N2878" i="1" s="1"/>
  <c r="M2879" i="1" l="1"/>
  <c r="N2879" i="1" s="1"/>
  <c r="M2880" i="1" l="1"/>
  <c r="N2880" i="1" s="1"/>
  <c r="M2881" i="1" l="1"/>
  <c r="N2881" i="1" s="1"/>
  <c r="M2882" i="1" l="1"/>
  <c r="N2882" i="1" s="1"/>
  <c r="M2883" i="1" l="1"/>
  <c r="N2883" i="1" s="1"/>
  <c r="M2884" i="1" l="1"/>
  <c r="N2884" i="1" s="1"/>
  <c r="M2885" i="1" l="1"/>
  <c r="N2885" i="1" s="1"/>
  <c r="M2886" i="1" l="1"/>
  <c r="N2886" i="1" s="1"/>
  <c r="M2887" i="1" l="1"/>
  <c r="N2887" i="1" s="1"/>
  <c r="M2888" i="1" l="1"/>
  <c r="N2888" i="1" s="1"/>
  <c r="M2889" i="1" l="1"/>
  <c r="N2889" i="1" s="1"/>
  <c r="M2890" i="1" l="1"/>
  <c r="N2890" i="1" s="1"/>
  <c r="M2891" i="1" l="1"/>
  <c r="N2891" i="1" s="1"/>
  <c r="M4" i="1" l="1"/>
  <c r="N4" i="1" l="1"/>
  <c r="O4" i="1" s="1"/>
  <c r="P4" i="1" l="1"/>
  <c r="M6" i="1" l="1"/>
  <c r="N6" i="1" s="1"/>
  <c r="M5" i="1"/>
  <c r="M9" i="1"/>
  <c r="N9" i="1" s="1"/>
  <c r="M8" i="1"/>
  <c r="N8" i="1" s="1"/>
  <c r="M7" i="1"/>
  <c r="N7" i="1" s="1"/>
  <c r="N5" i="1" l="1"/>
  <c r="O5" i="1" s="1"/>
  <c r="P5" i="1" l="1"/>
  <c r="O6" i="1"/>
  <c r="P6" i="1" l="1"/>
  <c r="O7" i="1"/>
  <c r="P7" i="1" l="1"/>
  <c r="O8" i="1"/>
  <c r="P8" i="1" l="1"/>
  <c r="O9" i="1"/>
  <c r="P9" i="1" l="1"/>
  <c r="M15" i="1" l="1"/>
  <c r="N15" i="1" s="1"/>
  <c r="M12" i="1"/>
  <c r="N12" i="1" s="1"/>
  <c r="M11" i="1"/>
  <c r="N11" i="1" s="1"/>
  <c r="M10" i="1"/>
  <c r="M14" i="1"/>
  <c r="N14" i="1" s="1"/>
  <c r="M13" i="1"/>
  <c r="N13" i="1" s="1"/>
  <c r="M16" i="1" l="1"/>
  <c r="N10" i="1"/>
  <c r="O10" i="1" s="1"/>
  <c r="P10" i="1" s="1"/>
  <c r="M17" i="1" l="1"/>
  <c r="O11" i="1"/>
  <c r="P11" i="1" s="1"/>
  <c r="N16" i="1"/>
  <c r="M18" i="1"/>
  <c r="N18" i="1" s="1"/>
  <c r="N17" i="1" l="1"/>
  <c r="O12" i="1"/>
  <c r="P12" i="1" s="1"/>
  <c r="M20" i="1"/>
  <c r="N20" i="1" s="1"/>
  <c r="M19" i="1"/>
  <c r="N19" i="1" l="1"/>
  <c r="O13" i="1"/>
  <c r="P13" i="1" s="1"/>
  <c r="O14" i="1" l="1"/>
  <c r="O15" i="1" s="1"/>
  <c r="M22" i="1"/>
  <c r="N22" i="1" s="1"/>
  <c r="M21" i="1"/>
  <c r="P14" i="1" l="1"/>
  <c r="N21" i="1"/>
  <c r="P15" i="1"/>
  <c r="O16" i="1"/>
  <c r="O17" i="1" l="1"/>
  <c r="P16" i="1"/>
  <c r="M23" i="1"/>
  <c r="N23" i="1" s="1"/>
  <c r="P17" i="1" l="1"/>
  <c r="O18" i="1"/>
  <c r="M24" i="1"/>
  <c r="N24" i="1" s="1"/>
  <c r="P18" i="1" l="1"/>
  <c r="O19" i="1"/>
  <c r="M25" i="1"/>
  <c r="N25" i="1" s="1"/>
  <c r="P19" i="1" l="1"/>
  <c r="O20" i="1"/>
  <c r="M26" i="1"/>
  <c r="N26" i="1" s="1"/>
  <c r="M28" i="1" l="1"/>
  <c r="N28" i="1" s="1"/>
  <c r="P20" i="1"/>
  <c r="O21" i="1"/>
  <c r="M27" i="1"/>
  <c r="N27" i="1" s="1"/>
  <c r="M30" i="1" l="1"/>
  <c r="P21" i="1"/>
  <c r="O22" i="1"/>
  <c r="M29" i="1" l="1"/>
  <c r="N29" i="1" s="1"/>
  <c r="N30" i="1"/>
  <c r="P22" i="1"/>
  <c r="O23" i="1"/>
  <c r="N19" i="2" l="1"/>
  <c r="M19" i="2"/>
  <c r="L19" i="2"/>
  <c r="K19" i="2"/>
  <c r="O19" i="2"/>
  <c r="Q19" i="2"/>
  <c r="P19" i="2"/>
  <c r="P23" i="1"/>
  <c r="O24" i="1"/>
  <c r="P24" i="1" l="1"/>
  <c r="O25" i="1"/>
  <c r="P25" i="1" l="1"/>
  <c r="O26" i="1"/>
  <c r="P26" i="1" l="1"/>
  <c r="O27" i="1"/>
  <c r="P27" i="1" l="1"/>
  <c r="O28" i="1"/>
  <c r="P28" i="1" l="1"/>
  <c r="O29" i="1"/>
  <c r="P29" i="1" l="1"/>
  <c r="O30" i="1"/>
  <c r="P30" i="1" l="1"/>
  <c r="O31" i="1"/>
  <c r="P31" i="1" l="1"/>
  <c r="O32" i="1"/>
  <c r="O33" i="1" l="1"/>
  <c r="P32" i="1"/>
  <c r="O34" i="1" l="1"/>
  <c r="P33" i="1"/>
  <c r="P34" i="1" l="1"/>
  <c r="O35" i="1"/>
  <c r="P35" i="1" l="1"/>
  <c r="O36" i="1"/>
  <c r="P36" i="1" l="1"/>
  <c r="O37" i="1"/>
  <c r="P37" i="1" l="1"/>
  <c r="O38" i="1"/>
  <c r="P38" i="1" l="1"/>
  <c r="O39" i="1"/>
  <c r="P39" i="1" l="1"/>
  <c r="O40" i="1"/>
  <c r="P40" i="1" l="1"/>
  <c r="O41" i="1"/>
  <c r="P41" i="1" l="1"/>
  <c r="O42" i="1"/>
  <c r="P42" i="1" l="1"/>
  <c r="O43" i="1"/>
  <c r="P43" i="1" l="1"/>
  <c r="O44" i="1"/>
  <c r="P44" i="1" l="1"/>
  <c r="O45" i="1"/>
  <c r="P45" i="1" l="1"/>
  <c r="O46" i="1"/>
  <c r="P46" i="1" l="1"/>
  <c r="O47" i="1"/>
  <c r="P47" i="1" l="1"/>
  <c r="O48" i="1"/>
  <c r="O49" i="1" l="1"/>
  <c r="P48" i="1"/>
  <c r="O50" i="1" l="1"/>
  <c r="P49" i="1"/>
  <c r="P50" i="1" l="1"/>
  <c r="O51" i="1"/>
  <c r="O52" i="1" l="1"/>
  <c r="P51" i="1"/>
  <c r="P52" i="1" l="1"/>
  <c r="O53" i="1"/>
  <c r="P53" i="1" l="1"/>
  <c r="O54" i="1"/>
  <c r="P54" i="1" l="1"/>
  <c r="O55" i="1"/>
  <c r="P55" i="1" l="1"/>
  <c r="O56" i="1"/>
  <c r="P56" i="1" l="1"/>
  <c r="O57" i="1"/>
  <c r="P57" i="1" l="1"/>
  <c r="O58" i="1"/>
  <c r="P58" i="1" l="1"/>
  <c r="O59" i="1"/>
  <c r="P59" i="1" l="1"/>
  <c r="O60" i="1"/>
  <c r="P60" i="1" l="1"/>
  <c r="O61" i="1"/>
  <c r="P61" i="1" l="1"/>
  <c r="O62" i="1"/>
  <c r="P62" i="1" l="1"/>
  <c r="O63" i="1"/>
  <c r="P63" i="1" l="1"/>
  <c r="O64" i="1"/>
  <c r="P64" i="1" l="1"/>
  <c r="O65" i="1"/>
  <c r="P65" i="1" l="1"/>
  <c r="O66" i="1"/>
  <c r="P66" i="1" l="1"/>
  <c r="O67" i="1"/>
  <c r="P67" i="1" l="1"/>
  <c r="O68" i="1"/>
  <c r="P68" i="1" l="1"/>
  <c r="O69" i="1"/>
  <c r="P69" i="1" l="1"/>
  <c r="O70" i="1"/>
  <c r="P70" i="1" l="1"/>
  <c r="O71" i="1"/>
  <c r="P71" i="1" l="1"/>
  <c r="O72" i="1"/>
  <c r="P72" i="1" l="1"/>
  <c r="O73" i="1"/>
  <c r="P73" i="1" l="1"/>
  <c r="O74" i="1"/>
  <c r="P74" i="1" l="1"/>
  <c r="O75" i="1"/>
  <c r="P75" i="1" l="1"/>
  <c r="O76" i="1"/>
  <c r="P76" i="1" l="1"/>
  <c r="O77" i="1"/>
  <c r="P77" i="1" l="1"/>
  <c r="O78" i="1"/>
  <c r="P78" i="1" l="1"/>
  <c r="O79" i="1"/>
  <c r="P79" i="1" l="1"/>
  <c r="O80" i="1"/>
  <c r="O81" i="1" l="1"/>
  <c r="P80" i="1"/>
  <c r="P81" i="1" l="1"/>
  <c r="O82" i="1"/>
  <c r="P82" i="1" l="1"/>
  <c r="O83" i="1"/>
  <c r="P83" i="1" l="1"/>
  <c r="O84" i="1"/>
  <c r="P84" i="1" l="1"/>
  <c r="O85" i="1"/>
  <c r="P85" i="1" l="1"/>
  <c r="O86" i="1"/>
  <c r="P86" i="1" l="1"/>
  <c r="O87" i="1"/>
  <c r="P87" i="1" l="1"/>
  <c r="O88" i="1"/>
  <c r="P88" i="1" l="1"/>
  <c r="O89" i="1"/>
  <c r="P89" i="1" l="1"/>
  <c r="O90" i="1"/>
  <c r="O91" i="1" l="1"/>
  <c r="P90" i="1"/>
  <c r="P91" i="1" l="1"/>
  <c r="O92" i="1"/>
  <c r="P92" i="1" l="1"/>
  <c r="O93" i="1"/>
  <c r="P93" i="1" l="1"/>
  <c r="O94" i="1"/>
  <c r="P94" i="1" l="1"/>
  <c r="O95" i="1"/>
  <c r="P95" i="1" l="1"/>
  <c r="O96" i="1"/>
  <c r="O97" i="1" l="1"/>
  <c r="P96" i="1"/>
  <c r="O98" i="1" l="1"/>
  <c r="P97" i="1"/>
  <c r="P98" i="1" l="1"/>
  <c r="O99" i="1"/>
  <c r="P99" i="1" l="1"/>
  <c r="O100" i="1"/>
  <c r="P100" i="1" l="1"/>
  <c r="O101" i="1"/>
  <c r="P101" i="1" l="1"/>
  <c r="O102" i="1"/>
  <c r="P102" i="1" l="1"/>
  <c r="O103" i="1"/>
  <c r="P103" i="1" l="1"/>
  <c r="O104" i="1"/>
  <c r="P104" i="1" l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K3" i="2" l="1"/>
  <c r="N3" i="2"/>
  <c r="L3" i="2"/>
  <c r="M3" i="2"/>
  <c r="P243" i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K4" i="2" l="1"/>
  <c r="L4" i="2"/>
  <c r="M4" i="2"/>
  <c r="N4" i="2"/>
  <c r="P484" i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K5" i="2" l="1"/>
  <c r="L5" i="2"/>
  <c r="M5" i="2"/>
  <c r="N5" i="2"/>
  <c r="P726" i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K6" i="2" l="1"/>
  <c r="L6" i="2"/>
  <c r="M6" i="2"/>
  <c r="N6" i="2"/>
  <c r="P972" i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K7" i="2" l="1"/>
  <c r="L7" i="2"/>
  <c r="M7" i="2"/>
  <c r="N7" i="2"/>
  <c r="P1216" i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K8" i="2" l="1"/>
  <c r="L8" i="2"/>
  <c r="M8" i="2"/>
  <c r="N8" i="2"/>
  <c r="P1458" i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K9" i="2" l="1"/>
  <c r="L9" i="2"/>
  <c r="M9" i="2"/>
  <c r="N9" i="2"/>
  <c r="P1702" i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K10" i="2" l="1"/>
  <c r="L10" i="2"/>
  <c r="M10" i="2"/>
  <c r="N10" i="2"/>
  <c r="P1945" i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K11" i="2" l="1"/>
  <c r="L11" i="2"/>
  <c r="M11" i="2"/>
  <c r="N11" i="2"/>
  <c r="P2183" i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K12" i="2" l="1"/>
  <c r="L12" i="2"/>
  <c r="M12" i="2"/>
  <c r="N12" i="2"/>
  <c r="P2428" i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K13" i="2" l="1"/>
  <c r="L13" i="2"/>
  <c r="N13" i="2"/>
  <c r="M13" i="2"/>
  <c r="P2672" i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K14" i="2" l="1"/>
  <c r="K15" i="2"/>
  <c r="K16" i="2" s="1"/>
  <c r="K18" i="2" s="1"/>
  <c r="L14" i="2"/>
  <c r="L15" i="2"/>
  <c r="L16" i="2" s="1"/>
  <c r="L18" i="2" s="1"/>
  <c r="N14" i="2"/>
  <c r="N15" i="2"/>
  <c r="N16" i="2" s="1"/>
  <c r="N18" i="2" s="1"/>
  <c r="M15" i="2"/>
  <c r="M16" i="2" s="1"/>
  <c r="M18" i="2" s="1"/>
  <c r="M14" i="2"/>
  <c r="P2891" i="1"/>
  <c r="M17" i="2" l="1"/>
  <c r="L17" i="2"/>
  <c r="K17" i="2"/>
  <c r="N17" i="2"/>
  <c r="Q14" i="2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<sst xmlns="http://schemas.openxmlformats.org/spreadsheetml/2006/main" count="43" uniqueCount="36">
  <si>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</si>
  <si>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</si>
  <si>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</si>
  <si>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</si>
  <si>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</si>
  <si>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</si>
  <si>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</si>
  <si>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</si>
  <si>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</si>
  <si>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</si>
  <si>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</si>
  <si>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</si>
  <si>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</si>
  <si>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</si>
  <si>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</si>
  <si>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</si>
  <si>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</si>
  <si>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</si>
  <si>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</si>
  <si>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</si>
  <si>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</si>
  <si>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</si>
  <si>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</si>
  <si>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</si>
  <si>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</si>
  <si>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</si>
  <si>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</t>
    <phoneticPr fontId="18" type="noConversion"/>
  </si>
  <si>
    <t>IF(I3&gt;J3,"买","卖")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</si>
  <si>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</si>
  <si>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</si>
  <si>
    <t>MA</t>
    <phoneticPr fontId="18" type="noConversion"/>
  </si>
  <si>
    <t>DN</t>
    <phoneticPr fontId="18" type="noConversion"/>
  </si>
  <si>
    <t>K</t>
    <phoneticPr fontId="18" type="noConversion"/>
  </si>
  <si>
    <t>K=2,N=40-48对于结果</t>
    <phoneticPr fontId="18" type="noConversion"/>
  </si>
  <si>
    <t>UP</t>
    <phoneticPr fontId="18" type="noConversion"/>
  </si>
  <si>
    <t>N=44，K=2-10对应结果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</si>
</sst>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176" fontId="0" fillId="0" borderId="0" xfId="1" applyNumberFormat="1" applyFo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8" fontId="0" fillId="0" borderId="0" xfId="0" applyNumberFormat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12"/>
  <sheetViews>
    <sheetView workbookViewId="0">
      <pane xSplit="1" ySplit="1" topLeftCell="B2577" activePane="bottomRight" state="frozen"/>
      <selection pane="topRight" activeCell="B1" sqref="B1"/>
      <selection pane="bottomLeft" activeCell="A2" sqref="A2"/>
      <selection pane="bottomRight" activeCell="J2587" sqref="J2587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9" width="12.75" style="32" bestFit="1" customWidth="1"/>
    <col min="10" max="10" width="12.75" style="46" bestFit="1" customWidth="1"/>
    <col min="11" max="11" width="11.625" style="34" customWidth="1"/>
    <col min="14" max="14" width="9" style="3"/>
    <col min="15" max="15" width="9" style="2"/>
    <col min="16" max="16" width="9.5" style="2" customWidth="1"/>
  </cols>
  <sheetData>
    <row r="1" spans="1:19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30</v>
      </c>
      <c r="J1" s="46" t="s">
        <v>34</v>
      </c>
      <c r="K1" s="34" t="s">
        <v>31</v>
      </c>
      <c r="L1" s="2"/>
      <c r="M1" s="2" t="s">
        <v>7</v>
      </c>
      <c r="N1" s="3" t="s">
        <v>3</v>
      </c>
      <c r="O1" s="2" t="s">
        <v>4</v>
      </c>
      <c r="P1" s="2" t="s">
        <v>2</v>
      </c>
    </row>
    <row r="2" spans="1:19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L2" t="str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IF(ROW()&gt;计算结果!B$19+1,IF(AND(I2&gt;OFFSET(I2,-计算结果!B$19,0,1,1),'000300'!E2&lt;OFFSET('000300'!E2,-计算结果!B$19,0,1,1)),"买",IF(AND(I2&lt;OFFSET(I2,-计算结果!B$19,0,1,1),'000300'!E2&gt;OFFSET('000300'!E2,-计算结果!B$19,0,1,1)),"卖",L1)),"买")</f>
        <v>买</v>
      </c>
      <c r="O2" s="2">
        <v>1</v>
      </c>
    </row>
    <row r="3" spans="1:19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6">
        <f ca="1">IF(ROW()&gt;计算结果!B$18+1,AVERAGE(OFFSET(E3,0,0,-计算结果!B$18,1)),AVERAGE(OFFSET(E3,0,0,-ROW(),1)))</f>
        <v>987.67499999999995</v>
      </c>
      <c r="J3" s="37">
        <f ca="1">J4/I4-1</f>
        <v>0.61730586593839543</v>
      </c>
      <c r="L3" s="35" t="str">
        <f t="shared" ref="L3:L66" ca="1" si="1">IF(OR(AND(E3&lt;J3,E3&gt;I3),E3&lt;K3),"买","卖")</f>
        <v>卖</v>
      </c>
      <c r="M3" s="4"/>
      <c r="N3" s="3">
        <f ca="1">IF(L2="买",E3/E2-1,"")</f>
        <v>9.9410860916371302E-3</v>
      </c>
      <c r="O3" s="2">
        <f ca="1">IFERROR(O2*(1+N3),O2)</f>
        <v>1.0099410860916371</v>
      </c>
      <c r="P3" s="3">
        <f ca="1">1-O3/MAX(O$2:O3)</f>
        <v>0</v>
      </c>
      <c r="R3" t="s">
        <v>26</v>
      </c>
      <c r="S3" t="s">
        <v>27</v>
      </c>
    </row>
    <row r="4" spans="1:19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6">
        <f ca="1">IF(ROW()&gt;计算结果!B$18+1,AVERAGE(OFFSET(E4,0,0,-计算结果!B$18,1)),AVERAGE(OFFSET(E4,0,0,-ROW(),1)))</f>
        <v>986.17333333333329</v>
      </c>
      <c r="J4" s="36">
        <f ca="1">I4+计算结果!B$19*IF(ROW()&gt;计算结果!B$18+1,STDEV(OFFSET(E4,0,0,-计算结果!B$18,1)),STDEV(OFFSET(E4,0,0,-ROW(),1)))</f>
        <v>1594.9439168320205</v>
      </c>
      <c r="K4" s="34">
        <f ca="1">I4-计算结果!B$19*IF(ROW()&gt;计算结果!B$18+1,STDEV(OFFSET(E4,0,0,-计算结果!B$18,1)),STDEV(OFFSET(E4,0,0,-ROW(),1)))</f>
        <v>377.4027498346461</v>
      </c>
      <c r="L4" s="35" t="str">
        <f t="shared" ca="1" si="1"/>
        <v>卖</v>
      </c>
      <c r="M4" s="4" t="str">
        <f t="shared" ref="M4:M67" ca="1" si="2">IF(L3&lt;&gt;L4,1,"")</f>
        <v/>
      </c>
      <c r="N4" s="3">
        <f ca="1">IF(L3="买",E4/E3-1,0)-IF(M4=1,计算结果!B$17,0)</f>
        <v>0</v>
      </c>
      <c r="O4" s="2">
        <f t="shared" ref="O4:O67" ca="1" si="3">IFERROR(O3*(1+N4),O3)</f>
        <v>1.0099410860916371</v>
      </c>
      <c r="P4" s="3">
        <f ca="1">1-O4/MAX(O$2:O4)</f>
        <v>0</v>
      </c>
      <c r="R4" t="s">
        <v>28</v>
      </c>
      <c r="S4" t="s">
        <v>29</v>
      </c>
    </row>
    <row r="5" spans="1:19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6">
        <f ca="1">IF(ROW()&gt;计算结果!B$18+1,AVERAGE(OFFSET(E5,0,0,-计算结果!B$18,1)),AVERAGE(OFFSET(E5,0,0,-ROW(),1)))</f>
        <v>985.61750000000006</v>
      </c>
      <c r="J5" s="36">
        <f ca="1">I5+计算结果!B$19*IF(ROW()&gt;计算结果!B$18+1,STDEV(OFFSET(E5,0,0,-计算结果!B$18,1)),STDEV(OFFSET(E5,0,0,-ROW(),1)))</f>
        <v>1497.4973320895228</v>
      </c>
      <c r="K5" s="34">
        <f ca="1">I5-计算结果!B$19*IF(ROW()&gt;计算结果!B$18+1,STDEV(OFFSET(E5,0,0,-计算结果!B$18,1)),STDEV(OFFSET(E5,0,0,-ROW(),1)))</f>
        <v>473.73766791047734</v>
      </c>
      <c r="L5" s="35" t="str">
        <f t="shared" ca="1" si="1"/>
        <v>卖</v>
      </c>
      <c r="M5" s="4" t="str">
        <f t="shared" ca="1" si="2"/>
        <v/>
      </c>
      <c r="N5" s="3">
        <f ca="1">IF(L4="买",E5/E4-1,0)-IF(M5=1,计算结果!B$17,0)</f>
        <v>0</v>
      </c>
      <c r="O5" s="2">
        <f t="shared" ca="1" si="3"/>
        <v>1.0099410860916371</v>
      </c>
      <c r="P5" s="3">
        <f ca="1">1-O5/MAX(O$2:O5)</f>
        <v>0</v>
      </c>
    </row>
    <row r="6" spans="1:19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6">
        <f ca="1">IF(ROW()&gt;计算结果!B$18+1,AVERAGE(OFFSET(E6,0,0,-计算结果!B$18,1)),AVERAGE(OFFSET(E6,0,0,-ROW(),1)))</f>
        <v>987.26800000000003</v>
      </c>
      <c r="J6" s="36">
        <f ca="1">I6+计算结果!B$19*IF(ROW()&gt;计算结果!B$18+1,STDEV(OFFSET(E6,0,0,-计算结果!B$18,1)),STDEV(OFFSET(E6,0,0,-ROW(),1)))</f>
        <v>1588.3726597723225</v>
      </c>
      <c r="K6" s="34">
        <f ca="1">I6-计算结果!B$19*IF(ROW()&gt;计算结果!B$18+1,STDEV(OFFSET(E6,0,0,-计算结果!B$18,1)),STDEV(OFFSET(E6,0,0,-ROW(),1)))</f>
        <v>386.16334022767762</v>
      </c>
      <c r="L6" s="35" t="str">
        <f t="shared" ca="1" si="1"/>
        <v>买</v>
      </c>
      <c r="M6" s="4">
        <f t="shared" ca="1" si="2"/>
        <v>1</v>
      </c>
      <c r="N6" s="3">
        <f ca="1">IF(L5="买",E6/E5-1,0)-IF(M6=1,计算结果!B$17,0)</f>
        <v>0</v>
      </c>
      <c r="O6" s="2">
        <f t="shared" ca="1" si="3"/>
        <v>1.0099410860916371</v>
      </c>
      <c r="P6" s="3">
        <f ca="1">1-O6/MAX(O$2:O6)</f>
        <v>0</v>
      </c>
    </row>
    <row r="7" spans="1:19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6">
        <f ca="1">IF(ROW()&gt;计算结果!B$18+1,AVERAGE(OFFSET(E7,0,0,-计算结果!B$18,1)),AVERAGE(OFFSET(E7,0,0,-ROW(),1)))</f>
        <v>988.91166666666675</v>
      </c>
      <c r="J7" s="36">
        <f ca="1">I7+计算结果!B$19*IF(ROW()&gt;计算结果!B$18+1,STDEV(OFFSET(E7,0,0,-计算结果!B$18,1)),STDEV(OFFSET(E7,0,0,-ROW(),1)))</f>
        <v>1685.4750318149258</v>
      </c>
      <c r="K7" s="34">
        <f ca="1">I7-计算结果!B$19*IF(ROW()&gt;计算结果!B$18+1,STDEV(OFFSET(E7,0,0,-计算结果!B$18,1)),STDEV(OFFSET(E7,0,0,-ROW(),1)))</f>
        <v>292.34830151840777</v>
      </c>
      <c r="L7" s="35" t="str">
        <f t="shared" ca="1" si="1"/>
        <v>买</v>
      </c>
      <c r="M7" s="4" t="str">
        <f t="shared" ca="1" si="2"/>
        <v/>
      </c>
      <c r="N7" s="3">
        <f ca="1">IF(L6="买",E7/E6-1,0)-IF(M7=1,计算结果!B$17,0)</f>
        <v>3.2801070562549217E-3</v>
      </c>
      <c r="O7" s="2">
        <f t="shared" ca="1" si="3"/>
        <v>1.013253800974528</v>
      </c>
      <c r="P7" s="3">
        <f ca="1">1-O7/MAX(O$2:O7)</f>
        <v>0</v>
      </c>
    </row>
    <row r="8" spans="1:19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6">
        <f ca="1">IF(ROW()&gt;计算结果!B$18+1,AVERAGE(OFFSET(E8,0,0,-计算结果!B$18,1)),AVERAGE(OFFSET(E8,0,0,-ROW(),1)))</f>
        <v>990.03</v>
      </c>
      <c r="J8" s="36">
        <f ca="1">I8+计算结果!B$19*IF(ROW()&gt;计算结果!B$18+1,STDEV(OFFSET(E8,0,0,-计算结果!B$18,1)),STDEV(OFFSET(E8,0,0,-ROW(),1)))</f>
        <v>1704.3586848503292</v>
      </c>
      <c r="K8" s="34">
        <f ca="1">I8-计算结果!B$19*IF(ROW()&gt;计算结果!B$18+1,STDEV(OFFSET(E8,0,0,-计算结果!B$18,1)),STDEV(OFFSET(E8,0,0,-ROW(),1)))</f>
        <v>275.7013151496709</v>
      </c>
      <c r="L8" s="35" t="str">
        <f t="shared" ca="1" si="1"/>
        <v>买</v>
      </c>
      <c r="M8" s="4" t="str">
        <f t="shared" ca="1" si="2"/>
        <v/>
      </c>
      <c r="N8" s="3">
        <f ca="1">IF(L7="买",E8/E7-1,0)-IF(M8=1,计算结果!B$17,0)</f>
        <v>-3.9112252163708838E-4</v>
      </c>
      <c r="O8" s="2">
        <f t="shared" ca="1" si="3"/>
        <v>1.0128574945928324</v>
      </c>
      <c r="P8" s="3">
        <f ca="1">1-O8/MAX(O$2:O8)</f>
        <v>3.9112252163719941E-4</v>
      </c>
    </row>
    <row r="9" spans="1:19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6">
        <f ca="1">IF(ROW()&gt;计算结果!B$18+1,AVERAGE(OFFSET(E9,0,0,-计算结果!B$18,1)),AVERAGE(OFFSET(E9,0,0,-ROW(),1)))</f>
        <v>990.88499999999999</v>
      </c>
      <c r="J9" s="36">
        <f ca="1">I9+计算结果!B$19*IF(ROW()&gt;计算结果!B$18+1,STDEV(OFFSET(E9,0,0,-计算结果!B$18,1)),STDEV(OFFSET(E9,0,0,-ROW(),1)))</f>
        <v>1703.7199197795685</v>
      </c>
      <c r="K9" s="34">
        <f ca="1">I9-计算结果!B$19*IF(ROW()&gt;计算结果!B$18+1,STDEV(OFFSET(E9,0,0,-计算结果!B$18,1)),STDEV(OFFSET(E9,0,0,-ROW(),1)))</f>
        <v>278.05008022043148</v>
      </c>
      <c r="L9" s="35" t="str">
        <f t="shared" ca="1" si="1"/>
        <v>买</v>
      </c>
      <c r="M9" s="4" t="str">
        <f t="shared" ca="1" si="2"/>
        <v/>
      </c>
      <c r="N9" s="3">
        <f ca="1">IF(L8="买",E9/E8-1,0)-IF(M9=1,计算结果!B$17,0)</f>
        <v>1.3042518610673071E-4</v>
      </c>
      <c r="O9" s="2">
        <f t="shared" ca="1" si="3"/>
        <v>1.0129895967200642</v>
      </c>
      <c r="P9" s="3">
        <f ca="1">1-O9/MAX(O$2:O9)</f>
        <v>2.6074834775824396E-4</v>
      </c>
    </row>
    <row r="10" spans="1:19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6">
        <f ca="1">IF(ROW()&gt;计算结果!B$18+1,AVERAGE(OFFSET(E10,0,0,-计算结果!B$18,1)),AVERAGE(OFFSET(E10,0,0,-ROW(),1)))</f>
        <v>990.59777777777765</v>
      </c>
      <c r="J10" s="36">
        <f ca="1">I10+计算结果!B$19*IF(ROW()&gt;计算结果!B$18+1,STDEV(OFFSET(E10,0,0,-计算结果!B$18,1)),STDEV(OFFSET(E10,0,0,-ROW(),1)))</f>
        <v>1664.0967015169169</v>
      </c>
      <c r="K10" s="34">
        <f ca="1">I10-计算结果!B$19*IF(ROW()&gt;计算结果!B$18+1,STDEV(OFFSET(E10,0,0,-计算结果!B$18,1)),STDEV(OFFSET(E10,0,0,-ROW(),1)))</f>
        <v>317.09885403863836</v>
      </c>
      <c r="L10" s="35" t="str">
        <f t="shared" ca="1" si="1"/>
        <v>卖</v>
      </c>
      <c r="M10" s="4">
        <f t="shared" ca="1" si="2"/>
        <v>1</v>
      </c>
      <c r="N10" s="3">
        <f ca="1">IF(L9="买",E10/E9-1,0)-IF(M10=1,计算结果!B$17,0)</f>
        <v>-8.5969083230511556E-3</v>
      </c>
      <c r="O10" s="2">
        <f t="shared" ca="1" si="3"/>
        <v>1.0042810180248571</v>
      </c>
      <c r="P10" s="3">
        <f ca="1">1-O10/MAX(O$2:O10)</f>
        <v>8.8554150411683796E-3</v>
      </c>
    </row>
    <row r="11" spans="1:19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6">
        <f ca="1">IF(ROW()&gt;计算结果!B$18+1,AVERAGE(OFFSET(E11,0,0,-计算结果!B$18,1)),AVERAGE(OFFSET(E11,0,0,-ROW(),1)))</f>
        <v>988.28300000000002</v>
      </c>
      <c r="J11" s="36">
        <f ca="1">I11+计算结果!B$19*IF(ROW()&gt;计算结果!B$18+1,STDEV(OFFSET(E11,0,0,-计算结果!B$18,1)),STDEV(OFFSET(E11,0,0,-ROW(),1)))</f>
        <v>2013.7304373549214</v>
      </c>
      <c r="K11" s="34">
        <f ca="1">I11-计算结果!B$19*IF(ROW()&gt;计算结果!B$18+1,STDEV(OFFSET(E11,0,0,-计算结果!B$18,1)),STDEV(OFFSET(E11,0,0,-ROW(),1)))</f>
        <v>-37.164437354921461</v>
      </c>
      <c r="L11" s="35" t="str">
        <f t="shared" ca="1" si="1"/>
        <v>卖</v>
      </c>
      <c r="M11" s="4" t="str">
        <f t="shared" ca="1" si="2"/>
        <v/>
      </c>
      <c r="N11" s="3">
        <f ca="1">IF(L10="买",E11/E10-1,0)-IF(M11=1,计算结果!B$17,0)</f>
        <v>0</v>
      </c>
      <c r="O11" s="2">
        <f t="shared" ca="1" si="3"/>
        <v>1.0042810180248571</v>
      </c>
      <c r="P11" s="3">
        <f ca="1">1-O11/MAX(O$2:O11)</f>
        <v>8.8554150411683796E-3</v>
      </c>
    </row>
    <row r="12" spans="1:19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6">
        <f ca="1">IF(ROW()&gt;计算结果!B$18+1,AVERAGE(OFFSET(E12,0,0,-计算结果!B$18,1)),AVERAGE(OFFSET(E12,0,0,-ROW(),1)))</f>
        <v>987.04636363636371</v>
      </c>
      <c r="J12" s="36">
        <f ca="1">I12+计算结果!B$19*IF(ROW()&gt;计算结果!B$18+1,STDEV(OFFSET(E12,0,0,-计算结果!B$18,1)),STDEV(OFFSET(E12,0,0,-ROW(),1)))</f>
        <v>2059.3961069570769</v>
      </c>
      <c r="K12" s="34">
        <f ca="1">I12-计算结果!B$19*IF(ROW()&gt;计算结果!B$18+1,STDEV(OFFSET(E12,0,0,-计算结果!B$18,1)),STDEV(OFFSET(E12,0,0,-ROW(),1)))</f>
        <v>-85.303379684349352</v>
      </c>
      <c r="L12" s="35" t="str">
        <f t="shared" ca="1" si="1"/>
        <v>卖</v>
      </c>
      <c r="M12" s="4" t="str">
        <f t="shared" ca="1" si="2"/>
        <v/>
      </c>
      <c r="N12" s="3">
        <f ca="1">IF(L11="买",E12/E11-1,0)-IF(M12=1,计算结果!B$17,0)</f>
        <v>0</v>
      </c>
      <c r="O12" s="2">
        <f t="shared" ca="1" si="3"/>
        <v>1.0042810180248571</v>
      </c>
      <c r="P12" s="3">
        <f ca="1">1-O12/MAX(O$2:O12)</f>
        <v>8.8554150411683796E-3</v>
      </c>
    </row>
    <row r="13" spans="1:19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6">
        <f ca="1">IF(ROW()&gt;计算结果!B$18+1,AVERAGE(OFFSET(E13,0,0,-计算结果!B$18,1)),AVERAGE(OFFSET(E13,0,0,-ROW(),1)))</f>
        <v>985.39333333333343</v>
      </c>
      <c r="J13" s="36">
        <f ca="1">I13+计算结果!B$19*IF(ROW()&gt;计算结果!B$18+1,STDEV(OFFSET(E13,0,0,-计算结果!B$18,1)),STDEV(OFFSET(E13,0,0,-ROW(),1)))</f>
        <v>2186.2908532463903</v>
      </c>
      <c r="K13" s="34">
        <f ca="1">I13-计算结果!B$19*IF(ROW()&gt;计算结果!B$18+1,STDEV(OFFSET(E13,0,0,-计算结果!B$18,1)),STDEV(OFFSET(E13,0,0,-ROW(),1)))</f>
        <v>-215.50418657972341</v>
      </c>
      <c r="L13" s="35" t="str">
        <f t="shared" ca="1" si="1"/>
        <v>卖</v>
      </c>
      <c r="M13" s="4" t="str">
        <f t="shared" ca="1" si="2"/>
        <v/>
      </c>
      <c r="N13" s="3">
        <f ca="1">IF(L12="买",E13/E12-1,0)-IF(M13=1,计算结果!B$17,0)</f>
        <v>0</v>
      </c>
      <c r="O13" s="2">
        <f t="shared" ca="1" si="3"/>
        <v>1.0042810180248571</v>
      </c>
      <c r="P13" s="3">
        <f ca="1">1-O13/MAX(O$2:O13)</f>
        <v>8.8554150411683796E-3</v>
      </c>
    </row>
    <row r="14" spans="1:19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6">
        <f ca="1">IF(ROW()&gt;计算结果!B$18+1,AVERAGE(OFFSET(E14,0,0,-计算结果!B$18,1)),AVERAGE(OFFSET(E14,0,0,-ROW(),1)))</f>
        <v>983.15076923076936</v>
      </c>
      <c r="J14" s="36">
        <f ca="1">I14+计算结果!B$19*IF(ROW()&gt;计算结果!B$18+1,STDEV(OFFSET(E14,0,0,-计算结果!B$18,1)),STDEV(OFFSET(E14,0,0,-ROW(),1)))</f>
        <v>2436.7847430163256</v>
      </c>
      <c r="K14" s="34">
        <f ca="1">I14-计算结果!B$19*IF(ROW()&gt;计算结果!B$18+1,STDEV(OFFSET(E14,0,0,-计算结果!B$18,1)),STDEV(OFFSET(E14,0,0,-ROW(),1)))</f>
        <v>-470.48320455478665</v>
      </c>
      <c r="L14" s="35" t="str">
        <f t="shared" ca="1" si="1"/>
        <v>卖</v>
      </c>
      <c r="M14" s="4" t="str">
        <f t="shared" ca="1" si="2"/>
        <v/>
      </c>
      <c r="N14" s="3">
        <f ca="1">IF(L13="买",E14/E13-1,0)-IF(M14=1,计算结果!B$17,0)</f>
        <v>0</v>
      </c>
      <c r="O14" s="2">
        <f t="shared" ca="1" si="3"/>
        <v>1.0042810180248571</v>
      </c>
      <c r="P14" s="3">
        <f ca="1">1-O14/MAX(O$2:O14)</f>
        <v>8.8554150411683796E-3</v>
      </c>
    </row>
    <row r="15" spans="1:19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6">
        <f ca="1">IF(ROW()&gt;计算结果!B$18+1,AVERAGE(OFFSET(E15,0,0,-计算结果!B$18,1)),AVERAGE(OFFSET(E15,0,0,-ROW(),1)))</f>
        <v>983.11142857142863</v>
      </c>
      <c r="J15" s="36">
        <f ca="1">I15+计算结果!B$19*IF(ROW()&gt;计算结果!B$18+1,STDEV(OFFSET(E15,0,0,-计算结果!B$18,1)),STDEV(OFFSET(E15,0,0,-ROW(),1)))</f>
        <v>2379.8116352202087</v>
      </c>
      <c r="K15" s="34">
        <f ca="1">I15-计算结果!B$19*IF(ROW()&gt;计算结果!B$18+1,STDEV(OFFSET(E15,0,0,-计算结果!B$18,1)),STDEV(OFFSET(E15,0,0,-ROW(),1)))</f>
        <v>-413.58877807735144</v>
      </c>
      <c r="L15" s="35" t="str">
        <f t="shared" ca="1" si="1"/>
        <v>卖</v>
      </c>
      <c r="M15" s="4" t="str">
        <f t="shared" ca="1" si="2"/>
        <v/>
      </c>
      <c r="N15" s="3">
        <f ca="1">IF(L14="买",E15/E14-1,0)-IF(M15=1,计算结果!B$17,0)</f>
        <v>0</v>
      </c>
      <c r="O15" s="2">
        <f t="shared" ca="1" si="3"/>
        <v>1.0042810180248571</v>
      </c>
      <c r="P15" s="3">
        <f ca="1">1-O15/MAX(O$2:O15)</f>
        <v>8.8554150411683796E-3</v>
      </c>
    </row>
    <row r="16" spans="1:19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6">
        <f ca="1">IF(ROW()&gt;计算结果!B$18+1,AVERAGE(OFFSET(E16,0,0,-计算结果!B$18,1)),AVERAGE(OFFSET(E16,0,0,-ROW(),1)))</f>
        <v>984.11266666666666</v>
      </c>
      <c r="J16" s="36">
        <f ca="1">I16+计算结果!B$19*IF(ROW()&gt;计算结果!B$18+1,STDEV(OFFSET(E16,0,0,-计算结果!B$18,1)),STDEV(OFFSET(E16,0,0,-ROW(),1)))</f>
        <v>2395.983891301682</v>
      </c>
      <c r="K16" s="34">
        <f ca="1">I16-计算结果!B$19*IF(ROW()&gt;计算结果!B$18+1,STDEV(OFFSET(E16,0,0,-计算结果!B$18,1)),STDEV(OFFSET(E16,0,0,-ROW(),1)))</f>
        <v>-427.75855796834867</v>
      </c>
      <c r="L16" s="35" t="str">
        <f t="shared" ca="1" si="1"/>
        <v>买</v>
      </c>
      <c r="M16" s="4">
        <f t="shared" ca="1" si="2"/>
        <v>1</v>
      </c>
      <c r="N16" s="3">
        <f ca="1">IF(L15="买",E16/E15-1,0)-IF(M16=1,计算结果!B$17,0)</f>
        <v>0</v>
      </c>
      <c r="O16" s="2">
        <f t="shared" ca="1" si="3"/>
        <v>1.0042810180248571</v>
      </c>
      <c r="P16" s="3">
        <f ca="1">1-O16/MAX(O$2:O16)</f>
        <v>8.8554150411683796E-3</v>
      </c>
    </row>
    <row r="17" spans="1:16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6">
        <f ca="1">IF(ROW()&gt;计算结果!B$18+1,AVERAGE(OFFSET(E17,0,0,-计算结果!B$18,1)),AVERAGE(OFFSET(E17,0,0,-ROW(),1)))</f>
        <v>984.96625000000006</v>
      </c>
      <c r="J17" s="36">
        <f ca="1">I17+计算结果!B$19*IF(ROW()&gt;计算结果!B$18+1,STDEV(OFFSET(E17,0,0,-计算结果!B$18,1)),STDEV(OFFSET(E17,0,0,-ROW(),1)))</f>
        <v>2399.7263582280098</v>
      </c>
      <c r="K17" s="34">
        <f ca="1">I17-计算结果!B$19*IF(ROW()&gt;计算结果!B$18+1,STDEV(OFFSET(E17,0,0,-计算结果!B$18,1)),STDEV(OFFSET(E17,0,0,-ROW(),1)))</f>
        <v>-429.79385822800975</v>
      </c>
      <c r="L17" s="35" t="str">
        <f t="shared" ca="1" si="1"/>
        <v>买</v>
      </c>
      <c r="M17" s="4" t="str">
        <f t="shared" ca="1" si="2"/>
        <v/>
      </c>
      <c r="N17" s="3">
        <f ca="1">IF(L16="买",E17/E16-1,0)-IF(M17=1,计算结果!B$17,0)</f>
        <v>-3.6067446124254943E-4</v>
      </c>
      <c r="O17" s="2">
        <f t="shared" ca="1" si="3"/>
        <v>1.0039187995097449</v>
      </c>
      <c r="P17" s="3">
        <f ca="1">1-O17/MAX(O$2:O17)</f>
        <v>9.2128955803618684E-3</v>
      </c>
    </row>
    <row r="18" spans="1:16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6">
        <f ca="1">IF(ROW()&gt;计算结果!B$18+1,AVERAGE(OFFSET(E18,0,0,-计算结果!B$18,1)),AVERAGE(OFFSET(E18,0,0,-ROW(),1)))</f>
        <v>985.25764705882364</v>
      </c>
      <c r="J18" s="36">
        <f ca="1">I18+计算结果!B$19*IF(ROW()&gt;计算结果!B$18+1,STDEV(OFFSET(E18,0,0,-计算结果!B$18,1)),STDEV(OFFSET(E18,0,0,-ROW(),1)))</f>
        <v>2361.4538458522684</v>
      </c>
      <c r="K18" s="34">
        <f ca="1">I18-计算结果!B$19*IF(ROW()&gt;计算结果!B$18+1,STDEV(OFFSET(E18,0,0,-计算结果!B$18,1)),STDEV(OFFSET(E18,0,0,-ROW(),1)))</f>
        <v>-390.938551734621</v>
      </c>
      <c r="L18" s="35" t="str">
        <f t="shared" ca="1" si="1"/>
        <v>买</v>
      </c>
      <c r="M18" s="4" t="str">
        <f t="shared" ca="1" si="2"/>
        <v/>
      </c>
      <c r="N18" s="3">
        <f ca="1">IF(L17="买",E18/E17-1,0)-IF(M18=1,计算结果!B$17,0)</f>
        <v>-7.8675446245126679E-3</v>
      </c>
      <c r="O18" s="2">
        <f t="shared" ca="1" si="3"/>
        <v>0.99602042355521481</v>
      </c>
      <c r="P18" s="3">
        <f ca="1">1-O18/MAX(O$2:O18)</f>
        <v>1.7007957337775048E-2</v>
      </c>
    </row>
    <row r="19" spans="1:16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6">
        <f ca="1">IF(ROW()&gt;计算结果!B$18+1,AVERAGE(OFFSET(E19,0,0,-计算结果!B$18,1)),AVERAGE(OFFSET(E19,0,0,-ROW(),1)))</f>
        <v>984.66722222222234</v>
      </c>
      <c r="J19" s="36">
        <f ca="1">I19+计算结果!B$19*IF(ROW()&gt;计算结果!B$18+1,STDEV(OFFSET(E19,0,0,-计算结果!B$18,1)),STDEV(OFFSET(E19,0,0,-ROW(),1)))</f>
        <v>2347.9113527355657</v>
      </c>
      <c r="K19" s="34">
        <f ca="1">I19-计算结果!B$19*IF(ROW()&gt;计算结果!B$18+1,STDEV(OFFSET(E19,0,0,-计算结果!B$18,1)),STDEV(OFFSET(E19,0,0,-ROW(),1)))</f>
        <v>-378.5769082911213</v>
      </c>
      <c r="L19" s="35" t="str">
        <f t="shared" ca="1" si="1"/>
        <v>卖</v>
      </c>
      <c r="M19" s="4">
        <f t="shared" ca="1" si="2"/>
        <v>1</v>
      </c>
      <c r="N19" s="3">
        <f ca="1">IF(L18="买",E19/E18-1,0)-IF(M19=1,计算结果!B$17,0)</f>
        <v>-1.544569258121864E-2</v>
      </c>
      <c r="O19" s="2">
        <f t="shared" ca="1" si="3"/>
        <v>0.98063619828836579</v>
      </c>
      <c r="P19" s="3">
        <f ca="1">1-O19/MAX(O$2:O19)</f>
        <v>3.2190950238519922E-2</v>
      </c>
    </row>
    <row r="20" spans="1:16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6">
        <f ca="1">IF(ROW()&gt;计算结果!B$18+1,AVERAGE(OFFSET(E20,0,0,-计算结果!B$18,1)),AVERAGE(OFFSET(E20,0,0,-ROW(),1)))</f>
        <v>983.85315789473702</v>
      </c>
      <c r="J20" s="36">
        <f ca="1">I20+计算结果!B$19*IF(ROW()&gt;计算结果!B$18+1,STDEV(OFFSET(E20,0,0,-计算结果!B$18,1)),STDEV(OFFSET(E20,0,0,-ROW(),1)))</f>
        <v>2364.9914900800309</v>
      </c>
      <c r="K20" s="34">
        <f ca="1">I20-计算结果!B$19*IF(ROW()&gt;计算结果!B$18+1,STDEV(OFFSET(E20,0,0,-计算结果!B$18,1)),STDEV(OFFSET(E20,0,0,-ROW(),1)))</f>
        <v>-397.28517429055682</v>
      </c>
      <c r="L20" s="35" t="str">
        <f t="shared" ca="1" si="1"/>
        <v>卖</v>
      </c>
      <c r="M20" s="4" t="str">
        <f t="shared" ca="1" si="2"/>
        <v/>
      </c>
      <c r="N20" s="3">
        <f ca="1">IF(L19="买",E20/E19-1,0)-IF(M20=1,计算结果!B$17,0)</f>
        <v>0</v>
      </c>
      <c r="O20" s="2">
        <f t="shared" ca="1" si="3"/>
        <v>0.98063619828836579</v>
      </c>
      <c r="P20" s="3">
        <f ca="1">1-O20/MAX(O$2:O20)</f>
        <v>3.2190950238519922E-2</v>
      </c>
    </row>
    <row r="21" spans="1:16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6">
        <f ca="1">IF(ROW()&gt;计算结果!B$18+1,AVERAGE(OFFSET(E21,0,0,-计算结果!B$18,1)),AVERAGE(OFFSET(E21,0,0,-ROW(),1)))</f>
        <v>982.40400000000011</v>
      </c>
      <c r="J21" s="36">
        <f ca="1">I21+计算结果!B$19*IF(ROW()&gt;计算结果!B$18+1,STDEV(OFFSET(E21,0,0,-计算结果!B$18,1)),STDEV(OFFSET(E21,0,0,-ROW(),1)))</f>
        <v>2504.0347928977822</v>
      </c>
      <c r="K21" s="34">
        <f ca="1">I21-计算结果!B$19*IF(ROW()&gt;计算结果!B$18+1,STDEV(OFFSET(E21,0,0,-计算结果!B$18,1)),STDEV(OFFSET(E21,0,0,-ROW(),1)))</f>
        <v>-539.22679289778182</v>
      </c>
      <c r="L21" s="35" t="str">
        <f t="shared" ca="1" si="1"/>
        <v>卖</v>
      </c>
      <c r="M21" s="4" t="str">
        <f t="shared" ca="1" si="2"/>
        <v/>
      </c>
      <c r="N21" s="3">
        <f ca="1">IF(L20="买",E21/E20-1,0)-IF(M21=1,计算结果!B$17,0)</f>
        <v>0</v>
      </c>
      <c r="O21" s="2">
        <f t="shared" ca="1" si="3"/>
        <v>0.98063619828836579</v>
      </c>
      <c r="P21" s="3">
        <f ca="1">1-O21/MAX(O$2:O21)</f>
        <v>3.2190950238519922E-2</v>
      </c>
    </row>
    <row r="22" spans="1:16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6">
        <f ca="1">IF(ROW()&gt;计算结果!B$18+1,AVERAGE(OFFSET(E22,0,0,-计算结果!B$18,1)),AVERAGE(OFFSET(E22,0,0,-ROW(),1)))</f>
        <v>981.14428571428584</v>
      </c>
      <c r="J22" s="36">
        <f ca="1">I22+计算结果!B$19*IF(ROW()&gt;计算结果!B$18+1,STDEV(OFFSET(E22,0,0,-计算结果!B$18,1)),STDEV(OFFSET(E22,0,0,-ROW(),1)))</f>
        <v>2594.4695737894626</v>
      </c>
      <c r="K22" s="34">
        <f ca="1">I22-计算结果!B$19*IF(ROW()&gt;计算结果!B$18+1,STDEV(OFFSET(E22,0,0,-计算结果!B$18,1)),STDEV(OFFSET(E22,0,0,-ROW(),1)))</f>
        <v>-632.18100236089094</v>
      </c>
      <c r="L22" s="35" t="str">
        <f t="shared" ca="1" si="1"/>
        <v>卖</v>
      </c>
      <c r="M22" s="4" t="str">
        <f t="shared" ca="1" si="2"/>
        <v/>
      </c>
      <c r="N22" s="3">
        <f ca="1">IF(L21="买",E22/E21-1,0)-IF(M22=1,计算结果!B$17,0)</f>
        <v>0</v>
      </c>
      <c r="O22" s="2">
        <f t="shared" ca="1" si="3"/>
        <v>0.98063619828836579</v>
      </c>
      <c r="P22" s="3">
        <f ca="1">1-O22/MAX(O$2:O22)</f>
        <v>3.2190950238519922E-2</v>
      </c>
    </row>
    <row r="23" spans="1:16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6">
        <f ca="1">IF(ROW()&gt;计算结果!B$18+1,AVERAGE(OFFSET(E23,0,0,-计算结果!B$18,1)),AVERAGE(OFFSET(E23,0,0,-ROW(),1)))</f>
        <v>982.3154545454546</v>
      </c>
      <c r="J23" s="36">
        <f ca="1">I23+计算结果!B$19*IF(ROW()&gt;计算结果!B$18+1,STDEV(OFFSET(E23,0,0,-计算结果!B$18,1)),STDEV(OFFSET(E23,0,0,-ROW(),1)))</f>
        <v>2668.7330676277775</v>
      </c>
      <c r="K23" s="34">
        <f ca="1">I23-计算结果!B$19*IF(ROW()&gt;计算结果!B$18+1,STDEV(OFFSET(E23,0,0,-计算结果!B$18,1)),STDEV(OFFSET(E23,0,0,-ROW(),1)))</f>
        <v>-704.10215853686839</v>
      </c>
      <c r="L23" s="35" t="str">
        <f t="shared" ca="1" si="1"/>
        <v>买</v>
      </c>
      <c r="M23" s="4">
        <f t="shared" ca="1" si="2"/>
        <v>1</v>
      </c>
      <c r="N23" s="3">
        <f ca="1">IF(L22="买",E23/E22-1,0)-IF(M23=1,计算结果!B$17,0)</f>
        <v>0</v>
      </c>
      <c r="O23" s="2">
        <f t="shared" ca="1" si="3"/>
        <v>0.98063619828836579</v>
      </c>
      <c r="P23" s="3">
        <f ca="1">1-O23/MAX(O$2:O23)</f>
        <v>3.2190950238519922E-2</v>
      </c>
    </row>
    <row r="24" spans="1:16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6">
        <f ca="1">IF(ROW()&gt;计算结果!B$18+1,AVERAGE(OFFSET(E24,0,0,-计算结果!B$18,1)),AVERAGE(OFFSET(E24,0,0,-ROW(),1)))</f>
        <v>982.78913043478269</v>
      </c>
      <c r="J24" s="36">
        <f ca="1">I24+计算结果!B$19*IF(ROW()&gt;计算结果!B$18+1,STDEV(OFFSET(E24,0,0,-计算结果!B$18,1)),STDEV(OFFSET(E24,0,0,-ROW(),1)))</f>
        <v>2649.2744410315422</v>
      </c>
      <c r="K24" s="34">
        <f ca="1">I24-计算结果!B$19*IF(ROW()&gt;计算结果!B$18+1,STDEV(OFFSET(E24,0,0,-计算结果!B$18,1)),STDEV(OFFSET(E24,0,0,-ROW(),1)))</f>
        <v>-683.69618016197683</v>
      </c>
      <c r="L24" s="35" t="str">
        <f t="shared" ca="1" si="1"/>
        <v>买</v>
      </c>
      <c r="M24" s="4" t="str">
        <f t="shared" ca="1" si="2"/>
        <v/>
      </c>
      <c r="N24" s="3">
        <f ca="1">IF(L23="买",E24/E23-1,0)-IF(M24=1,计算结果!B$17,0)</f>
        <v>-1.3605982659820604E-2</v>
      </c>
      <c r="O24" s="2">
        <f t="shared" ca="1" si="3"/>
        <v>0.96729367917886189</v>
      </c>
      <c r="P24" s="3">
        <f ca="1">1-O24/MAX(O$2:O24)</f>
        <v>4.5358943387592054E-2</v>
      </c>
    </row>
    <row r="25" spans="1:16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6">
        <f ca="1">IF(ROW()&gt;计算结果!B$18+1,AVERAGE(OFFSET(E25,0,0,-计算结果!B$18,1)),AVERAGE(OFFSET(E25,0,0,-ROW(),1)))</f>
        <v>984.20833333333337</v>
      </c>
      <c r="J25" s="36">
        <f ca="1">I25+计算结果!B$19*IF(ROW()&gt;计算结果!B$18+1,STDEV(OFFSET(E25,0,0,-计算结果!B$18,1)),STDEV(OFFSET(E25,0,0,-ROW(),1)))</f>
        <v>2784.5782875049904</v>
      </c>
      <c r="K25" s="34">
        <f ca="1">I25-计算结果!B$19*IF(ROW()&gt;计算结果!B$18+1,STDEV(OFFSET(E25,0,0,-计算结果!B$18,1)),STDEV(OFFSET(E25,0,0,-ROW(),1)))</f>
        <v>-816.16162083832353</v>
      </c>
      <c r="L25" s="35" t="str">
        <f t="shared" ca="1" si="1"/>
        <v>买</v>
      </c>
      <c r="M25" s="4" t="str">
        <f t="shared" ca="1" si="2"/>
        <v/>
      </c>
      <c r="N25" s="3">
        <f ca="1">IF(L24="买",E25/E24-1,0)-IF(M25=1,计算结果!B$17,0)</f>
        <v>2.3801612951943607E-2</v>
      </c>
      <c r="O25" s="2">
        <f t="shared" ca="1" si="3"/>
        <v>0.99031682894153872</v>
      </c>
      <c r="P25" s="3">
        <f ca="1">1-O25/MAX(O$2:O25)</f>
        <v>2.2636946450068973E-2</v>
      </c>
    </row>
    <row r="26" spans="1:16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6">
        <f ca="1">IF(ROW()&gt;计算结果!B$18+1,AVERAGE(OFFSET(E26,0,0,-计算结果!B$18,1)),AVERAGE(OFFSET(E26,0,0,-ROW(),1)))</f>
        <v>985.78320000000008</v>
      </c>
      <c r="J26" s="36">
        <f ca="1">I26+计算结果!B$19*IF(ROW()&gt;计算结果!B$18+1,STDEV(OFFSET(E26,0,0,-计算结果!B$18,1)),STDEV(OFFSET(E26,0,0,-ROW(),1)))</f>
        <v>2949.5903419906108</v>
      </c>
      <c r="K26" s="34">
        <f ca="1">I26-计算结果!B$19*IF(ROW()&gt;计算结果!B$18+1,STDEV(OFFSET(E26,0,0,-计算结果!B$18,1)),STDEV(OFFSET(E26,0,0,-ROW(),1)))</f>
        <v>-978.02394199061087</v>
      </c>
      <c r="L26" s="35" t="str">
        <f t="shared" ca="1" si="1"/>
        <v>买</v>
      </c>
      <c r="M26" s="4" t="str">
        <f t="shared" ca="1" si="2"/>
        <v/>
      </c>
      <c r="N26" s="3">
        <f ca="1">IF(L25="买",E26/E25-1,0)-IF(M26=1,计算结果!B$17,0)</f>
        <v>6.6184786350003133E-3</v>
      </c>
      <c r="O26" s="2">
        <f t="shared" ca="1" si="3"/>
        <v>0.99687121971576953</v>
      </c>
      <c r="P26" s="3">
        <f ca="1">1-O26/MAX(O$2:O26)</f>
        <v>1.6168289961510207E-2</v>
      </c>
    </row>
    <row r="27" spans="1:16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6">
        <f ca="1">IF(ROW()&gt;计算结果!B$18+1,AVERAGE(OFFSET(E27,0,0,-计算结果!B$18,1)),AVERAGE(OFFSET(E27,0,0,-ROW(),1)))</f>
        <v>987.12230769230769</v>
      </c>
      <c r="J27" s="36">
        <f ca="1">I27+计算结果!B$19*IF(ROW()&gt;计算结果!B$18+1,STDEV(OFFSET(E27,0,0,-计算结果!B$18,1)),STDEV(OFFSET(E27,0,0,-ROW(),1)))</f>
        <v>3052.6538693452912</v>
      </c>
      <c r="K27" s="34">
        <f ca="1">I27-计算结果!B$19*IF(ROW()&gt;计算结果!B$18+1,STDEV(OFFSET(E27,0,0,-计算结果!B$18,1)),STDEV(OFFSET(E27,0,0,-ROW(),1)))</f>
        <v>-1078.4092539606761</v>
      </c>
      <c r="L27" s="35" t="str">
        <f t="shared" ca="1" si="1"/>
        <v>买</v>
      </c>
      <c r="M27" s="4" t="str">
        <f t="shared" ca="1" si="2"/>
        <v/>
      </c>
      <c r="N27" s="3">
        <f ca="1">IF(L26="买",E27/E26-1,0)-IF(M27=1,计算结果!B$17,0)</f>
        <v>-2.9113503585455058E-3</v>
      </c>
      <c r="O27" s="2">
        <f t="shared" ca="1" si="3"/>
        <v>0.99396897833282638</v>
      </c>
      <c r="P27" s="3">
        <f ca="1">1-O27/MAX(O$2:O27)</f>
        <v>1.9032568763279079E-2</v>
      </c>
    </row>
    <row r="28" spans="1:16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6">
        <f ca="1">IF(ROW()&gt;计算结果!B$18+1,AVERAGE(OFFSET(E28,0,0,-计算结果!B$18,1)),AVERAGE(OFFSET(E28,0,0,-ROW(),1)))</f>
        <v>987.82333333333327</v>
      </c>
      <c r="J28" s="36">
        <f ca="1">I28+计算结果!B$19*IF(ROW()&gt;计算结果!B$18+1,STDEV(OFFSET(E28,0,0,-计算结果!B$18,1)),STDEV(OFFSET(E28,0,0,-ROW(),1)))</f>
        <v>3052.4976375052261</v>
      </c>
      <c r="K28" s="34">
        <f ca="1">I28-计算结果!B$19*IF(ROW()&gt;计算结果!B$18+1,STDEV(OFFSET(E28,0,0,-计算结果!B$18,1)),STDEV(OFFSET(E28,0,0,-ROW(),1)))</f>
        <v>-1076.8509708385595</v>
      </c>
      <c r="L28" s="35" t="str">
        <f t="shared" ca="1" si="1"/>
        <v>买</v>
      </c>
      <c r="M28" s="4" t="str">
        <f t="shared" ca="1" si="2"/>
        <v/>
      </c>
      <c r="N28" s="3">
        <f ca="1">IF(L27="买",E28/E27-1,0)-IF(M28=1,计算结果!B$17,0)</f>
        <v>-1.4256319811875473E-2</v>
      </c>
      <c r="O28" s="2">
        <f t="shared" ca="1" si="3"/>
        <v>0.97979863869463046</v>
      </c>
      <c r="P28" s="3">
        <f ca="1">1-O28/MAX(O$2:O28)</f>
        <v>3.3017554188023768E-2</v>
      </c>
    </row>
    <row r="29" spans="1:16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6">
        <f ca="1">IF(ROW()&gt;计算结果!B$18+1,AVERAGE(OFFSET(E29,0,0,-计算结果!B$18,1)),AVERAGE(OFFSET(E29,0,0,-ROW(),1)))</f>
        <v>989.17357142857145</v>
      </c>
      <c r="J29" s="36">
        <f ca="1">I29+计算结果!B$19*IF(ROW()&gt;计算结果!B$18+1,STDEV(OFFSET(E29,0,0,-计算结果!B$18,1)),STDEV(OFFSET(E29,0,0,-ROW(),1)))</f>
        <v>3162.3455291265509</v>
      </c>
      <c r="K29" s="34">
        <f ca="1">I29-计算结果!B$19*IF(ROW()&gt;计算结果!B$18+1,STDEV(OFFSET(E29,0,0,-计算结果!B$18,1)),STDEV(OFFSET(E29,0,0,-ROW(),1)))</f>
        <v>-1183.998386269408</v>
      </c>
      <c r="L29" s="35" t="str">
        <f t="shared" ca="1" si="1"/>
        <v>买</v>
      </c>
      <c r="M29" s="4" t="str">
        <f t="shared" ca="1" si="2"/>
        <v/>
      </c>
      <c r="N29" s="3">
        <f ca="1">IF(L28="买",E29/E28-1,0)-IF(M29=1,计算结果!B$17,0)</f>
        <v>1.9462253367128923E-2</v>
      </c>
      <c r="O29" s="2">
        <f t="shared" ca="1" si="3"/>
        <v>0.99886772804967339</v>
      </c>
      <c r="P29" s="3">
        <f ca="1">1-O29/MAX(O$2:O29)</f>
        <v>1.4197896826065093E-2</v>
      </c>
    </row>
    <row r="30" spans="1:16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6">
        <f ca="1">IF(ROW()&gt;计算结果!B$18+1,AVERAGE(OFFSET(E30,0,0,-计算结果!B$18,1)),AVERAGE(OFFSET(E30,0,0,-ROW(),1)))</f>
        <v>991.15862068965521</v>
      </c>
      <c r="J30" s="36">
        <f ca="1">I30+计算结果!B$19*IF(ROW()&gt;计算结果!B$18+1,STDEV(OFFSET(E30,0,0,-计算结果!B$18,1)),STDEV(OFFSET(E30,0,0,-ROW(),1)))</f>
        <v>3427.693644568074</v>
      </c>
      <c r="K30" s="34">
        <f ca="1">I30-计算结果!B$19*IF(ROW()&gt;计算结果!B$18+1,STDEV(OFFSET(E30,0,0,-计算结果!B$18,1)),STDEV(OFFSET(E30,0,0,-ROW(),1)))</f>
        <v>-1445.3764031887633</v>
      </c>
      <c r="L30" s="35" t="str">
        <f t="shared" ca="1" si="1"/>
        <v>买</v>
      </c>
      <c r="M30" s="4" t="str">
        <f t="shared" ca="1" si="2"/>
        <v/>
      </c>
      <c r="N30" s="3">
        <f ca="1">IF(L29="买",E30/E29-1,0)-IF(M30=1,计算结果!B$17,0)</f>
        <v>2.0582471261565871E-2</v>
      </c>
      <c r="O30" s="2">
        <f t="shared" ca="1" si="3"/>
        <v>1.0194268943563614</v>
      </c>
      <c r="P30" s="3">
        <f ca="1">1-O30/MAX(O$2:O30)</f>
        <v>0</v>
      </c>
    </row>
    <row r="31" spans="1:16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6">
        <f ca="1">IF(ROW()&gt;计算结果!B$18+1,AVERAGE(OFFSET(E31,0,0,-计算结果!B$18,1)),AVERAGE(OFFSET(E31,0,0,-ROW(),1)))</f>
        <v>992.91766666666672</v>
      </c>
      <c r="J31" s="36">
        <f ca="1">I31+计算结果!B$19*IF(ROW()&gt;计算结果!B$18+1,STDEV(OFFSET(E31,0,0,-计算结果!B$18,1)),STDEV(OFFSET(E31,0,0,-ROW(),1)))</f>
        <v>3611.1611898474584</v>
      </c>
      <c r="K31" s="34">
        <f ca="1">I31-计算结果!B$19*IF(ROW()&gt;计算结果!B$18+1,STDEV(OFFSET(E31,0,0,-计算结果!B$18,1)),STDEV(OFFSET(E31,0,0,-ROW(),1)))</f>
        <v>-1625.325856514125</v>
      </c>
      <c r="L31" s="35" t="str">
        <f t="shared" ca="1" si="1"/>
        <v>买</v>
      </c>
      <c r="M31" s="4" t="str">
        <f t="shared" ca="1" si="2"/>
        <v/>
      </c>
      <c r="N31" s="3">
        <f ca="1">IF(L30="买",E31/E30-1,0)-IF(M31=1,计算结果!B$17,0)</f>
        <v>-2.6845252880370873E-3</v>
      </c>
      <c r="O31" s="2">
        <f t="shared" ca="1" si="3"/>
        <v>1.0166902170791565</v>
      </c>
      <c r="P31" s="3">
        <f ca="1">1-O31/MAX(O$2:O31)</f>
        <v>2.6845252880371984E-3</v>
      </c>
    </row>
    <row r="32" spans="1:16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6">
        <f ca="1">IF(ROW()&gt;计算结果!B$18+1,AVERAGE(OFFSET(E32,0,0,-计算结果!B$18,1)),AVERAGE(OFFSET(E32,0,0,-ROW(),1)))</f>
        <v>994.6125806451613</v>
      </c>
      <c r="J32" s="36">
        <f ca="1">I32+计算结果!B$19*IF(ROW()&gt;计算结果!B$18+1,STDEV(OFFSET(E32,0,0,-计算结果!B$18,1)),STDEV(OFFSET(E32,0,0,-ROW(),1)))</f>
        <v>3770.2665224634111</v>
      </c>
      <c r="K32" s="34">
        <f ca="1">I32-计算结果!B$19*IF(ROW()&gt;计算结果!B$18+1,STDEV(OFFSET(E32,0,0,-计算结果!B$18,1)),STDEV(OFFSET(E32,0,0,-ROW(),1)))</f>
        <v>-1781.0413611730883</v>
      </c>
      <c r="L32" s="35" t="str">
        <f t="shared" ca="1" si="1"/>
        <v>买</v>
      </c>
      <c r="M32" s="4" t="str">
        <f t="shared" ca="1" si="2"/>
        <v/>
      </c>
      <c r="N32" s="3">
        <f ca="1">IF(L31="买",E32/E31-1,0)-IF(M32=1,计算结果!B$17,0)</f>
        <v>1.4656155106185231E-3</v>
      </c>
      <c r="O32" s="2">
        <f t="shared" ca="1" si="3"/>
        <v>1.0181802940308018</v>
      </c>
      <c r="P32" s="3">
        <f ca="1">1-O32/MAX(O$2:O32)</f>
        <v>1.222844259319511E-3</v>
      </c>
    </row>
    <row r="33" spans="1:16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6">
        <f ca="1">IF(ROW()&gt;计算结果!B$18+1,AVERAGE(OFFSET(E33,0,0,-计算结果!B$18,1)),AVERAGE(OFFSET(E33,0,0,-ROW(),1)))</f>
        <v>996.2421875</v>
      </c>
      <c r="J33" s="36">
        <f ca="1">I33+计算结果!B$19*IF(ROW()&gt;计算结果!B$18+1,STDEV(OFFSET(E33,0,0,-计算结果!B$18,1)),STDEV(OFFSET(E33,0,0,-ROW(),1)))</f>
        <v>3908.9704515008284</v>
      </c>
      <c r="K33" s="34">
        <f ca="1">I33-计算结果!B$19*IF(ROW()&gt;计算结果!B$18+1,STDEV(OFFSET(E33,0,0,-计算结果!B$18,1)),STDEV(OFFSET(E33,0,0,-ROW(),1)))</f>
        <v>-1916.4860765008284</v>
      </c>
      <c r="L33" s="35" t="str">
        <f t="shared" ca="1" si="1"/>
        <v>买</v>
      </c>
      <c r="M33" s="4" t="str">
        <f t="shared" ca="1" si="2"/>
        <v/>
      </c>
      <c r="N33" s="3">
        <f ca="1">IF(L32="买",E33/E32-1,0)-IF(M33=1,计算结果!B$17,0)</f>
        <v>1.2434717731906186E-3</v>
      </c>
      <c r="O33" s="2">
        <f t="shared" ca="1" si="3"/>
        <v>1.019446372486448</v>
      </c>
      <c r="P33" s="3">
        <f ca="1">1-O33/MAX(O$2:O33)</f>
        <v>0</v>
      </c>
    </row>
    <row r="34" spans="1:16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6">
        <f ca="1">IF(ROW()&gt;计算结果!B$18+1,AVERAGE(OFFSET(E34,0,0,-计算结果!B$18,1)),AVERAGE(OFFSET(E34,0,0,-ROW(),1)))</f>
        <v>997.56757575757581</v>
      </c>
      <c r="J34" s="36">
        <f ca="1">I34+计算结果!B$19*IF(ROW()&gt;计算结果!B$18+1,STDEV(OFFSET(E34,0,0,-计算结果!B$18,1)),STDEV(OFFSET(E34,0,0,-ROW(),1)))</f>
        <v>3984.2535878438262</v>
      </c>
      <c r="K34" s="34">
        <f ca="1">I34-计算结果!B$19*IF(ROW()&gt;计算结果!B$18+1,STDEV(OFFSET(E34,0,0,-计算结果!B$18,1)),STDEV(OFFSET(E34,0,0,-ROW(),1)))</f>
        <v>-1989.1184363286743</v>
      </c>
      <c r="L34" s="35" t="str">
        <f t="shared" ca="1" si="1"/>
        <v>买</v>
      </c>
      <c r="M34" s="4" t="str">
        <f t="shared" ca="1" si="2"/>
        <v/>
      </c>
      <c r="N34" s="3">
        <f ca="1">IF(L33="买",E34/E33-1,0)-IF(M34=1,计算结果!B$17,0)</f>
        <v>-6.477129427949091E-3</v>
      </c>
      <c r="O34" s="2">
        <f t="shared" ca="1" si="3"/>
        <v>1.0128432863870001</v>
      </c>
      <c r="P34" s="3">
        <f ca="1">1-O34/MAX(O$2:O34)</f>
        <v>6.477129427949091E-3</v>
      </c>
    </row>
    <row r="35" spans="1:16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6">
        <f ca="1">IF(ROW()&gt;计算结果!B$18+1,AVERAGE(OFFSET(E35,0,0,-计算结果!B$18,1)),AVERAGE(OFFSET(E35,0,0,-ROW(),1)))</f>
        <v>998.69588235294123</v>
      </c>
      <c r="J35" s="36">
        <f ca="1">I35+计算结果!B$19*IF(ROW()&gt;计算结果!B$18+1,STDEV(OFFSET(E35,0,0,-计算结果!B$18,1)),STDEV(OFFSET(E35,0,0,-ROW(),1)))</f>
        <v>4027.5116226427754</v>
      </c>
      <c r="K35" s="34">
        <f ca="1">I35-计算结果!B$19*IF(ROW()&gt;计算结果!B$18+1,STDEV(OFFSET(E35,0,0,-计算结果!B$18,1)),STDEV(OFFSET(E35,0,0,-ROW(),1)))</f>
        <v>-2030.1198579368929</v>
      </c>
      <c r="L35" s="35" t="str">
        <f t="shared" ca="1" si="1"/>
        <v>买</v>
      </c>
      <c r="M35" s="4" t="str">
        <f t="shared" ca="1" si="2"/>
        <v/>
      </c>
      <c r="N35" s="3">
        <f ca="1">IF(L34="买",E35/E34-1,0)-IF(M35=1,计算结果!B$17,0)</f>
        <v>-3.894305659724151E-3</v>
      </c>
      <c r="O35" s="2">
        <f t="shared" ca="1" si="3"/>
        <v>1.0088989650444096</v>
      </c>
      <c r="P35" s="3">
        <f ca="1">1-O35/MAX(O$2:O35)</f>
        <v>1.034621116588319E-2</v>
      </c>
    </row>
    <row r="36" spans="1:16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6">
        <f ca="1">IF(ROW()&gt;计算结果!B$18+1,AVERAGE(OFFSET(E36,0,0,-计算结果!B$18,1)),AVERAGE(OFFSET(E36,0,0,-ROW(),1)))</f>
        <v>999.34228571428582</v>
      </c>
      <c r="J36" s="36">
        <f ca="1">I36+计算结果!B$19*IF(ROW()&gt;计算结果!B$18+1,STDEV(OFFSET(E36,0,0,-计算结果!B$18,1)),STDEV(OFFSET(E36,0,0,-ROW(),1)))</f>
        <v>4012.7893903722447</v>
      </c>
      <c r="K36" s="34">
        <f ca="1">I36-计算结果!B$19*IF(ROW()&gt;计算结果!B$18+1,STDEV(OFFSET(E36,0,0,-计算结果!B$18,1)),STDEV(OFFSET(E36,0,0,-ROW(),1)))</f>
        <v>-2014.1048189436729</v>
      </c>
      <c r="L36" s="35" t="str">
        <f t="shared" ca="1" si="1"/>
        <v>买</v>
      </c>
      <c r="M36" s="4" t="str">
        <f t="shared" ca="1" si="2"/>
        <v/>
      </c>
      <c r="N36" s="3">
        <f ca="1">IF(L35="买",E36/E35-1,0)-IF(M36=1,计算结果!B$17,0)</f>
        <v>-1.4103269525933215E-2</v>
      </c>
      <c r="O36" s="2">
        <f t="shared" ca="1" si="3"/>
        <v>0.99467019101595322</v>
      </c>
      <c r="P36" s="3">
        <f ca="1">1-O36/MAX(O$2:O36)</f>
        <v>2.4303565287171702E-2</v>
      </c>
    </row>
    <row r="37" spans="1:16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6">
        <f ca="1">IF(ROW()&gt;计算结果!B$18+1,AVERAGE(OFFSET(E37,0,0,-计算结果!B$18,1)),AVERAGE(OFFSET(E37,0,0,-ROW(),1)))</f>
        <v>1000.1302777777778</v>
      </c>
      <c r="J37" s="36">
        <f ca="1">I37+计算结果!B$19*IF(ROW()&gt;计算结果!B$18+1,STDEV(OFFSET(E37,0,0,-计算结果!B$18,1)),STDEV(OFFSET(E37,0,0,-ROW(),1)))</f>
        <v>4015.4060477596363</v>
      </c>
      <c r="K37" s="34">
        <f ca="1">I37-计算结果!B$19*IF(ROW()&gt;计算结果!B$18+1,STDEV(OFFSET(E37,0,0,-计算结果!B$18,1)),STDEV(OFFSET(E37,0,0,-ROW(),1)))</f>
        <v>-2015.1454922040807</v>
      </c>
      <c r="L37" s="35" t="str">
        <f t="shared" ca="1" si="1"/>
        <v>买</v>
      </c>
      <c r="M37" s="4" t="str">
        <f t="shared" ca="1" si="2"/>
        <v/>
      </c>
      <c r="N37" s="3">
        <f ca="1">IF(L36="买",E37/E36-1,0)-IF(M37=1,计算结果!B$17,0)</f>
        <v>6.2566090941134078E-3</v>
      </c>
      <c r="O37" s="2">
        <f t="shared" ca="1" si="3"/>
        <v>1.0008934535787071</v>
      </c>
      <c r="P37" s="3">
        <f ca="1">1-O37/MAX(O$2:O37)</f>
        <v>1.8199014100653499E-2</v>
      </c>
    </row>
    <row r="38" spans="1:16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6">
        <f ca="1">IF(ROW()&gt;计算结果!B$18+1,AVERAGE(OFFSET(E38,0,0,-计算结果!B$18,1)),AVERAGE(OFFSET(E38,0,0,-ROW(),1)))</f>
        <v>1000.7662162162163</v>
      </c>
      <c r="J38" s="36">
        <f ca="1">I38+计算结果!B$19*IF(ROW()&gt;计算结果!B$18+1,STDEV(OFFSET(E38,0,0,-计算结果!B$18,1)),STDEV(OFFSET(E38,0,0,-ROW(),1)))</f>
        <v>4004.1631810909266</v>
      </c>
      <c r="K38" s="34">
        <f ca="1">I38-计算结果!B$19*IF(ROW()&gt;计算结果!B$18+1,STDEV(OFFSET(E38,0,0,-计算结果!B$18,1)),STDEV(OFFSET(E38,0,0,-ROW(),1)))</f>
        <v>-2002.6307486584938</v>
      </c>
      <c r="L38" s="35" t="str">
        <f t="shared" ca="1" si="1"/>
        <v>买</v>
      </c>
      <c r="M38" s="4" t="str">
        <f t="shared" ca="1" si="2"/>
        <v/>
      </c>
      <c r="N38" s="3">
        <f ca="1">IF(L37="买",E38/E37-1,0)-IF(M38=1,计算结果!B$17,0)</f>
        <v>-3.940800420352164E-3</v>
      </c>
      <c r="O38" s="2">
        <f t="shared" ca="1" si="3"/>
        <v>0.99694913223611636</v>
      </c>
      <c r="P38" s="3">
        <f ca="1">1-O38/MAX(O$2:O38)</f>
        <v>2.206809583858782E-2</v>
      </c>
    </row>
    <row r="39" spans="1:16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6">
        <f ca="1">IF(ROW()&gt;计算结果!B$18+1,AVERAGE(OFFSET(E39,0,0,-计算结果!B$18,1)),AVERAGE(OFFSET(E39,0,0,-ROW(),1)))</f>
        <v>1001.5321052631581</v>
      </c>
      <c r="J39" s="36">
        <f ca="1">I39+计算结果!B$19*IF(ROW()&gt;计算结果!B$18+1,STDEV(OFFSET(E39,0,0,-计算结果!B$18,1)),STDEV(OFFSET(E39,0,0,-ROW(),1)))</f>
        <v>4009.2407301051317</v>
      </c>
      <c r="K39" s="34">
        <f ca="1">I39-计算结果!B$19*IF(ROW()&gt;计算结果!B$18+1,STDEV(OFFSET(E39,0,0,-计算结果!B$18,1)),STDEV(OFFSET(E39,0,0,-ROW(),1)))</f>
        <v>-2006.1765195788157</v>
      </c>
      <c r="L39" s="35" t="str">
        <f t="shared" ca="1" si="1"/>
        <v>买</v>
      </c>
      <c r="M39" s="4" t="str">
        <f t="shared" ca="1" si="2"/>
        <v/>
      </c>
      <c r="N39" s="3">
        <f ca="1">IF(L38="买",E39/E38-1,0)-IF(M39=1,计算结果!B$17,0)</f>
        <v>6.0664673817478754E-3</v>
      </c>
      <c r="O39" s="2">
        <f t="shared" ca="1" si="3"/>
        <v>1.0029970916280886</v>
      </c>
      <c r="P39" s="3">
        <f ca="1">1-O39/MAX(O$2:O39)</f>
        <v>1.6135503840422061E-2</v>
      </c>
    </row>
    <row r="40" spans="1:16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6">
        <f ca="1">IF(ROW()&gt;计算结果!B$18+1,AVERAGE(OFFSET(E40,0,0,-计算结果!B$18,1)),AVERAGE(OFFSET(E40,0,0,-ROW(),1)))</f>
        <v>1002.7487179487182</v>
      </c>
      <c r="J40" s="36">
        <f ca="1">I40+计算结果!B$19*IF(ROW()&gt;计算结果!B$18+1,STDEV(OFFSET(E40,0,0,-计算结果!B$18,1)),STDEV(OFFSET(E40,0,0,-ROW(),1)))</f>
        <v>4086.0475115102299</v>
      </c>
      <c r="K40" s="34">
        <f ca="1">I40-计算结果!B$19*IF(ROW()&gt;计算结果!B$18+1,STDEV(OFFSET(E40,0,0,-计算结果!B$18,1)),STDEV(OFFSET(E40,0,0,-ROW(),1)))</f>
        <v>-2080.5500756127931</v>
      </c>
      <c r="L40" s="35" t="str">
        <f t="shared" ca="1" si="1"/>
        <v>买</v>
      </c>
      <c r="M40" s="4" t="str">
        <f t="shared" ca="1" si="2"/>
        <v/>
      </c>
      <c r="N40" s="3">
        <f ca="1">IF(L39="买",E40/E39-1,0)-IF(M40=1,计算结果!B$17,0)</f>
        <v>1.8555740044860158E-2</v>
      </c>
      <c r="O40" s="2">
        <f t="shared" ca="1" si="3"/>
        <v>1.0216084449260903</v>
      </c>
      <c r="P40" s="3">
        <f ca="1">1-O40/MAX(O$2:O40)</f>
        <v>0</v>
      </c>
    </row>
    <row r="41" spans="1:16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6">
        <f ca="1">IF(ROW()&gt;计算结果!B$18+1,AVERAGE(OFFSET(E41,0,0,-计算结果!B$18,1)),AVERAGE(OFFSET(E41,0,0,-ROW(),1)))</f>
        <v>1003.8435000000003</v>
      </c>
      <c r="J41" s="36">
        <f ca="1">I41+计算结果!B$19*IF(ROW()&gt;计算结果!B$18+1,STDEV(OFFSET(E41,0,0,-计算结果!B$18,1)),STDEV(OFFSET(E41,0,0,-ROW(),1)))</f>
        <v>4141.2096264768106</v>
      </c>
      <c r="K41" s="34">
        <f ca="1">I41-计算结果!B$19*IF(ROW()&gt;计算结果!B$18+1,STDEV(OFFSET(E41,0,0,-计算结果!B$18,1)),STDEV(OFFSET(E41,0,0,-ROW(),1)))</f>
        <v>-2133.5226264768098</v>
      </c>
      <c r="L41" s="35" t="str">
        <f t="shared" ca="1" si="1"/>
        <v>买</v>
      </c>
      <c r="M41" s="4" t="str">
        <f t="shared" ca="1" si="2"/>
        <v/>
      </c>
      <c r="N41" s="3">
        <f ca="1">IF(L40="买",E41/E40-1,0)-IF(M41=1,计算结果!B$17,0)</f>
        <v>-2.3260691338252704E-3</v>
      </c>
      <c r="O41" s="2">
        <f t="shared" ca="1" si="3"/>
        <v>1.0192321130554924</v>
      </c>
      <c r="P41" s="3">
        <f ca="1">1-O41/MAX(O$2:O41)</f>
        <v>2.3260691338252704E-3</v>
      </c>
    </row>
    <row r="42" spans="1:16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6">
        <f ca="1">IF(ROW()&gt;计算结果!B$18+1,AVERAGE(OFFSET(E42,0,0,-计算结果!B$18,1)),AVERAGE(OFFSET(E42,0,0,-ROW(),1)))</f>
        <v>1004.296341463415</v>
      </c>
      <c r="J42" s="36">
        <f ca="1">I42+计算结果!B$19*IF(ROW()&gt;计算结果!B$18+1,STDEV(OFFSET(E42,0,0,-计算结果!B$18,1)),STDEV(OFFSET(E42,0,0,-ROW(),1)))</f>
        <v>4118.5735444021493</v>
      </c>
      <c r="K42" s="34">
        <f ca="1">I42-计算结果!B$19*IF(ROW()&gt;计算结果!B$18+1,STDEV(OFFSET(E42,0,0,-计算结果!B$18,1)),STDEV(OFFSET(E42,0,0,-ROW(),1)))</f>
        <v>-2109.9808614753192</v>
      </c>
      <c r="L42" s="35" t="str">
        <f t="shared" ca="1" si="1"/>
        <v>买</v>
      </c>
      <c r="M42" s="4" t="str">
        <f t="shared" ca="1" si="2"/>
        <v/>
      </c>
      <c r="N42" s="3">
        <f ca="1">IF(L41="买",E42/E41-1,0)-IF(M42=1,计算结果!B$17,0)</f>
        <v>-2.3056930456552105E-2</v>
      </c>
      <c r="O42" s="2">
        <f t="shared" ca="1" si="3"/>
        <v>0.99573174910568729</v>
      </c>
      <c r="P42" s="3">
        <f ca="1">1-O42/MAX(O$2:O42)</f>
        <v>2.5329367576121697E-2</v>
      </c>
    </row>
    <row r="43" spans="1:16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6">
        <f ca="1">IF(ROW()&gt;计算结果!B$18+1,AVERAGE(OFFSET(E43,0,0,-计算结果!B$18,1)),AVERAGE(OFFSET(E43,0,0,-ROW(),1)))</f>
        <v>1004.8469047619051</v>
      </c>
      <c r="J43" s="36">
        <f ca="1">I43+计算结果!B$19*IF(ROW()&gt;计算结果!B$18+1,STDEV(OFFSET(E43,0,0,-计算结果!B$18,1)),STDEV(OFFSET(E43,0,0,-ROW(),1)))</f>
        <v>4105.8489760096327</v>
      </c>
      <c r="K43" s="34">
        <f ca="1">I43-计算结果!B$19*IF(ROW()&gt;计算结果!B$18+1,STDEV(OFFSET(E43,0,0,-计算结果!B$18,1)),STDEV(OFFSET(E43,0,0,-ROW(),1)))</f>
        <v>-2096.155166485823</v>
      </c>
      <c r="L43" s="35" t="str">
        <f t="shared" ca="1" si="1"/>
        <v>买</v>
      </c>
      <c r="M43" s="4" t="str">
        <f t="shared" ca="1" si="2"/>
        <v/>
      </c>
      <c r="N43" s="3">
        <f ca="1">IF(L42="买",E43/E42-1,0)-IF(M43=1,计算结果!B$17,0)</f>
        <v>4.9001868135094551E-3</v>
      </c>
      <c r="O43" s="2">
        <f t="shared" ca="1" si="3"/>
        <v>1.0006110206924477</v>
      </c>
      <c r="P43" s="3">
        <f ca="1">1-O43/MAX(O$2:O43)</f>
        <v>2.0553299395603242E-2</v>
      </c>
    </row>
    <row r="44" spans="1:16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6">
        <f ca="1">IF(ROW()&gt;计算结果!B$18+1,AVERAGE(OFFSET(E44,0,0,-计算结果!B$18,1)),AVERAGE(OFFSET(E44,0,0,-ROW(),1)))</f>
        <v>1005.4555813953491</v>
      </c>
      <c r="J44" s="36">
        <f ca="1">I44+计算结果!B$19*IF(ROW()&gt;计算结果!B$18+1,STDEV(OFFSET(E44,0,0,-计算结果!B$18,1)),STDEV(OFFSET(E44,0,0,-ROW(),1)))</f>
        <v>4100.6164635575888</v>
      </c>
      <c r="K44" s="34">
        <f ca="1">I44-计算结果!B$19*IF(ROW()&gt;计算结果!B$18+1,STDEV(OFFSET(E44,0,0,-计算结果!B$18,1)),STDEV(OFFSET(E44,0,0,-ROW(),1)))</f>
        <v>-2089.705300766891</v>
      </c>
      <c r="L44" s="35" t="str">
        <f t="shared" ca="1" si="1"/>
        <v>买</v>
      </c>
      <c r="M44" s="4" t="str">
        <f t="shared" ca="1" si="2"/>
        <v/>
      </c>
      <c r="N44" s="3">
        <f ca="1">IF(L43="买",E44/E43-1,0)-IF(M44=1,计算结果!B$17,0)</f>
        <v>3.5039224465165386E-3</v>
      </c>
      <c r="O44" s="2">
        <f t="shared" ca="1" si="3"/>
        <v>1.0041170841080838</v>
      </c>
      <c r="P44" s="3">
        <f ca="1">1-O44/MAX(O$2:O44)</f>
        <v>1.7121394116188959E-2</v>
      </c>
    </row>
    <row r="45" spans="1:16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6">
        <f ca="1">IF(ROW()&gt;计算结果!B$18+1,AVERAGE(OFFSET(E45,0,0,-计算结果!B$18,1)),AVERAGE(OFFSET(E45,0,0,-ROW(),1)))</f>
        <v>1005.6388636363638</v>
      </c>
      <c r="J45" s="36">
        <f ca="1">I45+计算结果!B$19*IF(ROW()&gt;计算结果!B$18+1,STDEV(OFFSET(E45,0,0,-计算结果!B$18,1)),STDEV(OFFSET(E45,0,0,-ROW(),1)))</f>
        <v>4067.5197049011986</v>
      </c>
      <c r="K45" s="34">
        <f ca="1">I45-计算结果!B$19*IF(ROW()&gt;计算结果!B$18+1,STDEV(OFFSET(E45,0,0,-计算结果!B$18,1)),STDEV(OFFSET(E45,0,0,-ROW(),1)))</f>
        <v>-2056.2419776284714</v>
      </c>
      <c r="L45" s="35" t="str">
        <f t="shared" ca="1" si="1"/>
        <v>买</v>
      </c>
      <c r="M45" s="4" t="str">
        <f t="shared" ca="1" si="2"/>
        <v/>
      </c>
      <c r="N45" s="3">
        <f ca="1">IF(L44="买",E45/E44-1,0)-IF(M45=1,计算结果!B$17,0)</f>
        <v>-1.6973482570658227E-2</v>
      </c>
      <c r="O45" s="2">
        <f t="shared" ca="1" si="3"/>
        <v>0.98707372028207507</v>
      </c>
      <c r="P45" s="3">
        <f ca="1">1-O45/MAX(O$2:O45)</f>
        <v>3.3804267002230604E-2</v>
      </c>
    </row>
    <row r="46" spans="1:16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6">
        <f ca="1">IF(ROW()&gt;计算结果!B$18+1,AVERAGE(OFFSET(E46,0,0,-计算结果!B$18,1)),AVERAGE(OFFSET(E46,0,0,-ROW(),1)))</f>
        <v>1006.0995454545454</v>
      </c>
      <c r="J46" s="36">
        <f ca="1">I46+计算结果!B$19*IF(ROW()&gt;计算结果!B$18+1,STDEV(OFFSET(E46,0,0,-计算结果!B$18,1)),STDEV(OFFSET(E46,0,0,-ROW(),1)))</f>
        <v>4043.7713201744928</v>
      </c>
      <c r="K46" s="34">
        <f ca="1">I46-计算结果!B$19*IF(ROW()&gt;计算结果!B$18+1,STDEV(OFFSET(E46,0,0,-计算结果!B$18,1)),STDEV(OFFSET(E46,0,0,-ROW(),1)))</f>
        <v>-2031.5722292654018</v>
      </c>
      <c r="L46" s="35" t="str">
        <f t="shared" ca="1" si="1"/>
        <v>卖</v>
      </c>
      <c r="M46" s="4">
        <f t="shared" ca="1" si="2"/>
        <v>1</v>
      </c>
      <c r="N46" s="3">
        <f ca="1">IF(L45="买",E46/E45-1,0)-IF(M46=1,计算结果!B$17,0)</f>
        <v>-1.0320467282342816E-2</v>
      </c>
      <c r="O46" s="2">
        <f t="shared" ca="1" si="3"/>
        <v>0.97688665824664356</v>
      </c>
      <c r="P46" s="3">
        <f ca="1">1-O46/MAX(O$2:O46)</f>
        <v>4.3775858452973271E-2</v>
      </c>
    </row>
    <row r="47" spans="1:16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6">
        <f ca="1">IF(ROW()&gt;计算结果!B$18+1,AVERAGE(OFFSET(E47,0,0,-计算结果!B$18,1)),AVERAGE(OFFSET(E47,0,0,-ROW(),1)))</f>
        <v>1006.1063636363637</v>
      </c>
      <c r="J47" s="36">
        <f ca="1">I47+计算结果!B$19*IF(ROW()&gt;计算结果!B$18+1,STDEV(OFFSET(E47,0,0,-计算结果!B$18,1)),STDEV(OFFSET(E47,0,0,-ROW(),1)))</f>
        <v>4043.4059178226921</v>
      </c>
      <c r="K47" s="34">
        <f ca="1">I47-计算结果!B$19*IF(ROW()&gt;计算结果!B$18+1,STDEV(OFFSET(E47,0,0,-计算结果!B$18,1)),STDEV(OFFSET(E47,0,0,-ROW(),1)))</f>
        <v>-2031.1931905499646</v>
      </c>
      <c r="L47" s="35" t="str">
        <f t="shared" ca="1" si="1"/>
        <v>卖</v>
      </c>
      <c r="M47" s="4" t="str">
        <f t="shared" ca="1" si="2"/>
        <v/>
      </c>
      <c r="N47" s="3">
        <f ca="1">IF(L46="买",E47/E46-1,0)-IF(M47=1,计算结果!B$17,0)</f>
        <v>0</v>
      </c>
      <c r="O47" s="2">
        <f t="shared" ca="1" si="3"/>
        <v>0.97688665824664356</v>
      </c>
      <c r="P47" s="3">
        <f ca="1">1-O47/MAX(O$2:O47)</f>
        <v>4.3775858452973271E-2</v>
      </c>
    </row>
    <row r="48" spans="1:16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6">
        <f ca="1">IF(ROW()&gt;计算结果!B$18+1,AVERAGE(OFFSET(E48,0,0,-计算结果!B$18,1)),AVERAGE(OFFSET(E48,0,0,-ROW(),1)))</f>
        <v>1006.0038636363638</v>
      </c>
      <c r="J48" s="36">
        <f ca="1">I48+计算结果!B$19*IF(ROW()&gt;计算结果!B$18+1,STDEV(OFFSET(E48,0,0,-计算结果!B$18,1)),STDEV(OFFSET(E48,0,0,-ROW(),1)))</f>
        <v>4053.7897595778759</v>
      </c>
      <c r="K48" s="34">
        <f ca="1">I48-计算结果!B$19*IF(ROW()&gt;计算结果!B$18+1,STDEV(OFFSET(E48,0,0,-计算结果!B$18,1)),STDEV(OFFSET(E48,0,0,-ROW(),1)))</f>
        <v>-2041.7820323051483</v>
      </c>
      <c r="L48" s="35" t="str">
        <f t="shared" ca="1" si="1"/>
        <v>卖</v>
      </c>
      <c r="M48" s="4" t="str">
        <f t="shared" ca="1" si="2"/>
        <v/>
      </c>
      <c r="N48" s="3">
        <f ca="1">IF(L47="买",E48/E47-1,0)-IF(M48=1,计算结果!B$17,0)</f>
        <v>0</v>
      </c>
      <c r="O48" s="2">
        <f t="shared" ca="1" si="3"/>
        <v>0.97688665824664356</v>
      </c>
      <c r="P48" s="3">
        <f ca="1">1-O48/MAX(O$2:O48)</f>
        <v>4.3775858452973271E-2</v>
      </c>
    </row>
    <row r="49" spans="1:16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6">
        <f ca="1">IF(ROW()&gt;计算结果!B$18+1,AVERAGE(OFFSET(E49,0,0,-计算结果!B$18,1)),AVERAGE(OFFSET(E49,0,0,-ROW(),1)))</f>
        <v>1005.9570454545454</v>
      </c>
      <c r="J49" s="36">
        <f ca="1">I49+计算结果!B$19*IF(ROW()&gt;计算结果!B$18+1,STDEV(OFFSET(E49,0,0,-计算结果!B$18,1)),STDEV(OFFSET(E49,0,0,-ROW(),1)))</f>
        <v>4058.125779103259</v>
      </c>
      <c r="K49" s="34">
        <f ca="1">I49-计算结果!B$19*IF(ROW()&gt;计算结果!B$18+1,STDEV(OFFSET(E49,0,0,-计算结果!B$18,1)),STDEV(OFFSET(E49,0,0,-ROW(),1)))</f>
        <v>-2046.2116881941679</v>
      </c>
      <c r="L49" s="35" t="str">
        <f t="shared" ca="1" si="1"/>
        <v>卖</v>
      </c>
      <c r="M49" s="4" t="str">
        <f t="shared" ca="1" si="2"/>
        <v/>
      </c>
      <c r="N49" s="3">
        <f ca="1">IF(L48="买",E49/E48-1,0)-IF(M49=1,计算结果!B$17,0)</f>
        <v>0</v>
      </c>
      <c r="O49" s="2">
        <f t="shared" ca="1" si="3"/>
        <v>0.97688665824664356</v>
      </c>
      <c r="P49" s="3">
        <f ca="1">1-O49/MAX(O$2:O49)</f>
        <v>4.3775858452973271E-2</v>
      </c>
    </row>
    <row r="50" spans="1:16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6">
        <f ca="1">IF(ROW()&gt;计算结果!B$18+1,AVERAGE(OFFSET(E50,0,0,-计算结果!B$18,1)),AVERAGE(OFFSET(E50,0,0,-ROW(),1)))</f>
        <v>1005.2786363636362</v>
      </c>
      <c r="J50" s="36">
        <f ca="1">I50+计算结果!B$19*IF(ROW()&gt;计算结果!B$18+1,STDEV(OFFSET(E50,0,0,-计算结果!B$18,1)),STDEV(OFFSET(E50,0,0,-ROW(),1)))</f>
        <v>4129.9896785204537</v>
      </c>
      <c r="K50" s="34">
        <f ca="1">I50-计算结果!B$19*IF(ROW()&gt;计算结果!B$18+1,STDEV(OFFSET(E50,0,0,-计算结果!B$18,1)),STDEV(OFFSET(E50,0,0,-ROW(),1)))</f>
        <v>-2119.4324057931817</v>
      </c>
      <c r="L50" s="35" t="str">
        <f t="shared" ca="1" si="1"/>
        <v>卖</v>
      </c>
      <c r="M50" s="4" t="str">
        <f t="shared" ca="1" si="2"/>
        <v/>
      </c>
      <c r="N50" s="3">
        <f ca="1">IF(L49="买",E50/E49-1,0)-IF(M50=1,计算结果!B$17,0)</f>
        <v>0</v>
      </c>
      <c r="O50" s="2">
        <f t="shared" ca="1" si="3"/>
        <v>0.97688665824664356</v>
      </c>
      <c r="P50" s="3">
        <f ca="1">1-O50/MAX(O$2:O50)</f>
        <v>4.3775858452973271E-2</v>
      </c>
    </row>
    <row r="51" spans="1:16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6">
        <f ca="1">IF(ROW()&gt;计算结果!B$18+1,AVERAGE(OFFSET(E51,0,0,-计算结果!B$18,1)),AVERAGE(OFFSET(E51,0,0,-ROW(),1)))</f>
        <v>1004.4122727272726</v>
      </c>
      <c r="J51" s="36">
        <f ca="1">I51+计算结果!B$19*IF(ROW()&gt;计算结果!B$18+1,STDEV(OFFSET(E51,0,0,-计算结果!B$18,1)),STDEV(OFFSET(E51,0,0,-ROW(),1)))</f>
        <v>4219.7269525782385</v>
      </c>
      <c r="K51" s="34">
        <f ca="1">I51-计算结果!B$19*IF(ROW()&gt;计算结果!B$18+1,STDEV(OFFSET(E51,0,0,-计算结果!B$18,1)),STDEV(OFFSET(E51,0,0,-ROW(),1)))</f>
        <v>-2210.9024071236931</v>
      </c>
      <c r="L51" s="35" t="str">
        <f t="shared" ca="1" si="1"/>
        <v>卖</v>
      </c>
      <c r="M51" s="4" t="str">
        <f t="shared" ca="1" si="2"/>
        <v/>
      </c>
      <c r="N51" s="3">
        <f ca="1">IF(L50="买",E51/E50-1,0)-IF(M51=1,计算结果!B$17,0)</f>
        <v>0</v>
      </c>
      <c r="O51" s="2">
        <f t="shared" ca="1" si="3"/>
        <v>0.97688665824664356</v>
      </c>
      <c r="P51" s="3">
        <f ca="1">1-O51/MAX(O$2:O51)</f>
        <v>4.3775858452973271E-2</v>
      </c>
    </row>
    <row r="52" spans="1:16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6">
        <f ca="1">IF(ROW()&gt;计算结果!B$18+1,AVERAGE(OFFSET(E52,0,0,-计算结果!B$18,1)),AVERAGE(OFFSET(E52,0,0,-ROW(),1)))</f>
        <v>1003.6863636363636</v>
      </c>
      <c r="J52" s="36">
        <f ca="1">I52+计算结果!B$19*IF(ROW()&gt;计算结果!B$18+1,STDEV(OFFSET(E52,0,0,-计算结果!B$18,1)),STDEV(OFFSET(E52,0,0,-ROW(),1)))</f>
        <v>4283.4282264224621</v>
      </c>
      <c r="K52" s="34">
        <f ca="1">I52-计算结果!B$19*IF(ROW()&gt;计算结果!B$18+1,STDEV(OFFSET(E52,0,0,-计算结果!B$18,1)),STDEV(OFFSET(E52,0,0,-ROW(),1)))</f>
        <v>-2276.0554991497352</v>
      </c>
      <c r="L52" s="35" t="str">
        <f t="shared" ca="1" si="1"/>
        <v>卖</v>
      </c>
      <c r="M52" s="4" t="str">
        <f t="shared" ca="1" si="2"/>
        <v/>
      </c>
      <c r="N52" s="3">
        <f ca="1">IF(L51="买",E52/E51-1,0)-IF(M52=1,计算结果!B$17,0)</f>
        <v>0</v>
      </c>
      <c r="O52" s="2">
        <f t="shared" ca="1" si="3"/>
        <v>0.97688665824664356</v>
      </c>
      <c r="P52" s="3">
        <f ca="1">1-O52/MAX(O$2:O52)</f>
        <v>4.3775858452973271E-2</v>
      </c>
    </row>
    <row r="53" spans="1:16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6">
        <f ca="1">IF(ROW()&gt;计算结果!B$18+1,AVERAGE(OFFSET(E53,0,0,-计算结果!B$18,1)),AVERAGE(OFFSET(E53,0,0,-ROW(),1)))</f>
        <v>1002.9154545454544</v>
      </c>
      <c r="J53" s="36">
        <f ca="1">I53+计算结果!B$19*IF(ROW()&gt;计算结果!B$18+1,STDEV(OFFSET(E53,0,0,-计算结果!B$18,1)),STDEV(OFFSET(E53,0,0,-ROW(),1)))</f>
        <v>4350.0389773944844</v>
      </c>
      <c r="K53" s="34">
        <f ca="1">I53-计算结果!B$19*IF(ROW()&gt;计算结果!B$18+1,STDEV(OFFSET(E53,0,0,-计算结果!B$18,1)),STDEV(OFFSET(E53,0,0,-ROW(),1)))</f>
        <v>-2344.2080683035761</v>
      </c>
      <c r="L53" s="35" t="str">
        <f t="shared" ca="1" si="1"/>
        <v>卖</v>
      </c>
      <c r="M53" s="4" t="str">
        <f t="shared" ca="1" si="2"/>
        <v/>
      </c>
      <c r="N53" s="3">
        <f ca="1">IF(L52="买",E53/E52-1,0)-IF(M53=1,计算结果!B$17,0)</f>
        <v>0</v>
      </c>
      <c r="O53" s="2">
        <f t="shared" ca="1" si="3"/>
        <v>0.97688665824664356</v>
      </c>
      <c r="P53" s="3">
        <f ca="1">1-O53/MAX(O$2:O53)</f>
        <v>4.3775858452973271E-2</v>
      </c>
    </row>
    <row r="54" spans="1:16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6">
        <f ca="1">IF(ROW()&gt;计算结果!B$18+1,AVERAGE(OFFSET(E54,0,0,-计算结果!B$18,1)),AVERAGE(OFFSET(E54,0,0,-ROW(),1)))</f>
        <v>1002.2879545454543</v>
      </c>
      <c r="J54" s="36">
        <f ca="1">I54+计算结果!B$19*IF(ROW()&gt;计算结果!B$18+1,STDEV(OFFSET(E54,0,0,-计算结果!B$18,1)),STDEV(OFFSET(E54,0,0,-ROW(),1)))</f>
        <v>4414.0288817667379</v>
      </c>
      <c r="K54" s="34">
        <f ca="1">I54-计算结果!B$19*IF(ROW()&gt;计算结果!B$18+1,STDEV(OFFSET(E54,0,0,-计算结果!B$18,1)),STDEV(OFFSET(E54,0,0,-ROW(),1)))</f>
        <v>-2409.4529726758292</v>
      </c>
      <c r="L54" s="35" t="str">
        <f t="shared" ca="1" si="1"/>
        <v>卖</v>
      </c>
      <c r="M54" s="4" t="str">
        <f t="shared" ca="1" si="2"/>
        <v/>
      </c>
      <c r="N54" s="3">
        <f ca="1">IF(L53="买",E54/E53-1,0)-IF(M54=1,计算结果!B$17,0)</f>
        <v>0</v>
      </c>
      <c r="O54" s="2">
        <f t="shared" ca="1" si="3"/>
        <v>0.97688665824664356</v>
      </c>
      <c r="P54" s="3">
        <f ca="1">1-O54/MAX(O$2:O54)</f>
        <v>4.3775858452973271E-2</v>
      </c>
    </row>
    <row r="55" spans="1:16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6">
        <f ca="1">IF(ROW()&gt;计算结果!B$18+1,AVERAGE(OFFSET(E55,0,0,-计算结果!B$18,1)),AVERAGE(OFFSET(E55,0,0,-ROW(),1)))</f>
        <v>1002.0093181818181</v>
      </c>
      <c r="J55" s="36">
        <f ca="1">I55+计算结果!B$19*IF(ROW()&gt;计算结果!B$18+1,STDEV(OFFSET(E55,0,0,-计算结果!B$18,1)),STDEV(OFFSET(E55,0,0,-ROW(),1)))</f>
        <v>4454.7887998980286</v>
      </c>
      <c r="K55" s="34">
        <f ca="1">I55-计算结果!B$19*IF(ROW()&gt;计算结果!B$18+1,STDEV(OFFSET(E55,0,0,-计算结果!B$18,1)),STDEV(OFFSET(E55,0,0,-ROW(),1)))</f>
        <v>-2450.7701635343929</v>
      </c>
      <c r="L55" s="35" t="str">
        <f t="shared" ca="1" si="1"/>
        <v>卖</v>
      </c>
      <c r="M55" s="4" t="str">
        <f t="shared" ca="1" si="2"/>
        <v/>
      </c>
      <c r="N55" s="3">
        <f ca="1">IF(L54="买",E55/E54-1,0)-IF(M55=1,计算结果!B$17,0)</f>
        <v>0</v>
      </c>
      <c r="O55" s="2">
        <f t="shared" ca="1" si="3"/>
        <v>0.97688665824664356</v>
      </c>
      <c r="P55" s="3">
        <f ca="1">1-O55/MAX(O$2:O55)</f>
        <v>4.3775858452973271E-2</v>
      </c>
    </row>
    <row r="56" spans="1:16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6">
        <f ca="1">IF(ROW()&gt;计算结果!B$18+1,AVERAGE(OFFSET(E56,0,0,-计算结果!B$18,1)),AVERAGE(OFFSET(E56,0,0,-ROW(),1)))</f>
        <v>1001.1536363636365</v>
      </c>
      <c r="J56" s="36">
        <f ca="1">I56+计算结果!B$19*IF(ROW()&gt;计算结果!B$18+1,STDEV(OFFSET(E56,0,0,-计算结果!B$18,1)),STDEV(OFFSET(E56,0,0,-ROW(),1)))</f>
        <v>4591.5000913052245</v>
      </c>
      <c r="K56" s="34">
        <f ca="1">I56-计算结果!B$19*IF(ROW()&gt;计算结果!B$18+1,STDEV(OFFSET(E56,0,0,-计算结果!B$18,1)),STDEV(OFFSET(E56,0,0,-ROW(),1)))</f>
        <v>-2589.192818577952</v>
      </c>
      <c r="L56" s="35" t="str">
        <f t="shared" ca="1" si="1"/>
        <v>卖</v>
      </c>
      <c r="M56" s="4" t="str">
        <f t="shared" ca="1" si="2"/>
        <v/>
      </c>
      <c r="N56" s="3">
        <f ca="1">IF(L55="买",E56/E55-1,0)-IF(M56=1,计算结果!B$17,0)</f>
        <v>0</v>
      </c>
      <c r="O56" s="2">
        <f t="shared" ca="1" si="3"/>
        <v>0.97688665824664356</v>
      </c>
      <c r="P56" s="3">
        <f ca="1">1-O56/MAX(O$2:O56)</f>
        <v>4.3775858452973271E-2</v>
      </c>
    </row>
    <row r="57" spans="1:16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6">
        <f ca="1">IF(ROW()&gt;计算结果!B$18+1,AVERAGE(OFFSET(E57,0,0,-计算结果!B$18,1)),AVERAGE(OFFSET(E57,0,0,-ROW(),1)))</f>
        <v>1000.5852272727273</v>
      </c>
      <c r="J57" s="36">
        <f ca="1">I57+计算结果!B$19*IF(ROW()&gt;计算结果!B$18+1,STDEV(OFFSET(E57,0,0,-计算结果!B$18,1)),STDEV(OFFSET(E57,0,0,-ROW(),1)))</f>
        <v>4680.3094418582414</v>
      </c>
      <c r="K57" s="34">
        <f ca="1">I57-计算结果!B$19*IF(ROW()&gt;计算结果!B$18+1,STDEV(OFFSET(E57,0,0,-计算结果!B$18,1)),STDEV(OFFSET(E57,0,0,-ROW(),1)))</f>
        <v>-2679.1389873127864</v>
      </c>
      <c r="L57" s="35" t="str">
        <f t="shared" ca="1" si="1"/>
        <v>卖</v>
      </c>
      <c r="M57" s="4" t="str">
        <f t="shared" ca="1" si="2"/>
        <v/>
      </c>
      <c r="N57" s="3">
        <f ca="1">IF(L56="买",E57/E56-1,0)-IF(M57=1,计算结果!B$17,0)</f>
        <v>0</v>
      </c>
      <c r="O57" s="2">
        <f t="shared" ca="1" si="3"/>
        <v>0.97688665824664356</v>
      </c>
      <c r="P57" s="3">
        <f ca="1">1-O57/MAX(O$2:O57)</f>
        <v>4.3775858452973271E-2</v>
      </c>
    </row>
    <row r="58" spans="1:16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6">
        <f ca="1">IF(ROW()&gt;计算结果!B$18+1,AVERAGE(OFFSET(E58,0,0,-计算结果!B$18,1)),AVERAGE(OFFSET(E58,0,0,-ROW(),1)))</f>
        <v>1001.0829545454544</v>
      </c>
      <c r="J58" s="36">
        <f ca="1">I58+计算结果!B$19*IF(ROW()&gt;计算结果!B$18+1,STDEV(OFFSET(E58,0,0,-计算结果!B$18,1)),STDEV(OFFSET(E58,0,0,-ROW(),1)))</f>
        <v>4624.0241578840951</v>
      </c>
      <c r="K58" s="34">
        <f ca="1">I58-计算结果!B$19*IF(ROW()&gt;计算结果!B$18+1,STDEV(OFFSET(E58,0,0,-计算结果!B$18,1)),STDEV(OFFSET(E58,0,0,-ROW(),1)))</f>
        <v>-2621.8582487931862</v>
      </c>
      <c r="L58" s="35" t="str">
        <f t="shared" ca="1" si="1"/>
        <v>卖</v>
      </c>
      <c r="M58" s="4" t="str">
        <f t="shared" ca="1" si="2"/>
        <v/>
      </c>
      <c r="N58" s="3">
        <f ca="1">IF(L57="买",E58/E57-1,0)-IF(M58=1,计算结果!B$17,0)</f>
        <v>0</v>
      </c>
      <c r="O58" s="2">
        <f t="shared" ca="1" si="3"/>
        <v>0.97688665824664356</v>
      </c>
      <c r="P58" s="3">
        <f ca="1">1-O58/MAX(O$2:O58)</f>
        <v>4.3775858452973271E-2</v>
      </c>
    </row>
    <row r="59" spans="1:16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6">
        <f ca="1">IF(ROW()&gt;计算结果!B$18+1,AVERAGE(OFFSET(E59,0,0,-计算结果!B$18,1)),AVERAGE(OFFSET(E59,0,0,-ROW(),1)))</f>
        <v>1000.618409090909</v>
      </c>
      <c r="J59" s="36">
        <f ca="1">I59+计算结果!B$19*IF(ROW()&gt;计算结果!B$18+1,STDEV(OFFSET(E59,0,0,-计算结果!B$18,1)),STDEV(OFFSET(E59,0,0,-ROW(),1)))</f>
        <v>4668.48070147214</v>
      </c>
      <c r="K59" s="34">
        <f ca="1">I59-计算结果!B$19*IF(ROW()&gt;计算结果!B$18+1,STDEV(OFFSET(E59,0,0,-计算结果!B$18,1)),STDEV(OFFSET(E59,0,0,-ROW(),1)))</f>
        <v>-2667.2438832903217</v>
      </c>
      <c r="L59" s="35" t="str">
        <f t="shared" ca="1" si="1"/>
        <v>卖</v>
      </c>
      <c r="M59" s="4" t="str">
        <f t="shared" ca="1" si="2"/>
        <v/>
      </c>
      <c r="N59" s="3">
        <f ca="1">IF(L58="买",E59/E58-1,0)-IF(M59=1,计算结果!B$17,0)</f>
        <v>0</v>
      </c>
      <c r="O59" s="2">
        <f t="shared" ca="1" si="3"/>
        <v>0.97688665824664356</v>
      </c>
      <c r="P59" s="3">
        <f ca="1">1-O59/MAX(O$2:O59)</f>
        <v>4.3775858452973271E-2</v>
      </c>
    </row>
    <row r="60" spans="1:16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6">
        <f ca="1">IF(ROW()&gt;计算结果!B$18+1,AVERAGE(OFFSET(E60,0,0,-计算结果!B$18,1)),AVERAGE(OFFSET(E60,0,0,-ROW(),1)))</f>
        <v>999.65159090909083</v>
      </c>
      <c r="J60" s="36">
        <f ca="1">I60+计算结果!B$19*IF(ROW()&gt;计算结果!B$18+1,STDEV(OFFSET(E60,0,0,-计算结果!B$18,1)),STDEV(OFFSET(E60,0,0,-ROW(),1)))</f>
        <v>4742.7042591556174</v>
      </c>
      <c r="K60" s="34">
        <f ca="1">I60-计算结果!B$19*IF(ROW()&gt;计算结果!B$18+1,STDEV(OFFSET(E60,0,0,-计算结果!B$18,1)),STDEV(OFFSET(E60,0,0,-ROW(),1)))</f>
        <v>-2743.4010773374357</v>
      </c>
      <c r="L60" s="35" t="str">
        <f t="shared" ca="1" si="1"/>
        <v>卖</v>
      </c>
      <c r="M60" s="4" t="str">
        <f t="shared" ca="1" si="2"/>
        <v/>
      </c>
      <c r="N60" s="3">
        <f ca="1">IF(L59="买",E60/E59-1,0)-IF(M60=1,计算结果!B$17,0)</f>
        <v>0</v>
      </c>
      <c r="O60" s="2">
        <f t="shared" ca="1" si="3"/>
        <v>0.97688665824664356</v>
      </c>
      <c r="P60" s="3">
        <f ca="1">1-O60/MAX(O$2:O60)</f>
        <v>4.3775858452973271E-2</v>
      </c>
    </row>
    <row r="61" spans="1:16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6">
        <f ca="1">IF(ROW()&gt;计算结果!B$18+1,AVERAGE(OFFSET(E61,0,0,-计算结果!B$18,1)),AVERAGE(OFFSET(E61,0,0,-ROW(),1)))</f>
        <v>999.1036363636365</v>
      </c>
      <c r="J61" s="36">
        <f ca="1">I61+计算结果!B$19*IF(ROW()&gt;计算结果!B$18+1,STDEV(OFFSET(E61,0,0,-计算结果!B$18,1)),STDEV(OFFSET(E61,0,0,-ROW(),1)))</f>
        <v>4766.8389897321904</v>
      </c>
      <c r="K61" s="34">
        <f ca="1">I61-计算结果!B$19*IF(ROW()&gt;计算结果!B$18+1,STDEV(OFFSET(E61,0,0,-计算结果!B$18,1)),STDEV(OFFSET(E61,0,0,-ROW(),1)))</f>
        <v>-2768.6317170049169</v>
      </c>
      <c r="L61" s="35" t="str">
        <f t="shared" ca="1" si="1"/>
        <v>卖</v>
      </c>
      <c r="M61" s="4" t="str">
        <f t="shared" ca="1" si="2"/>
        <v/>
      </c>
      <c r="N61" s="3">
        <f ca="1">IF(L60="买",E61/E60-1,0)-IF(M61=1,计算结果!B$17,0)</f>
        <v>0</v>
      </c>
      <c r="O61" s="2">
        <f t="shared" ca="1" si="3"/>
        <v>0.97688665824664356</v>
      </c>
      <c r="P61" s="3">
        <f ca="1">1-O61/MAX(O$2:O61)</f>
        <v>4.3775858452973271E-2</v>
      </c>
    </row>
    <row r="62" spans="1:16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6">
        <f ca="1">IF(ROW()&gt;计算结果!B$18+1,AVERAGE(OFFSET(E62,0,0,-计算结果!B$18,1)),AVERAGE(OFFSET(E62,0,0,-ROW(),1)))</f>
        <v>998.98568181818189</v>
      </c>
      <c r="J62" s="36">
        <f ca="1">I62+计算结果!B$19*IF(ROW()&gt;计算结果!B$18+1,STDEV(OFFSET(E62,0,0,-计算结果!B$18,1)),STDEV(OFFSET(E62,0,0,-ROW(),1)))</f>
        <v>4771.2610501438758</v>
      </c>
      <c r="K62" s="34">
        <f ca="1">I62-计算结果!B$19*IF(ROW()&gt;计算结果!B$18+1,STDEV(OFFSET(E62,0,0,-计算结果!B$18,1)),STDEV(OFFSET(E62,0,0,-ROW(),1)))</f>
        <v>-2773.2896865075122</v>
      </c>
      <c r="L62" s="35" t="str">
        <f t="shared" ca="1" si="1"/>
        <v>卖</v>
      </c>
      <c r="M62" s="4" t="str">
        <f t="shared" ca="1" si="2"/>
        <v/>
      </c>
      <c r="N62" s="3">
        <f ca="1">IF(L61="买",E62/E61-1,0)-IF(M62=1,计算结果!B$17,0)</f>
        <v>0</v>
      </c>
      <c r="O62" s="2">
        <f t="shared" ca="1" si="3"/>
        <v>0.97688665824664356</v>
      </c>
      <c r="P62" s="3">
        <f ca="1">1-O62/MAX(O$2:O62)</f>
        <v>4.3775858452973271E-2</v>
      </c>
    </row>
    <row r="63" spans="1:16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6">
        <f ca="1">IF(ROW()&gt;计算结果!B$18+1,AVERAGE(OFFSET(E63,0,0,-计算结果!B$18,1)),AVERAGE(OFFSET(E63,0,0,-ROW(),1)))</f>
        <v>999.64068181818209</v>
      </c>
      <c r="J63" s="36">
        <f ca="1">I63+计算结果!B$19*IF(ROW()&gt;计算结果!B$18+1,STDEV(OFFSET(E63,0,0,-计算结果!B$18,1)),STDEV(OFFSET(E63,0,0,-ROW(),1)))</f>
        <v>4749.7652488112735</v>
      </c>
      <c r="K63" s="34">
        <f ca="1">I63-计算结果!B$19*IF(ROW()&gt;计算结果!B$18+1,STDEV(OFFSET(E63,0,0,-计算结果!B$18,1)),STDEV(OFFSET(E63,0,0,-ROW(),1)))</f>
        <v>-2750.4838851749091</v>
      </c>
      <c r="L63" s="35" t="str">
        <f t="shared" ca="1" si="1"/>
        <v>买</v>
      </c>
      <c r="M63" s="4">
        <f t="shared" ca="1" si="2"/>
        <v>1</v>
      </c>
      <c r="N63" s="3">
        <f ca="1">IF(L62="买",E63/E62-1,0)-IF(M63=1,计算结果!B$17,0)</f>
        <v>0</v>
      </c>
      <c r="O63" s="2">
        <f t="shared" ca="1" si="3"/>
        <v>0.97688665824664356</v>
      </c>
      <c r="P63" s="3">
        <f ca="1">1-O63/MAX(O$2:O63)</f>
        <v>4.3775858452973271E-2</v>
      </c>
    </row>
    <row r="64" spans="1:16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6">
        <f ca="1">IF(ROW()&gt;计算结果!B$18+1,AVERAGE(OFFSET(E64,0,0,-计算结果!B$18,1)),AVERAGE(OFFSET(E64,0,0,-ROW(),1)))</f>
        <v>1000.236590909091</v>
      </c>
      <c r="J64" s="36">
        <f ca="1">I64+计算结果!B$19*IF(ROW()&gt;计算结果!B$18+1,STDEV(OFFSET(E64,0,0,-计算结果!B$18,1)),STDEV(OFFSET(E64,0,0,-ROW(),1)))</f>
        <v>4715.5157931078575</v>
      </c>
      <c r="K64" s="34">
        <f ca="1">I64-计算结果!B$19*IF(ROW()&gt;计算结果!B$18+1,STDEV(OFFSET(E64,0,0,-计算结果!B$18,1)),STDEV(OFFSET(E64,0,0,-ROW(),1)))</f>
        <v>-2715.0426112896753</v>
      </c>
      <c r="L64" s="35" t="str">
        <f t="shared" ca="1" si="1"/>
        <v>卖</v>
      </c>
      <c r="M64" s="4">
        <f t="shared" ca="1" si="2"/>
        <v>1</v>
      </c>
      <c r="N64" s="3">
        <f ca="1">IF(L63="买",E64/E63-1,0)-IF(M64=1,计算结果!B$17,0)</f>
        <v>-8.0023917484678408E-3</v>
      </c>
      <c r="O64" s="2">
        <f t="shared" ca="1" si="3"/>
        <v>0.9690692285135023</v>
      </c>
      <c r="P64" s="3">
        <f ca="1">1-O64/MAX(O$2:O64)</f>
        <v>5.1427938632975012E-2</v>
      </c>
    </row>
    <row r="65" spans="1:16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6">
        <f ca="1">IF(ROW()&gt;计算结果!B$18+1,AVERAGE(OFFSET(E65,0,0,-计算结果!B$18,1)),AVERAGE(OFFSET(E65,0,0,-ROW(),1)))</f>
        <v>1000.7781818181818</v>
      </c>
      <c r="J65" s="36">
        <f ca="1">I65+计算结果!B$19*IF(ROW()&gt;计算结果!B$18+1,STDEV(OFFSET(E65,0,0,-计算结果!B$18,1)),STDEV(OFFSET(E65,0,0,-ROW(),1)))</f>
        <v>4654.6854646632064</v>
      </c>
      <c r="K65" s="34">
        <f ca="1">I65-计算结果!B$19*IF(ROW()&gt;计算结果!B$18+1,STDEV(OFFSET(E65,0,0,-计算结果!B$18,1)),STDEV(OFFSET(E65,0,0,-ROW(),1)))</f>
        <v>-2653.1291010268424</v>
      </c>
      <c r="L65" s="35" t="str">
        <f t="shared" ca="1" si="1"/>
        <v>卖</v>
      </c>
      <c r="M65" s="4" t="str">
        <f t="shared" ca="1" si="2"/>
        <v/>
      </c>
      <c r="N65" s="3">
        <f ca="1">IF(L64="买",E65/E64-1,0)-IF(M65=1,计算结果!B$17,0)</f>
        <v>0</v>
      </c>
      <c r="O65" s="2">
        <f t="shared" ca="1" si="3"/>
        <v>0.9690692285135023</v>
      </c>
      <c r="P65" s="3">
        <f ca="1">1-O65/MAX(O$2:O65)</f>
        <v>5.1427938632975012E-2</v>
      </c>
    </row>
    <row r="66" spans="1:16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6">
        <f ca="1">IF(ROW()&gt;计算结果!B$18+1,AVERAGE(OFFSET(E66,0,0,-计算结果!B$18,1)),AVERAGE(OFFSET(E66,0,0,-ROW(),1)))</f>
        <v>1001.7997727272726</v>
      </c>
      <c r="J66" s="36">
        <f ca="1">I66+计算结果!B$19*IF(ROW()&gt;计算结果!B$18+1,STDEV(OFFSET(E66,0,0,-计算结果!B$18,1)),STDEV(OFFSET(E66,0,0,-ROW(),1)))</f>
        <v>4575.6825766076818</v>
      </c>
      <c r="K66" s="34">
        <f ca="1">I66-计算结果!B$19*IF(ROW()&gt;计算结果!B$18+1,STDEV(OFFSET(E66,0,0,-计算结果!B$18,1)),STDEV(OFFSET(E66,0,0,-ROW(),1)))</f>
        <v>-2572.0830311531367</v>
      </c>
      <c r="L66" s="35" t="str">
        <f t="shared" ca="1" si="1"/>
        <v>卖</v>
      </c>
      <c r="M66" s="4" t="str">
        <f t="shared" ca="1" si="2"/>
        <v/>
      </c>
      <c r="N66" s="3">
        <f ca="1">IF(L65="买",E66/E65-1,0)-IF(M66=1,计算结果!B$17,0)</f>
        <v>0</v>
      </c>
      <c r="O66" s="2">
        <f t="shared" ca="1" si="3"/>
        <v>0.9690692285135023</v>
      </c>
      <c r="P66" s="3">
        <f ca="1">1-O66/MAX(O$2:O66)</f>
        <v>5.1427938632975012E-2</v>
      </c>
    </row>
    <row r="67" spans="1:16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4">E67/E66-1</f>
        <v>-1.3917474273154151E-2</v>
      </c>
      <c r="H67" s="3">
        <f>1-E67/MAX(E$2:E67)</f>
        <v>5.9114568437911075E-2</v>
      </c>
      <c r="I67" s="36">
        <f ca="1">IF(ROW()&gt;计算结果!B$18+1,AVERAGE(OFFSET(E67,0,0,-计算结果!B$18,1)),AVERAGE(OFFSET(E67,0,0,-ROW(),1)))</f>
        <v>1001.3465909090908</v>
      </c>
      <c r="J67" s="36">
        <f ca="1">I67+计算结果!B$19*IF(ROW()&gt;计算结果!B$18+1,STDEV(OFFSET(E67,0,0,-计算结果!B$18,1)),STDEV(OFFSET(E67,0,0,-ROW(),1)))</f>
        <v>4582.4961378747803</v>
      </c>
      <c r="K67" s="34">
        <f ca="1">I67-计算结果!B$19*IF(ROW()&gt;计算结果!B$18+1,STDEV(OFFSET(E67,0,0,-计算结果!B$18,1)),STDEV(OFFSET(E67,0,0,-ROW(),1)))</f>
        <v>-2579.8029560565983</v>
      </c>
      <c r="L67" s="35" t="str">
        <f t="shared" ref="L67:L130" ca="1" si="5">IF(OR(AND(E67&lt;J67,E67&gt;I67),E67&lt;K67),"买","卖")</f>
        <v>卖</v>
      </c>
      <c r="M67" s="4" t="str">
        <f t="shared" ca="1" si="2"/>
        <v/>
      </c>
      <c r="N67" s="3">
        <f ca="1">IF(L66="买",E67/E66-1,0)-IF(M67=1,计算结果!B$17,0)</f>
        <v>0</v>
      </c>
      <c r="O67" s="2">
        <f t="shared" ca="1" si="3"/>
        <v>0.9690692285135023</v>
      </c>
      <c r="P67" s="3">
        <f ca="1">1-O67/MAX(O$2:O67)</f>
        <v>5.1427938632975012E-2</v>
      </c>
    </row>
    <row r="68" spans="1:16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4"/>
        <v>-1.3060174068107444E-2</v>
      </c>
      <c r="H68" s="3">
        <f>1-E68/MAX(E$2:E68)</f>
        <v>7.1402695952258344E-2</v>
      </c>
      <c r="I68" s="36">
        <f ca="1">IF(ROW()&gt;计算结果!B$18+1,AVERAGE(OFFSET(E68,0,0,-计算结果!B$18,1)),AVERAGE(OFFSET(E68,0,0,-ROW(),1)))</f>
        <v>1000.911818181818</v>
      </c>
      <c r="J68" s="36">
        <f ca="1">I68+计算结果!B$19*IF(ROW()&gt;计算结果!B$18+1,STDEV(OFFSET(E68,0,0,-计算结果!B$18,1)),STDEV(OFFSET(E68,0,0,-ROW(),1)))</f>
        <v>4608.2474383791114</v>
      </c>
      <c r="K68" s="34">
        <f ca="1">I68-计算结果!B$19*IF(ROW()&gt;计算结果!B$18+1,STDEV(OFFSET(E68,0,0,-计算结果!B$18,1)),STDEV(OFFSET(E68,0,0,-ROW(),1)))</f>
        <v>-2606.4238020154753</v>
      </c>
      <c r="L68" s="35" t="str">
        <f t="shared" ca="1" si="5"/>
        <v>卖</v>
      </c>
      <c r="M68" s="4" t="str">
        <f t="shared" ref="M68:M131" ca="1" si="6">IF(L67&lt;&gt;L68,1,"")</f>
        <v/>
      </c>
      <c r="N68" s="3">
        <f ca="1">IF(L67="买",E68/E67-1,0)-IF(M68=1,计算结果!B$17,0)</f>
        <v>0</v>
      </c>
      <c r="O68" s="2">
        <f t="shared" ref="O68:O131" ca="1" si="7">IFERROR(O67*(1+N68),O67)</f>
        <v>0.9690692285135023</v>
      </c>
      <c r="P68" s="3">
        <f ca="1">1-O68/MAX(O$2:O68)</f>
        <v>5.1427938632975012E-2</v>
      </c>
    </row>
    <row r="69" spans="1:16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4"/>
        <v>-1.0584346254927768E-2</v>
      </c>
      <c r="H69" s="3">
        <f>1-E69/MAX(E$2:E69)</f>
        <v>8.1231291349692092E-2</v>
      </c>
      <c r="I69" s="36">
        <f ca="1">IF(ROW()&gt;计算结果!B$18+1,AVERAGE(OFFSET(E69,0,0,-计算结果!B$18,1)),AVERAGE(OFFSET(E69,0,0,-ROW(),1)))</f>
        <v>999.70545454545459</v>
      </c>
      <c r="J69" s="36">
        <f ca="1">I69+计算结果!B$19*IF(ROW()&gt;计算结果!B$18+1,STDEV(OFFSET(E69,0,0,-计算结果!B$18,1)),STDEV(OFFSET(E69,0,0,-ROW(),1)))</f>
        <v>4648.2063581023958</v>
      </c>
      <c r="K69" s="34">
        <f ca="1">I69-计算结果!B$19*IF(ROW()&gt;计算结果!B$18+1,STDEV(OFFSET(E69,0,0,-计算结果!B$18,1)),STDEV(OFFSET(E69,0,0,-ROW(),1)))</f>
        <v>-2648.7954490114862</v>
      </c>
      <c r="L69" s="35" t="str">
        <f t="shared" ca="1" si="5"/>
        <v>卖</v>
      </c>
      <c r="M69" s="4" t="str">
        <f t="shared" ca="1" si="6"/>
        <v/>
      </c>
      <c r="N69" s="3">
        <f ca="1">IF(L68="买",E69/E68-1,0)-IF(M69=1,计算结果!B$17,0)</f>
        <v>0</v>
      </c>
      <c r="O69" s="2">
        <f t="shared" ca="1" si="7"/>
        <v>0.9690692285135023</v>
      </c>
      <c r="P69" s="3">
        <f ca="1">1-O69/MAX(O$2:O69)</f>
        <v>5.1427938632975012E-2</v>
      </c>
    </row>
    <row r="70" spans="1:16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4"/>
        <v>2.199694947964792E-3</v>
      </c>
      <c r="H70" s="3">
        <f>1-E70/MAX(E$2:E70)</f>
        <v>7.9210280462925886E-2</v>
      </c>
      <c r="I70" s="36">
        <f ca="1">IF(ROW()&gt;计算结果!B$18+1,AVERAGE(OFFSET(E70,0,0,-计算结果!B$18,1)),AVERAGE(OFFSET(E70,0,0,-ROW(),1)))</f>
        <v>998.39431818181799</v>
      </c>
      <c r="J70" s="36">
        <f ca="1">I70+计算结果!B$19*IF(ROW()&gt;计算结果!B$18+1,STDEV(OFFSET(E70,0,0,-计算结果!B$18,1)),STDEV(OFFSET(E70,0,0,-ROW(),1)))</f>
        <v>4666.0436968314871</v>
      </c>
      <c r="K70" s="34">
        <f ca="1">I70-计算结果!B$19*IF(ROW()&gt;计算结果!B$18+1,STDEV(OFFSET(E70,0,0,-计算结果!B$18,1)),STDEV(OFFSET(E70,0,0,-ROW(),1)))</f>
        <v>-2669.2550604678509</v>
      </c>
      <c r="L70" s="35" t="str">
        <f t="shared" ca="1" si="5"/>
        <v>卖</v>
      </c>
      <c r="M70" s="4" t="str">
        <f t="shared" ca="1" si="6"/>
        <v/>
      </c>
      <c r="N70" s="3">
        <f ca="1">IF(L69="买",E70/E69-1,0)-IF(M70=1,计算结果!B$17,0)</f>
        <v>0</v>
      </c>
      <c r="O70" s="2">
        <f t="shared" ca="1" si="7"/>
        <v>0.9690692285135023</v>
      </c>
      <c r="P70" s="3">
        <f ca="1">1-O70/MAX(O$2:O70)</f>
        <v>5.1427938632975012E-2</v>
      </c>
    </row>
    <row r="71" spans="1:16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4"/>
        <v>-1.555042499663517E-2</v>
      </c>
      <c r="H71" s="3">
        <f>1-E71/MAX(E$2:E71)</f>
        <v>9.3528951934259918E-2</v>
      </c>
      <c r="I71" s="36">
        <f ca="1">IF(ROW()&gt;计算结果!B$18+1,AVERAGE(OFFSET(E71,0,0,-计算结果!B$18,1)),AVERAGE(OFFSET(E71,0,0,-ROW(),1)))</f>
        <v>996.8095454545454</v>
      </c>
      <c r="J71" s="36">
        <f ca="1">I71+计算结果!B$19*IF(ROW()&gt;计算结果!B$18+1,STDEV(OFFSET(E71,0,0,-计算结果!B$18,1)),STDEV(OFFSET(E71,0,0,-ROW(),1)))</f>
        <v>4727.4061011849981</v>
      </c>
      <c r="K71" s="34">
        <f ca="1">I71-计算结果!B$19*IF(ROW()&gt;计算结果!B$18+1,STDEV(OFFSET(E71,0,0,-计算结果!B$18,1)),STDEV(OFFSET(E71,0,0,-ROW(),1)))</f>
        <v>-2733.7870102759071</v>
      </c>
      <c r="L71" s="35" t="str">
        <f t="shared" ca="1" si="5"/>
        <v>卖</v>
      </c>
      <c r="M71" s="4" t="str">
        <f t="shared" ca="1" si="6"/>
        <v/>
      </c>
      <c r="N71" s="3">
        <f ca="1">IF(L70="买",E71/E70-1,0)-IF(M71=1,计算结果!B$17,0)</f>
        <v>0</v>
      </c>
      <c r="O71" s="2">
        <f t="shared" ca="1" si="7"/>
        <v>0.9690692285135023</v>
      </c>
      <c r="P71" s="3">
        <f ca="1">1-O71/MAX(O$2:O71)</f>
        <v>5.1427938632975012E-2</v>
      </c>
    </row>
    <row r="72" spans="1:16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4"/>
        <v>-7.2459957722926793E-3</v>
      </c>
      <c r="H72" s="3">
        <f>1-E72/MAX(E$2:E72)</f>
        <v>0.10009723731625009</v>
      </c>
      <c r="I72" s="36">
        <f ca="1">IF(ROW()&gt;计算结果!B$18+1,AVERAGE(OFFSET(E72,0,0,-计算结果!B$18,1)),AVERAGE(OFFSET(E72,0,0,-ROW(),1)))</f>
        <v>995.39886363636356</v>
      </c>
      <c r="J72" s="36">
        <f ca="1">I72+计算结果!B$19*IF(ROW()&gt;计算结果!B$18+1,STDEV(OFFSET(E72,0,0,-计算结果!B$18,1)),STDEV(OFFSET(E72,0,0,-ROW(),1)))</f>
        <v>4823.4594147312446</v>
      </c>
      <c r="K72" s="34">
        <f ca="1">I72-计算结果!B$19*IF(ROW()&gt;计算结果!B$18+1,STDEV(OFFSET(E72,0,0,-计算结果!B$18,1)),STDEV(OFFSET(E72,0,0,-ROW(),1)))</f>
        <v>-2832.6616874585179</v>
      </c>
      <c r="L72" s="35" t="str">
        <f t="shared" ca="1" si="5"/>
        <v>卖</v>
      </c>
      <c r="M72" s="4" t="str">
        <f t="shared" ca="1" si="6"/>
        <v/>
      </c>
      <c r="N72" s="3">
        <f ca="1">IF(L71="买",E72/E71-1,0)-IF(M72=1,计算结果!B$17,0)</f>
        <v>0</v>
      </c>
      <c r="O72" s="2">
        <f t="shared" ca="1" si="7"/>
        <v>0.9690692285135023</v>
      </c>
      <c r="P72" s="3">
        <f ca="1">1-O72/MAX(O$2:O72)</f>
        <v>5.1427938632975012E-2</v>
      </c>
    </row>
    <row r="73" spans="1:16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4"/>
        <v>-5.169601050869721E-3</v>
      </c>
      <c r="H73" s="3">
        <f>1-E73/MAX(E$2:E73)</f>
        <v>0.10474937558390052</v>
      </c>
      <c r="I73" s="36">
        <f ca="1">IF(ROW()&gt;计算结果!B$18+1,AVERAGE(OFFSET(E73,0,0,-计算结果!B$18,1)),AVERAGE(OFFSET(E73,0,0,-ROW(),1)))</f>
        <v>993.43227272727268</v>
      </c>
      <c r="J73" s="36">
        <f ca="1">I73+计算结果!B$19*IF(ROW()&gt;计算结果!B$18+1,STDEV(OFFSET(E73,0,0,-计算结果!B$18,1)),STDEV(OFFSET(E73,0,0,-ROW(),1)))</f>
        <v>4897.3904583532767</v>
      </c>
      <c r="K73" s="34">
        <f ca="1">I73-计算结果!B$19*IF(ROW()&gt;计算结果!B$18+1,STDEV(OFFSET(E73,0,0,-计算结果!B$18,1)),STDEV(OFFSET(E73,0,0,-ROW(),1)))</f>
        <v>-2910.5259128987309</v>
      </c>
      <c r="L73" s="35" t="str">
        <f t="shared" ca="1" si="5"/>
        <v>卖</v>
      </c>
      <c r="M73" s="4" t="str">
        <f t="shared" ca="1" si="6"/>
        <v/>
      </c>
      <c r="N73" s="3">
        <f ca="1">IF(L72="买",E73/E72-1,0)-IF(M73=1,计算结果!B$17,0)</f>
        <v>0</v>
      </c>
      <c r="O73" s="2">
        <f t="shared" ca="1" si="7"/>
        <v>0.9690692285135023</v>
      </c>
      <c r="P73" s="3">
        <f ca="1">1-O73/MAX(O$2:O73)</f>
        <v>5.1427938632975012E-2</v>
      </c>
    </row>
    <row r="74" spans="1:16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4"/>
        <v>-9.6155893941006765E-3</v>
      </c>
      <c r="H74" s="3">
        <f>1-E74/MAX(E$2:E74)</f>
        <v>0.11335773799309801</v>
      </c>
      <c r="I74" s="36">
        <f ca="1">IF(ROW()&gt;计算结果!B$18+1,AVERAGE(OFFSET(E74,0,0,-计算结果!B$18,1)),AVERAGE(OFFSET(E74,0,0,-ROW(),1)))</f>
        <v>990.78068181818173</v>
      </c>
      <c r="J74" s="36">
        <f ca="1">I74+计算结果!B$19*IF(ROW()&gt;计算结果!B$18+1,STDEV(OFFSET(E74,0,0,-计算结果!B$18,1)),STDEV(OFFSET(E74,0,0,-ROW(),1)))</f>
        <v>4925.7433804460888</v>
      </c>
      <c r="K74" s="34">
        <f ca="1">I74-计算结果!B$19*IF(ROW()&gt;计算结果!B$18+1,STDEV(OFFSET(E74,0,0,-计算结果!B$18,1)),STDEV(OFFSET(E74,0,0,-ROW(),1)))</f>
        <v>-2944.1820168097252</v>
      </c>
      <c r="L74" s="35" t="str">
        <f t="shared" ca="1" si="5"/>
        <v>卖</v>
      </c>
      <c r="M74" s="4" t="str">
        <f t="shared" ca="1" si="6"/>
        <v/>
      </c>
      <c r="N74" s="3">
        <f ca="1">IF(L73="买",E74/E73-1,0)-IF(M74=1,计算结果!B$17,0)</f>
        <v>0</v>
      </c>
      <c r="O74" s="2">
        <f t="shared" ca="1" si="7"/>
        <v>0.9690692285135023</v>
      </c>
      <c r="P74" s="3">
        <f ca="1">1-O74/MAX(O$2:O74)</f>
        <v>5.1427938632975012E-2</v>
      </c>
    </row>
    <row r="75" spans="1:16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4"/>
        <v>7.5370671024761471E-3</v>
      </c>
      <c r="H75" s="3">
        <f>1-E75/MAX(E$2:E75)</f>
        <v>0.10667505576846081</v>
      </c>
      <c r="I75" s="36">
        <f ca="1">IF(ROW()&gt;计算结果!B$18+1,AVERAGE(OFFSET(E75,0,0,-计算结果!B$18,1)),AVERAGE(OFFSET(E75,0,0,-ROW(),1)))</f>
        <v>988.35227272727275</v>
      </c>
      <c r="J75" s="36">
        <f ca="1">I75+计算结果!B$19*IF(ROW()&gt;计算结果!B$18+1,STDEV(OFFSET(E75,0,0,-计算结果!B$18,1)),STDEV(OFFSET(E75,0,0,-ROW(),1)))</f>
        <v>4916.1371623695659</v>
      </c>
      <c r="K75" s="34">
        <f ca="1">I75-计算结果!B$19*IF(ROW()&gt;计算结果!B$18+1,STDEV(OFFSET(E75,0,0,-计算结果!B$18,1)),STDEV(OFFSET(E75,0,0,-ROW(),1)))</f>
        <v>-2939.4326169150208</v>
      </c>
      <c r="L75" s="35" t="str">
        <f t="shared" ca="1" si="5"/>
        <v>卖</v>
      </c>
      <c r="M75" s="4" t="str">
        <f t="shared" ca="1" si="6"/>
        <v/>
      </c>
      <c r="N75" s="3">
        <f ca="1">IF(L74="买",E75/E74-1,0)-IF(M75=1,计算结果!B$17,0)</f>
        <v>0</v>
      </c>
      <c r="O75" s="2">
        <f t="shared" ca="1" si="7"/>
        <v>0.9690692285135023</v>
      </c>
      <c r="P75" s="3">
        <f ca="1">1-O75/MAX(O$2:O75)</f>
        <v>5.1427938632975012E-2</v>
      </c>
    </row>
    <row r="76" spans="1:16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4"/>
        <v>-1.1183676953942068E-2</v>
      </c>
      <c r="H76" s="3">
        <f>1-E76/MAX(E$2:E76)</f>
        <v>0.1166657133596446</v>
      </c>
      <c r="I76" s="36">
        <f ca="1">IF(ROW()&gt;计算结果!B$18+1,AVERAGE(OFFSET(E76,0,0,-计算结果!B$18,1)),AVERAGE(OFFSET(E76,0,0,-ROW(),1)))</f>
        <v>985.65090909090907</v>
      </c>
      <c r="J76" s="36">
        <f ca="1">I76+计算结果!B$19*IF(ROW()&gt;计算结果!B$18+1,STDEV(OFFSET(E76,0,0,-计算结果!B$18,1)),STDEV(OFFSET(E76,0,0,-ROW(),1)))</f>
        <v>4921.700586587488</v>
      </c>
      <c r="K76" s="34">
        <f ca="1">I76-计算结果!B$19*IF(ROW()&gt;计算结果!B$18+1,STDEV(OFFSET(E76,0,0,-计算结果!B$18,1)),STDEV(OFFSET(E76,0,0,-ROW(),1)))</f>
        <v>-2950.3987684056701</v>
      </c>
      <c r="L76" s="35" t="str">
        <f t="shared" ca="1" si="5"/>
        <v>卖</v>
      </c>
      <c r="M76" s="4" t="str">
        <f t="shared" ca="1" si="6"/>
        <v/>
      </c>
      <c r="N76" s="3">
        <f ca="1">IF(L75="买",E76/E75-1,0)-IF(M76=1,计算结果!B$17,0)</f>
        <v>0</v>
      </c>
      <c r="O76" s="2">
        <f t="shared" ca="1" si="7"/>
        <v>0.9690692285135023</v>
      </c>
      <c r="P76" s="3">
        <f ca="1">1-O76/MAX(O$2:O76)</f>
        <v>5.1427938632975012E-2</v>
      </c>
    </row>
    <row r="77" spans="1:16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4"/>
        <v>1.6695445715519064E-2</v>
      </c>
      <c r="H77" s="3">
        <f>1-E77/MAX(E$2:E77)</f>
        <v>0.1019180537283837</v>
      </c>
      <c r="I77" s="36">
        <f ca="1">IF(ROW()&gt;计算结果!B$18+1,AVERAGE(OFFSET(E77,0,0,-计算结果!B$18,1)),AVERAGE(OFFSET(E77,0,0,-ROW(),1)))</f>
        <v>983.27159090909083</v>
      </c>
      <c r="J77" s="36">
        <f ca="1">I77+计算结果!B$19*IF(ROW()&gt;计算结果!B$18+1,STDEV(OFFSET(E77,0,0,-计算结果!B$18,1)),STDEV(OFFSET(E77,0,0,-ROW(),1)))</f>
        <v>4844.1039449021428</v>
      </c>
      <c r="K77" s="34">
        <f ca="1">I77-计算结果!B$19*IF(ROW()&gt;计算结果!B$18+1,STDEV(OFFSET(E77,0,0,-计算结果!B$18,1)),STDEV(OFFSET(E77,0,0,-ROW(),1)))</f>
        <v>-2877.5607630839609</v>
      </c>
      <c r="L77" s="35" t="str">
        <f t="shared" ca="1" si="5"/>
        <v>卖</v>
      </c>
      <c r="M77" s="4" t="str">
        <f t="shared" ca="1" si="6"/>
        <v/>
      </c>
      <c r="N77" s="3">
        <f ca="1">IF(L76="买",E77/E76-1,0)-IF(M77=1,计算结果!B$17,0)</f>
        <v>0</v>
      </c>
      <c r="O77" s="2">
        <f t="shared" ca="1" si="7"/>
        <v>0.9690692285135023</v>
      </c>
      <c r="P77" s="3">
        <f ca="1">1-O77/MAX(O$2:O77)</f>
        <v>5.1427938632975012E-2</v>
      </c>
    </row>
    <row r="78" spans="1:16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4"/>
        <v>-1.0264630016877829E-2</v>
      </c>
      <c r="H78" s="3">
        <f>1-E78/MAX(E$2:E78)</f>
        <v>0.11113653263169943</v>
      </c>
      <c r="I78" s="36">
        <f ca="1">IF(ROW()&gt;计算结果!B$18+1,AVERAGE(OFFSET(E78,0,0,-计算结果!B$18,1)),AVERAGE(OFFSET(E78,0,0,-ROW(),1)))</f>
        <v>980.82659090909101</v>
      </c>
      <c r="J78" s="36">
        <f ca="1">I78+计算结果!B$19*IF(ROW()&gt;计算结果!B$18+1,STDEV(OFFSET(E78,0,0,-计算结果!B$18,1)),STDEV(OFFSET(E78,0,0,-ROW(),1)))</f>
        <v>4809.0526851242994</v>
      </c>
      <c r="K78" s="34">
        <f ca="1">I78-计算结果!B$19*IF(ROW()&gt;计算结果!B$18+1,STDEV(OFFSET(E78,0,0,-计算结果!B$18,1)),STDEV(OFFSET(E78,0,0,-ROW(),1)))</f>
        <v>-2847.3995033061169</v>
      </c>
      <c r="L78" s="35" t="str">
        <f t="shared" ca="1" si="5"/>
        <v>卖</v>
      </c>
      <c r="M78" s="4" t="str">
        <f t="shared" ca="1" si="6"/>
        <v/>
      </c>
      <c r="N78" s="3">
        <f ca="1">IF(L77="买",E78/E77-1,0)-IF(M78=1,计算结果!B$17,0)</f>
        <v>0</v>
      </c>
      <c r="O78" s="2">
        <f t="shared" ca="1" si="7"/>
        <v>0.9690692285135023</v>
      </c>
      <c r="P78" s="3">
        <f ca="1">1-O78/MAX(O$2:O78)</f>
        <v>5.1427938632975012E-2</v>
      </c>
    </row>
    <row r="79" spans="1:16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4"/>
        <v>-2.4914199914199964E-2</v>
      </c>
      <c r="H79" s="3">
        <f>1-E79/MAX(E$2:E79)</f>
        <v>0.13328185475414223</v>
      </c>
      <c r="I79" s="36">
        <f ca="1">IF(ROW()&gt;计算结果!B$18+1,AVERAGE(OFFSET(E79,0,0,-计算结果!B$18,1)),AVERAGE(OFFSET(E79,0,0,-ROW(),1)))</f>
        <v>977.94568181818181</v>
      </c>
      <c r="J79" s="36">
        <f ca="1">I79+计算结果!B$19*IF(ROW()&gt;计算结果!B$18+1,STDEV(OFFSET(E79,0,0,-计算结果!B$18,1)),STDEV(OFFSET(E79,0,0,-ROW(),1)))</f>
        <v>4869.3465279370203</v>
      </c>
      <c r="K79" s="34">
        <f ca="1">I79-计算结果!B$19*IF(ROW()&gt;计算结果!B$18+1,STDEV(OFFSET(E79,0,0,-计算结果!B$18,1)),STDEV(OFFSET(E79,0,0,-ROW(),1)))</f>
        <v>-2913.4551643006571</v>
      </c>
      <c r="L79" s="35" t="str">
        <f t="shared" ca="1" si="5"/>
        <v>卖</v>
      </c>
      <c r="M79" s="4" t="str">
        <f t="shared" ca="1" si="6"/>
        <v/>
      </c>
      <c r="N79" s="3">
        <f ca="1">IF(L78="买",E79/E78-1,0)-IF(M79=1,计算结果!B$17,0)</f>
        <v>0</v>
      </c>
      <c r="O79" s="2">
        <f t="shared" ca="1" si="7"/>
        <v>0.9690692285135023</v>
      </c>
      <c r="P79" s="3">
        <f ca="1">1-O79/MAX(O$2:O79)</f>
        <v>5.1427938632975012E-2</v>
      </c>
    </row>
    <row r="80" spans="1:16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4"/>
        <v>4.3006258455515756E-3</v>
      </c>
      <c r="H80" s="3">
        <f>1-E80/MAX(E$2:E80)</f>
        <v>0.12955442429788933</v>
      </c>
      <c r="I80" s="36">
        <f ca="1">IF(ROW()&gt;计算结果!B$18+1,AVERAGE(OFFSET(E80,0,0,-计算结果!B$18,1)),AVERAGE(OFFSET(E80,0,0,-ROW(),1)))</f>
        <v>975.48568181818189</v>
      </c>
      <c r="J80" s="36">
        <f ca="1">I80+计算结果!B$19*IF(ROW()&gt;计算结果!B$18+1,STDEV(OFFSET(E80,0,0,-计算结果!B$18,1)),STDEV(OFFSET(E80,0,0,-ROW(),1)))</f>
        <v>4940.6669191274286</v>
      </c>
      <c r="K80" s="34">
        <f ca="1">I80-计算结果!B$19*IF(ROW()&gt;计算结果!B$18+1,STDEV(OFFSET(E80,0,0,-计算结果!B$18,1)),STDEV(OFFSET(E80,0,0,-ROW(),1)))</f>
        <v>-2989.6955554910651</v>
      </c>
      <c r="L80" s="35" t="str">
        <f t="shared" ca="1" si="5"/>
        <v>卖</v>
      </c>
      <c r="M80" s="4" t="str">
        <f t="shared" ca="1" si="6"/>
        <v/>
      </c>
      <c r="N80" s="3">
        <f ca="1">IF(L79="买",E80/E79-1,0)-IF(M80=1,计算结果!B$17,0)</f>
        <v>0</v>
      </c>
      <c r="O80" s="2">
        <f t="shared" ca="1" si="7"/>
        <v>0.9690692285135023</v>
      </c>
      <c r="P80" s="3">
        <f ca="1">1-O80/MAX(O$2:O80)</f>
        <v>5.1427938632975012E-2</v>
      </c>
    </row>
    <row r="81" spans="1:16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4"/>
        <v>-1.2299031848249875E-2</v>
      </c>
      <c r="H81" s="3">
        <f>1-E81/MAX(E$2:E81)</f>
        <v>0.14026006215561782</v>
      </c>
      <c r="I81" s="36">
        <f ca="1">IF(ROW()&gt;计算结果!B$18+1,AVERAGE(OFFSET(E81,0,0,-计算结果!B$18,1)),AVERAGE(OFFSET(E81,0,0,-ROW(),1)))</f>
        <v>972.62522727272733</v>
      </c>
      <c r="J81" s="36">
        <f ca="1">I81+计算结果!B$19*IF(ROW()&gt;计算结果!B$18+1,STDEV(OFFSET(E81,0,0,-计算结果!B$18,1)),STDEV(OFFSET(E81,0,0,-ROW(),1)))</f>
        <v>5019.8056045934318</v>
      </c>
      <c r="K81" s="34">
        <f ca="1">I81-计算结果!B$19*IF(ROW()&gt;计算结果!B$18+1,STDEV(OFFSET(E81,0,0,-计算结果!B$18,1)),STDEV(OFFSET(E81,0,0,-ROW(),1)))</f>
        <v>-3074.5551500479769</v>
      </c>
      <c r="L81" s="35" t="str">
        <f t="shared" ca="1" si="5"/>
        <v>卖</v>
      </c>
      <c r="M81" s="4" t="str">
        <f t="shared" ca="1" si="6"/>
        <v/>
      </c>
      <c r="N81" s="3">
        <f ca="1">IF(L80="买",E81/E80-1,0)-IF(M81=1,计算结果!B$17,0)</f>
        <v>0</v>
      </c>
      <c r="O81" s="2">
        <f t="shared" ca="1" si="7"/>
        <v>0.9690692285135023</v>
      </c>
      <c r="P81" s="3">
        <f ca="1">1-O81/MAX(O$2:O81)</f>
        <v>5.1427938632975012E-2</v>
      </c>
    </row>
    <row r="82" spans="1:16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4"/>
        <v>-1.7774574485779238E-2</v>
      </c>
      <c r="H82" s="3">
        <f>1-E82/MAX(E$2:E82)</f>
        <v>0.15554157371923194</v>
      </c>
      <c r="I82" s="36">
        <f ca="1">IF(ROW()&gt;计算结果!B$18+1,AVERAGE(OFFSET(E82,0,0,-计算结果!B$18,1)),AVERAGE(OFFSET(E82,0,0,-ROW(),1)))</f>
        <v>969.49249999999995</v>
      </c>
      <c r="J82" s="36">
        <f ca="1">I82+计算结果!B$19*IF(ROW()&gt;计算结果!B$18+1,STDEV(OFFSET(E82,0,0,-计算结果!B$18,1)),STDEV(OFFSET(E82,0,0,-ROW(),1)))</f>
        <v>5170.1598269477126</v>
      </c>
      <c r="K82" s="34">
        <f ca="1">I82-计算结果!B$19*IF(ROW()&gt;计算结果!B$18+1,STDEV(OFFSET(E82,0,0,-计算结果!B$18,1)),STDEV(OFFSET(E82,0,0,-ROW(),1)))</f>
        <v>-3231.1748269477125</v>
      </c>
      <c r="L82" s="35" t="str">
        <f t="shared" ca="1" si="5"/>
        <v>卖</v>
      </c>
      <c r="M82" s="4" t="str">
        <f t="shared" ca="1" si="6"/>
        <v/>
      </c>
      <c r="N82" s="3">
        <f ca="1">IF(L81="买",E82/E81-1,0)-IF(M82=1,计算结果!B$17,0)</f>
        <v>0</v>
      </c>
      <c r="O82" s="2">
        <f t="shared" ca="1" si="7"/>
        <v>0.9690692285135023</v>
      </c>
      <c r="P82" s="3">
        <f ca="1">1-O82/MAX(O$2:O82)</f>
        <v>5.1427938632975012E-2</v>
      </c>
    </row>
    <row r="83" spans="1:16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4"/>
        <v>1.9417037321352026E-3</v>
      </c>
      <c r="H83" s="3">
        <f>1-E83/MAX(E$2:E83)</f>
        <v>0.1539018856412897</v>
      </c>
      <c r="I83" s="36">
        <f ca="1">IF(ROW()&gt;计算结果!B$18+1,AVERAGE(OFFSET(E83,0,0,-计算结果!B$18,1)),AVERAGE(OFFSET(E83,0,0,-ROW(),1)))</f>
        <v>966.25772727272738</v>
      </c>
      <c r="J83" s="36">
        <f ca="1">I83+计算结果!B$19*IF(ROW()&gt;计算结果!B$18+1,STDEV(OFFSET(E83,0,0,-计算结果!B$18,1)),STDEV(OFFSET(E83,0,0,-ROW(),1)))</f>
        <v>5253.4654938949661</v>
      </c>
      <c r="K83" s="34">
        <f ca="1">I83-计算结果!B$19*IF(ROW()&gt;计算结果!B$18+1,STDEV(OFFSET(E83,0,0,-计算结果!B$18,1)),STDEV(OFFSET(E83,0,0,-ROW(),1)))</f>
        <v>-3320.9500393495109</v>
      </c>
      <c r="L83" s="35" t="str">
        <f t="shared" ca="1" si="5"/>
        <v>卖</v>
      </c>
      <c r="M83" s="4" t="str">
        <f t="shared" ca="1" si="6"/>
        <v/>
      </c>
      <c r="N83" s="3">
        <f ca="1">IF(L82="买",E83/E82-1,0)-IF(M83=1,计算结果!B$17,0)</f>
        <v>0</v>
      </c>
      <c r="O83" s="2">
        <f t="shared" ca="1" si="7"/>
        <v>0.9690692285135023</v>
      </c>
      <c r="P83" s="3">
        <f ca="1">1-O83/MAX(O$2:O83)</f>
        <v>5.1427938632975012E-2</v>
      </c>
    </row>
    <row r="84" spans="1:16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4"/>
        <v>-1.3824729026297389E-2</v>
      </c>
      <c r="H84" s="3">
        <f>1-E84/MAX(E$2:E84)</f>
        <v>0.16559896280196007</v>
      </c>
      <c r="I84" s="36">
        <f ca="1">IF(ROW()&gt;计算结果!B$18+1,AVERAGE(OFFSET(E84,0,0,-计算结果!B$18,1)),AVERAGE(OFFSET(E84,0,0,-ROW(),1)))</f>
        <v>962.30977272727262</v>
      </c>
      <c r="J84" s="36">
        <f ca="1">I84+计算结果!B$19*IF(ROW()&gt;计算结果!B$18+1,STDEV(OFFSET(E84,0,0,-计算结果!B$18,1)),STDEV(OFFSET(E84,0,0,-ROW(),1)))</f>
        <v>5274.060571989894</v>
      </c>
      <c r="K84" s="34">
        <f ca="1">I84-计算结果!B$19*IF(ROW()&gt;计算结果!B$18+1,STDEV(OFFSET(E84,0,0,-计算结果!B$18,1)),STDEV(OFFSET(E84,0,0,-ROW(),1)))</f>
        <v>-3349.441026535349</v>
      </c>
      <c r="L84" s="35" t="str">
        <f t="shared" ca="1" si="5"/>
        <v>卖</v>
      </c>
      <c r="M84" s="4" t="str">
        <f t="shared" ca="1" si="6"/>
        <v/>
      </c>
      <c r="N84" s="3">
        <f ca="1">IF(L83="买",E84/E83-1,0)-IF(M84=1,计算结果!B$17,0)</f>
        <v>0</v>
      </c>
      <c r="O84" s="2">
        <f t="shared" ca="1" si="7"/>
        <v>0.9690692285135023</v>
      </c>
      <c r="P84" s="3">
        <f ca="1">1-O84/MAX(O$2:O84)</f>
        <v>5.1427938632975012E-2</v>
      </c>
    </row>
    <row r="85" spans="1:16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4"/>
        <v>7.0721034652165837E-3</v>
      </c>
      <c r="H85" s="3">
        <f>1-E85/MAX(E$2:E85)</f>
        <v>0.15969799233541149</v>
      </c>
      <c r="I85" s="36">
        <f ca="1">IF(ROW()&gt;计算结果!B$18+1,AVERAGE(OFFSET(E85,0,0,-计算结果!B$18,1)),AVERAGE(OFFSET(E85,0,0,-ROW(),1)))</f>
        <v>958.55795454545444</v>
      </c>
      <c r="J85" s="36">
        <f ca="1">I85+计算结果!B$19*IF(ROW()&gt;计算结果!B$18+1,STDEV(OFFSET(E85,0,0,-计算结果!B$18,1)),STDEV(OFFSET(E85,0,0,-ROW(),1)))</f>
        <v>5231.7161910816048</v>
      </c>
      <c r="K85" s="34">
        <f ca="1">I85-计算结果!B$19*IF(ROW()&gt;计算结果!B$18+1,STDEV(OFFSET(E85,0,0,-计算结果!B$18,1)),STDEV(OFFSET(E85,0,0,-ROW(),1)))</f>
        <v>-3314.6002819906957</v>
      </c>
      <c r="L85" s="35" t="str">
        <f t="shared" ca="1" si="5"/>
        <v>卖</v>
      </c>
      <c r="M85" s="4" t="str">
        <f t="shared" ca="1" si="6"/>
        <v/>
      </c>
      <c r="N85" s="3">
        <f ca="1">IF(L84="买",E85/E84-1,0)-IF(M85=1,计算结果!B$17,0)</f>
        <v>0</v>
      </c>
      <c r="O85" s="2">
        <f t="shared" ca="1" si="7"/>
        <v>0.9690692285135023</v>
      </c>
      <c r="P85" s="3">
        <f ca="1">1-O85/MAX(O$2:O85)</f>
        <v>5.1427938632975012E-2</v>
      </c>
    </row>
    <row r="86" spans="1:16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4"/>
        <v>1.9739976856578689E-3</v>
      </c>
      <c r="H86" s="3">
        <f>1-E86/MAX(E$2:E86)</f>
        <v>0.15803923811702791</v>
      </c>
      <c r="I86" s="36">
        <f ca="1">IF(ROW()&gt;计算结果!B$18+1,AVERAGE(OFFSET(E86,0,0,-计算结果!B$18,1)),AVERAGE(OFFSET(E86,0,0,-ROW(),1)))</f>
        <v>955.39409090909078</v>
      </c>
      <c r="J86" s="36">
        <f ca="1">I86+计算结果!B$19*IF(ROW()&gt;计算结果!B$18+1,STDEV(OFFSET(E86,0,0,-计算结果!B$18,1)),STDEV(OFFSET(E86,0,0,-ROW(),1)))</f>
        <v>5266.6195140422587</v>
      </c>
      <c r="K86" s="34">
        <f ca="1">I86-计算结果!B$19*IF(ROW()&gt;计算结果!B$18+1,STDEV(OFFSET(E86,0,0,-计算结果!B$18,1)),STDEV(OFFSET(E86,0,0,-ROW(),1)))</f>
        <v>-3355.8313322240774</v>
      </c>
      <c r="L86" s="35" t="str">
        <f t="shared" ca="1" si="5"/>
        <v>卖</v>
      </c>
      <c r="M86" s="4" t="str">
        <f t="shared" ca="1" si="6"/>
        <v/>
      </c>
      <c r="N86" s="3">
        <f ca="1">IF(L85="买",E86/E85-1,0)-IF(M86=1,计算结果!B$17,0)</f>
        <v>0</v>
      </c>
      <c r="O86" s="2">
        <f t="shared" ca="1" si="7"/>
        <v>0.9690692285135023</v>
      </c>
      <c r="P86" s="3">
        <f ca="1">1-O86/MAX(O$2:O86)</f>
        <v>5.1427938632975012E-2</v>
      </c>
    </row>
    <row r="87" spans="1:16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4"/>
        <v>1.0982789855071839E-3</v>
      </c>
      <c r="H87" s="3">
        <f>1-E87/MAX(E$2:E87)</f>
        <v>0.15711453030563027</v>
      </c>
      <c r="I87" s="36">
        <f ca="1">IF(ROW()&gt;计算结果!B$18+1,AVERAGE(OFFSET(E87,0,0,-计算结果!B$18,1)),AVERAGE(OFFSET(E87,0,0,-ROW(),1)))</f>
        <v>952.13840909090902</v>
      </c>
      <c r="J87" s="36">
        <f ca="1">I87+计算结果!B$19*IF(ROW()&gt;计算结果!B$18+1,STDEV(OFFSET(E87,0,0,-计算结果!B$18,1)),STDEV(OFFSET(E87,0,0,-ROW(),1)))</f>
        <v>5244.353139957956</v>
      </c>
      <c r="K87" s="34">
        <f ca="1">I87-计算结果!B$19*IF(ROW()&gt;计算结果!B$18+1,STDEV(OFFSET(E87,0,0,-计算结果!B$18,1)),STDEV(OFFSET(E87,0,0,-ROW(),1)))</f>
        <v>-3340.0763217761382</v>
      </c>
      <c r="L87" s="35" t="str">
        <f t="shared" ca="1" si="5"/>
        <v>卖</v>
      </c>
      <c r="M87" s="4" t="str">
        <f t="shared" ca="1" si="6"/>
        <v/>
      </c>
      <c r="N87" s="3">
        <f ca="1">IF(L86="买",E87/E86-1,0)-IF(M87=1,计算结果!B$17,0)</f>
        <v>0</v>
      </c>
      <c r="O87" s="2">
        <f t="shared" ca="1" si="7"/>
        <v>0.9690692285135023</v>
      </c>
      <c r="P87" s="3">
        <f ca="1">1-O87/MAX(O$2:O87)</f>
        <v>5.1427938632975012E-2</v>
      </c>
    </row>
    <row r="88" spans="1:16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4"/>
        <v>-1.594715948290415E-3</v>
      </c>
      <c r="H88" s="3">
        <f>1-E88/MAX(E$2:E88)</f>
        <v>0.15845869320673422</v>
      </c>
      <c r="I88" s="36">
        <f ca="1">IF(ROW()&gt;计算结果!B$18+1,AVERAGE(OFFSET(E88,0,0,-计算结果!B$18,1)),AVERAGE(OFFSET(E88,0,0,-ROW(),1)))</f>
        <v>948.76886363636356</v>
      </c>
      <c r="J88" s="36">
        <f ca="1">I88+计算结果!B$19*IF(ROW()&gt;计算结果!B$18+1,STDEV(OFFSET(E88,0,0,-计算结果!B$18,1)),STDEV(OFFSET(E88,0,0,-ROW(),1)))</f>
        <v>5177.9604300204655</v>
      </c>
      <c r="K88" s="34">
        <f ca="1">I88-计算结果!B$19*IF(ROW()&gt;计算结果!B$18+1,STDEV(OFFSET(E88,0,0,-计算结果!B$18,1)),STDEV(OFFSET(E88,0,0,-ROW(),1)))</f>
        <v>-3280.4227027477382</v>
      </c>
      <c r="L88" s="35" t="str">
        <f t="shared" ca="1" si="5"/>
        <v>卖</v>
      </c>
      <c r="M88" s="4" t="str">
        <f t="shared" ca="1" si="6"/>
        <v/>
      </c>
      <c r="N88" s="3">
        <f ca="1">IF(L87="买",E88/E87-1,0)-IF(M88=1,计算结果!B$17,0)</f>
        <v>0</v>
      </c>
      <c r="O88" s="2">
        <f t="shared" ca="1" si="7"/>
        <v>0.9690692285135023</v>
      </c>
      <c r="P88" s="3">
        <f ca="1">1-O88/MAX(O$2:O88)</f>
        <v>5.1427938632975012E-2</v>
      </c>
    </row>
    <row r="89" spans="1:16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4"/>
        <v>-2.199918437627435E-2</v>
      </c>
      <c r="H89" s="3">
        <f>1-E89/MAX(E$2:E89)</f>
        <v>0.17697191557513015</v>
      </c>
      <c r="I89" s="36">
        <f ca="1">IF(ROW()&gt;计算结果!B$18+1,AVERAGE(OFFSET(E89,0,0,-计算结果!B$18,1)),AVERAGE(OFFSET(E89,0,0,-ROW(),1)))</f>
        <v>945.35568181818167</v>
      </c>
      <c r="J89" s="36">
        <f ca="1">I89+计算结果!B$19*IF(ROW()&gt;计算结果!B$18+1,STDEV(OFFSET(E89,0,0,-计算结果!B$18,1)),STDEV(OFFSET(E89,0,0,-ROW(),1)))</f>
        <v>5259.9425905594335</v>
      </c>
      <c r="K89" s="34">
        <f ca="1">I89-计算结果!B$19*IF(ROW()&gt;计算结果!B$18+1,STDEV(OFFSET(E89,0,0,-计算结果!B$18,1)),STDEV(OFFSET(E89,0,0,-ROW(),1)))</f>
        <v>-3369.2312269230706</v>
      </c>
      <c r="L89" s="35" t="str">
        <f t="shared" ca="1" si="5"/>
        <v>卖</v>
      </c>
      <c r="M89" s="4" t="str">
        <f t="shared" ca="1" si="6"/>
        <v/>
      </c>
      <c r="N89" s="3">
        <f ca="1">IF(L88="买",E89/E88-1,0)-IF(M89=1,计算结果!B$17,0)</f>
        <v>0</v>
      </c>
      <c r="O89" s="2">
        <f t="shared" ca="1" si="7"/>
        <v>0.9690692285135023</v>
      </c>
      <c r="P89" s="3">
        <f ca="1">1-O89/MAX(O$2:O89)</f>
        <v>5.1427938632975012E-2</v>
      </c>
    </row>
    <row r="90" spans="1:16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4"/>
        <v>5.9304561354738272E-3</v>
      </c>
      <c r="H90" s="3">
        <f>1-E90/MAX(E$2:E90)</f>
        <v>0.17209098362218533</v>
      </c>
      <c r="I90" s="36">
        <f ca="1">IF(ROW()&gt;计算结果!B$18+1,AVERAGE(OFFSET(E90,0,0,-计算结果!B$18,1)),AVERAGE(OFFSET(E90,0,0,-ROW(),1)))</f>
        <v>942.2965909090907</v>
      </c>
      <c r="J90" s="36">
        <f ca="1">I90+计算结果!B$19*IF(ROW()&gt;计算结果!B$18+1,STDEV(OFFSET(E90,0,0,-计算结果!B$18,1)),STDEV(OFFSET(E90,0,0,-ROW(),1)))</f>
        <v>5327.1207782108477</v>
      </c>
      <c r="K90" s="34">
        <f ca="1">I90-计算结果!B$19*IF(ROW()&gt;计算结果!B$18+1,STDEV(OFFSET(E90,0,0,-计算结果!B$18,1)),STDEV(OFFSET(E90,0,0,-ROW(),1)))</f>
        <v>-3442.5275963926661</v>
      </c>
      <c r="L90" s="35" t="str">
        <f t="shared" ca="1" si="5"/>
        <v>卖</v>
      </c>
      <c r="M90" s="4" t="str">
        <f t="shared" ca="1" si="6"/>
        <v/>
      </c>
      <c r="N90" s="3">
        <f ca="1">IF(L89="买",E90/E89-1,0)-IF(M90=1,计算结果!B$17,0)</f>
        <v>0</v>
      </c>
      <c r="O90" s="2">
        <f t="shared" ca="1" si="7"/>
        <v>0.9690692285135023</v>
      </c>
      <c r="P90" s="3">
        <f ca="1">1-O90/MAX(O$2:O90)</f>
        <v>5.1427938632975012E-2</v>
      </c>
    </row>
    <row r="91" spans="1:16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4"/>
        <v>-1.1514635101184112E-5</v>
      </c>
      <c r="H91" s="3">
        <f>1-E91/MAX(E$2:E91)</f>
        <v>0.17210051669240589</v>
      </c>
      <c r="I91" s="36">
        <f ca="1">IF(ROW()&gt;计算结果!B$18+1,AVERAGE(OFFSET(E91,0,0,-计算结果!B$18,1)),AVERAGE(OFFSET(E91,0,0,-ROW(),1)))</f>
        <v>939.46909090909071</v>
      </c>
      <c r="J91" s="36">
        <f ca="1">I91+计算结果!B$19*IF(ROW()&gt;计算结果!B$18+1,STDEV(OFFSET(E91,0,0,-计算结果!B$18,1)),STDEV(OFFSET(E91,0,0,-ROW(),1)))</f>
        <v>5405.205732244699</v>
      </c>
      <c r="K91" s="34">
        <f ca="1">I91-计算结果!B$19*IF(ROW()&gt;计算结果!B$18+1,STDEV(OFFSET(E91,0,0,-计算结果!B$18,1)),STDEV(OFFSET(E91,0,0,-ROW(),1)))</f>
        <v>-3526.267550426518</v>
      </c>
      <c r="L91" s="35" t="str">
        <f t="shared" ca="1" si="5"/>
        <v>卖</v>
      </c>
      <c r="M91" s="4" t="str">
        <f t="shared" ca="1" si="6"/>
        <v/>
      </c>
      <c r="N91" s="3">
        <f ca="1">IF(L90="买",E91/E90-1,0)-IF(M91=1,计算结果!B$17,0)</f>
        <v>0</v>
      </c>
      <c r="O91" s="2">
        <f t="shared" ca="1" si="7"/>
        <v>0.9690692285135023</v>
      </c>
      <c r="P91" s="3">
        <f ca="1">1-O91/MAX(O$2:O91)</f>
        <v>5.1427938632975012E-2</v>
      </c>
    </row>
    <row r="92" spans="1:16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4"/>
        <v>-1.2804421670792765E-2</v>
      </c>
      <c r="H92" s="3">
        <f>1-E92/MAX(E$2:E92)</f>
        <v>0.1827012907777078</v>
      </c>
      <c r="I92" s="36">
        <f ca="1">IF(ROW()&gt;计算结果!B$18+1,AVERAGE(OFFSET(E92,0,0,-计算结果!B$18,1)),AVERAGE(OFFSET(E92,0,0,-ROW(),1)))</f>
        <v>936.71159090909066</v>
      </c>
      <c r="J92" s="36">
        <f ca="1">I92+计算结果!B$19*IF(ROW()&gt;计算结果!B$18+1,STDEV(OFFSET(E92,0,0,-计算结果!B$18,1)),STDEV(OFFSET(E92,0,0,-ROW(),1)))</f>
        <v>5553.5267115017004</v>
      </c>
      <c r="K92" s="34">
        <f ca="1">I92-计算结果!B$19*IF(ROW()&gt;计算结果!B$18+1,STDEV(OFFSET(E92,0,0,-计算结果!B$18,1)),STDEV(OFFSET(E92,0,0,-ROW(),1)))</f>
        <v>-3680.1035296835189</v>
      </c>
      <c r="L92" s="35" t="str">
        <f t="shared" ca="1" si="5"/>
        <v>卖</v>
      </c>
      <c r="M92" s="4" t="str">
        <f t="shared" ca="1" si="6"/>
        <v/>
      </c>
      <c r="N92" s="3">
        <f ca="1">IF(L91="买",E92/E91-1,0)-IF(M92=1,计算结果!B$17,0)</f>
        <v>0</v>
      </c>
      <c r="O92" s="2">
        <f t="shared" ca="1" si="7"/>
        <v>0.9690692285135023</v>
      </c>
      <c r="P92" s="3">
        <f ca="1">1-O92/MAX(O$2:O92)</f>
        <v>5.1427938632975012E-2</v>
      </c>
    </row>
    <row r="93" spans="1:16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4"/>
        <v>-9.1213418403649493E-3</v>
      </c>
      <c r="H93" s="3">
        <f>1-E93/MAX(E$2:E93)</f>
        <v>0.19015615169021338</v>
      </c>
      <c r="I93" s="36">
        <f ca="1">IF(ROW()&gt;计算结果!B$18+1,AVERAGE(OFFSET(E93,0,0,-计算结果!B$18,1)),AVERAGE(OFFSET(E93,0,0,-ROW(),1)))</f>
        <v>933.70295454545442</v>
      </c>
      <c r="J93" s="36">
        <f ca="1">I93+计算结果!B$19*IF(ROW()&gt;计算结果!B$18+1,STDEV(OFFSET(E93,0,0,-计算结果!B$18,1)),STDEV(OFFSET(E93,0,0,-ROW(),1)))</f>
        <v>5705.318742413845</v>
      </c>
      <c r="K93" s="34">
        <f ca="1">I93-计算结果!B$19*IF(ROW()&gt;计算结果!B$18+1,STDEV(OFFSET(E93,0,0,-计算结果!B$18,1)),STDEV(OFFSET(E93,0,0,-ROW(),1)))</f>
        <v>-3837.9128333229364</v>
      </c>
      <c r="L93" s="35" t="str">
        <f t="shared" ca="1" si="5"/>
        <v>卖</v>
      </c>
      <c r="M93" s="4" t="str">
        <f t="shared" ca="1" si="6"/>
        <v/>
      </c>
      <c r="N93" s="3">
        <f ca="1">IF(L92="买",E93/E92-1,0)-IF(M93=1,计算结果!B$17,0)</f>
        <v>0</v>
      </c>
      <c r="O93" s="2">
        <f t="shared" ca="1" si="7"/>
        <v>0.9690692285135023</v>
      </c>
      <c r="P93" s="3">
        <f ca="1">1-O93/MAX(O$2:O93)</f>
        <v>5.1427938632975012E-2</v>
      </c>
    </row>
    <row r="94" spans="1:16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4"/>
        <v>7.1806099987050676E-3</v>
      </c>
      <c r="H94" s="3">
        <f>1-E94/MAX(E$2:E94)</f>
        <v>0.18434097885565026</v>
      </c>
      <c r="I94" s="36">
        <f ca="1">IF(ROW()&gt;计算结果!B$18+1,AVERAGE(OFFSET(E94,0,0,-计算结果!B$18,1)),AVERAGE(OFFSET(E94,0,0,-ROW(),1)))</f>
        <v>931.23909090909081</v>
      </c>
      <c r="J94" s="36">
        <f ca="1">I94+计算结果!B$19*IF(ROW()&gt;计算结果!B$18+1,STDEV(OFFSET(E94,0,0,-计算结果!B$18,1)),STDEV(OFFSET(E94,0,0,-ROW(),1)))</f>
        <v>5845.566068937389</v>
      </c>
      <c r="K94" s="34">
        <f ca="1">I94-计算结果!B$19*IF(ROW()&gt;计算结果!B$18+1,STDEV(OFFSET(E94,0,0,-计算结果!B$18,1)),STDEV(OFFSET(E94,0,0,-ROW(),1)))</f>
        <v>-3983.0878871192072</v>
      </c>
      <c r="L94" s="35" t="str">
        <f t="shared" ca="1" si="5"/>
        <v>卖</v>
      </c>
      <c r="M94" s="4" t="str">
        <f t="shared" ca="1" si="6"/>
        <v/>
      </c>
      <c r="N94" s="3">
        <f ca="1">IF(L93="买",E94/E93-1,0)-IF(M94=1,计算结果!B$17,0)</f>
        <v>0</v>
      </c>
      <c r="O94" s="2">
        <f t="shared" ca="1" si="7"/>
        <v>0.9690692285135023</v>
      </c>
      <c r="P94" s="3">
        <f ca="1">1-O94/MAX(O$2:O94)</f>
        <v>5.1427938632975012E-2</v>
      </c>
    </row>
    <row r="95" spans="1:16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4"/>
        <v>3.9737730975564212E-4</v>
      </c>
      <c r="H95" s="3">
        <f>1-E95/MAX(E$2:E95)</f>
        <v>0.18401685446814997</v>
      </c>
      <c r="I95" s="36">
        <f ca="1">IF(ROW()&gt;计算结果!B$18+1,AVERAGE(OFFSET(E95,0,0,-计算结果!B$18,1)),AVERAGE(OFFSET(E95,0,0,-ROW(),1)))</f>
        <v>928.89681818181805</v>
      </c>
      <c r="J95" s="36">
        <f ca="1">I95+计算结果!B$19*IF(ROW()&gt;计算结果!B$18+1,STDEV(OFFSET(E95,0,0,-计算结果!B$18,1)),STDEV(OFFSET(E95,0,0,-ROW(),1)))</f>
        <v>5974.7603048686178</v>
      </c>
      <c r="K95" s="34">
        <f ca="1">I95-计算结果!B$19*IF(ROW()&gt;计算结果!B$18+1,STDEV(OFFSET(E95,0,0,-计算结果!B$18,1)),STDEV(OFFSET(E95,0,0,-ROW(),1)))</f>
        <v>-4116.9666685049815</v>
      </c>
      <c r="L95" s="35" t="str">
        <f t="shared" ca="1" si="5"/>
        <v>卖</v>
      </c>
      <c r="M95" s="4" t="str">
        <f t="shared" ca="1" si="6"/>
        <v/>
      </c>
      <c r="N95" s="3">
        <f ca="1">IF(L94="买",E95/E94-1,0)-IF(M95=1,计算结果!B$17,0)</f>
        <v>0</v>
      </c>
      <c r="O95" s="2">
        <f t="shared" ca="1" si="7"/>
        <v>0.9690692285135023</v>
      </c>
      <c r="P95" s="3">
        <f ca="1">1-O95/MAX(O$2:O95)</f>
        <v>5.1427938632975012E-2</v>
      </c>
    </row>
    <row r="96" spans="1:16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4"/>
        <v>-2.1519948595128291E-2</v>
      </c>
      <c r="H96" s="3">
        <f>1-E96/MAX(E$2:E96)</f>
        <v>0.20157676981448647</v>
      </c>
      <c r="I96" s="36">
        <f ca="1">IF(ROW()&gt;计算结果!B$18+1,AVERAGE(OFFSET(E96,0,0,-计算结果!B$18,1)),AVERAGE(OFFSET(E96,0,0,-ROW(),1)))</f>
        <v>926.00431818181812</v>
      </c>
      <c r="J96" s="36">
        <f ca="1">I96+计算结果!B$19*IF(ROW()&gt;计算结果!B$18+1,STDEV(OFFSET(E96,0,0,-计算结果!B$18,1)),STDEV(OFFSET(E96,0,0,-ROW(),1)))</f>
        <v>6155.1034961996256</v>
      </c>
      <c r="K96" s="34">
        <f ca="1">I96-计算结果!B$19*IF(ROW()&gt;计算结果!B$18+1,STDEV(OFFSET(E96,0,0,-计算结果!B$18,1)),STDEV(OFFSET(E96,0,0,-ROW(),1)))</f>
        <v>-4303.0948598359892</v>
      </c>
      <c r="L96" s="35" t="str">
        <f t="shared" ca="1" si="5"/>
        <v>卖</v>
      </c>
      <c r="M96" s="4" t="str">
        <f t="shared" ca="1" si="6"/>
        <v/>
      </c>
      <c r="N96" s="3">
        <f ca="1">IF(L95="买",E96/E95-1,0)-IF(M96=1,计算结果!B$17,0)</f>
        <v>0</v>
      </c>
      <c r="O96" s="2">
        <f t="shared" ca="1" si="7"/>
        <v>0.9690692285135023</v>
      </c>
      <c r="P96" s="3">
        <f ca="1">1-O96/MAX(O$2:O96)</f>
        <v>5.1427938632975012E-2</v>
      </c>
    </row>
    <row r="97" spans="1:16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4"/>
        <v>-2.2864852602294872E-2</v>
      </c>
      <c r="H97" s="3">
        <f>1-E97/MAX(E$2:E97)</f>
        <v>0.21983259928692633</v>
      </c>
      <c r="I97" s="36">
        <f ca="1">IF(ROW()&gt;计算结果!B$18+1,AVERAGE(OFFSET(E97,0,0,-计算结果!B$18,1)),AVERAGE(OFFSET(E97,0,0,-ROW(),1)))</f>
        <v>922.71863636363605</v>
      </c>
      <c r="J97" s="36">
        <f ca="1">I97+计算结果!B$19*IF(ROW()&gt;计算结果!B$18+1,STDEV(OFFSET(E97,0,0,-计算结果!B$18,1)),STDEV(OFFSET(E97,0,0,-ROW(),1)))</f>
        <v>6407.708421158346</v>
      </c>
      <c r="K97" s="34">
        <f ca="1">I97-计算结果!B$19*IF(ROW()&gt;计算结果!B$18+1,STDEV(OFFSET(E97,0,0,-计算结果!B$18,1)),STDEV(OFFSET(E97,0,0,-ROW(),1)))</f>
        <v>-4562.2711484310748</v>
      </c>
      <c r="L97" s="35" t="str">
        <f t="shared" ca="1" si="5"/>
        <v>卖</v>
      </c>
      <c r="M97" s="4" t="str">
        <f t="shared" ca="1" si="6"/>
        <v/>
      </c>
      <c r="N97" s="3">
        <f ca="1">IF(L96="买",E97/E96-1,0)-IF(M97=1,计算结果!B$17,0)</f>
        <v>0</v>
      </c>
      <c r="O97" s="2">
        <f t="shared" ca="1" si="7"/>
        <v>0.9690692285135023</v>
      </c>
      <c r="P97" s="3">
        <f ca="1">1-O97/MAX(O$2:O97)</f>
        <v>5.1427938632975012E-2</v>
      </c>
    </row>
    <row r="98" spans="1:16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4"/>
        <v>-4.2767418558620207E-4</v>
      </c>
      <c r="H98" s="3">
        <f>1-E98/MAX(E$2:E98)</f>
        <v>0.22016625674464718</v>
      </c>
      <c r="I98" s="36">
        <f ca="1">IF(ROW()&gt;计算结果!B$18+1,AVERAGE(OFFSET(E98,0,0,-计算结果!B$18,1)),AVERAGE(OFFSET(E98,0,0,-ROW(),1)))</f>
        <v>919.47636363636332</v>
      </c>
      <c r="J98" s="36">
        <f ca="1">I98+计算结果!B$19*IF(ROW()&gt;计算结果!B$18+1,STDEV(OFFSET(E98,0,0,-计算结果!B$18,1)),STDEV(OFFSET(E98,0,0,-ROW(),1)))</f>
        <v>6632.027849822337</v>
      </c>
      <c r="K98" s="34">
        <f ca="1">I98-计算结果!B$19*IF(ROW()&gt;计算结果!B$18+1,STDEV(OFFSET(E98,0,0,-计算结果!B$18,1)),STDEV(OFFSET(E98,0,0,-ROW(),1)))</f>
        <v>-4793.0751225496106</v>
      </c>
      <c r="L98" s="35" t="str">
        <f t="shared" ca="1" si="5"/>
        <v>卖</v>
      </c>
      <c r="M98" s="4" t="str">
        <f t="shared" ca="1" si="6"/>
        <v/>
      </c>
      <c r="N98" s="3">
        <f ca="1">IF(L97="买",E98/E97-1,0)-IF(M98=1,计算结果!B$17,0)</f>
        <v>0</v>
      </c>
      <c r="O98" s="2">
        <f t="shared" ca="1" si="7"/>
        <v>0.9690692285135023</v>
      </c>
      <c r="P98" s="3">
        <f ca="1">1-O98/MAX(O$2:O98)</f>
        <v>5.1427938632975012E-2</v>
      </c>
    </row>
    <row r="99" spans="1:16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4"/>
        <v>2.5634756671515824E-2</v>
      </c>
      <c r="H99" s="3">
        <f>1-E99/MAX(E$2:E99)</f>
        <v>0.20017540849205895</v>
      </c>
      <c r="I99" s="36">
        <f ca="1">IF(ROW()&gt;计算结果!B$18+1,AVERAGE(OFFSET(E99,0,0,-计算结果!B$18,1)),AVERAGE(OFFSET(E99,0,0,-ROW(),1)))</f>
        <v>916.83568181818157</v>
      </c>
      <c r="J99" s="36">
        <f ca="1">I99+计算结果!B$19*IF(ROW()&gt;计算结果!B$18+1,STDEV(OFFSET(E99,0,0,-计算结果!B$18,1)),STDEV(OFFSET(E99,0,0,-ROW(),1)))</f>
        <v>6748.6825996150019</v>
      </c>
      <c r="K99" s="34">
        <f ca="1">I99-计算结果!B$19*IF(ROW()&gt;计算结果!B$18+1,STDEV(OFFSET(E99,0,0,-计算结果!B$18,1)),STDEV(OFFSET(E99,0,0,-ROW(),1)))</f>
        <v>-4915.0112359786381</v>
      </c>
      <c r="L99" s="35" t="str">
        <f t="shared" ca="1" si="5"/>
        <v>卖</v>
      </c>
      <c r="M99" s="4" t="str">
        <f t="shared" ca="1" si="6"/>
        <v/>
      </c>
      <c r="N99" s="3">
        <f ca="1">IF(L98="买",E99/E98-1,0)-IF(M99=1,计算结果!B$17,0)</f>
        <v>0</v>
      </c>
      <c r="O99" s="2">
        <f t="shared" ca="1" si="7"/>
        <v>0.9690692285135023</v>
      </c>
      <c r="P99" s="3">
        <f ca="1">1-O99/MAX(O$2:O99)</f>
        <v>5.1427938632975012E-2</v>
      </c>
    </row>
    <row r="100" spans="1:16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4"/>
        <v>-2.0500595947556821E-3</v>
      </c>
      <c r="H100" s="3">
        <f>1-E100/MAX(E$2:E100)</f>
        <v>0.20181509657000141</v>
      </c>
      <c r="I100" s="36">
        <f ca="1">IF(ROW()&gt;计算结果!B$18+1,AVERAGE(OFFSET(E100,0,0,-计算结果!B$18,1)),AVERAGE(OFFSET(E100,0,0,-ROW(),1)))</f>
        <v>914.56863636363607</v>
      </c>
      <c r="J100" s="36">
        <f ca="1">I100+计算结果!B$19*IF(ROW()&gt;计算结果!B$18+1,STDEV(OFFSET(E100,0,0,-计算结果!B$18,1)),STDEV(OFFSET(E100,0,0,-ROW(),1)))</f>
        <v>6882.2339681211452</v>
      </c>
      <c r="K100" s="34">
        <f ca="1">I100-计算结果!B$19*IF(ROW()&gt;计算结果!B$18+1,STDEV(OFFSET(E100,0,0,-计算结果!B$18,1)),STDEV(OFFSET(E100,0,0,-ROW(),1)))</f>
        <v>-5053.0966953938732</v>
      </c>
      <c r="L100" s="35" t="str">
        <f t="shared" ca="1" si="5"/>
        <v>卖</v>
      </c>
      <c r="M100" s="4" t="str">
        <f t="shared" ca="1" si="6"/>
        <v/>
      </c>
      <c r="N100" s="3">
        <f ca="1">IF(L99="买",E100/E99-1,0)-IF(M100=1,计算结果!B$17,0)</f>
        <v>0</v>
      </c>
      <c r="O100" s="2">
        <f t="shared" ca="1" si="7"/>
        <v>0.9690692285135023</v>
      </c>
      <c r="P100" s="3">
        <f ca="1">1-O100/MAX(O$2:O100)</f>
        <v>5.1427938632975012E-2</v>
      </c>
    </row>
    <row r="101" spans="1:16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4"/>
        <v>8.1800592394420057E-2</v>
      </c>
      <c r="H101" s="3">
        <f>1-E101/MAX(E$2:E101)</f>
        <v>0.13652309862914458</v>
      </c>
      <c r="I101" s="36">
        <f ca="1">IF(ROW()&gt;计算结果!B$18+1,AVERAGE(OFFSET(E101,0,0,-计算结果!B$18,1)),AVERAGE(OFFSET(E101,0,0,-ROW(),1)))</f>
        <v>913.74068181818154</v>
      </c>
      <c r="J101" s="36">
        <f ca="1">I101+计算结果!B$19*IF(ROW()&gt;计算结果!B$18+1,STDEV(OFFSET(E101,0,0,-计算结果!B$18,1)),STDEV(OFFSET(E101,0,0,-ROW(),1)))</f>
        <v>6864.4955322796513</v>
      </c>
      <c r="K101" s="34">
        <f ca="1">I101-计算结果!B$19*IF(ROW()&gt;计算结果!B$18+1,STDEV(OFFSET(E101,0,0,-计算结果!B$18,1)),STDEV(OFFSET(E101,0,0,-ROW(),1)))</f>
        <v>-5037.014168643288</v>
      </c>
      <c r="L101" s="35" t="str">
        <f t="shared" ca="1" si="5"/>
        <v>卖</v>
      </c>
      <c r="M101" s="4" t="str">
        <f t="shared" ca="1" si="6"/>
        <v/>
      </c>
      <c r="N101" s="3">
        <f ca="1">IF(L100="买",E101/E100-1,0)-IF(M101=1,计算结果!B$17,0)</f>
        <v>0</v>
      </c>
      <c r="O101" s="2">
        <f t="shared" ca="1" si="7"/>
        <v>0.9690692285135023</v>
      </c>
      <c r="P101" s="3">
        <f ca="1">1-O101/MAX(O$2:O101)</f>
        <v>5.1427938632975012E-2</v>
      </c>
    </row>
    <row r="102" spans="1:16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4"/>
        <v>7.5405456131247828E-3</v>
      </c>
      <c r="H102" s="3">
        <f>1-E102/MAX(E$2:E102)</f>
        <v>0.13001201166847798</v>
      </c>
      <c r="I102" s="36">
        <f ca="1">IF(ROW()&gt;计算结果!B$18+1,AVERAGE(OFFSET(E102,0,0,-计算结果!B$18,1)),AVERAGE(OFFSET(E102,0,0,-ROW(),1)))</f>
        <v>912.25113636363596</v>
      </c>
      <c r="J102" s="36">
        <f ca="1">I102+计算结果!B$19*IF(ROW()&gt;计算结果!B$18+1,STDEV(OFFSET(E102,0,0,-计算结果!B$18,1)),STDEV(OFFSET(E102,0,0,-ROW(),1)))</f>
        <v>6761.8113898863767</v>
      </c>
      <c r="K102" s="34">
        <f ca="1">I102-计算结果!B$19*IF(ROW()&gt;计算结果!B$18+1,STDEV(OFFSET(E102,0,0,-计算结果!B$18,1)),STDEV(OFFSET(E102,0,0,-ROW(),1)))</f>
        <v>-4937.309117159105</v>
      </c>
      <c r="L102" s="35" t="str">
        <f t="shared" ca="1" si="5"/>
        <v>买</v>
      </c>
      <c r="M102" s="4">
        <f t="shared" ca="1" si="6"/>
        <v>1</v>
      </c>
      <c r="N102" s="3">
        <f ca="1">IF(L101="买",E102/E101-1,0)-IF(M102=1,计算结果!B$17,0)</f>
        <v>0</v>
      </c>
      <c r="O102" s="2">
        <f t="shared" ca="1" si="7"/>
        <v>0.9690692285135023</v>
      </c>
      <c r="P102" s="3">
        <f ca="1">1-O102/MAX(O$2:O102)</f>
        <v>5.1427938632975012E-2</v>
      </c>
    </row>
    <row r="103" spans="1:16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4"/>
        <v>-1.9767696690773717E-2</v>
      </c>
      <c r="H103" s="3">
        <f>1-E103/MAX(E$2:E103)</f>
        <v>0.14720967034643184</v>
      </c>
      <c r="I103" s="36">
        <f ca="1">IF(ROW()&gt;计算结果!B$18+1,AVERAGE(OFFSET(E103,0,0,-计算结果!B$18,1)),AVERAGE(OFFSET(E103,0,0,-ROW(),1)))</f>
        <v>910.71477272727236</v>
      </c>
      <c r="J103" s="36">
        <f ca="1">I103+计算结果!B$19*IF(ROW()&gt;计算结果!B$18+1,STDEV(OFFSET(E103,0,0,-计算结果!B$18,1)),STDEV(OFFSET(E103,0,0,-ROW(),1)))</f>
        <v>6705.1322458315608</v>
      </c>
      <c r="K103" s="34">
        <f ca="1">I103-计算结果!B$19*IF(ROW()&gt;计算结果!B$18+1,STDEV(OFFSET(E103,0,0,-计算结果!B$18,1)),STDEV(OFFSET(E103,0,0,-ROW(),1)))</f>
        <v>-4883.7027003770163</v>
      </c>
      <c r="L103" s="35" t="str">
        <f t="shared" ca="1" si="5"/>
        <v>卖</v>
      </c>
      <c r="M103" s="4">
        <f t="shared" ca="1" si="6"/>
        <v>1</v>
      </c>
      <c r="N103" s="3">
        <f ca="1">IF(L102="买",E103/E102-1,0)-IF(M103=1,计算结果!B$17,0)</f>
        <v>-1.9767696690773717E-2</v>
      </c>
      <c r="O103" s="2">
        <f t="shared" ca="1" si="7"/>
        <v>0.94991296193188535</v>
      </c>
      <c r="P103" s="3">
        <f ca="1">1-O103/MAX(O$2:O103)</f>
        <v>7.017902343142024E-2</v>
      </c>
    </row>
    <row r="104" spans="1:16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4"/>
        <v>-1.7885888034340214E-3</v>
      </c>
      <c r="H104" s="3">
        <f>1-E104/MAX(E$2:E104)</f>
        <v>0.14873496158172694</v>
      </c>
      <c r="I104" s="36">
        <f ca="1">IF(ROW()&gt;计算结果!B$18+1,AVERAGE(OFFSET(E104,0,0,-计算结果!B$18,1)),AVERAGE(OFFSET(E104,0,0,-ROW(),1)))</f>
        <v>909.29136363636326</v>
      </c>
      <c r="J104" s="36">
        <f ca="1">I104+计算结果!B$19*IF(ROW()&gt;计算结果!B$18+1,STDEV(OFFSET(E104,0,0,-计算结果!B$18,1)),STDEV(OFFSET(E104,0,0,-ROW(),1)))</f>
        <v>6660.1367601138281</v>
      </c>
      <c r="K104" s="34">
        <f ca="1">I104-计算结果!B$19*IF(ROW()&gt;计算结果!B$18+1,STDEV(OFFSET(E104,0,0,-计算结果!B$18,1)),STDEV(OFFSET(E104,0,0,-ROW(),1)))</f>
        <v>-4841.5540328411007</v>
      </c>
      <c r="L104" s="35" t="str">
        <f t="shared" ca="1" si="5"/>
        <v>卖</v>
      </c>
      <c r="M104" s="4" t="str">
        <f t="shared" ca="1" si="6"/>
        <v/>
      </c>
      <c r="N104" s="3">
        <f ca="1">IF(L103="买",E104/E103-1,0)-IF(M104=1,计算结果!B$17,0)</f>
        <v>0</v>
      </c>
      <c r="O104" s="2">
        <f t="shared" ca="1" si="7"/>
        <v>0.94991296193188535</v>
      </c>
      <c r="P104" s="3">
        <f ca="1">1-O104/MAX(O$2:O104)</f>
        <v>7.017902343142024E-2</v>
      </c>
    </row>
    <row r="105" spans="1:16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4"/>
        <v>-1.0549184733918748E-2</v>
      </c>
      <c r="H105" s="3">
        <f>1-E105/MAX(E$2:E105)</f>
        <v>0.15771511372952773</v>
      </c>
      <c r="I105" s="36">
        <f ca="1">IF(ROW()&gt;计算结果!B$18+1,AVERAGE(OFFSET(E105,0,0,-计算结果!B$18,1)),AVERAGE(OFFSET(E105,0,0,-ROW(),1)))</f>
        <v>907.2431818181816</v>
      </c>
      <c r="J105" s="36">
        <f ca="1">I105+计算结果!B$19*IF(ROW()&gt;计算结果!B$18+1,STDEV(OFFSET(E105,0,0,-计算结果!B$18,1)),STDEV(OFFSET(E105,0,0,-ROW(),1)))</f>
        <v>6567.7178374229743</v>
      </c>
      <c r="K105" s="34">
        <f ca="1">I105-计算结果!B$19*IF(ROW()&gt;计算结果!B$18+1,STDEV(OFFSET(E105,0,0,-计算结果!B$18,1)),STDEV(OFFSET(E105,0,0,-ROW(),1)))</f>
        <v>-4753.2314737866118</v>
      </c>
      <c r="L105" s="35" t="str">
        <f t="shared" ca="1" si="5"/>
        <v>卖</v>
      </c>
      <c r="M105" s="4" t="str">
        <f t="shared" ca="1" si="6"/>
        <v/>
      </c>
      <c r="N105" s="3">
        <f ca="1">IF(L104="买",E105/E104-1,0)-IF(M105=1,计算结果!B$17,0)</f>
        <v>0</v>
      </c>
      <c r="O105" s="2">
        <f t="shared" ca="1" si="7"/>
        <v>0.94991296193188535</v>
      </c>
      <c r="P105" s="3">
        <f ca="1">1-O105/MAX(O$2:O105)</f>
        <v>7.017902343142024E-2</v>
      </c>
    </row>
    <row r="106" spans="1:16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4"/>
        <v>-1.8912556307580819E-2</v>
      </c>
      <c r="H106" s="3">
        <f>1-E106/MAX(E$2:E106)</f>
        <v>0.17364487406814233</v>
      </c>
      <c r="I106" s="36">
        <f ca="1">IF(ROW()&gt;计算结果!B$18+1,AVERAGE(OFFSET(E106,0,0,-计算结果!B$18,1)),AVERAGE(OFFSET(E106,0,0,-ROW(),1)))</f>
        <v>904.56363636363608</v>
      </c>
      <c r="J106" s="36">
        <f ca="1">I106+计算结果!B$19*IF(ROW()&gt;计算结果!B$18+1,STDEV(OFFSET(E106,0,0,-计算结果!B$18,1)),STDEV(OFFSET(E106,0,0,-ROW(),1)))</f>
        <v>6447.3157892121617</v>
      </c>
      <c r="K106" s="34">
        <f ca="1">I106-计算结果!B$19*IF(ROW()&gt;计算结果!B$18+1,STDEV(OFFSET(E106,0,0,-计算结果!B$18,1)),STDEV(OFFSET(E106,0,0,-ROW(),1)))</f>
        <v>-4638.18851648489</v>
      </c>
      <c r="L106" s="35" t="str">
        <f t="shared" ca="1" si="5"/>
        <v>卖</v>
      </c>
      <c r="M106" s="4" t="str">
        <f t="shared" ca="1" si="6"/>
        <v/>
      </c>
      <c r="N106" s="3">
        <f ca="1">IF(L105="买",E106/E105-1,0)-IF(M106=1,计算结果!B$17,0)</f>
        <v>0</v>
      </c>
      <c r="O106" s="2">
        <f t="shared" ca="1" si="7"/>
        <v>0.94991296193188535</v>
      </c>
      <c r="P106" s="3">
        <f ca="1">1-O106/MAX(O$2:O106)</f>
        <v>7.017902343142024E-2</v>
      </c>
    </row>
    <row r="107" spans="1:16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4"/>
        <v>1.4316532653461334E-2</v>
      </c>
      <c r="H107" s="3">
        <f>1-E107/MAX(E$2:E107)</f>
        <v>0.16181433392438371</v>
      </c>
      <c r="I107" s="36">
        <f ca="1">IF(ROW()&gt;计算结果!B$18+1,AVERAGE(OFFSET(E107,0,0,-计算结果!B$18,1)),AVERAGE(OFFSET(E107,0,0,-ROW(),1)))</f>
        <v>901.74068181818154</v>
      </c>
      <c r="J107" s="36">
        <f ca="1">I107+计算结果!B$19*IF(ROW()&gt;计算结果!B$18+1,STDEV(OFFSET(E107,0,0,-计算结果!B$18,1)),STDEV(OFFSET(E107,0,0,-ROW(),1)))</f>
        <v>6198.1791261826447</v>
      </c>
      <c r="K107" s="34">
        <f ca="1">I107-计算结果!B$19*IF(ROW()&gt;计算结果!B$18+1,STDEV(OFFSET(E107,0,0,-计算结果!B$18,1)),STDEV(OFFSET(E107,0,0,-ROW(),1)))</f>
        <v>-4394.6977625462814</v>
      </c>
      <c r="L107" s="35" t="str">
        <f t="shared" ca="1" si="5"/>
        <v>卖</v>
      </c>
      <c r="M107" s="4" t="str">
        <f t="shared" ca="1" si="6"/>
        <v/>
      </c>
      <c r="N107" s="3">
        <f ca="1">IF(L106="买",E107/E106-1,0)-IF(M107=1,计算结果!B$17,0)</f>
        <v>0</v>
      </c>
      <c r="O107" s="2">
        <f t="shared" ca="1" si="7"/>
        <v>0.94991296193188535</v>
      </c>
      <c r="P107" s="3">
        <f ca="1">1-O107/MAX(O$2:O107)</f>
        <v>7.017902343142024E-2</v>
      </c>
    </row>
    <row r="108" spans="1:16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4"/>
        <v>1.2510804785952345E-3</v>
      </c>
      <c r="H108" s="3">
        <f>1-E108/MAX(E$2:E108)</f>
        <v>0.16076569620011816</v>
      </c>
      <c r="I108" s="36">
        <f ca="1">IF(ROW()&gt;计算结果!B$18+1,AVERAGE(OFFSET(E108,0,0,-计算结果!B$18,1)),AVERAGE(OFFSET(E108,0,0,-ROW(),1)))</f>
        <v>899.12522727272699</v>
      </c>
      <c r="J108" s="36">
        <f ca="1">I108+计算结果!B$19*IF(ROW()&gt;计算结果!B$18+1,STDEV(OFFSET(E108,0,0,-计算结果!B$18,1)),STDEV(OFFSET(E108,0,0,-ROW(),1)))</f>
        <v>5961.4336523645652</v>
      </c>
      <c r="K108" s="34">
        <f ca="1">I108-计算结果!B$19*IF(ROW()&gt;计算结果!B$18+1,STDEV(OFFSET(E108,0,0,-计算结果!B$18,1)),STDEV(OFFSET(E108,0,0,-ROW(),1)))</f>
        <v>-4163.1831978191112</v>
      </c>
      <c r="L108" s="35" t="str">
        <f t="shared" ca="1" si="5"/>
        <v>卖</v>
      </c>
      <c r="M108" s="4" t="str">
        <f t="shared" ca="1" si="6"/>
        <v/>
      </c>
      <c r="N108" s="3">
        <f ca="1">IF(L107="买",E108/E107-1,0)-IF(M108=1,计算结果!B$17,0)</f>
        <v>0</v>
      </c>
      <c r="O108" s="2">
        <f t="shared" ca="1" si="7"/>
        <v>0.94991296193188535</v>
      </c>
      <c r="P108" s="3">
        <f ca="1">1-O108/MAX(O$2:O108)</f>
        <v>7.017902343142024E-2</v>
      </c>
    </row>
    <row r="109" spans="1:16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4"/>
        <v>2.9443169684440162E-2</v>
      </c>
      <c r="H109" s="3">
        <f>1-E109/MAX(E$2:E109)</f>
        <v>0.13605597818833537</v>
      </c>
      <c r="I109" s="36">
        <f ca="1">IF(ROW()&gt;计算结果!B$18+1,AVERAGE(OFFSET(E109,0,0,-计算结果!B$18,1)),AVERAGE(OFFSET(E109,0,0,-ROW(),1)))</f>
        <v>897.47886363636349</v>
      </c>
      <c r="J109" s="36">
        <f ca="1">I109+计算结果!B$19*IF(ROW()&gt;计算结果!B$18+1,STDEV(OFFSET(E109,0,0,-计算结果!B$18,1)),STDEV(OFFSET(E109,0,0,-ROW(),1)))</f>
        <v>5778.656496378665</v>
      </c>
      <c r="K109" s="34">
        <f ca="1">I109-计算结果!B$19*IF(ROW()&gt;计算结果!B$18+1,STDEV(OFFSET(E109,0,0,-计算结果!B$18,1)),STDEV(OFFSET(E109,0,0,-ROW(),1)))</f>
        <v>-3983.6987691059376</v>
      </c>
      <c r="L109" s="35" t="str">
        <f t="shared" ca="1" si="5"/>
        <v>买</v>
      </c>
      <c r="M109" s="4">
        <f t="shared" ca="1" si="6"/>
        <v>1</v>
      </c>
      <c r="N109" s="3">
        <f ca="1">IF(L108="买",E109/E108-1,0)-IF(M109=1,计算结果!B$17,0)</f>
        <v>0</v>
      </c>
      <c r="O109" s="2">
        <f t="shared" ca="1" si="7"/>
        <v>0.94991296193188535</v>
      </c>
      <c r="P109" s="3">
        <f ca="1">1-O109/MAX(O$2:O109)</f>
        <v>7.017902343142024E-2</v>
      </c>
    </row>
    <row r="110" spans="1:16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4"/>
        <v>-1.1133670249155903E-2</v>
      </c>
      <c r="H110" s="3">
        <f>1-E110/MAX(E$2:E110)</f>
        <v>0.14567484604091596</v>
      </c>
      <c r="I110" s="36">
        <f ca="1">IF(ROW()&gt;计算结果!B$18+1,AVERAGE(OFFSET(E110,0,0,-计算结果!B$18,1)),AVERAGE(OFFSET(E110,0,0,-ROW(),1)))</f>
        <v>895.09863636363616</v>
      </c>
      <c r="J110" s="36">
        <f ca="1">I110+计算结果!B$19*IF(ROW()&gt;计算结果!B$18+1,STDEV(OFFSET(E110,0,0,-计算结果!B$18,1)),STDEV(OFFSET(E110,0,0,-ROW(),1)))</f>
        <v>5449.9252209930128</v>
      </c>
      <c r="K110" s="34">
        <f ca="1">I110-计算结果!B$19*IF(ROW()&gt;计算结果!B$18+1,STDEV(OFFSET(E110,0,0,-计算结果!B$18,1)),STDEV(OFFSET(E110,0,0,-ROW(),1)))</f>
        <v>-3659.7279482657409</v>
      </c>
      <c r="L110" s="35" t="str">
        <f t="shared" ca="1" si="5"/>
        <v>买</v>
      </c>
      <c r="M110" s="4" t="str">
        <f t="shared" ca="1" si="6"/>
        <v/>
      </c>
      <c r="N110" s="3">
        <f ca="1">IF(L109="买",E110/E109-1,0)-IF(M110=1,计算结果!B$17,0)</f>
        <v>-1.1133670249155903E-2</v>
      </c>
      <c r="O110" s="2">
        <f t="shared" ca="1" si="7"/>
        <v>0.9393369442483368</v>
      </c>
      <c r="P110" s="3">
        <f ca="1">1-O110/MAX(O$2:O110)</f>
        <v>8.053134357528291E-2</v>
      </c>
    </row>
    <row r="111" spans="1:16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4"/>
        <v>4.9990515192430696E-3</v>
      </c>
      <c r="H111" s="3">
        <f>1-E111/MAX(E$2:E111)</f>
        <v>0.14140403058208928</v>
      </c>
      <c r="I111" s="36">
        <f ca="1">IF(ROW()&gt;计算结果!B$18+1,AVERAGE(OFFSET(E111,0,0,-计算结果!B$18,1)),AVERAGE(OFFSET(E111,0,0,-ROW(),1)))</f>
        <v>893.13681818181806</v>
      </c>
      <c r="J111" s="36">
        <f ca="1">I111+计算结果!B$19*IF(ROW()&gt;计算结果!B$18+1,STDEV(OFFSET(E111,0,0,-计算结果!B$18,1)),STDEV(OFFSET(E111,0,0,-ROW(),1)))</f>
        <v>5174.7708502329697</v>
      </c>
      <c r="K111" s="34">
        <f ca="1">I111-计算结果!B$19*IF(ROW()&gt;计算结果!B$18+1,STDEV(OFFSET(E111,0,0,-计算结果!B$18,1)),STDEV(OFFSET(E111,0,0,-ROW(),1)))</f>
        <v>-3388.4972138693338</v>
      </c>
      <c r="L111" s="35" t="str">
        <f t="shared" ca="1" si="5"/>
        <v>买</v>
      </c>
      <c r="M111" s="4" t="str">
        <f t="shared" ca="1" si="6"/>
        <v/>
      </c>
      <c r="N111" s="3">
        <f ca="1">IF(L110="买",E111/E110-1,0)-IF(M111=1,计算结果!B$17,0)</f>
        <v>4.9990515192430696E-3</v>
      </c>
      <c r="O111" s="2">
        <f t="shared" ca="1" si="7"/>
        <v>0.94403273802656262</v>
      </c>
      <c r="P111" s="3">
        <f ca="1">1-O111/MAX(O$2:O111)</f>
        <v>7.5934872391486552E-2</v>
      </c>
    </row>
    <row r="112" spans="1:16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4"/>
        <v>-7.8609892855159291E-3</v>
      </c>
      <c r="H112" s="3">
        <f>1-E112/MAX(E$2:E112)</f>
        <v>0.14815344429827071</v>
      </c>
      <c r="I112" s="36">
        <f ca="1">IF(ROW()&gt;计算结果!B$18+1,AVERAGE(OFFSET(E112,0,0,-计算结果!B$18,1)),AVERAGE(OFFSET(E112,0,0,-ROW(),1)))</f>
        <v>891.30704545454535</v>
      </c>
      <c r="J112" s="36">
        <f ca="1">I112+计算结果!B$19*IF(ROW()&gt;计算结果!B$18+1,STDEV(OFFSET(E112,0,0,-计算结果!B$18,1)),STDEV(OFFSET(E112,0,0,-ROW(),1)))</f>
        <v>4946.8394833647471</v>
      </c>
      <c r="K112" s="34">
        <f ca="1">I112-计算结果!B$19*IF(ROW()&gt;计算结果!B$18+1,STDEV(OFFSET(E112,0,0,-计算结果!B$18,1)),STDEV(OFFSET(E112,0,0,-ROW(),1)))</f>
        <v>-3164.2253924556567</v>
      </c>
      <c r="L112" s="35" t="str">
        <f t="shared" ca="1" si="5"/>
        <v>买</v>
      </c>
      <c r="M112" s="4" t="str">
        <f t="shared" ca="1" si="6"/>
        <v/>
      </c>
      <c r="N112" s="3">
        <f ca="1">IF(L111="买",E112/E111-1,0)-IF(M112=1,计算结果!B$17,0)</f>
        <v>-7.8609892855159291E-3</v>
      </c>
      <c r="O112" s="2">
        <f t="shared" ca="1" si="7"/>
        <v>0.93661170678775951</v>
      </c>
      <c r="P112" s="3">
        <f ca="1">1-O112/MAX(O$2:O112)</f>
        <v>8.3198938458735938E-2</v>
      </c>
    </row>
    <row r="113" spans="1:16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4"/>
        <v>5.2933737703815265E-3</v>
      </c>
      <c r="H113" s="3">
        <f>1-E113/MAX(E$2:E113)</f>
        <v>0.1436443020839292</v>
      </c>
      <c r="I113" s="36">
        <f ca="1">IF(ROW()&gt;计算结果!B$18+1,AVERAGE(OFFSET(E113,0,0,-计算结果!B$18,1)),AVERAGE(OFFSET(E113,0,0,-ROW(),1)))</f>
        <v>889.81909090909073</v>
      </c>
      <c r="J113" s="36">
        <f ca="1">I113+计算结果!B$19*IF(ROW()&gt;计算结果!B$18+1,STDEV(OFFSET(E113,0,0,-计算结果!B$18,1)),STDEV(OFFSET(E113,0,0,-ROW(),1)))</f>
        <v>4757.1331872814044</v>
      </c>
      <c r="K113" s="34">
        <f ca="1">I113-计算结果!B$19*IF(ROW()&gt;计算结果!B$18+1,STDEV(OFFSET(E113,0,0,-计算结果!B$18,1)),STDEV(OFFSET(E113,0,0,-ROW(),1)))</f>
        <v>-2977.4950054632227</v>
      </c>
      <c r="L113" s="35" t="str">
        <f t="shared" ca="1" si="5"/>
        <v>买</v>
      </c>
      <c r="M113" s="4" t="str">
        <f t="shared" ca="1" si="6"/>
        <v/>
      </c>
      <c r="N113" s="3">
        <f ca="1">IF(L112="买",E113/E112-1,0)-IF(M113=1,计算结果!B$17,0)</f>
        <v>5.2933737703815265E-3</v>
      </c>
      <c r="O113" s="2">
        <f t="shared" ca="1" si="7"/>
        <v>0.9415695426295021</v>
      </c>
      <c r="P113" s="3">
        <f ca="1">1-O113/MAX(O$2:O113)</f>
        <v>7.8345967766915492E-2</v>
      </c>
    </row>
    <row r="114" spans="1:16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4"/>
        <v>1.9748413670266141E-2</v>
      </c>
      <c r="H114" s="3">
        <f>1-E114/MAX(E$2:E114)</f>
        <v>0.12673263551259328</v>
      </c>
      <c r="I114" s="36">
        <f ca="1">IF(ROW()&gt;计算结果!B$18+1,AVERAGE(OFFSET(E114,0,0,-计算结果!B$18,1)),AVERAGE(OFFSET(E114,0,0,-ROW(),1)))</f>
        <v>888.68613636363636</v>
      </c>
      <c r="J114" s="36">
        <f ca="1">I114+计算结果!B$19*IF(ROW()&gt;计算结果!B$18+1,STDEV(OFFSET(E114,0,0,-计算结果!B$18,1)),STDEV(OFFSET(E114,0,0,-ROW(),1)))</f>
        <v>4563.6448174238749</v>
      </c>
      <c r="K114" s="34">
        <f ca="1">I114-计算结果!B$19*IF(ROW()&gt;计算结果!B$18+1,STDEV(OFFSET(E114,0,0,-计算结果!B$18,1)),STDEV(OFFSET(E114,0,0,-ROW(),1)))</f>
        <v>-2786.2725446966024</v>
      </c>
      <c r="L114" s="35" t="str">
        <f t="shared" ca="1" si="5"/>
        <v>买</v>
      </c>
      <c r="M114" s="4" t="str">
        <f t="shared" ca="1" si="6"/>
        <v/>
      </c>
      <c r="N114" s="3">
        <f ca="1">IF(L113="买",E114/E113-1,0)-IF(M114=1,计算结果!B$17,0)</f>
        <v>1.9748413670266141E-2</v>
      </c>
      <c r="O114" s="2">
        <f t="shared" ca="1" si="7"/>
        <v>0.96016404745667283</v>
      </c>
      <c r="P114" s="3">
        <f ca="1">1-O114/MAX(O$2:O114)</f>
        <v>6.014476267750779E-2</v>
      </c>
    </row>
    <row r="115" spans="1:16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4"/>
        <v>-1.3449194358324923E-2</v>
      </c>
      <c r="H115" s="3">
        <f>1-E115/MAX(E$2:E115)</f>
        <v>0.13847737802436655</v>
      </c>
      <c r="I115" s="36">
        <f ca="1">IF(ROW()&gt;计算结果!B$18+1,AVERAGE(OFFSET(E115,0,0,-计算结果!B$18,1)),AVERAGE(OFFSET(E115,0,0,-ROW(),1)))</f>
        <v>887.61454545454569</v>
      </c>
      <c r="J115" s="36">
        <f ca="1">I115+计算结果!B$19*IF(ROW()&gt;计算结果!B$18+1,STDEV(OFFSET(E115,0,0,-计算结果!B$18,1)),STDEV(OFFSET(E115,0,0,-ROW(),1)))</f>
        <v>4418.421113365057</v>
      </c>
      <c r="K115" s="34">
        <f ca="1">I115-计算结果!B$19*IF(ROW()&gt;计算结果!B$18+1,STDEV(OFFSET(E115,0,0,-计算结果!B$18,1)),STDEV(OFFSET(E115,0,0,-ROW(),1)))</f>
        <v>-2643.1920224559658</v>
      </c>
      <c r="L115" s="35" t="str">
        <f t="shared" ca="1" si="5"/>
        <v>买</v>
      </c>
      <c r="M115" s="4" t="str">
        <f t="shared" ca="1" si="6"/>
        <v/>
      </c>
      <c r="N115" s="3">
        <f ca="1">IF(L114="买",E115/E114-1,0)-IF(M115=1,计算结果!B$17,0)</f>
        <v>-1.3449194358324923E-2</v>
      </c>
      <c r="O115" s="2">
        <f t="shared" ca="1" si="7"/>
        <v>0.94725061456655213</v>
      </c>
      <c r="P115" s="3">
        <f ca="1">1-O115/MAX(O$2:O115)</f>
        <v>7.278505843294758E-2</v>
      </c>
    </row>
    <row r="116" spans="1:16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4"/>
        <v>-5.3335103793210603E-3</v>
      </c>
      <c r="H116" s="3">
        <f>1-E116/MAX(E$2:E116)</f>
        <v>0.14307231787069352</v>
      </c>
      <c r="I116" s="36">
        <f ca="1">IF(ROW()&gt;计算结果!B$18+1,AVERAGE(OFFSET(E116,0,0,-计算结果!B$18,1)),AVERAGE(OFFSET(E116,0,0,-ROW(),1)))</f>
        <v>886.59000000000015</v>
      </c>
      <c r="J116" s="36">
        <f ca="1">I116+计算结果!B$19*IF(ROW()&gt;计算结果!B$18+1,STDEV(OFFSET(E116,0,0,-计算结果!B$18,1)),STDEV(OFFSET(E116,0,0,-ROW(),1)))</f>
        <v>4291.7957377997272</v>
      </c>
      <c r="K116" s="34">
        <f ca="1">I116-计算结果!B$19*IF(ROW()&gt;计算结果!B$18+1,STDEV(OFFSET(E116,0,0,-计算结果!B$18,1)),STDEV(OFFSET(E116,0,0,-ROW(),1)))</f>
        <v>-2518.615737799727</v>
      </c>
      <c r="L116" s="35" t="str">
        <f t="shared" ca="1" si="5"/>
        <v>买</v>
      </c>
      <c r="M116" s="4" t="str">
        <f t="shared" ca="1" si="6"/>
        <v/>
      </c>
      <c r="N116" s="3">
        <f ca="1">IF(L115="买",E116/E115-1,0)-IF(M116=1,计算结果!B$17,0)</f>
        <v>-5.3335103793210603E-3</v>
      </c>
      <c r="O116" s="2">
        <f t="shared" ca="1" si="7"/>
        <v>0.94219844358194316</v>
      </c>
      <c r="P116" s="3">
        <f ca="1">1-O116/MAX(O$2:O116)</f>
        <v>7.7730368947656947E-2</v>
      </c>
    </row>
    <row r="117" spans="1:16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4"/>
        <v>-2.2483034820335868E-2</v>
      </c>
      <c r="H117" s="3">
        <f>1-E117/MAX(E$2:E117)</f>
        <v>0.16233865278651638</v>
      </c>
      <c r="I117" s="36">
        <f ca="1">IF(ROW()&gt;计算结果!B$18+1,AVERAGE(OFFSET(E117,0,0,-计算结果!B$18,1)),AVERAGE(OFFSET(E117,0,0,-ROW(),1)))</f>
        <v>885.21704545454566</v>
      </c>
      <c r="J117" s="36">
        <f ca="1">I117+计算结果!B$19*IF(ROW()&gt;计算结果!B$18+1,STDEV(OFFSET(E117,0,0,-计算结果!B$18,1)),STDEV(OFFSET(E117,0,0,-ROW(),1)))</f>
        <v>4173.644875731783</v>
      </c>
      <c r="K117" s="34">
        <f ca="1">I117-计算结果!B$19*IF(ROW()&gt;计算结果!B$18+1,STDEV(OFFSET(E117,0,0,-计算结果!B$18,1)),STDEV(OFFSET(E117,0,0,-ROW(),1)))</f>
        <v>-2403.2107848226915</v>
      </c>
      <c r="L117" s="35" t="str">
        <f t="shared" ca="1" si="5"/>
        <v>卖</v>
      </c>
      <c r="M117" s="4">
        <f t="shared" ca="1" si="6"/>
        <v>1</v>
      </c>
      <c r="N117" s="3">
        <f ca="1">IF(L116="买",E117/E116-1,0)-IF(M117=1,计算结果!B$17,0)</f>
        <v>-2.2483034820335868E-2</v>
      </c>
      <c r="O117" s="2">
        <f t="shared" ca="1" si="7"/>
        <v>0.92101496316722409</v>
      </c>
      <c r="P117" s="3">
        <f ca="1">1-O117/MAX(O$2:O117)</f>
        <v>9.8465789176345075E-2</v>
      </c>
    </row>
    <row r="118" spans="1:16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4"/>
        <v>-2.1850709579032457E-2</v>
      </c>
      <c r="H118" s="3">
        <f>1-E118/MAX(E$2:E118)</f>
        <v>0.18064214761005926</v>
      </c>
      <c r="I118" s="36">
        <f ca="1">IF(ROW()&gt;计算结果!B$18+1,AVERAGE(OFFSET(E118,0,0,-计算结果!B$18,1)),AVERAGE(OFFSET(E118,0,0,-ROW(),1)))</f>
        <v>883.61295454545473</v>
      </c>
      <c r="J118" s="36">
        <f ca="1">I118+计算结果!B$19*IF(ROW()&gt;计算结果!B$18+1,STDEV(OFFSET(E118,0,0,-计算结果!B$18,1)),STDEV(OFFSET(E118,0,0,-ROW(),1)))</f>
        <v>4108.8325556589934</v>
      </c>
      <c r="K118" s="34">
        <f ca="1">I118-计算结果!B$19*IF(ROW()&gt;计算结果!B$18+1,STDEV(OFFSET(E118,0,0,-计算结果!B$18,1)),STDEV(OFFSET(E118,0,0,-ROW(),1)))</f>
        <v>-2341.6066465680842</v>
      </c>
      <c r="L118" s="35" t="str">
        <f t="shared" ca="1" si="5"/>
        <v>卖</v>
      </c>
      <c r="M118" s="4" t="str">
        <f t="shared" ca="1" si="6"/>
        <v/>
      </c>
      <c r="N118" s="3">
        <f ca="1">IF(L117="买",E118/E117-1,0)-IF(M118=1,计算结果!B$17,0)</f>
        <v>0</v>
      </c>
      <c r="O118" s="2">
        <f t="shared" ca="1" si="7"/>
        <v>0.92101496316722409</v>
      </c>
      <c r="P118" s="3">
        <f ca="1">1-O118/MAX(O$2:O118)</f>
        <v>9.8465789176345075E-2</v>
      </c>
    </row>
    <row r="119" spans="1:16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4"/>
        <v>-4.1419911808165955E-3</v>
      </c>
      <c r="H119" s="3">
        <f>1-E119/MAX(E$2:E119)</f>
        <v>0.18403592060859131</v>
      </c>
      <c r="I119" s="36">
        <f ca="1">IF(ROW()&gt;计算结果!B$18+1,AVERAGE(OFFSET(E119,0,0,-计算结果!B$18,1)),AVERAGE(OFFSET(E119,0,0,-ROW(),1)))</f>
        <v>881.76863636363657</v>
      </c>
      <c r="J119" s="36">
        <f ca="1">I119+计算结果!B$19*IF(ROW()&gt;计算结果!B$18+1,STDEV(OFFSET(E119,0,0,-计算结果!B$18,1)),STDEV(OFFSET(E119,0,0,-ROW(),1)))</f>
        <v>4007.6509643799441</v>
      </c>
      <c r="K119" s="34">
        <f ca="1">I119-计算结果!B$19*IF(ROW()&gt;计算结果!B$18+1,STDEV(OFFSET(E119,0,0,-计算结果!B$18,1)),STDEV(OFFSET(E119,0,0,-ROW(),1)))</f>
        <v>-2244.1136916526707</v>
      </c>
      <c r="L119" s="35" t="str">
        <f t="shared" ca="1" si="5"/>
        <v>卖</v>
      </c>
      <c r="M119" s="4" t="str">
        <f t="shared" ca="1" si="6"/>
        <v/>
      </c>
      <c r="N119" s="3">
        <f ca="1">IF(L118="买",E119/E118-1,0)-IF(M119=1,计算结果!B$17,0)</f>
        <v>0</v>
      </c>
      <c r="O119" s="2">
        <f t="shared" ca="1" si="7"/>
        <v>0.92101496316722409</v>
      </c>
      <c r="P119" s="3">
        <f ca="1">1-O119/MAX(O$2:O119)</f>
        <v>9.8465789176345075E-2</v>
      </c>
    </row>
    <row r="120" spans="1:16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4"/>
        <v>-7.3019989952449738E-3</v>
      </c>
      <c r="H120" s="3">
        <f>1-E120/MAX(E$2:E120)</f>
        <v>0.18999408949646335</v>
      </c>
      <c r="I120" s="36">
        <f ca="1">IF(ROW()&gt;计算结果!B$18+1,AVERAGE(OFFSET(E120,0,0,-计算结果!B$18,1)),AVERAGE(OFFSET(E120,0,0,-ROW(),1)))</f>
        <v>880.02045454545453</v>
      </c>
      <c r="J120" s="36">
        <f ca="1">I120+计算结果!B$19*IF(ROW()&gt;计算结果!B$18+1,STDEV(OFFSET(E120,0,0,-计算结果!B$18,1)),STDEV(OFFSET(E120,0,0,-ROW(),1)))</f>
        <v>3955.3229782535832</v>
      </c>
      <c r="K120" s="34">
        <f ca="1">I120-计算结果!B$19*IF(ROW()&gt;计算结果!B$18+1,STDEV(OFFSET(E120,0,0,-计算结果!B$18,1)),STDEV(OFFSET(E120,0,0,-ROW(),1)))</f>
        <v>-2195.2820691626744</v>
      </c>
      <c r="L120" s="35" t="str">
        <f t="shared" ca="1" si="5"/>
        <v>卖</v>
      </c>
      <c r="M120" s="4" t="str">
        <f t="shared" ca="1" si="6"/>
        <v/>
      </c>
      <c r="N120" s="3">
        <f ca="1">IF(L119="买",E120/E119-1,0)-IF(M120=1,计算结果!B$17,0)</f>
        <v>0</v>
      </c>
      <c r="O120" s="2">
        <f t="shared" ca="1" si="7"/>
        <v>0.92101496316722409</v>
      </c>
      <c r="P120" s="3">
        <f ca="1">1-O120/MAX(O$2:O120)</f>
        <v>9.8465789176345075E-2</v>
      </c>
    </row>
    <row r="121" spans="1:16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4"/>
        <v>-8.3796252706901386E-3</v>
      </c>
      <c r="H121" s="3">
        <f>1-E121/MAX(E$2:E121)</f>
        <v>0.19678163549352712</v>
      </c>
      <c r="I121" s="36">
        <f ca="1">IF(ROW()&gt;计算结果!B$18+1,AVERAGE(OFFSET(E121,0,0,-计算结果!B$18,1)),AVERAGE(OFFSET(E121,0,0,-ROW(),1)))</f>
        <v>877.75886363636357</v>
      </c>
      <c r="J121" s="36">
        <f ca="1">I121+计算结果!B$19*IF(ROW()&gt;计算结果!B$18+1,STDEV(OFFSET(E121,0,0,-计算结果!B$18,1)),STDEV(OFFSET(E121,0,0,-ROW(),1)))</f>
        <v>3828.2880003455348</v>
      </c>
      <c r="K121" s="34">
        <f ca="1">I121-计算结果!B$19*IF(ROW()&gt;计算结果!B$18+1,STDEV(OFFSET(E121,0,0,-计算结果!B$18,1)),STDEV(OFFSET(E121,0,0,-ROW(),1)))</f>
        <v>-2072.7702730728079</v>
      </c>
      <c r="L121" s="35" t="str">
        <f t="shared" ca="1" si="5"/>
        <v>卖</v>
      </c>
      <c r="M121" s="4" t="str">
        <f t="shared" ca="1" si="6"/>
        <v/>
      </c>
      <c r="N121" s="3">
        <f ca="1">IF(L120="买",E121/E120-1,0)-IF(M121=1,计算结果!B$17,0)</f>
        <v>0</v>
      </c>
      <c r="O121" s="2">
        <f t="shared" ca="1" si="7"/>
        <v>0.92101496316722409</v>
      </c>
      <c r="P121" s="3">
        <f ca="1">1-O121/MAX(O$2:O121)</f>
        <v>9.8465789176345075E-2</v>
      </c>
    </row>
    <row r="122" spans="1:16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4"/>
        <v>2.5754842385112831E-3</v>
      </c>
      <c r="H122" s="3">
        <f>1-E122/MAX(E$2:E122)</f>
        <v>0.1947129592556579</v>
      </c>
      <c r="I122" s="36">
        <f ca="1">IF(ROW()&gt;计算结果!B$18+1,AVERAGE(OFFSET(E122,0,0,-计算结果!B$18,1)),AVERAGE(OFFSET(E122,0,0,-ROW(),1)))</f>
        <v>875.76636363636362</v>
      </c>
      <c r="J122" s="36">
        <f ca="1">I122+计算结果!B$19*IF(ROW()&gt;计算结果!B$18+1,STDEV(OFFSET(E122,0,0,-计算结果!B$18,1)),STDEV(OFFSET(E122,0,0,-ROW(),1)))</f>
        <v>3725.9056743074334</v>
      </c>
      <c r="K122" s="34">
        <f ca="1">I122-计算结果!B$19*IF(ROW()&gt;计算结果!B$18+1,STDEV(OFFSET(E122,0,0,-计算结果!B$18,1)),STDEV(OFFSET(E122,0,0,-ROW(),1)))</f>
        <v>-1974.3729470347062</v>
      </c>
      <c r="L122" s="35" t="str">
        <f t="shared" ca="1" si="5"/>
        <v>卖</v>
      </c>
      <c r="M122" s="4" t="str">
        <f t="shared" ca="1" si="6"/>
        <v/>
      </c>
      <c r="N122" s="3">
        <f ca="1">IF(L121="买",E122/E121-1,0)-IF(M122=1,计算结果!B$17,0)</f>
        <v>0</v>
      </c>
      <c r="O122" s="2">
        <f t="shared" ca="1" si="7"/>
        <v>0.92101496316722409</v>
      </c>
      <c r="P122" s="3">
        <f ca="1">1-O122/MAX(O$2:O122)</f>
        <v>9.8465789176345075E-2</v>
      </c>
    </row>
    <row r="123" spans="1:16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4"/>
        <v>-1.8041267623974511E-2</v>
      </c>
      <c r="H123" s="3">
        <f>1-E123/MAX(E$2:E123)</f>
        <v>0.20924135827184509</v>
      </c>
      <c r="I123" s="36">
        <f ca="1">IF(ROW()&gt;计算结果!B$18+1,AVERAGE(OFFSET(E123,0,0,-计算结果!B$18,1)),AVERAGE(OFFSET(E123,0,0,-ROW(),1)))</f>
        <v>873.95545454545459</v>
      </c>
      <c r="J123" s="36">
        <f ca="1">I123+计算结果!B$19*IF(ROW()&gt;计算结果!B$18+1,STDEV(OFFSET(E123,0,0,-计算结果!B$18,1)),STDEV(OFFSET(E123,0,0,-ROW(),1)))</f>
        <v>3767.2783793115004</v>
      </c>
      <c r="K123" s="34">
        <f ca="1">I123-计算结果!B$19*IF(ROW()&gt;计算结果!B$18+1,STDEV(OFFSET(E123,0,0,-计算结果!B$18,1)),STDEV(OFFSET(E123,0,0,-ROW(),1)))</f>
        <v>-2019.367470220591</v>
      </c>
      <c r="L123" s="35" t="str">
        <f t="shared" ca="1" si="5"/>
        <v>卖</v>
      </c>
      <c r="M123" s="4" t="str">
        <f t="shared" ca="1" si="6"/>
        <v/>
      </c>
      <c r="N123" s="3">
        <f ca="1">IF(L122="买",E123/E122-1,0)-IF(M123=1,计算结果!B$17,0)</f>
        <v>0</v>
      </c>
      <c r="O123" s="2">
        <f t="shared" ca="1" si="7"/>
        <v>0.92101496316722409</v>
      </c>
      <c r="P123" s="3">
        <f ca="1">1-O123/MAX(O$2:O123)</f>
        <v>9.8465789176345075E-2</v>
      </c>
    </row>
    <row r="124" spans="1:16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4"/>
        <v>-6.4979686313276774E-3</v>
      </c>
      <c r="H124" s="3">
        <f>1-E124/MAX(E$2:E124)</f>
        <v>0.21437968312074585</v>
      </c>
      <c r="I124" s="36">
        <f ca="1">IF(ROW()&gt;计算结果!B$18+1,AVERAGE(OFFSET(E124,0,0,-计算结果!B$18,1)),AVERAGE(OFFSET(E124,0,0,-ROW(),1)))</f>
        <v>871.93318181818188</v>
      </c>
      <c r="J124" s="36">
        <f ca="1">I124+计算结果!B$19*IF(ROW()&gt;计算结果!B$18+1,STDEV(OFFSET(E124,0,0,-计算结果!B$18,1)),STDEV(OFFSET(E124,0,0,-ROW(),1)))</f>
        <v>3802.6957523591186</v>
      </c>
      <c r="K124" s="34">
        <f ca="1">I124-计算结果!B$19*IF(ROW()&gt;计算结果!B$18+1,STDEV(OFFSET(E124,0,0,-计算结果!B$18,1)),STDEV(OFFSET(E124,0,0,-ROW(),1)))</f>
        <v>-2058.8293887227551</v>
      </c>
      <c r="L124" s="35" t="str">
        <f t="shared" ca="1" si="5"/>
        <v>卖</v>
      </c>
      <c r="M124" s="4" t="str">
        <f t="shared" ca="1" si="6"/>
        <v/>
      </c>
      <c r="N124" s="3">
        <f ca="1">IF(L123="买",E124/E123-1,0)-IF(M124=1,计算结果!B$17,0)</f>
        <v>0</v>
      </c>
      <c r="O124" s="2">
        <f t="shared" ca="1" si="7"/>
        <v>0.92101496316722409</v>
      </c>
      <c r="P124" s="3">
        <f ca="1">1-O124/MAX(O$2:O124)</f>
        <v>9.8465789176345075E-2</v>
      </c>
    </row>
    <row r="125" spans="1:16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4"/>
        <v>3.3636694575901016E-2</v>
      </c>
      <c r="H125" s="3">
        <f>1-E125/MAX(E$2:E125)</f>
        <v>0.1879540124692558</v>
      </c>
      <c r="I125" s="36">
        <f ca="1">IF(ROW()&gt;计算结果!B$18+1,AVERAGE(OFFSET(E125,0,0,-计算结果!B$18,1)),AVERAGE(OFFSET(E125,0,0,-ROW(),1)))</f>
        <v>870.79613636363649</v>
      </c>
      <c r="J125" s="36">
        <f ca="1">I125+计算结果!B$19*IF(ROW()&gt;计算结果!B$18+1,STDEV(OFFSET(E125,0,0,-计算结果!B$18,1)),STDEV(OFFSET(E125,0,0,-ROW(),1)))</f>
        <v>3775.1625106933648</v>
      </c>
      <c r="K125" s="34">
        <f ca="1">I125-计算结果!B$19*IF(ROW()&gt;计算结果!B$18+1,STDEV(OFFSET(E125,0,0,-计算结果!B$18,1)),STDEV(OFFSET(E125,0,0,-ROW(),1)))</f>
        <v>-2033.570237966092</v>
      </c>
      <c r="L125" s="35" t="str">
        <f t="shared" ca="1" si="5"/>
        <v>卖</v>
      </c>
      <c r="M125" s="4" t="str">
        <f t="shared" ca="1" si="6"/>
        <v/>
      </c>
      <c r="N125" s="3">
        <f ca="1">IF(L124="买",E125/E124-1,0)-IF(M125=1,计算结果!B$17,0)</f>
        <v>0</v>
      </c>
      <c r="O125" s="2">
        <f t="shared" ca="1" si="7"/>
        <v>0.92101496316722409</v>
      </c>
      <c r="P125" s="3">
        <f ca="1">1-O125/MAX(O$2:O125)</f>
        <v>9.8465789176345075E-2</v>
      </c>
    </row>
    <row r="126" spans="1:16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4"/>
        <v>-6.5624192904604195E-3</v>
      </c>
      <c r="H126" s="3">
        <f>1-E126/MAX(E$2:E126)</f>
        <v>0.1932829987225686</v>
      </c>
      <c r="I126" s="36">
        <f ca="1">IF(ROW()&gt;计算结果!B$18+1,AVERAGE(OFFSET(E126,0,0,-计算结果!B$18,1)),AVERAGE(OFFSET(E126,0,0,-ROW(),1)))</f>
        <v>869.89636363636384</v>
      </c>
      <c r="J126" s="36">
        <f ca="1">I126+计算结果!B$19*IF(ROW()&gt;计算结果!B$18+1,STDEV(OFFSET(E126,0,0,-计算结果!B$18,1)),STDEV(OFFSET(E126,0,0,-ROW(),1)))</f>
        <v>3790.7909706217433</v>
      </c>
      <c r="K126" s="34">
        <f ca="1">I126-计算结果!B$19*IF(ROW()&gt;计算结果!B$18+1,STDEV(OFFSET(E126,0,0,-计算结果!B$18,1)),STDEV(OFFSET(E126,0,0,-ROW(),1)))</f>
        <v>-2050.9982433490159</v>
      </c>
      <c r="L126" s="35" t="str">
        <f t="shared" ca="1" si="5"/>
        <v>卖</v>
      </c>
      <c r="M126" s="4" t="str">
        <f t="shared" ca="1" si="6"/>
        <v/>
      </c>
      <c r="N126" s="3">
        <f ca="1">IF(L125="买",E126/E125-1,0)-IF(M126=1,计算结果!B$17,0)</f>
        <v>0</v>
      </c>
      <c r="O126" s="2">
        <f t="shared" ca="1" si="7"/>
        <v>0.92101496316722409</v>
      </c>
      <c r="P126" s="3">
        <f ca="1">1-O126/MAX(O$2:O126)</f>
        <v>9.8465789176345075E-2</v>
      </c>
    </row>
    <row r="127" spans="1:16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4"/>
        <v>3.9705517412524927E-3</v>
      </c>
      <c r="H127" s="3">
        <f>1-E127/MAX(E$2:E127)</f>
        <v>0.19007988712844859</v>
      </c>
      <c r="I127" s="36">
        <f ca="1">IF(ROW()&gt;计算结果!B$18+1,AVERAGE(OFFSET(E127,0,0,-计算结果!B$18,1)),AVERAGE(OFFSET(E127,0,0,-ROW(),1)))</f>
        <v>869.03386363636378</v>
      </c>
      <c r="J127" s="36">
        <f ca="1">I127+计算结果!B$19*IF(ROW()&gt;计算结果!B$18+1,STDEV(OFFSET(E127,0,0,-计算结果!B$18,1)),STDEV(OFFSET(E127,0,0,-ROW(),1)))</f>
        <v>3793.2174844834253</v>
      </c>
      <c r="K127" s="34">
        <f ca="1">I127-计算结果!B$19*IF(ROW()&gt;计算结果!B$18+1,STDEV(OFFSET(E127,0,0,-计算结果!B$18,1)),STDEV(OFFSET(E127,0,0,-ROW(),1)))</f>
        <v>-2055.1497572106982</v>
      </c>
      <c r="L127" s="35" t="str">
        <f t="shared" ca="1" si="5"/>
        <v>卖</v>
      </c>
      <c r="M127" s="4" t="str">
        <f t="shared" ca="1" si="6"/>
        <v/>
      </c>
      <c r="N127" s="3">
        <f ca="1">IF(L126="买",E127/E126-1,0)-IF(M127=1,计算结果!B$17,0)</f>
        <v>0</v>
      </c>
      <c r="O127" s="2">
        <f t="shared" ca="1" si="7"/>
        <v>0.92101496316722409</v>
      </c>
      <c r="P127" s="3">
        <f ca="1">1-O127/MAX(O$2:O127)</f>
        <v>9.8465789176345075E-2</v>
      </c>
    </row>
    <row r="128" spans="1:16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4"/>
        <v>-1.0110759307430661E-2</v>
      </c>
      <c r="H128" s="3">
        <f>1-E128/MAX(E$2:E128)</f>
        <v>0.19826879444793988</v>
      </c>
      <c r="I128" s="36">
        <f ca="1">IF(ROW()&gt;计算结果!B$18+1,AVERAGE(OFFSET(E128,0,0,-计算结果!B$18,1)),AVERAGE(OFFSET(E128,0,0,-ROW(),1)))</f>
        <v>868.25500000000022</v>
      </c>
      <c r="J128" s="36">
        <f ca="1">I128+计算结果!B$19*IF(ROW()&gt;计算结果!B$18+1,STDEV(OFFSET(E128,0,0,-计算结果!B$18,1)),STDEV(OFFSET(E128,0,0,-ROW(),1)))</f>
        <v>3826.8938000345306</v>
      </c>
      <c r="K128" s="34">
        <f ca="1">I128-计算结果!B$19*IF(ROW()&gt;计算结果!B$18+1,STDEV(OFFSET(E128,0,0,-计算结果!B$18,1)),STDEV(OFFSET(E128,0,0,-ROW(),1)))</f>
        <v>-2090.3838000345304</v>
      </c>
      <c r="L128" s="35" t="str">
        <f t="shared" ca="1" si="5"/>
        <v>卖</v>
      </c>
      <c r="M128" s="4" t="str">
        <f t="shared" ca="1" si="6"/>
        <v/>
      </c>
      <c r="N128" s="3">
        <f ca="1">IF(L127="买",E128/E127-1,0)-IF(M128=1,计算结果!B$17,0)</f>
        <v>0</v>
      </c>
      <c r="O128" s="2">
        <f t="shared" ca="1" si="7"/>
        <v>0.92101496316722409</v>
      </c>
      <c r="P128" s="3">
        <f ca="1">1-O128/MAX(O$2:O128)</f>
        <v>9.8465789176345075E-2</v>
      </c>
    </row>
    <row r="129" spans="1:16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4"/>
        <v>-9.5243757431628939E-3</v>
      </c>
      <c r="H129" s="3">
        <f>1-E129/MAX(E$2:E129)</f>
        <v>0.20590478369463672</v>
      </c>
      <c r="I129" s="36">
        <f ca="1">IF(ROW()&gt;计算结果!B$18+1,AVERAGE(OFFSET(E129,0,0,-计算结果!B$18,1)),AVERAGE(OFFSET(E129,0,0,-ROW(),1)))</f>
        <v>867.15340909090924</v>
      </c>
      <c r="J129" s="36">
        <f ca="1">I129+计算结果!B$19*IF(ROW()&gt;计算结果!B$18+1,STDEV(OFFSET(E129,0,0,-计算结果!B$18,1)),STDEV(OFFSET(E129,0,0,-ROW(),1)))</f>
        <v>3873.7129319856913</v>
      </c>
      <c r="K129" s="34">
        <f ca="1">I129-计算结果!B$19*IF(ROW()&gt;计算结果!B$18+1,STDEV(OFFSET(E129,0,0,-计算结果!B$18,1)),STDEV(OFFSET(E129,0,0,-ROW(),1)))</f>
        <v>-2139.4061138038733</v>
      </c>
      <c r="L129" s="35" t="str">
        <f t="shared" ca="1" si="5"/>
        <v>卖</v>
      </c>
      <c r="M129" s="4" t="str">
        <f t="shared" ca="1" si="6"/>
        <v/>
      </c>
      <c r="N129" s="3">
        <f ca="1">IF(L128="买",E129/E128-1,0)-IF(M129=1,计算结果!B$17,0)</f>
        <v>0</v>
      </c>
      <c r="O129" s="2">
        <f t="shared" ca="1" si="7"/>
        <v>0.92101496316722409</v>
      </c>
      <c r="P129" s="3">
        <f ca="1">1-O129/MAX(O$2:O129)</f>
        <v>9.8465789176345075E-2</v>
      </c>
    </row>
    <row r="130" spans="1:16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4"/>
        <v>3.1452958618951588E-3</v>
      </c>
      <c r="H130" s="3">
        <f>1-E130/MAX(E$2:E130)</f>
        <v>0.20340711929684074</v>
      </c>
      <c r="I130" s="36">
        <f ca="1">IF(ROW()&gt;计算结果!B$18+1,AVERAGE(OFFSET(E130,0,0,-计算结果!B$18,1)),AVERAGE(OFFSET(E130,0,0,-ROW(),1)))</f>
        <v>866.07181818181846</v>
      </c>
      <c r="J130" s="36">
        <f ca="1">I130+计算结果!B$19*IF(ROW()&gt;计算结果!B$18+1,STDEV(OFFSET(E130,0,0,-计算结果!B$18,1)),STDEV(OFFSET(E130,0,0,-ROW(),1)))</f>
        <v>3904.5653905466379</v>
      </c>
      <c r="K130" s="34">
        <f ca="1">I130-计算结果!B$19*IF(ROW()&gt;计算结果!B$18+1,STDEV(OFFSET(E130,0,0,-计算结果!B$18,1)),STDEV(OFFSET(E130,0,0,-ROW(),1)))</f>
        <v>-2172.4217541830012</v>
      </c>
      <c r="L130" s="35" t="str">
        <f t="shared" ca="1" si="5"/>
        <v>卖</v>
      </c>
      <c r="M130" s="4" t="str">
        <f t="shared" ca="1" si="6"/>
        <v/>
      </c>
      <c r="N130" s="3">
        <f ca="1">IF(L129="买",E130/E129-1,0)-IF(M130=1,计算结果!B$17,0)</f>
        <v>0</v>
      </c>
      <c r="O130" s="2">
        <f t="shared" ca="1" si="7"/>
        <v>0.92101496316722409</v>
      </c>
      <c r="P130" s="3">
        <f ca="1">1-O130/MAX(O$2:O130)</f>
        <v>9.8465789176345075E-2</v>
      </c>
    </row>
    <row r="131" spans="1:16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8">E131/E130-1</f>
        <v>8.4130156412680623E-3</v>
      </c>
      <c r="H131" s="3">
        <f>1-E131/MAX(E$2:E131)</f>
        <v>0.19670537093176232</v>
      </c>
      <c r="I131" s="36">
        <f ca="1">IF(ROW()&gt;计算结果!B$18+1,AVERAGE(OFFSET(E131,0,0,-计算结果!B$18,1)),AVERAGE(OFFSET(E131,0,0,-ROW(),1)))</f>
        <v>865.1279545454546</v>
      </c>
      <c r="J131" s="36">
        <f ca="1">I131+计算结果!B$19*IF(ROW()&gt;计算结果!B$18+1,STDEV(OFFSET(E131,0,0,-计算结果!B$18,1)),STDEV(OFFSET(E131,0,0,-ROW(),1)))</f>
        <v>3912.0515841609554</v>
      </c>
      <c r="K131" s="34">
        <f ca="1">I131-计算结果!B$19*IF(ROW()&gt;计算结果!B$18+1,STDEV(OFFSET(E131,0,0,-计算结果!B$18,1)),STDEV(OFFSET(E131,0,0,-ROW(),1)))</f>
        <v>-2181.7956750700464</v>
      </c>
      <c r="L131" s="35" t="str">
        <f t="shared" ref="L131:L194" ca="1" si="9">IF(OR(AND(E131&lt;J131,E131&gt;I131),E131&lt;K131),"买","卖")</f>
        <v>卖</v>
      </c>
      <c r="M131" s="4" t="str">
        <f t="shared" ca="1" si="6"/>
        <v/>
      </c>
      <c r="N131" s="3">
        <f ca="1">IF(L130="买",E131/E130-1,0)-IF(M131=1,计算结果!B$17,0)</f>
        <v>0</v>
      </c>
      <c r="O131" s="2">
        <f t="shared" ca="1" si="7"/>
        <v>0.92101496316722409</v>
      </c>
      <c r="P131" s="3">
        <f ca="1">1-O131/MAX(O$2:O131)</f>
        <v>9.8465789176345075E-2</v>
      </c>
    </row>
    <row r="132" spans="1:16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8"/>
        <v>1.6021076616348218E-3</v>
      </c>
      <c r="H132" s="3">
        <f>1-E132/MAX(E$2:E132)</f>
        <v>0.19541840645198194</v>
      </c>
      <c r="I132" s="36">
        <f ca="1">IF(ROW()&gt;计算结果!B$18+1,AVERAGE(OFFSET(E132,0,0,-计算结果!B$18,1)),AVERAGE(OFFSET(E132,0,0,-ROW(),1)))</f>
        <v>864.24681818181818</v>
      </c>
      <c r="J132" s="36">
        <f ca="1">I132+计算结果!B$19*IF(ROW()&gt;计算结果!B$18+1,STDEV(OFFSET(E132,0,0,-计算结果!B$18,1)),STDEV(OFFSET(E132,0,0,-ROW(),1)))</f>
        <v>3915.8659100128916</v>
      </c>
      <c r="K132" s="34">
        <f ca="1">I132-计算结果!B$19*IF(ROW()&gt;计算结果!B$18+1,STDEV(OFFSET(E132,0,0,-计算结果!B$18,1)),STDEV(OFFSET(E132,0,0,-ROW(),1)))</f>
        <v>-2187.3722736492555</v>
      </c>
      <c r="L132" s="35" t="str">
        <f t="shared" ca="1" si="9"/>
        <v>卖</v>
      </c>
      <c r="M132" s="4" t="str">
        <f t="shared" ref="M132:M195" ca="1" si="10">IF(L131&lt;&gt;L132,1,"")</f>
        <v/>
      </c>
      <c r="N132" s="3">
        <f ca="1">IF(L131="买",E132/E131-1,0)-IF(M132=1,计算结果!B$17,0)</f>
        <v>0</v>
      </c>
      <c r="O132" s="2">
        <f t="shared" ref="O132:O195" ca="1" si="11">IFERROR(O131*(1+N132),O131)</f>
        <v>0.92101496316722409</v>
      </c>
      <c r="P132" s="3">
        <f ca="1">1-O132/MAX(O$2:O132)</f>
        <v>9.8465789176345075E-2</v>
      </c>
    </row>
    <row r="133" spans="1:16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8"/>
        <v>1.8602116138816793E-2</v>
      </c>
      <c r="H133" s="3">
        <f>1-E133/MAX(E$2:E133)</f>
        <v>0.18045148620564733</v>
      </c>
      <c r="I133" s="36">
        <f ca="1">IF(ROW()&gt;计算结果!B$18+1,AVERAGE(OFFSET(E133,0,0,-计算结果!B$18,1)),AVERAGE(OFFSET(E133,0,0,-ROW(),1)))</f>
        <v>864.16386363636366</v>
      </c>
      <c r="J133" s="36">
        <f ca="1">I133+计算结果!B$19*IF(ROW()&gt;计算结果!B$18+1,STDEV(OFFSET(E133,0,0,-计算结果!B$18,1)),STDEV(OFFSET(E133,0,0,-ROW(),1)))</f>
        <v>3916.6883176553192</v>
      </c>
      <c r="K133" s="34">
        <f ca="1">I133-计算结果!B$19*IF(ROW()&gt;计算结果!B$18+1,STDEV(OFFSET(E133,0,0,-计算结果!B$18,1)),STDEV(OFFSET(E133,0,0,-ROW(),1)))</f>
        <v>-2188.3605903825919</v>
      </c>
      <c r="L133" s="35" t="str">
        <f t="shared" ca="1" si="9"/>
        <v>卖</v>
      </c>
      <c r="M133" s="4" t="str">
        <f t="shared" ca="1" si="10"/>
        <v/>
      </c>
      <c r="N133" s="3">
        <f ca="1">IF(L132="买",E133/E132-1,0)-IF(M133=1,计算结果!B$17,0)</f>
        <v>0</v>
      </c>
      <c r="O133" s="2">
        <f t="shared" ca="1" si="11"/>
        <v>0.92101496316722409</v>
      </c>
      <c r="P133" s="3">
        <f ca="1">1-O133/MAX(O$2:O133)</f>
        <v>9.8465789176345075E-2</v>
      </c>
    </row>
    <row r="134" spans="1:16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8"/>
        <v>-3.2918842838698392E-3</v>
      </c>
      <c r="H134" s="3">
        <f>1-E134/MAX(E$2:E134)</f>
        <v>0.1831493450780759</v>
      </c>
      <c r="I134" s="36">
        <f ca="1">IF(ROW()&gt;计算结果!B$18+1,AVERAGE(OFFSET(E134,0,0,-计算结果!B$18,1)),AVERAGE(OFFSET(E134,0,0,-ROW(),1)))</f>
        <v>863.90022727272731</v>
      </c>
      <c r="J134" s="36">
        <f ca="1">I134+计算结果!B$19*IF(ROW()&gt;计算结果!B$18+1,STDEV(OFFSET(E134,0,0,-计算结果!B$18,1)),STDEV(OFFSET(E134,0,0,-ROW(),1)))</f>
        <v>3917.8915117461347</v>
      </c>
      <c r="K134" s="34">
        <f ca="1">I134-计算结果!B$19*IF(ROW()&gt;计算结果!B$18+1,STDEV(OFFSET(E134,0,0,-计算结果!B$18,1)),STDEV(OFFSET(E134,0,0,-ROW(),1)))</f>
        <v>-2190.0910572006806</v>
      </c>
      <c r="L134" s="35" t="str">
        <f t="shared" ca="1" si="9"/>
        <v>卖</v>
      </c>
      <c r="M134" s="4" t="str">
        <f t="shared" ca="1" si="10"/>
        <v/>
      </c>
      <c r="N134" s="3">
        <f ca="1">IF(L133="买",E134/E133-1,0)-IF(M134=1,计算结果!B$17,0)</f>
        <v>0</v>
      </c>
      <c r="O134" s="2">
        <f t="shared" ca="1" si="11"/>
        <v>0.92101496316722409</v>
      </c>
      <c r="P134" s="3">
        <f ca="1">1-O134/MAX(O$2:O134)</f>
        <v>9.8465789176345075E-2</v>
      </c>
    </row>
    <row r="135" spans="1:16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8"/>
        <v>2.2897556193543833E-2</v>
      </c>
      <c r="H135" s="3">
        <f>1-E135/MAX(E$2:E135)</f>
        <v>0.16444546130526794</v>
      </c>
      <c r="I135" s="36">
        <f ca="1">IF(ROW()&gt;计算结果!B$18+1,AVERAGE(OFFSET(E135,0,0,-计算结果!B$18,1)),AVERAGE(OFFSET(E135,0,0,-ROW(),1)))</f>
        <v>864.08272727272742</v>
      </c>
      <c r="J135" s="36">
        <f ca="1">I135+计算结果!B$19*IF(ROW()&gt;计算结果!B$18+1,STDEV(OFFSET(E135,0,0,-计算结果!B$18,1)),STDEV(OFFSET(E135,0,0,-ROW(),1)))</f>
        <v>3924.3370285313817</v>
      </c>
      <c r="K135" s="34">
        <f ca="1">I135-计算结果!B$19*IF(ROW()&gt;计算结果!B$18+1,STDEV(OFFSET(E135,0,0,-计算结果!B$18,1)),STDEV(OFFSET(E135,0,0,-ROW(),1)))</f>
        <v>-2196.1715739859269</v>
      </c>
      <c r="L135" s="35" t="str">
        <f t="shared" ca="1" si="9"/>
        <v>买</v>
      </c>
      <c r="M135" s="4">
        <f t="shared" ca="1" si="10"/>
        <v>1</v>
      </c>
      <c r="N135" s="3">
        <f ca="1">IF(L134="买",E135/E134-1,0)-IF(M135=1,计算结果!B$17,0)</f>
        <v>0</v>
      </c>
      <c r="O135" s="2">
        <f t="shared" ca="1" si="11"/>
        <v>0.92101496316722409</v>
      </c>
      <c r="P135" s="3">
        <f ca="1">1-O135/MAX(O$2:O135)</f>
        <v>9.8465789176345075E-2</v>
      </c>
    </row>
    <row r="136" spans="1:16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8"/>
        <v>2.0000456370938169E-2</v>
      </c>
      <c r="H136" s="3">
        <f>1-E136/MAX(E$2:E136)</f>
        <v>0.14773398920856451</v>
      </c>
      <c r="I136" s="36">
        <f ca="1">IF(ROW()&gt;计算结果!B$18+1,AVERAGE(OFFSET(E136,0,0,-计算结果!B$18,1)),AVERAGE(OFFSET(E136,0,0,-ROW(),1)))</f>
        <v>864.91636363636394</v>
      </c>
      <c r="J136" s="36">
        <f ca="1">I136+计算结果!B$19*IF(ROW()&gt;计算结果!B$18+1,STDEV(OFFSET(E136,0,0,-计算结果!B$18,1)),STDEV(OFFSET(E136,0,0,-ROW(),1)))</f>
        <v>3962.6171077367362</v>
      </c>
      <c r="K136" s="34">
        <f ca="1">I136-计算结果!B$19*IF(ROW()&gt;计算结果!B$18+1,STDEV(OFFSET(E136,0,0,-计算结果!B$18,1)),STDEV(OFFSET(E136,0,0,-ROW(),1)))</f>
        <v>-2232.7843804640079</v>
      </c>
      <c r="L136" s="35" t="str">
        <f t="shared" ca="1" si="9"/>
        <v>买</v>
      </c>
      <c r="M136" s="4" t="str">
        <f t="shared" ca="1" si="10"/>
        <v/>
      </c>
      <c r="N136" s="3">
        <f ca="1">IF(L135="买",E136/E135-1,0)-IF(M136=1,计算结果!B$17,0)</f>
        <v>2.0000456370938169E-2</v>
      </c>
      <c r="O136" s="2">
        <f t="shared" ca="1" si="11"/>
        <v>0.93943568275503142</v>
      </c>
      <c r="P136" s="3">
        <f ca="1">1-O136/MAX(O$2:O136)</f>
        <v>8.0434693525858414E-2</v>
      </c>
    </row>
    <row r="137" spans="1:16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8"/>
        <v>-3.4898938490620646E-3</v>
      </c>
      <c r="H137" s="3">
        <f>1-E137/MAX(E$2:E137)</f>
        <v>0.15070830711739025</v>
      </c>
      <c r="I137" s="36">
        <f ca="1">IF(ROW()&gt;计算结果!B$18+1,AVERAGE(OFFSET(E137,0,0,-计算结果!B$18,1)),AVERAGE(OFFSET(E137,0,0,-ROW(),1)))</f>
        <v>865.85681818181843</v>
      </c>
      <c r="J137" s="36">
        <f ca="1">I137+计算结果!B$19*IF(ROW()&gt;计算结果!B$18+1,STDEV(OFFSET(E137,0,0,-计算结果!B$18,1)),STDEV(OFFSET(E137,0,0,-ROW(),1)))</f>
        <v>3981.5984496695837</v>
      </c>
      <c r="K137" s="34">
        <f ca="1">I137-计算结果!B$19*IF(ROW()&gt;计算结果!B$18+1,STDEV(OFFSET(E137,0,0,-计算结果!B$18,1)),STDEV(OFFSET(E137,0,0,-ROW(),1)))</f>
        <v>-2249.8848133059464</v>
      </c>
      <c r="L137" s="35" t="str">
        <f t="shared" ca="1" si="9"/>
        <v>买</v>
      </c>
      <c r="M137" s="4" t="str">
        <f t="shared" ca="1" si="10"/>
        <v/>
      </c>
      <c r="N137" s="3">
        <f ca="1">IF(L136="买",E137/E136-1,0)-IF(M137=1,计算结果!B$17,0)</f>
        <v>-3.4898938490620646E-3</v>
      </c>
      <c r="O137" s="2">
        <f t="shared" ca="1" si="11"/>
        <v>0.93615715194419524</v>
      </c>
      <c r="P137" s="3">
        <f ca="1">1-O137/MAX(O$2:O137)</f>
        <v>8.3643878832733387E-2</v>
      </c>
    </row>
    <row r="138" spans="1:16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8"/>
        <v>-3.0643513789581078E-3</v>
      </c>
      <c r="H138" s="3">
        <f>1-E138/MAX(E$2:E138)</f>
        <v>0.1533108352876128</v>
      </c>
      <c r="I138" s="36">
        <f ca="1">IF(ROW()&gt;计算结果!B$18+1,AVERAGE(OFFSET(E138,0,0,-计算结果!B$18,1)),AVERAGE(OFFSET(E138,0,0,-ROW(),1)))</f>
        <v>866.59659090909145</v>
      </c>
      <c r="J138" s="36">
        <f ca="1">I138+计算结果!B$19*IF(ROW()&gt;计算结果!B$18+1,STDEV(OFFSET(E138,0,0,-计算结果!B$18,1)),STDEV(OFFSET(E138,0,0,-ROW(),1)))</f>
        <v>3998.9278804600549</v>
      </c>
      <c r="K138" s="34">
        <f ca="1">I138-计算结果!B$19*IF(ROW()&gt;计算结果!B$18+1,STDEV(OFFSET(E138,0,0,-计算结果!B$18,1)),STDEV(OFFSET(E138,0,0,-ROW(),1)))</f>
        <v>-2265.734698641872</v>
      </c>
      <c r="L138" s="35" t="str">
        <f t="shared" ca="1" si="9"/>
        <v>买</v>
      </c>
      <c r="M138" s="4" t="str">
        <f t="shared" ca="1" si="10"/>
        <v/>
      </c>
      <c r="N138" s="3">
        <f ca="1">IF(L137="买",E138/E137-1,0)-IF(M138=1,计算结果!B$17,0)</f>
        <v>-3.0643513789581078E-3</v>
      </c>
      <c r="O138" s="2">
        <f t="shared" ca="1" si="11"/>
        <v>0.93328843748471357</v>
      </c>
      <c r="P138" s="3">
        <f ca="1">1-O138/MAX(O$2:O138)</f>
        <v>8.6451915976248905E-2</v>
      </c>
    </row>
    <row r="139" spans="1:16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8"/>
        <v>3.8844352368943014E-3</v>
      </c>
      <c r="H139" s="3">
        <f>1-E139/MAX(E$2:E139)</f>
        <v>0.15002192606150733</v>
      </c>
      <c r="I139" s="36">
        <f ca="1">IF(ROW()&gt;计算结果!B$18+1,AVERAGE(OFFSET(E139,0,0,-计算结果!B$18,1)),AVERAGE(OFFSET(E139,0,0,-ROW(),1)))</f>
        <v>867.40704545454582</v>
      </c>
      <c r="J139" s="36">
        <f ca="1">I139+计算结果!B$19*IF(ROW()&gt;计算结果!B$18+1,STDEV(OFFSET(E139,0,0,-计算结果!B$18,1)),STDEV(OFFSET(E139,0,0,-ROW(),1)))</f>
        <v>4021.3777851047676</v>
      </c>
      <c r="K139" s="34">
        <f ca="1">I139-计算结果!B$19*IF(ROW()&gt;计算结果!B$18+1,STDEV(OFFSET(E139,0,0,-计算结果!B$18,1)),STDEV(OFFSET(E139,0,0,-ROW(),1)))</f>
        <v>-2286.5636941956759</v>
      </c>
      <c r="L139" s="35" t="str">
        <f t="shared" ca="1" si="9"/>
        <v>买</v>
      </c>
      <c r="M139" s="4" t="str">
        <f t="shared" ca="1" si="10"/>
        <v/>
      </c>
      <c r="N139" s="3">
        <f ca="1">IF(L138="买",E139/E138-1,0)-IF(M139=1,计算结果!B$17,0)</f>
        <v>3.8844352368943014E-3</v>
      </c>
      <c r="O139" s="2">
        <f t="shared" ca="1" si="11"/>
        <v>0.93691373597746519</v>
      </c>
      <c r="P139" s="3">
        <f ca="1">1-O139/MAX(O$2:O139)</f>
        <v>8.2903297608069804E-2</v>
      </c>
    </row>
    <row r="140" spans="1:16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8"/>
        <v>1.3447583584751177E-2</v>
      </c>
      <c r="H140" s="3">
        <f>1-E140/MAX(E$2:E140)</f>
        <v>0.13859177486701368</v>
      </c>
      <c r="I140" s="36">
        <f ca="1">IF(ROW()&gt;计算结果!B$18+1,AVERAGE(OFFSET(E140,0,0,-计算结果!B$18,1)),AVERAGE(OFFSET(E140,0,0,-ROW(),1)))</f>
        <v>868.90863636363656</v>
      </c>
      <c r="J140" s="36">
        <f ca="1">I140+计算结果!B$19*IF(ROW()&gt;计算结果!B$18+1,STDEV(OFFSET(E140,0,0,-计算结果!B$18,1)),STDEV(OFFSET(E140,0,0,-ROW(),1)))</f>
        <v>4037.0371411055353</v>
      </c>
      <c r="K140" s="34">
        <f ca="1">I140-计算结果!B$19*IF(ROW()&gt;计算结果!B$18+1,STDEV(OFFSET(E140,0,0,-计算结果!B$18,1)),STDEV(OFFSET(E140,0,0,-ROW(),1)))</f>
        <v>-2299.2198683782622</v>
      </c>
      <c r="L140" s="35" t="str">
        <f t="shared" ca="1" si="9"/>
        <v>买</v>
      </c>
      <c r="M140" s="4" t="str">
        <f t="shared" ca="1" si="10"/>
        <v/>
      </c>
      <c r="N140" s="3">
        <f ca="1">IF(L139="买",E140/E139-1,0)-IF(M140=1,计算结果!B$17,0)</f>
        <v>1.3447583584751177E-2</v>
      </c>
      <c r="O140" s="2">
        <f t="shared" ca="1" si="11"/>
        <v>0.94951296175372368</v>
      </c>
      <c r="P140" s="3">
        <f ca="1">1-O140/MAX(O$2:O140)</f>
        <v>7.0570563047354651E-2</v>
      </c>
    </row>
    <row r="141" spans="1:16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8"/>
        <v>6.6069057104913842E-3</v>
      </c>
      <c r="H141" s="3">
        <f>1-E141/MAX(E$2:E141)</f>
        <v>0.13290053194531826</v>
      </c>
      <c r="I141" s="36">
        <f ca="1">IF(ROW()&gt;计算结果!B$18+1,AVERAGE(OFFSET(E141,0,0,-计算结果!B$18,1)),AVERAGE(OFFSET(E141,0,0,-ROW(),1)))</f>
        <v>870.98113636363644</v>
      </c>
      <c r="J141" s="36">
        <f ca="1">I141+计算结果!B$19*IF(ROW()&gt;计算结果!B$18+1,STDEV(OFFSET(E141,0,0,-计算结果!B$18,1)),STDEV(OFFSET(E141,0,0,-ROW(),1)))</f>
        <v>3990.381459929496</v>
      </c>
      <c r="K141" s="34">
        <f ca="1">I141-计算结果!B$19*IF(ROW()&gt;计算结果!B$18+1,STDEV(OFFSET(E141,0,0,-计算结果!B$18,1)),STDEV(OFFSET(E141,0,0,-ROW(),1)))</f>
        <v>-2248.4191872022234</v>
      </c>
      <c r="L141" s="35" t="str">
        <f t="shared" ca="1" si="9"/>
        <v>买</v>
      </c>
      <c r="M141" s="4" t="str">
        <f t="shared" ca="1" si="10"/>
        <v/>
      </c>
      <c r="N141" s="3">
        <f ca="1">IF(L140="买",E141/E140-1,0)-IF(M141=1,计算结果!B$17,0)</f>
        <v>6.6069057104913842E-3</v>
      </c>
      <c r="O141" s="2">
        <f t="shared" ca="1" si="11"/>
        <v>0.95578630436292</v>
      </c>
      <c r="P141" s="3">
        <f ca="1">1-O141/MAX(O$2:O141)</f>
        <v>6.4429910392853396E-2</v>
      </c>
    </row>
    <row r="142" spans="1:16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8"/>
        <v>-5.9588596809482253E-3</v>
      </c>
      <c r="H142" s="3">
        <f>1-E142/MAX(E$2:E142)</f>
        <v>0.13806745600488102</v>
      </c>
      <c r="I142" s="36">
        <f ca="1">IF(ROW()&gt;计算结果!B$18+1,AVERAGE(OFFSET(E142,0,0,-计算结果!B$18,1)),AVERAGE(OFFSET(E142,0,0,-ROW(),1)))</f>
        <v>872.93840909090909</v>
      </c>
      <c r="J142" s="36">
        <f ca="1">I142+计算结果!B$19*IF(ROW()&gt;计算结果!B$18+1,STDEV(OFFSET(E142,0,0,-计算结果!B$18,1)),STDEV(OFFSET(E142,0,0,-ROW(),1)))</f>
        <v>3906.719431153243</v>
      </c>
      <c r="K142" s="34">
        <f ca="1">I142-计算结果!B$19*IF(ROW()&gt;计算结果!B$18+1,STDEV(OFFSET(E142,0,0,-计算结果!B$18,1)),STDEV(OFFSET(E142,0,0,-ROW(),1)))</f>
        <v>-2160.8426129714244</v>
      </c>
      <c r="L142" s="35" t="str">
        <f t="shared" ca="1" si="9"/>
        <v>买</v>
      </c>
      <c r="M142" s="4" t="str">
        <f t="shared" ca="1" si="10"/>
        <v/>
      </c>
      <c r="N142" s="3">
        <f ca="1">IF(L141="买",E142/E141-1,0)-IF(M142=1,计算结果!B$17,0)</f>
        <v>-5.9588596809482253E-3</v>
      </c>
      <c r="O142" s="2">
        <f t="shared" ca="1" si="11"/>
        <v>0.9500909078902493</v>
      </c>
      <c r="P142" s="3">
        <f ca="1">1-O142/MAX(O$2:O142)</f>
        <v>7.0004841278514474E-2</v>
      </c>
    </row>
    <row r="143" spans="1:16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8"/>
        <v>2.1733119504506959E-2</v>
      </c>
      <c r="H143" s="3">
        <f>1-E143/MAX(E$2:E143)</f>
        <v>0.11933497302141138</v>
      </c>
      <c r="I143" s="36">
        <f ca="1">IF(ROW()&gt;计算结果!B$18+1,AVERAGE(OFFSET(E143,0,0,-计算结果!B$18,1)),AVERAGE(OFFSET(E143,0,0,-ROW(),1)))</f>
        <v>874.86568181818188</v>
      </c>
      <c r="J143" s="36">
        <f ca="1">I143+计算结果!B$19*IF(ROW()&gt;计算结果!B$18+1,STDEV(OFFSET(E143,0,0,-计算结果!B$18,1)),STDEV(OFFSET(E143,0,0,-ROW(),1)))</f>
        <v>3967.0598146212733</v>
      </c>
      <c r="K143" s="34">
        <f ca="1">I143-计算结果!B$19*IF(ROW()&gt;计算结果!B$18+1,STDEV(OFFSET(E143,0,0,-计算结果!B$18,1)),STDEV(OFFSET(E143,0,0,-ROW(),1)))</f>
        <v>-2217.3284509849091</v>
      </c>
      <c r="L143" s="35" t="str">
        <f t="shared" ca="1" si="9"/>
        <v>买</v>
      </c>
      <c r="M143" s="4" t="str">
        <f t="shared" ca="1" si="10"/>
        <v/>
      </c>
      <c r="N143" s="3">
        <f ca="1">IF(L142="买",E143/E142-1,0)-IF(M143=1,计算结果!B$17,0)</f>
        <v>2.1733119504506959E-2</v>
      </c>
      <c r="O143" s="2">
        <f t="shared" ca="1" si="11"/>
        <v>0.97073934713157362</v>
      </c>
      <c r="P143" s="3">
        <f ca="1">1-O143/MAX(O$2:O143)</f>
        <v>4.9793145355407464E-2</v>
      </c>
    </row>
    <row r="144" spans="1:16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8"/>
        <v>3.9727213682616558E-3</v>
      </c>
      <c r="H144" s="3">
        <f>1-E144/MAX(E$2:E144)</f>
        <v>0.11583633625045286</v>
      </c>
      <c r="I144" s="36">
        <f ca="1">IF(ROW()&gt;计算结果!B$18+1,AVERAGE(OFFSET(E144,0,0,-计算结果!B$18,1)),AVERAGE(OFFSET(E144,0,0,-ROW(),1)))</f>
        <v>876.91545454545474</v>
      </c>
      <c r="J144" s="36">
        <f ca="1">I144+计算结果!B$19*IF(ROW()&gt;计算结果!B$18+1,STDEV(OFFSET(E144,0,0,-计算结果!B$18,1)),STDEV(OFFSET(E144,0,0,-ROW(),1)))</f>
        <v>4021.879993037438</v>
      </c>
      <c r="K144" s="34">
        <f ca="1">I144-计算结果!B$19*IF(ROW()&gt;计算结果!B$18+1,STDEV(OFFSET(E144,0,0,-计算结果!B$18,1)),STDEV(OFFSET(E144,0,0,-ROW(),1)))</f>
        <v>-2268.0490839465283</v>
      </c>
      <c r="L144" s="35" t="str">
        <f t="shared" ca="1" si="9"/>
        <v>买</v>
      </c>
      <c r="M144" s="4" t="str">
        <f t="shared" ca="1" si="10"/>
        <v/>
      </c>
      <c r="N144" s="3">
        <f ca="1">IF(L143="买",E144/E143-1,0)-IF(M144=1,计算结果!B$17,0)</f>
        <v>3.9727213682616558E-3</v>
      </c>
      <c r="O144" s="2">
        <f t="shared" ca="1" si="11"/>
        <v>0.97459582407893564</v>
      </c>
      <c r="P144" s="3">
        <f ca="1">1-O144/MAX(O$2:O144)</f>
        <v>4.6018238279692203E-2</v>
      </c>
    </row>
    <row r="145" spans="1:16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8"/>
        <v>6.0594951858281565E-3</v>
      </c>
      <c r="H145" s="3">
        <f>1-E145/MAX(E$2:E145)</f>
        <v>0.11047875078647829</v>
      </c>
      <c r="I145" s="36">
        <f ca="1">IF(ROW()&gt;计算结果!B$18+1,AVERAGE(OFFSET(E145,0,0,-计算结果!B$18,1)),AVERAGE(OFFSET(E145,0,0,-ROW(),1)))</f>
        <v>877.5363636363636</v>
      </c>
      <c r="J145" s="36">
        <f ca="1">I145+计算结果!B$19*IF(ROW()&gt;计算结果!B$18+1,STDEV(OFFSET(E145,0,0,-计算结果!B$18,1)),STDEV(OFFSET(E145,0,0,-ROW(),1)))</f>
        <v>4124.0280846205096</v>
      </c>
      <c r="K145" s="34">
        <f ca="1">I145-计算结果!B$19*IF(ROW()&gt;计算结果!B$18+1,STDEV(OFFSET(E145,0,0,-计算结果!B$18,1)),STDEV(OFFSET(E145,0,0,-ROW(),1)))</f>
        <v>-2368.9553573477829</v>
      </c>
      <c r="L145" s="35" t="str">
        <f t="shared" ca="1" si="9"/>
        <v>买</v>
      </c>
      <c r="M145" s="4" t="str">
        <f t="shared" ca="1" si="10"/>
        <v/>
      </c>
      <c r="N145" s="3">
        <f ca="1">IF(L144="买",E145/E144-1,0)-IF(M145=1,计算结果!B$17,0)</f>
        <v>6.0594951858281565E-3</v>
      </c>
      <c r="O145" s="2">
        <f t="shared" ca="1" si="11"/>
        <v>0.9805013827830702</v>
      </c>
      <c r="P145" s="3">
        <f ca="1">1-O145/MAX(O$2:O145)</f>
        <v>4.0237590387180111E-2</v>
      </c>
    </row>
    <row r="146" spans="1:16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8"/>
        <v>7.8020341017479566E-3</v>
      </c>
      <c r="H146" s="3">
        <f>1-E146/MAX(E$2:E146)</f>
        <v>0.10353867566588493</v>
      </c>
      <c r="I146" s="36">
        <f ca="1">IF(ROW()&gt;计算结果!B$18+1,AVERAGE(OFFSET(E146,0,0,-计算结果!B$18,1)),AVERAGE(OFFSET(E146,0,0,-ROW(),1)))</f>
        <v>878.16750000000002</v>
      </c>
      <c r="J146" s="36">
        <f ca="1">I146+计算结果!B$19*IF(ROW()&gt;计算结果!B$18+1,STDEV(OFFSET(E146,0,0,-计算结果!B$18,1)),STDEV(OFFSET(E146,0,0,-ROW(),1)))</f>
        <v>4239.6820416927212</v>
      </c>
      <c r="K146" s="34">
        <f ca="1">I146-计算结果!B$19*IF(ROW()&gt;计算结果!B$18+1,STDEV(OFFSET(E146,0,0,-计算结果!B$18,1)),STDEV(OFFSET(E146,0,0,-ROW(),1)))</f>
        <v>-2483.3470416927212</v>
      </c>
      <c r="L146" s="35" t="str">
        <f t="shared" ca="1" si="9"/>
        <v>买</v>
      </c>
      <c r="M146" s="4" t="str">
        <f t="shared" ca="1" si="10"/>
        <v/>
      </c>
      <c r="N146" s="3">
        <f ca="1">IF(L145="买",E146/E145-1,0)-IF(M146=1,计算结果!B$17,0)</f>
        <v>7.8020341017479566E-3</v>
      </c>
      <c r="O146" s="2">
        <f t="shared" ca="1" si="11"/>
        <v>0.98815128800835472</v>
      </c>
      <c r="P146" s="3">
        <f ca="1">1-O146/MAX(O$2:O146)</f>
        <v>3.2749491337805137E-2</v>
      </c>
    </row>
    <row r="147" spans="1:16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8"/>
        <v>1.4483660686750888E-2</v>
      </c>
      <c r="H147" s="3">
        <f>1-E147/MAX(E$2:E147)</f>
        <v>9.0554634025434289E-2</v>
      </c>
      <c r="I147" s="36">
        <f ca="1">IF(ROW()&gt;计算结果!B$18+1,AVERAGE(OFFSET(E147,0,0,-计算结果!B$18,1)),AVERAGE(OFFSET(E147,0,0,-ROW(),1)))</f>
        <v>879.51818181818192</v>
      </c>
      <c r="J147" s="36">
        <f ca="1">I147+计算结果!B$19*IF(ROW()&gt;计算结果!B$18+1,STDEV(OFFSET(E147,0,0,-计算结果!B$18,1)),STDEV(OFFSET(E147,0,0,-ROW(),1)))</f>
        <v>4459.9278777465224</v>
      </c>
      <c r="K147" s="34">
        <f ca="1">I147-计算结果!B$19*IF(ROW()&gt;计算结果!B$18+1,STDEV(OFFSET(E147,0,0,-计算结果!B$18,1)),STDEV(OFFSET(E147,0,0,-ROW(),1)))</f>
        <v>-2700.8915141101584</v>
      </c>
      <c r="L147" s="35" t="str">
        <f t="shared" ca="1" si="9"/>
        <v>买</v>
      </c>
      <c r="M147" s="4" t="str">
        <f t="shared" ca="1" si="10"/>
        <v/>
      </c>
      <c r="N147" s="3">
        <f ca="1">IF(L146="买",E147/E146-1,0)-IF(M147=1,计算结果!B$17,0)</f>
        <v>1.4483660686750888E-2</v>
      </c>
      <c r="O147" s="2">
        <f t="shared" ca="1" si="11"/>
        <v>1.0024633359710435</v>
      </c>
      <c r="P147" s="3">
        <f ca="1">1-O147/MAX(O$2:O147)</f>
        <v>1.8740163171254709E-2</v>
      </c>
    </row>
    <row r="148" spans="1:16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8"/>
        <v>-1.6425748697575404E-2</v>
      </c>
      <c r="H148" s="3">
        <f>1-E148/MAX(E$2:E148)</f>
        <v>0.1054929550611069</v>
      </c>
      <c r="I148" s="36">
        <f ca="1">IF(ROW()&gt;计算结果!B$18+1,AVERAGE(OFFSET(E148,0,0,-计算结果!B$18,1)),AVERAGE(OFFSET(E148,0,0,-ROW(),1)))</f>
        <v>880.54909090909086</v>
      </c>
      <c r="J148" s="36">
        <f ca="1">I148+计算结果!B$19*IF(ROW()&gt;计算结果!B$18+1,STDEV(OFFSET(E148,0,0,-计算结果!B$18,1)),STDEV(OFFSET(E148,0,0,-ROW(),1)))</f>
        <v>4585.7210796359996</v>
      </c>
      <c r="K148" s="34">
        <f ca="1">I148-计算结果!B$19*IF(ROW()&gt;计算结果!B$18+1,STDEV(OFFSET(E148,0,0,-计算结果!B$18,1)),STDEV(OFFSET(E148,0,0,-ROW(),1)))</f>
        <v>-2824.6228978178178</v>
      </c>
      <c r="L148" s="35" t="str">
        <f t="shared" ca="1" si="9"/>
        <v>买</v>
      </c>
      <c r="M148" s="4" t="str">
        <f t="shared" ca="1" si="10"/>
        <v/>
      </c>
      <c r="N148" s="3">
        <f ca="1">IF(L147="买",E148/E147-1,0)-IF(M148=1,计算结果!B$17,0)</f>
        <v>-1.6425748697575404E-2</v>
      </c>
      <c r="O148" s="2">
        <f t="shared" ca="1" si="11"/>
        <v>0.98599712513585003</v>
      </c>
      <c r="P148" s="3">
        <f ca="1">1-O148/MAX(O$2:O148)</f>
        <v>3.4858090658027585E-2</v>
      </c>
    </row>
    <row r="149" spans="1:16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8"/>
        <v>1.7243584278284541E-2</v>
      </c>
      <c r="H149" s="3">
        <f>1-E149/MAX(E$2:E149)</f>
        <v>9.0068447444183852E-2</v>
      </c>
      <c r="I149" s="36">
        <f ca="1">IF(ROW()&gt;计算结果!B$18+1,AVERAGE(OFFSET(E149,0,0,-计算结果!B$18,1)),AVERAGE(OFFSET(E149,0,0,-ROW(),1)))</f>
        <v>882.16181818181803</v>
      </c>
      <c r="J149" s="36">
        <f ca="1">I149+计算结果!B$19*IF(ROW()&gt;计算结果!B$18+1,STDEV(OFFSET(E149,0,0,-计算结果!B$18,1)),STDEV(OFFSET(E149,0,0,-ROW(),1)))</f>
        <v>4785.0398253202238</v>
      </c>
      <c r="K149" s="34">
        <f ca="1">I149-计算结果!B$19*IF(ROW()&gt;计算结果!B$18+1,STDEV(OFFSET(E149,0,0,-计算结果!B$18,1)),STDEV(OFFSET(E149,0,0,-ROW(),1)))</f>
        <v>-3020.7161889565878</v>
      </c>
      <c r="L149" s="35" t="str">
        <f t="shared" ca="1" si="9"/>
        <v>买</v>
      </c>
      <c r="M149" s="4" t="str">
        <f t="shared" ca="1" si="10"/>
        <v/>
      </c>
      <c r="N149" s="3">
        <f ca="1">IF(L148="买",E149/E148-1,0)-IF(M149=1,计算结果!B$17,0)</f>
        <v>1.7243584278284541E-2</v>
      </c>
      <c r="O149" s="2">
        <f t="shared" ca="1" si="11"/>
        <v>1.0029992496612763</v>
      </c>
      <c r="P149" s="3">
        <f ca="1">1-O149/MAX(O$2:O149)</f>
        <v>1.8215584803784823E-2</v>
      </c>
    </row>
    <row r="150" spans="1:16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8"/>
        <v>-9.8899947616554185E-3</v>
      </c>
      <c r="H150" s="3">
        <f>1-E150/MAX(E$2:E150)</f>
        <v>9.9067665732425869E-2</v>
      </c>
      <c r="I150" s="36">
        <f ca="1">IF(ROW()&gt;计算结果!B$18+1,AVERAGE(OFFSET(E150,0,0,-计算结果!B$18,1)),AVERAGE(OFFSET(E150,0,0,-ROW(),1)))</f>
        <v>883.9397727272725</v>
      </c>
      <c r="J150" s="36">
        <f ca="1">I150+计算结果!B$19*IF(ROW()&gt;计算结果!B$18+1,STDEV(OFFSET(E150,0,0,-计算结果!B$18,1)),STDEV(OFFSET(E150,0,0,-ROW(),1)))</f>
        <v>4913.8805346050676</v>
      </c>
      <c r="K150" s="34">
        <f ca="1">I150-计算结果!B$19*IF(ROW()&gt;计算结果!B$18+1,STDEV(OFFSET(E150,0,0,-计算结果!B$18,1)),STDEV(OFFSET(E150,0,0,-ROW(),1)))</f>
        <v>-3146.0009891505224</v>
      </c>
      <c r="L150" s="35" t="str">
        <f t="shared" ca="1" si="9"/>
        <v>买</v>
      </c>
      <c r="M150" s="4" t="str">
        <f t="shared" ca="1" si="10"/>
        <v/>
      </c>
      <c r="N150" s="3">
        <f ca="1">IF(L149="买",E150/E149-1,0)-IF(M150=1,计算结果!B$17,0)</f>
        <v>-9.8899947616554185E-3</v>
      </c>
      <c r="O150" s="2">
        <f t="shared" ca="1" si="11"/>
        <v>0.99307959233618193</v>
      </c>
      <c r="P150" s="3">
        <f ca="1">1-O150/MAX(O$2:O150)</f>
        <v>2.7925427527150437E-2</v>
      </c>
    </row>
    <row r="151" spans="1:16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8"/>
        <v>8.4121643070280694E-3</v>
      </c>
      <c r="H151" s="3">
        <f>1-E151/MAX(E$2:E151)</f>
        <v>9.1488874907052598E-2</v>
      </c>
      <c r="I151" s="36">
        <f ca="1">IF(ROW()&gt;计算结果!B$18+1,AVERAGE(OFFSET(E151,0,0,-计算结果!B$18,1)),AVERAGE(OFFSET(E151,0,0,-ROW(),1)))</f>
        <v>885.61636363636353</v>
      </c>
      <c r="J151" s="36">
        <f ca="1">I151+计算结果!B$19*IF(ROW()&gt;计算结果!B$18+1,STDEV(OFFSET(E151,0,0,-计算结果!B$18,1)),STDEV(OFFSET(E151,0,0,-ROW(),1)))</f>
        <v>5073.9161737663508</v>
      </c>
      <c r="K151" s="34">
        <f ca="1">I151-计算结果!B$19*IF(ROW()&gt;计算结果!B$18+1,STDEV(OFFSET(E151,0,0,-计算结果!B$18,1)),STDEV(OFFSET(E151,0,0,-ROW(),1)))</f>
        <v>-3302.6834464936237</v>
      </c>
      <c r="L151" s="35" t="str">
        <f t="shared" ca="1" si="9"/>
        <v>买</v>
      </c>
      <c r="M151" s="4" t="str">
        <f t="shared" ca="1" si="10"/>
        <v/>
      </c>
      <c r="N151" s="3">
        <f ca="1">IF(L150="买",E151/E150-1,0)-IF(M151=1,计算结果!B$17,0)</f>
        <v>8.4121643070280694E-3</v>
      </c>
      <c r="O151" s="2">
        <f t="shared" ca="1" si="11"/>
        <v>1.0014335410368704</v>
      </c>
      <c r="P151" s="3">
        <f ca="1">1-O151/MAX(O$2:O151)</f>
        <v>1.9748176504824633E-2</v>
      </c>
    </row>
    <row r="152" spans="1:16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8"/>
        <v>-3.3934586205811135E-2</v>
      </c>
      <c r="H152" s="3">
        <f>1-E152/MAX(E$2:E152)</f>
        <v>0.12231882400045768</v>
      </c>
      <c r="I152" s="36">
        <f ca="1">IF(ROW()&gt;计算结果!B$18+1,AVERAGE(OFFSET(E152,0,0,-计算结果!B$18,1)),AVERAGE(OFFSET(E152,0,0,-ROW(),1)))</f>
        <v>886.53295454545446</v>
      </c>
      <c r="J152" s="36">
        <f ca="1">I152+计算结果!B$19*IF(ROW()&gt;计算结果!B$18+1,STDEV(OFFSET(E152,0,0,-计算结果!B$18,1)),STDEV(OFFSET(E152,0,0,-ROW(),1)))</f>
        <v>5113.7525822663001</v>
      </c>
      <c r="K152" s="34">
        <f ca="1">I152-计算结果!B$19*IF(ROW()&gt;计算结果!B$18+1,STDEV(OFFSET(E152,0,0,-计算结果!B$18,1)),STDEV(OFFSET(E152,0,0,-ROW(),1)))</f>
        <v>-3340.6866731753917</v>
      </c>
      <c r="L152" s="35" t="str">
        <f t="shared" ca="1" si="9"/>
        <v>买</v>
      </c>
      <c r="M152" s="4" t="str">
        <f t="shared" ca="1" si="10"/>
        <v/>
      </c>
      <c r="N152" s="3">
        <f ca="1">IF(L151="买",E152/E151-1,0)-IF(M152=1,计算结果!B$17,0)</f>
        <v>-3.3934586205811135E-2</v>
      </c>
      <c r="O152" s="2">
        <f t="shared" ca="1" si="11"/>
        <v>0.967450308209164</v>
      </c>
      <c r="P152" s="3">
        <f ca="1">1-O152/MAX(O$2:O152)</f>
        <v>5.3012616512625232E-2</v>
      </c>
    </row>
    <row r="153" spans="1:16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8"/>
        <v>2.5742122584639926E-3</v>
      </c>
      <c r="H153" s="3">
        <f>1-E153/MAX(E$2:E153)</f>
        <v>0.12005948635817654</v>
      </c>
      <c r="I153" s="36">
        <f ca="1">IF(ROW()&gt;计算结果!B$18+1,AVERAGE(OFFSET(E153,0,0,-计算结果!B$18,1)),AVERAGE(OFFSET(E153,0,0,-ROW(),1)))</f>
        <v>886.91431818181809</v>
      </c>
      <c r="J153" s="36">
        <f ca="1">I153+计算结果!B$19*IF(ROW()&gt;计算结果!B$18+1,STDEV(OFFSET(E153,0,0,-计算结果!B$18,1)),STDEV(OFFSET(E153,0,0,-ROW(),1)))</f>
        <v>5145.2135054119863</v>
      </c>
      <c r="K153" s="34">
        <f ca="1">I153-计算结果!B$19*IF(ROW()&gt;计算结果!B$18+1,STDEV(OFFSET(E153,0,0,-计算结果!B$18,1)),STDEV(OFFSET(E153,0,0,-ROW(),1)))</f>
        <v>-3371.3848690483501</v>
      </c>
      <c r="L153" s="35" t="str">
        <f t="shared" ca="1" si="9"/>
        <v>买</v>
      </c>
      <c r="M153" s="4" t="str">
        <f t="shared" ca="1" si="10"/>
        <v/>
      </c>
      <c r="N153" s="3">
        <f ca="1">IF(L152="买",E153/E152-1,0)-IF(M153=1,计算结果!B$17,0)</f>
        <v>2.5742122584639926E-3</v>
      </c>
      <c r="O153" s="2">
        <f t="shared" ca="1" si="11"/>
        <v>0.96994073065201081</v>
      </c>
      <c r="P153" s="3">
        <f ca="1">1-O153/MAX(O$2:O153)</f>
        <v>5.0574869981441339E-2</v>
      </c>
    </row>
    <row r="154" spans="1:16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8"/>
        <v>9.3495406482926313E-3</v>
      </c>
      <c r="H154" s="3">
        <f>1-E154/MAX(E$2:E154)</f>
        <v>0.11183244675780291</v>
      </c>
      <c r="I154" s="36">
        <f ca="1">IF(ROW()&gt;计算结果!B$18+1,AVERAGE(OFFSET(E154,0,0,-计算结果!B$18,1)),AVERAGE(OFFSET(E154,0,0,-ROW(),1)))</f>
        <v>887.72113636363622</v>
      </c>
      <c r="J154" s="36">
        <f ca="1">I154+计算结果!B$19*IF(ROW()&gt;计算结果!B$18+1,STDEV(OFFSET(E154,0,0,-计算结果!B$18,1)),STDEV(OFFSET(E154,0,0,-ROW(),1)))</f>
        <v>5207.9758314893543</v>
      </c>
      <c r="K154" s="34">
        <f ca="1">I154-计算结果!B$19*IF(ROW()&gt;计算结果!B$18+1,STDEV(OFFSET(E154,0,0,-计算结果!B$18,1)),STDEV(OFFSET(E154,0,0,-ROW(),1)))</f>
        <v>-3432.5335587620821</v>
      </c>
      <c r="L154" s="35" t="str">
        <f t="shared" ca="1" si="9"/>
        <v>买</v>
      </c>
      <c r="M154" s="4" t="str">
        <f t="shared" ca="1" si="10"/>
        <v/>
      </c>
      <c r="N154" s="3">
        <f ca="1">IF(L153="买",E154/E153-1,0)-IF(M154=1,计算结果!B$17,0)</f>
        <v>9.3495406482926313E-3</v>
      </c>
      <c r="O154" s="2">
        <f t="shared" ca="1" si="11"/>
        <v>0.9790092309396764</v>
      </c>
      <c r="P154" s="3">
        <f ca="1">1-O154/MAX(O$2:O154)</f>
        <v>4.1698181135822354E-2</v>
      </c>
    </row>
    <row r="155" spans="1:16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8"/>
        <v>-8.865800122360934E-3</v>
      </c>
      <c r="H155" s="3">
        <f>1-E155/MAX(E$2:E155)</f>
        <v>0.11970676276001457</v>
      </c>
      <c r="I155" s="36">
        <f ca="1">IF(ROW()&gt;计算结果!B$18+1,AVERAGE(OFFSET(E155,0,0,-计算结果!B$18,1)),AVERAGE(OFFSET(E155,0,0,-ROW(),1)))</f>
        <v>888.23840909090904</v>
      </c>
      <c r="J155" s="36">
        <f ca="1">I155+计算结果!B$19*IF(ROW()&gt;计算结果!B$18+1,STDEV(OFFSET(E155,0,0,-计算结果!B$18,1)),STDEV(OFFSET(E155,0,0,-ROW(),1)))</f>
        <v>5244.00043064698</v>
      </c>
      <c r="K155" s="34">
        <f ca="1">I155-计算结果!B$19*IF(ROW()&gt;计算结果!B$18+1,STDEV(OFFSET(E155,0,0,-计算结果!B$18,1)),STDEV(OFFSET(E155,0,0,-ROW(),1)))</f>
        <v>-3467.5236124651619</v>
      </c>
      <c r="L155" s="35" t="str">
        <f t="shared" ca="1" si="9"/>
        <v>买</v>
      </c>
      <c r="M155" s="4" t="str">
        <f t="shared" ca="1" si="10"/>
        <v/>
      </c>
      <c r="N155" s="3">
        <f ca="1">IF(L154="买",E155/E154-1,0)-IF(M155=1,计算结果!B$17,0)</f>
        <v>-8.865800122360934E-3</v>
      </c>
      <c r="O155" s="2">
        <f t="shared" ca="1" si="11"/>
        <v>0.97032953078021889</v>
      </c>
      <c r="P155" s="3">
        <f ca="1">1-O155/MAX(O$2:O155)</f>
        <v>5.0194293518767141E-2</v>
      </c>
    </row>
    <row r="156" spans="1:16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8"/>
        <v>7.8405042180613727E-3</v>
      </c>
      <c r="H156" s="3">
        <f>1-E156/MAX(E$2:E156)</f>
        <v>0.11280481992030356</v>
      </c>
      <c r="I156" s="36">
        <f ca="1">IF(ROW()&gt;计算结果!B$18+1,AVERAGE(OFFSET(E156,0,0,-计算结果!B$18,1)),AVERAGE(OFFSET(E156,0,0,-ROW(),1)))</f>
        <v>889.08113636363635</v>
      </c>
      <c r="J156" s="36">
        <f ca="1">I156+计算结果!B$19*IF(ROW()&gt;计算结果!B$18+1,STDEV(OFFSET(E156,0,0,-计算结果!B$18,1)),STDEV(OFFSET(E156,0,0,-ROW(),1)))</f>
        <v>5300.6600686062611</v>
      </c>
      <c r="K156" s="34">
        <f ca="1">I156-计算结果!B$19*IF(ROW()&gt;计算结果!B$18+1,STDEV(OFFSET(E156,0,0,-计算结果!B$18,1)),STDEV(OFFSET(E156,0,0,-ROW(),1)))</f>
        <v>-3522.4977958789882</v>
      </c>
      <c r="L156" s="35" t="str">
        <f t="shared" ca="1" si="9"/>
        <v>买</v>
      </c>
      <c r="M156" s="4" t="str">
        <f t="shared" ca="1" si="10"/>
        <v/>
      </c>
      <c r="N156" s="3">
        <f ca="1">IF(L155="买",E156/E155-1,0)-IF(M156=1,计算结果!B$17,0)</f>
        <v>7.8405042180613727E-3</v>
      </c>
      <c r="O156" s="2">
        <f t="shared" ca="1" si="11"/>
        <v>0.97793740355921066</v>
      </c>
      <c r="P156" s="3">
        <f ca="1">1-O156/MAX(O$2:O156)</f>
        <v>4.2747337870762236E-2</v>
      </c>
    </row>
    <row r="157" spans="1:16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8"/>
        <v>-5.6949443937026611E-4</v>
      </c>
      <c r="H157" s="3">
        <f>1-E157/MAX(E$2:E157)</f>
        <v>0.11331007264199511</v>
      </c>
      <c r="I157" s="36">
        <f ca="1">IF(ROW()&gt;计算结果!B$18+1,AVERAGE(OFFSET(E157,0,0,-计算结果!B$18,1)),AVERAGE(OFFSET(E157,0,0,-ROW(),1)))</f>
        <v>889.8043181818183</v>
      </c>
      <c r="J157" s="36">
        <f ca="1">I157+计算结果!B$19*IF(ROW()&gt;计算结果!B$18+1,STDEV(OFFSET(E157,0,0,-计算结果!B$18,1)),STDEV(OFFSET(E157,0,0,-ROW(),1)))</f>
        <v>5351.3691776685619</v>
      </c>
      <c r="K157" s="34">
        <f ca="1">I157-计算结果!B$19*IF(ROW()&gt;计算结果!B$18+1,STDEV(OFFSET(E157,0,0,-计算结果!B$18,1)),STDEV(OFFSET(E157,0,0,-ROW(),1)))</f>
        <v>-3571.760541304925</v>
      </c>
      <c r="L157" s="35" t="str">
        <f t="shared" ca="1" si="9"/>
        <v>买</v>
      </c>
      <c r="M157" s="4" t="str">
        <f t="shared" ca="1" si="10"/>
        <v/>
      </c>
      <c r="N157" s="3">
        <f ca="1">IF(L156="买",E157/E156-1,0)-IF(M157=1,计算结果!B$17,0)</f>
        <v>-5.6949443937026611E-4</v>
      </c>
      <c r="O157" s="2">
        <f t="shared" ca="1" si="11"/>
        <v>0.97738047364583147</v>
      </c>
      <c r="P157" s="3">
        <f ca="1">1-O157/MAX(O$2:O157)</f>
        <v>4.3292487938917268E-2</v>
      </c>
    </row>
    <row r="158" spans="1:16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8"/>
        <v>-1.9997419687782791E-3</v>
      </c>
      <c r="H158" s="3">
        <f>1-E158/MAX(E$2:E158)</f>
        <v>0.11508322370302582</v>
      </c>
      <c r="I158" s="36">
        <f ca="1">IF(ROW()&gt;计算结果!B$18+1,AVERAGE(OFFSET(E158,0,0,-计算结果!B$18,1)),AVERAGE(OFFSET(E158,0,0,-ROW(),1)))</f>
        <v>890.08204545454566</v>
      </c>
      <c r="J158" s="36">
        <f ca="1">I158+计算结果!B$19*IF(ROW()&gt;计算结果!B$18+1,STDEV(OFFSET(E158,0,0,-计算结果!B$18,1)),STDEV(OFFSET(E158,0,0,-ROW(),1)))</f>
        <v>5376.400917423899</v>
      </c>
      <c r="K158" s="34">
        <f ca="1">I158-计算结果!B$19*IF(ROW()&gt;计算结果!B$18+1,STDEV(OFFSET(E158,0,0,-计算结果!B$18,1)),STDEV(OFFSET(E158,0,0,-ROW(),1)))</f>
        <v>-3596.2368265148079</v>
      </c>
      <c r="L158" s="35" t="str">
        <f t="shared" ca="1" si="9"/>
        <v>买</v>
      </c>
      <c r="M158" s="4" t="str">
        <f t="shared" ca="1" si="10"/>
        <v/>
      </c>
      <c r="N158" s="3">
        <f ca="1">IF(L157="买",E158/E157-1,0)-IF(M158=1,计算结果!B$17,0)</f>
        <v>-1.9997419687782791E-3</v>
      </c>
      <c r="O158" s="2">
        <f t="shared" ca="1" si="11"/>
        <v>0.97542596489321753</v>
      </c>
      <c r="P158" s="3">
        <f ca="1">1-O158/MAX(O$2:O158)</f>
        <v>4.5205656102631275E-2</v>
      </c>
    </row>
    <row r="159" spans="1:16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8"/>
        <v>-1.173162691487295E-2</v>
      </c>
      <c r="H159" s="3">
        <f>1-E159/MAX(E$2:E159)</f>
        <v>0.12546473717325402</v>
      </c>
      <c r="I159" s="36">
        <f ca="1">IF(ROW()&gt;计算结果!B$18+1,AVERAGE(OFFSET(E159,0,0,-计算结果!B$18,1)),AVERAGE(OFFSET(E159,0,0,-ROW(),1)))</f>
        <v>890.39227272727294</v>
      </c>
      <c r="J159" s="36">
        <f ca="1">I159+计算结果!B$19*IF(ROW()&gt;计算结果!B$18+1,STDEV(OFFSET(E159,0,0,-计算结果!B$18,1)),STDEV(OFFSET(E159,0,0,-ROW(),1)))</f>
        <v>5394.0645236746577</v>
      </c>
      <c r="K159" s="34">
        <f ca="1">I159-计算结果!B$19*IF(ROW()&gt;计算结果!B$18+1,STDEV(OFFSET(E159,0,0,-计算结果!B$18,1)),STDEV(OFFSET(E159,0,0,-ROW(),1)))</f>
        <v>-3613.2799782201118</v>
      </c>
      <c r="L159" s="35" t="str">
        <f t="shared" ca="1" si="9"/>
        <v>买</v>
      </c>
      <c r="M159" s="4" t="str">
        <f t="shared" ca="1" si="10"/>
        <v/>
      </c>
      <c r="N159" s="3">
        <f ca="1">IF(L158="买",E159/E158-1,0)-IF(M159=1,计算结果!B$17,0)</f>
        <v>-1.173162691487295E-2</v>
      </c>
      <c r="O159" s="2">
        <f t="shared" ca="1" si="11"/>
        <v>0.96398263139001039</v>
      </c>
      <c r="P159" s="3">
        <f ca="1">1-O159/MAX(O$2:O159)</f>
        <v>5.6406947125666074E-2</v>
      </c>
    </row>
    <row r="160" spans="1:16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8"/>
        <v>-2.7142810425455632E-3</v>
      </c>
      <c r="H160" s="3">
        <f>1-E160/MAX(E$2:E160)</f>
        <v>0.1278384716581823</v>
      </c>
      <c r="I160" s="36">
        <f ca="1">IF(ROW()&gt;计算结果!B$18+1,AVERAGE(OFFSET(E160,0,0,-计算结果!B$18,1)),AVERAGE(OFFSET(E160,0,0,-ROW(),1)))</f>
        <v>890.75545454545465</v>
      </c>
      <c r="J160" s="36">
        <f ca="1">I160+计算结果!B$19*IF(ROW()&gt;计算结果!B$18+1,STDEV(OFFSET(E160,0,0,-计算结果!B$18,1)),STDEV(OFFSET(E160,0,0,-ROW(),1)))</f>
        <v>5410.6892160996231</v>
      </c>
      <c r="K160" s="34">
        <f ca="1">I160-计算结果!B$19*IF(ROW()&gt;计算结果!B$18+1,STDEV(OFFSET(E160,0,0,-计算结果!B$18,1)),STDEV(OFFSET(E160,0,0,-ROW(),1)))</f>
        <v>-3629.1783070087135</v>
      </c>
      <c r="L160" s="35" t="str">
        <f t="shared" ca="1" si="9"/>
        <v>买</v>
      </c>
      <c r="M160" s="4" t="str">
        <f t="shared" ca="1" si="10"/>
        <v/>
      </c>
      <c r="N160" s="3">
        <f ca="1">IF(L159="买",E160/E159-1,0)-IF(M160=1,计算结果!B$17,0)</f>
        <v>-2.7142810425455632E-3</v>
      </c>
      <c r="O160" s="2">
        <f t="shared" ca="1" si="11"/>
        <v>0.96136611160828533</v>
      </c>
      <c r="P160" s="3">
        <f ca="1">1-O160/MAX(O$2:O160)</f>
        <v>5.8968123860960509E-2</v>
      </c>
    </row>
    <row r="161" spans="1:16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8"/>
        <v>1.425323539699197E-2</v>
      </c>
      <c r="H161" s="3">
        <f>1-E161/MAX(E$2:E161)</f>
        <v>0.11540734809052611</v>
      </c>
      <c r="I161" s="36">
        <f ca="1">IF(ROW()&gt;计算结果!B$18+1,AVERAGE(OFFSET(E161,0,0,-计算结果!B$18,1)),AVERAGE(OFFSET(E161,0,0,-ROW(),1)))</f>
        <v>891.87431818181835</v>
      </c>
      <c r="J161" s="36">
        <f ca="1">I161+计算结果!B$19*IF(ROW()&gt;计算结果!B$18+1,STDEV(OFFSET(E161,0,0,-计算结果!B$18,1)),STDEV(OFFSET(E161,0,0,-ROW(),1)))</f>
        <v>5448.4082561619925</v>
      </c>
      <c r="K161" s="34">
        <f ca="1">I161-计算结果!B$19*IF(ROW()&gt;计算结果!B$18+1,STDEV(OFFSET(E161,0,0,-计算结果!B$18,1)),STDEV(OFFSET(E161,0,0,-ROW(),1)))</f>
        <v>-3664.6596197983563</v>
      </c>
      <c r="L161" s="35" t="str">
        <f t="shared" ca="1" si="9"/>
        <v>买</v>
      </c>
      <c r="M161" s="4" t="str">
        <f t="shared" ca="1" si="10"/>
        <v/>
      </c>
      <c r="N161" s="3">
        <f ca="1">IF(L160="买",E161/E160-1,0)-IF(M161=1,计算结果!B$17,0)</f>
        <v>1.425323539699197E-2</v>
      </c>
      <c r="O161" s="2">
        <f t="shared" ca="1" si="11"/>
        <v>0.9750686890997291</v>
      </c>
      <c r="P161" s="3">
        <f ca="1">1-O161/MAX(O$2:O161)</f>
        <v>4.5555375014277755E-2</v>
      </c>
    </row>
    <row r="162" spans="1:16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8"/>
        <v>1.7932580394861564E-2</v>
      </c>
      <c r="H162" s="3">
        <f>1-E162/MAX(E$2:E162)</f>
        <v>9.9544319243455637E-2</v>
      </c>
      <c r="I162" s="36">
        <f ca="1">IF(ROW()&gt;计算结果!B$18+1,AVERAGE(OFFSET(E162,0,0,-计算结果!B$18,1)),AVERAGE(OFFSET(E162,0,0,-ROW(),1)))</f>
        <v>893.80772727272733</v>
      </c>
      <c r="J162" s="36">
        <f ca="1">I162+计算结果!B$19*IF(ROW()&gt;计算结果!B$18+1,STDEV(OFFSET(E162,0,0,-计算结果!B$18,1)),STDEV(OFFSET(E162,0,0,-ROW(),1)))</f>
        <v>5498.3380156926814</v>
      </c>
      <c r="K162" s="34">
        <f ca="1">I162-计算结果!B$19*IF(ROW()&gt;计算结果!B$18+1,STDEV(OFFSET(E162,0,0,-计算结果!B$18,1)),STDEV(OFFSET(E162,0,0,-ROW(),1)))</f>
        <v>-3710.7225611472263</v>
      </c>
      <c r="L162" s="35" t="str">
        <f t="shared" ca="1" si="9"/>
        <v>买</v>
      </c>
      <c r="M162" s="4" t="str">
        <f t="shared" ca="1" si="10"/>
        <v/>
      </c>
      <c r="N162" s="3">
        <f ca="1">IF(L161="买",E162/E161-1,0)-IF(M162=1,计算结果!B$17,0)</f>
        <v>1.7932580394861564E-2</v>
      </c>
      <c r="O162" s="2">
        <f t="shared" ca="1" si="11"/>
        <v>0.99255418675752227</v>
      </c>
      <c r="P162" s="3">
        <f ca="1">1-O162/MAX(O$2:O162)</f>
        <v>2.843972004427775E-2</v>
      </c>
    </row>
    <row r="163" spans="1:16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8"/>
        <v>3.5042771237401293E-3</v>
      </c>
      <c r="H163" s="3">
        <f>1-E163/MAX(E$2:E163)</f>
        <v>9.6388873000438524E-2</v>
      </c>
      <c r="I163" s="36">
        <f ca="1">IF(ROW()&gt;计算结果!B$18+1,AVERAGE(OFFSET(E163,0,0,-计算结果!B$18,1)),AVERAGE(OFFSET(E163,0,0,-ROW(),1)))</f>
        <v>895.89727272727282</v>
      </c>
      <c r="J163" s="36">
        <f ca="1">I163+计算结果!B$19*IF(ROW()&gt;计算结果!B$18+1,STDEV(OFFSET(E163,0,0,-计算结果!B$18,1)),STDEV(OFFSET(E163,0,0,-ROW(),1)))</f>
        <v>5539.8565539421061</v>
      </c>
      <c r="K163" s="34">
        <f ca="1">I163-计算结果!B$19*IF(ROW()&gt;计算结果!B$18+1,STDEV(OFFSET(E163,0,0,-计算结果!B$18,1)),STDEV(OFFSET(E163,0,0,-ROW(),1)))</f>
        <v>-3748.06200848756</v>
      </c>
      <c r="L163" s="35" t="str">
        <f t="shared" ca="1" si="9"/>
        <v>买</v>
      </c>
      <c r="M163" s="4" t="str">
        <f t="shared" ca="1" si="10"/>
        <v/>
      </c>
      <c r="N163" s="3">
        <f ca="1">IF(L162="买",E163/E162-1,0)-IF(M163=1,计算结果!B$17,0)</f>
        <v>3.5042771237401293E-3</v>
      </c>
      <c r="O163" s="2">
        <f t="shared" ca="1" si="11"/>
        <v>0.9960323716882491</v>
      </c>
      <c r="P163" s="3">
        <f ca="1">1-O163/MAX(O$2:O163)</f>
        <v>2.5035103580894447E-2</v>
      </c>
    </row>
    <row r="164" spans="1:16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8"/>
        <v>5.1167354173040636E-3</v>
      </c>
      <c r="H164" s="3">
        <f>1-E164/MAX(E$2:E164)</f>
        <v>9.1765333943449767E-2</v>
      </c>
      <c r="I164" s="36">
        <f ca="1">IF(ROW()&gt;计算结果!B$18+1,AVERAGE(OFFSET(E164,0,0,-计算结果!B$18,1)),AVERAGE(OFFSET(E164,0,0,-ROW(),1)))</f>
        <v>898.23909090909103</v>
      </c>
      <c r="J164" s="36">
        <f ca="1">I164+计算结果!B$19*IF(ROW()&gt;计算结果!B$18+1,STDEV(OFFSET(E164,0,0,-计算结果!B$18,1)),STDEV(OFFSET(E164,0,0,-ROW(),1)))</f>
        <v>5567.9244924931672</v>
      </c>
      <c r="K164" s="34">
        <f ca="1">I164-计算结果!B$19*IF(ROW()&gt;计算结果!B$18+1,STDEV(OFFSET(E164,0,0,-计算结果!B$18,1)),STDEV(OFFSET(E164,0,0,-ROW(),1)))</f>
        <v>-3771.4463106749854</v>
      </c>
      <c r="L164" s="35" t="str">
        <f t="shared" ca="1" si="9"/>
        <v>买</v>
      </c>
      <c r="M164" s="4" t="str">
        <f t="shared" ca="1" si="10"/>
        <v/>
      </c>
      <c r="N164" s="3">
        <f ca="1">IF(L163="买",E164/E163-1,0)-IF(M164=1,计算结果!B$17,0)</f>
        <v>5.1167354173040636E-3</v>
      </c>
      <c r="O164" s="2">
        <f t="shared" ca="1" si="11"/>
        <v>1.0011288058012477</v>
      </c>
      <c r="P164" s="3">
        <f ca="1">1-O164/MAX(O$2:O164)</f>
        <v>2.0046466164758581E-2</v>
      </c>
    </row>
    <row r="165" spans="1:16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8"/>
        <v>-1.6909480225039908E-2</v>
      </c>
      <c r="H165" s="3">
        <f>1-E165/MAX(E$2:E165)</f>
        <v>0.1071231100688288</v>
      </c>
      <c r="I165" s="36">
        <f ca="1">IF(ROW()&gt;计算结果!B$18+1,AVERAGE(OFFSET(E165,0,0,-计算结果!B$18,1)),AVERAGE(OFFSET(E165,0,0,-ROW(),1)))</f>
        <v>900.37659090909085</v>
      </c>
      <c r="J165" s="36">
        <f ca="1">I165+计算结果!B$19*IF(ROW()&gt;计算结果!B$18+1,STDEV(OFFSET(E165,0,0,-计算结果!B$18,1)),STDEV(OFFSET(E165,0,0,-ROW(),1)))</f>
        <v>5514.6292127534634</v>
      </c>
      <c r="K165" s="34">
        <f ca="1">I165-计算结果!B$19*IF(ROW()&gt;计算结果!B$18+1,STDEV(OFFSET(E165,0,0,-计算结果!B$18,1)),STDEV(OFFSET(E165,0,0,-ROW(),1)))</f>
        <v>-3713.876030935282</v>
      </c>
      <c r="L165" s="35" t="str">
        <f t="shared" ca="1" si="9"/>
        <v>买</v>
      </c>
      <c r="M165" s="4" t="str">
        <f t="shared" ca="1" si="10"/>
        <v/>
      </c>
      <c r="N165" s="3">
        <f ca="1">IF(L164="买",E165/E164-1,0)-IF(M165=1,计算结果!B$17,0)</f>
        <v>-1.6909480225039908E-2</v>
      </c>
      <c r="O165" s="2">
        <f t="shared" ca="1" si="11"/>
        <v>0.98420023805683376</v>
      </c>
      <c r="P165" s="3">
        <f ca="1">1-O165/MAX(O$2:O165)</f>
        <v>3.6616971066603554E-2</v>
      </c>
    </row>
    <row r="166" spans="1:16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8"/>
        <v>1.7243036055561989E-2</v>
      </c>
      <c r="H166" s="3">
        <f>1-E166/MAX(E$2:E166)</f>
        <v>9.1727201662567426E-2</v>
      </c>
      <c r="I166" s="36">
        <f ca="1">IF(ROW()&gt;计算结果!B$18+1,AVERAGE(OFFSET(E166,0,0,-计算结果!B$18,1)),AVERAGE(OFFSET(E166,0,0,-ROW(),1)))</f>
        <v>902.83181818181811</v>
      </c>
      <c r="J166" s="36">
        <f ca="1">I166+计算结果!B$19*IF(ROW()&gt;计算结果!B$18+1,STDEV(OFFSET(E166,0,0,-计算结果!B$18,1)),STDEV(OFFSET(E166,0,0,-ROW(),1)))</f>
        <v>5498.2091195930479</v>
      </c>
      <c r="K166" s="34">
        <f ca="1">I166-计算结果!B$19*IF(ROW()&gt;计算结果!B$18+1,STDEV(OFFSET(E166,0,0,-计算结果!B$18,1)),STDEV(OFFSET(E166,0,0,-ROW(),1)))</f>
        <v>-3692.5454832294122</v>
      </c>
      <c r="L166" s="35" t="str">
        <f t="shared" ca="1" si="9"/>
        <v>买</v>
      </c>
      <c r="M166" s="4" t="str">
        <f t="shared" ca="1" si="10"/>
        <v/>
      </c>
      <c r="N166" s="3">
        <f ca="1">IF(L165="买",E166/E165-1,0)-IF(M166=1,计算结果!B$17,0)</f>
        <v>1.7243036055561989E-2</v>
      </c>
      <c r="O166" s="2">
        <f t="shared" ca="1" si="11"/>
        <v>1.0011708382475404</v>
      </c>
      <c r="P166" s="3">
        <f ca="1">1-O166/MAX(O$2:O166)</f>
        <v>2.0005322763388511E-2</v>
      </c>
    </row>
    <row r="167" spans="1:16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8"/>
        <v>2.6449473109702026E-3</v>
      </c>
      <c r="H167" s="3">
        <f>1-E167/MAX(E$2:E167)</f>
        <v>8.9324867966977473E-2</v>
      </c>
      <c r="I167" s="36">
        <f ca="1">IF(ROW()&gt;计算结果!B$18+1,AVERAGE(OFFSET(E167,0,0,-计算结果!B$18,1)),AVERAGE(OFFSET(E167,0,0,-ROW(),1)))</f>
        <v>905.69068181818182</v>
      </c>
      <c r="J167" s="36">
        <f ca="1">I167+计算结果!B$19*IF(ROW()&gt;计算结果!B$18+1,STDEV(OFFSET(E167,0,0,-计算结果!B$18,1)),STDEV(OFFSET(E167,0,0,-ROW(),1)))</f>
        <v>5408.659916493255</v>
      </c>
      <c r="K167" s="34">
        <f ca="1">I167-计算结果!B$19*IF(ROW()&gt;计算结果!B$18+1,STDEV(OFFSET(E167,0,0,-计算结果!B$18,1)),STDEV(OFFSET(E167,0,0,-ROW(),1)))</f>
        <v>-3597.2785528568916</v>
      </c>
      <c r="L167" s="35" t="str">
        <f t="shared" ca="1" si="9"/>
        <v>买</v>
      </c>
      <c r="M167" s="4" t="str">
        <f t="shared" ca="1" si="10"/>
        <v/>
      </c>
      <c r="N167" s="3">
        <f ca="1">IF(L166="买",E167/E166-1,0)-IF(M167=1,计算结果!B$17,0)</f>
        <v>2.6449473109702026E-3</v>
      </c>
      <c r="O167" s="2">
        <f t="shared" ca="1" si="11"/>
        <v>1.0038188823639851</v>
      </c>
      <c r="P167" s="3">
        <f ca="1">1-O167/MAX(O$2:O167)</f>
        <v>1.7413288477066358E-2</v>
      </c>
    </row>
    <row r="168" spans="1:16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8"/>
        <v>-6.5007118331796843E-3</v>
      </c>
      <c r="H168" s="3">
        <f>1-E168/MAX(E$2:E168)</f>
        <v>9.524490457396706E-2</v>
      </c>
      <c r="I168" s="36">
        <f ca="1">IF(ROW()&gt;计算结果!B$18+1,AVERAGE(OFFSET(E168,0,0,-计算结果!B$18,1)),AVERAGE(OFFSET(E168,0,0,-ROW(),1)))</f>
        <v>908.53090909090906</v>
      </c>
      <c r="J168" s="36">
        <f ca="1">I168+计算结果!B$19*IF(ROW()&gt;计算结果!B$18+1,STDEV(OFFSET(E168,0,0,-计算结果!B$18,1)),STDEV(OFFSET(E168,0,0,-ROW(),1)))</f>
        <v>5248.2443370961846</v>
      </c>
      <c r="K168" s="34">
        <f ca="1">I168-计算结果!B$19*IF(ROW()&gt;计算结果!B$18+1,STDEV(OFFSET(E168,0,0,-计算结果!B$18,1)),STDEV(OFFSET(E168,0,0,-ROW(),1)))</f>
        <v>-3431.1825189143669</v>
      </c>
      <c r="L168" s="35" t="str">
        <f t="shared" ca="1" si="9"/>
        <v>买</v>
      </c>
      <c r="M168" s="4" t="str">
        <f t="shared" ca="1" si="10"/>
        <v/>
      </c>
      <c r="N168" s="3">
        <f ca="1">IF(L167="买",E168/E167-1,0)-IF(M168=1,计算结果!B$17,0)</f>
        <v>-6.5007118331796843E-3</v>
      </c>
      <c r="O168" s="2">
        <f t="shared" ca="1" si="11"/>
        <v>0.99729334507703238</v>
      </c>
      <c r="P168" s="3">
        <f ca="1">1-O168/MAX(O$2:O168)</f>
        <v>2.3800801539788585E-2</v>
      </c>
    </row>
    <row r="169" spans="1:16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8"/>
        <v>4.6361174623577028E-4</v>
      </c>
      <c r="H169" s="3">
        <f>1-E169/MAX(E$2:E169)</f>
        <v>9.4825449484260971E-2</v>
      </c>
      <c r="I169" s="36">
        <f ca="1">IF(ROW()&gt;计算结果!B$18+1,AVERAGE(OFFSET(E169,0,0,-计算结果!B$18,1)),AVERAGE(OFFSET(E169,0,0,-ROW(),1)))</f>
        <v>910.75113636363642</v>
      </c>
      <c r="J169" s="36">
        <f ca="1">I169+计算结果!B$19*IF(ROW()&gt;计算结果!B$18+1,STDEV(OFFSET(E169,0,0,-计算结果!B$18,1)),STDEV(OFFSET(E169,0,0,-ROW(),1)))</f>
        <v>5193.2293528805467</v>
      </c>
      <c r="K169" s="34">
        <f ca="1">I169-计算结果!B$19*IF(ROW()&gt;计算结果!B$18+1,STDEV(OFFSET(E169,0,0,-计算结果!B$18,1)),STDEV(OFFSET(E169,0,0,-ROW(),1)))</f>
        <v>-3371.7270801532736</v>
      </c>
      <c r="L169" s="35" t="str">
        <f t="shared" ca="1" si="9"/>
        <v>买</v>
      </c>
      <c r="M169" s="4" t="str">
        <f t="shared" ca="1" si="10"/>
        <v/>
      </c>
      <c r="N169" s="3">
        <f ca="1">IF(L168="买",E169/E168-1,0)-IF(M169=1,计算结果!B$17,0)</f>
        <v>4.6361174623577028E-4</v>
      </c>
      <c r="O169" s="2">
        <f t="shared" ca="1" si="11"/>
        <v>0.99775570198625285</v>
      </c>
      <c r="P169" s="3">
        <f ca="1">1-O169/MAX(O$2:O169)</f>
        <v>2.3348224124716488E-2</v>
      </c>
    </row>
    <row r="170" spans="1:16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8"/>
        <v>1.5018272582700609E-2</v>
      </c>
      <c r="H170" s="3">
        <f>1-E170/MAX(E$2:E170)</f>
        <v>8.1231291349692092E-2</v>
      </c>
      <c r="I170" s="36">
        <f ca="1">IF(ROW()&gt;计算结果!B$18+1,AVERAGE(OFFSET(E170,0,0,-计算结果!B$18,1)),AVERAGE(OFFSET(E170,0,0,-ROW(),1)))</f>
        <v>913.4224999999999</v>
      </c>
      <c r="J170" s="36">
        <f ca="1">I170+计算结果!B$19*IF(ROW()&gt;计算结果!B$18+1,STDEV(OFFSET(E170,0,0,-计算结果!B$18,1)),STDEV(OFFSET(E170,0,0,-ROW(),1)))</f>
        <v>5140.8122011796204</v>
      </c>
      <c r="K170" s="34">
        <f ca="1">I170-计算结果!B$19*IF(ROW()&gt;计算结果!B$18+1,STDEV(OFFSET(E170,0,0,-计算结果!B$18,1)),STDEV(OFFSET(E170,0,0,-ROW(),1)))</f>
        <v>-3313.967201179621</v>
      </c>
      <c r="L170" s="35" t="str">
        <f t="shared" ca="1" si="9"/>
        <v>买</v>
      </c>
      <c r="M170" s="4" t="str">
        <f t="shared" ca="1" si="10"/>
        <v/>
      </c>
      <c r="N170" s="3">
        <f ca="1">IF(L169="买",E170/E169-1,0)-IF(M170=1,计算结果!B$17,0)</f>
        <v>1.5018272582700609E-2</v>
      </c>
      <c r="O170" s="2">
        <f t="shared" ca="1" si="11"/>
        <v>1.0127402690896261</v>
      </c>
      <c r="P170" s="3">
        <f ca="1">1-O170/MAX(O$2:O170)</f>
        <v>8.6806015362429489E-3</v>
      </c>
    </row>
    <row r="171" spans="1:16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8"/>
        <v>6.6613403612896249E-3</v>
      </c>
      <c r="H171" s="3">
        <f>1-E171/MAX(E$2:E171)</f>
        <v>7.5111060268069907E-2</v>
      </c>
      <c r="I171" s="36">
        <f ca="1">IF(ROW()&gt;计算结果!B$18+1,AVERAGE(OFFSET(E171,0,0,-计算结果!B$18,1)),AVERAGE(OFFSET(E171,0,0,-ROW(),1)))</f>
        <v>916.163409090909</v>
      </c>
      <c r="J171" s="36">
        <f ca="1">I171+计算结果!B$19*IF(ROW()&gt;计算结果!B$18+1,STDEV(OFFSET(E171,0,0,-计算结果!B$18,1)),STDEV(OFFSET(E171,0,0,-ROW(),1)))</f>
        <v>5104.0086328542793</v>
      </c>
      <c r="K171" s="34">
        <f ca="1">I171-计算结果!B$19*IF(ROW()&gt;计算结果!B$18+1,STDEV(OFFSET(E171,0,0,-计算结果!B$18,1)),STDEV(OFFSET(E171,0,0,-ROW(),1)))</f>
        <v>-3271.6818146724609</v>
      </c>
      <c r="L171" s="35" t="str">
        <f t="shared" ca="1" si="9"/>
        <v>买</v>
      </c>
      <c r="M171" s="4" t="str">
        <f t="shared" ca="1" si="10"/>
        <v/>
      </c>
      <c r="N171" s="3">
        <f ca="1">IF(L170="买",E171/E170-1,0)-IF(M171=1,计算结果!B$17,0)</f>
        <v>6.6613403612896249E-3</v>
      </c>
      <c r="O171" s="2">
        <f t="shared" ca="1" si="11"/>
        <v>1.0194864767196161</v>
      </c>
      <c r="P171" s="3">
        <f ca="1">1-O171/MAX(O$2:O171)</f>
        <v>2.0770856163270235E-3</v>
      </c>
    </row>
    <row r="172" spans="1:16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8"/>
        <v>-6.0812830476508761E-4</v>
      </c>
      <c r="H172" s="3">
        <f>1-E172/MAX(E$2:E172)</f>
        <v>7.5673511411085026E-2</v>
      </c>
      <c r="I172" s="36">
        <f ca="1">IF(ROW()&gt;计算结果!B$18+1,AVERAGE(OFFSET(E172,0,0,-计算结果!B$18,1)),AVERAGE(OFFSET(E172,0,0,-ROW(),1)))</f>
        <v>919.08613636363623</v>
      </c>
      <c r="J172" s="36">
        <f ca="1">I172+计算结果!B$19*IF(ROW()&gt;计算结果!B$18+1,STDEV(OFFSET(E172,0,0,-计算结果!B$18,1)),STDEV(OFFSET(E172,0,0,-ROW(),1)))</f>
        <v>4999.042462744399</v>
      </c>
      <c r="K172" s="34">
        <f ca="1">I172-计算结果!B$19*IF(ROW()&gt;计算结果!B$18+1,STDEV(OFFSET(E172,0,0,-计算结果!B$18,1)),STDEV(OFFSET(E172,0,0,-ROW(),1)))</f>
        <v>-3160.8701900171268</v>
      </c>
      <c r="L172" s="35" t="str">
        <f t="shared" ca="1" si="9"/>
        <v>买</v>
      </c>
      <c r="M172" s="4" t="str">
        <f t="shared" ca="1" si="10"/>
        <v/>
      </c>
      <c r="N172" s="3">
        <f ca="1">IF(L171="买",E172/E171-1,0)-IF(M172=1,计算结果!B$17,0)</f>
        <v>-6.0812830476508761E-4</v>
      </c>
      <c r="O172" s="2">
        <f t="shared" ca="1" si="11"/>
        <v>1.0188664981367976</v>
      </c>
      <c r="P172" s="3">
        <f ca="1">1-O172/MAX(O$2:O172)</f>
        <v>2.6839507865373813E-3</v>
      </c>
    </row>
    <row r="173" spans="1:16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8"/>
        <v>-2.1761551155116132E-3</v>
      </c>
      <c r="H173" s="3">
        <f>1-E173/MAX(E$2:E173)</f>
        <v>7.7684989227630674E-2</v>
      </c>
      <c r="I173" s="36">
        <f ca="1">IF(ROW()&gt;计算结果!B$18+1,AVERAGE(OFFSET(E173,0,0,-计算结果!B$18,1)),AVERAGE(OFFSET(E173,0,0,-ROW(),1)))</f>
        <v>922.14295454545436</v>
      </c>
      <c r="J173" s="36">
        <f ca="1">I173+计算结果!B$19*IF(ROW()&gt;计算结果!B$18+1,STDEV(OFFSET(E173,0,0,-计算结果!B$18,1)),STDEV(OFFSET(E173,0,0,-ROW(),1)))</f>
        <v>4808.5018288123465</v>
      </c>
      <c r="K173" s="34">
        <f ca="1">I173-计算结果!B$19*IF(ROW()&gt;计算结果!B$18+1,STDEV(OFFSET(E173,0,0,-计算结果!B$18,1)),STDEV(OFFSET(E173,0,0,-ROW(),1)))</f>
        <v>-2964.2159197214373</v>
      </c>
      <c r="L173" s="35" t="str">
        <f t="shared" ca="1" si="9"/>
        <v>买</v>
      </c>
      <c r="M173" s="4" t="str">
        <f t="shared" ca="1" si="10"/>
        <v/>
      </c>
      <c r="N173" s="3">
        <f ca="1">IF(L172="买",E173/E172-1,0)-IF(M173=1,计算结果!B$17,0)</f>
        <v>-2.1761551155116132E-3</v>
      </c>
      <c r="O173" s="2">
        <f t="shared" ca="1" si="11"/>
        <v>1.0166492865948538</v>
      </c>
      <c r="P173" s="3">
        <f ca="1">1-O173/MAX(O$2:O173)</f>
        <v>4.8542652088151561E-3</v>
      </c>
    </row>
    <row r="174" spans="1:16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8"/>
        <v>3.7726488129075086E-3</v>
      </c>
      <c r="H174" s="3">
        <f>1-E174/MAX(E$2:E174)</f>
        <v>7.4205418597113382E-2</v>
      </c>
      <c r="I174" s="36">
        <f ca="1">IF(ROW()&gt;计算结果!B$18+1,AVERAGE(OFFSET(E174,0,0,-计算结果!B$18,1)),AVERAGE(OFFSET(E174,0,0,-ROW(),1)))</f>
        <v>925.22318181818162</v>
      </c>
      <c r="J174" s="36">
        <f ca="1">I174+计算结果!B$19*IF(ROW()&gt;计算结果!B$18+1,STDEV(OFFSET(E174,0,0,-计算结果!B$18,1)),STDEV(OFFSET(E174,0,0,-ROW(),1)))</f>
        <v>4606.9058034932468</v>
      </c>
      <c r="K174" s="34">
        <f ca="1">I174-计算结果!B$19*IF(ROW()&gt;计算结果!B$18+1,STDEV(OFFSET(E174,0,0,-计算结果!B$18,1)),STDEV(OFFSET(E174,0,0,-ROW(),1)))</f>
        <v>-2756.4594398568838</v>
      </c>
      <c r="L174" s="35" t="str">
        <f t="shared" ca="1" si="9"/>
        <v>买</v>
      </c>
      <c r="M174" s="4" t="str">
        <f t="shared" ca="1" si="10"/>
        <v/>
      </c>
      <c r="N174" s="3">
        <f ca="1">IF(L173="买",E174/E173-1,0)-IF(M174=1,计算结果!B$17,0)</f>
        <v>3.7726488129075086E-3</v>
      </c>
      <c r="O174" s="2">
        <f t="shared" ca="1" si="11"/>
        <v>1.020484747319069</v>
      </c>
      <c r="P174" s="3">
        <f ca="1">1-O174/MAX(O$2:O174)</f>
        <v>1.0999298337853736E-3</v>
      </c>
    </row>
    <row r="175" spans="1:16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8"/>
        <v>-9.4939967460923036E-3</v>
      </c>
      <c r="H175" s="3">
        <f>1-E175/MAX(E$2:E175)</f>
        <v>8.2994909340502243E-2</v>
      </c>
      <c r="I175" s="36">
        <f ca="1">IF(ROW()&gt;计算结果!B$18+1,AVERAGE(OFFSET(E175,0,0,-计算结果!B$18,1)),AVERAGE(OFFSET(E175,0,0,-ROW(),1)))</f>
        <v>927.93409090909074</v>
      </c>
      <c r="J175" s="36">
        <f ca="1">I175+计算结果!B$19*IF(ROW()&gt;计算结果!B$18+1,STDEV(OFFSET(E175,0,0,-计算结果!B$18,1)),STDEV(OFFSET(E175,0,0,-ROW(),1)))</f>
        <v>4380.9946723117991</v>
      </c>
      <c r="K175" s="34">
        <f ca="1">I175-计算结果!B$19*IF(ROW()&gt;计算结果!B$18+1,STDEV(OFFSET(E175,0,0,-计算结果!B$18,1)),STDEV(OFFSET(E175,0,0,-ROW(),1)))</f>
        <v>-2525.1264904936179</v>
      </c>
      <c r="L175" s="35" t="str">
        <f t="shared" ca="1" si="9"/>
        <v>买</v>
      </c>
      <c r="M175" s="4" t="str">
        <f t="shared" ca="1" si="10"/>
        <v/>
      </c>
      <c r="N175" s="3">
        <f ca="1">IF(L174="买",E175/E174-1,0)-IF(M175=1,计算结果!B$17,0)</f>
        <v>-9.4939967460923036E-3</v>
      </c>
      <c r="O175" s="2">
        <f t="shared" ca="1" si="11"/>
        <v>1.0107962684485849</v>
      </c>
      <c r="P175" s="3">
        <f ca="1">1-O175/MAX(O$2:O175)</f>
        <v>1.0583483849614717E-2</v>
      </c>
    </row>
    <row r="176" spans="1:16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8"/>
        <v>-1.8203176979374569E-2</v>
      </c>
      <c r="H176" s="3">
        <f>1-E176/MAX(E$2:E176)</f>
        <v>9.9687315296764556E-2</v>
      </c>
      <c r="I176" s="36">
        <f ca="1">IF(ROW()&gt;计算结果!B$18+1,AVERAGE(OFFSET(E176,0,0,-计算结果!B$18,1)),AVERAGE(OFFSET(E176,0,0,-ROW(),1)))</f>
        <v>930.21636363636344</v>
      </c>
      <c r="J176" s="36">
        <f ca="1">I176+计算结果!B$19*IF(ROW()&gt;计算结果!B$18+1,STDEV(OFFSET(E176,0,0,-计算结果!B$18,1)),STDEV(OFFSET(E176,0,0,-ROW(),1)))</f>
        <v>4084.9966253241537</v>
      </c>
      <c r="K176" s="34">
        <f ca="1">I176-计算结果!B$19*IF(ROW()&gt;计算结果!B$18+1,STDEV(OFFSET(E176,0,0,-计算结果!B$18,1)),STDEV(OFFSET(E176,0,0,-ROW(),1)))</f>
        <v>-2224.5638980514268</v>
      </c>
      <c r="L176" s="35" t="str">
        <f t="shared" ca="1" si="9"/>
        <v>买</v>
      </c>
      <c r="M176" s="4" t="str">
        <f t="shared" ca="1" si="10"/>
        <v/>
      </c>
      <c r="N176" s="3">
        <f ca="1">IF(L175="买",E176/E175-1,0)-IF(M176=1,计算结果!B$17,0)</f>
        <v>-1.8203176979374569E-2</v>
      </c>
      <c r="O176" s="2">
        <f t="shared" ca="1" si="11"/>
        <v>0.99239656508392393</v>
      </c>
      <c r="P176" s="3">
        <f ca="1">1-O176/MAX(O$2:O176)</f>
        <v>2.8594007799416454E-2</v>
      </c>
    </row>
    <row r="177" spans="1:16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8"/>
        <v>-2.2384345782022641E-2</v>
      </c>
      <c r="H177" s="3">
        <f>1-E177/MAX(E$2:E177)</f>
        <v>0.11984022574310282</v>
      </c>
      <c r="I177" s="36">
        <f ca="1">IF(ROW()&gt;计算结果!B$18+1,AVERAGE(OFFSET(E177,0,0,-计算结果!B$18,1)),AVERAGE(OFFSET(E177,0,0,-ROW(),1)))</f>
        <v>931.66136363636326</v>
      </c>
      <c r="J177" s="36">
        <f ca="1">I177+计算结果!B$19*IF(ROW()&gt;计算结果!B$18+1,STDEV(OFFSET(E177,0,0,-计算结果!B$18,1)),STDEV(OFFSET(E177,0,0,-ROW(),1)))</f>
        <v>3854.1110662691749</v>
      </c>
      <c r="K177" s="34">
        <f ca="1">I177-计算结果!B$19*IF(ROW()&gt;计算结果!B$18+1,STDEV(OFFSET(E177,0,0,-计算结果!B$18,1)),STDEV(OFFSET(E177,0,0,-ROW(),1)))</f>
        <v>-1990.7883389964486</v>
      </c>
      <c r="L177" s="35" t="str">
        <f t="shared" ca="1" si="9"/>
        <v>卖</v>
      </c>
      <c r="M177" s="4">
        <f t="shared" ca="1" si="10"/>
        <v>1</v>
      </c>
      <c r="N177" s="3">
        <f ca="1">IF(L176="买",E177/E176-1,0)-IF(M177=1,计算结果!B$17,0)</f>
        <v>-2.2384345782022641E-2</v>
      </c>
      <c r="O177" s="2">
        <f t="shared" ca="1" si="11"/>
        <v>0.97018241721819387</v>
      </c>
      <c r="P177" s="3">
        <f ca="1">1-O177/MAX(O$2:O177)</f>
        <v>5.0338295423563051E-2</v>
      </c>
    </row>
    <row r="178" spans="1:16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8"/>
        <v>-7.7117202985041988E-3</v>
      </c>
      <c r="H178" s="3">
        <f>1-E178/MAX(E$2:E178)</f>
        <v>0.12662777174016671</v>
      </c>
      <c r="I178" s="36">
        <f ca="1">IF(ROW()&gt;计算结果!B$18+1,AVERAGE(OFFSET(E178,0,0,-计算结果!B$18,1)),AVERAGE(OFFSET(E178,0,0,-ROW(),1)))</f>
        <v>933.00886363636346</v>
      </c>
      <c r="J178" s="36">
        <f ca="1">I178+计算结果!B$19*IF(ROW()&gt;计算结果!B$18+1,STDEV(OFFSET(E178,0,0,-计算结果!B$18,1)),STDEV(OFFSET(E178,0,0,-ROW(),1)))</f>
        <v>3580.9249173472813</v>
      </c>
      <c r="K178" s="34">
        <f ca="1">I178-计算结果!B$19*IF(ROW()&gt;计算结果!B$18+1,STDEV(OFFSET(E178,0,0,-计算结果!B$18,1)),STDEV(OFFSET(E178,0,0,-ROW(),1)))</f>
        <v>-1714.9071900745544</v>
      </c>
      <c r="L178" s="35" t="str">
        <f t="shared" ca="1" si="9"/>
        <v>卖</v>
      </c>
      <c r="M178" s="4" t="str">
        <f t="shared" ca="1" si="10"/>
        <v/>
      </c>
      <c r="N178" s="3">
        <f ca="1">IF(L177="买",E178/E177-1,0)-IF(M178=1,计算结果!B$17,0)</f>
        <v>0</v>
      </c>
      <c r="O178" s="2">
        <f t="shared" ca="1" si="11"/>
        <v>0.97018241721819387</v>
      </c>
      <c r="P178" s="3">
        <f ca="1">1-O178/MAX(O$2:O178)</f>
        <v>5.0338295423563051E-2</v>
      </c>
    </row>
    <row r="179" spans="1:16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8"/>
        <v>2.5432516509305003E-3</v>
      </c>
      <c r="H179" s="3">
        <f>1-E179/MAX(E$2:E179)</f>
        <v>0.1244065663787679</v>
      </c>
      <c r="I179" s="36">
        <f ca="1">IF(ROW()&gt;计算结果!B$18+1,AVERAGE(OFFSET(E179,0,0,-计算结果!B$18,1)),AVERAGE(OFFSET(E179,0,0,-ROW(),1)))</f>
        <v>933.96340909090895</v>
      </c>
      <c r="J179" s="36">
        <f ca="1">I179+计算结果!B$19*IF(ROW()&gt;计算结果!B$18+1,STDEV(OFFSET(E179,0,0,-计算结果!B$18,1)),STDEV(OFFSET(E179,0,0,-ROW(),1)))</f>
        <v>3415.9736520400897</v>
      </c>
      <c r="K179" s="34">
        <f ca="1">I179-计算结果!B$19*IF(ROW()&gt;计算结果!B$18+1,STDEV(OFFSET(E179,0,0,-计算结果!B$18,1)),STDEV(OFFSET(E179,0,0,-ROW(),1)))</f>
        <v>-1548.0468338582718</v>
      </c>
      <c r="L179" s="35" t="str">
        <f t="shared" ca="1" si="9"/>
        <v>卖</v>
      </c>
      <c r="M179" s="4" t="str">
        <f t="shared" ca="1" si="10"/>
        <v/>
      </c>
      <c r="N179" s="3">
        <f ca="1">IF(L178="买",E179/E178-1,0)-IF(M179=1,计算结果!B$17,0)</f>
        <v>0</v>
      </c>
      <c r="O179" s="2">
        <f t="shared" ca="1" si="11"/>
        <v>0.97018241721819387</v>
      </c>
      <c r="P179" s="3">
        <f ca="1">1-O179/MAX(O$2:O179)</f>
        <v>5.0338295423563051E-2</v>
      </c>
    </row>
    <row r="180" spans="1:16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8"/>
        <v>-1.5536538629039254E-2</v>
      </c>
      <c r="H180" s="3">
        <f>1-E180/MAX(E$2:E180)</f>
        <v>0.13801025758355734</v>
      </c>
      <c r="I180" s="36">
        <f ca="1">IF(ROW()&gt;计算结果!B$18+1,AVERAGE(OFFSET(E180,0,0,-计算结果!B$18,1)),AVERAGE(OFFSET(E180,0,0,-ROW(),1)))</f>
        <v>934.19522727272704</v>
      </c>
      <c r="J180" s="36">
        <f ca="1">I180+计算结果!B$19*IF(ROW()&gt;计算结果!B$18+1,STDEV(OFFSET(E180,0,0,-计算结果!B$18,1)),STDEV(OFFSET(E180,0,0,-ROW(),1)))</f>
        <v>3375.4315318819022</v>
      </c>
      <c r="K180" s="34">
        <f ca="1">I180-计算结果!B$19*IF(ROW()&gt;计算结果!B$18+1,STDEV(OFFSET(E180,0,0,-计算结果!B$18,1)),STDEV(OFFSET(E180,0,0,-ROW(),1)))</f>
        <v>-1507.0410773364479</v>
      </c>
      <c r="L180" s="35" t="str">
        <f t="shared" ca="1" si="9"/>
        <v>卖</v>
      </c>
      <c r="M180" s="4" t="str">
        <f t="shared" ca="1" si="10"/>
        <v/>
      </c>
      <c r="N180" s="3">
        <f ca="1">IF(L179="买",E180/E179-1,0)-IF(M180=1,计算结果!B$17,0)</f>
        <v>0</v>
      </c>
      <c r="O180" s="2">
        <f t="shared" ca="1" si="11"/>
        <v>0.97018241721819387</v>
      </c>
      <c r="P180" s="3">
        <f ca="1">1-O180/MAX(O$2:O180)</f>
        <v>5.0338295423563051E-2</v>
      </c>
    </row>
    <row r="181" spans="1:16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8"/>
        <v>-5.4190951217081285E-4</v>
      </c>
      <c r="H181" s="3">
        <f>1-E181/MAX(E$2:E181)</f>
        <v>0.13847737802436655</v>
      </c>
      <c r="I181" s="36">
        <f ca="1">IF(ROW()&gt;计算结果!B$18+1,AVERAGE(OFFSET(E181,0,0,-计算结果!B$18,1)),AVERAGE(OFFSET(E181,0,0,-ROW(),1)))</f>
        <v>934.48681818181819</v>
      </c>
      <c r="J181" s="36">
        <f ca="1">I181+计算结果!B$19*IF(ROW()&gt;计算结果!B$18+1,STDEV(OFFSET(E181,0,0,-计算结果!B$18,1)),STDEV(OFFSET(E181,0,0,-ROW(),1)))</f>
        <v>3320.3225662954105</v>
      </c>
      <c r="K181" s="34">
        <f ca="1">I181-计算结果!B$19*IF(ROW()&gt;计算结果!B$18+1,STDEV(OFFSET(E181,0,0,-计算结果!B$18,1)),STDEV(OFFSET(E181,0,0,-ROW(),1)))</f>
        <v>-1451.3489299317739</v>
      </c>
      <c r="L181" s="35" t="str">
        <f t="shared" ca="1" si="9"/>
        <v>卖</v>
      </c>
      <c r="M181" s="4" t="str">
        <f t="shared" ca="1" si="10"/>
        <v/>
      </c>
      <c r="N181" s="3">
        <f ca="1">IF(L180="买",E181/E180-1,0)-IF(M181=1,计算结果!B$17,0)</f>
        <v>0</v>
      </c>
      <c r="O181" s="2">
        <f t="shared" ca="1" si="11"/>
        <v>0.97018241721819387</v>
      </c>
      <c r="P181" s="3">
        <f ca="1">1-O181/MAX(O$2:O181)</f>
        <v>5.0338295423563051E-2</v>
      </c>
    </row>
    <row r="182" spans="1:16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8"/>
        <v>1.3555083432921666E-2</v>
      </c>
      <c r="H182" s="3">
        <f>1-E182/MAX(E$2:E182)</f>
        <v>0.1267993670041373</v>
      </c>
      <c r="I182" s="36">
        <f ca="1">IF(ROW()&gt;计算结果!B$18+1,AVERAGE(OFFSET(E182,0,0,-计算结果!B$18,1)),AVERAGE(OFFSET(E182,0,0,-ROW(),1)))</f>
        <v>935.11886363636359</v>
      </c>
      <c r="J182" s="36">
        <f ca="1">I182+计算结果!B$19*IF(ROW()&gt;计算结果!B$18+1,STDEV(OFFSET(E182,0,0,-计算结果!B$18,1)),STDEV(OFFSET(E182,0,0,-ROW(),1)))</f>
        <v>3211.0418449347917</v>
      </c>
      <c r="K182" s="34">
        <f ca="1">I182-计算结果!B$19*IF(ROW()&gt;计算结果!B$18+1,STDEV(OFFSET(E182,0,0,-计算结果!B$18,1)),STDEV(OFFSET(E182,0,0,-ROW(),1)))</f>
        <v>-1340.8041176620645</v>
      </c>
      <c r="L182" s="35" t="str">
        <f t="shared" ca="1" si="9"/>
        <v>卖</v>
      </c>
      <c r="M182" s="4" t="str">
        <f t="shared" ca="1" si="10"/>
        <v/>
      </c>
      <c r="N182" s="3">
        <f ca="1">IF(L181="买",E182/E181-1,0)-IF(M182=1,计算结果!B$17,0)</f>
        <v>0</v>
      </c>
      <c r="O182" s="2">
        <f t="shared" ca="1" si="11"/>
        <v>0.97018241721819387</v>
      </c>
      <c r="P182" s="3">
        <f ca="1">1-O182/MAX(O$2:O182)</f>
        <v>5.0338295423563051E-2</v>
      </c>
    </row>
    <row r="183" spans="1:16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8"/>
        <v>1.5502691136171087E-3</v>
      </c>
      <c r="H183" s="3">
        <f>1-E183/MAX(E$2:E183)</f>
        <v>0.1254456710328129</v>
      </c>
      <c r="I183" s="36">
        <f ca="1">IF(ROW()&gt;计算结果!B$18+1,AVERAGE(OFFSET(E183,0,0,-计算结果!B$18,1)),AVERAGE(OFFSET(E183,0,0,-ROW(),1)))</f>
        <v>935.7047727272726</v>
      </c>
      <c r="J183" s="36">
        <f ca="1">I183+计算结果!B$19*IF(ROW()&gt;计算结果!B$18+1,STDEV(OFFSET(E183,0,0,-计算结果!B$18,1)),STDEV(OFFSET(E183,0,0,-ROW(),1)))</f>
        <v>3110.8676986886235</v>
      </c>
      <c r="K183" s="34">
        <f ca="1">I183-计算结果!B$19*IF(ROW()&gt;计算结果!B$18+1,STDEV(OFFSET(E183,0,0,-计算结果!B$18,1)),STDEV(OFFSET(E183,0,0,-ROW(),1)))</f>
        <v>-1239.4581532340785</v>
      </c>
      <c r="L183" s="35" t="str">
        <f t="shared" ca="1" si="9"/>
        <v>卖</v>
      </c>
      <c r="M183" s="4" t="str">
        <f t="shared" ca="1" si="10"/>
        <v/>
      </c>
      <c r="N183" s="3">
        <f ca="1">IF(L182="买",E183/E182-1,0)-IF(M183=1,计算结果!B$17,0)</f>
        <v>0</v>
      </c>
      <c r="O183" s="2">
        <f t="shared" ca="1" si="11"/>
        <v>0.97018241721819387</v>
      </c>
      <c r="P183" s="3">
        <f ca="1">1-O183/MAX(O$2:O183)</f>
        <v>5.0338295423563051E-2</v>
      </c>
    </row>
    <row r="184" spans="1:16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8"/>
        <v>-1.097679285799924E-2</v>
      </c>
      <c r="H184" s="3">
        <f>1-E184/MAX(E$2:E184)</f>
        <v>0.13504547274495216</v>
      </c>
      <c r="I184" s="36">
        <f ca="1">IF(ROW()&gt;计算结果!B$18+1,AVERAGE(OFFSET(E184,0,0,-计算结果!B$18,1)),AVERAGE(OFFSET(E184,0,0,-ROW(),1)))</f>
        <v>935.78931818181809</v>
      </c>
      <c r="J184" s="36">
        <f ca="1">I184+计算结果!B$19*IF(ROW()&gt;计算结果!B$18+1,STDEV(OFFSET(E184,0,0,-计算结果!B$18,1)),STDEV(OFFSET(E184,0,0,-ROW(),1)))</f>
        <v>3096.3275288119899</v>
      </c>
      <c r="K184" s="34">
        <f ca="1">I184-计算结果!B$19*IF(ROW()&gt;计算结果!B$18+1,STDEV(OFFSET(E184,0,0,-计算结果!B$18,1)),STDEV(OFFSET(E184,0,0,-ROW(),1)))</f>
        <v>-1224.7488924483537</v>
      </c>
      <c r="L184" s="35" t="str">
        <f t="shared" ca="1" si="9"/>
        <v>卖</v>
      </c>
      <c r="M184" s="4" t="str">
        <f t="shared" ca="1" si="10"/>
        <v/>
      </c>
      <c r="N184" s="3">
        <f ca="1">IF(L183="买",E184/E183-1,0)-IF(M184=1,计算结果!B$17,0)</f>
        <v>0</v>
      </c>
      <c r="O184" s="2">
        <f t="shared" ca="1" si="11"/>
        <v>0.97018241721819387</v>
      </c>
      <c r="P184" s="3">
        <f ca="1">1-O184/MAX(O$2:O184)</f>
        <v>5.0338295423563051E-2</v>
      </c>
    </row>
    <row r="185" spans="1:16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8"/>
        <v>1.3666622580787324E-2</v>
      </c>
      <c r="H185" s="3">
        <f>1-E185/MAX(E$2:E185)</f>
        <v>0.1232244656714141</v>
      </c>
      <c r="I185" s="36">
        <f ca="1">IF(ROW()&gt;计算结果!B$18+1,AVERAGE(OFFSET(E185,0,0,-计算结果!B$18,1)),AVERAGE(OFFSET(E185,0,0,-ROW(),1)))</f>
        <v>936.02</v>
      </c>
      <c r="J185" s="36">
        <f ca="1">I185+计算结果!B$19*IF(ROW()&gt;计算结果!B$18+1,STDEV(OFFSET(E185,0,0,-计算结果!B$18,1)),STDEV(OFFSET(E185,0,0,-ROW(),1)))</f>
        <v>3068.2684060531687</v>
      </c>
      <c r="K185" s="34">
        <f ca="1">I185-计算结果!B$19*IF(ROW()&gt;计算结果!B$18+1,STDEV(OFFSET(E185,0,0,-计算结果!B$18,1)),STDEV(OFFSET(E185,0,0,-ROW(),1)))</f>
        <v>-1196.2284060531688</v>
      </c>
      <c r="L185" s="35" t="str">
        <f t="shared" ca="1" si="9"/>
        <v>卖</v>
      </c>
      <c r="M185" s="4" t="str">
        <f t="shared" ca="1" si="10"/>
        <v/>
      </c>
      <c r="N185" s="3">
        <f ca="1">IF(L184="买",E185/E184-1,0)-IF(M185=1,计算结果!B$17,0)</f>
        <v>0</v>
      </c>
      <c r="O185" s="2">
        <f t="shared" ca="1" si="11"/>
        <v>0.97018241721819387</v>
      </c>
      <c r="P185" s="3">
        <f ca="1">1-O185/MAX(O$2:O185)</f>
        <v>5.0338295423563051E-2</v>
      </c>
    </row>
    <row r="186" spans="1:16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8"/>
        <v>4.0882007567519807E-3</v>
      </c>
      <c r="H186" s="3">
        <f>1-E186/MAX(E$2:E186)</f>
        <v>0.11964003126847034</v>
      </c>
      <c r="I186" s="36">
        <f ca="1">IF(ROW()&gt;计算结果!B$18+1,AVERAGE(OFFSET(E186,0,0,-计算结果!B$18,1)),AVERAGE(OFFSET(E186,0,0,-ROW(),1)))</f>
        <v>936.45931818181816</v>
      </c>
      <c r="J186" s="36">
        <f ca="1">I186+计算结果!B$19*IF(ROW()&gt;计算结果!B$18+1,STDEV(OFFSET(E186,0,0,-计算结果!B$18,1)),STDEV(OFFSET(E186,0,0,-ROW(),1)))</f>
        <v>3010.7136746692222</v>
      </c>
      <c r="K186" s="34">
        <f ca="1">I186-计算结果!B$19*IF(ROW()&gt;计算结果!B$18+1,STDEV(OFFSET(E186,0,0,-计算结果!B$18,1)),STDEV(OFFSET(E186,0,0,-ROW(),1)))</f>
        <v>-1137.7950383055859</v>
      </c>
      <c r="L186" s="35" t="str">
        <f t="shared" ca="1" si="9"/>
        <v>卖</v>
      </c>
      <c r="M186" s="4" t="str">
        <f t="shared" ca="1" si="10"/>
        <v/>
      </c>
      <c r="N186" s="3">
        <f ca="1">IF(L185="买",E186/E185-1,0)-IF(M186=1,计算结果!B$17,0)</f>
        <v>0</v>
      </c>
      <c r="O186" s="2">
        <f t="shared" ca="1" si="11"/>
        <v>0.97018241721819387</v>
      </c>
      <c r="P186" s="3">
        <f ca="1">1-O186/MAX(O$2:O186)</f>
        <v>5.0338295423563051E-2</v>
      </c>
    </row>
    <row r="187" spans="1:16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8"/>
        <v>-7.5583661801014168E-3</v>
      </c>
      <c r="H187" s="3">
        <f>1-E187/MAX(E$2:E187)</f>
        <v>0.12629411428244586</v>
      </c>
      <c r="I187" s="36">
        <f ca="1">IF(ROW()&gt;计算结果!B$18+1,AVERAGE(OFFSET(E187,0,0,-计算结果!B$18,1)),AVERAGE(OFFSET(E187,0,0,-ROW(),1)))</f>
        <v>936.29340909090922</v>
      </c>
      <c r="J187" s="36">
        <f ca="1">I187+计算结果!B$19*IF(ROW()&gt;计算结果!B$18+1,STDEV(OFFSET(E187,0,0,-计算结果!B$18,1)),STDEV(OFFSET(E187,0,0,-ROW(),1)))</f>
        <v>3026.5553723246712</v>
      </c>
      <c r="K187" s="34">
        <f ca="1">I187-计算结果!B$19*IF(ROW()&gt;计算结果!B$18+1,STDEV(OFFSET(E187,0,0,-计算结果!B$18,1)),STDEV(OFFSET(E187,0,0,-ROW(),1)))</f>
        <v>-1153.9685541428526</v>
      </c>
      <c r="L187" s="35" t="str">
        <f t="shared" ca="1" si="9"/>
        <v>卖</v>
      </c>
      <c r="M187" s="4" t="str">
        <f t="shared" ca="1" si="10"/>
        <v/>
      </c>
      <c r="N187" s="3">
        <f ca="1">IF(L186="买",E187/E186-1,0)-IF(M187=1,计算结果!B$17,0)</f>
        <v>0</v>
      </c>
      <c r="O187" s="2">
        <f t="shared" ca="1" si="11"/>
        <v>0.97018241721819387</v>
      </c>
      <c r="P187" s="3">
        <f ca="1">1-O187/MAX(O$2:O187)</f>
        <v>5.0338295423563051E-2</v>
      </c>
    </row>
    <row r="188" spans="1:16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8"/>
        <v>-1.2733224222585826E-2</v>
      </c>
      <c r="H188" s="3">
        <f>1-E188/MAX(E$2:E188)</f>
        <v>0.13741920722988044</v>
      </c>
      <c r="I188" s="36">
        <f ca="1">IF(ROW()&gt;计算结果!B$18+1,AVERAGE(OFFSET(E188,0,0,-计算结果!B$18,1)),AVERAGE(OFFSET(E188,0,0,-ROW(),1)))</f>
        <v>935.77886363636378</v>
      </c>
      <c r="J188" s="36">
        <f ca="1">I188+计算结果!B$19*IF(ROW()&gt;计算结果!B$18+1,STDEV(OFFSET(E188,0,0,-计算结果!B$18,1)),STDEV(OFFSET(E188,0,0,-ROW(),1)))</f>
        <v>3085.7965147402192</v>
      </c>
      <c r="K188" s="34">
        <f ca="1">I188-计算结果!B$19*IF(ROW()&gt;计算结果!B$18+1,STDEV(OFFSET(E188,0,0,-计算结果!B$18,1)),STDEV(OFFSET(E188,0,0,-ROW(),1)))</f>
        <v>-1214.2387874674914</v>
      </c>
      <c r="L188" s="35" t="str">
        <f t="shared" ca="1" si="9"/>
        <v>卖</v>
      </c>
      <c r="M188" s="4" t="str">
        <f t="shared" ca="1" si="10"/>
        <v/>
      </c>
      <c r="N188" s="3">
        <f ca="1">IF(L187="买",E188/E187-1,0)-IF(M188=1,计算结果!B$17,0)</f>
        <v>0</v>
      </c>
      <c r="O188" s="2">
        <f t="shared" ca="1" si="11"/>
        <v>0.97018241721819387</v>
      </c>
      <c r="P188" s="3">
        <f ca="1">1-O188/MAX(O$2:O188)</f>
        <v>5.0338295423563051E-2</v>
      </c>
    </row>
    <row r="189" spans="1:16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8"/>
        <v>-7.9683476454140978E-3</v>
      </c>
      <c r="H189" s="3">
        <f>1-E189/MAX(E$2:E189)</f>
        <v>0.14429255085892967</v>
      </c>
      <c r="I189" s="36">
        <f ca="1">IF(ROW()&gt;计算结果!B$18+1,AVERAGE(OFFSET(E189,0,0,-计算结果!B$18,1)),AVERAGE(OFFSET(E189,0,0,-ROW(),1)))</f>
        <v>934.9727272727273</v>
      </c>
      <c r="J189" s="36">
        <f ca="1">I189+计算结果!B$19*IF(ROW()&gt;计算结果!B$18+1,STDEV(OFFSET(E189,0,0,-计算结果!B$18,1)),STDEV(OFFSET(E189,0,0,-ROW(),1)))</f>
        <v>3176.0070294914435</v>
      </c>
      <c r="K189" s="34">
        <f ca="1">I189-计算结果!B$19*IF(ROW()&gt;计算结果!B$18+1,STDEV(OFFSET(E189,0,0,-计算结果!B$18,1)),STDEV(OFFSET(E189,0,0,-ROW(),1)))</f>
        <v>-1306.0615749459889</v>
      </c>
      <c r="L189" s="35" t="str">
        <f t="shared" ca="1" si="9"/>
        <v>卖</v>
      </c>
      <c r="M189" s="4" t="str">
        <f t="shared" ca="1" si="10"/>
        <v/>
      </c>
      <c r="N189" s="3">
        <f ca="1">IF(L188="买",E189/E188-1,0)-IF(M189=1,计算结果!B$17,0)</f>
        <v>0</v>
      </c>
      <c r="O189" s="2">
        <f t="shared" ca="1" si="11"/>
        <v>0.97018241721819387</v>
      </c>
      <c r="P189" s="3">
        <f ca="1">1-O189/MAX(O$2:O189)</f>
        <v>5.0338295423563051E-2</v>
      </c>
    </row>
    <row r="190" spans="1:16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8"/>
        <v>5.2917715737170745E-3</v>
      </c>
      <c r="H190" s="3">
        <f>1-E190/MAX(E$2:E190)</f>
        <v>0.13976434250414693</v>
      </c>
      <c r="I190" s="36">
        <f ca="1">IF(ROW()&gt;计算结果!B$18+1,AVERAGE(OFFSET(E190,0,0,-计算结果!B$18,1)),AVERAGE(OFFSET(E190,0,0,-ROW(),1)))</f>
        <v>934.10909090909092</v>
      </c>
      <c r="J190" s="36">
        <f ca="1">I190+计算结果!B$19*IF(ROW()&gt;计算结果!B$18+1,STDEV(OFFSET(E190,0,0,-计算结果!B$18,1)),STDEV(OFFSET(E190,0,0,-ROW(),1)))</f>
        <v>3237.1306752932951</v>
      </c>
      <c r="K190" s="34">
        <f ca="1">I190-计算结果!B$19*IF(ROW()&gt;计算结果!B$18+1,STDEV(OFFSET(E190,0,0,-计算结果!B$18,1)),STDEV(OFFSET(E190,0,0,-ROW(),1)))</f>
        <v>-1368.9124934751135</v>
      </c>
      <c r="L190" s="35" t="str">
        <f t="shared" ca="1" si="9"/>
        <v>卖</v>
      </c>
      <c r="M190" s="4" t="str">
        <f t="shared" ca="1" si="10"/>
        <v/>
      </c>
      <c r="N190" s="3">
        <f ca="1">IF(L189="买",E190/E189-1,0)-IF(M190=1,计算结果!B$17,0)</f>
        <v>0</v>
      </c>
      <c r="O190" s="2">
        <f t="shared" ca="1" si="11"/>
        <v>0.97018241721819387</v>
      </c>
      <c r="P190" s="3">
        <f ca="1">1-O190/MAX(O$2:O190)</f>
        <v>5.0338295423563051E-2</v>
      </c>
    </row>
    <row r="191" spans="1:16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8"/>
        <v>-4.0227401176901045E-3</v>
      </c>
      <c r="H191" s="3">
        <f>1-E191/MAX(E$2:E191)</f>
        <v>0.143224846994223</v>
      </c>
      <c r="I191" s="36">
        <f ca="1">IF(ROW()&gt;计算结果!B$18+1,AVERAGE(OFFSET(E191,0,0,-计算结果!B$18,1)),AVERAGE(OFFSET(E191,0,0,-ROW(),1)))</f>
        <v>932.85340909090917</v>
      </c>
      <c r="J191" s="36">
        <f ca="1">I191+计算结果!B$19*IF(ROW()&gt;计算结果!B$18+1,STDEV(OFFSET(E191,0,0,-计算结果!B$18,1)),STDEV(OFFSET(E191,0,0,-ROW(),1)))</f>
        <v>3283.4240673764712</v>
      </c>
      <c r="K191" s="34">
        <f ca="1">I191-计算结果!B$19*IF(ROW()&gt;计算结果!B$18+1,STDEV(OFFSET(E191,0,0,-计算结果!B$18,1)),STDEV(OFFSET(E191,0,0,-ROW(),1)))</f>
        <v>-1417.7172491946526</v>
      </c>
      <c r="L191" s="35" t="str">
        <f t="shared" ca="1" si="9"/>
        <v>卖</v>
      </c>
      <c r="M191" s="4" t="str">
        <f t="shared" ca="1" si="10"/>
        <v/>
      </c>
      <c r="N191" s="3">
        <f ca="1">IF(L190="买",E191/E190-1,0)-IF(M191=1,计算结果!B$17,0)</f>
        <v>0</v>
      </c>
      <c r="O191" s="2">
        <f t="shared" ca="1" si="11"/>
        <v>0.97018241721819387</v>
      </c>
      <c r="P191" s="3">
        <f ca="1">1-O191/MAX(O$2:O191)</f>
        <v>5.0338295423563051E-2</v>
      </c>
    </row>
    <row r="192" spans="1:16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8"/>
        <v>1.3018225515721848E-3</v>
      </c>
      <c r="H192" s="3">
        <f>1-E192/MAX(E$2:E192)</f>
        <v>0.14210947777841332</v>
      </c>
      <c r="I192" s="36">
        <f ca="1">IF(ROW()&gt;计算结果!B$18+1,AVERAGE(OFFSET(E192,0,0,-计算结果!B$18,1)),AVERAGE(OFFSET(E192,0,0,-ROW(),1)))</f>
        <v>931.98045454545468</v>
      </c>
      <c r="J192" s="36">
        <f ca="1">I192+计算结果!B$19*IF(ROW()&gt;计算结果!B$18+1,STDEV(OFFSET(E192,0,0,-计算结果!B$18,1)),STDEV(OFFSET(E192,0,0,-ROW(),1)))</f>
        <v>3342.9403247177879</v>
      </c>
      <c r="K192" s="34">
        <f ca="1">I192-计算结果!B$19*IF(ROW()&gt;计算结果!B$18+1,STDEV(OFFSET(E192,0,0,-计算结果!B$18,1)),STDEV(OFFSET(E192,0,0,-ROW(),1)))</f>
        <v>-1478.9794156268783</v>
      </c>
      <c r="L192" s="35" t="str">
        <f t="shared" ca="1" si="9"/>
        <v>卖</v>
      </c>
      <c r="M192" s="4" t="str">
        <f t="shared" ca="1" si="10"/>
        <v/>
      </c>
      <c r="N192" s="3">
        <f ca="1">IF(L191="买",E192/E191-1,0)-IF(M192=1,计算结果!B$17,0)</f>
        <v>0</v>
      </c>
      <c r="O192" s="2">
        <f t="shared" ca="1" si="11"/>
        <v>0.97018241721819387</v>
      </c>
      <c r="P192" s="3">
        <f ca="1">1-O192/MAX(O$2:O192)</f>
        <v>5.0338295423563051E-2</v>
      </c>
    </row>
    <row r="193" spans="1:16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8"/>
        <v>5.0005000500050745E-3</v>
      </c>
      <c r="H193" s="3">
        <f>1-E193/MAX(E$2:E193)</f>
        <v>0.13781959617914552</v>
      </c>
      <c r="I193" s="36">
        <f ca="1">IF(ROW()&gt;计算结果!B$18+1,AVERAGE(OFFSET(E193,0,0,-计算结果!B$18,1)),AVERAGE(OFFSET(E193,0,0,-ROW(),1)))</f>
        <v>930.84204545454588</v>
      </c>
      <c r="J193" s="36">
        <f ca="1">I193+计算结果!B$19*IF(ROW()&gt;计算结果!B$18+1,STDEV(OFFSET(E193,0,0,-计算结果!B$18,1)),STDEV(OFFSET(E193,0,0,-ROW(),1)))</f>
        <v>3353.2116594967306</v>
      </c>
      <c r="K193" s="34">
        <f ca="1">I193-计算结果!B$19*IF(ROW()&gt;计算结果!B$18+1,STDEV(OFFSET(E193,0,0,-计算结果!B$18,1)),STDEV(OFFSET(E193,0,0,-ROW(),1)))</f>
        <v>-1491.5275685876391</v>
      </c>
      <c r="L193" s="35" t="str">
        <f t="shared" ca="1" si="9"/>
        <v>卖</v>
      </c>
      <c r="M193" s="4" t="str">
        <f t="shared" ca="1" si="10"/>
        <v/>
      </c>
      <c r="N193" s="3">
        <f ca="1">IF(L192="买",E193/E192-1,0)-IF(M193=1,计算结果!B$17,0)</f>
        <v>0</v>
      </c>
      <c r="O193" s="2">
        <f t="shared" ca="1" si="11"/>
        <v>0.97018241721819387</v>
      </c>
      <c r="P193" s="3">
        <f ca="1">1-O193/MAX(O$2:O193)</f>
        <v>5.0338295423563051E-2</v>
      </c>
    </row>
    <row r="194" spans="1:16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8"/>
        <v>2.4767528001681249E-3</v>
      </c>
      <c r="H194" s="3">
        <f>1-E194/MAX(E$2:E194)</f>
        <v>0.13568418844973218</v>
      </c>
      <c r="I194" s="36">
        <f ca="1">IF(ROW()&gt;计算结果!B$18+1,AVERAGE(OFFSET(E194,0,0,-计算结果!B$18,1)),AVERAGE(OFFSET(E194,0,0,-ROW(),1)))</f>
        <v>929.96909090909128</v>
      </c>
      <c r="J194" s="36">
        <f ca="1">I194+计算结果!B$19*IF(ROW()&gt;计算结果!B$18+1,STDEV(OFFSET(E194,0,0,-计算结果!B$18,1)),STDEV(OFFSET(E194,0,0,-ROW(),1)))</f>
        <v>3372.5585420810935</v>
      </c>
      <c r="K194" s="34">
        <f ca="1">I194-计算结果!B$19*IF(ROW()&gt;计算结果!B$18+1,STDEV(OFFSET(E194,0,0,-计算结果!B$18,1)),STDEV(OFFSET(E194,0,0,-ROW(),1)))</f>
        <v>-1512.6203602629107</v>
      </c>
      <c r="L194" s="35" t="str">
        <f t="shared" ca="1" si="9"/>
        <v>卖</v>
      </c>
      <c r="M194" s="4" t="str">
        <f t="shared" ca="1" si="10"/>
        <v/>
      </c>
      <c r="N194" s="3">
        <f ca="1">IF(L193="买",E194/E193-1,0)-IF(M194=1,计算结果!B$17,0)</f>
        <v>0</v>
      </c>
      <c r="O194" s="2">
        <f t="shared" ca="1" si="11"/>
        <v>0.97018241721819387</v>
      </c>
      <c r="P194" s="3">
        <f ca="1">1-O194/MAX(O$2:O194)</f>
        <v>5.0338295423563051E-2</v>
      </c>
    </row>
    <row r="195" spans="1:16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36">
        <f ca="1">IF(ROW()&gt;计算结果!B$18+1,AVERAGE(OFFSET(E195,0,0,-计算结果!B$18,1)),AVERAGE(OFFSET(E195,0,0,-ROW(),1)))</f>
        <v>928.63409090909113</v>
      </c>
      <c r="J195" s="36">
        <f ca="1">I195+计算结果!B$19*IF(ROW()&gt;计算结果!B$18+1,STDEV(OFFSET(E195,0,0,-计算结果!B$18,1)),STDEV(OFFSET(E195,0,0,-ROW(),1)))</f>
        <v>3409.2400536847472</v>
      </c>
      <c r="K195" s="34">
        <f ca="1">I195-计算结果!B$19*IF(ROW()&gt;计算结果!B$18+1,STDEV(OFFSET(E195,0,0,-计算结果!B$18,1)),STDEV(OFFSET(E195,0,0,-ROW(),1)))</f>
        <v>-1551.9718718665652</v>
      </c>
      <c r="L195" s="35" t="str">
        <f t="shared" ref="L195:L258" ca="1" si="13">IF(OR(AND(E195&lt;J195,E195&gt;I195),E195&lt;K195),"买","卖")</f>
        <v>卖</v>
      </c>
      <c r="M195" s="4" t="str">
        <f t="shared" ca="1" si="10"/>
        <v/>
      </c>
      <c r="N195" s="3">
        <f ca="1">IF(L194="买",E195/E194-1,0)-IF(M195=1,计算结果!B$17,0)</f>
        <v>0</v>
      </c>
      <c r="O195" s="2">
        <f t="shared" ca="1" si="11"/>
        <v>0.97018241721819387</v>
      </c>
      <c r="P195" s="3">
        <f ca="1">1-O195/MAX(O$2:O195)</f>
        <v>5.0338295423563051E-2</v>
      </c>
    </row>
    <row r="196" spans="1:16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12"/>
        <v>-2.0631352947096393E-2</v>
      </c>
      <c r="H196" s="3">
        <f>1-E196/MAX(E$2:E196)</f>
        <v>0.16507464393982718</v>
      </c>
      <c r="I196" s="36">
        <f ca="1">IF(ROW()&gt;计算结果!B$18+1,AVERAGE(OFFSET(E196,0,0,-计算结果!B$18,1)),AVERAGE(OFFSET(E196,0,0,-ROW(),1)))</f>
        <v>927.61477272727291</v>
      </c>
      <c r="J196" s="36">
        <f ca="1">I196+计算结果!B$19*IF(ROW()&gt;计算结果!B$18+1,STDEV(OFFSET(E196,0,0,-计算结果!B$18,1)),STDEV(OFFSET(E196,0,0,-ROW(),1)))</f>
        <v>3555.8456501759065</v>
      </c>
      <c r="K196" s="34">
        <f ca="1">I196-计算结果!B$19*IF(ROW()&gt;计算结果!B$18+1,STDEV(OFFSET(E196,0,0,-计算结果!B$18,1)),STDEV(OFFSET(E196,0,0,-ROW(),1)))</f>
        <v>-1700.6161047213609</v>
      </c>
      <c r="L196" s="35" t="str">
        <f t="shared" ca="1" si="13"/>
        <v>卖</v>
      </c>
      <c r="M196" s="4" t="str">
        <f t="shared" ref="M196:M259" ca="1" si="14">IF(L195&lt;&gt;L196,1,"")</f>
        <v/>
      </c>
      <c r="N196" s="3">
        <f ca="1">IF(L195="买",E196/E195-1,0)-IF(M196=1,计算结果!B$17,0)</f>
        <v>0</v>
      </c>
      <c r="O196" s="2">
        <f t="shared" ref="O196:O259" ca="1" si="15">IFERROR(O195*(1+N196),O195)</f>
        <v>0.97018241721819387</v>
      </c>
      <c r="P196" s="3">
        <f ca="1">1-O196/MAX(O$2:O196)</f>
        <v>5.0338295423563051E-2</v>
      </c>
    </row>
    <row r="197" spans="1:16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12"/>
        <v>3.4253613756307644E-5</v>
      </c>
      <c r="H197" s="3">
        <f>1-E197/MAX(E$2:E197)</f>
        <v>0.16504604472916551</v>
      </c>
      <c r="I197" s="36">
        <f ca="1">IF(ROW()&gt;计算结果!B$18+1,AVERAGE(OFFSET(E197,0,0,-计算结果!B$18,1)),AVERAGE(OFFSET(E197,0,0,-ROW(),1)))</f>
        <v>926.54227272727292</v>
      </c>
      <c r="J197" s="36">
        <f ca="1">I197+计算结果!B$19*IF(ROW()&gt;计算结果!B$18+1,STDEV(OFFSET(E197,0,0,-计算结果!B$18,1)),STDEV(OFFSET(E197,0,0,-ROW(),1)))</f>
        <v>3690.8670026252598</v>
      </c>
      <c r="K197" s="34">
        <f ca="1">I197-计算结果!B$19*IF(ROW()&gt;计算结果!B$18+1,STDEV(OFFSET(E197,0,0,-计算结果!B$18,1)),STDEV(OFFSET(E197,0,0,-ROW(),1)))</f>
        <v>-1837.7824571707138</v>
      </c>
      <c r="L197" s="35" t="str">
        <f t="shared" ca="1" si="13"/>
        <v>卖</v>
      </c>
      <c r="M197" s="4" t="str">
        <f t="shared" ca="1" si="14"/>
        <v/>
      </c>
      <c r="N197" s="3">
        <f ca="1">IF(L196="买",E197/E196-1,0)-IF(M197=1,计算结果!B$17,0)</f>
        <v>0</v>
      </c>
      <c r="O197" s="2">
        <f t="shared" ca="1" si="15"/>
        <v>0.97018241721819387</v>
      </c>
      <c r="P197" s="3">
        <f ca="1">1-O197/MAX(O$2:O197)</f>
        <v>5.0338295423563051E-2</v>
      </c>
    </row>
    <row r="198" spans="1:16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12"/>
        <v>-9.2709938916480938E-3</v>
      </c>
      <c r="H198" s="3">
        <f>1-E198/MAX(E$2:E198)</f>
        <v>0.17278689774828881</v>
      </c>
      <c r="I198" s="36">
        <f ca="1">IF(ROW()&gt;计算结果!B$18+1,AVERAGE(OFFSET(E198,0,0,-计算结果!B$18,1)),AVERAGE(OFFSET(E198,0,0,-ROW(),1)))</f>
        <v>925.08909090909117</v>
      </c>
      <c r="J198" s="36">
        <f ca="1">I198+计算结果!B$19*IF(ROW()&gt;计算结果!B$18+1,STDEV(OFFSET(E198,0,0,-计算结果!B$18,1)),STDEV(OFFSET(E198,0,0,-ROW(),1)))</f>
        <v>3854.4678255835256</v>
      </c>
      <c r="K198" s="34">
        <f ca="1">I198-计算结果!B$19*IF(ROW()&gt;计算结果!B$18+1,STDEV(OFFSET(E198,0,0,-计算结果!B$18,1)),STDEV(OFFSET(E198,0,0,-ROW(),1)))</f>
        <v>-2004.289643765343</v>
      </c>
      <c r="L198" s="35" t="str">
        <f t="shared" ca="1" si="13"/>
        <v>卖</v>
      </c>
      <c r="M198" s="4" t="str">
        <f t="shared" ca="1" si="14"/>
        <v/>
      </c>
      <c r="N198" s="3">
        <f ca="1">IF(L197="买",E198/E197-1,0)-IF(M198=1,计算结果!B$17,0)</f>
        <v>0</v>
      </c>
      <c r="O198" s="2">
        <f t="shared" ca="1" si="15"/>
        <v>0.97018241721819387</v>
      </c>
      <c r="P198" s="3">
        <f ca="1">1-O198/MAX(O$2:O198)</f>
        <v>5.0338295423563051E-2</v>
      </c>
    </row>
    <row r="199" spans="1:16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12"/>
        <v>9.8532953798993184E-3</v>
      </c>
      <c r="H199" s="3">
        <f>1-E199/MAX(E$2:E199)</f>
        <v>0.16463612270967987</v>
      </c>
      <c r="I199" s="36">
        <f ca="1">IF(ROW()&gt;计算结果!B$18+1,AVERAGE(OFFSET(E199,0,0,-计算结果!B$18,1)),AVERAGE(OFFSET(E199,0,0,-ROW(),1)))</f>
        <v>924.0179545454547</v>
      </c>
      <c r="J199" s="36">
        <f ca="1">I199+计算结果!B$19*IF(ROW()&gt;计算结果!B$18+1,STDEV(OFFSET(E199,0,0,-计算结果!B$18,1)),STDEV(OFFSET(E199,0,0,-ROW(),1)))</f>
        <v>3963.2015081690715</v>
      </c>
      <c r="K199" s="34">
        <f ca="1">I199-计算结果!B$19*IF(ROW()&gt;计算结果!B$18+1,STDEV(OFFSET(E199,0,0,-计算结果!B$18,1)),STDEV(OFFSET(E199,0,0,-ROW(),1)))</f>
        <v>-2115.1655990781619</v>
      </c>
      <c r="L199" s="35" t="str">
        <f t="shared" ca="1" si="13"/>
        <v>卖</v>
      </c>
      <c r="M199" s="4" t="str">
        <f t="shared" ca="1" si="14"/>
        <v/>
      </c>
      <c r="N199" s="3">
        <f ca="1">IF(L198="买",E199/E198-1,0)-IF(M199=1,计算结果!B$17,0)</f>
        <v>0</v>
      </c>
      <c r="O199" s="2">
        <f t="shared" ca="1" si="15"/>
        <v>0.97018241721819387</v>
      </c>
      <c r="P199" s="3">
        <f ca="1">1-O199/MAX(O$2:O199)</f>
        <v>5.0338295423563051E-2</v>
      </c>
    </row>
    <row r="200" spans="1:16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12"/>
        <v>-3.9028620988724727E-3</v>
      </c>
      <c r="H200" s="3">
        <f>1-E200/MAX(E$2:E200)</f>
        <v>0.16789643272512345</v>
      </c>
      <c r="I200" s="36">
        <f ca="1">IF(ROW()&gt;计算结果!B$18+1,AVERAGE(OFFSET(E200,0,0,-计算结果!B$18,1)),AVERAGE(OFFSET(E200,0,0,-ROW(),1)))</f>
        <v>922.70454545454561</v>
      </c>
      <c r="J200" s="36">
        <f ca="1">I200+计算结果!B$19*IF(ROW()&gt;计算结果!B$18+1,STDEV(OFFSET(E200,0,0,-计算结果!B$18,1)),STDEV(OFFSET(E200,0,0,-ROW(),1)))</f>
        <v>4075.3782223553521</v>
      </c>
      <c r="K200" s="34">
        <f ca="1">I200-计算结果!B$19*IF(ROW()&gt;计算结果!B$18+1,STDEV(OFFSET(E200,0,0,-计算结果!B$18,1)),STDEV(OFFSET(E200,0,0,-ROW(),1)))</f>
        <v>-2229.9691314462611</v>
      </c>
      <c r="L200" s="35" t="str">
        <f t="shared" ca="1" si="13"/>
        <v>卖</v>
      </c>
      <c r="M200" s="4" t="str">
        <f t="shared" ca="1" si="14"/>
        <v/>
      </c>
      <c r="N200" s="3">
        <f ca="1">IF(L199="买",E200/E199-1,0)-IF(M200=1,计算结果!B$17,0)</f>
        <v>0</v>
      </c>
      <c r="O200" s="2">
        <f t="shared" ca="1" si="15"/>
        <v>0.97018241721819387</v>
      </c>
      <c r="P200" s="3">
        <f ca="1">1-O200/MAX(O$2:O200)</f>
        <v>5.0338295423563051E-2</v>
      </c>
    </row>
    <row r="201" spans="1:16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12"/>
        <v>1.1021240519671016E-2</v>
      </c>
      <c r="H201" s="3">
        <f>1-E201/MAX(E$2:E201)</f>
        <v>0.15872561917291084</v>
      </c>
      <c r="I201" s="36">
        <f ca="1">IF(ROW()&gt;计算结果!B$18+1,AVERAGE(OFFSET(E201,0,0,-计算结果!B$18,1)),AVERAGE(OFFSET(E201,0,0,-ROW(),1)))</f>
        <v>921.62181818181841</v>
      </c>
      <c r="J201" s="36">
        <f ca="1">I201+计算结果!B$19*IF(ROW()&gt;计算结果!B$18+1,STDEV(OFFSET(E201,0,0,-计算结果!B$18,1)),STDEV(OFFSET(E201,0,0,-ROW(),1)))</f>
        <v>4141.041737114203</v>
      </c>
      <c r="K201" s="34">
        <f ca="1">I201-计算结果!B$19*IF(ROW()&gt;计算结果!B$18+1,STDEV(OFFSET(E201,0,0,-计算结果!B$18,1)),STDEV(OFFSET(E201,0,0,-ROW(),1)))</f>
        <v>-2297.7981007505659</v>
      </c>
      <c r="L201" s="35" t="str">
        <f t="shared" ca="1" si="13"/>
        <v>卖</v>
      </c>
      <c r="M201" s="4" t="str">
        <f t="shared" ca="1" si="14"/>
        <v/>
      </c>
      <c r="N201" s="3">
        <f ca="1">IF(L200="买",E201/E200-1,0)-IF(M201=1,计算结果!B$17,0)</f>
        <v>0</v>
      </c>
      <c r="O201" s="2">
        <f t="shared" ca="1" si="15"/>
        <v>0.97018241721819387</v>
      </c>
      <c r="P201" s="3">
        <f ca="1">1-O201/MAX(O$2:O201)</f>
        <v>5.0338295423563051E-2</v>
      </c>
    </row>
    <row r="202" spans="1:16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12"/>
        <v>-8.9520442389628974E-3</v>
      </c>
      <c r="H202" s="3">
        <f>1-E202/MAX(E$2:E202)</f>
        <v>0.1662567446471811</v>
      </c>
      <c r="I202" s="36">
        <f ca="1">IF(ROW()&gt;计算结果!B$18+1,AVERAGE(OFFSET(E202,0,0,-计算结果!B$18,1)),AVERAGE(OFFSET(E202,0,0,-ROW(),1)))</f>
        <v>920.40181818181838</v>
      </c>
      <c r="J202" s="36">
        <f ca="1">I202+计算结果!B$19*IF(ROW()&gt;计算结果!B$18+1,STDEV(OFFSET(E202,0,0,-计算结果!B$18,1)),STDEV(OFFSET(E202,0,0,-ROW(),1)))</f>
        <v>4230.4690815326667</v>
      </c>
      <c r="K202" s="34">
        <f ca="1">I202-计算结果!B$19*IF(ROW()&gt;计算结果!B$18+1,STDEV(OFFSET(E202,0,0,-计算结果!B$18,1)),STDEV(OFFSET(E202,0,0,-ROW(),1)))</f>
        <v>-2389.6654451690297</v>
      </c>
      <c r="L202" s="35" t="str">
        <f t="shared" ca="1" si="13"/>
        <v>卖</v>
      </c>
      <c r="M202" s="4" t="str">
        <f t="shared" ca="1" si="14"/>
        <v/>
      </c>
      <c r="N202" s="3">
        <f ca="1">IF(L201="买",E202/E201-1,0)-IF(M202=1,计算结果!B$17,0)</f>
        <v>0</v>
      </c>
      <c r="O202" s="2">
        <f t="shared" ca="1" si="15"/>
        <v>0.97018241721819387</v>
      </c>
      <c r="P202" s="3">
        <f ca="1">1-O202/MAX(O$2:O202)</f>
        <v>5.0338295423563051E-2</v>
      </c>
    </row>
    <row r="203" spans="1:16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12"/>
        <v>4.3220745958059137E-3</v>
      </c>
      <c r="H203" s="3">
        <f>1-E203/MAX(E$2:E203)</f>
        <v>0.16265324410379611</v>
      </c>
      <c r="I203" s="36">
        <f ca="1">IF(ROW()&gt;计算结果!B$18+1,AVERAGE(OFFSET(E203,0,0,-计算结果!B$18,1)),AVERAGE(OFFSET(E203,0,0,-ROW(),1)))</f>
        <v>919.51522727272754</v>
      </c>
      <c r="J203" s="36">
        <f ca="1">I203+计算结果!B$19*IF(ROW()&gt;计算结果!B$18+1,STDEV(OFFSET(E203,0,0,-计算结果!B$18,1)),STDEV(OFFSET(E203,0,0,-ROW(),1)))</f>
        <v>4302.0581703731696</v>
      </c>
      <c r="K203" s="34">
        <f ca="1">I203-计算结果!B$19*IF(ROW()&gt;计算结果!B$18+1,STDEV(OFFSET(E203,0,0,-计算结果!B$18,1)),STDEV(OFFSET(E203,0,0,-ROW(),1)))</f>
        <v>-2463.0277158277149</v>
      </c>
      <c r="L203" s="35" t="str">
        <f t="shared" ca="1" si="13"/>
        <v>卖</v>
      </c>
      <c r="M203" s="4" t="str">
        <f t="shared" ca="1" si="14"/>
        <v/>
      </c>
      <c r="N203" s="3">
        <f ca="1">IF(L202="买",E203/E202-1,0)-IF(M203=1,计算结果!B$17,0)</f>
        <v>0</v>
      </c>
      <c r="O203" s="2">
        <f t="shared" ca="1" si="15"/>
        <v>0.97018241721819387</v>
      </c>
      <c r="P203" s="3">
        <f ca="1">1-O203/MAX(O$2:O203)</f>
        <v>5.0338295423563051E-2</v>
      </c>
    </row>
    <row r="204" spans="1:16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12"/>
        <v>-1.2295641878046215E-3</v>
      </c>
      <c r="H204" s="3">
        <f>1-E204/MAX(E$2:E204)</f>
        <v>0.16368281568762044</v>
      </c>
      <c r="I204" s="36">
        <f ca="1">IF(ROW()&gt;计算结果!B$18+1,AVERAGE(OFFSET(E204,0,0,-计算结果!B$18,1)),AVERAGE(OFFSET(E204,0,0,-ROW(),1)))</f>
        <v>918.66068181818218</v>
      </c>
      <c r="J204" s="36">
        <f ca="1">I204+计算结果!B$19*IF(ROW()&gt;计算结果!B$18+1,STDEV(OFFSET(E204,0,0,-计算结果!B$18,1)),STDEV(OFFSET(E204,0,0,-ROW(),1)))</f>
        <v>4372.4218899576263</v>
      </c>
      <c r="K204" s="34">
        <f ca="1">I204-计算结果!B$19*IF(ROW()&gt;计算结果!B$18+1,STDEV(OFFSET(E204,0,0,-计算结果!B$18,1)),STDEV(OFFSET(E204,0,0,-ROW(),1)))</f>
        <v>-2535.1005263212619</v>
      </c>
      <c r="L204" s="35" t="str">
        <f t="shared" ca="1" si="13"/>
        <v>卖</v>
      </c>
      <c r="M204" s="4" t="str">
        <f t="shared" ca="1" si="14"/>
        <v/>
      </c>
      <c r="N204" s="3">
        <f ca="1">IF(L203="买",E204/E203-1,0)-IF(M204=1,计算结果!B$17,0)</f>
        <v>0</v>
      </c>
      <c r="O204" s="2">
        <f t="shared" ca="1" si="15"/>
        <v>0.97018241721819387</v>
      </c>
      <c r="P204" s="3">
        <f ca="1">1-O204/MAX(O$2:O204)</f>
        <v>5.0338295423563051E-2</v>
      </c>
    </row>
    <row r="205" spans="1:16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12"/>
        <v>4.8331205544409617E-3</v>
      </c>
      <c r="H205" s="3">
        <f>1-E205/MAX(E$2:E205)</f>
        <v>0.15964079391408803</v>
      </c>
      <c r="I205" s="36">
        <f ca="1">IF(ROW()&gt;计算结果!B$18+1,AVERAGE(OFFSET(E205,0,0,-计算结果!B$18,1)),AVERAGE(OFFSET(E205,0,0,-ROW(),1)))</f>
        <v>917.60613636363644</v>
      </c>
      <c r="J205" s="36">
        <f ca="1">I205+计算结果!B$19*IF(ROW()&gt;计算结果!B$18+1,STDEV(OFFSET(E205,0,0,-计算结果!B$18,1)),STDEV(OFFSET(E205,0,0,-ROW(),1)))</f>
        <v>4421.7090722338744</v>
      </c>
      <c r="K205" s="34">
        <f ca="1">I205-计算结果!B$19*IF(ROW()&gt;计算结果!B$18+1,STDEV(OFFSET(E205,0,0,-计算结果!B$18,1)),STDEV(OFFSET(E205,0,0,-ROW(),1)))</f>
        <v>-2586.4967995066013</v>
      </c>
      <c r="L205" s="35" t="str">
        <f t="shared" ca="1" si="13"/>
        <v>卖</v>
      </c>
      <c r="M205" s="4" t="str">
        <f t="shared" ca="1" si="14"/>
        <v/>
      </c>
      <c r="N205" s="3">
        <f ca="1">IF(L204="买",E205/E204-1,0)-IF(M205=1,计算结果!B$17,0)</f>
        <v>0</v>
      </c>
      <c r="O205" s="2">
        <f t="shared" ca="1" si="15"/>
        <v>0.97018241721819387</v>
      </c>
      <c r="P205" s="3">
        <f ca="1">1-O205/MAX(O$2:O205)</f>
        <v>5.0338295423563051E-2</v>
      </c>
    </row>
    <row r="206" spans="1:16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12"/>
        <v>-2.5750975587620628E-3</v>
      </c>
      <c r="H206" s="3">
        <f>1-E206/MAX(E$2:E206)</f>
        <v>0.16180480085416316</v>
      </c>
      <c r="I206" s="36">
        <f ca="1">IF(ROW()&gt;计算结果!B$18+1,AVERAGE(OFFSET(E206,0,0,-计算结果!B$18,1)),AVERAGE(OFFSET(E206,0,0,-ROW(),1)))</f>
        <v>916.12181818181841</v>
      </c>
      <c r="J206" s="36">
        <f ca="1">I206+计算结果!B$19*IF(ROW()&gt;计算结果!B$18+1,STDEV(OFFSET(E206,0,0,-计算结果!B$18,1)),STDEV(OFFSET(E206,0,0,-ROW(),1)))</f>
        <v>4446.1372376751187</v>
      </c>
      <c r="K206" s="34">
        <f ca="1">I206-计算结果!B$19*IF(ROW()&gt;计算结果!B$18+1,STDEV(OFFSET(E206,0,0,-计算结果!B$18,1)),STDEV(OFFSET(E206,0,0,-ROW(),1)))</f>
        <v>-2613.8936013114817</v>
      </c>
      <c r="L206" s="35" t="str">
        <f t="shared" ca="1" si="13"/>
        <v>卖</v>
      </c>
      <c r="M206" s="4" t="str">
        <f t="shared" ca="1" si="14"/>
        <v/>
      </c>
      <c r="N206" s="3">
        <f ca="1">IF(L205="买",E206/E205-1,0)-IF(M206=1,计算结果!B$17,0)</f>
        <v>0</v>
      </c>
      <c r="O206" s="2">
        <f t="shared" ca="1" si="15"/>
        <v>0.97018241721819387</v>
      </c>
      <c r="P206" s="3">
        <f ca="1">1-O206/MAX(O$2:O206)</f>
        <v>5.0338295423563051E-2</v>
      </c>
    </row>
    <row r="207" spans="1:16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12"/>
        <v>-1.8515780494739786E-2</v>
      </c>
      <c r="H207" s="3">
        <f>1-E207/MAX(E$2:E207)</f>
        <v>0.17732463917329211</v>
      </c>
      <c r="I207" s="36">
        <f ca="1">IF(ROW()&gt;计算结果!B$18+1,AVERAGE(OFFSET(E207,0,0,-计算结果!B$18,1)),AVERAGE(OFFSET(E207,0,0,-ROW(),1)))</f>
        <v>914.19227272727289</v>
      </c>
      <c r="J207" s="36">
        <f ca="1">I207+计算结果!B$19*IF(ROW()&gt;计算结果!B$18+1,STDEV(OFFSET(E207,0,0,-计算结果!B$18,1)),STDEV(OFFSET(E207,0,0,-ROW(),1)))</f>
        <v>4509.5022665101933</v>
      </c>
      <c r="K207" s="34">
        <f ca="1">I207-计算结果!B$19*IF(ROW()&gt;计算结果!B$18+1,STDEV(OFFSET(E207,0,0,-计算结果!B$18,1)),STDEV(OFFSET(E207,0,0,-ROW(),1)))</f>
        <v>-2681.1177210556471</v>
      </c>
      <c r="L207" s="35" t="str">
        <f t="shared" ca="1" si="13"/>
        <v>卖</v>
      </c>
      <c r="M207" s="4" t="str">
        <f t="shared" ca="1" si="14"/>
        <v/>
      </c>
      <c r="N207" s="3">
        <f ca="1">IF(L206="买",E207/E206-1,0)-IF(M207=1,计算结果!B$17,0)</f>
        <v>0</v>
      </c>
      <c r="O207" s="2">
        <f t="shared" ca="1" si="15"/>
        <v>0.97018241721819387</v>
      </c>
      <c r="P207" s="3">
        <f ca="1">1-O207/MAX(O$2:O207)</f>
        <v>5.0338295423563051E-2</v>
      </c>
    </row>
    <row r="208" spans="1:16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12"/>
        <v>2.1089956777176067E-3</v>
      </c>
      <c r="H208" s="3">
        <f>1-E208/MAX(E$2:E208)</f>
        <v>0.17558962039314385</v>
      </c>
      <c r="I208" s="36">
        <f ca="1">IF(ROW()&gt;计算结果!B$18+1,AVERAGE(OFFSET(E208,0,0,-计算结果!B$18,1)),AVERAGE(OFFSET(E208,0,0,-ROW(),1)))</f>
        <v>912.19386363636363</v>
      </c>
      <c r="J208" s="36">
        <f ca="1">I208+计算结果!B$19*IF(ROW()&gt;计算结果!B$18+1,STDEV(OFFSET(E208,0,0,-计算结果!B$18,1)),STDEV(OFFSET(E208,0,0,-ROW(),1)))</f>
        <v>4537.9182076989264</v>
      </c>
      <c r="K208" s="34">
        <f ca="1">I208-计算结果!B$19*IF(ROW()&gt;计算结果!B$18+1,STDEV(OFFSET(E208,0,0,-计算结果!B$18,1)),STDEV(OFFSET(E208,0,0,-ROW(),1)))</f>
        <v>-2713.5304804261996</v>
      </c>
      <c r="L208" s="35" t="str">
        <f t="shared" ca="1" si="13"/>
        <v>卖</v>
      </c>
      <c r="M208" s="4" t="str">
        <f t="shared" ca="1" si="14"/>
        <v/>
      </c>
      <c r="N208" s="3">
        <f ca="1">IF(L207="买",E208/E207-1,0)-IF(M208=1,计算结果!B$17,0)</f>
        <v>0</v>
      </c>
      <c r="O208" s="2">
        <f t="shared" ca="1" si="15"/>
        <v>0.97018241721819387</v>
      </c>
      <c r="P208" s="3">
        <f ca="1">1-O208/MAX(O$2:O208)</f>
        <v>5.0338295423563051E-2</v>
      </c>
    </row>
    <row r="209" spans="1:16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12"/>
        <v>-3.0527642549057488E-3</v>
      </c>
      <c r="H209" s="3">
        <f>1-E209/MAX(E$2:E209)</f>
        <v>0.17810635093138094</v>
      </c>
      <c r="I209" s="36">
        <f ca="1">IF(ROW()&gt;计算结果!B$18+1,AVERAGE(OFFSET(E209,0,0,-计算结果!B$18,1)),AVERAGE(OFFSET(E209,0,0,-ROW(),1)))</f>
        <v>910.50159090909085</v>
      </c>
      <c r="J209" s="36">
        <f ca="1">I209+计算结果!B$19*IF(ROW()&gt;计算结果!B$18+1,STDEV(OFFSET(E209,0,0,-计算结果!B$18,1)),STDEV(OFFSET(E209,0,0,-ROW(),1)))</f>
        <v>4604.7389089381595</v>
      </c>
      <c r="K209" s="34">
        <f ca="1">I209-计算结果!B$19*IF(ROW()&gt;计算结果!B$18+1,STDEV(OFFSET(E209,0,0,-计算结果!B$18,1)),STDEV(OFFSET(E209,0,0,-ROW(),1)))</f>
        <v>-2783.7357271199776</v>
      </c>
      <c r="L209" s="35" t="str">
        <f t="shared" ca="1" si="13"/>
        <v>卖</v>
      </c>
      <c r="M209" s="4" t="str">
        <f t="shared" ca="1" si="14"/>
        <v/>
      </c>
      <c r="N209" s="3">
        <f ca="1">IF(L208="买",E209/E208-1,0)-IF(M209=1,计算结果!B$17,0)</f>
        <v>0</v>
      </c>
      <c r="O209" s="2">
        <f t="shared" ca="1" si="15"/>
        <v>0.97018241721819387</v>
      </c>
      <c r="P209" s="3">
        <f ca="1">1-O209/MAX(O$2:O209)</f>
        <v>5.0338295423563051E-2</v>
      </c>
    </row>
    <row r="210" spans="1:16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12"/>
        <v>-6.3909992460708942E-3</v>
      </c>
      <c r="H210" s="3">
        <f>1-E210/MAX(E$2:E210)</f>
        <v>0.18335907262292894</v>
      </c>
      <c r="I210" s="36">
        <f ca="1">IF(ROW()&gt;计算结果!B$18+1,AVERAGE(OFFSET(E210,0,0,-计算结果!B$18,1)),AVERAGE(OFFSET(E210,0,0,-ROW(),1)))</f>
        <v>908.31704545454534</v>
      </c>
      <c r="J210" s="36">
        <f ca="1">I210+计算结果!B$19*IF(ROW()&gt;计算结果!B$18+1,STDEV(OFFSET(E210,0,0,-计算结果!B$18,1)),STDEV(OFFSET(E210,0,0,-ROW(),1)))</f>
        <v>4636.8746767411503</v>
      </c>
      <c r="K210" s="34">
        <f ca="1">I210-计算结果!B$19*IF(ROW()&gt;计算结果!B$18+1,STDEV(OFFSET(E210,0,0,-计算结果!B$18,1)),STDEV(OFFSET(E210,0,0,-ROW(),1)))</f>
        <v>-2820.2405858320599</v>
      </c>
      <c r="L210" s="35" t="str">
        <f t="shared" ca="1" si="13"/>
        <v>卖</v>
      </c>
      <c r="M210" s="4" t="str">
        <f t="shared" ca="1" si="14"/>
        <v/>
      </c>
      <c r="N210" s="3">
        <f ca="1">IF(L209="买",E210/E209-1,0)-IF(M210=1,计算结果!B$17,0)</f>
        <v>0</v>
      </c>
      <c r="O210" s="2">
        <f t="shared" ca="1" si="15"/>
        <v>0.97018241721819387</v>
      </c>
      <c r="P210" s="3">
        <f ca="1">1-O210/MAX(O$2:O210)</f>
        <v>5.0338295423563051E-2</v>
      </c>
    </row>
    <row r="211" spans="1:16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12"/>
        <v>7.564437803511348E-3</v>
      </c>
      <c r="H211" s="3">
        <f>1-E211/MAX(E$2:E211)</f>
        <v>0.17718164311998319</v>
      </c>
      <c r="I211" s="36">
        <f ca="1">IF(ROW()&gt;计算结果!B$18+1,AVERAGE(OFFSET(E211,0,0,-计算结果!B$18,1)),AVERAGE(OFFSET(E211,0,0,-ROW(),1)))</f>
        <v>906.22249999999997</v>
      </c>
      <c r="J211" s="36">
        <f ca="1">I211+计算结果!B$19*IF(ROW()&gt;计算结果!B$18+1,STDEV(OFFSET(E211,0,0,-计算结果!B$18,1)),STDEV(OFFSET(E211,0,0,-ROW(),1)))</f>
        <v>4621.3304817243661</v>
      </c>
      <c r="K211" s="34">
        <f ca="1">I211-计算结果!B$19*IF(ROW()&gt;计算结果!B$18+1,STDEV(OFFSET(E211,0,0,-计算结果!B$18,1)),STDEV(OFFSET(E211,0,0,-ROW(),1)))</f>
        <v>-2808.8854817243664</v>
      </c>
      <c r="L211" s="35" t="str">
        <f t="shared" ca="1" si="13"/>
        <v>卖</v>
      </c>
      <c r="M211" s="4" t="str">
        <f t="shared" ca="1" si="14"/>
        <v/>
      </c>
      <c r="N211" s="3">
        <f ca="1">IF(L210="买",E211/E210-1,0)-IF(M211=1,计算结果!B$17,0)</f>
        <v>0</v>
      </c>
      <c r="O211" s="2">
        <f t="shared" ca="1" si="15"/>
        <v>0.97018241721819387</v>
      </c>
      <c r="P211" s="3">
        <f ca="1">1-O211/MAX(O$2:O211)</f>
        <v>5.0338295423563051E-2</v>
      </c>
    </row>
    <row r="212" spans="1:16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12"/>
        <v>-5.329502270832176E-4</v>
      </c>
      <c r="H212" s="3">
        <f>1-E212/MAX(E$2:E212)</f>
        <v>0.17762016435013062</v>
      </c>
      <c r="I212" s="36">
        <f ca="1">IF(ROW()&gt;计算结果!B$18+1,AVERAGE(OFFSET(E212,0,0,-计算结果!B$18,1)),AVERAGE(OFFSET(E212,0,0,-ROW(),1)))</f>
        <v>904.25863636363647</v>
      </c>
      <c r="J212" s="36">
        <f ca="1">I212+计算结果!B$19*IF(ROW()&gt;计算结果!B$18+1,STDEV(OFFSET(E212,0,0,-计算结果!B$18,1)),STDEV(OFFSET(E212,0,0,-ROW(),1)))</f>
        <v>4615.2774630284202</v>
      </c>
      <c r="K212" s="34">
        <f ca="1">I212-计算结果!B$19*IF(ROW()&gt;计算结果!B$18+1,STDEV(OFFSET(E212,0,0,-计算结果!B$18,1)),STDEV(OFFSET(E212,0,0,-ROW(),1)))</f>
        <v>-2806.7601903011468</v>
      </c>
      <c r="L212" s="35" t="str">
        <f t="shared" ca="1" si="13"/>
        <v>卖</v>
      </c>
      <c r="M212" s="4" t="str">
        <f t="shared" ca="1" si="14"/>
        <v/>
      </c>
      <c r="N212" s="3">
        <f ca="1">IF(L211="买",E212/E211-1,0)-IF(M212=1,计算结果!B$17,0)</f>
        <v>0</v>
      </c>
      <c r="O212" s="2">
        <f t="shared" ca="1" si="15"/>
        <v>0.97018241721819387</v>
      </c>
      <c r="P212" s="3">
        <f ca="1">1-O212/MAX(O$2:O212)</f>
        <v>5.0338295423563051E-2</v>
      </c>
    </row>
    <row r="213" spans="1:16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12"/>
        <v>2.2697238773097261E-2</v>
      </c>
      <c r="H213" s="3">
        <f>1-E213/MAX(E$2:E213)</f>
        <v>0.15895441285820511</v>
      </c>
      <c r="I213" s="36">
        <f ca="1">IF(ROW()&gt;计算结果!B$18+1,AVERAGE(OFFSET(E213,0,0,-计算结果!B$18,1)),AVERAGE(OFFSET(E213,0,0,-ROW(),1)))</f>
        <v>902.72977272727269</v>
      </c>
      <c r="J213" s="36">
        <f ca="1">I213+计算结果!B$19*IF(ROW()&gt;计算结果!B$18+1,STDEV(OFFSET(E213,0,0,-计算结果!B$18,1)),STDEV(OFFSET(E213,0,0,-ROW(),1)))</f>
        <v>4550.0489334977219</v>
      </c>
      <c r="K213" s="34">
        <f ca="1">I213-计算结果!B$19*IF(ROW()&gt;计算结果!B$18+1,STDEV(OFFSET(E213,0,0,-计算结果!B$18,1)),STDEV(OFFSET(E213,0,0,-ROW(),1)))</f>
        <v>-2744.5893880431763</v>
      </c>
      <c r="L213" s="35" t="str">
        <f t="shared" ca="1" si="13"/>
        <v>卖</v>
      </c>
      <c r="M213" s="4" t="str">
        <f t="shared" ca="1" si="14"/>
        <v/>
      </c>
      <c r="N213" s="3">
        <f ca="1">IF(L212="买",E213/E212-1,0)-IF(M213=1,计算结果!B$17,0)</f>
        <v>0</v>
      </c>
      <c r="O213" s="2">
        <f t="shared" ca="1" si="15"/>
        <v>0.97018241721819387</v>
      </c>
      <c r="P213" s="3">
        <f ca="1">1-O213/MAX(O$2:O213)</f>
        <v>5.0338295423563051E-2</v>
      </c>
    </row>
    <row r="214" spans="1:16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12"/>
        <v>1.8475698222706338E-3</v>
      </c>
      <c r="H214" s="3">
        <f>1-E214/MAX(E$2:E214)</f>
        <v>0.15740052241224811</v>
      </c>
      <c r="I214" s="36">
        <f ca="1">IF(ROW()&gt;计算结果!B$18+1,AVERAGE(OFFSET(E214,0,0,-计算结果!B$18,1)),AVERAGE(OFFSET(E214,0,0,-ROW(),1)))</f>
        <v>900.91386363636366</v>
      </c>
      <c r="J214" s="36">
        <f ca="1">I214+计算结果!B$19*IF(ROW()&gt;计算结果!B$18+1,STDEV(OFFSET(E214,0,0,-计算结果!B$18,1)),STDEV(OFFSET(E214,0,0,-ROW(),1)))</f>
        <v>4410.0085232730489</v>
      </c>
      <c r="K214" s="34">
        <f ca="1">I214-计算结果!B$19*IF(ROW()&gt;计算结果!B$18+1,STDEV(OFFSET(E214,0,0,-计算结果!B$18,1)),STDEV(OFFSET(E214,0,0,-ROW(),1)))</f>
        <v>-2608.1807960003212</v>
      </c>
      <c r="L214" s="35" t="str">
        <f t="shared" ca="1" si="13"/>
        <v>卖</v>
      </c>
      <c r="M214" s="4" t="str">
        <f t="shared" ca="1" si="14"/>
        <v/>
      </c>
      <c r="N214" s="3">
        <f ca="1">IF(L213="买",E214/E213-1,0)-IF(M214=1,计算结果!B$17,0)</f>
        <v>0</v>
      </c>
      <c r="O214" s="2">
        <f t="shared" ca="1" si="15"/>
        <v>0.97018241721819387</v>
      </c>
      <c r="P214" s="3">
        <f ca="1">1-O214/MAX(O$2:O214)</f>
        <v>5.0338295423563051E-2</v>
      </c>
    </row>
    <row r="215" spans="1:16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12"/>
        <v>-1.6122280425854507E-2</v>
      </c>
      <c r="H215" s="3">
        <f>1-E215/MAX(E$2:E215)</f>
        <v>0.17098514747659632</v>
      </c>
      <c r="I215" s="36">
        <f ca="1">IF(ROW()&gt;计算结果!B$18+1,AVERAGE(OFFSET(E215,0,0,-计算结果!B$18,1)),AVERAGE(OFFSET(E215,0,0,-ROW(),1)))</f>
        <v>898.62818181818193</v>
      </c>
      <c r="J215" s="36">
        <f ca="1">I215+计算结果!B$19*IF(ROW()&gt;计算结果!B$18+1,STDEV(OFFSET(E215,0,0,-计算结果!B$18,1)),STDEV(OFFSET(E215,0,0,-ROW(),1)))</f>
        <v>4241.4062220186534</v>
      </c>
      <c r="K215" s="34">
        <f ca="1">I215-计算结果!B$19*IF(ROW()&gt;计算结果!B$18+1,STDEV(OFFSET(E215,0,0,-计算结果!B$18,1)),STDEV(OFFSET(E215,0,0,-ROW(),1)))</f>
        <v>-2444.1498583822899</v>
      </c>
      <c r="L215" s="35" t="str">
        <f t="shared" ca="1" si="13"/>
        <v>卖</v>
      </c>
      <c r="M215" s="4" t="str">
        <f t="shared" ca="1" si="14"/>
        <v/>
      </c>
      <c r="N215" s="3">
        <f ca="1">IF(L214="买",E215/E214-1,0)-IF(M215=1,计算结果!B$17,0)</f>
        <v>0</v>
      </c>
      <c r="O215" s="2">
        <f t="shared" ca="1" si="15"/>
        <v>0.97018241721819387</v>
      </c>
      <c r="P215" s="3">
        <f ca="1">1-O215/MAX(O$2:O215)</f>
        <v>5.0338295423563051E-2</v>
      </c>
    </row>
    <row r="216" spans="1:16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12"/>
        <v>7.6010211356685176E-3</v>
      </c>
      <c r="H216" s="3">
        <f>1-E216/MAX(E$2:E216)</f>
        <v>0.16468378806078288</v>
      </c>
      <c r="I216" s="36">
        <f ca="1">IF(ROW()&gt;计算结果!B$18+1,AVERAGE(OFFSET(E216,0,0,-计算结果!B$18,1)),AVERAGE(OFFSET(E216,0,0,-ROW(),1)))</f>
        <v>896.50613636363664</v>
      </c>
      <c r="J216" s="36">
        <f ca="1">I216+计算结果!B$19*IF(ROW()&gt;计算结果!B$18+1,STDEV(OFFSET(E216,0,0,-计算结果!B$18,1)),STDEV(OFFSET(E216,0,0,-ROW(),1)))</f>
        <v>4033.733029146867</v>
      </c>
      <c r="K216" s="34">
        <f ca="1">I216-计算结果!B$19*IF(ROW()&gt;计算结果!B$18+1,STDEV(OFFSET(E216,0,0,-计算结果!B$18,1)),STDEV(OFFSET(E216,0,0,-ROW(),1)))</f>
        <v>-2240.7207564195942</v>
      </c>
      <c r="L216" s="35" t="str">
        <f t="shared" ca="1" si="13"/>
        <v>卖</v>
      </c>
      <c r="M216" s="4" t="str">
        <f t="shared" ca="1" si="14"/>
        <v/>
      </c>
      <c r="N216" s="3">
        <f ca="1">IF(L215="买",E216/E215-1,0)-IF(M216=1,计算结果!B$17,0)</f>
        <v>0</v>
      </c>
      <c r="O216" s="2">
        <f t="shared" ca="1" si="15"/>
        <v>0.97018241721819387</v>
      </c>
      <c r="P216" s="3">
        <f ca="1">1-O216/MAX(O$2:O216)</f>
        <v>5.0338295423563051E-2</v>
      </c>
    </row>
    <row r="217" spans="1:16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12"/>
        <v>6.0029900825124827E-3</v>
      </c>
      <c r="H217" s="3">
        <f>1-E217/MAX(E$2:E217)</f>
        <v>0.15966939312474981</v>
      </c>
      <c r="I217" s="36">
        <f ca="1">IF(ROW()&gt;计算结果!B$18+1,AVERAGE(OFFSET(E217,0,0,-计算结果!B$18,1)),AVERAGE(OFFSET(E217,0,0,-ROW(),1)))</f>
        <v>894.55159090909115</v>
      </c>
      <c r="J217" s="36">
        <f ca="1">I217+计算结果!B$19*IF(ROW()&gt;计算结果!B$18+1,STDEV(OFFSET(E217,0,0,-计算结果!B$18,1)),STDEV(OFFSET(E217,0,0,-ROW(),1)))</f>
        <v>3799.8009049615566</v>
      </c>
      <c r="K217" s="34">
        <f ca="1">I217-计算结果!B$19*IF(ROW()&gt;计算结果!B$18+1,STDEV(OFFSET(E217,0,0,-计算结果!B$18,1)),STDEV(OFFSET(E217,0,0,-ROW(),1)))</f>
        <v>-2010.6977231433746</v>
      </c>
      <c r="L217" s="35" t="str">
        <f t="shared" ca="1" si="13"/>
        <v>卖</v>
      </c>
      <c r="M217" s="4" t="str">
        <f t="shared" ca="1" si="14"/>
        <v/>
      </c>
      <c r="N217" s="3">
        <f ca="1">IF(L216="买",E217/E216-1,0)-IF(M217=1,计算结果!B$17,0)</f>
        <v>0</v>
      </c>
      <c r="O217" s="2">
        <f t="shared" ca="1" si="15"/>
        <v>0.97018241721819387</v>
      </c>
      <c r="P217" s="3">
        <f ca="1">1-O217/MAX(O$2:O217)</f>
        <v>5.0338295423563051E-2</v>
      </c>
    </row>
    <row r="218" spans="1:16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12"/>
        <v>2.9608957560494087E-3</v>
      </c>
      <c r="H218" s="3">
        <f>1-E218/MAX(E$2:E218)</f>
        <v>0.1571812617971744</v>
      </c>
      <c r="I218" s="36">
        <f ca="1">IF(ROW()&gt;计算结果!B$18+1,AVERAGE(OFFSET(E218,0,0,-计算结果!B$18,1)),AVERAGE(OFFSET(E218,0,0,-ROW(),1)))</f>
        <v>892.57340909090931</v>
      </c>
      <c r="J218" s="36">
        <f ca="1">I218+计算结果!B$19*IF(ROW()&gt;计算结果!B$18+1,STDEV(OFFSET(E218,0,0,-计算结果!B$18,1)),STDEV(OFFSET(E218,0,0,-ROW(),1)))</f>
        <v>3494.9101749321098</v>
      </c>
      <c r="K218" s="34">
        <f ca="1">I218-计算结果!B$19*IF(ROW()&gt;计算结果!B$18+1,STDEV(OFFSET(E218,0,0,-计算结果!B$18,1)),STDEV(OFFSET(E218,0,0,-ROW(),1)))</f>
        <v>-1709.763356750291</v>
      </c>
      <c r="L218" s="35" t="str">
        <f t="shared" ca="1" si="13"/>
        <v>卖</v>
      </c>
      <c r="M218" s="4" t="str">
        <f t="shared" ca="1" si="14"/>
        <v/>
      </c>
      <c r="N218" s="3">
        <f ca="1">IF(L217="买",E218/E217-1,0)-IF(M218=1,计算结果!B$17,0)</f>
        <v>0</v>
      </c>
      <c r="O218" s="2">
        <f t="shared" ca="1" si="15"/>
        <v>0.97018241721819387</v>
      </c>
      <c r="P218" s="3">
        <f ca="1">1-O218/MAX(O$2:O218)</f>
        <v>5.0338295423563051E-2</v>
      </c>
    </row>
    <row r="219" spans="1:16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12"/>
        <v>-4.4451985069563493E-3</v>
      </c>
      <c r="H219" s="3">
        <f>1-E219/MAX(E$2:E219)</f>
        <v>0.16092775839386841</v>
      </c>
      <c r="I219" s="36">
        <f ca="1">IF(ROW()&gt;计算结果!B$18+1,AVERAGE(OFFSET(E219,0,0,-计算结果!B$18,1)),AVERAGE(OFFSET(E219,0,0,-ROW(),1)))</f>
        <v>890.7154545454548</v>
      </c>
      <c r="J219" s="36">
        <f ca="1">I219+计算结果!B$19*IF(ROW()&gt;计算结果!B$18+1,STDEV(OFFSET(E219,0,0,-计算结果!B$18,1)),STDEV(OFFSET(E219,0,0,-ROW(),1)))</f>
        <v>3218.6955230887588</v>
      </c>
      <c r="K219" s="34">
        <f ca="1">I219-计算结果!B$19*IF(ROW()&gt;计算结果!B$18+1,STDEV(OFFSET(E219,0,0,-计算结果!B$18,1)),STDEV(OFFSET(E219,0,0,-ROW(),1)))</f>
        <v>-1437.264613997849</v>
      </c>
      <c r="L219" s="35" t="str">
        <f t="shared" ca="1" si="13"/>
        <v>卖</v>
      </c>
      <c r="M219" s="4" t="str">
        <f t="shared" ca="1" si="14"/>
        <v/>
      </c>
      <c r="N219" s="3">
        <f ca="1">IF(L218="买",E219/E218-1,0)-IF(M219=1,计算结果!B$17,0)</f>
        <v>0</v>
      </c>
      <c r="O219" s="2">
        <f t="shared" ca="1" si="15"/>
        <v>0.97018241721819387</v>
      </c>
      <c r="P219" s="3">
        <f ca="1">1-O219/MAX(O$2:O219)</f>
        <v>5.0338295423563051E-2</v>
      </c>
    </row>
    <row r="220" spans="1:16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12"/>
        <v>-1.0066237204176431E-2</v>
      </c>
      <c r="H220" s="3">
        <f>1-E220/MAX(E$2:E220)</f>
        <v>0.16937405860931576</v>
      </c>
      <c r="I220" s="36">
        <f ca="1">IF(ROW()&gt;计算结果!B$18+1,AVERAGE(OFFSET(E220,0,0,-计算结果!B$18,1)),AVERAGE(OFFSET(E220,0,0,-ROW(),1)))</f>
        <v>889.05409090909086</v>
      </c>
      <c r="J220" s="36">
        <f ca="1">I220+计算结果!B$19*IF(ROW()&gt;计算结果!B$18+1,STDEV(OFFSET(E220,0,0,-计算结果!B$18,1)),STDEV(OFFSET(E220,0,0,-ROW(),1)))</f>
        <v>3052.3826257217956</v>
      </c>
      <c r="K220" s="34">
        <f ca="1">I220-计算结果!B$19*IF(ROW()&gt;计算结果!B$18+1,STDEV(OFFSET(E220,0,0,-计算结果!B$18,1)),STDEV(OFFSET(E220,0,0,-ROW(),1)))</f>
        <v>-1274.2744439036137</v>
      </c>
      <c r="L220" s="35" t="str">
        <f t="shared" ca="1" si="13"/>
        <v>卖</v>
      </c>
      <c r="M220" s="4" t="str">
        <f t="shared" ca="1" si="14"/>
        <v/>
      </c>
      <c r="N220" s="3">
        <f ca="1">IF(L219="买",E220/E219-1,0)-IF(M220=1,计算结果!B$17,0)</f>
        <v>0</v>
      </c>
      <c r="O220" s="2">
        <f t="shared" ca="1" si="15"/>
        <v>0.97018241721819387</v>
      </c>
      <c r="P220" s="3">
        <f ca="1">1-O220/MAX(O$2:O220)</f>
        <v>5.0338295423563051E-2</v>
      </c>
    </row>
    <row r="221" spans="1:16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12"/>
        <v>2.8921968071067283E-3</v>
      </c>
      <c r="H221" s="3">
        <f>1-E221/MAX(E$2:E221)</f>
        <v>0.16697172491372569</v>
      </c>
      <c r="I221" s="36">
        <f ca="1">IF(ROW()&gt;计算结果!B$18+1,AVERAGE(OFFSET(E221,0,0,-计算结果!B$18,1)),AVERAGE(OFFSET(E221,0,0,-ROW(),1)))</f>
        <v>887.93045454545461</v>
      </c>
      <c r="J221" s="36">
        <f ca="1">I221+计算结果!B$19*IF(ROW()&gt;计算结果!B$18+1,STDEV(OFFSET(E221,0,0,-计算结果!B$18,1)),STDEV(OFFSET(E221,0,0,-ROW(),1)))</f>
        <v>2985.5816179871681</v>
      </c>
      <c r="K221" s="34">
        <f ca="1">I221-计算结果!B$19*IF(ROW()&gt;计算结果!B$18+1,STDEV(OFFSET(E221,0,0,-计算结果!B$18,1)),STDEV(OFFSET(E221,0,0,-ROW(),1)))</f>
        <v>-1209.7207088962587</v>
      </c>
      <c r="L221" s="35" t="str">
        <f t="shared" ca="1" si="13"/>
        <v>卖</v>
      </c>
      <c r="M221" s="4" t="str">
        <f t="shared" ca="1" si="14"/>
        <v/>
      </c>
      <c r="N221" s="3">
        <f ca="1">IF(L220="买",E221/E220-1,0)-IF(M221=1,计算结果!B$17,0)</f>
        <v>0</v>
      </c>
      <c r="O221" s="2">
        <f t="shared" ca="1" si="15"/>
        <v>0.97018241721819387</v>
      </c>
      <c r="P221" s="3">
        <f ca="1">1-O221/MAX(O$2:O221)</f>
        <v>5.0338295423563051E-2</v>
      </c>
    </row>
    <row r="222" spans="1:16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12"/>
        <v>-8.6973438769555322E-4</v>
      </c>
      <c r="H222" s="3">
        <f>1-E222/MAX(E$2:E222)</f>
        <v>0.16769623825049096</v>
      </c>
      <c r="I222" s="36">
        <f ca="1">IF(ROW()&gt;计算结果!B$18+1,AVERAGE(OFFSET(E222,0,0,-计算结果!B$18,1)),AVERAGE(OFFSET(E222,0,0,-ROW(),1)))</f>
        <v>886.95136363636368</v>
      </c>
      <c r="J222" s="36">
        <f ca="1">I222+计算结果!B$19*IF(ROW()&gt;计算结果!B$18+1,STDEV(OFFSET(E222,0,0,-计算结果!B$18,1)),STDEV(OFFSET(E222,0,0,-ROW(),1)))</f>
        <v>2942.7542792083846</v>
      </c>
      <c r="K222" s="34">
        <f ca="1">I222-计算结果!B$19*IF(ROW()&gt;计算结果!B$18+1,STDEV(OFFSET(E222,0,0,-计算结果!B$18,1)),STDEV(OFFSET(E222,0,0,-ROW(),1)))</f>
        <v>-1168.8515519356574</v>
      </c>
      <c r="L222" s="35" t="str">
        <f t="shared" ca="1" si="13"/>
        <v>卖</v>
      </c>
      <c r="M222" s="4" t="str">
        <f t="shared" ca="1" si="14"/>
        <v/>
      </c>
      <c r="N222" s="3">
        <f ca="1">IF(L221="买",E222/E221-1,0)-IF(M222=1,计算结果!B$17,0)</f>
        <v>0</v>
      </c>
      <c r="O222" s="2">
        <f t="shared" ca="1" si="15"/>
        <v>0.97018241721819387</v>
      </c>
      <c r="P222" s="3">
        <f ca="1">1-O222/MAX(O$2:O222)</f>
        <v>5.0338295423563051E-2</v>
      </c>
    </row>
    <row r="223" spans="1:16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12"/>
        <v>-3.5850504541445893E-3</v>
      </c>
      <c r="H223" s="3">
        <f>1-E223/MAX(E$2:E223)</f>
        <v>0.17068008922953726</v>
      </c>
      <c r="I223" s="36">
        <f ca="1">IF(ROW()&gt;计算结果!B$18+1,AVERAGE(OFFSET(E223,0,0,-计算结果!B$18,1)),AVERAGE(OFFSET(E223,0,0,-ROW(),1)))</f>
        <v>885.84818181818184</v>
      </c>
      <c r="J223" s="36">
        <f ca="1">I223+计算结果!B$19*IF(ROW()&gt;计算结果!B$18+1,STDEV(OFFSET(E223,0,0,-计算结果!B$18,1)),STDEV(OFFSET(E223,0,0,-ROW(),1)))</f>
        <v>2889.0872910702979</v>
      </c>
      <c r="K223" s="34">
        <f ca="1">I223-计算结果!B$19*IF(ROW()&gt;计算结果!B$18+1,STDEV(OFFSET(E223,0,0,-计算结果!B$18,1)),STDEV(OFFSET(E223,0,0,-ROW(),1)))</f>
        <v>-1117.3909274339344</v>
      </c>
      <c r="L223" s="35" t="str">
        <f t="shared" ca="1" si="13"/>
        <v>卖</v>
      </c>
      <c r="M223" s="4" t="str">
        <f t="shared" ca="1" si="14"/>
        <v/>
      </c>
      <c r="N223" s="3">
        <f ca="1">IF(L222="买",E223/E222-1,0)-IF(M223=1,计算结果!B$17,0)</f>
        <v>0</v>
      </c>
      <c r="O223" s="2">
        <f t="shared" ca="1" si="15"/>
        <v>0.97018241721819387</v>
      </c>
      <c r="P223" s="3">
        <f ca="1">1-O223/MAX(O$2:O223)</f>
        <v>5.0338295423563051E-2</v>
      </c>
    </row>
    <row r="224" spans="1:16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12"/>
        <v>-1.1874382141297102E-2</v>
      </c>
      <c r="H224" s="3">
        <f>1-E224/MAX(E$2:E224)</f>
        <v>0.18052775076741212</v>
      </c>
      <c r="I224" s="36">
        <f ca="1">IF(ROW()&gt;计算结果!B$18+1,AVERAGE(OFFSET(E224,0,0,-计算结果!B$18,1)),AVERAGE(OFFSET(E224,0,0,-ROW(),1)))</f>
        <v>884.83454545454549</v>
      </c>
      <c r="J224" s="36">
        <f ca="1">I224+计算结果!B$19*IF(ROW()&gt;计算结果!B$18+1,STDEV(OFFSET(E224,0,0,-计算结果!B$18,1)),STDEV(OFFSET(E224,0,0,-ROW(),1)))</f>
        <v>2909.4569181682878</v>
      </c>
      <c r="K224" s="34">
        <f ca="1">I224-计算结果!B$19*IF(ROW()&gt;计算结果!B$18+1,STDEV(OFFSET(E224,0,0,-计算结果!B$18,1)),STDEV(OFFSET(E224,0,0,-ROW(),1)))</f>
        <v>-1139.787827259197</v>
      </c>
      <c r="L224" s="35" t="str">
        <f t="shared" ca="1" si="13"/>
        <v>卖</v>
      </c>
      <c r="M224" s="4" t="str">
        <f t="shared" ca="1" si="14"/>
        <v/>
      </c>
      <c r="N224" s="3">
        <f ca="1">IF(L223="买",E224/E223-1,0)-IF(M224=1,计算结果!B$17,0)</f>
        <v>0</v>
      </c>
      <c r="O224" s="2">
        <f t="shared" ca="1" si="15"/>
        <v>0.97018241721819387</v>
      </c>
      <c r="P224" s="3">
        <f ca="1">1-O224/MAX(O$2:O224)</f>
        <v>5.0338295423563051E-2</v>
      </c>
    </row>
    <row r="225" spans="1:16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12"/>
        <v>7.5266690708577499E-3</v>
      </c>
      <c r="H225" s="3">
        <f>1-E225/MAX(E$2:E225)</f>
        <v>0.17435985433468704</v>
      </c>
      <c r="I225" s="36">
        <f ca="1">IF(ROW()&gt;计算结果!B$18+1,AVERAGE(OFFSET(E225,0,0,-计算结果!B$18,1)),AVERAGE(OFFSET(E225,0,0,-ROW(),1)))</f>
        <v>883.97909090909116</v>
      </c>
      <c r="J225" s="36">
        <f ca="1">I225+计算结果!B$19*IF(ROW()&gt;计算结果!B$18+1,STDEV(OFFSET(E225,0,0,-计算结果!B$18,1)),STDEV(OFFSET(E225,0,0,-ROW(),1)))</f>
        <v>2906.0197590760126</v>
      </c>
      <c r="K225" s="34">
        <f ca="1">I225-计算结果!B$19*IF(ROW()&gt;计算结果!B$18+1,STDEV(OFFSET(E225,0,0,-计算结果!B$18,1)),STDEV(OFFSET(E225,0,0,-ROW(),1)))</f>
        <v>-1138.0615772578305</v>
      </c>
      <c r="L225" s="35" t="str">
        <f t="shared" ca="1" si="13"/>
        <v>卖</v>
      </c>
      <c r="M225" s="4" t="str">
        <f t="shared" ca="1" si="14"/>
        <v/>
      </c>
      <c r="N225" s="3">
        <f ca="1">IF(L224="买",E225/E224-1,0)-IF(M225=1,计算结果!B$17,0)</f>
        <v>0</v>
      </c>
      <c r="O225" s="2">
        <f t="shared" ca="1" si="15"/>
        <v>0.97018241721819387</v>
      </c>
      <c r="P225" s="3">
        <f ca="1">1-O225/MAX(O$2:O225)</f>
        <v>5.0338295423563051E-2</v>
      </c>
    </row>
    <row r="226" spans="1:16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12"/>
        <v>8.9599113245888429E-3</v>
      </c>
      <c r="H226" s="3">
        <f>1-E226/MAX(E$2:E226)</f>
        <v>0.16696219184350514</v>
      </c>
      <c r="I226" s="36">
        <f ca="1">IF(ROW()&gt;计算结果!B$18+1,AVERAGE(OFFSET(E226,0,0,-计算结果!B$18,1)),AVERAGE(OFFSET(E226,0,0,-ROW(),1)))</f>
        <v>883.02159090909106</v>
      </c>
      <c r="J226" s="36">
        <f ca="1">I226+计算结果!B$19*IF(ROW()&gt;计算结果!B$18+1,STDEV(OFFSET(E226,0,0,-计算结果!B$18,1)),STDEV(OFFSET(E226,0,0,-ROW(),1)))</f>
        <v>2837.053257254699</v>
      </c>
      <c r="K226" s="34">
        <f ca="1">I226-计算结果!B$19*IF(ROW()&gt;计算结果!B$18+1,STDEV(OFFSET(E226,0,0,-计算结果!B$18,1)),STDEV(OFFSET(E226,0,0,-ROW(),1)))</f>
        <v>-1071.0100754365171</v>
      </c>
      <c r="L226" s="35" t="str">
        <f t="shared" ca="1" si="13"/>
        <v>卖</v>
      </c>
      <c r="M226" s="4" t="str">
        <f t="shared" ca="1" si="14"/>
        <v/>
      </c>
      <c r="N226" s="3">
        <f ca="1">IF(L225="买",E226/E225-1,0)-IF(M226=1,计算结果!B$17,0)</f>
        <v>0</v>
      </c>
      <c r="O226" s="2">
        <f t="shared" ca="1" si="15"/>
        <v>0.97018241721819387</v>
      </c>
      <c r="P226" s="3">
        <f ca="1">1-O226/MAX(O$2:O226)</f>
        <v>5.0338295423563051E-2</v>
      </c>
    </row>
    <row r="227" spans="1:16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12"/>
        <v>2.5176233635448853E-4</v>
      </c>
      <c r="H227" s="3">
        <f>1-E227/MAX(E$2:E227)</f>
        <v>0.16675246429865209</v>
      </c>
      <c r="I227" s="36">
        <f ca="1">IF(ROW()&gt;计算结果!B$18+1,AVERAGE(OFFSET(E227,0,0,-计算结果!B$18,1)),AVERAGE(OFFSET(E227,0,0,-ROW(),1)))</f>
        <v>882.03681818181826</v>
      </c>
      <c r="J227" s="36">
        <f ca="1">I227+计算结果!B$19*IF(ROW()&gt;计算结果!B$18+1,STDEV(OFFSET(E227,0,0,-计算结果!B$18,1)),STDEV(OFFSET(E227,0,0,-ROW(),1)))</f>
        <v>2751.9166987288063</v>
      </c>
      <c r="K227" s="34">
        <f ca="1">I227-计算结果!B$19*IF(ROW()&gt;计算结果!B$18+1,STDEV(OFFSET(E227,0,0,-计算结果!B$18,1)),STDEV(OFFSET(E227,0,0,-ROW(),1)))</f>
        <v>-987.84306236517</v>
      </c>
      <c r="L227" s="35" t="str">
        <f t="shared" ca="1" si="13"/>
        <v>卖</v>
      </c>
      <c r="M227" s="4" t="str">
        <f t="shared" ca="1" si="14"/>
        <v/>
      </c>
      <c r="N227" s="3">
        <f ca="1">IF(L226="买",E227/E226-1,0)-IF(M227=1,计算结果!B$17,0)</f>
        <v>0</v>
      </c>
      <c r="O227" s="2">
        <f t="shared" ca="1" si="15"/>
        <v>0.97018241721819387</v>
      </c>
      <c r="P227" s="3">
        <f ca="1">1-O227/MAX(O$2:O227)</f>
        <v>5.0338295423563051E-2</v>
      </c>
    </row>
    <row r="228" spans="1:16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12"/>
        <v>1.5216346703887718E-2</v>
      </c>
      <c r="H228" s="3">
        <f>1-E228/MAX(E$2:E228)</f>
        <v>0.1540734809052603</v>
      </c>
      <c r="I228" s="36">
        <f ca="1">IF(ROW()&gt;计算结果!B$18+1,AVERAGE(OFFSET(E228,0,0,-计算结果!B$18,1)),AVERAGE(OFFSET(E228,0,0,-ROW(),1)))</f>
        <v>881.58318181818186</v>
      </c>
      <c r="J228" s="36">
        <f ca="1">I228+计算结果!B$19*IF(ROW()&gt;计算结果!B$18+1,STDEV(OFFSET(E228,0,0,-计算结果!B$18,1)),STDEV(OFFSET(E228,0,0,-ROW(),1)))</f>
        <v>2704.2179731458741</v>
      </c>
      <c r="K228" s="34">
        <f ca="1">I228-计算结果!B$19*IF(ROW()&gt;计算结果!B$18+1,STDEV(OFFSET(E228,0,0,-计算结果!B$18,1)),STDEV(OFFSET(E228,0,0,-ROW(),1)))</f>
        <v>-941.0516095095104</v>
      </c>
      <c r="L228" s="35" t="str">
        <f t="shared" ca="1" si="13"/>
        <v>买</v>
      </c>
      <c r="M228" s="4">
        <f t="shared" ca="1" si="14"/>
        <v>1</v>
      </c>
      <c r="N228" s="3">
        <f ca="1">IF(L227="买",E228/E227-1,0)-IF(M228=1,计算结果!B$17,0)</f>
        <v>0</v>
      </c>
      <c r="O228" s="2">
        <f t="shared" ca="1" si="15"/>
        <v>0.97018241721819387</v>
      </c>
      <c r="P228" s="3">
        <f ca="1">1-O228/MAX(O$2:O228)</f>
        <v>5.0338295423563051E-2</v>
      </c>
    </row>
    <row r="229" spans="1:16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12"/>
        <v>1.3072484673637419E-3</v>
      </c>
      <c r="H229" s="3">
        <f>1-E229/MAX(E$2:E229)</f>
        <v>0.15296764475967128</v>
      </c>
      <c r="I229" s="36">
        <f ca="1">IF(ROW()&gt;计算结果!B$18+1,AVERAGE(OFFSET(E229,0,0,-计算结果!B$18,1)),AVERAGE(OFFSET(E229,0,0,-ROW(),1)))</f>
        <v>880.87409090909091</v>
      </c>
      <c r="J229" s="36">
        <f ca="1">I229+计算结果!B$19*IF(ROW()&gt;计算结果!B$18+1,STDEV(OFFSET(E229,0,0,-计算结果!B$18,1)),STDEV(OFFSET(E229,0,0,-ROW(),1)))</f>
        <v>2589.6884551380872</v>
      </c>
      <c r="K229" s="34">
        <f ca="1">I229-计算结果!B$19*IF(ROW()&gt;计算结果!B$18+1,STDEV(OFFSET(E229,0,0,-计算结果!B$18,1)),STDEV(OFFSET(E229,0,0,-ROW(),1)))</f>
        <v>-827.94027331990537</v>
      </c>
      <c r="L229" s="35" t="str">
        <f t="shared" ca="1" si="13"/>
        <v>买</v>
      </c>
      <c r="M229" s="4" t="str">
        <f t="shared" ca="1" si="14"/>
        <v/>
      </c>
      <c r="N229" s="3">
        <f ca="1">IF(L228="买",E229/E228-1,0)-IF(M229=1,计算结果!B$17,0)</f>
        <v>1.3072484673637419E-3</v>
      </c>
      <c r="O229" s="2">
        <f t="shared" ca="1" si="15"/>
        <v>0.97145068669616563</v>
      </c>
      <c r="P229" s="3">
        <f ca="1">1-O229/MAX(O$2:O229)</f>
        <v>4.909685161574151E-2</v>
      </c>
    </row>
    <row r="230" spans="1:16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12"/>
        <v>6.5277089992354931E-4</v>
      </c>
      <c r="H230" s="3">
        <f>1-E230/MAX(E$2:E230)</f>
        <v>0.15241472668687672</v>
      </c>
      <c r="I230" s="36">
        <f ca="1">IF(ROW()&gt;计算结果!B$18+1,AVERAGE(OFFSET(E230,0,0,-计算结果!B$18,1)),AVERAGE(OFFSET(E230,0,0,-ROW(),1)))</f>
        <v>880.09272727272719</v>
      </c>
      <c r="J230" s="36">
        <f ca="1">I230+计算结果!B$19*IF(ROW()&gt;计算结果!B$18+1,STDEV(OFFSET(E230,0,0,-计算结果!B$18,1)),STDEV(OFFSET(E230,0,0,-ROW(),1)))</f>
        <v>2435.9594971413408</v>
      </c>
      <c r="K230" s="34">
        <f ca="1">I230-计算结果!B$19*IF(ROW()&gt;计算结果!B$18+1,STDEV(OFFSET(E230,0,0,-计算结果!B$18,1)),STDEV(OFFSET(E230,0,0,-ROW(),1)))</f>
        <v>-675.77404259588661</v>
      </c>
      <c r="L230" s="35" t="str">
        <f t="shared" ca="1" si="13"/>
        <v>买</v>
      </c>
      <c r="M230" s="4" t="str">
        <f t="shared" ca="1" si="14"/>
        <v/>
      </c>
      <c r="N230" s="3">
        <f ca="1">IF(L229="买",E230/E229-1,0)-IF(M230=1,计算结果!B$17,0)</f>
        <v>6.5277089992354931E-4</v>
      </c>
      <c r="O230" s="2">
        <f t="shared" ca="1" si="15"/>
        <v>0.97208482143515162</v>
      </c>
      <c r="P230" s="3">
        <f ca="1">1-O230/MAX(O$2:O230)</f>
        <v>4.8476129711830573E-2</v>
      </c>
    </row>
    <row r="231" spans="1:16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12"/>
        <v>1.0178832527274695E-2</v>
      </c>
      <c r="H231" s="3">
        <f>1-E231/MAX(E$2:E231)</f>
        <v>0.14378729813723812</v>
      </c>
      <c r="I231" s="36">
        <f ca="1">IF(ROW()&gt;计算结果!B$18+1,AVERAGE(OFFSET(E231,0,0,-计算结果!B$18,1)),AVERAGE(OFFSET(E231,0,0,-ROW(),1)))</f>
        <v>879.67568181818172</v>
      </c>
      <c r="J231" s="36">
        <f ca="1">I231+计算结果!B$19*IF(ROW()&gt;计算结果!B$18+1,STDEV(OFFSET(E231,0,0,-计算结果!B$18,1)),STDEV(OFFSET(E231,0,0,-ROW(),1)))</f>
        <v>2341.6382557235465</v>
      </c>
      <c r="K231" s="34">
        <f ca="1">I231-计算结果!B$19*IF(ROW()&gt;计算结果!B$18+1,STDEV(OFFSET(E231,0,0,-计算结果!B$18,1)),STDEV(OFFSET(E231,0,0,-ROW(),1)))</f>
        <v>-582.28689208718322</v>
      </c>
      <c r="L231" s="35" t="str">
        <f t="shared" ca="1" si="13"/>
        <v>买</v>
      </c>
      <c r="M231" s="4" t="str">
        <f t="shared" ca="1" si="14"/>
        <v/>
      </c>
      <c r="N231" s="3">
        <f ca="1">IF(L230="买",E231/E230-1,0)-IF(M231=1,计算结果!B$17,0)</f>
        <v>1.0178832527274695E-2</v>
      </c>
      <c r="O231" s="2">
        <f t="shared" ca="1" si="15"/>
        <v>0.98197951003484574</v>
      </c>
      <c r="P231" s="3">
        <f ca="1">1-O231/MAX(O$2:O231)</f>
        <v>3.8790727590462981E-2</v>
      </c>
    </row>
    <row r="232" spans="1:16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12"/>
        <v>-1.9150475978400028E-3</v>
      </c>
      <c r="H232" s="3">
        <f>1-E232/MAX(E$2:E232)</f>
        <v>0.14542698621518058</v>
      </c>
      <c r="I232" s="36">
        <f ca="1">IF(ROW()&gt;计算结果!B$18+1,AVERAGE(OFFSET(E232,0,0,-计算结果!B$18,1)),AVERAGE(OFFSET(E232,0,0,-ROW(),1)))</f>
        <v>879.48477272727257</v>
      </c>
      <c r="J232" s="36">
        <f ca="1">I232+计算结果!B$19*IF(ROW()&gt;计算结果!B$18+1,STDEV(OFFSET(E232,0,0,-计算结果!B$18,1)),STDEV(OFFSET(E232,0,0,-ROW(),1)))</f>
        <v>2307.0081493329981</v>
      </c>
      <c r="K232" s="34">
        <f ca="1">I232-计算结果!B$19*IF(ROW()&gt;计算结果!B$18+1,STDEV(OFFSET(E232,0,0,-计算结果!B$18,1)),STDEV(OFFSET(E232,0,0,-ROW(),1)))</f>
        <v>-548.03860387845305</v>
      </c>
      <c r="L232" s="35" t="str">
        <f t="shared" ca="1" si="13"/>
        <v>买</v>
      </c>
      <c r="M232" s="4" t="str">
        <f t="shared" ca="1" si="14"/>
        <v/>
      </c>
      <c r="N232" s="3">
        <f ca="1">IF(L231="买",E232/E231-1,0)-IF(M232=1,计算结果!B$17,0)</f>
        <v>-1.9150475978400028E-3</v>
      </c>
      <c r="O232" s="2">
        <f t="shared" ca="1" si="15"/>
        <v>0.98009897253302536</v>
      </c>
      <c r="P232" s="3">
        <f ca="1">1-O232/MAX(O$2:O232)</f>
        <v>4.0631489098612472E-2</v>
      </c>
    </row>
    <row r="233" spans="1:16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12"/>
        <v>6.8382361143648485E-3</v>
      </c>
      <c r="H233" s="3">
        <f>1-E233/MAX(E$2:E233)</f>
        <v>0.13958321416995567</v>
      </c>
      <c r="I233" s="36">
        <f ca="1">IF(ROW()&gt;计算结果!B$18+1,AVERAGE(OFFSET(E233,0,0,-计算结果!B$18,1)),AVERAGE(OFFSET(E233,0,0,-ROW(),1)))</f>
        <v>879.59704545454542</v>
      </c>
      <c r="J233" s="36">
        <f ca="1">I233+计算结果!B$19*IF(ROW()&gt;计算结果!B$18+1,STDEV(OFFSET(E233,0,0,-计算结果!B$18,1)),STDEV(OFFSET(E233,0,0,-ROW(),1)))</f>
        <v>2326.9923910908938</v>
      </c>
      <c r="K233" s="34">
        <f ca="1">I233-计算结果!B$19*IF(ROW()&gt;计算结果!B$18+1,STDEV(OFFSET(E233,0,0,-计算结果!B$18,1)),STDEV(OFFSET(E233,0,0,-ROW(),1)))</f>
        <v>-567.79830018180292</v>
      </c>
      <c r="L233" s="35" t="str">
        <f t="shared" ca="1" si="13"/>
        <v>买</v>
      </c>
      <c r="M233" s="4" t="str">
        <f t="shared" ca="1" si="14"/>
        <v/>
      </c>
      <c r="N233" s="3">
        <f ca="1">IF(L232="买",E233/E232-1,0)-IF(M233=1,计算结果!B$17,0)</f>
        <v>6.8382361143648485E-3</v>
      </c>
      <c r="O233" s="2">
        <f t="shared" ca="1" si="15"/>
        <v>0.98680112072265258</v>
      </c>
      <c r="P233" s="3">
        <f ca="1">1-O233/MAX(O$2:O233)</f>
        <v>3.4071100700382217E-2</v>
      </c>
    </row>
    <row r="234" spans="1:16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12"/>
        <v>3.8778585357213124E-4</v>
      </c>
      <c r="H234" s="3">
        <f>1-E234/MAX(E$2:E234)</f>
        <v>0.13924955671223482</v>
      </c>
      <c r="I234" s="36">
        <f ca="1">IF(ROW()&gt;计算结果!B$18+1,AVERAGE(OFFSET(E234,0,0,-计算结果!B$18,1)),AVERAGE(OFFSET(E234,0,0,-ROW(),1)))</f>
        <v>879.60931818181814</v>
      </c>
      <c r="J234" s="36">
        <f ca="1">I234+计算结果!B$19*IF(ROW()&gt;计算结果!B$18+1,STDEV(OFFSET(E234,0,0,-计算结果!B$18,1)),STDEV(OFFSET(E234,0,0,-ROW(),1)))</f>
        <v>2329.4211460881866</v>
      </c>
      <c r="K234" s="34">
        <f ca="1">I234-计算结果!B$19*IF(ROW()&gt;计算结果!B$18+1,STDEV(OFFSET(E234,0,0,-计算结果!B$18,1)),STDEV(OFFSET(E234,0,0,-ROW(),1)))</f>
        <v>-570.2025097245504</v>
      </c>
      <c r="L234" s="35" t="str">
        <f t="shared" ca="1" si="13"/>
        <v>买</v>
      </c>
      <c r="M234" s="4" t="str">
        <f t="shared" ca="1" si="14"/>
        <v/>
      </c>
      <c r="N234" s="3">
        <f ca="1">IF(L233="买",E234/E233-1,0)-IF(M234=1,计算结果!B$17,0)</f>
        <v>3.8778585357213124E-4</v>
      </c>
      <c r="O234" s="2">
        <f t="shared" ca="1" si="15"/>
        <v>0.98718378823755792</v>
      </c>
      <c r="P234" s="3">
        <f ca="1">1-O234/MAX(O$2:O234)</f>
        <v>3.3696527137677346E-2</v>
      </c>
    </row>
    <row r="235" spans="1:16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12"/>
        <v>4.8842077283450802E-3</v>
      </c>
      <c r="H235" s="3">
        <f>1-E235/MAX(E$2:E235)</f>
        <v>0.13504547274495216</v>
      </c>
      <c r="I235" s="36">
        <f ca="1">IF(ROW()&gt;计算结果!B$18+1,AVERAGE(OFFSET(E235,0,0,-计算结果!B$18,1)),AVERAGE(OFFSET(E235,0,0,-ROW(),1)))</f>
        <v>879.80431818181819</v>
      </c>
      <c r="J235" s="36">
        <f ca="1">I235+计算结果!B$19*IF(ROW()&gt;计算结果!B$18+1,STDEV(OFFSET(E235,0,0,-计算结果!B$18,1)),STDEV(OFFSET(E235,0,0,-ROW(),1)))</f>
        <v>2367.9494774125492</v>
      </c>
      <c r="K235" s="34">
        <f ca="1">I235-计算结果!B$19*IF(ROW()&gt;计算结果!B$18+1,STDEV(OFFSET(E235,0,0,-计算结果!B$18,1)),STDEV(OFFSET(E235,0,0,-ROW(),1)))</f>
        <v>-608.34084104891281</v>
      </c>
      <c r="L235" s="35" t="str">
        <f t="shared" ca="1" si="13"/>
        <v>买</v>
      </c>
      <c r="M235" s="4" t="str">
        <f t="shared" ca="1" si="14"/>
        <v/>
      </c>
      <c r="N235" s="3">
        <f ca="1">IF(L234="买",E235/E234-1,0)-IF(M235=1,计算结果!B$17,0)</f>
        <v>4.8842077283450802E-3</v>
      </c>
      <c r="O235" s="2">
        <f t="shared" ca="1" si="15"/>
        <v>0.99200539892536477</v>
      </c>
      <c r="P235" s="3">
        <f ca="1">1-O235/MAX(O$2:O235)</f>
        <v>2.8976900247596471E-2</v>
      </c>
    </row>
    <row r="236" spans="1:16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12"/>
        <v>-4.6069743861042456E-3</v>
      </c>
      <c r="H236" s="3">
        <f>1-E236/MAX(E$2:E236)</f>
        <v>0.13903029609716111</v>
      </c>
      <c r="I236" s="36">
        <f ca="1">IF(ROW()&gt;计算结果!B$18+1,AVERAGE(OFFSET(E236,0,0,-计算结果!B$18,1)),AVERAGE(OFFSET(E236,0,0,-ROW(),1)))</f>
        <v>879.87772727272738</v>
      </c>
      <c r="J236" s="36">
        <f ca="1">I236+计算结果!B$19*IF(ROW()&gt;计算结果!B$18+1,STDEV(OFFSET(E236,0,0,-计算结果!B$18,1)),STDEV(OFFSET(E236,0,0,-ROW(),1)))</f>
        <v>2381.2082876075747</v>
      </c>
      <c r="K236" s="34">
        <f ca="1">I236-计算结果!B$19*IF(ROW()&gt;计算结果!B$18+1,STDEV(OFFSET(E236,0,0,-计算结果!B$18,1)),STDEV(OFFSET(E236,0,0,-ROW(),1)))</f>
        <v>-621.45283306211979</v>
      </c>
      <c r="L236" s="35" t="str">
        <f t="shared" ca="1" si="13"/>
        <v>买</v>
      </c>
      <c r="M236" s="4" t="str">
        <f t="shared" ca="1" si="14"/>
        <v/>
      </c>
      <c r="N236" s="3">
        <f ca="1">IF(L235="买",E236/E235-1,0)-IF(M236=1,计算结果!B$17,0)</f>
        <v>-4.6069743861042456E-3</v>
      </c>
      <c r="O236" s="2">
        <f t="shared" ca="1" si="15"/>
        <v>0.98743525546163846</v>
      </c>
      <c r="P236" s="3">
        <f ca="1">1-O236/MAX(O$2:O236)</f>
        <v>3.3450378796471392E-2</v>
      </c>
    </row>
    <row r="237" spans="1:16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12"/>
        <v>6.2116615364173899E-3</v>
      </c>
      <c r="H237" s="3">
        <f>1-E237/MAX(E$2:E237)</f>
        <v>0.13368224370340709</v>
      </c>
      <c r="I237" s="36">
        <f ca="1">IF(ROW()&gt;计算结果!B$18+1,AVERAGE(OFFSET(E237,0,0,-计算结果!B$18,1)),AVERAGE(OFFSET(E237,0,0,-ROW(),1)))</f>
        <v>879.97636363636366</v>
      </c>
      <c r="J237" s="36">
        <f ca="1">I237+计算结果!B$19*IF(ROW()&gt;计算结果!B$18+1,STDEV(OFFSET(E237,0,0,-计算结果!B$18,1)),STDEV(OFFSET(E237,0,0,-ROW(),1)))</f>
        <v>2402.8334162813899</v>
      </c>
      <c r="K237" s="34">
        <f ca="1">I237-计算结果!B$19*IF(ROW()&gt;计算结果!B$18+1,STDEV(OFFSET(E237,0,0,-计算结果!B$18,1)),STDEV(OFFSET(E237,0,0,-ROW(),1)))</f>
        <v>-642.88068900866256</v>
      </c>
      <c r="L237" s="35" t="str">
        <f t="shared" ca="1" si="13"/>
        <v>买</v>
      </c>
      <c r="M237" s="4" t="str">
        <f t="shared" ca="1" si="14"/>
        <v/>
      </c>
      <c r="N237" s="3">
        <f ca="1">IF(L236="买",E237/E236-1,0)-IF(M237=1,计算结果!B$17,0)</f>
        <v>6.2116615364173899E-3</v>
      </c>
      <c r="O237" s="2">
        <f t="shared" ca="1" si="15"/>
        <v>0.99356886905769204</v>
      </c>
      <c r="P237" s="3">
        <f ca="1">1-O237/MAX(O$2:O237)</f>
        <v>2.7446499691402559E-2</v>
      </c>
    </row>
    <row r="238" spans="1:16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12"/>
        <v>7.8569463548829876E-3</v>
      </c>
      <c r="H238" s="3">
        <f>1-E238/MAX(E$2:E238)</f>
        <v>0.12687563156590209</v>
      </c>
      <c r="I238" s="36">
        <f ca="1">IF(ROW()&gt;计算结果!B$18+1,AVERAGE(OFFSET(E238,0,0,-计算结果!B$18,1)),AVERAGE(OFFSET(E238,0,0,-ROW(),1)))</f>
        <v>880.18636363636358</v>
      </c>
      <c r="J238" s="36">
        <f ca="1">I238+计算结果!B$19*IF(ROW()&gt;计算结果!B$18+1,STDEV(OFFSET(E238,0,0,-计算结果!B$18,1)),STDEV(OFFSET(E238,0,0,-ROW(),1)))</f>
        <v>2455.3943862221436</v>
      </c>
      <c r="K238" s="34">
        <f ca="1">I238-计算结果!B$19*IF(ROW()&gt;计算结果!B$18+1,STDEV(OFFSET(E238,0,0,-计算结果!B$18,1)),STDEV(OFFSET(E238,0,0,-ROW(),1)))</f>
        <v>-695.02165894941629</v>
      </c>
      <c r="L238" s="35" t="str">
        <f t="shared" ca="1" si="13"/>
        <v>买</v>
      </c>
      <c r="M238" s="4" t="str">
        <f t="shared" ca="1" si="14"/>
        <v/>
      </c>
      <c r="N238" s="3">
        <f ca="1">IF(L237="买",E238/E237-1,0)-IF(M238=1,计算结果!B$17,0)</f>
        <v>7.8569463548829876E-3</v>
      </c>
      <c r="O238" s="2">
        <f t="shared" ca="1" si="15"/>
        <v>1.00137528636176</v>
      </c>
      <c r="P238" s="3">
        <f ca="1">1-O238/MAX(O$2:O238)</f>
        <v>1.9805199012224328E-2</v>
      </c>
    </row>
    <row r="239" spans="1:16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12"/>
        <v>7.0860037777462637E-3</v>
      </c>
      <c r="H239" s="3">
        <f>1-E239/MAX(E$2:E239)</f>
        <v>0.12068866899273578</v>
      </c>
      <c r="I239" s="36">
        <f ca="1">IF(ROW()&gt;计算结果!B$18+1,AVERAGE(OFFSET(E239,0,0,-计算结果!B$18,1)),AVERAGE(OFFSET(E239,0,0,-ROW(),1)))</f>
        <v>880.82522727272737</v>
      </c>
      <c r="J239" s="36">
        <f ca="1">I239+计算结果!B$19*IF(ROW()&gt;计算结果!B$18+1,STDEV(OFFSET(E239,0,0,-计算结果!B$18,1)),STDEV(OFFSET(E239,0,0,-ROW(),1)))</f>
        <v>2590.0301372364756</v>
      </c>
      <c r="K239" s="34">
        <f ca="1">I239-计算结果!B$19*IF(ROW()&gt;计算结果!B$18+1,STDEV(OFFSET(E239,0,0,-计算结果!B$18,1)),STDEV(OFFSET(E239,0,0,-ROW(),1)))</f>
        <v>-828.37968269102078</v>
      </c>
      <c r="L239" s="35" t="str">
        <f t="shared" ca="1" si="13"/>
        <v>买</v>
      </c>
      <c r="M239" s="4" t="str">
        <f t="shared" ca="1" si="14"/>
        <v/>
      </c>
      <c r="N239" s="3">
        <f ca="1">IF(L238="买",E239/E238-1,0)-IF(M239=1,计算结果!B$17,0)</f>
        <v>7.0860037777462637E-3</v>
      </c>
      <c r="O239" s="2">
        <f t="shared" ca="1" si="15"/>
        <v>1.0084710354238611</v>
      </c>
      <c r="P239" s="3">
        <f ca="1">1-O239/MAX(O$2:O239)</f>
        <v>1.2859534949497875E-2</v>
      </c>
    </row>
    <row r="240" spans="1:16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12"/>
        <v>-3.2741386413408513E-3</v>
      </c>
      <c r="H240" s="3">
        <f>1-E240/MAX(E$2:E240)</f>
        <v>0.12356765619935561</v>
      </c>
      <c r="I240" s="36">
        <f ca="1">IF(ROW()&gt;计算结果!B$18+1,AVERAGE(OFFSET(E240,0,0,-计算结果!B$18,1)),AVERAGE(OFFSET(E240,0,0,-ROW(),1)))</f>
        <v>881.81477272727273</v>
      </c>
      <c r="J240" s="36">
        <f ca="1">I240+计算结果!B$19*IF(ROW()&gt;计算结果!B$18+1,STDEV(OFFSET(E240,0,0,-计算结果!B$18,1)),STDEV(OFFSET(E240,0,0,-ROW(),1)))</f>
        <v>2703.9179505840625</v>
      </c>
      <c r="K240" s="34">
        <f ca="1">I240-计算结果!B$19*IF(ROW()&gt;计算结果!B$18+1,STDEV(OFFSET(E240,0,0,-计算结果!B$18,1)),STDEV(OFFSET(E240,0,0,-ROW(),1)))</f>
        <v>-940.28840512951717</v>
      </c>
      <c r="L240" s="35" t="str">
        <f t="shared" ca="1" si="13"/>
        <v>买</v>
      </c>
      <c r="M240" s="4" t="str">
        <f t="shared" ca="1" si="14"/>
        <v/>
      </c>
      <c r="N240" s="3">
        <f ca="1">IF(L239="买",E240/E239-1,0)-IF(M240=1,计算结果!B$17,0)</f>
        <v>-3.2741386413408513E-3</v>
      </c>
      <c r="O240" s="2">
        <f t="shared" ca="1" si="15"/>
        <v>1.0051691614381069</v>
      </c>
      <c r="P240" s="3">
        <f ca="1">1-O240/MAX(O$2:O240)</f>
        <v>1.6091569690550811E-2</v>
      </c>
    </row>
    <row r="241" spans="1:16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12"/>
        <v>1.6968325791855143E-3</v>
      </c>
      <c r="H241" s="3">
        <f>1-E241/MAX(E$2:E241)</f>
        <v>0.12208049724494274</v>
      </c>
      <c r="I241" s="36">
        <f ca="1">IF(ROW()&gt;计算结果!B$18+1,AVERAGE(OFFSET(E241,0,0,-计算结果!B$18,1)),AVERAGE(OFFSET(E241,0,0,-ROW(),1)))</f>
        <v>882.83909090909106</v>
      </c>
      <c r="J241" s="36">
        <f ca="1">I241+计算结果!B$19*IF(ROW()&gt;计算结果!B$18+1,STDEV(OFFSET(E241,0,0,-计算结果!B$18,1)),STDEV(OFFSET(E241,0,0,-ROW(),1)))</f>
        <v>2813.4795330277634</v>
      </c>
      <c r="K241" s="34">
        <f ca="1">I241-计算结果!B$19*IF(ROW()&gt;计算结果!B$18+1,STDEV(OFFSET(E241,0,0,-计算结果!B$18,1)),STDEV(OFFSET(E241,0,0,-ROW(),1)))</f>
        <v>-1047.8013512095813</v>
      </c>
      <c r="L241" s="35" t="str">
        <f t="shared" ca="1" si="13"/>
        <v>买</v>
      </c>
      <c r="M241" s="4" t="str">
        <f t="shared" ca="1" si="14"/>
        <v/>
      </c>
      <c r="N241" s="3">
        <f ca="1">IF(L240="买",E241/E240-1,0)-IF(M241=1,计算结果!B$17,0)</f>
        <v>1.6968325791855143E-3</v>
      </c>
      <c r="O241" s="2">
        <f t="shared" ca="1" si="15"/>
        <v>1.0068747652188277</v>
      </c>
      <c r="P241" s="3">
        <f ca="1">1-O241/MAX(O$2:O241)</f>
        <v>1.4422041811066433E-2</v>
      </c>
    </row>
    <row r="242" spans="1:16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12"/>
        <v>1.2064022933588214E-2</v>
      </c>
      <c r="H242" s="3">
        <f>1-E242/MAX(E$2:E242)</f>
        <v>0.11148925622986139</v>
      </c>
      <c r="I242" s="36">
        <f ca="1">IF(ROW()&gt;计算结果!B$18+1,AVERAGE(OFFSET(E242,0,0,-计算结果!B$18,1)),AVERAGE(OFFSET(E242,0,0,-ROW(),1)))</f>
        <v>884.30045454545461</v>
      </c>
      <c r="J242" s="36">
        <f ca="1">I242+计算结果!B$19*IF(ROW()&gt;计算结果!B$18+1,STDEV(OFFSET(E242,0,0,-计算结果!B$18,1)),STDEV(OFFSET(E242,0,0,-ROW(),1)))</f>
        <v>2962.183492136111</v>
      </c>
      <c r="K242" s="34">
        <f ca="1">I242-计算结果!B$19*IF(ROW()&gt;计算结果!B$18+1,STDEV(OFFSET(E242,0,0,-计算结果!B$18,1)),STDEV(OFFSET(E242,0,0,-ROW(),1)))</f>
        <v>-1193.5825830452018</v>
      </c>
      <c r="L242" s="35" t="str">
        <f t="shared" ca="1" si="13"/>
        <v>买</v>
      </c>
      <c r="M242" s="4" t="str">
        <f t="shared" ca="1" si="14"/>
        <v/>
      </c>
      <c r="N242" s="3">
        <f ca="1">IF(L241="买",E242/E241-1,0)-IF(M242=1,计算结果!B$17,0)</f>
        <v>1.2064022933588214E-2</v>
      </c>
      <c r="O242" s="2">
        <f t="shared" ca="1" si="15"/>
        <v>1.0190217254776788</v>
      </c>
      <c r="P242" s="3">
        <f ca="1">1-O242/MAX(O$2:O242)</f>
        <v>2.5320067206361374E-3</v>
      </c>
    </row>
    <row r="243" spans="1:16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12"/>
        <v>-9.2057122624807919E-3</v>
      </c>
      <c r="H243" s="3">
        <f>1-E243/MAX(E$2:E243)</f>
        <v>0.11966863047913212</v>
      </c>
      <c r="I243" s="36">
        <f ca="1">IF(ROW()&gt;计算结果!B$18+1,AVERAGE(OFFSET(E243,0,0,-计算结果!B$18,1)),AVERAGE(OFFSET(E243,0,0,-ROW(),1)))</f>
        <v>885.37249999999983</v>
      </c>
      <c r="J243" s="36">
        <f ca="1">I243+计算结果!B$19*IF(ROW()&gt;计算结果!B$18+1,STDEV(OFFSET(E243,0,0,-计算结果!B$18,1)),STDEV(OFFSET(E243,0,0,-ROW(),1)))</f>
        <v>3057.136222011256</v>
      </c>
      <c r="K243" s="34">
        <f ca="1">I243-计算结果!B$19*IF(ROW()&gt;计算结果!B$18+1,STDEV(OFFSET(E243,0,0,-计算结果!B$18,1)),STDEV(OFFSET(E243,0,0,-ROW(),1)))</f>
        <v>-1286.3912220112561</v>
      </c>
      <c r="L243" s="35" t="str">
        <f t="shared" ca="1" si="13"/>
        <v>买</v>
      </c>
      <c r="M243" s="4" t="str">
        <f t="shared" ca="1" si="14"/>
        <v/>
      </c>
      <c r="N243" s="3">
        <f ca="1">IF(L242="买",E243/E242-1,0)-IF(M243=1,计算结果!B$17,0)</f>
        <v>-9.2057122624807919E-3</v>
      </c>
      <c r="O243" s="2">
        <f t="shared" ca="1" si="15"/>
        <v>1.0096409046837145</v>
      </c>
      <c r="P243" s="3">
        <f ca="1">1-O243/MAX(O$2:O243)</f>
        <v>1.1714410057800162E-2</v>
      </c>
    </row>
    <row r="244" spans="1:16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12"/>
        <v>1.9470464020791445E-2</v>
      </c>
      <c r="H244" s="3">
        <f>1-E244/MAX(E$2:E244)</f>
        <v>0.10252817022250194</v>
      </c>
      <c r="I244" s="36">
        <f ca="1">IF(ROW()&gt;计算结果!B$18+1,AVERAGE(OFFSET(E244,0,0,-计算结果!B$18,1)),AVERAGE(OFFSET(E244,0,0,-ROW(),1)))</f>
        <v>886.93090909090904</v>
      </c>
      <c r="J244" s="36">
        <f ca="1">I244+计算结果!B$19*IF(ROW()&gt;计算结果!B$18+1,STDEV(OFFSET(E244,0,0,-计算结果!B$18,1)),STDEV(OFFSET(E244,0,0,-ROW(),1)))</f>
        <v>3237.8244951605238</v>
      </c>
      <c r="K244" s="34">
        <f ca="1">I244-计算结果!B$19*IF(ROW()&gt;计算结果!B$18+1,STDEV(OFFSET(E244,0,0,-计算结果!B$18,1)),STDEV(OFFSET(E244,0,0,-ROW(),1)))</f>
        <v>-1463.9626769787055</v>
      </c>
      <c r="L244" s="35" t="str">
        <f t="shared" ca="1" si="13"/>
        <v>买</v>
      </c>
      <c r="M244" s="4" t="str">
        <f t="shared" ca="1" si="14"/>
        <v/>
      </c>
      <c r="N244" s="3">
        <f ca="1">IF(L243="买",E244/E243-1,0)-IF(M244=1,计算结果!B$17,0)</f>
        <v>1.9470464020791445E-2</v>
      </c>
      <c r="O244" s="2">
        <f t="shared" ca="1" si="15"/>
        <v>1.029299081592278</v>
      </c>
      <c r="P244" s="3">
        <f ca="1">1-O244/MAX(O$2:O244)</f>
        <v>0</v>
      </c>
    </row>
    <row r="245" spans="1:16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12"/>
        <v>1.8801185430674661E-2</v>
      </c>
      <c r="H245" s="3">
        <f>1-E245/MAX(E$2:E245)</f>
        <v>8.5654635932048251E-2</v>
      </c>
      <c r="I245" s="36">
        <f ca="1">IF(ROW()&gt;计算结果!B$18+1,AVERAGE(OFFSET(E245,0,0,-计算结果!B$18,1)),AVERAGE(OFFSET(E245,0,0,-ROW(),1)))</f>
        <v>888.67295454545456</v>
      </c>
      <c r="J245" s="36">
        <f ca="1">I245+计算结果!B$19*IF(ROW()&gt;计算结果!B$18+1,STDEV(OFFSET(E245,0,0,-计算结果!B$18,1)),STDEV(OFFSET(E245,0,0,-ROW(),1)))</f>
        <v>3525.0310368623605</v>
      </c>
      <c r="K245" s="34">
        <f ca="1">I245-计算结果!B$19*IF(ROW()&gt;计算结果!B$18+1,STDEV(OFFSET(E245,0,0,-计算结果!B$18,1)),STDEV(OFFSET(E245,0,0,-ROW(),1)))</f>
        <v>-1747.6851277714513</v>
      </c>
      <c r="L245" s="35" t="str">
        <f t="shared" ca="1" si="13"/>
        <v>买</v>
      </c>
      <c r="M245" s="4" t="str">
        <f t="shared" ca="1" si="14"/>
        <v/>
      </c>
      <c r="N245" s="3">
        <f ca="1">IF(L244="买",E245/E244-1,0)-IF(M245=1,计算结果!B$17,0)</f>
        <v>1.8801185430674661E-2</v>
      </c>
      <c r="O245" s="2">
        <f t="shared" ca="1" si="15"/>
        <v>1.0486511244889176</v>
      </c>
      <c r="P245" s="3">
        <f ca="1">1-O245/MAX(O$2:O245)</f>
        <v>0</v>
      </c>
    </row>
    <row r="246" spans="1:16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12"/>
        <v>1.136446571371974E-2</v>
      </c>
      <c r="H246" s="3">
        <f>1-E246/MAX(E$2:E246)</f>
        <v>7.5263589391599495E-2</v>
      </c>
      <c r="I246" s="36">
        <f ca="1">IF(ROW()&gt;计算结果!B$18+1,AVERAGE(OFFSET(E246,0,0,-计算结果!B$18,1)),AVERAGE(OFFSET(E246,0,0,-ROW(),1)))</f>
        <v>890.84227272727264</v>
      </c>
      <c r="J246" s="36">
        <f ca="1">I246+计算结果!B$19*IF(ROW()&gt;计算结果!B$18+1,STDEV(OFFSET(E246,0,0,-计算结果!B$18,1)),STDEV(OFFSET(E246,0,0,-ROW(),1)))</f>
        <v>3840.2111119087813</v>
      </c>
      <c r="K246" s="34">
        <f ca="1">I246-计算结果!B$19*IF(ROW()&gt;计算结果!B$18+1,STDEV(OFFSET(E246,0,0,-计算结果!B$18,1)),STDEV(OFFSET(E246,0,0,-ROW(),1)))</f>
        <v>-2058.5265664542358</v>
      </c>
      <c r="L246" s="35" t="str">
        <f t="shared" ca="1" si="13"/>
        <v>买</v>
      </c>
      <c r="M246" s="4" t="str">
        <f t="shared" ca="1" si="14"/>
        <v/>
      </c>
      <c r="N246" s="3">
        <f ca="1">IF(L245="买",E246/E245-1,0)-IF(M246=1,计算结果!B$17,0)</f>
        <v>1.136446571371974E-2</v>
      </c>
      <c r="O246" s="2">
        <f t="shared" ca="1" si="15"/>
        <v>1.0605684842388257</v>
      </c>
      <c r="P246" s="3">
        <f ca="1">1-O246/MAX(O$2:O246)</f>
        <v>0</v>
      </c>
    </row>
    <row r="247" spans="1:16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12"/>
        <v>5.381276867725715E-3</v>
      </c>
      <c r="H247" s="3">
        <f>1-E247/MAX(E$2:E247)</f>
        <v>7.0287326736448774E-2</v>
      </c>
      <c r="I247" s="36">
        <f ca="1">IF(ROW()&gt;计算结果!B$18+1,AVERAGE(OFFSET(E247,0,0,-计算结果!B$18,1)),AVERAGE(OFFSET(E247,0,0,-ROW(),1)))</f>
        <v>893.04431818181808</v>
      </c>
      <c r="J247" s="36">
        <f ca="1">I247+计算结果!B$19*IF(ROW()&gt;计算结果!B$18+1,STDEV(OFFSET(E247,0,0,-计算结果!B$18,1)),STDEV(OFFSET(E247,0,0,-ROW(),1)))</f>
        <v>4148.7689902107868</v>
      </c>
      <c r="K247" s="34">
        <f ca="1">I247-计算结果!B$19*IF(ROW()&gt;计算结果!B$18+1,STDEV(OFFSET(E247,0,0,-计算结果!B$18,1)),STDEV(OFFSET(E247,0,0,-ROW(),1)))</f>
        <v>-2362.6803538471509</v>
      </c>
      <c r="L247" s="35" t="str">
        <f t="shared" ca="1" si="13"/>
        <v>买</v>
      </c>
      <c r="M247" s="4" t="str">
        <f t="shared" ca="1" si="14"/>
        <v/>
      </c>
      <c r="N247" s="3">
        <f ca="1">IF(L246="买",E247/E246-1,0)-IF(M247=1,计算结果!B$17,0)</f>
        <v>5.381276867725715E-3</v>
      </c>
      <c r="O247" s="2">
        <f t="shared" ca="1" si="15"/>
        <v>1.0662756968896989</v>
      </c>
      <c r="P247" s="3">
        <f ca="1">1-O247/MAX(O$2:O247)</f>
        <v>0</v>
      </c>
    </row>
    <row r="248" spans="1:16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12"/>
        <v>2.9735965137143161E-3</v>
      </c>
      <c r="H248" s="3">
        <f>1-E248/MAX(E$2:E248)</f>
        <v>6.7522736372476189E-2</v>
      </c>
      <c r="I248" s="36">
        <f ca="1">IF(ROW()&gt;计算结果!B$18+1,AVERAGE(OFFSET(E248,0,0,-计算结果!B$18,1)),AVERAGE(OFFSET(E248,0,0,-ROW(),1)))</f>
        <v>895.33681818181822</v>
      </c>
      <c r="J248" s="36">
        <f ca="1">I248+计算结果!B$19*IF(ROW()&gt;计算结果!B$18+1,STDEV(OFFSET(E248,0,0,-计算结果!B$18,1)),STDEV(OFFSET(E248,0,0,-ROW(),1)))</f>
        <v>4431.278202686256</v>
      </c>
      <c r="K248" s="34">
        <f ca="1">I248-计算结果!B$19*IF(ROW()&gt;计算结果!B$18+1,STDEV(OFFSET(E248,0,0,-计算结果!B$18,1)),STDEV(OFFSET(E248,0,0,-ROW(),1)))</f>
        <v>-2640.6045663226196</v>
      </c>
      <c r="L248" s="35" t="str">
        <f t="shared" ca="1" si="13"/>
        <v>买</v>
      </c>
      <c r="M248" s="4" t="str">
        <f t="shared" ca="1" si="14"/>
        <v/>
      </c>
      <c r="N248" s="3">
        <f ca="1">IF(L247="买",E248/E247-1,0)-IF(M248=1,计算结果!B$17,0)</f>
        <v>2.9735965137143161E-3</v>
      </c>
      <c r="O248" s="2">
        <f t="shared" ca="1" si="15"/>
        <v>1.0694463705846284</v>
      </c>
      <c r="P248" s="3">
        <f ca="1">1-O248/MAX(O$2:O248)</f>
        <v>0</v>
      </c>
    </row>
    <row r="249" spans="1:16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12"/>
        <v>-4.7743188672493275E-3</v>
      </c>
      <c r="H249" s="3">
        <f>1-E249/MAX(E$2:E249)</f>
        <v>7.1974680165494132E-2</v>
      </c>
      <c r="I249" s="36">
        <f ca="1">IF(ROW()&gt;计算结果!B$18+1,AVERAGE(OFFSET(E249,0,0,-计算结果!B$18,1)),AVERAGE(OFFSET(E249,0,0,-ROW(),1)))</f>
        <v>897.42681818181813</v>
      </c>
      <c r="J249" s="36">
        <f ca="1">I249+计算结果!B$19*IF(ROW()&gt;计算结果!B$18+1,STDEV(OFFSET(E249,0,0,-计算结果!B$18,1)),STDEV(OFFSET(E249,0,0,-ROW(),1)))</f>
        <v>4654.2045722226139</v>
      </c>
      <c r="K249" s="34">
        <f ca="1">I249-计算结果!B$19*IF(ROW()&gt;计算结果!B$18+1,STDEV(OFFSET(E249,0,0,-计算结果!B$18,1)),STDEV(OFFSET(E249,0,0,-ROW(),1)))</f>
        <v>-2859.3509358589781</v>
      </c>
      <c r="L249" s="35" t="str">
        <f t="shared" ca="1" si="13"/>
        <v>买</v>
      </c>
      <c r="M249" s="4" t="str">
        <f t="shared" ca="1" si="14"/>
        <v/>
      </c>
      <c r="N249" s="3">
        <f ca="1">IF(L248="买",E249/E248-1,0)-IF(M249=1,计算结果!B$17,0)</f>
        <v>-4.7743188672493275E-3</v>
      </c>
      <c r="O249" s="2">
        <f t="shared" ca="1" si="15"/>
        <v>1.0643404926000348</v>
      </c>
      <c r="P249" s="3">
        <f ca="1">1-O249/MAX(O$2:O249)</f>
        <v>4.7743188672494385E-3</v>
      </c>
    </row>
    <row r="250" spans="1:16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12"/>
        <v>1.0518962896002071E-2</v>
      </c>
      <c r="H250" s="3">
        <f>1-E250/MAX(E$2:E250)</f>
        <v>6.2212816259604509E-2</v>
      </c>
      <c r="I250" s="36">
        <f ca="1">IF(ROW()&gt;计算结果!B$18+1,AVERAGE(OFFSET(E250,0,0,-计算结果!B$18,1)),AVERAGE(OFFSET(E250,0,0,-ROW(),1)))</f>
        <v>899.80113636363637</v>
      </c>
      <c r="J250" s="36">
        <f ca="1">I250+计算结果!B$19*IF(ROW()&gt;计算结果!B$18+1,STDEV(OFFSET(E250,0,0,-计算结果!B$18,1)),STDEV(OFFSET(E250,0,0,-ROW(),1)))</f>
        <v>4905.5498136572496</v>
      </c>
      <c r="K250" s="34">
        <f ca="1">I250-计算结果!B$19*IF(ROW()&gt;计算结果!B$18+1,STDEV(OFFSET(E250,0,0,-计算结果!B$18,1)),STDEV(OFFSET(E250,0,0,-ROW(),1)))</f>
        <v>-3105.9475409299766</v>
      </c>
      <c r="L250" s="35" t="str">
        <f t="shared" ca="1" si="13"/>
        <v>买</v>
      </c>
      <c r="M250" s="4" t="str">
        <f t="shared" ca="1" si="14"/>
        <v/>
      </c>
      <c r="N250" s="3">
        <f ca="1">IF(L249="买",E250/E249-1,0)-IF(M250=1,计算结果!B$17,0)</f>
        <v>1.0518962896002071E-2</v>
      </c>
      <c r="O250" s="2">
        <f t="shared" ca="1" si="15"/>
        <v>1.0755362507504072</v>
      </c>
      <c r="P250" s="3">
        <f ca="1">1-O250/MAX(O$2:O250)</f>
        <v>0</v>
      </c>
    </row>
    <row r="251" spans="1:16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12"/>
        <v>-4.9912576749482351E-3</v>
      </c>
      <c r="H251" s="3">
        <f>1-E251/MAX(E$2:E251)</f>
        <v>6.6893553737916944E-2</v>
      </c>
      <c r="I251" s="36">
        <f ca="1">IF(ROW()&gt;计算结果!B$18+1,AVERAGE(OFFSET(E251,0,0,-计算结果!B$18,1)),AVERAGE(OFFSET(E251,0,0,-ROW(),1)))</f>
        <v>902.43386363636353</v>
      </c>
      <c r="J251" s="36">
        <f ca="1">I251+计算结果!B$19*IF(ROW()&gt;计算结果!B$18+1,STDEV(OFFSET(E251,0,0,-计算结果!B$18,1)),STDEV(OFFSET(E251,0,0,-ROW(),1)))</f>
        <v>5065.9737509295537</v>
      </c>
      <c r="K251" s="34">
        <f ca="1">I251-计算结果!B$19*IF(ROW()&gt;计算结果!B$18+1,STDEV(OFFSET(E251,0,0,-计算结果!B$18,1)),STDEV(OFFSET(E251,0,0,-ROW(),1)))</f>
        <v>-3261.1060236568264</v>
      </c>
      <c r="L251" s="35" t="str">
        <f t="shared" ca="1" si="13"/>
        <v>买</v>
      </c>
      <c r="M251" s="4" t="str">
        <f t="shared" ca="1" si="14"/>
        <v/>
      </c>
      <c r="N251" s="3">
        <f ca="1">IF(L250="买",E251/E250-1,0)-IF(M251=1,计算结果!B$17,0)</f>
        <v>-4.9912576749482351E-3</v>
      </c>
      <c r="O251" s="2">
        <f t="shared" ca="1" si="15"/>
        <v>1.0701679721841642</v>
      </c>
      <c r="P251" s="3">
        <f ca="1">1-O251/MAX(O$2:O251)</f>
        <v>4.9912576749482351E-3</v>
      </c>
    </row>
    <row r="252" spans="1:16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12"/>
        <v>-1.7746038557023169E-2</v>
      </c>
      <c r="H252" s="3">
        <f>1-E252/MAX(E$2:E252)</f>
        <v>8.3452496711090784E-2</v>
      </c>
      <c r="I252" s="36">
        <f ca="1">IF(ROW()&gt;计算结果!B$18+1,AVERAGE(OFFSET(E252,0,0,-计算结果!B$18,1)),AVERAGE(OFFSET(E252,0,0,-ROW(),1)))</f>
        <v>904.63045454545465</v>
      </c>
      <c r="J252" s="36">
        <f ca="1">I252+计算结果!B$19*IF(ROW()&gt;计算结果!B$18+1,STDEV(OFFSET(E252,0,0,-计算结果!B$18,1)),STDEV(OFFSET(E252,0,0,-ROW(),1)))</f>
        <v>5130.3032728324197</v>
      </c>
      <c r="K252" s="34">
        <f ca="1">I252-计算结果!B$19*IF(ROW()&gt;计算结果!B$18+1,STDEV(OFFSET(E252,0,0,-计算结果!B$18,1)),STDEV(OFFSET(E252,0,0,-ROW(),1)))</f>
        <v>-3321.0423637415101</v>
      </c>
      <c r="L252" s="35" t="str">
        <f t="shared" ca="1" si="13"/>
        <v>买</v>
      </c>
      <c r="M252" s="4" t="str">
        <f t="shared" ca="1" si="14"/>
        <v/>
      </c>
      <c r="N252" s="3">
        <f ca="1">IF(L251="买",E252/E251-1,0)-IF(M252=1,计算结果!B$17,0)</f>
        <v>-1.7746038557023169E-2</v>
      </c>
      <c r="O252" s="2">
        <f t="shared" ca="1" si="15"/>
        <v>1.0511767300872927</v>
      </c>
      <c r="P252" s="3">
        <f ca="1">1-O252/MAX(O$2:O252)</f>
        <v>2.2648721180823617E-2</v>
      </c>
    </row>
    <row r="253" spans="1:16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12"/>
        <v>2.9643035446829114E-3</v>
      </c>
      <c r="H253" s="3">
        <f>1-E253/MAX(E$2:E253)</f>
        <v>8.0735571698221209E-2</v>
      </c>
      <c r="I253" s="36">
        <f ca="1">IF(ROW()&gt;计算结果!B$18+1,AVERAGE(OFFSET(E253,0,0,-计算结果!B$18,1)),AVERAGE(OFFSET(E253,0,0,-ROW(),1)))</f>
        <v>906.95181818181834</v>
      </c>
      <c r="J253" s="36">
        <f ca="1">I253+计算结果!B$19*IF(ROW()&gt;计算结果!B$18+1,STDEV(OFFSET(E253,0,0,-计算结果!B$18,1)),STDEV(OFFSET(E253,0,0,-ROW(),1)))</f>
        <v>5182.854929588756</v>
      </c>
      <c r="K253" s="34">
        <f ca="1">I253-计算结果!B$19*IF(ROW()&gt;计算结果!B$18+1,STDEV(OFFSET(E253,0,0,-计算结果!B$18,1)),STDEV(OFFSET(E253,0,0,-ROW(),1)))</f>
        <v>-3368.9512932251191</v>
      </c>
      <c r="L253" s="35" t="str">
        <f t="shared" ca="1" si="13"/>
        <v>买</v>
      </c>
      <c r="M253" s="4" t="str">
        <f t="shared" ca="1" si="14"/>
        <v/>
      </c>
      <c r="N253" s="3">
        <f ca="1">IF(L252="买",E253/E252-1,0)-IF(M253=1,计算结果!B$17,0)</f>
        <v>2.9643035446829114E-3</v>
      </c>
      <c r="O253" s="2">
        <f t="shared" ca="1" si="15"/>
        <v>1.0542927369943786</v>
      </c>
      <c r="P253" s="3">
        <f ca="1">1-O253/MAX(O$2:O253)</f>
        <v>1.9751555320619674E-2</v>
      </c>
    </row>
    <row r="254" spans="1:16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12"/>
        <v>2.0045836833317843E-2</v>
      </c>
      <c r="H254" s="3">
        <f>1-E254/MAX(E$2:E254)</f>
        <v>6.2308146961810529E-2</v>
      </c>
      <c r="I254" s="36">
        <f ca="1">IF(ROW()&gt;计算结果!B$18+1,AVERAGE(OFFSET(E254,0,0,-计算结果!B$18,1)),AVERAGE(OFFSET(E254,0,0,-ROW(),1)))</f>
        <v>909.83772727272742</v>
      </c>
      <c r="J254" s="36">
        <f ca="1">I254+计算结果!B$19*IF(ROW()&gt;计算结果!B$18+1,STDEV(OFFSET(E254,0,0,-计算结果!B$18,1)),STDEV(OFFSET(E254,0,0,-ROW(),1)))</f>
        <v>5282.7067940429961</v>
      </c>
      <c r="K254" s="34">
        <f ca="1">I254-计算结果!B$19*IF(ROW()&gt;计算结果!B$18+1,STDEV(OFFSET(E254,0,0,-计算结果!B$18,1)),STDEV(OFFSET(E254,0,0,-ROW(),1)))</f>
        <v>-3463.031339497541</v>
      </c>
      <c r="L254" s="35" t="str">
        <f t="shared" ca="1" si="13"/>
        <v>买</v>
      </c>
      <c r="M254" s="4" t="str">
        <f t="shared" ca="1" si="14"/>
        <v/>
      </c>
      <c r="N254" s="3">
        <f ca="1">IF(L253="买",E254/E253-1,0)-IF(M254=1,计算结果!B$17,0)</f>
        <v>2.0045836833317843E-2</v>
      </c>
      <c r="O254" s="2">
        <f t="shared" ca="1" si="15"/>
        <v>1.0754269171747199</v>
      </c>
      <c r="P254" s="3">
        <f ca="1">1-O254/MAX(O$2:O254)</f>
        <v>1.0165494246328066E-4</v>
      </c>
    </row>
    <row r="255" spans="1:16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12"/>
        <v>7.7265610703320942E-3</v>
      </c>
      <c r="H255" s="3">
        <f>1-E255/MAX(E$2:E255)</f>
        <v>5.5063013594158106E-2</v>
      </c>
      <c r="I255" s="36">
        <f ca="1">IF(ROW()&gt;计算结果!B$18+1,AVERAGE(OFFSET(E255,0,0,-计算结果!B$18,1)),AVERAGE(OFFSET(E255,0,0,-ROW(),1)))</f>
        <v>912.74909090909125</v>
      </c>
      <c r="J255" s="36">
        <f ca="1">I255+计算结果!B$19*IF(ROW()&gt;计算结果!B$18+1,STDEV(OFFSET(E255,0,0,-计算结果!B$18,1)),STDEV(OFFSET(E255,0,0,-ROW(),1)))</f>
        <v>5414.591235765939</v>
      </c>
      <c r="K255" s="34">
        <f ca="1">I255-计算结果!B$19*IF(ROW()&gt;计算结果!B$18+1,STDEV(OFFSET(E255,0,0,-计算结果!B$18,1)),STDEV(OFFSET(E255,0,0,-ROW(),1)))</f>
        <v>-3589.0930539477567</v>
      </c>
      <c r="L255" s="35" t="str">
        <f t="shared" ca="1" si="13"/>
        <v>买</v>
      </c>
      <c r="M255" s="4" t="str">
        <f t="shared" ca="1" si="14"/>
        <v/>
      </c>
      <c r="N255" s="3">
        <f ca="1">IF(L254="买",E255/E254-1,0)-IF(M255=1,计算结果!B$17,0)</f>
        <v>7.7265610703320942E-3</v>
      </c>
      <c r="O255" s="2">
        <f t="shared" ca="1" si="15"/>
        <v>1.0837362689269494</v>
      </c>
      <c r="P255" s="3">
        <f ca="1">1-O255/MAX(O$2:O255)</f>
        <v>0</v>
      </c>
    </row>
    <row r="256" spans="1:16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12"/>
        <v>2.1387784750106498E-3</v>
      </c>
      <c r="H256" s="3">
        <f>1-E256/MAX(E$2:E256)</f>
        <v>5.30420027073919E-2</v>
      </c>
      <c r="I256" s="36">
        <f ca="1">IF(ROW()&gt;计算结果!B$18+1,AVERAGE(OFFSET(E256,0,0,-计算结果!B$18,1)),AVERAGE(OFFSET(E256,0,0,-ROW(),1)))</f>
        <v>915.71909090909105</v>
      </c>
      <c r="J256" s="36">
        <f ca="1">I256+计算结果!B$19*IF(ROW()&gt;计算结果!B$18+1,STDEV(OFFSET(E256,0,0,-计算结果!B$18,1)),STDEV(OFFSET(E256,0,0,-ROW(),1)))</f>
        <v>5528.6360860636796</v>
      </c>
      <c r="K256" s="34">
        <f ca="1">I256-计算结果!B$19*IF(ROW()&gt;计算结果!B$18+1,STDEV(OFFSET(E256,0,0,-计算结果!B$18,1)),STDEV(OFFSET(E256,0,0,-ROW(),1)))</f>
        <v>-3697.1979042454973</v>
      </c>
      <c r="L256" s="35" t="str">
        <f t="shared" ca="1" si="13"/>
        <v>买</v>
      </c>
      <c r="M256" s="4" t="str">
        <f t="shared" ca="1" si="14"/>
        <v/>
      </c>
      <c r="N256" s="3">
        <f ca="1">IF(L255="买",E256/E255-1,0)-IF(M256=1,计算结果!B$17,0)</f>
        <v>2.1387784750106498E-3</v>
      </c>
      <c r="O256" s="2">
        <f t="shared" ca="1" si="15"/>
        <v>1.0860541407315187</v>
      </c>
      <c r="P256" s="3">
        <f ca="1">1-O256/MAX(O$2:O256)</f>
        <v>0</v>
      </c>
    </row>
    <row r="257" spans="1:16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12"/>
        <v>2.8389071214287576E-3</v>
      </c>
      <c r="H257" s="3">
        <f>1-E257/MAX(E$2:E257)</f>
        <v>5.0353676905184108E-2</v>
      </c>
      <c r="I257" s="36">
        <f ca="1">IF(ROW()&gt;计算结果!B$18+1,AVERAGE(OFFSET(E257,0,0,-计算结果!B$18,1)),AVERAGE(OFFSET(E257,0,0,-ROW(),1)))</f>
        <v>918.30818181818188</v>
      </c>
      <c r="J257" s="36">
        <f ca="1">I257+计算结果!B$19*IF(ROW()&gt;计算结果!B$18+1,STDEV(OFFSET(E257,0,0,-计算结果!B$18,1)),STDEV(OFFSET(E257,0,0,-ROW(),1)))</f>
        <v>5682.9110105767286</v>
      </c>
      <c r="K257" s="34">
        <f ca="1">I257-计算结果!B$19*IF(ROW()&gt;计算结果!B$18+1,STDEV(OFFSET(E257,0,0,-计算结果!B$18,1)),STDEV(OFFSET(E257,0,0,-ROW(),1)))</f>
        <v>-3846.2946469403651</v>
      </c>
      <c r="L257" s="35" t="str">
        <f t="shared" ca="1" si="13"/>
        <v>买</v>
      </c>
      <c r="M257" s="4" t="str">
        <f t="shared" ca="1" si="14"/>
        <v/>
      </c>
      <c r="N257" s="3">
        <f ca="1">IF(L256="买",E257/E256-1,0)-IF(M257=1,计算结果!B$17,0)</f>
        <v>2.8389071214287576E-3</v>
      </c>
      <c r="O257" s="2">
        <f t="shared" ca="1" si="15"/>
        <v>1.0891373475658985</v>
      </c>
      <c r="P257" s="3">
        <f ca="1">1-O257/MAX(O$2:O257)</f>
        <v>0</v>
      </c>
    </row>
    <row r="258" spans="1:16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12"/>
        <v>2.94129457115333E-3</v>
      </c>
      <c r="H258" s="3">
        <f>1-E258/MAX(E$2:E258)</f>
        <v>4.7560487330549628E-2</v>
      </c>
      <c r="I258" s="36">
        <f ca="1">IF(ROW()&gt;计算结果!B$18+1,AVERAGE(OFFSET(E258,0,0,-计算结果!B$18,1)),AVERAGE(OFFSET(E258,0,0,-ROW(),1)))</f>
        <v>920.92681818181836</v>
      </c>
      <c r="J258" s="36">
        <f ca="1">I258+计算结果!B$19*IF(ROW()&gt;计算结果!B$18+1,STDEV(OFFSET(E258,0,0,-计算结果!B$18,1)),STDEV(OFFSET(E258,0,0,-ROW(),1)))</f>
        <v>5832.0477020108247</v>
      </c>
      <c r="K258" s="34">
        <f ca="1">I258-计算结果!B$19*IF(ROW()&gt;计算结果!B$18+1,STDEV(OFFSET(E258,0,0,-计算结果!B$18,1)),STDEV(OFFSET(E258,0,0,-ROW(),1)))</f>
        <v>-3990.1940656471875</v>
      </c>
      <c r="L258" s="35" t="str">
        <f t="shared" ca="1" si="13"/>
        <v>买</v>
      </c>
      <c r="M258" s="4" t="str">
        <f t="shared" ca="1" si="14"/>
        <v/>
      </c>
      <c r="N258" s="3">
        <f ca="1">IF(L257="买",E258/E257-1,0)-IF(M258=1,计算结果!B$17,0)</f>
        <v>2.94129457115333E-3</v>
      </c>
      <c r="O258" s="2">
        <f t="shared" ca="1" si="15"/>
        <v>1.0923408213335344</v>
      </c>
      <c r="P258" s="3">
        <f ca="1">1-O258/MAX(O$2:O258)</f>
        <v>0</v>
      </c>
    </row>
    <row r="259" spans="1:16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36">
        <f ca="1">IF(ROW()&gt;计算结果!B$18+1,AVERAGE(OFFSET(E259,0,0,-计算结果!B$18,1)),AVERAGE(OFFSET(E259,0,0,-ROW(),1)))</f>
        <v>924.10818181818183</v>
      </c>
      <c r="J259" s="36">
        <f ca="1">I259+计算结果!B$19*IF(ROW()&gt;计算结果!B$18+1,STDEV(OFFSET(E259,0,0,-计算结果!B$18,1)),STDEV(OFFSET(E259,0,0,-ROW(),1)))</f>
        <v>5970.4579463094815</v>
      </c>
      <c r="K259" s="34">
        <f ca="1">I259-计算结果!B$19*IF(ROW()&gt;计算结果!B$18+1,STDEV(OFFSET(E259,0,0,-计算结果!B$18,1)),STDEV(OFFSET(E259,0,0,-ROW(),1)))</f>
        <v>-4122.2415826731176</v>
      </c>
      <c r="L259" s="35" t="str">
        <f t="shared" ref="L259:L322" ca="1" si="17">IF(OR(AND(E259&lt;J259,E259&gt;I259),E259&lt;K259),"买","卖")</f>
        <v>买</v>
      </c>
      <c r="M259" s="4" t="str">
        <f t="shared" ca="1" si="14"/>
        <v/>
      </c>
      <c r="N259" s="3">
        <f ca="1">IF(L258="买",E259/E258-1,0)-IF(M259=1,计算结果!B$17,0)</f>
        <v>1.0519572811258149E-2</v>
      </c>
      <c r="O259" s="2">
        <f t="shared" ca="1" si="15"/>
        <v>1.103831780138262</v>
      </c>
      <c r="P259" s="3">
        <f ca="1">1-O259/MAX(O$2:O259)</f>
        <v>0</v>
      </c>
    </row>
    <row r="260" spans="1:16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6"/>
        <v>2.3405309033280419E-2</v>
      </c>
      <c r="H260" s="3">
        <f>1-E260/MAX(E$2:E260)</f>
        <v>1.5014585597437513E-2</v>
      </c>
      <c r="I260" s="36">
        <f ca="1">IF(ROW()&gt;计算结果!B$18+1,AVERAGE(OFFSET(E260,0,0,-计算结果!B$18,1)),AVERAGE(OFFSET(E260,0,0,-ROW(),1)))</f>
        <v>927.6763636363637</v>
      </c>
      <c r="J260" s="36">
        <f ca="1">I260+计算结果!B$19*IF(ROW()&gt;计算结果!B$18+1,STDEV(OFFSET(E260,0,0,-计算结果!B$18,1)),STDEV(OFFSET(E260,0,0,-ROW(),1)))</f>
        <v>6220.4727772360739</v>
      </c>
      <c r="K260" s="34">
        <f ca="1">I260-计算结果!B$19*IF(ROW()&gt;计算结果!B$18+1,STDEV(OFFSET(E260,0,0,-计算结果!B$18,1)),STDEV(OFFSET(E260,0,0,-ROW(),1)))</f>
        <v>-4365.120049963346</v>
      </c>
      <c r="L260" s="35" t="str">
        <f t="shared" ca="1" si="17"/>
        <v>买</v>
      </c>
      <c r="M260" s="4" t="str">
        <f t="shared" ref="M260:M323" ca="1" si="18">IF(L259&lt;&gt;L260,1,"")</f>
        <v/>
      </c>
      <c r="N260" s="3">
        <f ca="1">IF(L259="买",E260/E259-1,0)-IF(M260=1,计算结果!B$17,0)</f>
        <v>2.3405309033280419E-2</v>
      </c>
      <c r="O260" s="2">
        <f t="shared" ref="O260:O323" ca="1" si="19">IFERROR(O259*(1+N260),O259)</f>
        <v>1.129667304073154</v>
      </c>
      <c r="P260" s="3">
        <f ca="1">1-O260/MAX(O$2:O260)</f>
        <v>0</v>
      </c>
    </row>
    <row r="261" spans="1:16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6"/>
        <v>-3.1841893866805249E-3</v>
      </c>
      <c r="H261" s="3">
        <f>1-E261/MAX(E$2:E261)</f>
        <v>1.8150965700013288E-2</v>
      </c>
      <c r="I261" s="36">
        <f ca="1">IF(ROW()&gt;计算结果!B$18+1,AVERAGE(OFFSET(E261,0,0,-计算结果!B$18,1)),AVERAGE(OFFSET(E261,0,0,-ROW(),1)))</f>
        <v>931.0502272727274</v>
      </c>
      <c r="J261" s="36">
        <f ca="1">I261+计算结果!B$19*IF(ROW()&gt;计算结果!B$18+1,STDEV(OFFSET(E261,0,0,-计算结果!B$18,1)),STDEV(OFFSET(E261,0,0,-ROW(),1)))</f>
        <v>6427.8930245275806</v>
      </c>
      <c r="K261" s="34">
        <f ca="1">I261-计算结果!B$19*IF(ROW()&gt;计算结果!B$18+1,STDEV(OFFSET(E261,0,0,-计算结果!B$18,1)),STDEV(OFFSET(E261,0,0,-ROW(),1)))</f>
        <v>-4565.7925699821262</v>
      </c>
      <c r="L261" s="35" t="str">
        <f t="shared" ca="1" si="17"/>
        <v>买</v>
      </c>
      <c r="M261" s="4" t="str">
        <f t="shared" ca="1" si="18"/>
        <v/>
      </c>
      <c r="N261" s="3">
        <f ca="1">IF(L260="买",E261/E260-1,0)-IF(M261=1,计算结果!B$17,0)</f>
        <v>-3.1841893866805249E-3</v>
      </c>
      <c r="O261" s="2">
        <f t="shared" ca="1" si="19"/>
        <v>1.1260702294330442</v>
      </c>
      <c r="P261" s="3">
        <f ca="1">1-O261/MAX(O$2:O261)</f>
        <v>3.1841893866805249E-3</v>
      </c>
    </row>
    <row r="262" spans="1:16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6"/>
        <v>3.0390119812804262E-3</v>
      </c>
      <c r="H262" s="3">
        <f>1-E262/MAX(E$2:E262)</f>
        <v>1.5167114720967101E-2</v>
      </c>
      <c r="I262" s="36">
        <f ca="1">IF(ROW()&gt;计算结果!B$18+1,AVERAGE(OFFSET(E262,0,0,-计算结果!B$18,1)),AVERAGE(OFFSET(E262,0,0,-ROW(),1)))</f>
        <v>934.43590909090926</v>
      </c>
      <c r="J262" s="36">
        <f ca="1">I262+计算结果!B$19*IF(ROW()&gt;计算结果!B$18+1,STDEV(OFFSET(E262,0,0,-计算结果!B$18,1)),STDEV(OFFSET(E262,0,0,-ROW(),1)))</f>
        <v>6624.9403380946878</v>
      </c>
      <c r="K262" s="34">
        <f ca="1">I262-计算结果!B$19*IF(ROW()&gt;计算结果!B$18+1,STDEV(OFFSET(E262,0,0,-计算结果!B$18,1)),STDEV(OFFSET(E262,0,0,-ROW(),1)))</f>
        <v>-4756.0685199128693</v>
      </c>
      <c r="L262" s="35" t="str">
        <f t="shared" ca="1" si="17"/>
        <v>买</v>
      </c>
      <c r="M262" s="4" t="str">
        <f t="shared" ca="1" si="18"/>
        <v/>
      </c>
      <c r="N262" s="3">
        <f ca="1">IF(L261="买",E262/E261-1,0)-IF(M262=1,计算结果!B$17,0)</f>
        <v>3.0390119812804262E-3</v>
      </c>
      <c r="O262" s="2">
        <f t="shared" ca="1" si="19"/>
        <v>1.1294923703520545</v>
      </c>
      <c r="P262" s="3">
        <f ca="1">1-O262/MAX(O$2:O262)</f>
        <v>1.5485419509686515E-4</v>
      </c>
    </row>
    <row r="263" spans="1:16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6"/>
        <v>-1.3038806663633551E-2</v>
      </c>
      <c r="H263" s="3">
        <f>1-E263/MAX(E$2:E263)</f>
        <v>2.800816030810882E-2</v>
      </c>
      <c r="I263" s="36">
        <f ca="1">IF(ROW()&gt;计算结果!B$18+1,AVERAGE(OFFSET(E263,0,0,-计算结果!B$18,1)),AVERAGE(OFFSET(E263,0,0,-ROW(),1)))</f>
        <v>937.60477272727269</v>
      </c>
      <c r="J263" s="36">
        <f ca="1">I263+计算结果!B$19*IF(ROW()&gt;计算结果!B$18+1,STDEV(OFFSET(E263,0,0,-计算结果!B$18,1)),STDEV(OFFSET(E263,0,0,-ROW(),1)))</f>
        <v>6722.9136811296185</v>
      </c>
      <c r="K263" s="34">
        <f ca="1">I263-计算结果!B$19*IF(ROW()&gt;计算结果!B$18+1,STDEV(OFFSET(E263,0,0,-计算结果!B$18,1)),STDEV(OFFSET(E263,0,0,-ROW(),1)))</f>
        <v>-4847.7041356750733</v>
      </c>
      <c r="L263" s="35" t="str">
        <f t="shared" ca="1" si="17"/>
        <v>买</v>
      </c>
      <c r="M263" s="4" t="str">
        <f t="shared" ca="1" si="18"/>
        <v/>
      </c>
      <c r="N263" s="3">
        <f ca="1">IF(L262="买",E263/E262-1,0)-IF(M263=1,计算结果!B$17,0)</f>
        <v>-1.3038806663633551E-2</v>
      </c>
      <c r="O263" s="2">
        <f t="shared" ca="1" si="19"/>
        <v>1.1147651377069849</v>
      </c>
      <c r="P263" s="3">
        <f ca="1">1-O263/MAX(O$2:O263)</f>
        <v>1.319164174481946E-2</v>
      </c>
    </row>
    <row r="264" spans="1:16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6"/>
        <v>1.2495096116123872E-2</v>
      </c>
      <c r="H264" s="3">
        <f>1-E264/MAX(E$2:E264)</f>
        <v>1.5863028847070582E-2</v>
      </c>
      <c r="I264" s="36">
        <f ca="1">IF(ROW()&gt;计算结果!B$18+1,AVERAGE(OFFSET(E264,0,0,-计算结果!B$18,1)),AVERAGE(OFFSET(E264,0,0,-ROW(),1)))</f>
        <v>941.26454545454544</v>
      </c>
      <c r="J264" s="36">
        <f ca="1">I264+计算结果!B$19*IF(ROW()&gt;计算结果!B$18+1,STDEV(OFFSET(E264,0,0,-计算结果!B$18,1)),STDEV(OFFSET(E264,0,0,-ROW(),1)))</f>
        <v>6822.8194849281626</v>
      </c>
      <c r="K264" s="34">
        <f ca="1">I264-计算结果!B$19*IF(ROW()&gt;计算结果!B$18+1,STDEV(OFFSET(E264,0,0,-计算结果!B$18,1)),STDEV(OFFSET(E264,0,0,-ROW(),1)))</f>
        <v>-4940.2903940190718</v>
      </c>
      <c r="L264" s="35" t="str">
        <f t="shared" ca="1" si="17"/>
        <v>买</v>
      </c>
      <c r="M264" s="4" t="str">
        <f t="shared" ca="1" si="18"/>
        <v/>
      </c>
      <c r="N264" s="3">
        <f ca="1">IF(L263="买",E264/E263-1,0)-IF(M264=1,计算结果!B$17,0)</f>
        <v>1.2495096116123872E-2</v>
      </c>
      <c r="O264" s="2">
        <f t="shared" ca="1" si="19"/>
        <v>1.1286942352495377</v>
      </c>
      <c r="P264" s="3">
        <f ca="1">1-O264/MAX(O$2:O264)</f>
        <v>8.6137646022654835E-4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6"/>
        <v>-7.0713137144740035E-4</v>
      </c>
      <c r="H265" s="3">
        <f>1-E265/MAX(E$2:E265)</f>
        <v>1.6558942973174062E-2</v>
      </c>
      <c r="I265" s="36">
        <f ca="1">IF(ROW()&gt;计算结果!B$18+1,AVERAGE(OFFSET(E265,0,0,-计算结果!B$18,1)),AVERAGE(OFFSET(E265,0,0,-ROW(),1)))</f>
        <v>944.85045454545445</v>
      </c>
      <c r="J265" s="36">
        <f ca="1">I265+计算结果!B$19*IF(ROW()&gt;计算结果!B$18+1,STDEV(OFFSET(E265,0,0,-计算结果!B$18,1)),STDEV(OFFSET(E265,0,0,-ROW(),1)))</f>
        <v>6898.8987111598572</v>
      </c>
      <c r="K265" s="34">
        <f ca="1">I265-计算结果!B$19*IF(ROW()&gt;计算结果!B$18+1,STDEV(OFFSET(E265,0,0,-计算结果!B$18,1)),STDEV(OFFSET(E265,0,0,-ROW(),1)))</f>
        <v>-5009.1978020689485</v>
      </c>
      <c r="L265" s="35" t="str">
        <f t="shared" ca="1" si="17"/>
        <v>买</v>
      </c>
      <c r="M265" s="4" t="str">
        <f t="shared" ca="1" si="18"/>
        <v/>
      </c>
      <c r="N265" s="3">
        <f ca="1">IF(L264="买",E265/E264-1,0)-IF(M265=1,计算结果!B$17,0)</f>
        <v>-7.0713137144740035E-4</v>
      </c>
      <c r="O265" s="2">
        <f t="shared" ca="1" si="19"/>
        <v>1.1278961001470209</v>
      </c>
      <c r="P265" s="3">
        <f ca="1">1-O265/MAX(O$2:O265)</f>
        <v>1.5678987253563426E-3</v>
      </c>
    </row>
    <row r="266" spans="1:16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6"/>
        <v>6.7079613419800399E-3</v>
      </c>
      <c r="H266" s="3">
        <f>1-E266/MAX(E$2:E266)</f>
        <v>9.9620583805221097E-3</v>
      </c>
      <c r="I266" s="36">
        <f ca="1">IF(ROW()&gt;计算结果!B$18+1,AVERAGE(OFFSET(E266,0,0,-计算结果!B$18,1)),AVERAGE(OFFSET(E266,0,0,-ROW(),1)))</f>
        <v>948.61090909090899</v>
      </c>
      <c r="J266" s="36">
        <f ca="1">I266+计算结果!B$19*IF(ROW()&gt;计算结果!B$18+1,STDEV(OFFSET(E266,0,0,-计算结果!B$18,1)),STDEV(OFFSET(E266,0,0,-ROW(),1)))</f>
        <v>6973.1623152606153</v>
      </c>
      <c r="K266" s="34">
        <f ca="1">I266-计算结果!B$19*IF(ROW()&gt;计算结果!B$18+1,STDEV(OFFSET(E266,0,0,-计算结果!B$18,1)),STDEV(OFFSET(E266,0,0,-ROW(),1)))</f>
        <v>-5075.9404970787982</v>
      </c>
      <c r="L266" s="35" t="str">
        <f t="shared" ca="1" si="17"/>
        <v>买</v>
      </c>
      <c r="M266" s="4" t="str">
        <f t="shared" ca="1" si="18"/>
        <v/>
      </c>
      <c r="N266" s="3">
        <f ca="1">IF(L265="买",E266/E265-1,0)-IF(M266=1,计算结果!B$17,0)</f>
        <v>6.7079613419800399E-3</v>
      </c>
      <c r="O266" s="2">
        <f t="shared" ca="1" si="19"/>
        <v>1.1354619835845772</v>
      </c>
      <c r="P266" s="3">
        <f ca="1">1-O266/MAX(O$2:O266)</f>
        <v>0</v>
      </c>
    </row>
    <row r="267" spans="1:16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6"/>
        <v>3.0138753815489583E-3</v>
      </c>
      <c r="H267" s="3">
        <f>1-E267/MAX(E$2:E267)</f>
        <v>6.9782074014757001E-3</v>
      </c>
      <c r="I267" s="36">
        <f ca="1">IF(ROW()&gt;计算结果!B$18+1,AVERAGE(OFFSET(E267,0,0,-计算结果!B$18,1)),AVERAGE(OFFSET(E267,0,0,-ROW(),1)))</f>
        <v>952.51363636363646</v>
      </c>
      <c r="J267" s="36">
        <f ca="1">I267+计算结果!B$19*IF(ROW()&gt;计算结果!B$18+1,STDEV(OFFSET(E267,0,0,-计算结果!B$18,1)),STDEV(OFFSET(E267,0,0,-ROW(),1)))</f>
        <v>7018.9298994640594</v>
      </c>
      <c r="K267" s="34">
        <f ca="1">I267-计算结果!B$19*IF(ROW()&gt;计算结果!B$18+1,STDEV(OFFSET(E267,0,0,-计算结果!B$18,1)),STDEV(OFFSET(E267,0,0,-ROW(),1)))</f>
        <v>-5113.9026267367863</v>
      </c>
      <c r="L267" s="35" t="str">
        <f t="shared" ca="1" si="17"/>
        <v>买</v>
      </c>
      <c r="M267" s="4" t="str">
        <f t="shared" ca="1" si="18"/>
        <v/>
      </c>
      <c r="N267" s="3">
        <f ca="1">IF(L266="买",E267/E266-1,0)-IF(M267=1,计算结果!B$17,0)</f>
        <v>3.0138753815489583E-3</v>
      </c>
      <c r="O267" s="2">
        <f t="shared" ca="1" si="19"/>
        <v>1.1388841245035874</v>
      </c>
      <c r="P267" s="3">
        <f ca="1">1-O267/MAX(O$2:O267)</f>
        <v>0</v>
      </c>
    </row>
    <row r="268" spans="1:16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6"/>
        <v>-2.0678532342607081E-2</v>
      </c>
      <c r="H268" s="3">
        <f>1-E268/MAX(E$2:E268)</f>
        <v>2.7512440656637938E-2</v>
      </c>
      <c r="I268" s="36">
        <f ca="1">IF(ROW()&gt;计算结果!B$18+1,AVERAGE(OFFSET(E268,0,0,-计算结果!B$18,1)),AVERAGE(OFFSET(E268,0,0,-ROW(),1)))</f>
        <v>956.16159090909105</v>
      </c>
      <c r="J268" s="36">
        <f ca="1">I268+计算结果!B$19*IF(ROW()&gt;计算结果!B$18+1,STDEV(OFFSET(E268,0,0,-计算结果!B$18,1)),STDEV(OFFSET(E268,0,0,-ROW(),1)))</f>
        <v>6913.8493914261871</v>
      </c>
      <c r="K268" s="34">
        <f ca="1">I268-计算结果!B$19*IF(ROW()&gt;计算结果!B$18+1,STDEV(OFFSET(E268,0,0,-计算结果!B$18,1)),STDEV(OFFSET(E268,0,0,-ROW(),1)))</f>
        <v>-5001.526209608006</v>
      </c>
      <c r="L268" s="35" t="str">
        <f t="shared" ca="1" si="17"/>
        <v>买</v>
      </c>
      <c r="M268" s="4" t="str">
        <f t="shared" ca="1" si="18"/>
        <v/>
      </c>
      <c r="N268" s="3">
        <f ca="1">IF(L267="买",E268/E267-1,0)-IF(M268=1,计算结果!B$17,0)</f>
        <v>-2.0678532342607081E-2</v>
      </c>
      <c r="O268" s="2">
        <f t="shared" ca="1" si="19"/>
        <v>1.1153336723005582</v>
      </c>
      <c r="P268" s="3">
        <f ca="1">1-O268/MAX(O$2:O268)</f>
        <v>2.0678532342607081E-2</v>
      </c>
    </row>
    <row r="269" spans="1:16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6"/>
        <v>2.450692075441907E-4</v>
      </c>
      <c r="H269" s="3">
        <f>1-E269/MAX(E$2:E269)</f>
        <v>2.7274113901122998E-2</v>
      </c>
      <c r="I269" s="36">
        <f ca="1">IF(ROW()&gt;计算结果!B$18+1,AVERAGE(OFFSET(E269,0,0,-计算结果!B$18,1)),AVERAGE(OFFSET(E269,0,0,-ROW(),1)))</f>
        <v>959.66818181818201</v>
      </c>
      <c r="J269" s="36">
        <f ca="1">I269+计算结果!B$19*IF(ROW()&gt;计算结果!B$18+1,STDEV(OFFSET(E269,0,0,-计算结果!B$18,1)),STDEV(OFFSET(E269,0,0,-ROW(),1)))</f>
        <v>6809.3243569657316</v>
      </c>
      <c r="K269" s="34">
        <f ca="1">I269-计算结果!B$19*IF(ROW()&gt;计算结果!B$18+1,STDEV(OFFSET(E269,0,0,-计算结果!B$18,1)),STDEV(OFFSET(E269,0,0,-ROW(),1)))</f>
        <v>-4889.9879933293669</v>
      </c>
      <c r="L269" s="35" t="str">
        <f t="shared" ca="1" si="17"/>
        <v>买</v>
      </c>
      <c r="M269" s="4" t="str">
        <f t="shared" ca="1" si="18"/>
        <v/>
      </c>
      <c r="N269" s="3">
        <f ca="1">IF(L268="买",E269/E268-1,0)-IF(M269=1,计算结果!B$17,0)</f>
        <v>2.450692075441907E-4</v>
      </c>
      <c r="O269" s="2">
        <f t="shared" ca="1" si="19"/>
        <v>1.1156070062397763</v>
      </c>
      <c r="P269" s="3">
        <f ca="1">1-O269/MAX(O$2:O269)</f>
        <v>2.0438530806597299E-2</v>
      </c>
    </row>
    <row r="270" spans="1:16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6"/>
        <v>1.2446465497808479E-3</v>
      </c>
      <c r="H270" s="3">
        <f>1-E270/MAX(E$2:E270)</f>
        <v>2.6063413983107409E-2</v>
      </c>
      <c r="I270" s="36">
        <f ca="1">IF(ROW()&gt;计算结果!B$18+1,AVERAGE(OFFSET(E270,0,0,-计算结果!B$18,1)),AVERAGE(OFFSET(E270,0,0,-ROW(),1)))</f>
        <v>963.02727272727282</v>
      </c>
      <c r="J270" s="36">
        <f ca="1">I270+计算结果!B$19*IF(ROW()&gt;计算结果!B$18+1,STDEV(OFFSET(E270,0,0,-计算结果!B$18,1)),STDEV(OFFSET(E270,0,0,-ROW(),1)))</f>
        <v>6715.1208293135132</v>
      </c>
      <c r="K270" s="34">
        <f ca="1">I270-计算结果!B$19*IF(ROW()&gt;计算结果!B$18+1,STDEV(OFFSET(E270,0,0,-计算结果!B$18,1)),STDEV(OFFSET(E270,0,0,-ROW(),1)))</f>
        <v>-4789.0662838589669</v>
      </c>
      <c r="L270" s="35" t="str">
        <f t="shared" ca="1" si="17"/>
        <v>买</v>
      </c>
      <c r="M270" s="4" t="str">
        <f t="shared" ca="1" si="18"/>
        <v/>
      </c>
      <c r="N270" s="3">
        <f ca="1">IF(L269="买",E270/E269-1,0)-IF(M270=1,计算结果!B$17,0)</f>
        <v>1.2446465497808479E-3</v>
      </c>
      <c r="O270" s="2">
        <f t="shared" ca="1" si="19"/>
        <v>1.1169955426510039</v>
      </c>
      <c r="P270" s="3">
        <f ca="1">1-O270/MAX(O$2:O270)</f>
        <v>1.9219323003667577E-2</v>
      </c>
    </row>
    <row r="271" spans="1:16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6"/>
        <v>1.6816099604557433E-2</v>
      </c>
      <c r="H271" s="3">
        <f>1-E271/MAX(E$2:E271)</f>
        <v>9.6855993441248289E-3</v>
      </c>
      <c r="I271" s="36">
        <f ca="1">IF(ROW()&gt;计算结果!B$18+1,AVERAGE(OFFSET(E271,0,0,-计算结果!B$18,1)),AVERAGE(OFFSET(E271,0,0,-ROW(),1)))</f>
        <v>966.77181818181828</v>
      </c>
      <c r="J271" s="36">
        <f ca="1">I271+计算结果!B$19*IF(ROW()&gt;计算结果!B$18+1,STDEV(OFFSET(E271,0,0,-计算结果!B$18,1)),STDEV(OFFSET(E271,0,0,-ROW(),1)))</f>
        <v>6650.2712320092478</v>
      </c>
      <c r="K271" s="34">
        <f ca="1">I271-计算结果!B$19*IF(ROW()&gt;计算结果!B$18+1,STDEV(OFFSET(E271,0,0,-计算结果!B$18,1)),STDEV(OFFSET(E271,0,0,-ROW(),1)))</f>
        <v>-4716.7275956456115</v>
      </c>
      <c r="L271" s="35" t="str">
        <f t="shared" ca="1" si="17"/>
        <v>买</v>
      </c>
      <c r="M271" s="4" t="str">
        <f t="shared" ca="1" si="18"/>
        <v/>
      </c>
      <c r="N271" s="3">
        <f ca="1">IF(L270="买",E271/E270-1,0)-IF(M271=1,计算结果!B$17,0)</f>
        <v>1.6816099604557433E-2</v>
      </c>
      <c r="O271" s="2">
        <f t="shared" ca="1" si="19"/>
        <v>1.1357790509540697</v>
      </c>
      <c r="P271" s="3">
        <f ca="1">1-O271/MAX(O$2:O271)</f>
        <v>2.7264174490720938E-3</v>
      </c>
    </row>
    <row r="272" spans="1:16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6"/>
        <v>-8.9524652971628704E-4</v>
      </c>
      <c r="H272" s="3">
        <f>1-E272/MAX(E$2:E272)</f>
        <v>1.0572174874640017E-2</v>
      </c>
      <c r="I272" s="36">
        <f ca="1">IF(ROW()&gt;计算结果!B$18+1,AVERAGE(OFFSET(E272,0,0,-计算结果!B$18,1)),AVERAGE(OFFSET(E272,0,0,-ROW(),1)))</f>
        <v>970.19295454545465</v>
      </c>
      <c r="J272" s="36">
        <f ca="1">I272+计算结果!B$19*IF(ROW()&gt;计算结果!B$18+1,STDEV(OFFSET(E272,0,0,-计算结果!B$18,1)),STDEV(OFFSET(E272,0,0,-ROW(),1)))</f>
        <v>6609.8690150563771</v>
      </c>
      <c r="K272" s="34">
        <f ca="1">I272-计算结果!B$19*IF(ROW()&gt;计算结果!B$18+1,STDEV(OFFSET(E272,0,0,-计算结果!B$18,1)),STDEV(OFFSET(E272,0,0,-ROW(),1)))</f>
        <v>-4669.4831059654671</v>
      </c>
      <c r="L272" s="35" t="str">
        <f t="shared" ca="1" si="17"/>
        <v>买</v>
      </c>
      <c r="M272" s="4" t="str">
        <f t="shared" ca="1" si="18"/>
        <v/>
      </c>
      <c r="N272" s="3">
        <f ca="1">IF(L271="买",E272/E271-1,0)-IF(M272=1,计算结果!B$17,0)</f>
        <v>-8.9524652971628704E-4</v>
      </c>
      <c r="O272" s="2">
        <f t="shared" ca="1" si="19"/>
        <v>1.1347622487001787</v>
      </c>
      <c r="P272" s="3">
        <f ca="1">1-O272/MAX(O$2:O272)</f>
        <v>3.6192231630284288E-3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6"/>
        <v>3.3529564790100164E-3</v>
      </c>
      <c r="H273" s="3">
        <f>1-E273/MAX(E$2:E273)</f>
        <v>7.2546664378730918E-3</v>
      </c>
      <c r="I273" s="36">
        <f ca="1">IF(ROW()&gt;计算结果!B$18+1,AVERAGE(OFFSET(E273,0,0,-计算结果!B$18,1)),AVERAGE(OFFSET(E273,0,0,-ROW(),1)))</f>
        <v>973.66681818181848</v>
      </c>
      <c r="J273" s="36">
        <f ca="1">I273+计算结果!B$19*IF(ROW()&gt;计算结果!B$18+1,STDEV(OFFSET(E273,0,0,-计算结果!B$18,1)),STDEV(OFFSET(E273,0,0,-ROW(),1)))</f>
        <v>6559.8182907240771</v>
      </c>
      <c r="K273" s="34">
        <f ca="1">I273-计算结果!B$19*IF(ROW()&gt;计算结果!B$18+1,STDEV(OFFSET(E273,0,0,-计算结果!B$18,1)),STDEV(OFFSET(E273,0,0,-ROW(),1)))</f>
        <v>-4612.4846543604399</v>
      </c>
      <c r="L273" s="35" t="str">
        <f t="shared" ca="1" si="17"/>
        <v>买</v>
      </c>
      <c r="M273" s="4" t="str">
        <f t="shared" ca="1" si="18"/>
        <v/>
      </c>
      <c r="N273" s="3">
        <f ca="1">IF(L272="买",E273/E272-1,0)-IF(M273=1,计算结果!B$17,0)</f>
        <v>3.3529564790100164E-3</v>
      </c>
      <c r="O273" s="2">
        <f t="shared" ca="1" si="19"/>
        <v>1.138567057134094</v>
      </c>
      <c r="P273" s="3">
        <f ca="1">1-O273/MAX(O$2:O273)</f>
        <v>2.7840178177185315E-4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6"/>
        <v>7.7494070311225904E-3</v>
      </c>
      <c r="H274" s="3">
        <f>1-E274/MAX(E$2:E274)</f>
        <v>0</v>
      </c>
      <c r="I274" s="36">
        <f ca="1">IF(ROW()&gt;计算结果!B$18+1,AVERAGE(OFFSET(E274,0,0,-计算结果!B$18,1)),AVERAGE(OFFSET(E274,0,0,-ROW(),1)))</f>
        <v>977.31090909090926</v>
      </c>
      <c r="J274" s="36">
        <f ca="1">I274+计算结果!B$19*IF(ROW()&gt;计算结果!B$18+1,STDEV(OFFSET(E274,0,0,-计算结果!B$18,1)),STDEV(OFFSET(E274,0,0,-ROW(),1)))</f>
        <v>6513.0052038579424</v>
      </c>
      <c r="K274" s="34">
        <f ca="1">I274-计算结果!B$19*IF(ROW()&gt;计算结果!B$18+1,STDEV(OFFSET(E274,0,0,-计算结果!B$18,1)),STDEV(OFFSET(E274,0,0,-ROW(),1)))</f>
        <v>-4558.3833856761239</v>
      </c>
      <c r="L274" s="35" t="str">
        <f t="shared" ca="1" si="17"/>
        <v>买</v>
      </c>
      <c r="M274" s="4" t="str">
        <f t="shared" ca="1" si="18"/>
        <v/>
      </c>
      <c r="N274" s="3">
        <f ca="1">IF(L273="买",E274/E273-1,0)-IF(M274=1,计算结果!B$17,0)</f>
        <v>7.7494070311225904E-3</v>
      </c>
      <c r="O274" s="2">
        <f t="shared" ca="1" si="19"/>
        <v>1.1473902766920534</v>
      </c>
      <c r="P274" s="3">
        <f ca="1">1-O274/MAX(O$2:O274)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6"/>
        <v>-1.5246226558928155E-3</v>
      </c>
      <c r="H275" s="3">
        <f>1-E275/MAX(E$2:E275)</f>
        <v>1.5246226558928155E-3</v>
      </c>
      <c r="I275" s="36">
        <f ca="1">IF(ROW()&gt;计算结果!B$18+1,AVERAGE(OFFSET(E275,0,0,-计算结果!B$18,1)),AVERAGE(OFFSET(E275,0,0,-ROW(),1)))</f>
        <v>980.71295454545464</v>
      </c>
      <c r="J275" s="36">
        <f ca="1">I275+计算结果!B$19*IF(ROW()&gt;计算结果!B$18+1,STDEV(OFFSET(E275,0,0,-计算结果!B$18,1)),STDEV(OFFSET(E275,0,0,-ROW(),1)))</f>
        <v>6470.4324447793124</v>
      </c>
      <c r="K275" s="34">
        <f ca="1">I275-计算结果!B$19*IF(ROW()&gt;计算结果!B$18+1,STDEV(OFFSET(E275,0,0,-计算结果!B$18,1)),STDEV(OFFSET(E275,0,0,-ROW(),1)))</f>
        <v>-4509.0065356884033</v>
      </c>
      <c r="L275" s="35" t="str">
        <f t="shared" ca="1" si="17"/>
        <v>买</v>
      </c>
      <c r="M275" s="4" t="str">
        <f t="shared" ca="1" si="18"/>
        <v/>
      </c>
      <c r="N275" s="3">
        <f ca="1">IF(L274="买",E275/E274-1,0)-IF(M275=1,计算结果!B$17,0)</f>
        <v>-1.5246226558928155E-3</v>
      </c>
      <c r="O275" s="2">
        <f t="shared" ca="1" si="19"/>
        <v>1.1456409394810576</v>
      </c>
      <c r="P275" s="3">
        <f ca="1">1-O275/MAX(O$2:O275)</f>
        <v>1.5246226558928155E-3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6"/>
        <v>4.9339593831119188E-3</v>
      </c>
      <c r="H276" s="3">
        <f>1-E276/MAX(E$2:E276)</f>
        <v>0</v>
      </c>
      <c r="I276" s="36">
        <f ca="1">IF(ROW()&gt;计算结果!B$18+1,AVERAGE(OFFSET(E276,0,0,-计算结果!B$18,1)),AVERAGE(OFFSET(E276,0,0,-ROW(),1)))</f>
        <v>984.27159090909117</v>
      </c>
      <c r="J276" s="36">
        <f ca="1">I276+计算结果!B$19*IF(ROW()&gt;计算结果!B$18+1,STDEV(OFFSET(E276,0,0,-计算结果!B$18,1)),STDEV(OFFSET(E276,0,0,-ROW(),1)))</f>
        <v>6411.2517522590515</v>
      </c>
      <c r="K276" s="34">
        <f ca="1">I276-计算结果!B$19*IF(ROW()&gt;计算结果!B$18+1,STDEV(OFFSET(E276,0,0,-计算结果!B$18,1)),STDEV(OFFSET(E276,0,0,-ROW(),1)))</f>
        <v>-4442.7085704408692</v>
      </c>
      <c r="L276" s="35" t="str">
        <f t="shared" ca="1" si="17"/>
        <v>买</v>
      </c>
      <c r="M276" s="4" t="str">
        <f t="shared" ca="1" si="18"/>
        <v/>
      </c>
      <c r="N276" s="3">
        <f ca="1">IF(L275="买",E276/E275-1,0)-IF(M276=1,计算结果!B$17,0)</f>
        <v>4.9339593831119188E-3</v>
      </c>
      <c r="O276" s="2">
        <f t="shared" ca="1" si="19"/>
        <v>1.1512934853440873</v>
      </c>
      <c r="P276" s="3">
        <f ca="1">1-O276/MAX(O$2:O276)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6"/>
        <v>3.4282675378201066E-3</v>
      </c>
      <c r="H277" s="3">
        <f>1-E277/MAX(E$2:E277)</f>
        <v>0</v>
      </c>
      <c r="I277" s="36">
        <f ca="1">IF(ROW()&gt;计算结果!B$18+1,AVERAGE(OFFSET(E277,0,0,-计算结果!B$18,1)),AVERAGE(OFFSET(E277,0,0,-ROW(),1)))</f>
        <v>987.77295454545481</v>
      </c>
      <c r="J277" s="36">
        <f ca="1">I277+计算结果!B$19*IF(ROW()&gt;计算结果!B$18+1,STDEV(OFFSET(E277,0,0,-计算结果!B$18,1)),STDEV(OFFSET(E277,0,0,-ROW(),1)))</f>
        <v>6363.1253047542614</v>
      </c>
      <c r="K277" s="34">
        <f ca="1">I277-计算结果!B$19*IF(ROW()&gt;计算结果!B$18+1,STDEV(OFFSET(E277,0,0,-计算结果!B$18,1)),STDEV(OFFSET(E277,0,0,-ROW(),1)))</f>
        <v>-4387.5793956633515</v>
      </c>
      <c r="L277" s="35" t="str">
        <f t="shared" ca="1" si="17"/>
        <v>买</v>
      </c>
      <c r="M277" s="4" t="str">
        <f t="shared" ca="1" si="18"/>
        <v/>
      </c>
      <c r="N277" s="3">
        <f ca="1">IF(L276="买",E277/E276-1,0)-IF(M277=1,计算结果!B$17,0)</f>
        <v>3.4282675378201066E-3</v>
      </c>
      <c r="O277" s="2">
        <f t="shared" ca="1" si="19"/>
        <v>1.1552404274263961</v>
      </c>
      <c r="P277" s="3">
        <f ca="1">1-O277/MAX(O$2:O277)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6"/>
        <v>-1.6988131967973219E-2</v>
      </c>
      <c r="H278" s="3">
        <f>1-E278/MAX(E$2:E278)</f>
        <v>1.6988131967973219E-2</v>
      </c>
      <c r="I278" s="36">
        <f ca="1">IF(ROW()&gt;计算结果!B$18+1,AVERAGE(OFFSET(E278,0,0,-计算结果!B$18,1)),AVERAGE(OFFSET(E278,0,0,-ROW(),1)))</f>
        <v>990.85840909090905</v>
      </c>
      <c r="J278" s="36">
        <f ca="1">I278+计算结果!B$19*IF(ROW()&gt;计算结果!B$18+1,STDEV(OFFSET(E278,0,0,-计算结果!B$18,1)),STDEV(OFFSET(E278,0,0,-ROW(),1)))</f>
        <v>6232.8969513626816</v>
      </c>
      <c r="K278" s="34">
        <f ca="1">I278-计算结果!B$19*IF(ROW()&gt;计算结果!B$18+1,STDEV(OFFSET(E278,0,0,-计算结果!B$18,1)),STDEV(OFFSET(E278,0,0,-ROW(),1)))</f>
        <v>-4251.1801331808638</v>
      </c>
      <c r="L278" s="35" t="str">
        <f t="shared" ca="1" si="17"/>
        <v>买</v>
      </c>
      <c r="M278" s="4" t="str">
        <f t="shared" ca="1" si="18"/>
        <v/>
      </c>
      <c r="N278" s="3">
        <f ca="1">IF(L277="买",E278/E277-1,0)-IF(M278=1,计算结果!B$17,0)</f>
        <v>-1.6988131967973219E-2</v>
      </c>
      <c r="O278" s="2">
        <f t="shared" ca="1" si="19"/>
        <v>1.1356150505905387</v>
      </c>
      <c r="P278" s="3">
        <f ca="1">1-O278/MAX(O$2:O278)</f>
        <v>1.6988131967973219E-2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6"/>
        <v>2.8979367845418658E-3</v>
      </c>
      <c r="H279" s="3">
        <f>1-E279/MAX(E$2:E279)</f>
        <v>1.4139425715962051E-2</v>
      </c>
      <c r="I279" s="36">
        <f ca="1">IF(ROW()&gt;计算结果!B$18+1,AVERAGE(OFFSET(E279,0,0,-计算结果!B$18,1)),AVERAGE(OFFSET(E279,0,0,-ROW(),1)))</f>
        <v>993.91204545454536</v>
      </c>
      <c r="J279" s="36">
        <f ca="1">I279+计算结果!B$19*IF(ROW()&gt;计算结果!B$18+1,STDEV(OFFSET(E279,0,0,-计算结果!B$18,1)),STDEV(OFFSET(E279,0,0,-ROW(),1)))</f>
        <v>6105.3256220256899</v>
      </c>
      <c r="K279" s="34">
        <f ca="1">I279-计算结果!B$19*IF(ROW()&gt;计算结果!B$18+1,STDEV(OFFSET(E279,0,0,-计算结果!B$18,1)),STDEV(OFFSET(E279,0,0,-ROW(),1)))</f>
        <v>-4117.5015311165989</v>
      </c>
      <c r="L279" s="35" t="str">
        <f t="shared" ca="1" si="17"/>
        <v>买</v>
      </c>
      <c r="M279" s="4" t="str">
        <f t="shared" ca="1" si="18"/>
        <v/>
      </c>
      <c r="N279" s="3">
        <f ca="1">IF(L278="买",E279/E278-1,0)-IF(M279=1,计算结果!B$17,0)</f>
        <v>2.8979367845418658E-3</v>
      </c>
      <c r="O279" s="2">
        <f t="shared" ca="1" si="19"/>
        <v>1.1389059912187245</v>
      </c>
      <c r="P279" s="3">
        <f ca="1">1-O279/MAX(O$2:O279)</f>
        <v>1.413942571596194E-2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6"/>
        <v>-2.6975654711621777E-3</v>
      </c>
      <c r="H280" s="3">
        <f>1-E280/MAX(E$2:E280)</f>
        <v>1.679884916053076E-2</v>
      </c>
      <c r="I280" s="36">
        <f ca="1">IF(ROW()&gt;计算结果!B$18+1,AVERAGE(OFFSET(E280,0,0,-计算结果!B$18,1)),AVERAGE(OFFSET(E280,0,0,-ROW(),1)))</f>
        <v>996.99681818181818</v>
      </c>
      <c r="J280" s="36">
        <f ca="1">I280+计算结果!B$19*IF(ROW()&gt;计算结果!B$18+1,STDEV(OFFSET(E280,0,0,-计算结果!B$18,1)),STDEV(OFFSET(E280,0,0,-ROW(),1)))</f>
        <v>5922.3308969702239</v>
      </c>
      <c r="K280" s="34">
        <f ca="1">I280-计算结果!B$19*IF(ROW()&gt;计算结果!B$18+1,STDEV(OFFSET(E280,0,0,-计算结果!B$18,1)),STDEV(OFFSET(E280,0,0,-ROW(),1)))</f>
        <v>-3928.3372606065873</v>
      </c>
      <c r="L280" s="35" t="str">
        <f t="shared" ca="1" si="17"/>
        <v>买</v>
      </c>
      <c r="M280" s="4" t="str">
        <f t="shared" ca="1" si="18"/>
        <v/>
      </c>
      <c r="N280" s="3">
        <f ca="1">IF(L279="买",E280/E279-1,0)-IF(M280=1,计算结果!B$17,0)</f>
        <v>-2.6975654711621777E-3</v>
      </c>
      <c r="O280" s="2">
        <f t="shared" ca="1" si="19"/>
        <v>1.1358337177419131</v>
      </c>
      <c r="P280" s="3">
        <f ca="1">1-O280/MAX(O$2:O280)</f>
        <v>1.6798849160530649E-2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6"/>
        <v>-2.3005765880235174E-2</v>
      </c>
      <c r="H281" s="3">
        <f>1-E281/MAX(E$2:E281)</f>
        <v>3.9418144649921327E-2</v>
      </c>
      <c r="I281" s="36">
        <f ca="1">IF(ROW()&gt;计算结果!B$18+1,AVERAGE(OFFSET(E281,0,0,-计算结果!B$18,1)),AVERAGE(OFFSET(E281,0,0,-ROW(),1)))</f>
        <v>999.41090909090917</v>
      </c>
      <c r="J281" s="36">
        <f ca="1">I281+计算结果!B$19*IF(ROW()&gt;计算结果!B$18+1,STDEV(OFFSET(E281,0,0,-计算结果!B$18,1)),STDEV(OFFSET(E281,0,0,-ROW(),1)))</f>
        <v>5699.0165460343651</v>
      </c>
      <c r="K281" s="34">
        <f ca="1">I281-计算结果!B$19*IF(ROW()&gt;计算结果!B$18+1,STDEV(OFFSET(E281,0,0,-计算结果!B$18,1)),STDEV(OFFSET(E281,0,0,-ROW(),1)))</f>
        <v>-3700.1947278525463</v>
      </c>
      <c r="L281" s="35" t="str">
        <f t="shared" ca="1" si="17"/>
        <v>买</v>
      </c>
      <c r="M281" s="4" t="str">
        <f t="shared" ca="1" si="18"/>
        <v/>
      </c>
      <c r="N281" s="3">
        <f ca="1">IF(L280="买",E281/E280-1,0)-IF(M281=1,计算结果!B$17,0)</f>
        <v>-2.3005765880235174E-2</v>
      </c>
      <c r="O281" s="2">
        <f t="shared" ca="1" si="19"/>
        <v>1.1097029931526656</v>
      </c>
      <c r="P281" s="3">
        <f ca="1">1-O281/MAX(O$2:O281)</f>
        <v>3.9418144649921216E-2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6"/>
        <v>-5.6159295348631177E-3</v>
      </c>
      <c r="H282" s="21">
        <f>1-E282/MAX(E$2:E282)</f>
        <v>4.4812704662035463E-2</v>
      </c>
      <c r="I282" s="36">
        <f ca="1">IF(ROW()&gt;计算结果!B$18+1,AVERAGE(OFFSET(E282,0,0,-计算结果!B$18,1)),AVERAGE(OFFSET(E282,0,0,-ROW(),1)))</f>
        <v>1001.5331818181818</v>
      </c>
      <c r="J282" s="36">
        <f ca="1">I282+计算结果!B$19*IF(ROW()&gt;计算结果!B$18+1,STDEV(OFFSET(E282,0,0,-计算结果!B$18,1)),STDEV(OFFSET(E282,0,0,-ROW(),1)))</f>
        <v>5484.2709052905084</v>
      </c>
      <c r="K282" s="34">
        <f ca="1">I282-计算结果!B$19*IF(ROW()&gt;计算结果!B$18+1,STDEV(OFFSET(E282,0,0,-计算结果!B$18,1)),STDEV(OFFSET(E282,0,0,-ROW(),1)))</f>
        <v>-3481.2045416541446</v>
      </c>
      <c r="L282" s="35" t="str">
        <f t="shared" ca="1" si="17"/>
        <v>买</v>
      </c>
      <c r="M282" s="11" t="str">
        <f t="shared" ca="1" si="18"/>
        <v/>
      </c>
      <c r="N282" s="21">
        <f ca="1">IF(L281="买",E282/E281-1,0)-IF(M282=1,计算结果!B$17,0)</f>
        <v>-5.6159295348631177E-3</v>
      </c>
      <c r="O282" s="19">
        <f t="shared" ca="1" si="19"/>
        <v>1.1034709793384936</v>
      </c>
      <c r="P282" s="21">
        <f ca="1">1-O282/MAX(O$2:O282)</f>
        <v>4.4812704662035352E-2</v>
      </c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6"/>
        <v>-4.884718658039966E-3</v>
      </c>
      <c r="H283" s="3">
        <f>1-E283/MAX(E$2:E283)</f>
        <v>4.9478525865495504E-2</v>
      </c>
      <c r="I283" s="36">
        <f ca="1">IF(ROW()&gt;计算结果!B$18+1,AVERAGE(OFFSET(E283,0,0,-计算结果!B$18,1)),AVERAGE(OFFSET(E283,0,0,-ROW(),1)))</f>
        <v>1003.3959090909088</v>
      </c>
      <c r="J283" s="36">
        <f ca="1">I283+计算结果!B$19*IF(ROW()&gt;计算结果!B$18+1,STDEV(OFFSET(E283,0,0,-计算结果!B$18,1)),STDEV(OFFSET(E283,0,0,-ROW(),1)))</f>
        <v>5280.2158143584929</v>
      </c>
      <c r="K283" s="34">
        <f ca="1">I283-计算结果!B$19*IF(ROW()&gt;计算结果!B$18+1,STDEV(OFFSET(E283,0,0,-计算结果!B$18,1)),STDEV(OFFSET(E283,0,0,-ROW(),1)))</f>
        <v>-3273.4239961766748</v>
      </c>
      <c r="L283" s="35" t="str">
        <f t="shared" ca="1" si="17"/>
        <v>买</v>
      </c>
      <c r="M283" s="4" t="str">
        <f t="shared" ca="1" si="18"/>
        <v/>
      </c>
      <c r="N283" s="3">
        <f ca="1">IF(L282="买",E283/E282-1,0)-IF(M283=1,计算结果!B$17,0)</f>
        <v>-4.884718658039966E-3</v>
      </c>
      <c r="O283" s="2">
        <f t="shared" ca="1" si="19"/>
        <v>1.0980808340571133</v>
      </c>
      <c r="P283" s="3">
        <f ca="1">1-O283/MAX(O$2:O283)</f>
        <v>4.9478525865495282E-2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6"/>
        <v>4.5402951191826357E-3</v>
      </c>
      <c r="H284" s="3">
        <f>1-E284/MAX(E$2:E284)</f>
        <v>4.5162877855804306E-2</v>
      </c>
      <c r="I284" s="36">
        <f ca="1">IF(ROW()&gt;计算结果!B$18+1,AVERAGE(OFFSET(E284,0,0,-计算结果!B$18,1)),AVERAGE(OFFSET(E284,0,0,-ROW(),1)))</f>
        <v>1005.4309090909089</v>
      </c>
      <c r="J284" s="36">
        <f ca="1">I284+计算结果!B$19*IF(ROW()&gt;计算结果!B$18+1,STDEV(OFFSET(E284,0,0,-计算结果!B$18,1)),STDEV(OFFSET(E284,0,0,-ROW(),1)))</f>
        <v>5037.9506808096185</v>
      </c>
      <c r="K284" s="34">
        <f ca="1">I284-计算结果!B$19*IF(ROW()&gt;计算结果!B$18+1,STDEV(OFFSET(E284,0,0,-计算结果!B$18,1)),STDEV(OFFSET(E284,0,0,-ROW(),1)))</f>
        <v>-3027.0888626278011</v>
      </c>
      <c r="L284" s="35" t="str">
        <f t="shared" ca="1" si="17"/>
        <v>买</v>
      </c>
      <c r="M284" s="4" t="str">
        <f t="shared" ca="1" si="18"/>
        <v/>
      </c>
      <c r="N284" s="3">
        <f ca="1">IF(L283="买",E284/E283-1,0)-IF(M284=1,计算结果!B$17,0)</f>
        <v>4.5402951191826357E-3</v>
      </c>
      <c r="O284" s="2">
        <f t="shared" ca="1" si="19"/>
        <v>1.1030664451084509</v>
      </c>
      <c r="P284" s="3">
        <f ca="1">1-O284/MAX(O$2:O284)</f>
        <v>4.5162877855804084E-2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6"/>
        <v>1.0863316483298746E-2</v>
      </c>
      <c r="H285" s="3">
        <f>1-E285/MAX(E$2:E285)</f>
        <v>3.4790180007949756E-2</v>
      </c>
      <c r="I285" s="36">
        <f ca="1">IF(ROW()&gt;计算结果!B$18+1,AVERAGE(OFFSET(E285,0,0,-计算结果!B$18,1)),AVERAGE(OFFSET(E285,0,0,-ROW(),1)))</f>
        <v>1007.6795454545452</v>
      </c>
      <c r="J285" s="36">
        <f ca="1">I285+计算结果!B$19*IF(ROW()&gt;计算结果!B$18+1,STDEV(OFFSET(E285,0,0,-计算结果!B$18,1)),STDEV(OFFSET(E285,0,0,-ROW(),1)))</f>
        <v>4782.2583327052207</v>
      </c>
      <c r="K285" s="34">
        <f ca="1">I285-计算结果!B$19*IF(ROW()&gt;计算结果!B$18+1,STDEV(OFFSET(E285,0,0,-计算结果!B$18,1)),STDEV(OFFSET(E285,0,0,-ROW(),1)))</f>
        <v>-2766.8992417961299</v>
      </c>
      <c r="L285" s="35" t="str">
        <f t="shared" ca="1" si="17"/>
        <v>买</v>
      </c>
      <c r="M285" s="4" t="str">
        <f t="shared" ca="1" si="18"/>
        <v/>
      </c>
      <c r="N285" s="3">
        <f ca="1">IF(L284="买",E285/E284-1,0)-IF(M285=1,计算结果!B$17,0)</f>
        <v>1.0863316483298746E-2</v>
      </c>
      <c r="O285" s="2">
        <f t="shared" ca="1" si="19"/>
        <v>1.1150494050037711</v>
      </c>
      <c r="P285" s="3">
        <f ca="1">1-O285/MAX(O$2:O285)</f>
        <v>3.4790180007949645E-2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6"/>
        <v>-1.55903751495301E-3</v>
      </c>
      <c r="H286" s="3">
        <f>1-E286/MAX(E$2:E286)</f>
        <v>3.6294978327118477E-2</v>
      </c>
      <c r="I286" s="36">
        <f ca="1">IF(ROW()&gt;计算结果!B$18+1,AVERAGE(OFFSET(E286,0,0,-计算结果!B$18,1)),AVERAGE(OFFSET(E286,0,0,-ROW(),1)))</f>
        <v>1009.6395454545451</v>
      </c>
      <c r="J286" s="36">
        <f ca="1">I286+计算结果!B$19*IF(ROW()&gt;计算结果!B$18+1,STDEV(OFFSET(E286,0,0,-计算结果!B$18,1)),STDEV(OFFSET(E286,0,0,-ROW(),1)))</f>
        <v>4562.2522311622288</v>
      </c>
      <c r="K286" s="34">
        <f ca="1">I286-计算结果!B$19*IF(ROW()&gt;计算结果!B$18+1,STDEV(OFFSET(E286,0,0,-计算结果!B$18,1)),STDEV(OFFSET(E286,0,0,-ROW(),1)))</f>
        <v>-2542.9731402531384</v>
      </c>
      <c r="L286" s="35" t="str">
        <f t="shared" ca="1" si="17"/>
        <v>买</v>
      </c>
      <c r="M286" s="4" t="str">
        <f t="shared" ca="1" si="18"/>
        <v/>
      </c>
      <c r="N286" s="3">
        <f ca="1">IF(L285="买",E286/E285-1,0)-IF(M286=1,计算结果!B$17,0)</f>
        <v>-1.55903751495301E-3</v>
      </c>
      <c r="O286" s="2">
        <f t="shared" ca="1" si="19"/>
        <v>1.1133110011503442</v>
      </c>
      <c r="P286" s="3">
        <f ca="1">1-O286/MAX(O$2:O286)</f>
        <v>3.6294978327118255E-2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6"/>
        <v>1.0498197923929808E-2</v>
      </c>
      <c r="H287" s="3">
        <f>1-E287/MAX(E$2:E287)</f>
        <v>2.6177812269311485E-2</v>
      </c>
      <c r="I287" s="36">
        <f ca="1">IF(ROW()&gt;计算结果!B$18+1,AVERAGE(OFFSET(E287,0,0,-计算结果!B$18,1)),AVERAGE(OFFSET(E287,0,0,-ROW(),1)))</f>
        <v>1012.0374999999997</v>
      </c>
      <c r="J287" s="36">
        <f ca="1">I287+计算结果!B$19*IF(ROW()&gt;计算结果!B$18+1,STDEV(OFFSET(E287,0,0,-计算结果!B$18,1)),STDEV(OFFSET(E287,0,0,-ROW(),1)))</f>
        <v>4262.3477473831908</v>
      </c>
      <c r="K287" s="34">
        <f ca="1">I287-计算结果!B$19*IF(ROW()&gt;计算结果!B$18+1,STDEV(OFFSET(E287,0,0,-计算结果!B$18,1)),STDEV(OFFSET(E287,0,0,-ROW(),1)))</f>
        <v>-2238.2727473831919</v>
      </c>
      <c r="L287" s="35" t="str">
        <f t="shared" ca="1" si="17"/>
        <v>买</v>
      </c>
      <c r="M287" s="4" t="str">
        <f t="shared" ca="1" si="18"/>
        <v/>
      </c>
      <c r="N287" s="3">
        <f ca="1">IF(L286="买",E287/E286-1,0)-IF(M287=1,计算结果!B$17,0)</f>
        <v>1.0498197923929808E-2</v>
      </c>
      <c r="O287" s="2">
        <f t="shared" ca="1" si="19"/>
        <v>1.124998760391309</v>
      </c>
      <c r="P287" s="3">
        <f ca="1">1-O287/MAX(O$2:O287)</f>
        <v>2.6177812269311262E-2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6"/>
        <v>-1.3022858031411788E-3</v>
      </c>
      <c r="H288" s="3">
        <f>1-E288/MAX(E$2:E288)</f>
        <v>2.7446007079176993E-2</v>
      </c>
      <c r="I288" s="36">
        <f ca="1">IF(ROW()&gt;计算结果!B$18+1,AVERAGE(OFFSET(E288,0,0,-计算结果!B$18,1)),AVERAGE(OFFSET(E288,0,0,-ROW(),1)))</f>
        <v>1013.9963636363634</v>
      </c>
      <c r="J288" s="36">
        <f ca="1">I288+计算结果!B$19*IF(ROW()&gt;计算结果!B$18+1,STDEV(OFFSET(E288,0,0,-计算结果!B$18,1)),STDEV(OFFSET(E288,0,0,-ROW(),1)))</f>
        <v>4044.2538700784862</v>
      </c>
      <c r="K288" s="34">
        <f ca="1">I288-计算结果!B$19*IF(ROW()&gt;计算结果!B$18+1,STDEV(OFFSET(E288,0,0,-计算结果!B$18,1)),STDEV(OFFSET(E288,0,0,-ROW(),1)))</f>
        <v>-2016.2611428057592</v>
      </c>
      <c r="L288" s="35" t="str">
        <f t="shared" ca="1" si="17"/>
        <v>买</v>
      </c>
      <c r="M288" s="4" t="str">
        <f t="shared" ca="1" si="18"/>
        <v/>
      </c>
      <c r="N288" s="3">
        <f ca="1">IF(L287="买",E288/E287-1,0)-IF(M288=1,计算结果!B$17,0)</f>
        <v>-1.3022858031411788E-3</v>
      </c>
      <c r="O288" s="2">
        <f t="shared" ca="1" si="19"/>
        <v>1.1235336904771001</v>
      </c>
      <c r="P288" s="3">
        <f ca="1">1-O288/MAX(O$2:O288)</f>
        <v>2.7446007079176771E-2</v>
      </c>
    </row>
    <row r="289" spans="1:16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6"/>
        <v>-3.5032404974600917E-3</v>
      </c>
      <c r="H289" s="3">
        <f>1-E289/MAX(E$2:E289)</f>
        <v>3.0853097613143698E-2</v>
      </c>
      <c r="I289" s="36">
        <f ca="1">IF(ROW()&gt;计算结果!B$18+1,AVERAGE(OFFSET(E289,0,0,-计算结果!B$18,1)),AVERAGE(OFFSET(E289,0,0,-ROW(),1)))</f>
        <v>1015.4711363636361</v>
      </c>
      <c r="J289" s="36">
        <f ca="1">I289+计算结果!B$19*IF(ROW()&gt;计算结果!B$18+1,STDEV(OFFSET(E289,0,0,-计算结果!B$18,1)),STDEV(OFFSET(E289,0,0,-ROW(),1)))</f>
        <v>3902.8081194696306</v>
      </c>
      <c r="K289" s="34">
        <f ca="1">I289-计算结果!B$19*IF(ROW()&gt;计算结果!B$18+1,STDEV(OFFSET(E289,0,0,-计算结果!B$18,1)),STDEV(OFFSET(E289,0,0,-ROW(),1)))</f>
        <v>-1871.8658467423584</v>
      </c>
      <c r="L289" s="35" t="str">
        <f t="shared" ca="1" si="17"/>
        <v>买</v>
      </c>
      <c r="M289" s="4" t="str">
        <f t="shared" ca="1" si="18"/>
        <v/>
      </c>
      <c r="N289" s="3">
        <f ca="1">IF(L288="买",E289/E288-1,0)-IF(M289=1,计算结果!B$17,0)</f>
        <v>-3.5032404974600917E-3</v>
      </c>
      <c r="O289" s="2">
        <f t="shared" ca="1" si="19"/>
        <v>1.1195976817523599</v>
      </c>
      <c r="P289" s="3">
        <f ca="1">1-O289/MAX(O$2:O289)</f>
        <v>3.0853097613143476E-2</v>
      </c>
    </row>
    <row r="290" spans="1:16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6"/>
        <v>1.3320052342727706E-2</v>
      </c>
      <c r="H290" s="3">
        <f>1-E290/MAX(E$2:E290)</f>
        <v>1.7944010145558353E-2</v>
      </c>
      <c r="I290" s="36">
        <f ca="1">IF(ROW()&gt;计算结果!B$18+1,AVERAGE(OFFSET(E290,0,0,-计算结果!B$18,1)),AVERAGE(OFFSET(E290,0,0,-ROW(),1)))</f>
        <v>1017.0081818181815</v>
      </c>
      <c r="J290" s="36">
        <f ca="1">I290+计算结果!B$19*IF(ROW()&gt;计算结果!B$18+1,STDEV(OFFSET(E290,0,0,-计算结果!B$18,1)),STDEV(OFFSET(E290,0,0,-ROW(),1)))</f>
        <v>3821.4609100079715</v>
      </c>
      <c r="K290" s="34">
        <f ca="1">I290-计算结果!B$19*IF(ROW()&gt;计算结果!B$18+1,STDEV(OFFSET(E290,0,0,-计算结果!B$18,1)),STDEV(OFFSET(E290,0,0,-ROW(),1)))</f>
        <v>-1787.4445463716083</v>
      </c>
      <c r="L290" s="35" t="str">
        <f t="shared" ca="1" si="17"/>
        <v>买</v>
      </c>
      <c r="M290" s="4" t="str">
        <f t="shared" ca="1" si="18"/>
        <v/>
      </c>
      <c r="N290" s="3">
        <f ca="1">IF(L289="买",E290/E289-1,0)-IF(M290=1,计算结果!B$17,0)</f>
        <v>1.3320052342727706E-2</v>
      </c>
      <c r="O290" s="2">
        <f t="shared" ca="1" si="19"/>
        <v>1.134510781476098</v>
      </c>
      <c r="P290" s="3">
        <f ca="1">1-O290/MAX(O$2:O290)</f>
        <v>1.7944010145558131E-2</v>
      </c>
    </row>
    <row r="291" spans="1:16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6"/>
        <v>2.9874910857119463E-3</v>
      </c>
      <c r="H291" s="3">
        <f>1-E291/MAX(E$2:E291)</f>
        <v>1.5010126630198073E-2</v>
      </c>
      <c r="I291" s="36">
        <f ca="1">IF(ROW()&gt;计算结果!B$18+1,AVERAGE(OFFSET(E291,0,0,-计算结果!B$18,1)),AVERAGE(OFFSET(E291,0,0,-ROW(),1)))</f>
        <v>1018.4970454545452</v>
      </c>
      <c r="J291" s="36">
        <f ca="1">I291+计算结果!B$19*IF(ROW()&gt;计算结果!B$18+1,STDEV(OFFSET(E291,0,0,-计算结果!B$18,1)),STDEV(OFFSET(E291,0,0,-ROW(),1)))</f>
        <v>3758.127678351852</v>
      </c>
      <c r="K291" s="34">
        <f ca="1">I291-计算结果!B$19*IF(ROW()&gt;计算结果!B$18+1,STDEV(OFFSET(E291,0,0,-计算结果!B$18,1)),STDEV(OFFSET(E291,0,0,-ROW(),1)))</f>
        <v>-1721.1335874427618</v>
      </c>
      <c r="L291" s="35" t="str">
        <f t="shared" ca="1" si="17"/>
        <v>买</v>
      </c>
      <c r="M291" s="4" t="str">
        <f t="shared" ca="1" si="18"/>
        <v/>
      </c>
      <c r="N291" s="3">
        <f ca="1">IF(L290="买",E291/E290-1,0)-IF(M291=1,计算结果!B$17,0)</f>
        <v>2.9874910857119463E-3</v>
      </c>
      <c r="O291" s="2">
        <f t="shared" ca="1" si="19"/>
        <v>1.1379001223224019</v>
      </c>
      <c r="P291" s="3">
        <f ca="1">1-O291/MAX(O$2:O291)</f>
        <v>1.5010126630197962E-2</v>
      </c>
    </row>
    <row r="292" spans="1:16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6"/>
        <v>6.6393789154080007E-3</v>
      </c>
      <c r="H292" s="3">
        <f>1-E292/MAX(E$2:E292)</f>
        <v>8.4704056330562327E-3</v>
      </c>
      <c r="I292" s="36">
        <f ca="1">IF(ROW()&gt;计算结果!B$18+1,AVERAGE(OFFSET(E292,0,0,-计算结果!B$18,1)),AVERAGE(OFFSET(E292,0,0,-ROW(),1)))</f>
        <v>1020.0770454545451</v>
      </c>
      <c r="J292" s="36">
        <f ca="1">I292+计算结果!B$19*IF(ROW()&gt;计算结果!B$18+1,STDEV(OFFSET(E292,0,0,-计算结果!B$18,1)),STDEV(OFFSET(E292,0,0,-ROW(),1)))</f>
        <v>3713.7868974188882</v>
      </c>
      <c r="K292" s="34">
        <f ca="1">I292-计算结果!B$19*IF(ROW()&gt;计算结果!B$18+1,STDEV(OFFSET(E292,0,0,-计算结果!B$18,1)),STDEV(OFFSET(E292,0,0,-ROW(),1)))</f>
        <v>-1673.6328065097982</v>
      </c>
      <c r="L292" s="35" t="str">
        <f t="shared" ca="1" si="17"/>
        <v>买</v>
      </c>
      <c r="M292" s="4" t="str">
        <f t="shared" ca="1" si="18"/>
        <v/>
      </c>
      <c r="N292" s="3">
        <f ca="1">IF(L291="买",E292/E291-1,0)-IF(M292=1,计算结果!B$17,0)</f>
        <v>6.6393789154080007E-3</v>
      </c>
      <c r="O292" s="2">
        <f t="shared" ca="1" si="19"/>
        <v>1.1454550724023895</v>
      </c>
      <c r="P292" s="3">
        <f ca="1">1-O292/MAX(O$2:O292)</f>
        <v>8.4704056330560107E-3</v>
      </c>
    </row>
    <row r="293" spans="1:16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6"/>
        <v>8.3041415712958866E-4</v>
      </c>
      <c r="H293" s="3">
        <f>1-E293/MAX(E$2:E293)</f>
        <v>7.647025420680964E-3</v>
      </c>
      <c r="I293" s="36">
        <f ca="1">IF(ROW()&gt;计算结果!B$18+1,AVERAGE(OFFSET(E293,0,0,-计算结果!B$18,1)),AVERAGE(OFFSET(E293,0,0,-ROW(),1)))</f>
        <v>1021.7829545454543</v>
      </c>
      <c r="J293" s="36">
        <f ca="1">I293+计算结果!B$19*IF(ROW()&gt;计算结果!B$18+1,STDEV(OFFSET(E293,0,0,-计算结果!B$18,1)),STDEV(OFFSET(E293,0,0,-ROW(),1)))</f>
        <v>3636.5528324652564</v>
      </c>
      <c r="K293" s="34">
        <f ca="1">I293-计算结果!B$19*IF(ROW()&gt;计算结果!B$18+1,STDEV(OFFSET(E293,0,0,-计算结果!B$18,1)),STDEV(OFFSET(E293,0,0,-ROW(),1)))</f>
        <v>-1592.986923374348</v>
      </c>
      <c r="L293" s="35" t="str">
        <f t="shared" ca="1" si="17"/>
        <v>买</v>
      </c>
      <c r="M293" s="4" t="str">
        <f t="shared" ca="1" si="18"/>
        <v/>
      </c>
      <c r="N293" s="3">
        <f ca="1">IF(L292="买",E293/E292-1,0)-IF(M293=1,计算结果!B$17,0)</f>
        <v>8.3041415712958866E-4</v>
      </c>
      <c r="O293" s="2">
        <f t="shared" ca="1" si="19"/>
        <v>1.1464062745108683</v>
      </c>
      <c r="P293" s="3">
        <f ca="1">1-O293/MAX(O$2:O293)</f>
        <v>7.647025420680853E-3</v>
      </c>
    </row>
    <row r="294" spans="1:16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6"/>
        <v>-5.6650199324775885E-3</v>
      </c>
      <c r="H294" s="3">
        <f>1-E294/MAX(E$2:E294)</f>
        <v>1.326872480172625E-2</v>
      </c>
      <c r="I294" s="36">
        <f ca="1">IF(ROW()&gt;计算结果!B$18+1,AVERAGE(OFFSET(E294,0,0,-计算结果!B$18,1)),AVERAGE(OFFSET(E294,0,0,-ROW(),1)))</f>
        <v>1023.1211363636362</v>
      </c>
      <c r="J294" s="36">
        <f ca="1">I294+计算结果!B$19*IF(ROW()&gt;计算结果!B$18+1,STDEV(OFFSET(E294,0,0,-计算结果!B$18,1)),STDEV(OFFSET(E294,0,0,-ROW(),1)))</f>
        <v>3578.3334413940943</v>
      </c>
      <c r="K294" s="34">
        <f ca="1">I294-计算结果!B$19*IF(ROW()&gt;计算结果!B$18+1,STDEV(OFFSET(E294,0,0,-计算结果!B$18,1)),STDEV(OFFSET(E294,0,0,-ROW(),1)))</f>
        <v>-1532.0911686668219</v>
      </c>
      <c r="L294" s="35" t="str">
        <f t="shared" ca="1" si="17"/>
        <v>买</v>
      </c>
      <c r="M294" s="4" t="str">
        <f t="shared" ca="1" si="18"/>
        <v/>
      </c>
      <c r="N294" s="3">
        <f ca="1">IF(L293="买",E294/E293-1,0)-IF(M294=1,计算结果!B$17,0)</f>
        <v>-5.6650199324775885E-3</v>
      </c>
      <c r="O294" s="2">
        <f t="shared" ca="1" si="19"/>
        <v>1.1399118601150469</v>
      </c>
      <c r="P294" s="3">
        <f ca="1">1-O294/MAX(O$2:O294)</f>
        <v>1.3268724801726028E-2</v>
      </c>
    </row>
    <row r="295" spans="1:16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6"/>
        <v>7.7786303472089369E-3</v>
      </c>
      <c r="H295" s="3">
        <f>1-E295/MAX(E$2:E295)</f>
        <v>5.5933069599286567E-3</v>
      </c>
      <c r="I295" s="36">
        <f ca="1">IF(ROW()&gt;计算结果!B$18+1,AVERAGE(OFFSET(E295,0,0,-计算结果!B$18,1)),AVERAGE(OFFSET(E295,0,0,-ROW(),1)))</f>
        <v>1024.7552272727271</v>
      </c>
      <c r="J295" s="36">
        <f ca="1">I295+计算结果!B$19*IF(ROW()&gt;计算结果!B$18+1,STDEV(OFFSET(E295,0,0,-计算结果!B$18,1)),STDEV(OFFSET(E295,0,0,-ROW(),1)))</f>
        <v>3506.2301915223507</v>
      </c>
      <c r="K295" s="34">
        <f ca="1">I295-计算结果!B$19*IF(ROW()&gt;计算结果!B$18+1,STDEV(OFFSET(E295,0,0,-计算结果!B$18,1)),STDEV(OFFSET(E295,0,0,-ROW(),1)))</f>
        <v>-1456.7197369768965</v>
      </c>
      <c r="L295" s="35" t="str">
        <f t="shared" ca="1" si="17"/>
        <v>买</v>
      </c>
      <c r="M295" s="4" t="str">
        <f t="shared" ca="1" si="18"/>
        <v/>
      </c>
      <c r="N295" s="3">
        <f ca="1">IF(L294="买",E295/E294-1,0)-IF(M295=1,计算结果!B$17,0)</f>
        <v>7.7786303472089369E-3</v>
      </c>
      <c r="O295" s="2">
        <f t="shared" ca="1" si="19"/>
        <v>1.1487788131032812</v>
      </c>
      <c r="P295" s="3">
        <f ca="1">1-O295/MAX(O$2:O295)</f>
        <v>5.5933069599285457E-3</v>
      </c>
    </row>
    <row r="296" spans="1:16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6"/>
        <v>5.0156560801744021E-3</v>
      </c>
      <c r="H296" s="3">
        <f>1-E296/MAX(E$2:E296)</f>
        <v>6.0570498381617988E-4</v>
      </c>
      <c r="I296" s="36">
        <f ca="1">IF(ROW()&gt;计算结果!B$18+1,AVERAGE(OFFSET(E296,0,0,-计算结果!B$18,1)),AVERAGE(OFFSET(E296,0,0,-ROW(),1)))</f>
        <v>1026.9038636363637</v>
      </c>
      <c r="J296" s="36">
        <f ca="1">I296+计算结果!B$19*IF(ROW()&gt;计算结果!B$18+1,STDEV(OFFSET(E296,0,0,-计算结果!B$18,1)),STDEV(OFFSET(E296,0,0,-ROW(),1)))</f>
        <v>3317.5045449978015</v>
      </c>
      <c r="K296" s="34">
        <f ca="1">I296-计算结果!B$19*IF(ROW()&gt;计算结果!B$18+1,STDEV(OFFSET(E296,0,0,-计算结果!B$18,1)),STDEV(OFFSET(E296,0,0,-ROW(),1)))</f>
        <v>-1263.6968177250744</v>
      </c>
      <c r="L296" s="35" t="str">
        <f t="shared" ca="1" si="17"/>
        <v>买</v>
      </c>
      <c r="M296" s="4" t="str">
        <f t="shared" ca="1" si="18"/>
        <v/>
      </c>
      <c r="N296" s="3">
        <f ca="1">IF(L295="买",E296/E295-1,0)-IF(M296=1,计算结果!B$17,0)</f>
        <v>5.0156560801744021E-3</v>
      </c>
      <c r="O296" s="2">
        <f t="shared" ca="1" si="19"/>
        <v>1.1545406925419983</v>
      </c>
      <c r="P296" s="3">
        <f ca="1">1-O296/MAX(O$2:O296)</f>
        <v>6.0570498381595783E-4</v>
      </c>
    </row>
    <row r="297" spans="1:16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6"/>
        <v>8.8164548570994761E-3</v>
      </c>
      <c r="H297" s="3">
        <f>1-E297/MAX(E$2:E297)</f>
        <v>0</v>
      </c>
      <c r="I297" s="36">
        <f ca="1">IF(ROW()&gt;计算结果!B$18+1,AVERAGE(OFFSET(E297,0,0,-计算结果!B$18,1)),AVERAGE(OFFSET(E297,0,0,-ROW(),1)))</f>
        <v>1029.1993181818182</v>
      </c>
      <c r="J297" s="36">
        <f ca="1">I297+计算结果!B$19*IF(ROW()&gt;计算结果!B$18+1,STDEV(OFFSET(E297,0,0,-计算结果!B$18,1)),STDEV(OFFSET(E297,0,0,-ROW(),1)))</f>
        <v>3148.8780630517767</v>
      </c>
      <c r="K297" s="34">
        <f ca="1">I297-计算结果!B$19*IF(ROW()&gt;计算结果!B$18+1,STDEV(OFFSET(E297,0,0,-计算结果!B$18,1)),STDEV(OFFSET(E297,0,0,-ROW(),1)))</f>
        <v>-1090.4794266881406</v>
      </c>
      <c r="L297" s="35" t="str">
        <f t="shared" ca="1" si="17"/>
        <v>买</v>
      </c>
      <c r="M297" s="4" t="str">
        <f t="shared" ca="1" si="18"/>
        <v/>
      </c>
      <c r="N297" s="3">
        <f ca="1">IF(L296="买",E297/E296-1,0)-IF(M297=1,计算结果!B$17,0)</f>
        <v>8.8164548570994761E-3</v>
      </c>
      <c r="O297" s="2">
        <f t="shared" ca="1" si="19"/>
        <v>1.1647196484384792</v>
      </c>
      <c r="P297" s="3">
        <f ca="1">1-O297/MAX(O$2:O297)</f>
        <v>0</v>
      </c>
    </row>
    <row r="298" spans="1:16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6"/>
        <v>-9.0679533272628454E-3</v>
      </c>
      <c r="H298" s="3">
        <f>1-E298/MAX(E$2:E298)</f>
        <v>9.0679533272628454E-3</v>
      </c>
      <c r="I298" s="36">
        <f ca="1">IF(ROW()&gt;计算结果!B$18+1,AVERAGE(OFFSET(E298,0,0,-计算结果!B$18,1)),AVERAGE(OFFSET(E298,0,0,-ROW(),1)))</f>
        <v>1030.8359090909091</v>
      </c>
      <c r="J298" s="36">
        <f ca="1">I298+计算结果!B$19*IF(ROW()&gt;计算结果!B$18+1,STDEV(OFFSET(E298,0,0,-计算结果!B$18,1)),STDEV(OFFSET(E298,0,0,-ROW(),1)))</f>
        <v>3048.7212181948912</v>
      </c>
      <c r="K298" s="34">
        <f ca="1">I298-计算结果!B$19*IF(ROW()&gt;计算结果!B$18+1,STDEV(OFFSET(E298,0,0,-计算结果!B$18,1)),STDEV(OFFSET(E298,0,0,-ROW(),1)))</f>
        <v>-987.04940001307295</v>
      </c>
      <c r="L298" s="35" t="str">
        <f t="shared" ca="1" si="17"/>
        <v>买</v>
      </c>
      <c r="M298" s="4" t="str">
        <f t="shared" ca="1" si="18"/>
        <v/>
      </c>
      <c r="N298" s="3">
        <f ca="1">IF(L297="买",E298/E297-1,0)-IF(M298=1,计算结果!B$17,0)</f>
        <v>-9.0679533272628454E-3</v>
      </c>
      <c r="O298" s="2">
        <f t="shared" ca="1" si="19"/>
        <v>1.1541580250270931</v>
      </c>
      <c r="P298" s="3">
        <f ca="1">1-O298/MAX(O$2:O298)</f>
        <v>9.0679533272628454E-3</v>
      </c>
    </row>
    <row r="299" spans="1:16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6"/>
        <v>5.1722667980256265E-3</v>
      </c>
      <c r="H299" s="3">
        <f>1-E299/MAX(E$2:E299)</f>
        <v>3.9425884031578651E-3</v>
      </c>
      <c r="I299" s="36">
        <f ca="1">IF(ROW()&gt;计算结果!B$18+1,AVERAGE(OFFSET(E299,0,0,-计算结果!B$18,1)),AVERAGE(OFFSET(E299,0,0,-ROW(),1)))</f>
        <v>1032.4238636363636</v>
      </c>
      <c r="J299" s="36">
        <f ca="1">I299+计算结果!B$19*IF(ROW()&gt;计算结果!B$18+1,STDEV(OFFSET(E299,0,0,-计算结果!B$18,1)),STDEV(OFFSET(E299,0,0,-ROW(),1)))</f>
        <v>2996.240713682022</v>
      </c>
      <c r="K299" s="34">
        <f ca="1">I299-计算结果!B$19*IF(ROW()&gt;计算结果!B$18+1,STDEV(OFFSET(E299,0,0,-计算结果!B$18,1)),STDEV(OFFSET(E299,0,0,-ROW(),1)))</f>
        <v>-931.39298640929474</v>
      </c>
      <c r="L299" s="35" t="str">
        <f t="shared" ca="1" si="17"/>
        <v>买</v>
      </c>
      <c r="M299" s="4" t="str">
        <f t="shared" ca="1" si="18"/>
        <v/>
      </c>
      <c r="N299" s="3">
        <f ca="1">IF(L298="买",E299/E298-1,0)-IF(M299=1,计算结果!B$17,0)</f>
        <v>5.1722667980256265E-3</v>
      </c>
      <c r="O299" s="2">
        <f t="shared" ca="1" si="19"/>
        <v>1.1601276382596155</v>
      </c>
      <c r="P299" s="3">
        <f ca="1">1-O299/MAX(O$2:O299)</f>
        <v>3.9425884031578651E-3</v>
      </c>
    </row>
    <row r="300" spans="1:16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6"/>
        <v>1.7180446521972703E-2</v>
      </c>
      <c r="H300" s="3">
        <f>1-E300/MAX(E$2:E300)</f>
        <v>0</v>
      </c>
      <c r="I300" s="36">
        <f ca="1">IF(ROW()&gt;计算结果!B$18+1,AVERAGE(OFFSET(E300,0,0,-计算结果!B$18,1)),AVERAGE(OFFSET(E300,0,0,-ROW(),1)))</f>
        <v>1034.3779545454545</v>
      </c>
      <c r="J300" s="36">
        <f ca="1">I300+计算结果!B$19*IF(ROW()&gt;计算结果!B$18+1,STDEV(OFFSET(E300,0,0,-计算结果!B$18,1)),STDEV(OFFSET(E300,0,0,-ROW(),1)))</f>
        <v>3033.9558228018841</v>
      </c>
      <c r="K300" s="34">
        <f ca="1">I300-计算结果!B$19*IF(ROW()&gt;计算结果!B$18+1,STDEV(OFFSET(E300,0,0,-计算结果!B$18,1)),STDEV(OFFSET(E300,0,0,-ROW(),1)))</f>
        <v>-965.1999137109749</v>
      </c>
      <c r="L300" s="35" t="str">
        <f t="shared" ca="1" si="17"/>
        <v>买</v>
      </c>
      <c r="M300" s="4" t="str">
        <f t="shared" ca="1" si="18"/>
        <v/>
      </c>
      <c r="N300" s="3">
        <f ca="1">IF(L299="买",E300/E299-1,0)-IF(M300=1,计算结果!B$17,0)</f>
        <v>1.7180446521972703E-2</v>
      </c>
      <c r="O300" s="2">
        <f t="shared" ca="1" si="19"/>
        <v>1.1800591491073973</v>
      </c>
      <c r="P300" s="3">
        <f ca="1">1-O300/MAX(O$2:O300)</f>
        <v>0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6"/>
        <v>9.3114183004112672E-3</v>
      </c>
      <c r="H301" s="3">
        <f>1-E301/MAX(E$2:E301)</f>
        <v>0</v>
      </c>
      <c r="I301" s="36">
        <f ca="1">IF(ROW()&gt;计算结果!B$18+1,AVERAGE(OFFSET(E301,0,0,-计算结果!B$18,1)),AVERAGE(OFFSET(E301,0,0,-ROW(),1)))</f>
        <v>1036.4963636363636</v>
      </c>
      <c r="J301" s="36">
        <f ca="1">I301+计算结果!B$19*IF(ROW()&gt;计算结果!B$18+1,STDEV(OFFSET(E301,0,0,-计算结果!B$18,1)),STDEV(OFFSET(E301,0,0,-ROW(),1)))</f>
        <v>3129.9894934677359</v>
      </c>
      <c r="K301" s="34">
        <f ca="1">I301-计算结果!B$19*IF(ROW()&gt;计算结果!B$18+1,STDEV(OFFSET(E301,0,0,-计算结果!B$18,1)),STDEV(OFFSET(E301,0,0,-ROW(),1)))</f>
        <v>-1056.9967661950086</v>
      </c>
      <c r="L301" s="35" t="str">
        <f t="shared" ca="1" si="17"/>
        <v>买</v>
      </c>
      <c r="M301" s="4" t="str">
        <f t="shared" ca="1" si="18"/>
        <v/>
      </c>
      <c r="N301" s="3">
        <f ca="1">IF(L300="买",E301/E300-1,0)-IF(M301=1,计算结果!B$17,0)</f>
        <v>9.3114183004112672E-3</v>
      </c>
      <c r="O301" s="2">
        <f t="shared" ca="1" si="19"/>
        <v>1.1910471734639636</v>
      </c>
      <c r="P301" s="3">
        <f ca="1">1-O301/MAX(O$2:O301)</f>
        <v>0</v>
      </c>
    </row>
    <row r="302" spans="1:16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6"/>
        <v>9.7303946317597312E-3</v>
      </c>
      <c r="H302" s="3">
        <f>1-E302/MAX(E$2:E302)</f>
        <v>0</v>
      </c>
      <c r="I302" s="36">
        <f ca="1">IF(ROW()&gt;计算结果!B$18+1,AVERAGE(OFFSET(E302,0,0,-计算结果!B$18,1)),AVERAGE(OFFSET(E302,0,0,-ROW(),1)))</f>
        <v>1038.7890909090909</v>
      </c>
      <c r="J302" s="36">
        <f ca="1">I302+计算结果!B$19*IF(ROW()&gt;计算结果!B$18+1,STDEV(OFFSET(E302,0,0,-计算结果!B$18,1)),STDEV(OFFSET(E302,0,0,-ROW(),1)))</f>
        <v>3287.7011338187685</v>
      </c>
      <c r="K302" s="34">
        <f ca="1">I302-计算结果!B$19*IF(ROW()&gt;计算结果!B$18+1,STDEV(OFFSET(E302,0,0,-计算结果!B$18,1)),STDEV(OFFSET(E302,0,0,-ROW(),1)))</f>
        <v>-1210.122952000587</v>
      </c>
      <c r="L302" s="35" t="str">
        <f t="shared" ca="1" si="17"/>
        <v>买</v>
      </c>
      <c r="M302" s="4" t="str">
        <f t="shared" ca="1" si="18"/>
        <v/>
      </c>
      <c r="N302" s="3">
        <f ca="1">IF(L301="买",E302/E301-1,0)-IF(M302=1,计算结果!B$17,0)</f>
        <v>9.7303946317597312E-3</v>
      </c>
      <c r="O302" s="2">
        <f t="shared" ca="1" si="19"/>
        <v>1.20263653248681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6"/>
        <v>2.9728083493185675E-3</v>
      </c>
      <c r="H303" s="3">
        <f>1-E303/MAX(E$2:E303)</f>
        <v>0</v>
      </c>
      <c r="I303" s="36">
        <f ca="1">IF(ROW()&gt;计算结果!B$18+1,AVERAGE(OFFSET(E303,0,0,-计算结果!B$18,1)),AVERAGE(OFFSET(E303,0,0,-ROW(),1)))</f>
        <v>1040.9172727272726</v>
      </c>
      <c r="J303" s="36">
        <f ca="1">I303+计算结果!B$19*IF(ROW()&gt;计算结果!B$18+1,STDEV(OFFSET(E303,0,0,-计算结果!B$18,1)),STDEV(OFFSET(E303,0,0,-ROW(),1)))</f>
        <v>3476.2143945643397</v>
      </c>
      <c r="K303" s="34">
        <f ca="1">I303-计算结果!B$19*IF(ROW()&gt;计算结果!B$18+1,STDEV(OFFSET(E303,0,0,-计算结果!B$18,1)),STDEV(OFFSET(E303,0,0,-ROW(),1)))</f>
        <v>-1394.3798491097946</v>
      </c>
      <c r="L303" s="35" t="str">
        <f t="shared" ca="1" si="17"/>
        <v>买</v>
      </c>
      <c r="M303" s="4" t="str">
        <f t="shared" ca="1" si="18"/>
        <v/>
      </c>
      <c r="N303" s="3">
        <f ca="1">IF(L302="买",E303/E302-1,0)-IF(M303=1,计算结果!B$17,0)</f>
        <v>2.9728083493185675E-3</v>
      </c>
      <c r="O303" s="2">
        <f t="shared" ca="1" si="19"/>
        <v>1.2062117404117823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6"/>
        <v>-8.1577897828144508E-5</v>
      </c>
      <c r="H304" s="3">
        <f>1-E304/MAX(E$2:E304)</f>
        <v>8.1577897828144508E-5</v>
      </c>
      <c r="I304" s="36">
        <f ca="1">IF(ROW()&gt;计算结果!B$18+1,AVERAGE(OFFSET(E304,0,0,-计算结果!B$18,1)),AVERAGE(OFFSET(E304,0,0,-ROW(),1)))</f>
        <v>1042.5063636363636</v>
      </c>
      <c r="J304" s="36">
        <f ca="1">I304+计算结果!B$19*IF(ROW()&gt;计算结果!B$18+1,STDEV(OFFSET(E304,0,0,-计算结果!B$18,1)),STDEV(OFFSET(E304,0,0,-ROW(),1)))</f>
        <v>3683.0739440964326</v>
      </c>
      <c r="K304" s="34">
        <f ca="1">I304-计算结果!B$19*IF(ROW()&gt;计算结果!B$18+1,STDEV(OFFSET(E304,0,0,-计算结果!B$18,1)),STDEV(OFFSET(E304,0,0,-ROW(),1)))</f>
        <v>-1598.0612168237051</v>
      </c>
      <c r="L304" s="35" t="str">
        <f t="shared" ca="1" si="17"/>
        <v>买</v>
      </c>
      <c r="M304" s="4" t="str">
        <f t="shared" ca="1" si="18"/>
        <v/>
      </c>
      <c r="N304" s="3">
        <f ca="1">IF(L303="买",E304/E303-1,0)-IF(M304=1,计算结果!B$17,0)</f>
        <v>-8.1577897828144508E-5</v>
      </c>
      <c r="O304" s="2">
        <f t="shared" ca="1" si="19"/>
        <v>1.2061133401936639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6"/>
        <v>1.3379866745229618E-2</v>
      </c>
      <c r="H305" s="3">
        <f>1-E305/MAX(E$2:E305)</f>
        <v>0</v>
      </c>
      <c r="I305" s="36">
        <f ca="1">IF(ROW()&gt;计算结果!B$18+1,AVERAGE(OFFSET(E305,0,0,-计算结果!B$18,1)),AVERAGE(OFFSET(E305,0,0,-ROW(),1)))</f>
        <v>1044.5056818181818</v>
      </c>
      <c r="J305" s="36">
        <f ca="1">I305+计算结果!B$19*IF(ROW()&gt;计算结果!B$18+1,STDEV(OFFSET(E305,0,0,-计算结果!B$18,1)),STDEV(OFFSET(E305,0,0,-ROW(),1)))</f>
        <v>3956.3094348786817</v>
      </c>
      <c r="K305" s="34">
        <f ca="1">I305-计算结果!B$19*IF(ROW()&gt;计算结果!B$18+1,STDEV(OFFSET(E305,0,0,-计算结果!B$18,1)),STDEV(OFFSET(E305,0,0,-ROW(),1)))</f>
        <v>-1867.2980712423184</v>
      </c>
      <c r="L305" s="35" t="str">
        <f t="shared" ca="1" si="17"/>
        <v>买</v>
      </c>
      <c r="M305" s="4" t="str">
        <f t="shared" ca="1" si="18"/>
        <v/>
      </c>
      <c r="N305" s="3">
        <f ca="1">IF(L304="买",E305/E304-1,0)-IF(M305=1,计算结果!B$17,0)</f>
        <v>1.3379866745229618E-2</v>
      </c>
      <c r="O305" s="2">
        <f t="shared" ca="1" si="19"/>
        <v>1.222250975965099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6"/>
        <v>4.8304425222065461E-3</v>
      </c>
      <c r="H306" s="3">
        <f>1-E306/MAX(E$2:E306)</f>
        <v>0</v>
      </c>
      <c r="I306" s="36">
        <f ca="1">IF(ROW()&gt;计算结果!B$18+1,AVERAGE(OFFSET(E306,0,0,-计算结果!B$18,1)),AVERAGE(OFFSET(E306,0,0,-ROW(),1)))</f>
        <v>1046.5565909090908</v>
      </c>
      <c r="J306" s="36">
        <f ca="1">I306+计算结果!B$19*IF(ROW()&gt;计算结果!B$18+1,STDEV(OFFSET(E306,0,0,-计算结果!B$18,1)),STDEV(OFFSET(E306,0,0,-ROW(),1)))</f>
        <v>4230.4569882296701</v>
      </c>
      <c r="K306" s="34">
        <f ca="1">I306-计算结果!B$19*IF(ROW()&gt;计算结果!B$18+1,STDEV(OFFSET(E306,0,0,-计算结果!B$18,1)),STDEV(OFFSET(E306,0,0,-ROW(),1)))</f>
        <v>-2137.343806411488</v>
      </c>
      <c r="L306" s="35" t="str">
        <f t="shared" ca="1" si="17"/>
        <v>买</v>
      </c>
      <c r="M306" s="4" t="str">
        <f t="shared" ca="1" si="18"/>
        <v/>
      </c>
      <c r="N306" s="3">
        <f ca="1">IF(L305="买",E306/E305-1,0)-IF(M306=1,计算结果!B$17,0)</f>
        <v>4.8304425222065461E-3</v>
      </c>
      <c r="O306" s="2">
        <f t="shared" ca="1" si="19"/>
        <v>1.2281549890522092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6"/>
        <v>-5.5550115284294099E-3</v>
      </c>
      <c r="H307" s="3">
        <f>1-E307/MAX(E$2:E307)</f>
        <v>5.5550115284294099E-3</v>
      </c>
      <c r="I307" s="36">
        <f ca="1">IF(ROW()&gt;计算结果!B$18+1,AVERAGE(OFFSET(E307,0,0,-计算结果!B$18,1)),AVERAGE(OFFSET(E307,0,0,-ROW(),1)))</f>
        <v>1048.7718181818182</v>
      </c>
      <c r="J307" s="36">
        <f ca="1">I307+计算结果!B$19*IF(ROW()&gt;计算结果!B$18+1,STDEV(OFFSET(E307,0,0,-计算结果!B$18,1)),STDEV(OFFSET(E307,0,0,-ROW(),1)))</f>
        <v>4406.0210718361832</v>
      </c>
      <c r="K307" s="34">
        <f ca="1">I307-计算结果!B$19*IF(ROW()&gt;计算结果!B$18+1,STDEV(OFFSET(E307,0,0,-计算结果!B$18,1)),STDEV(OFFSET(E307,0,0,-ROW(),1)))</f>
        <v>-2308.4774354725473</v>
      </c>
      <c r="L307" s="35" t="str">
        <f t="shared" ca="1" si="17"/>
        <v>买</v>
      </c>
      <c r="M307" s="4" t="str">
        <f t="shared" ca="1" si="18"/>
        <v/>
      </c>
      <c r="N307" s="3">
        <f ca="1">IF(L306="买",E307/E306-1,0)-IF(M307=1,计算结果!B$17,0)</f>
        <v>-5.5550115284294099E-3</v>
      </c>
      <c r="O307" s="2">
        <f t="shared" ca="1" si="19"/>
        <v>1.2213325739293261</v>
      </c>
      <c r="P307" s="3">
        <f ca="1">1-O307/MAX(O$2:O307)</f>
        <v>5.5550115284294099E-3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6"/>
        <v>-2.0714905959339891E-2</v>
      </c>
      <c r="H308" s="3">
        <f>1-E308/MAX(E$2:E308)</f>
        <v>2.6154845946354865E-2</v>
      </c>
      <c r="I308" s="36">
        <f ca="1">IF(ROW()&gt;计算结果!B$18+1,AVERAGE(OFFSET(E308,0,0,-计算结果!B$18,1)),AVERAGE(OFFSET(E308,0,0,-ROW(),1)))</f>
        <v>1050.171590909091</v>
      </c>
      <c r="J308" s="36">
        <f ca="1">I308+计算结果!B$19*IF(ROW()&gt;计算结果!B$18+1,STDEV(OFFSET(E308,0,0,-计算结果!B$18,1)),STDEV(OFFSET(E308,0,0,-ROW(),1)))</f>
        <v>4477.2291496934386</v>
      </c>
      <c r="K308" s="34">
        <f ca="1">I308-计算结果!B$19*IF(ROW()&gt;计算结果!B$18+1,STDEV(OFFSET(E308,0,0,-计算结果!B$18,1)),STDEV(OFFSET(E308,0,0,-ROW(),1)))</f>
        <v>-2376.885967875256</v>
      </c>
      <c r="L308" s="35" t="str">
        <f t="shared" ca="1" si="17"/>
        <v>买</v>
      </c>
      <c r="M308" s="4" t="str">
        <f t="shared" ca="1" si="18"/>
        <v/>
      </c>
      <c r="N308" s="3">
        <f ca="1">IF(L307="买",E308/E307-1,0)-IF(M308=1,计算结果!B$17,0)</f>
        <v>-2.0714905959339891E-2</v>
      </c>
      <c r="O308" s="2">
        <f t="shared" ca="1" si="19"/>
        <v>1.1960327845153016</v>
      </c>
      <c r="P308" s="3">
        <f ca="1">1-O308/MAX(O$2:O308)</f>
        <v>2.6154845946354865E-2</v>
      </c>
    </row>
    <row r="309" spans="1:16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6"/>
        <v>2.2560858555848995E-2</v>
      </c>
      <c r="H309" s="3">
        <f>1-E309/MAX(E$2:E309)</f>
        <v>4.1840631704516129E-3</v>
      </c>
      <c r="I309" s="36">
        <f ca="1">IF(ROW()&gt;计算结果!B$18+1,AVERAGE(OFFSET(E309,0,0,-计算结果!B$18,1)),AVERAGE(OFFSET(E309,0,0,-ROW(),1)))</f>
        <v>1052.1488636363636</v>
      </c>
      <c r="J309" s="36">
        <f ca="1">I309+计算结果!B$19*IF(ROW()&gt;计算结果!B$18+1,STDEV(OFFSET(E309,0,0,-计算结果!B$18,1)),STDEV(OFFSET(E309,0,0,-ROW(),1)))</f>
        <v>4646.2233231493065</v>
      </c>
      <c r="K309" s="34">
        <f ca="1">I309-计算结果!B$19*IF(ROW()&gt;计算结果!B$18+1,STDEV(OFFSET(E309,0,0,-计算结果!B$18,1)),STDEV(OFFSET(E309,0,0,-ROW(),1)))</f>
        <v>-2541.9255958765789</v>
      </c>
      <c r="L309" s="35" t="str">
        <f t="shared" ca="1" si="17"/>
        <v>买</v>
      </c>
      <c r="M309" s="4" t="str">
        <f t="shared" ca="1" si="18"/>
        <v/>
      </c>
      <c r="N309" s="3">
        <f ca="1">IF(L308="买",E309/E308-1,0)-IF(M309=1,计算结果!B$17,0)</f>
        <v>2.2560858555848995E-2</v>
      </c>
      <c r="O309" s="2">
        <f t="shared" ca="1" si="19"/>
        <v>1.2230163109949095</v>
      </c>
      <c r="P309" s="3">
        <f ca="1">1-O309/MAX(O$2:O309)</f>
        <v>4.1840631704516129E-3</v>
      </c>
    </row>
    <row r="310" spans="1:16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6"/>
        <v>5.1850063918614797E-3</v>
      </c>
      <c r="H310" s="3">
        <f>1-E310/MAX(E$2:E310)</f>
        <v>0</v>
      </c>
      <c r="I310" s="36">
        <f ca="1">IF(ROW()&gt;计算结果!B$18+1,AVERAGE(OFFSET(E310,0,0,-计算结果!B$18,1)),AVERAGE(OFFSET(E310,0,0,-ROW(),1)))</f>
        <v>1054.1006818181818</v>
      </c>
      <c r="J310" s="36">
        <f ca="1">I310+计算结果!B$19*IF(ROW()&gt;计算结果!B$18+1,STDEV(OFFSET(E310,0,0,-计算结果!B$18,1)),STDEV(OFFSET(E310,0,0,-ROW(),1)))</f>
        <v>4833.963897451169</v>
      </c>
      <c r="K310" s="34">
        <f ca="1">I310-计算结果!B$19*IF(ROW()&gt;计算结果!B$18+1,STDEV(OFFSET(E310,0,0,-计算结果!B$18,1)),STDEV(OFFSET(E310,0,0,-ROW(),1)))</f>
        <v>-2725.7625338148059</v>
      </c>
      <c r="L310" s="35" t="str">
        <f t="shared" ca="1" si="17"/>
        <v>买</v>
      </c>
      <c r="M310" s="4" t="str">
        <f t="shared" ca="1" si="18"/>
        <v/>
      </c>
      <c r="N310" s="3">
        <f ca="1">IF(L309="买",E310/E309-1,0)-IF(M310=1,计算结果!B$17,0)</f>
        <v>5.1850063918614797E-3</v>
      </c>
      <c r="O310" s="2">
        <f t="shared" ca="1" si="19"/>
        <v>1.229357658384769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6"/>
        <v>6.1098709545448493E-3</v>
      </c>
      <c r="H311" s="3">
        <f>1-E311/MAX(E$2:E311)</f>
        <v>0</v>
      </c>
      <c r="I311" s="36">
        <f ca="1">IF(ROW()&gt;计算结果!B$18+1,AVERAGE(OFFSET(E311,0,0,-计算结果!B$18,1)),AVERAGE(OFFSET(E311,0,0,-ROW(),1)))</f>
        <v>1056.1375</v>
      </c>
      <c r="J311" s="36">
        <f ca="1">I311+计算结果!B$19*IF(ROW()&gt;计算结果!B$18+1,STDEV(OFFSET(E311,0,0,-计算结果!B$18,1)),STDEV(OFFSET(E311,0,0,-ROW(),1)))</f>
        <v>5039.6813002983408</v>
      </c>
      <c r="K311" s="34">
        <f ca="1">I311-计算结果!B$19*IF(ROW()&gt;计算结果!B$18+1,STDEV(OFFSET(E311,0,0,-计算结果!B$18,1)),STDEV(OFFSET(E311,0,0,-ROW(),1)))</f>
        <v>-2927.4063002983412</v>
      </c>
      <c r="L311" s="35" t="str">
        <f t="shared" ca="1" si="17"/>
        <v>买</v>
      </c>
      <c r="M311" s="4" t="str">
        <f t="shared" ca="1" si="18"/>
        <v/>
      </c>
      <c r="N311" s="3">
        <f ca="1">IF(L310="买",E311/E310-1,0)-IF(M311=1,计算结果!B$17,0)</f>
        <v>6.1098709545448493E-3</v>
      </c>
      <c r="O311" s="2">
        <f t="shared" ca="1" si="19"/>
        <v>1.2368688750344814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6"/>
        <v>6.1523230323174971E-3</v>
      </c>
      <c r="H312" s="3">
        <f>1-E312/MAX(E$2:E312)</f>
        <v>0</v>
      </c>
      <c r="I312" s="36">
        <f ca="1">IF(ROW()&gt;计算结果!B$18+1,AVERAGE(OFFSET(E312,0,0,-计算结果!B$18,1)),AVERAGE(OFFSET(E312,0,0,-ROW(),1)))</f>
        <v>1058.8220454545456</v>
      </c>
      <c r="J312" s="36">
        <f ca="1">I312+计算结果!B$19*IF(ROW()&gt;计算结果!B$18+1,STDEV(OFFSET(E312,0,0,-计算结果!B$18,1)),STDEV(OFFSET(E312,0,0,-ROW(),1)))</f>
        <v>5219.4931072797053</v>
      </c>
      <c r="K312" s="34">
        <f ca="1">I312-计算结果!B$19*IF(ROW()&gt;计算结果!B$18+1,STDEV(OFFSET(E312,0,0,-计算结果!B$18,1)),STDEV(OFFSET(E312,0,0,-ROW(),1)))</f>
        <v>-3101.8490163706147</v>
      </c>
      <c r="L312" s="35" t="str">
        <f t="shared" ca="1" si="17"/>
        <v>买</v>
      </c>
      <c r="M312" s="4" t="str">
        <f t="shared" ca="1" si="18"/>
        <v/>
      </c>
      <c r="N312" s="3">
        <f ca="1">IF(L311="买",E312/E311-1,0)-IF(M312=1,计算结果!B$17,0)</f>
        <v>6.1523230323174971E-3</v>
      </c>
      <c r="O312" s="2">
        <f t="shared" ca="1" si="19"/>
        <v>1.2444784919023126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6"/>
        <v>-3.3912004498172221E-3</v>
      </c>
      <c r="H313" s="3">
        <f>1-E313/MAX(E$2:E313)</f>
        <v>3.3912004498172221E-3</v>
      </c>
      <c r="I313" s="36">
        <f ca="1">IF(ROW()&gt;计算结果!B$18+1,AVERAGE(OFFSET(E313,0,0,-计算结果!B$18,1)),AVERAGE(OFFSET(E313,0,0,-ROW(),1)))</f>
        <v>1061.4131818181818</v>
      </c>
      <c r="J313" s="36">
        <f ca="1">I313+计算结果!B$19*IF(ROW()&gt;计算结果!B$18+1,STDEV(OFFSET(E313,0,0,-计算结果!B$18,1)),STDEV(OFFSET(E313,0,0,-ROW(),1)))</f>
        <v>5353.0891493161944</v>
      </c>
      <c r="K313" s="34">
        <f ca="1">I313-计算结果!B$19*IF(ROW()&gt;计算结果!B$18+1,STDEV(OFFSET(E313,0,0,-计算结果!B$18,1)),STDEV(OFFSET(E313,0,0,-ROW(),1)))</f>
        <v>-3230.2627856798313</v>
      </c>
      <c r="L313" s="35" t="str">
        <f t="shared" ca="1" si="17"/>
        <v>买</v>
      </c>
      <c r="M313" s="4" t="str">
        <f t="shared" ca="1" si="18"/>
        <v/>
      </c>
      <c r="N313" s="3">
        <f ca="1">IF(L312="买",E313/E312-1,0)-IF(M313=1,计算结果!B$17,0)</f>
        <v>-3.3912004498172221E-3</v>
      </c>
      <c r="O313" s="2">
        <f t="shared" ca="1" si="19"/>
        <v>1.2402582158807856</v>
      </c>
      <c r="P313" s="3">
        <f ca="1">1-O313/MAX(O$2:O313)</f>
        <v>3.3912004498173332E-3</v>
      </c>
    </row>
    <row r="314" spans="1:16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6"/>
        <v>1.3029143673195964E-2</v>
      </c>
      <c r="H314" s="3">
        <f>1-E314/MAX(E$2:E314)</f>
        <v>0</v>
      </c>
      <c r="I314" s="36">
        <f ca="1">IF(ROW()&gt;计算结果!B$18+1,AVERAGE(OFFSET(E314,0,0,-计算结果!B$18,1)),AVERAGE(OFFSET(E314,0,0,-ROW(),1)))</f>
        <v>1064.3113636363635</v>
      </c>
      <c r="J314" s="36">
        <f ca="1">I314+计算结果!B$19*IF(ROW()&gt;计算结果!B$18+1,STDEV(OFFSET(E314,0,0,-计算结果!B$18,1)),STDEV(OFFSET(E314,0,0,-ROW(),1)))</f>
        <v>5540.464763105756</v>
      </c>
      <c r="K314" s="34">
        <f ca="1">I314-计算结果!B$19*IF(ROW()&gt;计算结果!B$18+1,STDEV(OFFSET(E314,0,0,-计算结果!B$18,1)),STDEV(OFFSET(E314,0,0,-ROW(),1)))</f>
        <v>-3411.8420358330295</v>
      </c>
      <c r="L314" s="35" t="str">
        <f t="shared" ca="1" si="17"/>
        <v>买</v>
      </c>
      <c r="M314" s="4" t="str">
        <f t="shared" ca="1" si="18"/>
        <v/>
      </c>
      <c r="N314" s="3">
        <f ca="1">IF(L313="买",E314/E313-1,0)-IF(M314=1,计算结果!B$17,0)</f>
        <v>1.3029143673195964E-2</v>
      </c>
      <c r="O314" s="2">
        <f t="shared" ca="1" si="19"/>
        <v>1.2564177183673579</v>
      </c>
      <c r="P314" s="3">
        <f ca="1">1-O314/MAX(O$2:O314)</f>
        <v>0</v>
      </c>
    </row>
    <row r="315" spans="1:16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6"/>
        <v>-5.6214974416095576E-3</v>
      </c>
      <c r="H315" s="3">
        <f>1-E315/MAX(E$2:E315)</f>
        <v>5.6214974416095576E-3</v>
      </c>
      <c r="I315" s="36">
        <f ca="1">IF(ROW()&gt;计算结果!B$18+1,AVERAGE(OFFSET(E315,0,0,-计算结果!B$18,1)),AVERAGE(OFFSET(E315,0,0,-ROW(),1)))</f>
        <v>1066.6722727272727</v>
      </c>
      <c r="J315" s="36">
        <f ca="1">I315+计算结果!B$19*IF(ROW()&gt;计算结果!B$18+1,STDEV(OFFSET(E315,0,0,-计算结果!B$18,1)),STDEV(OFFSET(E315,0,0,-ROW(),1)))</f>
        <v>5704.9041912496759</v>
      </c>
      <c r="K315" s="34">
        <f ca="1">I315-计算结果!B$19*IF(ROW()&gt;计算结果!B$18+1,STDEV(OFFSET(E315,0,0,-计算结果!B$18,1)),STDEV(OFFSET(E315,0,0,-ROW(),1)))</f>
        <v>-3571.5596457951306</v>
      </c>
      <c r="L315" s="35" t="str">
        <f t="shared" ca="1" si="17"/>
        <v>买</v>
      </c>
      <c r="M315" s="4" t="str">
        <f t="shared" ca="1" si="18"/>
        <v/>
      </c>
      <c r="N315" s="3">
        <f ca="1">IF(L314="买",E315/E314-1,0)-IF(M315=1,计算结果!B$17,0)</f>
        <v>-5.6214974416095576E-3</v>
      </c>
      <c r="O315" s="2">
        <f t="shared" ca="1" si="19"/>
        <v>1.249354769377963</v>
      </c>
      <c r="P315" s="3">
        <f ca="1">1-O315/MAX(O$2:O315)</f>
        <v>5.6214974416095576E-3</v>
      </c>
    </row>
    <row r="316" spans="1:16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6"/>
        <v>-6.7384265336478677E-4</v>
      </c>
      <c r="H316" s="3">
        <f>1-E316/MAX(E$2:E316)</f>
        <v>6.2915520902224742E-3</v>
      </c>
      <c r="I316" s="36">
        <f ca="1">IF(ROW()&gt;计算结果!B$18+1,AVERAGE(OFFSET(E316,0,0,-计算结果!B$18,1)),AVERAGE(OFFSET(E316,0,0,-ROW(),1)))</f>
        <v>1069.036818181818</v>
      </c>
      <c r="J316" s="36">
        <f ca="1">I316+计算结果!B$19*IF(ROW()&gt;计算结果!B$18+1,STDEV(OFFSET(E316,0,0,-计算结果!B$18,1)),STDEV(OFFSET(E316,0,0,-ROW(),1)))</f>
        <v>5844.453314981547</v>
      </c>
      <c r="K316" s="34">
        <f ca="1">I316-计算结果!B$19*IF(ROW()&gt;计算结果!B$18+1,STDEV(OFFSET(E316,0,0,-计算结果!B$18,1)),STDEV(OFFSET(E316,0,0,-ROW(),1)))</f>
        <v>-3706.3796786179105</v>
      </c>
      <c r="L316" s="35" t="str">
        <f t="shared" ca="1" si="17"/>
        <v>买</v>
      </c>
      <c r="M316" s="4" t="str">
        <f t="shared" ca="1" si="18"/>
        <v/>
      </c>
      <c r="N316" s="3">
        <f ca="1">IF(L315="买",E316/E315-1,0)-IF(M316=1,计算结果!B$17,0)</f>
        <v>-6.7384265336478677E-4</v>
      </c>
      <c r="O316" s="2">
        <f t="shared" ca="1" si="19"/>
        <v>1.2485129008451714</v>
      </c>
      <c r="P316" s="3">
        <f ca="1">1-O316/MAX(O$2:O316)</f>
        <v>6.2915520902223632E-3</v>
      </c>
    </row>
    <row r="317" spans="1:16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6"/>
        <v>1.2084803797080435E-2</v>
      </c>
      <c r="H317" s="3">
        <f>1-E317/MAX(E$2:E317)</f>
        <v>0</v>
      </c>
      <c r="I317" s="36">
        <f ca="1">IF(ROW()&gt;计算结果!B$18+1,AVERAGE(OFFSET(E317,0,0,-计算结果!B$18,1)),AVERAGE(OFFSET(E317,0,0,-ROW(),1)))</f>
        <v>1071.6359090909091</v>
      </c>
      <c r="J317" s="36">
        <f ca="1">I317+计算结果!B$19*IF(ROW()&gt;计算结果!B$18+1,STDEV(OFFSET(E317,0,0,-计算结果!B$18,1)),STDEV(OFFSET(E317,0,0,-ROW(),1)))</f>
        <v>6033.5360844738361</v>
      </c>
      <c r="K317" s="34">
        <f ca="1">I317-计算结果!B$19*IF(ROW()&gt;计算结果!B$18+1,STDEV(OFFSET(E317,0,0,-计算结果!B$18,1)),STDEV(OFFSET(E317,0,0,-ROW(),1)))</f>
        <v>-3890.264266292018</v>
      </c>
      <c r="L317" s="35" t="str">
        <f t="shared" ca="1" si="17"/>
        <v>买</v>
      </c>
      <c r="M317" s="4" t="str">
        <f t="shared" ca="1" si="18"/>
        <v/>
      </c>
      <c r="N317" s="3">
        <f ca="1">IF(L316="买",E317/E316-1,0)-IF(M317=1,计算结果!B$17,0)</f>
        <v>1.2084803797080435E-2</v>
      </c>
      <c r="O317" s="2">
        <f t="shared" ca="1" si="19"/>
        <v>1.263600934290009</v>
      </c>
      <c r="P317" s="3">
        <f ca="1">1-O317/MAX(O$2:O317)</f>
        <v>0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6"/>
        <v>-3.9801683784279618E-4</v>
      </c>
      <c r="H318" s="3">
        <f>1-E318/MAX(E$2:E318)</f>
        <v>3.9801683784279618E-4</v>
      </c>
      <c r="I318" s="36">
        <f ca="1">IF(ROW()&gt;计算结果!B$18+1,AVERAGE(OFFSET(E318,0,0,-计算结果!B$18,1)),AVERAGE(OFFSET(E318,0,0,-ROW(),1)))</f>
        <v>1074.0411363636363</v>
      </c>
      <c r="J318" s="36">
        <f ca="1">I318+计算结果!B$19*IF(ROW()&gt;计算结果!B$18+1,STDEV(OFFSET(E318,0,0,-计算结果!B$18,1)),STDEV(OFFSET(E318,0,0,-ROW(),1)))</f>
        <v>6210.0375202610176</v>
      </c>
      <c r="K318" s="34">
        <f ca="1">I318-计算结果!B$19*IF(ROW()&gt;计算结果!B$18+1,STDEV(OFFSET(E318,0,0,-计算结果!B$18,1)),STDEV(OFFSET(E318,0,0,-ROW(),1)))</f>
        <v>-4061.9552475337455</v>
      </c>
      <c r="L318" s="35" t="str">
        <f t="shared" ca="1" si="17"/>
        <v>买</v>
      </c>
      <c r="M318" s="4" t="str">
        <f t="shared" ca="1" si="18"/>
        <v/>
      </c>
      <c r="N318" s="3">
        <f ca="1">IF(L317="买",E318/E317-1,0)-IF(M318=1,计算结果!B$17,0)</f>
        <v>-3.9801683784279618E-4</v>
      </c>
      <c r="O318" s="2">
        <f t="shared" ca="1" si="19"/>
        <v>1.2630979998418477</v>
      </c>
      <c r="P318" s="3">
        <f ca="1">1-O318/MAX(O$2:O318)</f>
        <v>3.9801683784279618E-4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6"/>
        <v>1.4784422689068322E-2</v>
      </c>
      <c r="H319" s="3">
        <f>1-E319/MAX(E$2:E319)</f>
        <v>0</v>
      </c>
      <c r="I319" s="36">
        <f ca="1">IF(ROW()&gt;计算结果!B$18+1,AVERAGE(OFFSET(E319,0,0,-计算结果!B$18,1)),AVERAGE(OFFSET(E319,0,0,-ROW(),1)))</f>
        <v>1076.8709090909092</v>
      </c>
      <c r="J319" s="36">
        <f ca="1">I319+计算结果!B$19*IF(ROW()&gt;计算结果!B$18+1,STDEV(OFFSET(E319,0,0,-计算结果!B$18,1)),STDEV(OFFSET(E319,0,0,-ROW(),1)))</f>
        <v>6443.9668022636433</v>
      </c>
      <c r="K319" s="34">
        <f ca="1">I319-计算结果!B$19*IF(ROW()&gt;计算结果!B$18+1,STDEV(OFFSET(E319,0,0,-计算结果!B$18,1)),STDEV(OFFSET(E319,0,0,-ROW(),1)))</f>
        <v>-4290.224984081824</v>
      </c>
      <c r="L319" s="35" t="str">
        <f t="shared" ca="1" si="17"/>
        <v>买</v>
      </c>
      <c r="M319" s="4" t="str">
        <f t="shared" ca="1" si="18"/>
        <v/>
      </c>
      <c r="N319" s="3">
        <f ca="1">IF(L318="买",E319/E318-1,0)-IF(M319=1,计算结果!B$17,0)</f>
        <v>1.4784422689068322E-2</v>
      </c>
      <c r="O319" s="2">
        <f t="shared" ca="1" si="19"/>
        <v>1.2817721745692263</v>
      </c>
      <c r="P319" s="3">
        <f ca="1">1-O319/MAX(O$2:O319)</f>
        <v>0</v>
      </c>
    </row>
    <row r="320" spans="1:16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6"/>
        <v>3.9314197978419507E-2</v>
      </c>
      <c r="H320" s="3">
        <f>1-E320/MAX(E$2:E320)</f>
        <v>0</v>
      </c>
      <c r="I320" s="36">
        <f ca="1">IF(ROW()&gt;计算结果!B$18+1,AVERAGE(OFFSET(E320,0,0,-计算结果!B$18,1)),AVERAGE(OFFSET(E320,0,0,-ROW(),1)))</f>
        <v>1080.6306818181818</v>
      </c>
      <c r="J320" s="36">
        <f ca="1">I320+计算结果!B$19*IF(ROW()&gt;计算结果!B$18+1,STDEV(OFFSET(E320,0,0,-计算结果!B$18,1)),STDEV(OFFSET(E320,0,0,-ROW(),1)))</f>
        <v>6921.0208415363295</v>
      </c>
      <c r="K320" s="34">
        <f ca="1">I320-计算结果!B$19*IF(ROW()&gt;计算结果!B$18+1,STDEV(OFFSET(E320,0,0,-计算结果!B$18,1)),STDEV(OFFSET(E320,0,0,-ROW(),1)))</f>
        <v>-4759.7594778999655</v>
      </c>
      <c r="L320" s="35" t="str">
        <f t="shared" ca="1" si="17"/>
        <v>买</v>
      </c>
      <c r="M320" s="4" t="str">
        <f t="shared" ca="1" si="18"/>
        <v/>
      </c>
      <c r="N320" s="3">
        <f ca="1">IF(L319="买",E320/E319-1,0)-IF(M320=1,计算结果!B$17,0)</f>
        <v>3.9314197978419507E-2</v>
      </c>
      <c r="O320" s="2">
        <f t="shared" ca="1" si="19"/>
        <v>1.3321640196034701</v>
      </c>
      <c r="P320" s="3">
        <f ca="1">1-O320/MAX(O$2:O320)</f>
        <v>0</v>
      </c>
    </row>
    <row r="321" spans="1:16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6"/>
        <v>2.7223334755917206E-2</v>
      </c>
      <c r="H321" s="3">
        <f>1-E321/MAX(E$2:E321)</f>
        <v>0</v>
      </c>
      <c r="I321" s="36">
        <f ca="1">IF(ROW()&gt;计算结果!B$18+1,AVERAGE(OFFSET(E321,0,0,-计算结果!B$18,1)),AVERAGE(OFFSET(E321,0,0,-ROW(),1)))</f>
        <v>1085.0622727272728</v>
      </c>
      <c r="J321" s="36">
        <f ca="1">I321+计算结果!B$19*IF(ROW()&gt;计算结果!B$18+1,STDEV(OFFSET(E321,0,0,-计算结果!B$18,1)),STDEV(OFFSET(E321,0,0,-ROW(),1)))</f>
        <v>7560.4821156840335</v>
      </c>
      <c r="K321" s="34">
        <f ca="1">I321-计算结果!B$19*IF(ROW()&gt;计算结果!B$18+1,STDEV(OFFSET(E321,0,0,-计算结果!B$18,1)),STDEV(OFFSET(E321,0,0,-ROW(),1)))</f>
        <v>-5390.3575702294875</v>
      </c>
      <c r="L321" s="35" t="str">
        <f t="shared" ca="1" si="17"/>
        <v>买</v>
      </c>
      <c r="M321" s="4" t="str">
        <f t="shared" ca="1" si="18"/>
        <v/>
      </c>
      <c r="N321" s="3">
        <f ca="1">IF(L320="买",E321/E320-1,0)-IF(M321=1,计算结果!B$17,0)</f>
        <v>2.7223334755917206E-2</v>
      </c>
      <c r="O321" s="2">
        <f t="shared" ca="1" si="19"/>
        <v>1.3684299666589237</v>
      </c>
      <c r="P321" s="3">
        <f ca="1">1-O321/MAX(O$2:O321)</f>
        <v>0</v>
      </c>
    </row>
    <row r="322" spans="1:16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6"/>
        <v>1.1441263652415712E-2</v>
      </c>
      <c r="H322" s="3">
        <f>1-E322/MAX(E$2:E322)</f>
        <v>0</v>
      </c>
      <c r="I322" s="36">
        <f ca="1">IF(ROW()&gt;计算结果!B$18+1,AVERAGE(OFFSET(E322,0,0,-计算结果!B$18,1)),AVERAGE(OFFSET(E322,0,0,-ROW(),1)))</f>
        <v>1090.2272727272727</v>
      </c>
      <c r="J322" s="36">
        <f ca="1">I322+计算结果!B$19*IF(ROW()&gt;计算结果!B$18+1,STDEV(OFFSET(E322,0,0,-计算结果!B$18,1)),STDEV(OFFSET(E322,0,0,-ROW(),1)))</f>
        <v>8175.4551224058187</v>
      </c>
      <c r="K322" s="34">
        <f ca="1">I322-计算结果!B$19*IF(ROW()&gt;计算结果!B$18+1,STDEV(OFFSET(E322,0,0,-计算结果!B$18,1)),STDEV(OFFSET(E322,0,0,-ROW(),1)))</f>
        <v>-5995.0005769512727</v>
      </c>
      <c r="L322" s="35" t="str">
        <f t="shared" ca="1" si="17"/>
        <v>买</v>
      </c>
      <c r="M322" s="4" t="str">
        <f t="shared" ca="1" si="18"/>
        <v/>
      </c>
      <c r="N322" s="3">
        <f ca="1">IF(L321="买",E322/E321-1,0)-IF(M322=1,计算结果!B$17,0)</f>
        <v>1.1441263652415712E-2</v>
      </c>
      <c r="O322" s="2">
        <f t="shared" ca="1" si="19"/>
        <v>1.3840865346973348</v>
      </c>
      <c r="P322" s="3">
        <f ca="1">1-O322/MAX(O$2:O322)</f>
        <v>0</v>
      </c>
    </row>
    <row r="323" spans="1:16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36">
        <f ca="1">IF(ROW()&gt;计算结果!B$18+1,AVERAGE(OFFSET(E323,0,0,-计算结果!B$18,1)),AVERAGE(OFFSET(E323,0,0,-ROW(),1)))</f>
        <v>1095.0763636363638</v>
      </c>
      <c r="J323" s="36">
        <f ca="1">I323+计算结果!B$19*IF(ROW()&gt;计算结果!B$18+1,STDEV(OFFSET(E323,0,0,-计算结果!B$18,1)),STDEV(OFFSET(E323,0,0,-ROW(),1)))</f>
        <v>8637.604210822703</v>
      </c>
      <c r="K323" s="34">
        <f ca="1">I323-计算结果!B$19*IF(ROW()&gt;计算结果!B$18+1,STDEV(OFFSET(E323,0,0,-计算结果!B$18,1)),STDEV(OFFSET(E323,0,0,-ROW(),1)))</f>
        <v>-6447.4514835499758</v>
      </c>
      <c r="L323" s="35" t="str">
        <f t="shared" ref="L323:L386" ca="1" si="21">IF(OR(AND(E323&lt;J323,E323&gt;I323),E323&lt;K323),"买","卖")</f>
        <v>买</v>
      </c>
      <c r="M323" s="4" t="str">
        <f t="shared" ca="1" si="18"/>
        <v/>
      </c>
      <c r="N323" s="3">
        <f ca="1">IF(L322="买",E323/E322-1,0)-IF(M323=1,计算结果!B$17,0)</f>
        <v>-8.6023713791442136E-3</v>
      </c>
      <c r="O323" s="2">
        <f t="shared" ca="1" si="19"/>
        <v>1.3721801083049956</v>
      </c>
      <c r="P323" s="3">
        <f ca="1">1-O323/MAX(O$2:O323)</f>
        <v>8.6023713791442136E-3</v>
      </c>
    </row>
    <row r="324" spans="1:16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20"/>
        <v>3.2843574706782341E-2</v>
      </c>
      <c r="H324" s="3">
        <f>1-E324/MAX(E$2:E324)</f>
        <v>0</v>
      </c>
      <c r="I324" s="36">
        <f ca="1">IF(ROW()&gt;计算结果!B$18+1,AVERAGE(OFFSET(E324,0,0,-计算结果!B$18,1)),AVERAGE(OFFSET(E324,0,0,-ROW(),1)))</f>
        <v>1100.9261363636365</v>
      </c>
      <c r="J324" s="36">
        <f ca="1">I324+计算结果!B$19*IF(ROW()&gt;计算结果!B$18+1,STDEV(OFFSET(E324,0,0,-计算结果!B$18,1)),STDEV(OFFSET(E324,0,0,-ROW(),1)))</f>
        <v>9284.2324014639617</v>
      </c>
      <c r="K324" s="34">
        <f ca="1">I324-计算结果!B$19*IF(ROW()&gt;计算结果!B$18+1,STDEV(OFFSET(E324,0,0,-计算结果!B$18,1)),STDEV(OFFSET(E324,0,0,-ROW(),1)))</f>
        <v>-7082.3801287366896</v>
      </c>
      <c r="L324" s="35" t="str">
        <f t="shared" ca="1" si="21"/>
        <v>买</v>
      </c>
      <c r="M324" s="4" t="str">
        <f t="shared" ref="M324:M387" ca="1" si="22">IF(L323&lt;&gt;L324,1,"")</f>
        <v/>
      </c>
      <c r="N324" s="3">
        <f ca="1">IF(L323="买",E324/E323-1,0)-IF(M324=1,计算结果!B$17,0)</f>
        <v>3.2843574706782341E-2</v>
      </c>
      <c r="O324" s="2">
        <f t="shared" ref="O324:O387" ca="1" si="23">IFERROR(O323*(1+N324),O323)</f>
        <v>1.4172474082032713</v>
      </c>
      <c r="P324" s="3">
        <f ca="1">1-O324/MAX(O$2:O324)</f>
        <v>0</v>
      </c>
    </row>
    <row r="325" spans="1:16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20"/>
        <v>4.3124064616666402E-2</v>
      </c>
      <c r="H325" s="3">
        <f>1-E325/MAX(E$2:E325)</f>
        <v>0</v>
      </c>
      <c r="I325" s="36">
        <f ca="1">IF(ROW()&gt;计算结果!B$18+1,AVERAGE(OFFSET(E325,0,0,-计算结果!B$18,1)),AVERAGE(OFFSET(E325,0,0,-ROW(),1)))</f>
        <v>1108.5895454545457</v>
      </c>
      <c r="J325" s="36">
        <f ca="1">I325+计算结果!B$19*IF(ROW()&gt;计算结果!B$18+1,STDEV(OFFSET(E325,0,0,-计算结果!B$18,1)),STDEV(OFFSET(E325,0,0,-ROW(),1)))</f>
        <v>10159.640906702782</v>
      </c>
      <c r="K325" s="34">
        <f ca="1">I325-计算结果!B$19*IF(ROW()&gt;计算结果!B$18+1,STDEV(OFFSET(E325,0,0,-计算结果!B$18,1)),STDEV(OFFSET(E325,0,0,-ROW(),1)))</f>
        <v>-7942.4618157936893</v>
      </c>
      <c r="L325" s="35" t="str">
        <f t="shared" ca="1" si="21"/>
        <v>买</v>
      </c>
      <c r="M325" s="4" t="str">
        <f t="shared" ca="1" si="22"/>
        <v/>
      </c>
      <c r="N325" s="3">
        <f ca="1">IF(L324="买",E325/E324-1,0)-IF(M325=1,计算结果!B$17,0)</f>
        <v>4.3124064616666402E-2</v>
      </c>
      <c r="O325" s="2">
        <f t="shared" ca="1" si="23"/>
        <v>1.4783648770124322</v>
      </c>
      <c r="P325" s="3">
        <f ca="1">1-O325/MAX(O$2:O325)</f>
        <v>0</v>
      </c>
    </row>
    <row r="326" spans="1:16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20"/>
        <v>-1.5552893148739755E-2</v>
      </c>
      <c r="H326" s="3">
        <f>1-E326/MAX(E$2:E326)</f>
        <v>1.5552893148739755E-2</v>
      </c>
      <c r="I326" s="36">
        <f ca="1">IF(ROW()&gt;计算结果!B$18+1,AVERAGE(OFFSET(E326,0,0,-计算结果!B$18,1)),AVERAGE(OFFSET(E326,0,0,-ROW(),1)))</f>
        <v>1115.9045454545458</v>
      </c>
      <c r="J326" s="36">
        <f ca="1">I326+计算结果!B$19*IF(ROW()&gt;计算结果!B$18+1,STDEV(OFFSET(E326,0,0,-计算结果!B$18,1)),STDEV(OFFSET(E326,0,0,-ROW(),1)))</f>
        <v>10729.390809467834</v>
      </c>
      <c r="K326" s="34">
        <f ca="1">I326-计算结果!B$19*IF(ROW()&gt;计算结果!B$18+1,STDEV(OFFSET(E326,0,0,-计算结果!B$18,1)),STDEV(OFFSET(E326,0,0,-ROW(),1)))</f>
        <v>-8497.5817185587402</v>
      </c>
      <c r="L326" s="35" t="str">
        <f t="shared" ca="1" si="21"/>
        <v>买</v>
      </c>
      <c r="M326" s="4" t="str">
        <f t="shared" ca="1" si="22"/>
        <v/>
      </c>
      <c r="N326" s="3">
        <f ca="1">IF(L325="买",E326/E325-1,0)-IF(M326=1,计算结果!B$17,0)</f>
        <v>-1.5552893148739755E-2</v>
      </c>
      <c r="O326" s="2">
        <f t="shared" ca="1" si="23"/>
        <v>1.4553720260454082</v>
      </c>
      <c r="P326" s="3">
        <f ca="1">1-O326/MAX(O$2:O326)</f>
        <v>1.5552893148739755E-2</v>
      </c>
    </row>
    <row r="327" spans="1:16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20"/>
        <v>3.2979498621470427E-3</v>
      </c>
      <c r="H327" s="3">
        <f>1-E327/MAX(E$2:E327)</f>
        <v>1.2306235948408517E-2</v>
      </c>
      <c r="I327" s="36">
        <f ca="1">IF(ROW()&gt;计算结果!B$18+1,AVERAGE(OFFSET(E327,0,0,-计算结果!B$18,1)),AVERAGE(OFFSET(E327,0,0,-ROW(),1)))</f>
        <v>1123.4313636363638</v>
      </c>
      <c r="J327" s="36">
        <f ca="1">I327+计算结果!B$19*IF(ROW()&gt;计算结果!B$18+1,STDEV(OFFSET(E327,0,0,-计算结果!B$18,1)),STDEV(OFFSET(E327,0,0,-ROW(),1)))</f>
        <v>11212.396159853186</v>
      </c>
      <c r="K327" s="34">
        <f ca="1">I327-计算结果!B$19*IF(ROW()&gt;计算结果!B$18+1,STDEV(OFFSET(E327,0,0,-计算结果!B$18,1)),STDEV(OFFSET(E327,0,0,-ROW(),1)))</f>
        <v>-8965.5334325804579</v>
      </c>
      <c r="L327" s="35" t="str">
        <f t="shared" ca="1" si="21"/>
        <v>买</v>
      </c>
      <c r="M327" s="4" t="str">
        <f t="shared" ca="1" si="22"/>
        <v/>
      </c>
      <c r="N327" s="3">
        <f ca="1">IF(L326="买",E327/E326-1,0)-IF(M327=1,计算结果!B$17,0)</f>
        <v>3.2979498621470427E-3</v>
      </c>
      <c r="O327" s="2">
        <f t="shared" ca="1" si="23"/>
        <v>1.4601717700180772</v>
      </c>
      <c r="P327" s="3">
        <f ca="1">1-O327/MAX(O$2:O327)</f>
        <v>1.2306235948408628E-2</v>
      </c>
    </row>
    <row r="328" spans="1:16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20"/>
        <v>-3.2346951000359336E-3</v>
      </c>
      <c r="H328" s="3">
        <f>1-E328/MAX(E$2:E328)</f>
        <v>1.5501124127322186E-2</v>
      </c>
      <c r="I328" s="36">
        <f ca="1">IF(ROW()&gt;计算结果!B$18+1,AVERAGE(OFFSET(E328,0,0,-计算结果!B$18,1)),AVERAGE(OFFSET(E328,0,0,-ROW(),1)))</f>
        <v>1130.7563636363639</v>
      </c>
      <c r="J328" s="36">
        <f ca="1">I328+计算结果!B$19*IF(ROW()&gt;计算结果!B$18+1,STDEV(OFFSET(E328,0,0,-计算结果!B$18,1)),STDEV(OFFSET(E328,0,0,-ROW(),1)))</f>
        <v>11598.751126078292</v>
      </c>
      <c r="K328" s="34">
        <f ca="1">I328-计算结果!B$19*IF(ROW()&gt;计算结果!B$18+1,STDEV(OFFSET(E328,0,0,-计算结果!B$18,1)),STDEV(OFFSET(E328,0,0,-ROW(),1)))</f>
        <v>-9337.2383988055662</v>
      </c>
      <c r="L328" s="35" t="str">
        <f t="shared" ca="1" si="21"/>
        <v>买</v>
      </c>
      <c r="M328" s="4" t="str">
        <f t="shared" ca="1" si="22"/>
        <v/>
      </c>
      <c r="N328" s="3">
        <f ca="1">IF(L327="买",E328/E327-1,0)-IF(M328=1,计算结果!B$17,0)</f>
        <v>-3.2346951000359336E-3</v>
      </c>
      <c r="O328" s="2">
        <f t="shared" ca="1" si="23"/>
        <v>1.4554485595483888</v>
      </c>
      <c r="P328" s="3">
        <f ca="1">1-O328/MAX(O$2:O328)</f>
        <v>1.5501124127322408E-2</v>
      </c>
    </row>
    <row r="329" spans="1:16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20"/>
        <v>2.6216947115384581E-2</v>
      </c>
      <c r="H329" s="3">
        <f>1-E329/MAX(E$2:E329)</f>
        <v>0</v>
      </c>
      <c r="I329" s="36">
        <f ca="1">IF(ROW()&gt;计算结果!B$18+1,AVERAGE(OFFSET(E329,0,0,-计算结果!B$18,1)),AVERAGE(OFFSET(E329,0,0,-ROW(),1)))</f>
        <v>1138.6254545454547</v>
      </c>
      <c r="J329" s="36">
        <f ca="1">I329+计算结果!B$19*IF(ROW()&gt;计算结果!B$18+1,STDEV(OFFSET(E329,0,0,-计算结果!B$18,1)),STDEV(OFFSET(E329,0,0,-ROW(),1)))</f>
        <v>12135.768927136152</v>
      </c>
      <c r="K329" s="34">
        <f ca="1">I329-计算结果!B$19*IF(ROW()&gt;计算结果!B$18+1,STDEV(OFFSET(E329,0,0,-计算结果!B$18,1)),STDEV(OFFSET(E329,0,0,-ROW(),1)))</f>
        <v>-9858.5180180452444</v>
      </c>
      <c r="L329" s="35" t="str">
        <f t="shared" ca="1" si="21"/>
        <v>买</v>
      </c>
      <c r="M329" s="4" t="str">
        <f t="shared" ca="1" si="22"/>
        <v/>
      </c>
      <c r="N329" s="3">
        <f ca="1">IF(L328="买",E329/E328-1,0)-IF(M329=1,计算结果!B$17,0)</f>
        <v>2.6216947115384581E-2</v>
      </c>
      <c r="O329" s="2">
        <f t="shared" ca="1" si="23"/>
        <v>1.4936059774632315</v>
      </c>
      <c r="P329" s="3">
        <f ca="1">1-O329/MAX(O$2:O329)</f>
        <v>0</v>
      </c>
    </row>
    <row r="330" spans="1:16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20"/>
        <v>5.5413220115658746E-3</v>
      </c>
      <c r="H330" s="3">
        <f>1-E330/MAX(E$2:E330)</f>
        <v>0</v>
      </c>
      <c r="I330" s="36">
        <f ca="1">IF(ROW()&gt;计算结果!B$18+1,AVERAGE(OFFSET(E330,0,0,-计算结果!B$18,1)),AVERAGE(OFFSET(E330,0,0,-ROW(),1)))</f>
        <v>1146.7027272727273</v>
      </c>
      <c r="J330" s="36">
        <f ca="1">I330+计算结果!B$19*IF(ROW()&gt;计算结果!B$18+1,STDEV(OFFSET(E330,0,0,-计算结果!B$18,1)),STDEV(OFFSET(E330,0,0,-ROW(),1)))</f>
        <v>12618.371714481738</v>
      </c>
      <c r="K330" s="34">
        <f ca="1">I330-计算结果!B$19*IF(ROW()&gt;计算结果!B$18+1,STDEV(OFFSET(E330,0,0,-计算结果!B$18,1)),STDEV(OFFSET(E330,0,0,-ROW(),1)))</f>
        <v>-10324.966259936285</v>
      </c>
      <c r="L330" s="35" t="str">
        <f t="shared" ca="1" si="21"/>
        <v>买</v>
      </c>
      <c r="M330" s="4" t="str">
        <f t="shared" ca="1" si="22"/>
        <v/>
      </c>
      <c r="N330" s="3">
        <f ca="1">IF(L329="买",E330/E329-1,0)-IF(M330=1,计算结果!B$17,0)</f>
        <v>5.5413220115658746E-3</v>
      </c>
      <c r="O330" s="2">
        <f t="shared" ca="1" si="23"/>
        <v>1.5018825291427549</v>
      </c>
      <c r="P330" s="3">
        <f ca="1">1-O330/MAX(O$2:O330)</f>
        <v>0</v>
      </c>
    </row>
    <row r="331" spans="1:16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20"/>
        <v>-4.0781264787030369E-2</v>
      </c>
      <c r="H331" s="3">
        <f>1-E331/MAX(E$2:E331)</f>
        <v>4.0781264787030369E-2</v>
      </c>
      <c r="I331" s="36">
        <f ca="1">IF(ROW()&gt;计算结果!B$18+1,AVERAGE(OFFSET(E331,0,0,-计算结果!B$18,1)),AVERAGE(OFFSET(E331,0,0,-ROW(),1)))</f>
        <v>1153.2638636363636</v>
      </c>
      <c r="J331" s="36">
        <f ca="1">I331+计算结果!B$19*IF(ROW()&gt;计算结果!B$18+1,STDEV(OFFSET(E331,0,0,-计算结果!B$18,1)),STDEV(OFFSET(E331,0,0,-ROW(),1)))</f>
        <v>12788.912294975831</v>
      </c>
      <c r="K331" s="34">
        <f ca="1">I331-计算结果!B$19*IF(ROW()&gt;计算结果!B$18+1,STDEV(OFFSET(E331,0,0,-计算结果!B$18,1)),STDEV(OFFSET(E331,0,0,-ROW(),1)))</f>
        <v>-10482.384567703102</v>
      </c>
      <c r="L331" s="35" t="str">
        <f t="shared" ca="1" si="21"/>
        <v>买</v>
      </c>
      <c r="M331" s="4" t="str">
        <f t="shared" ca="1" si="22"/>
        <v/>
      </c>
      <c r="N331" s="3">
        <f ca="1">IF(L330="买",E331/E330-1,0)-IF(M331=1,计算结果!B$17,0)</f>
        <v>-4.0781264787030369E-2</v>
      </c>
      <c r="O331" s="2">
        <f t="shared" ca="1" si="23"/>
        <v>1.4406338600427693</v>
      </c>
      <c r="P331" s="3">
        <f ca="1">1-O331/MAX(O$2:O331)</f>
        <v>4.0781264787030369E-2</v>
      </c>
    </row>
    <row r="332" spans="1:16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20"/>
        <v>-7.1415019162904825E-3</v>
      </c>
      <c r="H332" s="3">
        <f>1-E332/MAX(E$2:E332)</f>
        <v>4.763152722269548E-2</v>
      </c>
      <c r="I332" s="36">
        <f ca="1">IF(ROW()&gt;计算结果!B$18+1,AVERAGE(OFFSET(E332,0,0,-计算结果!B$18,1)),AVERAGE(OFFSET(E332,0,0,-ROW(),1)))</f>
        <v>1159.6415909090908</v>
      </c>
      <c r="J332" s="36">
        <f ca="1">I332+计算结果!B$19*IF(ROW()&gt;计算结果!B$18+1,STDEV(OFFSET(E332,0,0,-计算结果!B$18,1)),STDEV(OFFSET(E332,0,0,-ROW(),1)))</f>
        <v>12872.921397877642</v>
      </c>
      <c r="K332" s="34">
        <f ca="1">I332-计算结果!B$19*IF(ROW()&gt;计算结果!B$18+1,STDEV(OFFSET(E332,0,0,-计算结果!B$18,1)),STDEV(OFFSET(E332,0,0,-ROW(),1)))</f>
        <v>-10553.638216059462</v>
      </c>
      <c r="L332" s="35" t="str">
        <f t="shared" ca="1" si="21"/>
        <v>买</v>
      </c>
      <c r="M332" s="4" t="str">
        <f t="shared" ca="1" si="22"/>
        <v/>
      </c>
      <c r="N332" s="3">
        <f ca="1">IF(L331="买",E332/E331-1,0)-IF(M332=1,计算结果!B$17,0)</f>
        <v>-7.1415019162904825E-3</v>
      </c>
      <c r="O332" s="2">
        <f t="shared" ca="1" si="23"/>
        <v>1.430345570570601</v>
      </c>
      <c r="P332" s="3">
        <f ca="1">1-O332/MAX(O$2:O332)</f>
        <v>4.763152722269548E-2</v>
      </c>
    </row>
    <row r="333" spans="1:16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20"/>
        <v>-4.12768299394628E-4</v>
      </c>
      <c r="H333" s="3">
        <f>1-E333/MAX(E$2:E333)</f>
        <v>4.8024634737600769E-2</v>
      </c>
      <c r="I333" s="36">
        <f ca="1">IF(ROW()&gt;计算结果!B$18+1,AVERAGE(OFFSET(E333,0,0,-计算结果!B$18,1)),AVERAGE(OFFSET(E333,0,0,-ROW(),1)))</f>
        <v>1166.0888636363636</v>
      </c>
      <c r="J333" s="36">
        <f ca="1">I333+计算结果!B$19*IF(ROW()&gt;计算结果!B$18+1,STDEV(OFFSET(E333,0,0,-计算结果!B$18,1)),STDEV(OFFSET(E333,0,0,-ROW(),1)))</f>
        <v>12899.76035574442</v>
      </c>
      <c r="K333" s="34">
        <f ca="1">I333-计算结果!B$19*IF(ROW()&gt;计算结果!B$18+1,STDEV(OFFSET(E333,0,0,-计算结果!B$18,1)),STDEV(OFFSET(E333,0,0,-ROW(),1)))</f>
        <v>-10567.582628471693</v>
      </c>
      <c r="L333" s="35" t="str">
        <f t="shared" ca="1" si="21"/>
        <v>买</v>
      </c>
      <c r="M333" s="4" t="str">
        <f t="shared" ca="1" si="22"/>
        <v/>
      </c>
      <c r="N333" s="3">
        <f ca="1">IF(L332="买",E333/E332-1,0)-IF(M333=1,计算结果!B$17,0)</f>
        <v>-4.12768299394628E-4</v>
      </c>
      <c r="O333" s="2">
        <f t="shared" ca="1" si="23"/>
        <v>1.4297551692618899</v>
      </c>
      <c r="P333" s="3">
        <f ca="1">1-O333/MAX(O$2:O333)</f>
        <v>4.802463473760088E-2</v>
      </c>
    </row>
    <row r="334" spans="1:16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20"/>
        <v>1.7832836277433595E-2</v>
      </c>
      <c r="H334" s="3">
        <f>1-E334/MAX(E$2:E334)</f>
        <v>3.1048213908726363E-2</v>
      </c>
      <c r="I334" s="36">
        <f ca="1">IF(ROW()&gt;计算结果!B$18+1,AVERAGE(OFFSET(E334,0,0,-计算结果!B$18,1)),AVERAGE(OFFSET(E334,0,0,-ROW(),1)))</f>
        <v>1172.7561363636362</v>
      </c>
      <c r="J334" s="36">
        <f ca="1">I334+计算结果!B$19*IF(ROW()&gt;计算结果!B$18+1,STDEV(OFFSET(E334,0,0,-计算结果!B$18,1)),STDEV(OFFSET(E334,0,0,-ROW(),1)))</f>
        <v>13010.911824549723</v>
      </c>
      <c r="K334" s="34">
        <f ca="1">I334-计算结果!B$19*IF(ROW()&gt;计算结果!B$18+1,STDEV(OFFSET(E334,0,0,-计算结果!B$18,1)),STDEV(OFFSET(E334,0,0,-ROW(),1)))</f>
        <v>-10665.399551822451</v>
      </c>
      <c r="L334" s="35" t="str">
        <f t="shared" ca="1" si="21"/>
        <v>买</v>
      </c>
      <c r="M334" s="4" t="str">
        <f t="shared" ca="1" si="22"/>
        <v/>
      </c>
      <c r="N334" s="3">
        <f ca="1">IF(L333="买",E334/E333-1,0)-IF(M334=1,计算结果!B$17,0)</f>
        <v>1.7832836277433595E-2</v>
      </c>
      <c r="O334" s="2">
        <f t="shared" ca="1" si="23"/>
        <v>1.4552517591121517</v>
      </c>
      <c r="P334" s="3">
        <f ca="1">1-O334/MAX(O$2:O334)</f>
        <v>3.1048213908726363E-2</v>
      </c>
    </row>
    <row r="335" spans="1:16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20"/>
        <v>2.6498474853871468E-2</v>
      </c>
      <c r="H335" s="3">
        <f>1-E335/MAX(E$2:E335)</f>
        <v>5.3724693703728343E-3</v>
      </c>
      <c r="I335" s="36">
        <f ca="1">IF(ROW()&gt;计算结果!B$18+1,AVERAGE(OFFSET(E335,0,0,-计算结果!B$18,1)),AVERAGE(OFFSET(E335,0,0,-ROW(),1)))</f>
        <v>1180.1545454545451</v>
      </c>
      <c r="J335" s="36">
        <f ca="1">I335+计算结果!B$19*IF(ROW()&gt;计算结果!B$18+1,STDEV(OFFSET(E335,0,0,-计算结果!B$18,1)),STDEV(OFFSET(E335,0,0,-ROW(),1)))</f>
        <v>13225.951900394528</v>
      </c>
      <c r="K335" s="34">
        <f ca="1">I335-计算结果!B$19*IF(ROW()&gt;计算结果!B$18+1,STDEV(OFFSET(E335,0,0,-计算结果!B$18,1)),STDEV(OFFSET(E335,0,0,-ROW(),1)))</f>
        <v>-10865.642809485438</v>
      </c>
      <c r="L335" s="35" t="str">
        <f t="shared" ca="1" si="21"/>
        <v>买</v>
      </c>
      <c r="M335" s="4" t="str">
        <f t="shared" ca="1" si="22"/>
        <v/>
      </c>
      <c r="N335" s="3">
        <f ca="1">IF(L334="买",E335/E334-1,0)-IF(M335=1,计算结果!B$17,0)</f>
        <v>2.6498474853871468E-2</v>
      </c>
      <c r="O335" s="2">
        <f t="shared" ca="1" si="23"/>
        <v>1.4938137112570373</v>
      </c>
      <c r="P335" s="3">
        <f ca="1">1-O335/MAX(O$2:O335)</f>
        <v>5.3724693703728343E-3</v>
      </c>
    </row>
    <row r="336" spans="1:16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20"/>
        <v>9.1269057081586613E-3</v>
      </c>
      <c r="H336" s="3">
        <f>1-E336/MAX(E$2:E336)</f>
        <v>0</v>
      </c>
      <c r="I336" s="36">
        <f ca="1">IF(ROW()&gt;计算结果!B$18+1,AVERAGE(OFFSET(E336,0,0,-计算结果!B$18,1)),AVERAGE(OFFSET(E336,0,0,-ROW(),1)))</f>
        <v>1187.6793181818177</v>
      </c>
      <c r="J336" s="36">
        <f ca="1">I336+计算结果!B$19*IF(ROW()&gt;计算结果!B$18+1,STDEV(OFFSET(E336,0,0,-计算结果!B$18,1)),STDEV(OFFSET(E336,0,0,-ROW(),1)))</f>
        <v>13457.987833230523</v>
      </c>
      <c r="K336" s="34">
        <f ca="1">I336-计算结果!B$19*IF(ROW()&gt;计算结果!B$18+1,STDEV(OFFSET(E336,0,0,-计算结果!B$18,1)),STDEV(OFFSET(E336,0,0,-ROW(),1)))</f>
        <v>-11082.629196866888</v>
      </c>
      <c r="L336" s="35" t="str">
        <f t="shared" ca="1" si="21"/>
        <v>买</v>
      </c>
      <c r="M336" s="4" t="str">
        <f t="shared" ca="1" si="22"/>
        <v/>
      </c>
      <c r="N336" s="3">
        <f ca="1">IF(L335="买",E336/E335-1,0)-IF(M336=1,计算结果!B$17,0)</f>
        <v>9.1269057081586613E-3</v>
      </c>
      <c r="O336" s="2">
        <f t="shared" ca="1" si="23"/>
        <v>1.5074476081452348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20"/>
        <v>-9.6536017871130531E-3</v>
      </c>
      <c r="H337" s="3">
        <f>1-E337/MAX(E$2:E337)</f>
        <v>9.6536017871130531E-3</v>
      </c>
      <c r="I337" s="36">
        <f ca="1">IF(ROW()&gt;计算结果!B$18+1,AVERAGE(OFFSET(E337,0,0,-计算结果!B$18,1)),AVERAGE(OFFSET(E337,0,0,-ROW(),1)))</f>
        <v>1194.8818181818178</v>
      </c>
      <c r="J337" s="36">
        <f ca="1">I337+计算结果!B$19*IF(ROW()&gt;计算结果!B$18+1,STDEV(OFFSET(E337,0,0,-计算结果!B$18,1)),STDEV(OFFSET(E337,0,0,-ROW(),1)))</f>
        <v>13578.87159639856</v>
      </c>
      <c r="K337" s="34">
        <f ca="1">I337-计算结果!B$19*IF(ROW()&gt;计算结果!B$18+1,STDEV(OFFSET(E337,0,0,-计算结果!B$18,1)),STDEV(OFFSET(E337,0,0,-ROW(),1)))</f>
        <v>-11189.107960034926</v>
      </c>
      <c r="L337" s="35" t="str">
        <f t="shared" ca="1" si="21"/>
        <v>买</v>
      </c>
      <c r="M337" s="4" t="str">
        <f t="shared" ca="1" si="22"/>
        <v/>
      </c>
      <c r="N337" s="3">
        <f ca="1">IF(L336="买",E337/E336-1,0)-IF(M337=1,计算结果!B$17,0)</f>
        <v>-9.6536017871130531E-3</v>
      </c>
      <c r="O337" s="2">
        <f t="shared" ca="1" si="23"/>
        <v>1.4928953092212647</v>
      </c>
      <c r="P337" s="3">
        <f ca="1">1-O337/MAX(O$2:O337)</f>
        <v>9.6536017871130531E-3</v>
      </c>
    </row>
    <row r="338" spans="1:16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20"/>
        <v>2.7412208429455465E-2</v>
      </c>
      <c r="H338" s="3">
        <f>1-E338/MAX(E$2:E338)</f>
        <v>0</v>
      </c>
      <c r="I338" s="36">
        <f ca="1">IF(ROW()&gt;计算结果!B$18+1,AVERAGE(OFFSET(E338,0,0,-计算结果!B$18,1)),AVERAGE(OFFSET(E338,0,0,-ROW(),1)))</f>
        <v>1203.0699999999997</v>
      </c>
      <c r="J338" s="36">
        <f ca="1">I338+计算结果!B$19*IF(ROW()&gt;计算结果!B$18+1,STDEV(OFFSET(E338,0,0,-计算结果!B$18,1)),STDEV(OFFSET(E338,0,0,-ROW(),1)))</f>
        <v>13780.099178403721</v>
      </c>
      <c r="K338" s="34">
        <f ca="1">I338-计算结果!B$19*IF(ROW()&gt;计算结果!B$18+1,STDEV(OFFSET(E338,0,0,-计算结果!B$18,1)),STDEV(OFFSET(E338,0,0,-ROW(),1)))</f>
        <v>-11373.959178403722</v>
      </c>
      <c r="L338" s="35" t="str">
        <f t="shared" ca="1" si="21"/>
        <v>买</v>
      </c>
      <c r="M338" s="4" t="str">
        <f t="shared" ca="1" si="22"/>
        <v/>
      </c>
      <c r="N338" s="3">
        <f ca="1">IF(L337="买",E338/E337-1,0)-IF(M338=1,计算结果!B$17,0)</f>
        <v>2.7412208429455465E-2</v>
      </c>
      <c r="O338" s="2">
        <f t="shared" ca="1" si="23"/>
        <v>1.5338188666009944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20"/>
        <v>-9.095574817518437E-3</v>
      </c>
      <c r="H339" s="3">
        <f>1-E339/MAX(E$2:E339)</f>
        <v>9.095574817518437E-3</v>
      </c>
      <c r="I339" s="36">
        <f ca="1">IF(ROW()&gt;计算结果!B$18+1,AVERAGE(OFFSET(E339,0,0,-计算结果!B$18,1)),AVERAGE(OFFSET(E339,0,0,-ROW(),1)))</f>
        <v>1210.7838636363633</v>
      </c>
      <c r="J339" s="36">
        <f ca="1">I339+计算结果!B$19*IF(ROW()&gt;计算结果!B$18+1,STDEV(OFFSET(E339,0,0,-计算结果!B$18,1)),STDEV(OFFSET(E339,0,0,-ROW(),1)))</f>
        <v>13889.826037681725</v>
      </c>
      <c r="K339" s="34">
        <f ca="1">I339-计算结果!B$19*IF(ROW()&gt;计算结果!B$18+1,STDEV(OFFSET(E339,0,0,-计算结果!B$18,1)),STDEV(OFFSET(E339,0,0,-ROW(),1)))</f>
        <v>-11468.258310408999</v>
      </c>
      <c r="L339" s="35" t="str">
        <f t="shared" ca="1" si="21"/>
        <v>买</v>
      </c>
      <c r="M339" s="4" t="str">
        <f t="shared" ca="1" si="22"/>
        <v/>
      </c>
      <c r="N339" s="3">
        <f ca="1">IF(L338="买",E339/E338-1,0)-IF(M339=1,计算结果!B$17,0)</f>
        <v>-9.095574817518437E-3</v>
      </c>
      <c r="O339" s="2">
        <f t="shared" ca="1" si="23"/>
        <v>1.5198679023433037</v>
      </c>
      <c r="P339" s="3">
        <f ca="1">1-O339/MAX(O$2:O339)</f>
        <v>9.095574817518437E-3</v>
      </c>
    </row>
    <row r="340" spans="1:16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20"/>
        <v>9.3804851379737375E-3</v>
      </c>
      <c r="H340" s="3">
        <f>1-E340/MAX(E$2:E340)</f>
        <v>0</v>
      </c>
      <c r="I340" s="36">
        <f ca="1">IF(ROW()&gt;计算结果!B$18+1,AVERAGE(OFFSET(E340,0,0,-计算结果!B$18,1)),AVERAGE(OFFSET(E340,0,0,-ROW(),1)))</f>
        <v>1218.6743181818179</v>
      </c>
      <c r="J340" s="36">
        <f ca="1">I340+计算结果!B$19*IF(ROW()&gt;计算结果!B$18+1,STDEV(OFFSET(E340,0,0,-计算结果!B$18,1)),STDEV(OFFSET(E340,0,0,-ROW(),1)))</f>
        <v>14011.557919878887</v>
      </c>
      <c r="K340" s="34">
        <f ca="1">I340-计算结果!B$19*IF(ROW()&gt;计算结果!B$18+1,STDEV(OFFSET(E340,0,0,-计算结果!B$18,1)),STDEV(OFFSET(E340,0,0,-ROW(),1)))</f>
        <v>-11574.209283515251</v>
      </c>
      <c r="L340" s="35" t="str">
        <f t="shared" ca="1" si="21"/>
        <v>买</v>
      </c>
      <c r="M340" s="4" t="str">
        <f t="shared" ca="1" si="22"/>
        <v/>
      </c>
      <c r="N340" s="3">
        <f ca="1">IF(L339="买",E340/E339-1,0)-IF(M340=1,计算结果!B$17,0)</f>
        <v>9.3804851379737375E-3</v>
      </c>
      <c r="O340" s="2">
        <f t="shared" ca="1" si="23"/>
        <v>1.5341250006129183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20"/>
        <v>-2.8649619430428652E-3</v>
      </c>
      <c r="H341" s="3">
        <f>1-E341/MAX(E$2:E341)</f>
        <v>2.8649619430428652E-3</v>
      </c>
      <c r="I341" s="36">
        <f ca="1">IF(ROW()&gt;计算结果!B$18+1,AVERAGE(OFFSET(E341,0,0,-计算结果!B$18,1)),AVERAGE(OFFSET(E341,0,0,-ROW(),1)))</f>
        <v>1226.2618181818179</v>
      </c>
      <c r="J341" s="36">
        <f ca="1">I341+计算结果!B$19*IF(ROW()&gt;计算结果!B$18+1,STDEV(OFFSET(E341,0,0,-计算结果!B$18,1)),STDEV(OFFSET(E341,0,0,-ROW(),1)))</f>
        <v>14090.522356533978</v>
      </c>
      <c r="K341" s="34">
        <f ca="1">I341-计算结果!B$19*IF(ROW()&gt;计算结果!B$18+1,STDEV(OFFSET(E341,0,0,-计算结果!B$18,1)),STDEV(OFFSET(E341,0,0,-ROW(),1)))</f>
        <v>-11637.998720170342</v>
      </c>
      <c r="L341" s="35" t="str">
        <f t="shared" ca="1" si="21"/>
        <v>买</v>
      </c>
      <c r="M341" s="4" t="str">
        <f t="shared" ca="1" si="22"/>
        <v/>
      </c>
      <c r="N341" s="3">
        <f ca="1">IF(L340="买",E341/E340-1,0)-IF(M341=1,计算结果!B$17,0)</f>
        <v>-2.8649619430428652E-3</v>
      </c>
      <c r="O341" s="2">
        <f t="shared" ca="1" si="23"/>
        <v>1.5297297908702918</v>
      </c>
      <c r="P341" s="3">
        <f ca="1">1-O341/MAX(O$2:O341)</f>
        <v>2.8649619430427542E-3</v>
      </c>
    </row>
    <row r="342" spans="1:16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20"/>
        <v>-5.6398930771759836E-2</v>
      </c>
      <c r="H342" s="3">
        <f>1-E342/MAX(E$2:E342)</f>
        <v>5.9102311924513318E-2</v>
      </c>
      <c r="I342" s="36">
        <f ca="1">IF(ROW()&gt;计算结果!B$18+1,AVERAGE(OFFSET(E342,0,0,-计算结果!B$18,1)),AVERAGE(OFFSET(E342,0,0,-ROW(),1)))</f>
        <v>1232.2754545454543</v>
      </c>
      <c r="J342" s="36">
        <f ca="1">I342+计算结果!B$19*IF(ROW()&gt;计算结果!B$18+1,STDEV(OFFSET(E342,0,0,-计算结果!B$18,1)),STDEV(OFFSET(E342,0,0,-ROW(),1)))</f>
        <v>13855.004168995616</v>
      </c>
      <c r="K342" s="34">
        <f ca="1">I342-计算结果!B$19*IF(ROW()&gt;计算结果!B$18+1,STDEV(OFFSET(E342,0,0,-计算结果!B$18,1)),STDEV(OFFSET(E342,0,0,-ROW(),1)))</f>
        <v>-11390.453259904709</v>
      </c>
      <c r="L342" s="35" t="str">
        <f t="shared" ca="1" si="21"/>
        <v>买</v>
      </c>
      <c r="M342" s="4" t="str">
        <f t="shared" ca="1" si="22"/>
        <v/>
      </c>
      <c r="N342" s="3">
        <f ca="1">IF(L341="买",E342/E341-1,0)-IF(M342=1,计算结果!B$17,0)</f>
        <v>-5.6398930771759836E-2</v>
      </c>
      <c r="O342" s="2">
        <f t="shared" ca="1" si="23"/>
        <v>1.4434546662954997</v>
      </c>
      <c r="P342" s="3">
        <f ca="1">1-O342/MAX(O$2:O342)</f>
        <v>5.9102311924513207E-2</v>
      </c>
    </row>
    <row r="343" spans="1:16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20"/>
        <v>4.3553017277293549E-3</v>
      </c>
      <c r="H343" s="3">
        <f>1-E343/MAX(E$2:E343)</f>
        <v>5.5004418598021632E-2</v>
      </c>
      <c r="I343" s="36">
        <f ca="1">IF(ROW()&gt;计算结果!B$18+1,AVERAGE(OFFSET(E343,0,0,-计算结果!B$18,1)),AVERAGE(OFFSET(E343,0,0,-ROW(),1)))</f>
        <v>1238.2956818181817</v>
      </c>
      <c r="J343" s="36">
        <f ca="1">I343+计算结果!B$19*IF(ROW()&gt;计算结果!B$18+1,STDEV(OFFSET(E343,0,0,-计算结果!B$18,1)),STDEV(OFFSET(E343,0,0,-ROW(),1)))</f>
        <v>13612.026102766049</v>
      </c>
      <c r="K343" s="34">
        <f ca="1">I343-计算结果!B$19*IF(ROW()&gt;计算结果!B$18+1,STDEV(OFFSET(E343,0,0,-计算结果!B$18,1)),STDEV(OFFSET(E343,0,0,-ROW(),1)))</f>
        <v>-11135.434739129687</v>
      </c>
      <c r="L343" s="35" t="str">
        <f t="shared" ca="1" si="21"/>
        <v>买</v>
      </c>
      <c r="M343" s="4" t="str">
        <f t="shared" ca="1" si="22"/>
        <v/>
      </c>
      <c r="N343" s="3">
        <f ca="1">IF(L342="买",E343/E342-1,0)-IF(M343=1,计算结果!B$17,0)</f>
        <v>4.3553017277293549E-3</v>
      </c>
      <c r="O343" s="2">
        <f t="shared" ca="1" si="23"/>
        <v>1.4497413468975155</v>
      </c>
      <c r="P343" s="3">
        <f ca="1">1-O343/MAX(O$2:O343)</f>
        <v>5.500441859802141E-2</v>
      </c>
    </row>
    <row r="344" spans="1:16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20"/>
        <v>-2.3974720584020837E-2</v>
      </c>
      <c r="H344" s="3">
        <f>1-E344/MAX(E$2:E344)</f>
        <v>7.766042361526837E-2</v>
      </c>
      <c r="I344" s="36">
        <f ca="1">IF(ROW()&gt;计算结果!B$18+1,AVERAGE(OFFSET(E344,0,0,-计算结果!B$18,1)),AVERAGE(OFFSET(E344,0,0,-ROW(),1)))</f>
        <v>1243.1790909090907</v>
      </c>
      <c r="J344" s="36">
        <f ca="1">I344+计算结果!B$19*IF(ROW()&gt;计算结果!B$18+1,STDEV(OFFSET(E344,0,0,-计算结果!B$18,1)),STDEV(OFFSET(E344,0,0,-ROW(),1)))</f>
        <v>13350.254926234713</v>
      </c>
      <c r="K344" s="34">
        <f ca="1">I344-计算结果!B$19*IF(ROW()&gt;计算结果!B$18+1,STDEV(OFFSET(E344,0,0,-计算结果!B$18,1)),STDEV(OFFSET(E344,0,0,-ROW(),1)))</f>
        <v>-10863.896744416532</v>
      </c>
      <c r="L344" s="35" t="str">
        <f t="shared" ca="1" si="21"/>
        <v>买</v>
      </c>
      <c r="M344" s="4" t="str">
        <f t="shared" ca="1" si="22"/>
        <v/>
      </c>
      <c r="N344" s="3">
        <f ca="1">IF(L343="买",E344/E343-1,0)-IF(M344=1,计算结果!B$17,0)</f>
        <v>-2.3974720584020837E-2</v>
      </c>
      <c r="O344" s="2">
        <f t="shared" ca="1" si="23"/>
        <v>1.4149842031865456</v>
      </c>
      <c r="P344" s="3">
        <f ca="1">1-O344/MAX(O$2:O344)</f>
        <v>7.7660423615268148E-2</v>
      </c>
    </row>
    <row r="345" spans="1:16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20"/>
        <v>2.6889405728680593E-3</v>
      </c>
      <c r="H345" s="3">
        <f>1-E345/MAX(E$2:E345)</f>
        <v>7.5180307306365601E-2</v>
      </c>
      <c r="I345" s="36">
        <f ca="1">IF(ROW()&gt;计算结果!B$18+1,AVERAGE(OFFSET(E345,0,0,-计算结果!B$18,1)),AVERAGE(OFFSET(E345,0,0,-ROW(),1)))</f>
        <v>1247.9131818181818</v>
      </c>
      <c r="J345" s="36">
        <f ca="1">I345+计算结果!B$19*IF(ROW()&gt;计算结果!B$18+1,STDEV(OFFSET(E345,0,0,-计算结果!B$18,1)),STDEV(OFFSET(E345,0,0,-ROW(),1)))</f>
        <v>13100.436019329229</v>
      </c>
      <c r="K345" s="34">
        <f ca="1">I345-计算结果!B$19*IF(ROW()&gt;计算结果!B$18+1,STDEV(OFFSET(E345,0,0,-计算结果!B$18,1)),STDEV(OFFSET(E345,0,0,-ROW(),1)))</f>
        <v>-10604.609655692866</v>
      </c>
      <c r="L345" s="35" t="str">
        <f t="shared" ca="1" si="21"/>
        <v>买</v>
      </c>
      <c r="M345" s="4" t="str">
        <f t="shared" ca="1" si="22"/>
        <v/>
      </c>
      <c r="N345" s="3">
        <f ca="1">IF(L344="买",E345/E344-1,0)-IF(M345=1,计算结果!B$17,0)</f>
        <v>2.6889405728680593E-3</v>
      </c>
      <c r="O345" s="2">
        <f t="shared" ca="1" si="23"/>
        <v>1.4187890116204613</v>
      </c>
      <c r="P345" s="3">
        <f ca="1">1-O345/MAX(O$2:O345)</f>
        <v>7.5180307306365268E-2</v>
      </c>
    </row>
    <row r="346" spans="1:16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20"/>
        <v>4.7007328519566016E-4</v>
      </c>
      <c r="H346" s="3">
        <f>1-E346/MAX(E$2:E346)</f>
        <v>7.4745574275207449E-2</v>
      </c>
      <c r="I346" s="36">
        <f ca="1">IF(ROW()&gt;计算结果!B$18+1,AVERAGE(OFFSET(E346,0,0,-计算结果!B$18,1)),AVERAGE(OFFSET(E346,0,0,-ROW(),1)))</f>
        <v>1252.4202272727273</v>
      </c>
      <c r="J346" s="36">
        <f ca="1">I346+计算结果!B$19*IF(ROW()&gt;计算结果!B$18+1,STDEV(OFFSET(E346,0,0,-计算结果!B$18,1)),STDEV(OFFSET(E346,0,0,-ROW(),1)))</f>
        <v>12862.143949545365</v>
      </c>
      <c r="K346" s="34">
        <f ca="1">I346-计算结果!B$19*IF(ROW()&gt;计算结果!B$18+1,STDEV(OFFSET(E346,0,0,-计算结果!B$18,1)),STDEV(OFFSET(E346,0,0,-ROW(),1)))</f>
        <v>-10357.303494999911</v>
      </c>
      <c r="L346" s="35" t="str">
        <f t="shared" ca="1" si="21"/>
        <v>买</v>
      </c>
      <c r="M346" s="4" t="str">
        <f t="shared" ca="1" si="22"/>
        <v/>
      </c>
      <c r="N346" s="3">
        <f ca="1">IF(L345="买",E346/E345-1,0)-IF(M346=1,计算结果!B$17,0)</f>
        <v>4.7007328519566016E-4</v>
      </c>
      <c r="O346" s="2">
        <f t="shared" ca="1" si="23"/>
        <v>1.4194559464321532</v>
      </c>
      <c r="P346" s="3">
        <f ca="1">1-O346/MAX(O$2:O346)</f>
        <v>7.4745574275207116E-2</v>
      </c>
    </row>
    <row r="347" spans="1:16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20"/>
        <v>-1.1091598114428169E-2</v>
      </c>
      <c r="H347" s="3">
        <f>1-E347/MAX(E$2:E347)</f>
        <v>8.5008124518942907E-2</v>
      </c>
      <c r="I347" s="36">
        <f ca="1">IF(ROW()&gt;计算结果!B$18+1,AVERAGE(OFFSET(E347,0,0,-计算结果!B$18,1)),AVERAGE(OFFSET(E347,0,0,-ROW(),1)))</f>
        <v>1256.5256818181817</v>
      </c>
      <c r="J347" s="36">
        <f ca="1">I347+计算结果!B$19*IF(ROW()&gt;计算结果!B$18+1,STDEV(OFFSET(E347,0,0,-计算结果!B$18,1)),STDEV(OFFSET(E347,0,0,-ROW(),1)))</f>
        <v>12596.41637607677</v>
      </c>
      <c r="K347" s="34">
        <f ca="1">I347-计算结果!B$19*IF(ROW()&gt;计算结果!B$18+1,STDEV(OFFSET(E347,0,0,-计算结果!B$18,1)),STDEV(OFFSET(E347,0,0,-ROW(),1)))</f>
        <v>-10083.365012440405</v>
      </c>
      <c r="L347" s="35" t="str">
        <f t="shared" ca="1" si="21"/>
        <v>买</v>
      </c>
      <c r="M347" s="4" t="str">
        <f t="shared" ca="1" si="22"/>
        <v/>
      </c>
      <c r="N347" s="3">
        <f ca="1">IF(L346="买",E347/E346-1,0)-IF(M347=1,计算结果!B$17,0)</f>
        <v>-1.1091598114428169E-2</v>
      </c>
      <c r="O347" s="2">
        <f t="shared" ca="1" si="23"/>
        <v>1.4037119115331924</v>
      </c>
      <c r="P347" s="3">
        <f ca="1">1-O347/MAX(O$2:O347)</f>
        <v>8.5008124518942685E-2</v>
      </c>
    </row>
    <row r="348" spans="1:16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20"/>
        <v>1.1761223790385245E-3</v>
      </c>
      <c r="H348" s="3">
        <f>1-E348/MAX(E$2:E348)</f>
        <v>8.3931982097551261E-2</v>
      </c>
      <c r="I348" s="36">
        <f ca="1">IF(ROW()&gt;计算结果!B$18+1,AVERAGE(OFFSET(E348,0,0,-计算结果!B$18,1)),AVERAGE(OFFSET(E348,0,0,-ROW(),1)))</f>
        <v>1260.6674999999998</v>
      </c>
      <c r="J348" s="36">
        <f ca="1">I348+计算结果!B$19*IF(ROW()&gt;计算结果!B$18+1,STDEV(OFFSET(E348,0,0,-计算结果!B$18,1)),STDEV(OFFSET(E348,0,0,-ROW(),1)))</f>
        <v>12305.829079184376</v>
      </c>
      <c r="K348" s="34">
        <f ca="1">I348-计算结果!B$19*IF(ROW()&gt;计算结果!B$18+1,STDEV(OFFSET(E348,0,0,-计算结果!B$18,1)),STDEV(OFFSET(E348,0,0,-ROW(),1)))</f>
        <v>-9784.4940791843765</v>
      </c>
      <c r="L348" s="35" t="str">
        <f t="shared" ca="1" si="21"/>
        <v>买</v>
      </c>
      <c r="M348" s="4" t="str">
        <f t="shared" ca="1" si="22"/>
        <v/>
      </c>
      <c r="N348" s="3">
        <f ca="1">IF(L347="买",E348/E347-1,0)-IF(M348=1,计算结果!B$17,0)</f>
        <v>1.1761223790385245E-3</v>
      </c>
      <c r="O348" s="2">
        <f t="shared" ca="1" si="23"/>
        <v>1.4053628485260696</v>
      </c>
      <c r="P348" s="3">
        <f ca="1">1-O348/MAX(O$2:O348)</f>
        <v>8.3931982097550928E-2</v>
      </c>
    </row>
    <row r="349" spans="1:16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20"/>
        <v>2.5377511883552861E-2</v>
      </c>
      <c r="H349" s="3">
        <f>1-E349/MAX(E$2:E349)</f>
        <v>6.0684455087089195E-2</v>
      </c>
      <c r="I349" s="36">
        <f ca="1">IF(ROW()&gt;计算结果!B$18+1,AVERAGE(OFFSET(E349,0,0,-计算结果!B$18,1)),AVERAGE(OFFSET(E349,0,0,-ROW(),1)))</f>
        <v>1265.2152272727274</v>
      </c>
      <c r="J349" s="36">
        <f ca="1">I349+计算结果!B$19*IF(ROW()&gt;计算结果!B$18+1,STDEV(OFFSET(E349,0,0,-计算结果!B$18,1)),STDEV(OFFSET(E349,0,0,-ROW(),1)))</f>
        <v>12078.634861982979</v>
      </c>
      <c r="K349" s="34">
        <f ca="1">I349-计算结果!B$19*IF(ROW()&gt;计算结果!B$18+1,STDEV(OFFSET(E349,0,0,-计算结果!B$18,1)),STDEV(OFFSET(E349,0,0,-ROW(),1)))</f>
        <v>-9548.2044074375244</v>
      </c>
      <c r="L349" s="35" t="str">
        <f t="shared" ca="1" si="21"/>
        <v>买</v>
      </c>
      <c r="M349" s="4" t="str">
        <f t="shared" ca="1" si="22"/>
        <v/>
      </c>
      <c r="N349" s="3">
        <f ca="1">IF(L348="买",E349/E348-1,0)-IF(M349=1,计算结果!B$17,0)</f>
        <v>2.5377511883552861E-2</v>
      </c>
      <c r="O349" s="2">
        <f t="shared" ca="1" si="23"/>
        <v>1.4410274609152436</v>
      </c>
      <c r="P349" s="3">
        <f ca="1">1-O349/MAX(O$2:O349)</f>
        <v>6.0684455087088862E-2</v>
      </c>
    </row>
    <row r="350" spans="1:16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20"/>
        <v>1.2807186591907493E-2</v>
      </c>
      <c r="H350" s="3">
        <f>1-E350/MAX(E$2:E350)</f>
        <v>4.8654465634710209E-2</v>
      </c>
      <c r="I350" s="36">
        <f ca="1">IF(ROW()&gt;计算结果!B$18+1,AVERAGE(OFFSET(E350,0,0,-计算结果!B$18,1)),AVERAGE(OFFSET(E350,0,0,-ROW(),1)))</f>
        <v>1270.0238636363638</v>
      </c>
      <c r="J350" s="36">
        <f ca="1">I350+计算结果!B$19*IF(ROW()&gt;计算结果!B$18+1,STDEV(OFFSET(E350,0,0,-计算结果!B$18,1)),STDEV(OFFSET(E350,0,0,-ROW(),1)))</f>
        <v>11869.237016861465</v>
      </c>
      <c r="K350" s="34">
        <f ca="1">I350-计算结果!B$19*IF(ROW()&gt;计算结果!B$18+1,STDEV(OFFSET(E350,0,0,-计算结果!B$18,1)),STDEV(OFFSET(E350,0,0,-ROW(),1)))</f>
        <v>-9329.1892895887395</v>
      </c>
      <c r="L350" s="35" t="str">
        <f t="shared" ca="1" si="21"/>
        <v>买</v>
      </c>
      <c r="M350" s="4" t="str">
        <f t="shared" ca="1" si="22"/>
        <v/>
      </c>
      <c r="N350" s="3">
        <f ca="1">IF(L349="买",E350/E349-1,0)-IF(M350=1,计算结果!B$17,0)</f>
        <v>1.2807186591907493E-2</v>
      </c>
      <c r="O350" s="2">
        <f t="shared" ca="1" si="23"/>
        <v>1.4594829684912478</v>
      </c>
      <c r="P350" s="3">
        <f ca="1">1-O350/MAX(O$2:O350)</f>
        <v>4.8654465634709876E-2</v>
      </c>
    </row>
    <row r="351" spans="1:16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20"/>
        <v>2.494587569013218E-3</v>
      </c>
      <c r="H351" s="3">
        <f>1-E351/MAX(E$2:E351)</f>
        <v>4.6281250890846448E-2</v>
      </c>
      <c r="I351" s="36">
        <f ca="1">IF(ROW()&gt;计算结果!B$18+1,AVERAGE(OFFSET(E351,0,0,-计算结果!B$18,1)),AVERAGE(OFFSET(E351,0,0,-ROW(),1)))</f>
        <v>1275.0500000000002</v>
      </c>
      <c r="J351" s="36">
        <f ca="1">I351+计算结果!B$19*IF(ROW()&gt;计算结果!B$18+1,STDEV(OFFSET(E351,0,0,-计算结果!B$18,1)),STDEV(OFFSET(E351,0,0,-ROW(),1)))</f>
        <v>11607.330359799009</v>
      </c>
      <c r="K351" s="34">
        <f ca="1">I351-计算结果!B$19*IF(ROW()&gt;计算结果!B$18+1,STDEV(OFFSET(E351,0,0,-计算结果!B$18,1)),STDEV(OFFSET(E351,0,0,-ROW(),1)))</f>
        <v>-9057.2303597990103</v>
      </c>
      <c r="L351" s="35" t="str">
        <f t="shared" ca="1" si="21"/>
        <v>买</v>
      </c>
      <c r="M351" s="4" t="str">
        <f t="shared" ca="1" si="22"/>
        <v/>
      </c>
      <c r="N351" s="3">
        <f ca="1">IF(L350="买",E351/E350-1,0)-IF(M351=1,计算结果!B$17,0)</f>
        <v>2.494587569013218E-3</v>
      </c>
      <c r="O351" s="2">
        <f t="shared" ca="1" si="23"/>
        <v>1.4631237765616325</v>
      </c>
      <c r="P351" s="3">
        <f ca="1">1-O351/MAX(O$2:O351)</f>
        <v>4.6281250890846004E-2</v>
      </c>
    </row>
    <row r="352" spans="1:16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20"/>
        <v>-3.5046554378204142E-3</v>
      </c>
      <c r="H352" s="3">
        <f>1-E352/MAX(E$2:E352)</f>
        <v>4.9623706491063069E-2</v>
      </c>
      <c r="I352" s="36">
        <f ca="1">IF(ROW()&gt;计算结果!B$18+1,AVERAGE(OFFSET(E352,0,0,-计算结果!B$18,1)),AVERAGE(OFFSET(E352,0,0,-ROW(),1)))</f>
        <v>1280.4954545454548</v>
      </c>
      <c r="J352" s="36">
        <f ca="1">I352+计算结果!B$19*IF(ROW()&gt;计算结果!B$18+1,STDEV(OFFSET(E352,0,0,-计算结果!B$18,1)),STDEV(OFFSET(E352,0,0,-ROW(),1)))</f>
        <v>11186.059457411911</v>
      </c>
      <c r="K352" s="34">
        <f ca="1">I352-计算结果!B$19*IF(ROW()&gt;计算结果!B$18+1,STDEV(OFFSET(E352,0,0,-计算结果!B$18,1)),STDEV(OFFSET(E352,0,0,-ROW(),1)))</f>
        <v>-8625.0685483210018</v>
      </c>
      <c r="L352" s="35" t="str">
        <f t="shared" ca="1" si="21"/>
        <v>买</v>
      </c>
      <c r="M352" s="4" t="str">
        <f t="shared" ca="1" si="22"/>
        <v/>
      </c>
      <c r="N352" s="3">
        <f ca="1">IF(L351="买",E352/E351-1,0)-IF(M352=1,计算结果!B$17,0)</f>
        <v>-3.5046554378204142E-3</v>
      </c>
      <c r="O352" s="2">
        <f t="shared" ca="1" si="23"/>
        <v>1.4579960318619014</v>
      </c>
      <c r="P352" s="3">
        <f ca="1">1-O352/MAX(O$2:O352)</f>
        <v>4.9623706491062736E-2</v>
      </c>
    </row>
    <row r="353" spans="1:16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20"/>
        <v>-1.4847809948033142E-3</v>
      </c>
      <c r="H353" s="3">
        <f>1-E353/MAX(E$2:E353)</f>
        <v>5.1034807149576755E-2</v>
      </c>
      <c r="I353" s="36">
        <f ca="1">IF(ROW()&gt;计算结果!B$18+1,AVERAGE(OFFSET(E353,0,0,-计算结果!B$18,1)),AVERAGE(OFFSET(E353,0,0,-ROW(),1)))</f>
        <v>1285.3350000000003</v>
      </c>
      <c r="J353" s="36">
        <f ca="1">I353+计算结果!B$19*IF(ROW()&gt;计算结果!B$18+1,STDEV(OFFSET(E353,0,0,-计算结果!B$18,1)),STDEV(OFFSET(E353,0,0,-ROW(),1)))</f>
        <v>10834.63795458114</v>
      </c>
      <c r="K353" s="34">
        <f ca="1">I353-计算结果!B$19*IF(ROW()&gt;计算结果!B$18+1,STDEV(OFFSET(E353,0,0,-计算结果!B$18,1)),STDEV(OFFSET(E353,0,0,-ROW(),1)))</f>
        <v>-8263.9679545811377</v>
      </c>
      <c r="L353" s="35" t="str">
        <f t="shared" ca="1" si="21"/>
        <v>买</v>
      </c>
      <c r="M353" s="4" t="str">
        <f t="shared" ca="1" si="22"/>
        <v/>
      </c>
      <c r="N353" s="3">
        <f ca="1">IF(L352="买",E353/E352-1,0)-IF(M353=1,计算结果!B$17,0)</f>
        <v>-1.4847809948033142E-3</v>
      </c>
      <c r="O353" s="2">
        <f t="shared" ca="1" si="23"/>
        <v>1.4558312270632943</v>
      </c>
      <c r="P353" s="3">
        <f ca="1">1-O353/MAX(O$2:O353)</f>
        <v>5.1034807149576422E-2</v>
      </c>
    </row>
    <row r="354" spans="1:16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20"/>
        <v>5.9329353009651697E-3</v>
      </c>
      <c r="H354" s="3">
        <f>1-E354/MAX(E$2:E354)</f>
        <v>4.5404658057527358E-2</v>
      </c>
      <c r="I354" s="36">
        <f ca="1">IF(ROW()&gt;计算结果!B$18+1,AVERAGE(OFFSET(E354,0,0,-计算结果!B$18,1)),AVERAGE(OFFSET(E354,0,0,-ROW(),1)))</f>
        <v>1290.2222727272729</v>
      </c>
      <c r="J354" s="36">
        <f ca="1">I354+计算结果!B$19*IF(ROW()&gt;计算结果!B$18+1,STDEV(OFFSET(E354,0,0,-计算结果!B$18,1)),STDEV(OFFSET(E354,0,0,-ROW(),1)))</f>
        <v>10478.815455290705</v>
      </c>
      <c r="K354" s="34">
        <f ca="1">I354-计算结果!B$19*IF(ROW()&gt;计算结果!B$18+1,STDEV(OFFSET(E354,0,0,-计算结果!B$18,1)),STDEV(OFFSET(E354,0,0,-ROW(),1)))</f>
        <v>-7898.3709098361596</v>
      </c>
      <c r="L354" s="35" t="str">
        <f t="shared" ca="1" si="21"/>
        <v>买</v>
      </c>
      <c r="M354" s="4" t="str">
        <f t="shared" ca="1" si="22"/>
        <v/>
      </c>
      <c r="N354" s="3">
        <f ca="1">IF(L353="买",E354/E353-1,0)-IF(M354=1,计算结果!B$17,0)</f>
        <v>5.9329353009651697E-3</v>
      </c>
      <c r="O354" s="2">
        <f t="shared" ca="1" si="23"/>
        <v>1.4644685795425856</v>
      </c>
      <c r="P354" s="3">
        <f ca="1">1-O354/MAX(O$2:O354)</f>
        <v>4.5404658057526914E-2</v>
      </c>
    </row>
    <row r="355" spans="1:16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20"/>
        <v>1.7887939079472837E-2</v>
      </c>
      <c r="H355" s="3">
        <f>1-E355/MAX(E$2:E355)</f>
        <v>2.8328914735311739E-2</v>
      </c>
      <c r="I355" s="36">
        <f ca="1">IF(ROW()&gt;计算结果!B$18+1,AVERAGE(OFFSET(E355,0,0,-计算结果!B$18,1)),AVERAGE(OFFSET(E355,0,0,-ROW(),1)))</f>
        <v>1295.4979545454551</v>
      </c>
      <c r="J355" s="36">
        <f ca="1">I355+计算结果!B$19*IF(ROW()&gt;计算结果!B$18+1,STDEV(OFFSET(E355,0,0,-计算结果!B$18,1)),STDEV(OFFSET(E355,0,0,-ROW(),1)))</f>
        <v>10154.624475169836</v>
      </c>
      <c r="K355" s="34">
        <f ca="1">I355-计算结果!B$19*IF(ROW()&gt;计算结果!B$18+1,STDEV(OFFSET(E355,0,0,-计算结果!B$18,1)),STDEV(OFFSET(E355,0,0,-ROW(),1)))</f>
        <v>-7563.6285660789254</v>
      </c>
      <c r="L355" s="35" t="str">
        <f t="shared" ca="1" si="21"/>
        <v>买</v>
      </c>
      <c r="M355" s="4" t="str">
        <f t="shared" ca="1" si="22"/>
        <v/>
      </c>
      <c r="N355" s="3">
        <f ca="1">IF(L354="买",E355/E354-1,0)-IF(M355=1,计算结果!B$17,0)</f>
        <v>1.7887939079472837E-2</v>
      </c>
      <c r="O355" s="2">
        <f t="shared" ca="1" si="23"/>
        <v>1.4906649042772455</v>
      </c>
      <c r="P355" s="3">
        <f ca="1">1-O355/MAX(O$2:O355)</f>
        <v>2.8328914735311295E-2</v>
      </c>
    </row>
    <row r="356" spans="1:16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20"/>
        <v>3.5939299257004009E-4</v>
      </c>
      <c r="H356" s="3">
        <f>1-E356/MAX(E$2:E356)</f>
        <v>2.7979702956184571E-2</v>
      </c>
      <c r="I356" s="36">
        <f ca="1">IF(ROW()&gt;计算结果!B$18+1,AVERAGE(OFFSET(E356,0,0,-计算结果!B$18,1)),AVERAGE(OFFSET(E356,0,0,-ROW(),1)))</f>
        <v>1300.6265909090914</v>
      </c>
      <c r="J356" s="36">
        <f ca="1">I356+计算结果!B$19*IF(ROW()&gt;计算结果!B$18+1,STDEV(OFFSET(E356,0,0,-计算结果!B$18,1)),STDEV(OFFSET(E356,0,0,-ROW(),1)))</f>
        <v>9816.2671817094124</v>
      </c>
      <c r="K356" s="34">
        <f ca="1">I356-计算结果!B$19*IF(ROW()&gt;计算结果!B$18+1,STDEV(OFFSET(E356,0,0,-计算结果!B$18,1)),STDEV(OFFSET(E356,0,0,-ROW(),1)))</f>
        <v>-7215.01399989123</v>
      </c>
      <c r="L356" s="35" t="str">
        <f t="shared" ca="1" si="21"/>
        <v>买</v>
      </c>
      <c r="M356" s="4" t="str">
        <f t="shared" ca="1" si="22"/>
        <v/>
      </c>
      <c r="N356" s="3">
        <f ca="1">IF(L355="买",E356/E355-1,0)-IF(M356=1,计算结果!B$17,0)</f>
        <v>3.5939299257004009E-4</v>
      </c>
      <c r="O356" s="2">
        <f t="shared" ca="1" si="23"/>
        <v>1.4912006387981129</v>
      </c>
      <c r="P356" s="3">
        <f ca="1">1-O356/MAX(O$2:O356)</f>
        <v>2.7979702956184238E-2</v>
      </c>
    </row>
    <row r="357" spans="1:16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20"/>
        <v>-7.4052349879027979E-4</v>
      </c>
      <c r="H357" s="3">
        <f>1-E357/MAX(E$2:E357)</f>
        <v>2.8699506827446597E-2</v>
      </c>
      <c r="I357" s="36">
        <f ca="1">IF(ROW()&gt;计算结果!B$18+1,AVERAGE(OFFSET(E357,0,0,-计算结果!B$18,1)),AVERAGE(OFFSET(E357,0,0,-ROW(),1)))</f>
        <v>1305.8200000000006</v>
      </c>
      <c r="J357" s="36">
        <f ca="1">I357+计算结果!B$19*IF(ROW()&gt;计算结果!B$18+1,STDEV(OFFSET(E357,0,0,-计算结果!B$18,1)),STDEV(OFFSET(E357,0,0,-ROW(),1)))</f>
        <v>9398.7737010850979</v>
      </c>
      <c r="K357" s="34">
        <f ca="1">I357-计算结果!B$19*IF(ROW()&gt;计算结果!B$18+1,STDEV(OFFSET(E357,0,0,-计算结果!B$18,1)),STDEV(OFFSET(E357,0,0,-ROW(),1)))</f>
        <v>-6787.1337010850975</v>
      </c>
      <c r="L357" s="35" t="str">
        <f t="shared" ca="1" si="21"/>
        <v>买</v>
      </c>
      <c r="M357" s="4" t="str">
        <f t="shared" ca="1" si="22"/>
        <v/>
      </c>
      <c r="N357" s="3">
        <f ca="1">IF(L356="买",E357/E356-1,0)-IF(M357=1,计算结果!B$17,0)</f>
        <v>-7.4052349879027979E-4</v>
      </c>
      <c r="O357" s="2">
        <f t="shared" ca="1" si="23"/>
        <v>1.4900963696836718</v>
      </c>
      <c r="P357" s="3">
        <f ca="1">1-O357/MAX(O$2:O357)</f>
        <v>2.8699506827446375E-2</v>
      </c>
    </row>
    <row r="358" spans="1:16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20"/>
        <v>2.3648276823514669E-2</v>
      </c>
      <c r="H358" s="3">
        <f>1-E358/MAX(E$2:E358)</f>
        <v>5.7299238860858415E-3</v>
      </c>
      <c r="I358" s="36">
        <f ca="1">IF(ROW()&gt;计算结果!B$18+1,AVERAGE(OFFSET(E358,0,0,-计算结果!B$18,1)),AVERAGE(OFFSET(E358,0,0,-ROW(),1)))</f>
        <v>1311.4100000000003</v>
      </c>
      <c r="J358" s="36">
        <f ca="1">I358+计算结果!B$19*IF(ROW()&gt;计算结果!B$18+1,STDEV(OFFSET(E358,0,0,-计算结果!B$18,1)),STDEV(OFFSET(E358,0,0,-ROW(),1)))</f>
        <v>9086.1694308703209</v>
      </c>
      <c r="K358" s="34">
        <f ca="1">I358-计算结果!B$19*IF(ROW()&gt;计算结果!B$18+1,STDEV(OFFSET(E358,0,0,-计算结果!B$18,1)),STDEV(OFFSET(E358,0,0,-ROW(),1)))</f>
        <v>-6463.3494308703212</v>
      </c>
      <c r="L358" s="35" t="str">
        <f t="shared" ca="1" si="21"/>
        <v>买</v>
      </c>
      <c r="M358" s="4" t="str">
        <f t="shared" ca="1" si="22"/>
        <v/>
      </c>
      <c r="N358" s="3">
        <f ca="1">IF(L357="买",E358/E357-1,0)-IF(M358=1,计算结果!B$17,0)</f>
        <v>2.3648276823514669E-2</v>
      </c>
      <c r="O358" s="2">
        <f t="shared" ca="1" si="23"/>
        <v>1.5253345811276655</v>
      </c>
      <c r="P358" s="3">
        <f ca="1">1-O358/MAX(O$2:O358)</f>
        <v>5.7299238860855084E-3</v>
      </c>
    </row>
    <row r="359" spans="1:16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20"/>
        <v>-8.3146969436309615E-4</v>
      </c>
      <c r="H359" s="3">
        <f>1-E359/MAX(E$2:E359)</f>
        <v>6.5566293223866534E-3</v>
      </c>
      <c r="I359" s="36">
        <f ca="1">IF(ROW()&gt;计算结果!B$18+1,AVERAGE(OFFSET(E359,0,0,-计算结果!B$18,1)),AVERAGE(OFFSET(E359,0,0,-ROW(),1)))</f>
        <v>1317.1204545454548</v>
      </c>
      <c r="J359" s="36">
        <f ca="1">I359+计算结果!B$19*IF(ROW()&gt;计算结果!B$18+1,STDEV(OFFSET(E359,0,0,-计算结果!B$18,1)),STDEV(OFFSET(E359,0,0,-ROW(),1)))</f>
        <v>8662.2774398863639</v>
      </c>
      <c r="K359" s="34">
        <f ca="1">I359-计算结果!B$19*IF(ROW()&gt;计算结果!B$18+1,STDEV(OFFSET(E359,0,0,-计算结果!B$18,1)),STDEV(OFFSET(E359,0,0,-ROW(),1)))</f>
        <v>-6028.0365307954544</v>
      </c>
      <c r="L359" s="35" t="str">
        <f t="shared" ca="1" si="21"/>
        <v>买</v>
      </c>
      <c r="M359" s="4" t="str">
        <f t="shared" ca="1" si="22"/>
        <v/>
      </c>
      <c r="N359" s="3">
        <f ca="1">IF(L358="买",E359/E358-1,0)-IF(M359=1,计算结果!B$17,0)</f>
        <v>-8.3146969436309615E-4</v>
      </c>
      <c r="O359" s="2">
        <f t="shared" ca="1" si="23"/>
        <v>1.5240663116496938</v>
      </c>
      <c r="P359" s="3">
        <f ca="1">1-O359/MAX(O$2:O359)</f>
        <v>6.5566293223863203E-3</v>
      </c>
    </row>
    <row r="360" spans="1:16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20"/>
        <v>1.8917329048179221E-2</v>
      </c>
      <c r="H360" s="3">
        <f>1-E360/MAX(E$2:E360)</f>
        <v>0</v>
      </c>
      <c r="I360" s="36">
        <f ca="1">IF(ROW()&gt;计算结果!B$18+1,AVERAGE(OFFSET(E360,0,0,-计算结果!B$18,1)),AVERAGE(OFFSET(E360,0,0,-ROW(),1)))</f>
        <v>1323.4477272727274</v>
      </c>
      <c r="J360" s="36">
        <f ca="1">I360+计算结果!B$19*IF(ROW()&gt;计算结果!B$18+1,STDEV(OFFSET(E360,0,0,-计算结果!B$18,1)),STDEV(OFFSET(E360,0,0,-ROW(),1)))</f>
        <v>8238.404831496573</v>
      </c>
      <c r="K360" s="34">
        <f ca="1">I360-计算结果!B$19*IF(ROW()&gt;计算结果!B$18+1,STDEV(OFFSET(E360,0,0,-计算结果!B$18,1)),STDEV(OFFSET(E360,0,0,-ROW(),1)))</f>
        <v>-5591.5093769511186</v>
      </c>
      <c r="L360" s="35" t="str">
        <f t="shared" ca="1" si="21"/>
        <v>买</v>
      </c>
      <c r="M360" s="4" t="str">
        <f t="shared" ca="1" si="22"/>
        <v/>
      </c>
      <c r="N360" s="3">
        <f ca="1">IF(L359="买",E360/E359-1,0)-IF(M360=1,计算结果!B$17,0)</f>
        <v>1.8917329048179221E-2</v>
      </c>
      <c r="O360" s="2">
        <f t="shared" ca="1" si="23"/>
        <v>1.5528975755584158</v>
      </c>
      <c r="P360" s="3">
        <f ca="1">1-O360/MAX(O$2:O360)</f>
        <v>0</v>
      </c>
    </row>
    <row r="361" spans="1:16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20"/>
        <v>-6.5618553434764193E-3</v>
      </c>
      <c r="H361" s="3">
        <f>1-E361/MAX(E$2:E361)</f>
        <v>6.5618553434764193E-3</v>
      </c>
      <c r="I361" s="36">
        <f ca="1">IF(ROW()&gt;计算结果!B$18+1,AVERAGE(OFFSET(E361,0,0,-计算结果!B$18,1)),AVERAGE(OFFSET(E361,0,0,-ROW(),1)))</f>
        <v>1329.2495454545458</v>
      </c>
      <c r="J361" s="36">
        <f ca="1">I361+计算结果!B$19*IF(ROW()&gt;计算结果!B$18+1,STDEV(OFFSET(E361,0,0,-计算结果!B$18,1)),STDEV(OFFSET(E361,0,0,-ROW(),1)))</f>
        <v>7782.305027162417</v>
      </c>
      <c r="K361" s="34">
        <f ca="1">I361-计算结果!B$19*IF(ROW()&gt;计算结果!B$18+1,STDEV(OFFSET(E361,0,0,-计算结果!B$18,1)),STDEV(OFFSET(E361,0,0,-ROW(),1)))</f>
        <v>-5123.8059362533249</v>
      </c>
      <c r="L361" s="35" t="str">
        <f t="shared" ca="1" si="21"/>
        <v>买</v>
      </c>
      <c r="M361" s="4" t="str">
        <f t="shared" ca="1" si="22"/>
        <v/>
      </c>
      <c r="N361" s="3">
        <f ca="1">IF(L360="买",E361/E360-1,0)-IF(M361=1,计算结果!B$17,0)</f>
        <v>-6.5618553434764193E-3</v>
      </c>
      <c r="O361" s="2">
        <f t="shared" ca="1" si="23"/>
        <v>1.5427076863043663</v>
      </c>
      <c r="P361" s="3">
        <f ca="1">1-O361/MAX(O$2:O361)</f>
        <v>6.5618553434764193E-3</v>
      </c>
    </row>
    <row r="362" spans="1:16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20"/>
        <v>-1.2756819583135459E-2</v>
      </c>
      <c r="H362" s="3">
        <f>1-E362/MAX(E$2:E362)</f>
        <v>1.9234966521864627E-2</v>
      </c>
      <c r="I362" s="36">
        <f ca="1">IF(ROW()&gt;计算结果!B$18+1,AVERAGE(OFFSET(E362,0,0,-计算结果!B$18,1)),AVERAGE(OFFSET(E362,0,0,-ROW(),1)))</f>
        <v>1334.6527272727276</v>
      </c>
      <c r="J362" s="36">
        <f ca="1">I362+计算结果!B$19*IF(ROW()&gt;计算结果!B$18+1,STDEV(OFFSET(E362,0,0,-计算结果!B$18,1)),STDEV(OFFSET(E362,0,0,-ROW(),1)))</f>
        <v>7157.6174956264204</v>
      </c>
      <c r="K362" s="34">
        <f ca="1">I362-计算结果!B$19*IF(ROW()&gt;计算结果!B$18+1,STDEV(OFFSET(E362,0,0,-计算结果!B$18,1)),STDEV(OFFSET(E362,0,0,-ROW(),1)))</f>
        <v>-4488.3120410809643</v>
      </c>
      <c r="L362" s="35" t="str">
        <f t="shared" ca="1" si="21"/>
        <v>买</v>
      </c>
      <c r="M362" s="4" t="str">
        <f t="shared" ca="1" si="22"/>
        <v/>
      </c>
      <c r="N362" s="3">
        <f ca="1">IF(L361="买",E362/E361-1,0)-IF(M362=1,计算结果!B$17,0)</f>
        <v>-1.2756819583135459E-2</v>
      </c>
      <c r="O362" s="2">
        <f t="shared" ca="1" si="23"/>
        <v>1.523027642680665</v>
      </c>
      <c r="P362" s="3">
        <f ca="1">1-O362/MAX(O$2:O362)</f>
        <v>1.9234966521864516E-2</v>
      </c>
    </row>
    <row r="363" spans="1:16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20"/>
        <v>1.8427721265461106E-2</v>
      </c>
      <c r="H363" s="3">
        <f>1-E363/MAX(E$2:E363)</f>
        <v>1.1617018580187821E-3</v>
      </c>
      <c r="I363" s="36">
        <f ca="1">IF(ROW()&gt;计算结果!B$18+1,AVERAGE(OFFSET(E363,0,0,-计算结果!B$18,1)),AVERAGE(OFFSET(E363,0,0,-ROW(),1)))</f>
        <v>1340.2511363636365</v>
      </c>
      <c r="J363" s="36">
        <f ca="1">I363+计算结果!B$19*IF(ROW()&gt;计算结果!B$18+1,STDEV(OFFSET(E363,0,0,-计算结果!B$18,1)),STDEV(OFFSET(E363,0,0,-ROW(),1)))</f>
        <v>6640.5443555068332</v>
      </c>
      <c r="K363" s="34">
        <f ca="1">I363-计算结果!B$19*IF(ROW()&gt;计算结果!B$18+1,STDEV(OFFSET(E363,0,0,-计算结果!B$18,1)),STDEV(OFFSET(E363,0,0,-ROW(),1)))</f>
        <v>-3960.0420827795597</v>
      </c>
      <c r="L363" s="35" t="str">
        <f t="shared" ca="1" si="21"/>
        <v>买</v>
      </c>
      <c r="M363" s="4" t="str">
        <f t="shared" ca="1" si="22"/>
        <v/>
      </c>
      <c r="N363" s="3">
        <f ca="1">IF(L362="买",E363/E362-1,0)-IF(M363=1,计算结果!B$17,0)</f>
        <v>1.8427721265461106E-2</v>
      </c>
      <c r="O363" s="2">
        <f t="shared" ca="1" si="23"/>
        <v>1.5510935715595766</v>
      </c>
      <c r="P363" s="3">
        <f ca="1">1-O363/MAX(O$2:O363)</f>
        <v>1.1617018580188931E-3</v>
      </c>
    </row>
    <row r="364" spans="1:16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20"/>
        <v>-5.8152648941269813E-3</v>
      </c>
      <c r="H364" s="3">
        <f>1-E364/MAX(E$2:E364)</f>
        <v>6.9702111481133588E-3</v>
      </c>
      <c r="I364" s="36">
        <f ca="1">IF(ROW()&gt;计算结果!B$18+1,AVERAGE(OFFSET(E364,0,0,-计算结果!B$18,1)),AVERAGE(OFFSET(E364,0,0,-ROW(),1)))</f>
        <v>1344.6145454545456</v>
      </c>
      <c r="J364" s="36">
        <f ca="1">I364+计算结果!B$19*IF(ROW()&gt;计算结果!B$18+1,STDEV(OFFSET(E364,0,0,-计算结果!B$18,1)),STDEV(OFFSET(E364,0,0,-ROW(),1)))</f>
        <v>6351.4035653521732</v>
      </c>
      <c r="K364" s="34">
        <f ca="1">I364-计算结果!B$19*IF(ROW()&gt;计算结果!B$18+1,STDEV(OFFSET(E364,0,0,-计算结果!B$18,1)),STDEV(OFFSET(E364,0,0,-ROW(),1)))</f>
        <v>-3662.1744744430816</v>
      </c>
      <c r="L364" s="35" t="str">
        <f t="shared" ca="1" si="21"/>
        <v>买</v>
      </c>
      <c r="M364" s="4" t="str">
        <f t="shared" ca="1" si="22"/>
        <v/>
      </c>
      <c r="N364" s="3">
        <f ca="1">IF(L363="买",E364/E363-1,0)-IF(M364=1,计算结果!B$17,0)</f>
        <v>-5.8152648941269813E-3</v>
      </c>
      <c r="O364" s="2">
        <f t="shared" ca="1" si="23"/>
        <v>1.5420735515653801</v>
      </c>
      <c r="P364" s="3">
        <f ca="1">1-O364/MAX(O$2:O364)</f>
        <v>6.9702111481134699E-3</v>
      </c>
    </row>
    <row r="365" spans="1:16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20"/>
        <v>1.1982161468486741E-3</v>
      </c>
      <c r="H365" s="3">
        <f>1-E365/MAX(E$2:E365)</f>
        <v>5.7803468208093012E-3</v>
      </c>
      <c r="I365" s="36">
        <f ca="1">IF(ROW()&gt;计算结果!B$18+1,AVERAGE(OFFSET(E365,0,0,-计算结果!B$18,1)),AVERAGE(OFFSET(E365,0,0,-ROW(),1)))</f>
        <v>1348.2625000000003</v>
      </c>
      <c r="J365" s="36">
        <f ca="1">I365+计算结果!B$19*IF(ROW()&gt;计算结果!B$18+1,STDEV(OFFSET(E365,0,0,-计算结果!B$18,1)),STDEV(OFFSET(E365,0,0,-ROW(),1)))</f>
        <v>6221.8093055723675</v>
      </c>
      <c r="K365" s="34">
        <f ca="1">I365-计算结果!B$19*IF(ROW()&gt;计算结果!B$18+1,STDEV(OFFSET(E365,0,0,-计算结果!B$18,1)),STDEV(OFFSET(E365,0,0,-ROW(),1)))</f>
        <v>-3525.2843055723674</v>
      </c>
      <c r="L365" s="35" t="str">
        <f t="shared" ca="1" si="21"/>
        <v>买</v>
      </c>
      <c r="M365" s="4" t="str">
        <f t="shared" ca="1" si="22"/>
        <v/>
      </c>
      <c r="N365" s="3">
        <f ca="1">IF(L364="买",E365/E364-1,0)-IF(M365=1,计算结果!B$17,0)</f>
        <v>1.1982161468486741E-3</v>
      </c>
      <c r="O365" s="2">
        <f t="shared" ca="1" si="23"/>
        <v>1.543921288994494</v>
      </c>
      <c r="P365" s="3">
        <f ca="1">1-O365/MAX(O$2:O365)</f>
        <v>5.7803468208094122E-3</v>
      </c>
    </row>
    <row r="366" spans="1:16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20"/>
        <v>4.5676004872108322E-3</v>
      </c>
      <c r="H366" s="3">
        <f>1-E366/MAX(E$2:E366)</f>
        <v>1.2391486485534564E-3</v>
      </c>
      <c r="I366" s="36">
        <f ca="1">IF(ROW()&gt;计算结果!B$18+1,AVERAGE(OFFSET(E366,0,0,-计算结果!B$18,1)),AVERAGE(OFFSET(E366,0,0,-ROW(),1)))</f>
        <v>1351.7315909090912</v>
      </c>
      <c r="J366" s="36">
        <f ca="1">I366+计算结果!B$19*IF(ROW()&gt;计算结果!B$18+1,STDEV(OFFSET(E366,0,0,-计算结果!B$18,1)),STDEV(OFFSET(E366,0,0,-ROW(),1)))</f>
        <v>6156.5160179938066</v>
      </c>
      <c r="K366" s="34">
        <f ca="1">I366-计算结果!B$19*IF(ROW()&gt;计算结果!B$18+1,STDEV(OFFSET(E366,0,0,-计算结果!B$18,1)),STDEV(OFFSET(E366,0,0,-ROW(),1)))</f>
        <v>-3453.0528361756242</v>
      </c>
      <c r="L366" s="35" t="str">
        <f t="shared" ca="1" si="21"/>
        <v>买</v>
      </c>
      <c r="M366" s="4" t="str">
        <f t="shared" ca="1" si="22"/>
        <v/>
      </c>
      <c r="N366" s="3">
        <f ca="1">IF(L365="买",E366/E365-1,0)-IF(M366=1,计算结果!B$17,0)</f>
        <v>4.5676004872108322E-3</v>
      </c>
      <c r="O366" s="2">
        <f t="shared" ca="1" si="23"/>
        <v>1.5509733046263203</v>
      </c>
      <c r="P366" s="3">
        <f ca="1">1-O366/MAX(O$2:O366)</f>
        <v>1.2391486485536785E-3</v>
      </c>
    </row>
    <row r="367" spans="1:16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20"/>
        <v>4.4410920856918779E-4</v>
      </c>
      <c r="H367" s="3">
        <f>1-E367/MAX(E$2:E367)</f>
        <v>7.9558975730986692E-4</v>
      </c>
      <c r="I367" s="36">
        <f ca="1">IF(ROW()&gt;计算结果!B$18+1,AVERAGE(OFFSET(E367,0,0,-计算结果!B$18,1)),AVERAGE(OFFSET(E367,0,0,-ROW(),1)))</f>
        <v>1355.4625000000003</v>
      </c>
      <c r="J367" s="36">
        <f ca="1">I367+计算结果!B$19*IF(ROW()&gt;计算结果!B$18+1,STDEV(OFFSET(E367,0,0,-计算结果!B$18,1)),STDEV(OFFSET(E367,0,0,-ROW(),1)))</f>
        <v>5999.1331077785599</v>
      </c>
      <c r="K367" s="34">
        <f ca="1">I367-计算结果!B$19*IF(ROW()&gt;计算结果!B$18+1,STDEV(OFFSET(E367,0,0,-计算结果!B$18,1)),STDEV(OFFSET(E367,0,0,-ROW(),1)))</f>
        <v>-3288.2081077785588</v>
      </c>
      <c r="L367" s="35" t="str">
        <f t="shared" ca="1" si="21"/>
        <v>买</v>
      </c>
      <c r="M367" s="4" t="str">
        <f t="shared" ca="1" si="22"/>
        <v/>
      </c>
      <c r="N367" s="3">
        <f ca="1">IF(L366="买",E367/E366-1,0)-IF(M367=1,计算结果!B$17,0)</f>
        <v>4.4410920856918779E-4</v>
      </c>
      <c r="O367" s="2">
        <f t="shared" ca="1" si="23"/>
        <v>1.5516621061531499</v>
      </c>
      <c r="P367" s="3">
        <f ca="1">1-O367/MAX(O$2:O367)</f>
        <v>7.9558975731008896E-4</v>
      </c>
    </row>
    <row r="368" spans="1:16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20"/>
        <v>-5.1514937993235699E-2</v>
      </c>
      <c r="H368" s="3">
        <f>1-E368/MAX(E$2:E368)</f>
        <v>5.2269542993529705E-2</v>
      </c>
      <c r="I368" s="36">
        <f ca="1">IF(ROW()&gt;计算结果!B$18+1,AVERAGE(OFFSET(E368,0,0,-计算结果!B$18,1)),AVERAGE(OFFSET(E368,0,0,-ROW(),1)))</f>
        <v>1356.595</v>
      </c>
      <c r="J368" s="36">
        <f ca="1">I368+计算结果!B$19*IF(ROW()&gt;计算结果!B$18+1,STDEV(OFFSET(E368,0,0,-计算结果!B$18,1)),STDEV(OFFSET(E368,0,0,-ROW(),1)))</f>
        <v>5893.8015207416393</v>
      </c>
      <c r="K368" s="34">
        <f ca="1">I368-计算结果!B$19*IF(ROW()&gt;计算结果!B$18+1,STDEV(OFFSET(E368,0,0,-计算结果!B$18,1)),STDEV(OFFSET(E368,0,0,-ROW(),1)))</f>
        <v>-3180.6115207416387</v>
      </c>
      <c r="L368" s="35" t="str">
        <f t="shared" ca="1" si="21"/>
        <v>卖</v>
      </c>
      <c r="M368" s="4">
        <f t="shared" ca="1" si="22"/>
        <v>1</v>
      </c>
      <c r="N368" s="3">
        <f ca="1">IF(L367="买",E368/E367-1,0)-IF(M368=1,计算结果!B$17,0)</f>
        <v>-5.1514937993235699E-2</v>
      </c>
      <c r="O368" s="2">
        <f t="shared" ca="1" si="23"/>
        <v>1.4717283289682168</v>
      </c>
      <c r="P368" s="3">
        <f ca="1">1-O368/MAX(O$2:O368)</f>
        <v>5.2269542993529927E-2</v>
      </c>
    </row>
    <row r="369" spans="1:16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20"/>
        <v>8.2015318440817886E-3</v>
      </c>
      <c r="H369" s="3">
        <f>1-E369/MAX(E$2:E369)</f>
        <v>4.4496701470784883E-2</v>
      </c>
      <c r="I369" s="36">
        <f ca="1">IF(ROW()&gt;计算结果!B$18+1,AVERAGE(OFFSET(E369,0,0,-计算结果!B$18,1)),AVERAGE(OFFSET(E369,0,0,-ROW(),1)))</f>
        <v>1356.7079545454546</v>
      </c>
      <c r="J369" s="36">
        <f ca="1">I369+计算结果!B$19*IF(ROW()&gt;计算结果!B$18+1,STDEV(OFFSET(E369,0,0,-计算结果!B$18,1)),STDEV(OFFSET(E369,0,0,-ROW(),1)))</f>
        <v>5893.2959626129541</v>
      </c>
      <c r="K369" s="34">
        <f ca="1">I369-计算结果!B$19*IF(ROW()&gt;计算结果!B$18+1,STDEV(OFFSET(E369,0,0,-计算结果!B$18,1)),STDEV(OFFSET(E369,0,0,-ROW(),1)))</f>
        <v>-3179.8800535220453</v>
      </c>
      <c r="L369" s="35" t="str">
        <f t="shared" ca="1" si="21"/>
        <v>买</v>
      </c>
      <c r="M369" s="4">
        <f t="shared" ca="1" si="22"/>
        <v>1</v>
      </c>
      <c r="N369" s="3">
        <f ca="1">IF(L368="买",E369/E368-1,0)-IF(M369=1,计算结果!B$17,0)</f>
        <v>0</v>
      </c>
      <c r="O369" s="2">
        <f t="shared" ca="1" si="23"/>
        <v>1.4717283289682168</v>
      </c>
      <c r="P369" s="3">
        <f ca="1">1-O369/MAX(O$2:O369)</f>
        <v>5.2269542993529927E-2</v>
      </c>
    </row>
    <row r="370" spans="1:16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20"/>
        <v>1.1141158179393207E-2</v>
      </c>
      <c r="H370" s="3">
        <f>1-E370/MAX(E$2:E370)</f>
        <v>3.3851288080938846E-2</v>
      </c>
      <c r="I370" s="36">
        <f ca="1">IF(ROW()&gt;计算结果!B$18+1,AVERAGE(OFFSET(E370,0,0,-计算结果!B$18,1)),AVERAGE(OFFSET(E370,0,0,-ROW(),1)))</f>
        <v>1357.6424999999999</v>
      </c>
      <c r="J370" s="36">
        <f ca="1">I370+计算结果!B$19*IF(ROW()&gt;计算结果!B$18+1,STDEV(OFFSET(E370,0,0,-计算结果!B$18,1)),STDEV(OFFSET(E370,0,0,-ROW(),1)))</f>
        <v>5880.2183015232022</v>
      </c>
      <c r="K370" s="34">
        <f ca="1">I370-计算结果!B$19*IF(ROW()&gt;计算结果!B$18+1,STDEV(OFFSET(E370,0,0,-计算结果!B$18,1)),STDEV(OFFSET(E370,0,0,-ROW(),1)))</f>
        <v>-3164.9333015232023</v>
      </c>
      <c r="L370" s="35" t="str">
        <f t="shared" ca="1" si="21"/>
        <v>买</v>
      </c>
      <c r="M370" s="4" t="str">
        <f t="shared" ca="1" si="22"/>
        <v/>
      </c>
      <c r="N370" s="3">
        <f ca="1">IF(L369="买",E370/E369-1,0)-IF(M370=1,计算结果!B$17,0)</f>
        <v>1.1141158179393207E-2</v>
      </c>
      <c r="O370" s="2">
        <f t="shared" ca="1" si="23"/>
        <v>1.4881250870783458</v>
      </c>
      <c r="P370" s="3">
        <f ca="1">1-O370/MAX(O$2:O370)</f>
        <v>4.1710728060592173E-2</v>
      </c>
    </row>
    <row r="371" spans="1:16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20"/>
        <v>8.52614319548195E-4</v>
      </c>
      <c r="H371" s="3">
        <f>1-E371/MAX(E$2:E371)</f>
        <v>3.3027535854343593E-2</v>
      </c>
      <c r="I371" s="36">
        <f ca="1">IF(ROW()&gt;计算结果!B$18+1,AVERAGE(OFFSET(E371,0,0,-计算结果!B$18,1)),AVERAGE(OFFSET(E371,0,0,-ROW(),1)))</f>
        <v>1358.5038636363636</v>
      </c>
      <c r="J371" s="36">
        <f ca="1">I371+计算结果!B$19*IF(ROW()&gt;计算结果!B$18+1,STDEV(OFFSET(E371,0,0,-计算结果!B$18,1)),STDEV(OFFSET(E371,0,0,-ROW(),1)))</f>
        <v>5872.5748478246596</v>
      </c>
      <c r="K371" s="34">
        <f ca="1">I371-计算结果!B$19*IF(ROW()&gt;计算结果!B$18+1,STDEV(OFFSET(E371,0,0,-计算结果!B$18,1)),STDEV(OFFSET(E371,0,0,-ROW(),1)))</f>
        <v>-3155.5671205519329</v>
      </c>
      <c r="L371" s="35" t="str">
        <f t="shared" ca="1" si="21"/>
        <v>买</v>
      </c>
      <c r="M371" s="4" t="str">
        <f t="shared" ca="1" si="22"/>
        <v/>
      </c>
      <c r="N371" s="3">
        <f ca="1">IF(L370="买",E371/E370-1,0)-IF(M371=1,计算结果!B$17,0)</f>
        <v>8.52614319548195E-4</v>
      </c>
      <c r="O371" s="2">
        <f t="shared" ca="1" si="23"/>
        <v>1.4893938838368677</v>
      </c>
      <c r="P371" s="3">
        <f ca="1">1-O371/MAX(O$2:O371)</f>
        <v>4.0893676905067289E-2</v>
      </c>
    </row>
    <row r="372" spans="1:16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20"/>
        <v>-2.677986340667815E-2</v>
      </c>
      <c r="H372" s="3">
        <f>1-E372/MAX(E$2:E372)</f>
        <v>5.8922926362183325E-2</v>
      </c>
      <c r="I372" s="36">
        <f ca="1">IF(ROW()&gt;计算结果!B$18+1,AVERAGE(OFFSET(E372,0,0,-计算结果!B$18,1)),AVERAGE(OFFSET(E372,0,0,-ROW(),1)))</f>
        <v>1358.6274999999998</v>
      </c>
      <c r="J372" s="36">
        <f ca="1">I372+计算结果!B$19*IF(ROW()&gt;计算结果!B$18+1,STDEV(OFFSET(E372,0,0,-计算结果!B$18,1)),STDEV(OFFSET(E372,0,0,-ROW(),1)))</f>
        <v>5864.333004064868</v>
      </c>
      <c r="K372" s="34">
        <f ca="1">I372-计算结果!B$19*IF(ROW()&gt;计算结果!B$18+1,STDEV(OFFSET(E372,0,0,-计算结果!B$18,1)),STDEV(OFFSET(E372,0,0,-ROW(),1)))</f>
        <v>-3147.0780040648688</v>
      </c>
      <c r="L372" s="35" t="str">
        <f t="shared" ca="1" si="21"/>
        <v>卖</v>
      </c>
      <c r="M372" s="4">
        <f t="shared" ca="1" si="22"/>
        <v>1</v>
      </c>
      <c r="N372" s="3">
        <f ca="1">IF(L371="买",E372/E371-1,0)-IF(M372=1,计算结果!B$17,0)</f>
        <v>-2.677986340667815E-2</v>
      </c>
      <c r="O372" s="2">
        <f t="shared" ca="1" si="23"/>
        <v>1.4495081190689745</v>
      </c>
      <c r="P372" s="3">
        <f ca="1">1-O372/MAX(O$2:O372)</f>
        <v>6.6578413230030886E-2</v>
      </c>
    </row>
    <row r="373" spans="1:16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20"/>
        <v>6.3966363418721528E-3</v>
      </c>
      <c r="H373" s="3">
        <f>1-E373/MAX(E$2:E373)</f>
        <v>5.290319855244896E-2</v>
      </c>
      <c r="I373" s="36">
        <f ca="1">IF(ROW()&gt;计算结果!B$18+1,AVERAGE(OFFSET(E373,0,0,-计算结果!B$18,1)),AVERAGE(OFFSET(E373,0,0,-ROW(),1)))</f>
        <v>1358.1522727272727</v>
      </c>
      <c r="J373" s="36">
        <f ca="1">I373+计算结果!B$19*IF(ROW()&gt;计算结果!B$18+1,STDEV(OFFSET(E373,0,0,-计算结果!B$18,1)),STDEV(OFFSET(E373,0,0,-ROW(),1)))</f>
        <v>5867.4408845172293</v>
      </c>
      <c r="K373" s="34">
        <f ca="1">I373-计算结果!B$19*IF(ROW()&gt;计算结果!B$18+1,STDEV(OFFSET(E373,0,0,-计算结果!B$18,1)),STDEV(OFFSET(E373,0,0,-ROW(),1)))</f>
        <v>-3151.1363390626834</v>
      </c>
      <c r="L373" s="35" t="str">
        <f t="shared" ca="1" si="21"/>
        <v>卖</v>
      </c>
      <c r="M373" s="4" t="str">
        <f t="shared" ca="1" si="22"/>
        <v/>
      </c>
      <c r="N373" s="3">
        <f ca="1">IF(L372="买",E373/E372-1,0)-IF(M373=1,计算结果!B$17,0)</f>
        <v>0</v>
      </c>
      <c r="O373" s="2">
        <f t="shared" ca="1" si="23"/>
        <v>1.4495081190689745</v>
      </c>
      <c r="P373" s="3">
        <f ca="1">1-O373/MAX(O$2:O373)</f>
        <v>6.6578413230030886E-2</v>
      </c>
    </row>
    <row r="374" spans="1:16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20"/>
        <v>8.058341200871233E-3</v>
      </c>
      <c r="H374" s="3">
        <f>1-E374/MAX(E$2:E374)</f>
        <v>4.5271169376130849E-2</v>
      </c>
      <c r="I374" s="36">
        <f ca="1">IF(ROW()&gt;计算结果!B$18+1,AVERAGE(OFFSET(E374,0,0,-计算结果!B$18,1)),AVERAGE(OFFSET(E374,0,0,-ROW(),1)))</f>
        <v>1357.7513636363635</v>
      </c>
      <c r="J374" s="36">
        <f ca="1">I374+计算结果!B$19*IF(ROW()&gt;计算结果!B$18+1,STDEV(OFFSET(E374,0,0,-计算结果!B$18,1)),STDEV(OFFSET(E374,0,0,-ROW(),1)))</f>
        <v>5859.4400692326335</v>
      </c>
      <c r="K374" s="34">
        <f ca="1">I374-计算结果!B$19*IF(ROW()&gt;计算结果!B$18+1,STDEV(OFFSET(E374,0,0,-计算结果!B$18,1)),STDEV(OFFSET(E374,0,0,-ROW(),1)))</f>
        <v>-3143.937341959906</v>
      </c>
      <c r="L374" s="35" t="str">
        <f t="shared" ca="1" si="21"/>
        <v>卖</v>
      </c>
      <c r="M374" s="4" t="str">
        <f t="shared" ca="1" si="22"/>
        <v/>
      </c>
      <c r="N374" s="3">
        <f ca="1">IF(L373="买",E374/E373-1,0)-IF(M374=1,计算结果!B$17,0)</f>
        <v>0</v>
      </c>
      <c r="O374" s="2">
        <f t="shared" ca="1" si="23"/>
        <v>1.4495081190689745</v>
      </c>
      <c r="P374" s="3">
        <f ca="1">1-O374/MAX(O$2:O374)</f>
        <v>6.6578413230030886E-2</v>
      </c>
    </row>
    <row r="375" spans="1:16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20"/>
        <v>1.5412638363456743E-3</v>
      </c>
      <c r="H375" s="3">
        <f>1-E375/MAX(E$2:E375)</f>
        <v>4.3799680355973591E-2</v>
      </c>
      <c r="I375" s="36">
        <f ca="1">IF(ROW()&gt;计算结果!B$18+1,AVERAGE(OFFSET(E375,0,0,-计算结果!B$18,1)),AVERAGE(OFFSET(E375,0,0,-ROW(),1)))</f>
        <v>1358.6711363636362</v>
      </c>
      <c r="J375" s="36">
        <f ca="1">I375+计算结果!B$19*IF(ROW()&gt;计算结果!B$18+1,STDEV(OFFSET(E375,0,0,-计算结果!B$18,1)),STDEV(OFFSET(E375,0,0,-ROW(),1)))</f>
        <v>5808.6427874949195</v>
      </c>
      <c r="K375" s="34">
        <f ca="1">I375-计算结果!B$19*IF(ROW()&gt;计算结果!B$18+1,STDEV(OFFSET(E375,0,0,-计算结果!B$18,1)),STDEV(OFFSET(E375,0,0,-ROW(),1)))</f>
        <v>-3091.3005147676477</v>
      </c>
      <c r="L375" s="35" t="str">
        <f t="shared" ca="1" si="21"/>
        <v>卖</v>
      </c>
      <c r="M375" s="4" t="str">
        <f t="shared" ca="1" si="22"/>
        <v/>
      </c>
      <c r="N375" s="3">
        <f ca="1">IF(L374="买",E375/E374-1,0)-IF(M375=1,计算结果!B$17,0)</f>
        <v>0</v>
      </c>
      <c r="O375" s="2">
        <f t="shared" ca="1" si="23"/>
        <v>1.4495081190689745</v>
      </c>
      <c r="P375" s="3">
        <f ca="1">1-O375/MAX(O$2:O375)</f>
        <v>6.6578413230030886E-2</v>
      </c>
    </row>
    <row r="376" spans="1:16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20"/>
        <v>1.1817806968456468E-2</v>
      </c>
      <c r="H376" s="3">
        <f>1-E376/MAX(E$2:E376)</f>
        <v>3.2499489555244065E-2</v>
      </c>
      <c r="I376" s="36">
        <f ca="1">IF(ROW()&gt;计算结果!B$18+1,AVERAGE(OFFSET(E376,0,0,-计算结果!B$18,1)),AVERAGE(OFFSET(E376,0,0,-ROW(),1)))</f>
        <v>1360.1695454545454</v>
      </c>
      <c r="J376" s="36">
        <f ca="1">I376+计算结果!B$19*IF(ROW()&gt;计算结果!B$18+1,STDEV(OFFSET(E376,0,0,-计算结果!B$18,1)),STDEV(OFFSET(E376,0,0,-ROW(),1)))</f>
        <v>5733.5402459501574</v>
      </c>
      <c r="K376" s="34">
        <f ca="1">I376-计算结果!B$19*IF(ROW()&gt;计算结果!B$18+1,STDEV(OFFSET(E376,0,0,-计算结果!B$18,1)),STDEV(OFFSET(E376,0,0,-ROW(),1)))</f>
        <v>-3013.2011550410671</v>
      </c>
      <c r="L376" s="35" t="str">
        <f t="shared" ca="1" si="21"/>
        <v>买</v>
      </c>
      <c r="M376" s="4">
        <f t="shared" ca="1" si="22"/>
        <v>1</v>
      </c>
      <c r="N376" s="3">
        <f ca="1">IF(L375="买",E376/E375-1,0)-IF(M376=1,计算结果!B$17,0)</f>
        <v>0</v>
      </c>
      <c r="O376" s="2">
        <f t="shared" ca="1" si="23"/>
        <v>1.4495081190689745</v>
      </c>
      <c r="P376" s="3">
        <f ca="1">1-O376/MAX(O$2:O376)</f>
        <v>6.6578413230030886E-2</v>
      </c>
    </row>
    <row r="377" spans="1:16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20"/>
        <v>-2.0885334420051027E-3</v>
      </c>
      <c r="H377" s="3">
        <f>1-E377/MAX(E$2:E377)</f>
        <v>3.4520146726464973E-2</v>
      </c>
      <c r="I377" s="36">
        <f ca="1">IF(ROW()&gt;计算结果!B$18+1,AVERAGE(OFFSET(E377,0,0,-计算结果!B$18,1)),AVERAGE(OFFSET(E377,0,0,-ROW(),1)))</f>
        <v>1361.615</v>
      </c>
      <c r="J377" s="36">
        <f ca="1">I377+计算结果!B$19*IF(ROW()&gt;计算结果!B$18+1,STDEV(OFFSET(E377,0,0,-计算结果!B$18,1)),STDEV(OFFSET(E377,0,0,-ROW(),1)))</f>
        <v>5646.5499141891523</v>
      </c>
      <c r="K377" s="34">
        <f ca="1">I377-计算结果!B$19*IF(ROW()&gt;计算结果!B$18+1,STDEV(OFFSET(E377,0,0,-计算结果!B$18,1)),STDEV(OFFSET(E377,0,0,-ROW(),1)))</f>
        <v>-2923.3199141891528</v>
      </c>
      <c r="L377" s="35" t="str">
        <f t="shared" ca="1" si="21"/>
        <v>买</v>
      </c>
      <c r="M377" s="4" t="str">
        <f t="shared" ca="1" si="22"/>
        <v/>
      </c>
      <c r="N377" s="3">
        <f ca="1">IF(L376="买",E377/E376-1,0)-IF(M377=1,计算结果!B$17,0)</f>
        <v>-2.0885334420051027E-3</v>
      </c>
      <c r="O377" s="2">
        <f t="shared" ca="1" si="23"/>
        <v>1.446480772887841</v>
      </c>
      <c r="P377" s="3">
        <f ca="1">1-O377/MAX(O$2:O377)</f>
        <v>6.8527895429489449E-2</v>
      </c>
    </row>
    <row r="378" spans="1:16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20"/>
        <v>-1.1485451761102605E-2</v>
      </c>
      <c r="H378" s="3">
        <f>1-E378/MAX(E$2:E378)</f>
        <v>4.5609119007554599E-2</v>
      </c>
      <c r="I378" s="36">
        <f ca="1">IF(ROW()&gt;计算结果!B$18+1,AVERAGE(OFFSET(E378,0,0,-计算结果!B$18,1)),AVERAGE(OFFSET(E378,0,0,-ROW(),1)))</f>
        <v>1362.1725000000001</v>
      </c>
      <c r="J378" s="36">
        <f ca="1">I378+计算结果!B$19*IF(ROW()&gt;计算结果!B$18+1,STDEV(OFFSET(E378,0,0,-计算结果!B$18,1)),STDEV(OFFSET(E378,0,0,-ROW(),1)))</f>
        <v>5617.0248669698922</v>
      </c>
      <c r="K378" s="34">
        <f ca="1">I378-计算结果!B$19*IF(ROW()&gt;计算结果!B$18+1,STDEV(OFFSET(E378,0,0,-计算结果!B$18,1)),STDEV(OFFSET(E378,0,0,-ROW(),1)))</f>
        <v>-2892.6798669698915</v>
      </c>
      <c r="L378" s="35" t="str">
        <f t="shared" ca="1" si="21"/>
        <v>卖</v>
      </c>
      <c r="M378" s="4">
        <f t="shared" ca="1" si="22"/>
        <v>1</v>
      </c>
      <c r="N378" s="3">
        <f ca="1">IF(L377="买",E378/E377-1,0)-IF(M378=1,计算结果!B$17,0)</f>
        <v>-1.1485451761102605E-2</v>
      </c>
      <c r="O378" s="2">
        <f t="shared" ca="1" si="23"/>
        <v>1.4298672877474754</v>
      </c>
      <c r="P378" s="3">
        <f ca="1">1-O378/MAX(O$2:O378)</f>
        <v>7.9226273353346643E-2</v>
      </c>
    </row>
    <row r="379" spans="1:16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20"/>
        <v>-1.0445944450591882E-2</v>
      </c>
      <c r="H379" s="3">
        <f>1-E379/MAX(E$2:E379)</f>
        <v>5.5578633134553135E-2</v>
      </c>
      <c r="I379" s="36">
        <f ca="1">IF(ROW()&gt;计算结果!B$18+1,AVERAGE(OFFSET(E379,0,0,-计算结果!B$18,1)),AVERAGE(OFFSET(E379,0,0,-ROW(),1)))</f>
        <v>1361.606590909091</v>
      </c>
      <c r="J379" s="36">
        <f ca="1">I379+计算结果!B$19*IF(ROW()&gt;计算结果!B$18+1,STDEV(OFFSET(E379,0,0,-计算结果!B$18,1)),STDEV(OFFSET(E379,0,0,-ROW(),1)))</f>
        <v>5629.6940872401119</v>
      </c>
      <c r="K379" s="34">
        <f ca="1">I379-计算结果!B$19*IF(ROW()&gt;计算结果!B$18+1,STDEV(OFFSET(E379,0,0,-计算结果!B$18,1)),STDEV(OFFSET(E379,0,0,-ROW(),1)))</f>
        <v>-2906.4809054219295</v>
      </c>
      <c r="L379" s="35" t="str">
        <f t="shared" ca="1" si="21"/>
        <v>卖</v>
      </c>
      <c r="M379" s="4" t="str">
        <f t="shared" ca="1" si="22"/>
        <v/>
      </c>
      <c r="N379" s="3">
        <f ca="1">IF(L378="买",E379/E378-1,0)-IF(M379=1,计算结果!B$17,0)</f>
        <v>0</v>
      </c>
      <c r="O379" s="2">
        <f t="shared" ca="1" si="23"/>
        <v>1.4298672877474754</v>
      </c>
      <c r="P379" s="3">
        <f ca="1">1-O379/MAX(O$2:O379)</f>
        <v>7.9226273353346643E-2</v>
      </c>
    </row>
    <row r="380" spans="1:16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20"/>
        <v>-3.5083010906597045E-2</v>
      </c>
      <c r="H380" s="3">
        <f>1-E380/MAX(E$2:E380)</f>
        <v>8.8711778248716899E-2</v>
      </c>
      <c r="I380" s="36">
        <f ca="1">IF(ROW()&gt;计算结果!B$18+1,AVERAGE(OFFSET(E380,0,0,-计算结果!B$18,1)),AVERAGE(OFFSET(E380,0,0,-ROW(),1)))</f>
        <v>1359.6877272727272</v>
      </c>
      <c r="J380" s="36">
        <f ca="1">I380+计算结果!B$19*IF(ROW()&gt;计算结果!B$18+1,STDEV(OFFSET(E380,0,0,-计算结果!B$18,1)),STDEV(OFFSET(E380,0,0,-ROW(),1)))</f>
        <v>5759.8944448005223</v>
      </c>
      <c r="K380" s="34">
        <f ca="1">I380-计算结果!B$19*IF(ROW()&gt;计算结果!B$18+1,STDEV(OFFSET(E380,0,0,-计算结果!B$18,1)),STDEV(OFFSET(E380,0,0,-ROW(),1)))</f>
        <v>-3040.5189902550683</v>
      </c>
      <c r="L380" s="35" t="str">
        <f t="shared" ca="1" si="21"/>
        <v>卖</v>
      </c>
      <c r="M380" s="4" t="str">
        <f t="shared" ca="1" si="22"/>
        <v/>
      </c>
      <c r="N380" s="3">
        <f ca="1">IF(L379="买",E380/E379-1,0)-IF(M380=1,计算结果!B$17,0)</f>
        <v>0</v>
      </c>
      <c r="O380" s="2">
        <f t="shared" ca="1" si="23"/>
        <v>1.4298672877474754</v>
      </c>
      <c r="P380" s="3">
        <f ca="1">1-O380/MAX(O$2:O380)</f>
        <v>7.9226273353346643E-2</v>
      </c>
    </row>
    <row r="381" spans="1:16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20"/>
        <v>-9.4798080860367673E-3</v>
      </c>
      <c r="H381" s="3">
        <f>1-E381/MAX(E$2:E381)</f>
        <v>9.7350615701984777E-2</v>
      </c>
      <c r="I381" s="36">
        <f ca="1">IF(ROW()&gt;计算结果!B$18+1,AVERAGE(OFFSET(E381,0,0,-计算结果!B$18,1)),AVERAGE(OFFSET(E381,0,0,-ROW(),1)))</f>
        <v>1357.7924999999998</v>
      </c>
      <c r="J381" s="36">
        <f ca="1">I381+计算结果!B$19*IF(ROW()&gt;计算结果!B$18+1,STDEV(OFFSET(E381,0,0,-计算结果!B$18,1)),STDEV(OFFSET(E381,0,0,-ROW(),1)))</f>
        <v>5940.7729268708563</v>
      </c>
      <c r="K381" s="34">
        <f ca="1">I381-计算结果!B$19*IF(ROW()&gt;计算结果!B$18+1,STDEV(OFFSET(E381,0,0,-计算结果!B$18,1)),STDEV(OFFSET(E381,0,0,-ROW(),1)))</f>
        <v>-3225.1879268708572</v>
      </c>
      <c r="L381" s="35" t="str">
        <f t="shared" ca="1" si="21"/>
        <v>卖</v>
      </c>
      <c r="M381" s="4" t="str">
        <f t="shared" ca="1" si="22"/>
        <v/>
      </c>
      <c r="N381" s="3">
        <f ca="1">IF(L380="买",E381/E380-1,0)-IF(M381=1,计算结果!B$17,0)</f>
        <v>0</v>
      </c>
      <c r="O381" s="2">
        <f t="shared" ca="1" si="23"/>
        <v>1.4298672877474754</v>
      </c>
      <c r="P381" s="3">
        <f ca="1">1-O381/MAX(O$2:O381)</f>
        <v>7.9226273353346643E-2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20"/>
        <v>-5.4365630313714108E-3</v>
      </c>
      <c r="H382" s="3">
        <f>1-E382/MAX(E$2:E382)</f>
        <v>0.10225792597494954</v>
      </c>
      <c r="I382" s="36">
        <f ca="1">IF(ROW()&gt;计算结果!B$18+1,AVERAGE(OFFSET(E382,0,0,-计算结果!B$18,1)),AVERAGE(OFFSET(E382,0,0,-ROW(),1)))</f>
        <v>1354.8881818181815</v>
      </c>
      <c r="J382" s="36">
        <f ca="1">I382+计算结果!B$19*IF(ROW()&gt;计算结果!B$18+1,STDEV(OFFSET(E382,0,0,-计算结果!B$18,1)),STDEV(OFFSET(E382,0,0,-ROW(),1)))</f>
        <v>6072.0789517081248</v>
      </c>
      <c r="K382" s="34">
        <f ca="1">I382-计算结果!B$19*IF(ROW()&gt;计算结果!B$18+1,STDEV(OFFSET(E382,0,0,-计算结果!B$18,1)),STDEV(OFFSET(E382,0,0,-ROW(),1)))</f>
        <v>-3362.3025880717614</v>
      </c>
      <c r="L382" s="35" t="str">
        <f t="shared" ca="1" si="21"/>
        <v>卖</v>
      </c>
      <c r="M382" s="4" t="str">
        <f t="shared" ca="1" si="22"/>
        <v/>
      </c>
      <c r="N382" s="3">
        <f ca="1">IF(L381="买",E382/E381-1,0)-IF(M382=1,计算结果!B$17,0)</f>
        <v>0</v>
      </c>
      <c r="O382" s="2">
        <f t="shared" ca="1" si="23"/>
        <v>1.4298672877474754</v>
      </c>
      <c r="P382" s="3">
        <f ca="1">1-O382/MAX(O$2:O382)</f>
        <v>7.9226273353346643E-2</v>
      </c>
    </row>
    <row r="383" spans="1:16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20"/>
        <v>-2.6272655263549494E-3</v>
      </c>
      <c r="H383" s="3">
        <f>1-E383/MAX(E$2:E383)</f>
        <v>0.10461653277759386</v>
      </c>
      <c r="I383" s="36">
        <f ca="1">IF(ROW()&gt;计算结果!B$18+1,AVERAGE(OFFSET(E383,0,0,-计算结果!B$18,1)),AVERAGE(OFFSET(E383,0,0,-ROW(),1)))</f>
        <v>1352.197727272727</v>
      </c>
      <c r="J383" s="36">
        <f ca="1">I383+计算结果!B$19*IF(ROW()&gt;计算结果!B$18+1,STDEV(OFFSET(E383,0,0,-计算结果!B$18,1)),STDEV(OFFSET(E383,0,0,-ROW(),1)))</f>
        <v>6226.4602675341112</v>
      </c>
      <c r="K383" s="34">
        <f ca="1">I383-计算结果!B$19*IF(ROW()&gt;计算结果!B$18+1,STDEV(OFFSET(E383,0,0,-计算结果!B$18,1)),STDEV(OFFSET(E383,0,0,-ROW(),1)))</f>
        <v>-3522.0648129886567</v>
      </c>
      <c r="L383" s="35" t="str">
        <f t="shared" ca="1" si="21"/>
        <v>卖</v>
      </c>
      <c r="M383" s="4" t="str">
        <f t="shared" ca="1" si="22"/>
        <v/>
      </c>
      <c r="N383" s="3">
        <f ca="1">IF(L382="买",E383/E382-1,0)-IF(M383=1,计算结果!B$17,0)</f>
        <v>0</v>
      </c>
      <c r="O383" s="2">
        <f t="shared" ca="1" si="23"/>
        <v>1.4298672877474754</v>
      </c>
      <c r="P383" s="3">
        <f ca="1">1-O383/MAX(O$2:O383)</f>
        <v>7.9226273353346643E-2</v>
      </c>
    </row>
    <row r="384" spans="1:16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20"/>
        <v>-2.3456052337741951E-2</v>
      </c>
      <c r="H384" s="3">
        <f>1-E384/MAX(E$2:E384)</f>
        <v>0.12561869424711147</v>
      </c>
      <c r="I384" s="36">
        <f ca="1">IF(ROW()&gt;计算结果!B$18+1,AVERAGE(OFFSET(E384,0,0,-计算结果!B$18,1)),AVERAGE(OFFSET(E384,0,0,-ROW(),1)))</f>
        <v>1348.5329545454542</v>
      </c>
      <c r="J384" s="36">
        <f ca="1">I384+计算结果!B$19*IF(ROW()&gt;计算结果!B$18+1,STDEV(OFFSET(E384,0,0,-计算结果!B$18,1)),STDEV(OFFSET(E384,0,0,-ROW(),1)))</f>
        <v>6475.3291031060089</v>
      </c>
      <c r="K384" s="34">
        <f ca="1">I384-计算结果!B$19*IF(ROW()&gt;计算结果!B$18+1,STDEV(OFFSET(E384,0,0,-计算结果!B$18,1)),STDEV(OFFSET(E384,0,0,-ROW(),1)))</f>
        <v>-3778.2631940151005</v>
      </c>
      <c r="L384" s="35" t="str">
        <f t="shared" ca="1" si="21"/>
        <v>卖</v>
      </c>
      <c r="M384" s="4" t="str">
        <f t="shared" ca="1" si="22"/>
        <v/>
      </c>
      <c r="N384" s="3">
        <f ca="1">IF(L383="买",E384/E383-1,0)-IF(M384=1,计算结果!B$17,0)</f>
        <v>0</v>
      </c>
      <c r="O384" s="2">
        <f t="shared" ca="1" si="23"/>
        <v>1.4298672877474754</v>
      </c>
      <c r="P384" s="3">
        <f ca="1">1-O384/MAX(O$2:O384)</f>
        <v>7.9226273353346643E-2</v>
      </c>
    </row>
    <row r="385" spans="1:16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20"/>
        <v>-1.4340813746567926E-2</v>
      </c>
      <c r="H385" s="3">
        <f>1-E385/MAX(E$2:E385)</f>
        <v>0.13815803369639457</v>
      </c>
      <c r="I385" s="36">
        <f ca="1">IF(ROW()&gt;计算结果!B$18+1,AVERAGE(OFFSET(E385,0,0,-计算结果!B$18,1)),AVERAGE(OFFSET(E385,0,0,-ROW(),1)))</f>
        <v>1344.5547727272724</v>
      </c>
      <c r="J385" s="36">
        <f ca="1">I385+计算结果!B$19*IF(ROW()&gt;计算结果!B$18+1,STDEV(OFFSET(E385,0,0,-计算结果!B$18,1)),STDEV(OFFSET(E385,0,0,-ROW(),1)))</f>
        <v>6796.5653577007452</v>
      </c>
      <c r="K385" s="34">
        <f ca="1">I385-计算结果!B$19*IF(ROW()&gt;计算结果!B$18+1,STDEV(OFFSET(E385,0,0,-计算结果!B$18,1)),STDEV(OFFSET(E385,0,0,-ROW(),1)))</f>
        <v>-4107.4558122462004</v>
      </c>
      <c r="L385" s="35" t="str">
        <f t="shared" ca="1" si="21"/>
        <v>卖</v>
      </c>
      <c r="M385" s="4" t="str">
        <f t="shared" ca="1" si="22"/>
        <v/>
      </c>
      <c r="N385" s="3">
        <f ca="1">IF(L384="买",E385/E384-1,0)-IF(M385=1,计算结果!B$17,0)</f>
        <v>0</v>
      </c>
      <c r="O385" s="2">
        <f t="shared" ca="1" si="23"/>
        <v>1.4298672877474754</v>
      </c>
      <c r="P385" s="3">
        <f ca="1">1-O385/MAX(O$2:O385)</f>
        <v>7.9226273353346643E-2</v>
      </c>
    </row>
    <row r="386" spans="1:16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20"/>
        <v>2.3110856956131132E-2</v>
      </c>
      <c r="H386" s="3">
        <f>1-E386/MAX(E$2:E386)</f>
        <v>0.11824012729436106</v>
      </c>
      <c r="I386" s="36">
        <f ca="1">IF(ROW()&gt;计算结果!B$18+1,AVERAGE(OFFSET(E386,0,0,-计算结果!B$18,1)),AVERAGE(OFFSET(E386,0,0,-ROW(),1)))</f>
        <v>1343.0129545454545</v>
      </c>
      <c r="J386" s="36">
        <f ca="1">I386+计算结果!B$19*IF(ROW()&gt;计算结果!B$18+1,STDEV(OFFSET(E386,0,0,-计算结果!B$18,1)),STDEV(OFFSET(E386,0,0,-ROW(),1)))</f>
        <v>6992.6815725337165</v>
      </c>
      <c r="K386" s="34">
        <f ca="1">I386-计算结果!B$19*IF(ROW()&gt;计算结果!B$18+1,STDEV(OFFSET(E386,0,0,-计算结果!B$18,1)),STDEV(OFFSET(E386,0,0,-ROW(),1)))</f>
        <v>-4306.6556634428071</v>
      </c>
      <c r="L386" s="35" t="str">
        <f t="shared" ca="1" si="21"/>
        <v>卖</v>
      </c>
      <c r="M386" s="4" t="str">
        <f t="shared" ca="1" si="22"/>
        <v/>
      </c>
      <c r="N386" s="3">
        <f ca="1">IF(L385="买",E386/E385-1,0)-IF(M386=1,计算结果!B$17,0)</f>
        <v>0</v>
      </c>
      <c r="O386" s="2">
        <f t="shared" ca="1" si="23"/>
        <v>1.4298672877474754</v>
      </c>
      <c r="P386" s="3">
        <f ca="1">1-O386/MAX(O$2:O386)</f>
        <v>7.9226273353346643E-2</v>
      </c>
    </row>
    <row r="387" spans="1:16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36">
        <f ca="1">IF(ROW()&gt;计算结果!B$18+1,AVERAGE(OFFSET(E387,0,0,-计算结果!B$18,1)),AVERAGE(OFFSET(E387,0,0,-ROW(),1)))</f>
        <v>1341.3156818181817</v>
      </c>
      <c r="J387" s="36">
        <f ca="1">I387+计算结果!B$19*IF(ROW()&gt;计算结果!B$18+1,STDEV(OFFSET(E387,0,0,-计算结果!B$18,1)),STDEV(OFFSET(E387,0,0,-ROW(),1)))</f>
        <v>7186.6848117114596</v>
      </c>
      <c r="K387" s="34">
        <f ca="1">I387-计算结果!B$19*IF(ROW()&gt;计算结果!B$18+1,STDEV(OFFSET(E387,0,0,-计算结果!B$18,1)),STDEV(OFFSET(E387,0,0,-ROW(),1)))</f>
        <v>-4504.0534480750966</v>
      </c>
      <c r="L387" s="35" t="str">
        <f t="shared" ref="L387:L450" ca="1" si="25">IF(OR(AND(E387&lt;J387,E387&gt;I387),E387&lt;K387),"买","卖")</f>
        <v>卖</v>
      </c>
      <c r="M387" s="4" t="str">
        <f t="shared" ca="1" si="22"/>
        <v/>
      </c>
      <c r="N387" s="3">
        <f ca="1">IF(L386="买",E387/E386-1,0)-IF(M387=1,计算结果!B$17,0)</f>
        <v>0</v>
      </c>
      <c r="O387" s="2">
        <f t="shared" ca="1" si="23"/>
        <v>1.4298672877474754</v>
      </c>
      <c r="P387" s="3">
        <f ca="1">1-O387/MAX(O$2:O387)</f>
        <v>7.9226273353346643E-2</v>
      </c>
    </row>
    <row r="388" spans="1:16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24"/>
        <v>1.6119235994565662E-2</v>
      </c>
      <c r="H388" s="3">
        <f>1-E388/MAX(E$2:E388)</f>
        <v>0.10480662944526975</v>
      </c>
      <c r="I388" s="36">
        <f ca="1">IF(ROW()&gt;计算结果!B$18+1,AVERAGE(OFFSET(E388,0,0,-计算结果!B$18,1)),AVERAGE(OFFSET(E388,0,0,-ROW(),1)))</f>
        <v>1340.7993181818181</v>
      </c>
      <c r="J388" s="36">
        <f ca="1">I388+计算结果!B$19*IF(ROW()&gt;计算结果!B$18+1,STDEV(OFFSET(E388,0,0,-计算结果!B$18,1)),STDEV(OFFSET(E388,0,0,-ROW(),1)))</f>
        <v>7249.5108771458263</v>
      </c>
      <c r="K388" s="34">
        <f ca="1">I388-计算结果!B$19*IF(ROW()&gt;计算结果!B$18+1,STDEV(OFFSET(E388,0,0,-计算结果!B$18,1)),STDEV(OFFSET(E388,0,0,-ROW(),1)))</f>
        <v>-4567.9122407821897</v>
      </c>
      <c r="L388" s="35" t="str">
        <f t="shared" ca="1" si="25"/>
        <v>卖</v>
      </c>
      <c r="M388" s="4" t="str">
        <f t="shared" ref="M388:M451" ca="1" si="26">IF(L387&lt;&gt;L388,1,"")</f>
        <v/>
      </c>
      <c r="N388" s="3">
        <f ca="1">IF(L387="买",E388/E387-1,0)-IF(M388=1,计算结果!B$17,0)</f>
        <v>0</v>
      </c>
      <c r="O388" s="2">
        <f t="shared" ref="O388:O451" ca="1" si="27">IFERROR(O387*(1+N388),O387)</f>
        <v>1.4298672877474754</v>
      </c>
      <c r="P388" s="3">
        <f ca="1">1-O388/MAX(O$2:O388)</f>
        <v>7.9226273353346643E-2</v>
      </c>
    </row>
    <row r="389" spans="1:16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24"/>
        <v>3.2875333275657059E-3</v>
      </c>
      <c r="H389" s="3">
        <f>1-E389/MAX(E$2:E389)</f>
        <v>0.10186365140495512</v>
      </c>
      <c r="I389" s="36">
        <f ca="1">IF(ROW()&gt;计算结果!B$18+1,AVERAGE(OFFSET(E389,0,0,-计算结果!B$18,1)),AVERAGE(OFFSET(E389,0,0,-ROW(),1)))</f>
        <v>1340.2988636363636</v>
      </c>
      <c r="J389" s="36">
        <f ca="1">I389+计算结果!B$19*IF(ROW()&gt;计算结果!B$18+1,STDEV(OFFSET(E389,0,0,-计算结果!B$18,1)),STDEV(OFFSET(E389,0,0,-ROW(),1)))</f>
        <v>7305.2549399332511</v>
      </c>
      <c r="K389" s="34">
        <f ca="1">I389-计算结果!B$19*IF(ROW()&gt;计算结果!B$18+1,STDEV(OFFSET(E389,0,0,-计算结果!B$18,1)),STDEV(OFFSET(E389,0,0,-ROW(),1)))</f>
        <v>-4624.6572126605242</v>
      </c>
      <c r="L389" s="35" t="str">
        <f t="shared" ca="1" si="25"/>
        <v>卖</v>
      </c>
      <c r="M389" s="4" t="str">
        <f t="shared" ca="1" si="26"/>
        <v/>
      </c>
      <c r="N389" s="3">
        <f ca="1">IF(L388="买",E389/E388-1,0)-IF(M389=1,计算结果!B$17,0)</f>
        <v>0</v>
      </c>
      <c r="O389" s="2">
        <f t="shared" ca="1" si="27"/>
        <v>1.4298672877474754</v>
      </c>
      <c r="P389" s="3">
        <f ca="1">1-O389/MAX(O$2:O389)</f>
        <v>7.9226273353346643E-2</v>
      </c>
    </row>
    <row r="390" spans="1:16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24"/>
        <v>-2.3462548504683989E-2</v>
      </c>
      <c r="H390" s="3">
        <f>1-E390/MAX(E$2:E390)</f>
        <v>0.12293621904768604</v>
      </c>
      <c r="I390" s="36">
        <f ca="1">IF(ROW()&gt;计算结果!B$18+1,AVERAGE(OFFSET(E390,0,0,-计算结果!B$18,1)),AVERAGE(OFFSET(E390,0,0,-ROW(),1)))</f>
        <v>1339.1043181818184</v>
      </c>
      <c r="J390" s="36">
        <f ca="1">I390+计算结果!B$19*IF(ROW()&gt;计算结果!B$18+1,STDEV(OFFSET(E390,0,0,-计算结果!B$18,1)),STDEV(OFFSET(E390,0,0,-ROW(),1)))</f>
        <v>7469.6290057358365</v>
      </c>
      <c r="K390" s="34">
        <f ca="1">I390-计算结果!B$19*IF(ROW()&gt;计算结果!B$18+1,STDEV(OFFSET(E390,0,0,-计算结果!B$18,1)),STDEV(OFFSET(E390,0,0,-ROW(),1)))</f>
        <v>-4791.4203693721993</v>
      </c>
      <c r="L390" s="35" t="str">
        <f t="shared" ca="1" si="25"/>
        <v>卖</v>
      </c>
      <c r="M390" s="4" t="str">
        <f t="shared" ca="1" si="26"/>
        <v/>
      </c>
      <c r="N390" s="3">
        <f ca="1">IF(L389="买",E390/E389-1,0)-IF(M390=1,计算结果!B$17,0)</f>
        <v>0</v>
      </c>
      <c r="O390" s="2">
        <f t="shared" ca="1" si="27"/>
        <v>1.4298672877474754</v>
      </c>
      <c r="P390" s="3">
        <f ca="1">1-O390/MAX(O$2:O390)</f>
        <v>7.9226273353346643E-2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24"/>
        <v>1.616735703047234E-2</v>
      </c>
      <c r="H391" s="3">
        <f>1-E391/MAX(E$2:E391)</f>
        <v>0.10875641576253403</v>
      </c>
      <c r="I391" s="36">
        <f ca="1">IF(ROW()&gt;计算结果!B$18+1,AVERAGE(OFFSET(E391,0,0,-计算结果!B$18,1)),AVERAGE(OFFSET(E391,0,0,-ROW(),1)))</f>
        <v>1338.6947727272729</v>
      </c>
      <c r="J391" s="36">
        <f ca="1">I391+计算结果!B$19*IF(ROW()&gt;计算结果!B$18+1,STDEV(OFFSET(E391,0,0,-计算结果!B$18,1)),STDEV(OFFSET(E391,0,0,-ROW(),1)))</f>
        <v>7521.9534471971492</v>
      </c>
      <c r="K391" s="34">
        <f ca="1">I391-计算结果!B$19*IF(ROW()&gt;计算结果!B$18+1,STDEV(OFFSET(E391,0,0,-计算结果!B$18,1)),STDEV(OFFSET(E391,0,0,-ROW(),1)))</f>
        <v>-4844.5639017426038</v>
      </c>
      <c r="L391" s="35" t="str">
        <f t="shared" ca="1" si="25"/>
        <v>卖</v>
      </c>
      <c r="M391" s="4" t="str">
        <f t="shared" ca="1" si="26"/>
        <v/>
      </c>
      <c r="N391" s="3">
        <f ca="1">IF(L390="买",E391/E390-1,0)-IF(M391=1,计算结果!B$17,0)</f>
        <v>0</v>
      </c>
      <c r="O391" s="2">
        <f t="shared" ca="1" si="27"/>
        <v>1.4298672877474754</v>
      </c>
      <c r="P391" s="3">
        <f ca="1">1-O391/MAX(O$2:O391)</f>
        <v>7.9226273353346643E-2</v>
      </c>
    </row>
    <row r="392" spans="1:16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24"/>
        <v>1.3990488679632929E-2</v>
      </c>
      <c r="H392" s="3">
        <f>1-E392/MAX(E$2:E392)</f>
        <v>9.628748248646446E-2</v>
      </c>
      <c r="I392" s="36">
        <f ca="1">IF(ROW()&gt;计算结果!B$18+1,AVERAGE(OFFSET(E392,0,0,-计算结果!B$18,1)),AVERAGE(OFFSET(E392,0,0,-ROW(),1)))</f>
        <v>1338.6534090909092</v>
      </c>
      <c r="J392" s="36">
        <f ca="1">I392+计算结果!B$19*IF(ROW()&gt;计算结果!B$18+1,STDEV(OFFSET(E392,0,0,-计算结果!B$18,1)),STDEV(OFFSET(E392,0,0,-ROW(),1)))</f>
        <v>7526.3991786284914</v>
      </c>
      <c r="K392" s="34">
        <f ca="1">I392-计算结果!B$19*IF(ROW()&gt;计算结果!B$18+1,STDEV(OFFSET(E392,0,0,-计算结果!B$18,1)),STDEV(OFFSET(E392,0,0,-ROW(),1)))</f>
        <v>-4849.0923604466734</v>
      </c>
      <c r="L392" s="35" t="str">
        <f t="shared" ca="1" si="25"/>
        <v>卖</v>
      </c>
      <c r="M392" s="4" t="str">
        <f t="shared" ca="1" si="26"/>
        <v/>
      </c>
      <c r="N392" s="3">
        <f ca="1">IF(L391="买",E392/E391-1,0)-IF(M392=1,计算结果!B$17,0)</f>
        <v>0</v>
      </c>
      <c r="O392" s="2">
        <f t="shared" ca="1" si="27"/>
        <v>1.4298672877474754</v>
      </c>
      <c r="P392" s="3">
        <f ca="1">1-O392/MAX(O$2:O392)</f>
        <v>7.9226273353346643E-2</v>
      </c>
    </row>
    <row r="393" spans="1:16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24"/>
        <v>-9.3021806368175364E-3</v>
      </c>
      <c r="H393" s="3">
        <f>1-E393/MAX(E$2:E393)</f>
        <v>0.10469397956812843</v>
      </c>
      <c r="I393" s="36">
        <f ca="1">IF(ROW()&gt;计算结果!B$18+1,AVERAGE(OFFSET(E393,0,0,-计算结果!B$18,1)),AVERAGE(OFFSET(E393,0,0,-ROW(),1)))</f>
        <v>1337.5993181818183</v>
      </c>
      <c r="J393" s="36">
        <f ca="1">I393+计算结果!B$19*IF(ROW()&gt;计算结果!B$18+1,STDEV(OFFSET(E393,0,0,-计算结果!B$18,1)),STDEV(OFFSET(E393,0,0,-ROW(),1)))</f>
        <v>7616.0219292612901</v>
      </c>
      <c r="K393" s="34">
        <f ca="1">I393-计算结果!B$19*IF(ROW()&gt;计算结果!B$18+1,STDEV(OFFSET(E393,0,0,-计算结果!B$18,1)),STDEV(OFFSET(E393,0,0,-ROW(),1)))</f>
        <v>-4940.8232928976531</v>
      </c>
      <c r="L393" s="35" t="str">
        <f t="shared" ca="1" si="25"/>
        <v>卖</v>
      </c>
      <c r="M393" s="4" t="str">
        <f t="shared" ca="1" si="26"/>
        <v/>
      </c>
      <c r="N393" s="3">
        <f ca="1">IF(L392="买",E393/E392-1,0)-IF(M393=1,计算结果!B$17,0)</f>
        <v>0</v>
      </c>
      <c r="O393" s="2">
        <f t="shared" ca="1" si="27"/>
        <v>1.4298672877474754</v>
      </c>
      <c r="P393" s="3">
        <f ca="1">1-O393/MAX(O$2:O393)</f>
        <v>7.9226273353346643E-2</v>
      </c>
    </row>
    <row r="394" spans="1:16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24"/>
        <v>-2.9568349283991546E-3</v>
      </c>
      <c r="H394" s="3">
        <f>1-E394/MAX(E$2:E394)</f>
        <v>0.10734125168094744</v>
      </c>
      <c r="I394" s="36">
        <f ca="1">IF(ROW()&gt;计算结果!B$18+1,AVERAGE(OFFSET(E394,0,0,-计算结果!B$18,1)),AVERAGE(OFFSET(E394,0,0,-ROW(),1)))</f>
        <v>1336.0761363636366</v>
      </c>
      <c r="J394" s="36">
        <f ca="1">I394+计算结果!B$19*IF(ROW()&gt;计算结果!B$18+1,STDEV(OFFSET(E394,0,0,-计算结果!B$18,1)),STDEV(OFFSET(E394,0,0,-ROW(),1)))</f>
        <v>7720.1182169399999</v>
      </c>
      <c r="K394" s="34">
        <f ca="1">I394-计算结果!B$19*IF(ROW()&gt;计算结果!B$18+1,STDEV(OFFSET(E394,0,0,-计算结果!B$18,1)),STDEV(OFFSET(E394,0,0,-ROW(),1)))</f>
        <v>-5047.9659442127268</v>
      </c>
      <c r="L394" s="35" t="str">
        <f t="shared" ca="1" si="25"/>
        <v>卖</v>
      </c>
      <c r="M394" s="4" t="str">
        <f t="shared" ca="1" si="26"/>
        <v/>
      </c>
      <c r="N394" s="3">
        <f ca="1">IF(L393="买",E394/E393-1,0)-IF(M394=1,计算结果!B$17,0)</f>
        <v>0</v>
      </c>
      <c r="O394" s="2">
        <f t="shared" ca="1" si="27"/>
        <v>1.4298672877474754</v>
      </c>
      <c r="P394" s="3">
        <f ca="1">1-O394/MAX(O$2:O394)</f>
        <v>7.9226273353346643E-2</v>
      </c>
    </row>
    <row r="395" spans="1:16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24"/>
        <v>2.1216686253322514E-3</v>
      </c>
      <c r="H395" s="3">
        <f>1-E395/MAX(E$2:E395)</f>
        <v>0.10544732562151049</v>
      </c>
      <c r="I395" s="36">
        <f ca="1">IF(ROW()&gt;计算结果!B$18+1,AVERAGE(OFFSET(E395,0,0,-计算结果!B$18,1)),AVERAGE(OFFSET(E395,0,0,-ROW(),1)))</f>
        <v>1334.5384090909092</v>
      </c>
      <c r="J395" s="36">
        <f ca="1">I395+计算结果!B$19*IF(ROW()&gt;计算结果!B$18+1,STDEV(OFFSET(E395,0,0,-计算结果!B$18,1)),STDEV(OFFSET(E395,0,0,-ROW(),1)))</f>
        <v>7810.1290493022734</v>
      </c>
      <c r="K395" s="34">
        <f ca="1">I395-计算结果!B$19*IF(ROW()&gt;计算结果!B$18+1,STDEV(OFFSET(E395,0,0,-计算结果!B$18,1)),STDEV(OFFSET(E395,0,0,-ROW(),1)))</f>
        <v>-5141.052231120455</v>
      </c>
      <c r="L395" s="35" t="str">
        <f t="shared" ca="1" si="25"/>
        <v>卖</v>
      </c>
      <c r="M395" s="4" t="str">
        <f t="shared" ca="1" si="26"/>
        <v/>
      </c>
      <c r="N395" s="3">
        <f ca="1">IF(L394="买",E395/E394-1,0)-IF(M395=1,计算结果!B$17,0)</f>
        <v>0</v>
      </c>
      <c r="O395" s="2">
        <f t="shared" ca="1" si="27"/>
        <v>1.4298672877474754</v>
      </c>
      <c r="P395" s="3">
        <f ca="1">1-O395/MAX(O$2:O395)</f>
        <v>7.9226273353346643E-2</v>
      </c>
    </row>
    <row r="396" spans="1:16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24"/>
        <v>1.1577572094194633E-2</v>
      </c>
      <c r="H396" s="3">
        <f>1-E396/MAX(E$2:E396)</f>
        <v>9.5090577541838806E-2</v>
      </c>
      <c r="I396" s="36">
        <f ca="1">IF(ROW()&gt;计算结果!B$18+1,AVERAGE(OFFSET(E396,0,0,-计算结果!B$18,1)),AVERAGE(OFFSET(E396,0,0,-ROW(),1)))</f>
        <v>1333.4415909090908</v>
      </c>
      <c r="J396" s="36">
        <f ca="1">I396+计算结果!B$19*IF(ROW()&gt;计算结果!B$18+1,STDEV(OFFSET(E396,0,0,-计算结果!B$18,1)),STDEV(OFFSET(E396,0,0,-ROW(),1)))</f>
        <v>7860.3968842996164</v>
      </c>
      <c r="K396" s="34">
        <f ca="1">I396-计算结果!B$19*IF(ROW()&gt;计算结果!B$18+1,STDEV(OFFSET(E396,0,0,-计算结果!B$18,1)),STDEV(OFFSET(E396,0,0,-ROW(),1)))</f>
        <v>-5193.5137024814339</v>
      </c>
      <c r="L396" s="35" t="str">
        <f t="shared" ca="1" si="25"/>
        <v>卖</v>
      </c>
      <c r="M396" s="4" t="str">
        <f t="shared" ca="1" si="26"/>
        <v/>
      </c>
      <c r="N396" s="3">
        <f ca="1">IF(L395="买",E396/E395-1,0)-IF(M396=1,计算结果!B$17,0)</f>
        <v>0</v>
      </c>
      <c r="O396" s="2">
        <f t="shared" ca="1" si="27"/>
        <v>1.4298672877474754</v>
      </c>
      <c r="P396" s="3">
        <f ca="1">1-O396/MAX(O$2:O396)</f>
        <v>7.9226273353346643E-2</v>
      </c>
    </row>
    <row r="397" spans="1:16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24"/>
        <v>3.1899912080746162E-4</v>
      </c>
      <c r="H397" s="3">
        <f>1-E397/MAX(E$2:E397)</f>
        <v>9.4801912231664343E-2</v>
      </c>
      <c r="I397" s="36">
        <f ca="1">IF(ROW()&gt;计算结果!B$18+1,AVERAGE(OFFSET(E397,0,0,-计算结果!B$18,1)),AVERAGE(OFFSET(E397,0,0,-ROW(),1)))</f>
        <v>1332.3990909090908</v>
      </c>
      <c r="J397" s="36">
        <f ca="1">I397+计算结果!B$19*IF(ROW()&gt;计算结果!B$18+1,STDEV(OFFSET(E397,0,0,-计算结果!B$18,1)),STDEV(OFFSET(E397,0,0,-ROW(),1)))</f>
        <v>7907.2445540854824</v>
      </c>
      <c r="K397" s="34">
        <f ca="1">I397-计算结果!B$19*IF(ROW()&gt;计算结果!B$18+1,STDEV(OFFSET(E397,0,0,-计算结果!B$18,1)),STDEV(OFFSET(E397,0,0,-ROW(),1)))</f>
        <v>-5242.4463722673008</v>
      </c>
      <c r="L397" s="35" t="str">
        <f t="shared" ca="1" si="25"/>
        <v>卖</v>
      </c>
      <c r="M397" s="4" t="str">
        <f t="shared" ca="1" si="26"/>
        <v/>
      </c>
      <c r="N397" s="3">
        <f ca="1">IF(L396="买",E397/E396-1,0)-IF(M397=1,计算结果!B$17,0)</f>
        <v>0</v>
      </c>
      <c r="O397" s="2">
        <f t="shared" ca="1" si="27"/>
        <v>1.4298672877474754</v>
      </c>
      <c r="P397" s="3">
        <f ca="1">1-O397/MAX(O$2:O397)</f>
        <v>7.9226273353346643E-2</v>
      </c>
    </row>
    <row r="398" spans="1:16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24"/>
        <v>5.226806048161281E-3</v>
      </c>
      <c r="H398" s="3">
        <f>1-E398/MAX(E$2:E398)</f>
        <v>9.0070617391732832E-2</v>
      </c>
      <c r="I398" s="36">
        <f ca="1">IF(ROW()&gt;计算结果!B$18+1,AVERAGE(OFFSET(E398,0,0,-计算结果!B$18,1)),AVERAGE(OFFSET(E398,0,0,-ROW(),1)))</f>
        <v>1331.3297727272727</v>
      </c>
      <c r="J398" s="36">
        <f ca="1">I398+计算结果!B$19*IF(ROW()&gt;计算结果!B$18+1,STDEV(OFFSET(E398,0,0,-计算结果!B$18,1)),STDEV(OFFSET(E398,0,0,-ROW(),1)))</f>
        <v>7938.1942256022367</v>
      </c>
      <c r="K398" s="34">
        <f ca="1">I398-计算结果!B$19*IF(ROW()&gt;计算结果!B$18+1,STDEV(OFFSET(E398,0,0,-计算结果!B$18,1)),STDEV(OFFSET(E398,0,0,-ROW(),1)))</f>
        <v>-5275.5346801476908</v>
      </c>
      <c r="L398" s="35" t="str">
        <f t="shared" ca="1" si="25"/>
        <v>卖</v>
      </c>
      <c r="M398" s="4" t="str">
        <f t="shared" ca="1" si="26"/>
        <v/>
      </c>
      <c r="N398" s="3">
        <f ca="1">IF(L397="买",E398/E397-1,0)-IF(M398=1,计算结果!B$17,0)</f>
        <v>0</v>
      </c>
      <c r="O398" s="2">
        <f t="shared" ca="1" si="27"/>
        <v>1.4298672877474754</v>
      </c>
      <c r="P398" s="3">
        <f ca="1">1-O398/MAX(O$2:O398)</f>
        <v>7.9226273353346643E-2</v>
      </c>
    </row>
    <row r="399" spans="1:16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24"/>
        <v>2.3522129371711387E-3</v>
      </c>
      <c r="H399" s="3">
        <f>1-E399/MAX(E$2:E399)</f>
        <v>8.7930269726049448E-2</v>
      </c>
      <c r="I399" s="36">
        <f ca="1">IF(ROW()&gt;计算结果!B$18+1,AVERAGE(OFFSET(E399,0,0,-计算结果!B$18,1)),AVERAGE(OFFSET(E399,0,0,-ROW(),1)))</f>
        <v>1329.7849999999999</v>
      </c>
      <c r="J399" s="36">
        <f ca="1">I399+计算结果!B$19*IF(ROW()&gt;计算结果!B$18+1,STDEV(OFFSET(E399,0,0,-计算结果!B$18,1)),STDEV(OFFSET(E399,0,0,-ROW(),1)))</f>
        <v>7939.9268246931833</v>
      </c>
      <c r="K399" s="34">
        <f ca="1">I399-计算结果!B$19*IF(ROW()&gt;计算结果!B$18+1,STDEV(OFFSET(E399,0,0,-计算结果!B$18,1)),STDEV(OFFSET(E399,0,0,-ROW(),1)))</f>
        <v>-5280.3568246931836</v>
      </c>
      <c r="L399" s="35" t="str">
        <f t="shared" ca="1" si="25"/>
        <v>卖</v>
      </c>
      <c r="M399" s="4" t="str">
        <f t="shared" ca="1" si="26"/>
        <v/>
      </c>
      <c r="N399" s="3">
        <f ca="1">IF(L398="买",E399/E398-1,0)-IF(M399=1,计算结果!B$17,0)</f>
        <v>0</v>
      </c>
      <c r="O399" s="2">
        <f t="shared" ca="1" si="27"/>
        <v>1.4298672877474754</v>
      </c>
      <c r="P399" s="3">
        <f ca="1">1-O399/MAX(O$2:O399)</f>
        <v>7.9226273353346643E-2</v>
      </c>
    </row>
    <row r="400" spans="1:16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24"/>
        <v>2.3505527079602295E-2</v>
      </c>
      <c r="H400" s="3">
        <f>1-E400/MAX(E$2:E400)</f>
        <v>6.6491589982609511E-2</v>
      </c>
      <c r="I400" s="36">
        <f ca="1">IF(ROW()&gt;计算结果!B$18+1,AVERAGE(OFFSET(E400,0,0,-计算结果!B$18,1)),AVERAGE(OFFSET(E400,0,0,-ROW(),1)))</f>
        <v>1328.9211363636362</v>
      </c>
      <c r="J400" s="36">
        <f ca="1">I400+计算结果!B$19*IF(ROW()&gt;计算结果!B$18+1,STDEV(OFFSET(E400,0,0,-计算结果!B$18,1)),STDEV(OFFSET(E400,0,0,-ROW(),1)))</f>
        <v>7913.8666180868859</v>
      </c>
      <c r="K400" s="34">
        <f ca="1">I400-计算结果!B$19*IF(ROW()&gt;计算结果!B$18+1,STDEV(OFFSET(E400,0,0,-计算结果!B$18,1)),STDEV(OFFSET(E400,0,0,-ROW(),1)))</f>
        <v>-5256.024345359614</v>
      </c>
      <c r="L400" s="35" t="str">
        <f t="shared" ca="1" si="25"/>
        <v>卖</v>
      </c>
      <c r="M400" s="4" t="str">
        <f t="shared" ca="1" si="26"/>
        <v/>
      </c>
      <c r="N400" s="3">
        <f ca="1">IF(L399="买",E400/E399-1,0)-IF(M400=1,计算结果!B$17,0)</f>
        <v>0</v>
      </c>
      <c r="O400" s="2">
        <f t="shared" ca="1" si="27"/>
        <v>1.4298672877474754</v>
      </c>
      <c r="P400" s="3">
        <f ca="1">1-O400/MAX(O$2:O400)</f>
        <v>7.9226273353346643E-2</v>
      </c>
    </row>
    <row r="401" spans="1:16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24"/>
        <v>3.2204783202225418E-3</v>
      </c>
      <c r="H401" s="3">
        <f>1-E401/MAX(E$2:E401)</f>
        <v>6.3485246386403071E-2</v>
      </c>
      <c r="I401" s="36">
        <f ca="1">IF(ROW()&gt;计算结果!B$18+1,AVERAGE(OFFSET(E401,0,0,-计算结果!B$18,1)),AVERAGE(OFFSET(E401,0,0,-ROW(),1)))</f>
        <v>1328.1772727272726</v>
      </c>
      <c r="J401" s="36">
        <f ca="1">I401+计算结果!B$19*IF(ROW()&gt;计算结果!B$18+1,STDEV(OFFSET(E401,0,0,-计算结果!B$18,1)),STDEV(OFFSET(E401,0,0,-ROW(),1)))</f>
        <v>7887.9326291978323</v>
      </c>
      <c r="K401" s="34">
        <f ca="1">I401-计算结果!B$19*IF(ROW()&gt;计算结果!B$18+1,STDEV(OFFSET(E401,0,0,-计算结果!B$18,1)),STDEV(OFFSET(E401,0,0,-ROW(),1)))</f>
        <v>-5231.5780837432867</v>
      </c>
      <c r="L401" s="35" t="str">
        <f t="shared" ca="1" si="25"/>
        <v>买</v>
      </c>
      <c r="M401" s="4">
        <f t="shared" ca="1" si="26"/>
        <v>1</v>
      </c>
      <c r="N401" s="3">
        <f ca="1">IF(L400="买",E401/E400-1,0)-IF(M401=1,计算结果!B$17,0)</f>
        <v>0</v>
      </c>
      <c r="O401" s="2">
        <f t="shared" ca="1" si="27"/>
        <v>1.4298672877474754</v>
      </c>
      <c r="P401" s="3">
        <f ca="1">1-O401/MAX(O$2:O401)</f>
        <v>7.9226273353346643E-2</v>
      </c>
    </row>
    <row r="402" spans="1:16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24"/>
        <v>3.3905695555422888E-3</v>
      </c>
      <c r="H402" s="3">
        <f>1-E402/MAX(E$2:E402)</f>
        <v>6.0309927974484756E-2</v>
      </c>
      <c r="I402" s="36">
        <f ca="1">IF(ROW()&gt;计算结果!B$18+1,AVERAGE(OFFSET(E402,0,0,-计算结果!B$18,1)),AVERAGE(OFFSET(E402,0,0,-ROW(),1)))</f>
        <v>1326.8034090909093</v>
      </c>
      <c r="J402" s="36">
        <f ca="1">I402+计算结果!B$19*IF(ROW()&gt;计算结果!B$18+1,STDEV(OFFSET(E402,0,0,-计算结果!B$18,1)),STDEV(OFFSET(E402,0,0,-ROW(),1)))</f>
        <v>7788.8354221807303</v>
      </c>
      <c r="K402" s="34">
        <f ca="1">I402-计算结果!B$19*IF(ROW()&gt;计算结果!B$18+1,STDEV(OFFSET(E402,0,0,-计算结果!B$18,1)),STDEV(OFFSET(E402,0,0,-ROW(),1)))</f>
        <v>-5135.2286039989112</v>
      </c>
      <c r="L402" s="35" t="str">
        <f t="shared" ca="1" si="25"/>
        <v>买</v>
      </c>
      <c r="M402" s="4" t="str">
        <f t="shared" ca="1" si="26"/>
        <v/>
      </c>
      <c r="N402" s="3">
        <f ca="1">IF(L401="买",E402/E401-1,0)-IF(M402=1,计算结果!B$17,0)</f>
        <v>3.3905695555422888E-3</v>
      </c>
      <c r="O402" s="2">
        <f t="shared" ca="1" si="27"/>
        <v>1.4347153522417777</v>
      </c>
      <c r="P402" s="3">
        <f ca="1">1-O402/MAX(O$2:O402)</f>
        <v>7.6104325988235355E-2</v>
      </c>
    </row>
    <row r="403" spans="1:16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24"/>
        <v>3.0119804895591962E-3</v>
      </c>
      <c r="H403" s="3">
        <f>1-E403/MAX(E$2:E403)</f>
        <v>5.7479599811311344E-2</v>
      </c>
      <c r="I403" s="36">
        <f ca="1">IF(ROW()&gt;计算结果!B$18+1,AVERAGE(OFFSET(E403,0,0,-计算结果!B$18,1)),AVERAGE(OFFSET(E403,0,0,-ROW(),1)))</f>
        <v>1325.5472727272729</v>
      </c>
      <c r="J403" s="36">
        <f ca="1">I403+计算结果!B$19*IF(ROW()&gt;计算结果!B$18+1,STDEV(OFFSET(E403,0,0,-计算结果!B$18,1)),STDEV(OFFSET(E403,0,0,-ROW(),1)))</f>
        <v>7690.2141808716342</v>
      </c>
      <c r="K403" s="34">
        <f ca="1">I403-计算结果!B$19*IF(ROW()&gt;计算结果!B$18+1,STDEV(OFFSET(E403,0,0,-计算结果!B$18,1)),STDEV(OFFSET(E403,0,0,-ROW(),1)))</f>
        <v>-5039.1196354170888</v>
      </c>
      <c r="L403" s="35" t="str">
        <f t="shared" ca="1" si="25"/>
        <v>买</v>
      </c>
      <c r="M403" s="4" t="str">
        <f t="shared" ca="1" si="26"/>
        <v/>
      </c>
      <c r="N403" s="3">
        <f ca="1">IF(L402="买",E403/E402-1,0)-IF(M403=1,计算结果!B$17,0)</f>
        <v>3.0119804895591962E-3</v>
      </c>
      <c r="O403" s="2">
        <f t="shared" ca="1" si="27"/>
        <v>1.4390366868908009</v>
      </c>
      <c r="P403" s="3">
        <f ca="1">1-O403/MAX(O$2:O403)</f>
        <v>7.3321570243723877E-2</v>
      </c>
    </row>
    <row r="404" spans="1:16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24"/>
        <v>-1.5380708005587662E-2</v>
      </c>
      <c r="H404" s="3">
        <f>1-E404/MAX(E$2:E404)</f>
        <v>7.1976230875923197E-2</v>
      </c>
      <c r="I404" s="36">
        <f ca="1">IF(ROW()&gt;计算结果!B$18+1,AVERAGE(OFFSET(E404,0,0,-计算结果!B$18,1)),AVERAGE(OFFSET(E404,0,0,-ROW(),1)))</f>
        <v>1323.2238636363638</v>
      </c>
      <c r="J404" s="36">
        <f ca="1">I404+计算结果!B$19*IF(ROW()&gt;计算结果!B$18+1,STDEV(OFFSET(E404,0,0,-计算结果!B$18,1)),STDEV(OFFSET(E404,0,0,-ROW(),1)))</f>
        <v>7481.938352165681</v>
      </c>
      <c r="K404" s="34">
        <f ca="1">I404-计算结果!B$19*IF(ROW()&gt;计算结果!B$18+1,STDEV(OFFSET(E404,0,0,-计算结果!B$18,1)),STDEV(OFFSET(E404,0,0,-ROW(),1)))</f>
        <v>-4835.4906248929537</v>
      </c>
      <c r="L404" s="35" t="str">
        <f t="shared" ca="1" si="25"/>
        <v>卖</v>
      </c>
      <c r="M404" s="4">
        <f t="shared" ca="1" si="26"/>
        <v>1</v>
      </c>
      <c r="N404" s="3">
        <f ca="1">IF(L403="买",E404/E403-1,0)-IF(M404=1,计算结果!B$17,0)</f>
        <v>-1.5380708005587662E-2</v>
      </c>
      <c r="O404" s="2">
        <f t="shared" ca="1" si="27"/>
        <v>1.4169032838004052</v>
      </c>
      <c r="P404" s="3">
        <f ca="1">1-O404/MAX(O$2:O404)</f>
        <v>8.7574540586881633E-2</v>
      </c>
    </row>
    <row r="405" spans="1:16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24"/>
        <v>1.4520901297321975E-2</v>
      </c>
      <c r="H405" s="3">
        <f>1-E405/MAX(E$2:E405)</f>
        <v>5.8500489322903748E-2</v>
      </c>
      <c r="I405" s="36">
        <f ca="1">IF(ROW()&gt;计算结果!B$18+1,AVERAGE(OFFSET(E405,0,0,-计算结果!B$18,1)),AVERAGE(OFFSET(E405,0,0,-ROW(),1)))</f>
        <v>1321.5472727272727</v>
      </c>
      <c r="J405" s="36">
        <f ca="1">I405+计算结果!B$19*IF(ROW()&gt;计算结果!B$18+1,STDEV(OFFSET(E405,0,0,-计算结果!B$18,1)),STDEV(OFFSET(E405,0,0,-ROW(),1)))</f>
        <v>7303.3274885741967</v>
      </c>
      <c r="K405" s="34">
        <f ca="1">I405-计算结果!B$19*IF(ROW()&gt;计算结果!B$18+1,STDEV(OFFSET(E405,0,0,-计算结果!B$18,1)),STDEV(OFFSET(E405,0,0,-ROW(),1)))</f>
        <v>-4660.2329431196513</v>
      </c>
      <c r="L405" s="35" t="str">
        <f t="shared" ca="1" si="25"/>
        <v>买</v>
      </c>
      <c r="M405" s="4">
        <f t="shared" ca="1" si="26"/>
        <v>1</v>
      </c>
      <c r="N405" s="3">
        <f ca="1">IF(L404="买",E405/E404-1,0)-IF(M405=1,计算结果!B$17,0)</f>
        <v>0</v>
      </c>
      <c r="O405" s="2">
        <f t="shared" ca="1" si="27"/>
        <v>1.4169032838004052</v>
      </c>
      <c r="P405" s="3">
        <f ca="1">1-O405/MAX(O$2:O405)</f>
        <v>8.7574540586881633E-2</v>
      </c>
    </row>
    <row r="406" spans="1:16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24"/>
        <v>2.5724626843348641E-3</v>
      </c>
      <c r="H406" s="3">
        <f>1-E406/MAX(E$2:E406)</f>
        <v>5.6078516964367386E-2</v>
      </c>
      <c r="I406" s="36">
        <f ca="1">IF(ROW()&gt;计算结果!B$18+1,AVERAGE(OFFSET(E406,0,0,-计算结果!B$18,1)),AVERAGE(OFFSET(E406,0,0,-ROW(),1)))</f>
        <v>1320.3579545454545</v>
      </c>
      <c r="J406" s="36">
        <f ca="1">I406+计算结果!B$19*IF(ROW()&gt;计算结果!B$18+1,STDEV(OFFSET(E406,0,0,-计算结果!B$18,1)),STDEV(OFFSET(E406,0,0,-ROW(),1)))</f>
        <v>7188.0768768146372</v>
      </c>
      <c r="K406" s="34">
        <f ca="1">I406-计算结果!B$19*IF(ROW()&gt;计算结果!B$18+1,STDEV(OFFSET(E406,0,0,-计算结果!B$18,1)),STDEV(OFFSET(E406,0,0,-ROW(),1)))</f>
        <v>-4547.3609677237291</v>
      </c>
      <c r="L406" s="35" t="str">
        <f t="shared" ca="1" si="25"/>
        <v>买</v>
      </c>
      <c r="M406" s="4" t="str">
        <f t="shared" ca="1" si="26"/>
        <v/>
      </c>
      <c r="N406" s="3">
        <f ca="1">IF(L405="买",E406/E405-1,0)-IF(M406=1,计算结果!B$17,0)</f>
        <v>2.5724626843348641E-3</v>
      </c>
      <c r="O406" s="2">
        <f t="shared" ca="1" si="27"/>
        <v>1.4205482146252932</v>
      </c>
      <c r="P406" s="3">
        <f ca="1">1-O406/MAX(O$2:O406)</f>
        <v>8.5227360140304298E-2</v>
      </c>
    </row>
    <row r="407" spans="1:16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24"/>
        <v>4.2441149267533618E-3</v>
      </c>
      <c r="H407" s="3">
        <f>1-E407/MAX(E$2:E407)</f>
        <v>5.2072405708532554E-2</v>
      </c>
      <c r="I407" s="36">
        <f ca="1">IF(ROW()&gt;计算结果!B$18+1,AVERAGE(OFFSET(E407,0,0,-计算结果!B$18,1)),AVERAGE(OFFSET(E407,0,0,-ROW(),1)))</f>
        <v>1318.7145454545455</v>
      </c>
      <c r="J407" s="36">
        <f ca="1">I407+计算结果!B$19*IF(ROW()&gt;计算结果!B$18+1,STDEV(OFFSET(E407,0,0,-计算结果!B$18,1)),STDEV(OFFSET(E407,0,0,-ROW(),1)))</f>
        <v>6963.7808220341885</v>
      </c>
      <c r="K407" s="34">
        <f ca="1">I407-计算结果!B$19*IF(ROW()&gt;计算结果!B$18+1,STDEV(OFFSET(E407,0,0,-计算结果!B$18,1)),STDEV(OFFSET(E407,0,0,-ROW(),1)))</f>
        <v>-4326.351731125098</v>
      </c>
      <c r="L407" s="35" t="str">
        <f t="shared" ca="1" si="25"/>
        <v>买</v>
      </c>
      <c r="M407" s="4" t="str">
        <f t="shared" ca="1" si="26"/>
        <v/>
      </c>
      <c r="N407" s="3">
        <f ca="1">IF(L406="买",E407/E406-1,0)-IF(M407=1,计算结果!B$17,0)</f>
        <v>4.2441149267533618E-3</v>
      </c>
      <c r="O407" s="2">
        <f t="shared" ca="1" si="27"/>
        <v>1.4265771845071573</v>
      </c>
      <c r="P407" s="3">
        <f ca="1">1-O407/MAX(O$2:O407)</f>
        <v>8.1344959924890214E-2</v>
      </c>
    </row>
    <row r="408" spans="1:16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24"/>
        <v>-1.3361854467939582E-2</v>
      </c>
      <c r="H408" s="3">
        <f>1-E408/MAX(E$2:E408)</f>
        <v>6.4738476269599166E-2</v>
      </c>
      <c r="I408" s="36">
        <f ca="1">IF(ROW()&gt;计算结果!B$18+1,AVERAGE(OFFSET(E408,0,0,-计算结果!B$18,1)),AVERAGE(OFFSET(E408,0,0,-ROW(),1)))</f>
        <v>1316.8497727272727</v>
      </c>
      <c r="J408" s="36">
        <f ca="1">I408+计算结果!B$19*IF(ROW()&gt;计算结果!B$18+1,STDEV(OFFSET(E408,0,0,-计算结果!B$18,1)),STDEV(OFFSET(E408,0,0,-ROW(),1)))</f>
        <v>6746.6735767607734</v>
      </c>
      <c r="K408" s="34">
        <f ca="1">I408-计算结果!B$19*IF(ROW()&gt;计算结果!B$18+1,STDEV(OFFSET(E408,0,0,-计算结果!B$18,1)),STDEV(OFFSET(E408,0,0,-ROW(),1)))</f>
        <v>-4112.9740313062284</v>
      </c>
      <c r="L408" s="35" t="str">
        <f t="shared" ca="1" si="25"/>
        <v>买</v>
      </c>
      <c r="M408" s="4" t="str">
        <f t="shared" ca="1" si="26"/>
        <v/>
      </c>
      <c r="N408" s="3">
        <f ca="1">IF(L407="买",E408/E407-1,0)-IF(M408=1,计算结果!B$17,0)</f>
        <v>-1.3361854467939582E-2</v>
      </c>
      <c r="O408" s="2">
        <f t="shared" ca="1" si="27"/>
        <v>1.4075154677804897</v>
      </c>
      <c r="P408" s="3">
        <f ca="1">1-O408/MAX(O$2:O408)</f>
        <v>9.361989487661293E-2</v>
      </c>
    </row>
    <row r="409" spans="1:16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24"/>
        <v>2.8380433309744824E-3</v>
      </c>
      <c r="H409" s="3">
        <f>1-E409/MAX(E$2:E409)</f>
        <v>6.2084163539459003E-2</v>
      </c>
      <c r="I409" s="36">
        <f ca="1">IF(ROW()&gt;计算结果!B$18+1,AVERAGE(OFFSET(E409,0,0,-计算结果!B$18,1)),AVERAGE(OFFSET(E409,0,0,-ROW(),1)))</f>
        <v>1315.0322727272726</v>
      </c>
      <c r="J409" s="36">
        <f ca="1">I409+计算结果!B$19*IF(ROW()&gt;计算结果!B$18+1,STDEV(OFFSET(E409,0,0,-计算结果!B$18,1)),STDEV(OFFSET(E409,0,0,-ROW(),1)))</f>
        <v>6506.7467768507022</v>
      </c>
      <c r="K409" s="34">
        <f ca="1">I409-计算结果!B$19*IF(ROW()&gt;计算结果!B$18+1,STDEV(OFFSET(E409,0,0,-计算结果!B$18,1)),STDEV(OFFSET(E409,0,0,-ROW(),1)))</f>
        <v>-3876.6822313961575</v>
      </c>
      <c r="L409" s="35" t="str">
        <f t="shared" ca="1" si="25"/>
        <v>买</v>
      </c>
      <c r="M409" s="4" t="str">
        <f t="shared" ca="1" si="26"/>
        <v/>
      </c>
      <c r="N409" s="3">
        <f ca="1">IF(L408="买",E409/E408-1,0)-IF(M409=1,计算结果!B$17,0)</f>
        <v>2.8380433309744824E-3</v>
      </c>
      <c r="O409" s="2">
        <f t="shared" ca="1" si="27"/>
        <v>1.4115100576670676</v>
      </c>
      <c r="P409" s="3">
        <f ca="1">1-O409/MAX(O$2:O409)</f>
        <v>9.104754886393962E-2</v>
      </c>
    </row>
    <row r="410" spans="1:16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24"/>
        <v>4.9619036895243163E-3</v>
      </c>
      <c r="H410" s="3">
        <f>1-E410/MAX(E$2:E410)</f>
        <v>5.7430315490062167E-2</v>
      </c>
      <c r="I410" s="36">
        <f ca="1">IF(ROW()&gt;计算结果!B$18+1,AVERAGE(OFFSET(E410,0,0,-计算结果!B$18,1)),AVERAGE(OFFSET(E410,0,0,-ROW(),1)))</f>
        <v>1313.2184090909091</v>
      </c>
      <c r="J410" s="36">
        <f ca="1">I410+计算结果!B$19*IF(ROW()&gt;计算结果!B$18+1,STDEV(OFFSET(E410,0,0,-计算结果!B$18,1)),STDEV(OFFSET(E410,0,0,-ROW(),1)))</f>
        <v>6217.8096409558093</v>
      </c>
      <c r="K410" s="34">
        <f ca="1">I410-计算结果!B$19*IF(ROW()&gt;计算结果!B$18+1,STDEV(OFFSET(E410,0,0,-计算结果!B$18,1)),STDEV(OFFSET(E410,0,0,-ROW(),1)))</f>
        <v>-3591.3728227739907</v>
      </c>
      <c r="L410" s="35" t="str">
        <f t="shared" ca="1" si="25"/>
        <v>买</v>
      </c>
      <c r="M410" s="4" t="str">
        <f t="shared" ca="1" si="26"/>
        <v/>
      </c>
      <c r="N410" s="3">
        <f ca="1">IF(L409="买",E410/E409-1,0)-IF(M410=1,计算结果!B$17,0)</f>
        <v>4.9619036895243163E-3</v>
      </c>
      <c r="O410" s="2">
        <f t="shared" ca="1" si="27"/>
        <v>1.4185138346300066</v>
      </c>
      <c r="P410" s="3">
        <f ca="1">1-O410/MAX(O$2:O410)</f>
        <v>8.6537414343045405E-2</v>
      </c>
    </row>
    <row r="411" spans="1:16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24"/>
        <v>6.6330036750426036E-3</v>
      </c>
      <c r="H411" s="3">
        <f>1-E411/MAX(E$2:E411)</f>
        <v>5.117824730872389E-2</v>
      </c>
      <c r="I411" s="36">
        <f ca="1">IF(ROW()&gt;计算结果!B$18+1,AVERAGE(OFFSET(E411,0,0,-计算结果!B$18,1)),AVERAGE(OFFSET(E411,0,0,-ROW(),1)))</f>
        <v>1311.5920454545458</v>
      </c>
      <c r="J411" s="36">
        <f ca="1">I411+计算结果!B$19*IF(ROW()&gt;计算结果!B$18+1,STDEV(OFFSET(E411,0,0,-计算结果!B$18,1)),STDEV(OFFSET(E411,0,0,-ROW(),1)))</f>
        <v>5915.3965308837596</v>
      </c>
      <c r="K411" s="34">
        <f ca="1">I411-计算结果!B$19*IF(ROW()&gt;计算结果!B$18+1,STDEV(OFFSET(E411,0,0,-计算结果!B$18,1)),STDEV(OFFSET(E411,0,0,-ROW(),1)))</f>
        <v>-3292.2124399746681</v>
      </c>
      <c r="L411" s="35" t="str">
        <f t="shared" ca="1" si="25"/>
        <v>买</v>
      </c>
      <c r="M411" s="4" t="str">
        <f t="shared" ca="1" si="26"/>
        <v/>
      </c>
      <c r="N411" s="3">
        <f ca="1">IF(L410="买",E411/E410-1,0)-IF(M411=1,计算结果!B$17,0)</f>
        <v>6.6330036750426036E-3</v>
      </c>
      <c r="O411" s="2">
        <f t="shared" ca="1" si="27"/>
        <v>1.4279228421082062</v>
      </c>
      <c r="P411" s="3">
        <f ca="1">1-O411/MAX(O$2:O411)</f>
        <v>8.0478413655368897E-2</v>
      </c>
    </row>
    <row r="412" spans="1:16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24"/>
        <v>-6.8638508800570319E-3</v>
      </c>
      <c r="H412" s="3">
        <f>1-E412/MAX(E$2:E412)</f>
        <v>5.7690818330951132E-2</v>
      </c>
      <c r="I412" s="36">
        <f ca="1">IF(ROW()&gt;计算结果!B$18+1,AVERAGE(OFFSET(E412,0,0,-计算结果!B$18,1)),AVERAGE(OFFSET(E412,0,0,-ROW(),1)))</f>
        <v>1311.4170454545456</v>
      </c>
      <c r="J412" s="36">
        <f ca="1">I412+计算结果!B$19*IF(ROW()&gt;计算结果!B$18+1,STDEV(OFFSET(E412,0,0,-计算结果!B$18,1)),STDEV(OFFSET(E412,0,0,-ROW(),1)))</f>
        <v>5900.7333349659184</v>
      </c>
      <c r="K412" s="34">
        <f ca="1">I412-计算结果!B$19*IF(ROW()&gt;计算结果!B$18+1,STDEV(OFFSET(E412,0,0,-计算结果!B$18,1)),STDEV(OFFSET(E412,0,0,-ROW(),1)))</f>
        <v>-3277.8992440568272</v>
      </c>
      <c r="L412" s="35" t="str">
        <f t="shared" ca="1" si="25"/>
        <v>买</v>
      </c>
      <c r="M412" s="4" t="str">
        <f t="shared" ca="1" si="26"/>
        <v/>
      </c>
      <c r="N412" s="3">
        <f ca="1">IF(L411="买",E412/E411-1,0)-IF(M412=1,计算结果!B$17,0)</f>
        <v>-6.8638508800570319E-3</v>
      </c>
      <c r="O412" s="2">
        <f t="shared" ca="1" si="27"/>
        <v>1.4181217926517482</v>
      </c>
      <c r="P412" s="3">
        <f ca="1">1-O412/MAX(O$2:O412)</f>
        <v>8.6789872705031912E-2</v>
      </c>
    </row>
    <row r="413" spans="1:16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24"/>
        <v>-8.2188300869034947E-5</v>
      </c>
      <c r="H413" s="3">
        <f>1-E413/MAX(E$2:E413)</f>
        <v>5.7768265121485807E-2</v>
      </c>
      <c r="I413" s="36">
        <f ca="1">IF(ROW()&gt;计算结果!B$18+1,AVERAGE(OFFSET(E413,0,0,-计算结果!B$18,1)),AVERAGE(OFFSET(E413,0,0,-ROW(),1)))</f>
        <v>1310.9886363636363</v>
      </c>
      <c r="J413" s="36">
        <f ca="1">I413+计算结果!B$19*IF(ROW()&gt;计算结果!B$18+1,STDEV(OFFSET(E413,0,0,-计算结果!B$18,1)),STDEV(OFFSET(E413,0,0,-ROW(),1)))</f>
        <v>5857.9202424541791</v>
      </c>
      <c r="K413" s="34">
        <f ca="1">I413-计算结果!B$19*IF(ROW()&gt;计算结果!B$18+1,STDEV(OFFSET(E413,0,0,-计算结果!B$18,1)),STDEV(OFFSET(E413,0,0,-ROW(),1)))</f>
        <v>-3235.942969726907</v>
      </c>
      <c r="L413" s="35" t="str">
        <f t="shared" ca="1" si="25"/>
        <v>买</v>
      </c>
      <c r="M413" s="4" t="str">
        <f t="shared" ca="1" si="26"/>
        <v/>
      </c>
      <c r="N413" s="3">
        <f ca="1">IF(L412="买",E413/E412-1,0)-IF(M413=1,计算结果!B$17,0)</f>
        <v>-8.2188300869034947E-5</v>
      </c>
      <c r="O413" s="2">
        <f t="shared" ca="1" si="27"/>
        <v>1.4180052396311849</v>
      </c>
      <c r="P413" s="3">
        <f ca="1">1-O413/MAX(O$2:O413)</f>
        <v>8.6864927893730681E-2</v>
      </c>
    </row>
    <row r="414" spans="1:16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24"/>
        <v>1.7963355949427662E-2</v>
      </c>
      <c r="H414" s="3">
        <f>1-E414/MAX(E$2:E414)</f>
        <v>4.0842621081016328E-2</v>
      </c>
      <c r="I414" s="36">
        <f ca="1">IF(ROW()&gt;计算结果!B$18+1,AVERAGE(OFFSET(E414,0,0,-计算结果!B$18,1)),AVERAGE(OFFSET(E414,0,0,-ROW(),1)))</f>
        <v>1310.7629545454547</v>
      </c>
      <c r="J414" s="36">
        <f ca="1">I414+计算结果!B$19*IF(ROW()&gt;计算结果!B$18+1,STDEV(OFFSET(E414,0,0,-计算结果!B$18,1)),STDEV(OFFSET(E414,0,0,-ROW(),1)))</f>
        <v>5822.8958797751484</v>
      </c>
      <c r="K414" s="34">
        <f ca="1">I414-计算结果!B$19*IF(ROW()&gt;计算结果!B$18+1,STDEV(OFFSET(E414,0,0,-计算结果!B$18,1)),STDEV(OFFSET(E414,0,0,-ROW(),1)))</f>
        <v>-3201.369970684239</v>
      </c>
      <c r="L414" s="35" t="str">
        <f t="shared" ca="1" si="25"/>
        <v>买</v>
      </c>
      <c r="M414" s="4" t="str">
        <f t="shared" ca="1" si="26"/>
        <v/>
      </c>
      <c r="N414" s="3">
        <f ca="1">IF(L413="买",E414/E413-1,0)-IF(M414=1,计算结果!B$17,0)</f>
        <v>1.7963355949427662E-2</v>
      </c>
      <c r="O414" s="2">
        <f t="shared" ca="1" si="27"/>
        <v>1.4434773724888332</v>
      </c>
      <c r="P414" s="3">
        <f ca="1">1-O414/MAX(O$2:O414)</f>
        <v>7.0461957563579536E-2</v>
      </c>
    </row>
    <row r="415" spans="1:16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24"/>
        <v>9.718715133008482E-3</v>
      </c>
      <c r="H415" s="3">
        <f>1-E415/MAX(E$2:E415)</f>
        <v>3.1520843747579796E-2</v>
      </c>
      <c r="I415" s="36">
        <f ca="1">IF(ROW()&gt;计算结果!B$18+1,AVERAGE(OFFSET(E415,0,0,-计算结果!B$18,1)),AVERAGE(OFFSET(E415,0,0,-ROW(),1)))</f>
        <v>1310.8115909090911</v>
      </c>
      <c r="J415" s="36">
        <f ca="1">I415+计算结果!B$19*IF(ROW()&gt;计算结果!B$18+1,STDEV(OFFSET(E415,0,0,-计算结果!B$18,1)),STDEV(OFFSET(E415,0,0,-ROW(),1)))</f>
        <v>5831.4382423722054</v>
      </c>
      <c r="K415" s="34">
        <f ca="1">I415-计算结果!B$19*IF(ROW()&gt;计算结果!B$18+1,STDEV(OFFSET(E415,0,0,-计算结果!B$18,1)),STDEV(OFFSET(E415,0,0,-ROW(),1)))</f>
        <v>-3209.8150605540231</v>
      </c>
      <c r="L415" s="35" t="str">
        <f t="shared" ca="1" si="25"/>
        <v>买</v>
      </c>
      <c r="M415" s="4" t="str">
        <f t="shared" ca="1" si="26"/>
        <v/>
      </c>
      <c r="N415" s="3">
        <f ca="1">IF(L414="买",E415/E414-1,0)-IF(M415=1,计算结果!B$17,0)</f>
        <v>9.718715133008482E-3</v>
      </c>
      <c r="O415" s="2">
        <f t="shared" ca="1" si="27"/>
        <v>1.4575061178729958</v>
      </c>
      <c r="P415" s="3">
        <f ca="1">1-O415/MAX(O$2:O415)</f>
        <v>6.1428042123845561E-2</v>
      </c>
    </row>
    <row r="416" spans="1:16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24"/>
        <v>1.9991857861525464E-3</v>
      </c>
      <c r="H416" s="3">
        <f>1-E416/MAX(E$2:E416)</f>
        <v>2.9584673984214938E-2</v>
      </c>
      <c r="I416" s="36">
        <f ca="1">IF(ROW()&gt;计算结果!B$18+1,AVERAGE(OFFSET(E416,0,0,-计算结果!B$18,1)),AVERAGE(OFFSET(E416,0,0,-ROW(),1)))</f>
        <v>1311.7586363636365</v>
      </c>
      <c r="J416" s="36">
        <f ca="1">I416+计算结果!B$19*IF(ROW()&gt;计算结果!B$18+1,STDEV(OFFSET(E416,0,0,-计算结果!B$18,1)),STDEV(OFFSET(E416,0,0,-ROW(),1)))</f>
        <v>5950.6471783404459</v>
      </c>
      <c r="K416" s="34">
        <f ca="1">I416-计算结果!B$19*IF(ROW()&gt;计算结果!B$18+1,STDEV(OFFSET(E416,0,0,-计算结果!B$18,1)),STDEV(OFFSET(E416,0,0,-ROW(),1)))</f>
        <v>-3327.1299056131729</v>
      </c>
      <c r="L416" s="35" t="str">
        <f t="shared" ca="1" si="25"/>
        <v>买</v>
      </c>
      <c r="M416" s="4" t="str">
        <f t="shared" ca="1" si="26"/>
        <v/>
      </c>
      <c r="N416" s="3">
        <f ca="1">IF(L415="买",E416/E415-1,0)-IF(M416=1,计算结果!B$17,0)</f>
        <v>1.9991857861525464E-3</v>
      </c>
      <c r="O416" s="2">
        <f t="shared" ca="1" si="27"/>
        <v>1.4604199433870779</v>
      </c>
      <c r="P416" s="3">
        <f ca="1">1-O416/MAX(O$2:O416)</f>
        <v>5.9551662406378103E-2</v>
      </c>
    </row>
    <row r="417" spans="1:16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24"/>
        <v>1.0882892818031564E-4</v>
      </c>
      <c r="H417" s="3">
        <f>1-E417/MAX(E$2:E417)</f>
        <v>2.9479064724394988E-2</v>
      </c>
      <c r="I417" s="36">
        <f ca="1">IF(ROW()&gt;计算结果!B$18+1,AVERAGE(OFFSET(E417,0,0,-计算结果!B$18,1)),AVERAGE(OFFSET(E417,0,0,-ROW(),1)))</f>
        <v>1312.5147727272727</v>
      </c>
      <c r="J417" s="36">
        <f ca="1">I417+计算结果!B$19*IF(ROW()&gt;计算结果!B$18+1,STDEV(OFFSET(E417,0,0,-计算结果!B$18,1)),STDEV(OFFSET(E417,0,0,-ROW(),1)))</f>
        <v>6050.6212362903425</v>
      </c>
      <c r="K417" s="34">
        <f ca="1">I417-计算结果!B$19*IF(ROW()&gt;计算结果!B$18+1,STDEV(OFFSET(E417,0,0,-计算结果!B$18,1)),STDEV(OFFSET(E417,0,0,-ROW(),1)))</f>
        <v>-3425.5916908357976</v>
      </c>
      <c r="L417" s="35" t="str">
        <f t="shared" ca="1" si="25"/>
        <v>买</v>
      </c>
      <c r="M417" s="4" t="str">
        <f t="shared" ca="1" si="26"/>
        <v/>
      </c>
      <c r="N417" s="3">
        <f ca="1">IF(L416="买",E417/E416-1,0)-IF(M417=1,计算结果!B$17,0)</f>
        <v>1.0882892818031564E-4</v>
      </c>
      <c r="O417" s="2">
        <f t="shared" ca="1" si="27"/>
        <v>1.4605788793242098</v>
      </c>
      <c r="P417" s="3">
        <f ca="1">1-O417/MAX(O$2:O417)</f>
        <v>5.9449314421788912E-2</v>
      </c>
    </row>
    <row r="418" spans="1:16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24"/>
        <v>6.4637348925611349E-3</v>
      </c>
      <c r="H418" s="3">
        <f>1-E418/MAX(E$2:E418)</f>
        <v>2.320587469109292E-2</v>
      </c>
      <c r="I418" s="36">
        <f ca="1">IF(ROW()&gt;计算结果!B$18+1,AVERAGE(OFFSET(E418,0,0,-计算结果!B$18,1)),AVERAGE(OFFSET(E418,0,0,-ROW(),1)))</f>
        <v>1313.2270454545455</v>
      </c>
      <c r="J418" s="36">
        <f ca="1">I418+计算结果!B$19*IF(ROW()&gt;计算结果!B$18+1,STDEV(OFFSET(E418,0,0,-计算结果!B$18,1)),STDEV(OFFSET(E418,0,0,-ROW(),1)))</f>
        <v>6159.593948280035</v>
      </c>
      <c r="K418" s="34">
        <f ca="1">I418-计算结果!B$19*IF(ROW()&gt;计算结果!B$18+1,STDEV(OFFSET(E418,0,0,-计算结果!B$18,1)),STDEV(OFFSET(E418,0,0,-ROW(),1)))</f>
        <v>-3533.1398573709444</v>
      </c>
      <c r="L418" s="35" t="str">
        <f t="shared" ca="1" si="25"/>
        <v>买</v>
      </c>
      <c r="M418" s="4" t="str">
        <f t="shared" ca="1" si="26"/>
        <v/>
      </c>
      <c r="N418" s="3">
        <f ca="1">IF(L417="买",E418/E417-1,0)-IF(M418=1,计算结果!B$17,0)</f>
        <v>6.4637348925611349E-3</v>
      </c>
      <c r="O418" s="2">
        <f t="shared" ca="1" si="27"/>
        <v>1.4700196739898355</v>
      </c>
      <c r="P418" s="3">
        <f ca="1">1-O418/MAX(O$2:O418)</f>
        <v>5.3369844137194811E-2</v>
      </c>
    </row>
    <row r="419" spans="1:16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24"/>
        <v>-9.0242689405133358E-3</v>
      </c>
      <c r="H419" s="3">
        <f>1-E419/MAX(E$2:E419)</f>
        <v>3.2020727577394048E-2</v>
      </c>
      <c r="I419" s="36">
        <f ca="1">IF(ROW()&gt;计算结果!B$18+1,AVERAGE(OFFSET(E419,0,0,-计算结果!B$18,1)),AVERAGE(OFFSET(E419,0,0,-ROW(),1)))</f>
        <v>1313.6072727272729</v>
      </c>
      <c r="J419" s="36">
        <f ca="1">I419+计算结果!B$19*IF(ROW()&gt;计算结果!B$18+1,STDEV(OFFSET(E419,0,0,-计算结果!B$18,1)),STDEV(OFFSET(E419,0,0,-ROW(),1)))</f>
        <v>6211.2528086775783</v>
      </c>
      <c r="K419" s="34">
        <f ca="1">I419-计算结果!B$19*IF(ROW()&gt;计算结果!B$18+1,STDEV(OFFSET(E419,0,0,-计算结果!B$18,1)),STDEV(OFFSET(E419,0,0,-ROW(),1)))</f>
        <v>-3584.0382632230321</v>
      </c>
      <c r="L419" s="35" t="str">
        <f t="shared" ca="1" si="25"/>
        <v>买</v>
      </c>
      <c r="M419" s="4" t="str">
        <f t="shared" ca="1" si="26"/>
        <v/>
      </c>
      <c r="N419" s="3">
        <f ca="1">IF(L418="买",E419/E418-1,0)-IF(M419=1,计算结果!B$17,0)</f>
        <v>-9.0242689405133358E-3</v>
      </c>
      <c r="O419" s="2">
        <f t="shared" ca="1" si="27"/>
        <v>1.4567538211039055</v>
      </c>
      <c r="P419" s="3">
        <f ca="1">1-O419/MAX(O$2:O419)</f>
        <v>6.191248925090076E-2</v>
      </c>
    </row>
    <row r="420" spans="1:16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24"/>
        <v>-1.7820125831907729E-3</v>
      </c>
      <c r="H420" s="3">
        <f>1-E420/MAX(E$2:E420)</f>
        <v>3.3745678821118896E-2</v>
      </c>
      <c r="I420" s="36">
        <f ca="1">IF(ROW()&gt;计算结果!B$18+1,AVERAGE(OFFSET(E420,0,0,-计算结果!B$18,1)),AVERAGE(OFFSET(E420,0,0,-ROW(),1)))</f>
        <v>1313.5670454545455</v>
      </c>
      <c r="J420" s="36">
        <f ca="1">I420+计算结果!B$19*IF(ROW()&gt;计算结果!B$18+1,STDEV(OFFSET(E420,0,0,-计算结果!B$18,1)),STDEV(OFFSET(E420,0,0,-ROW(),1)))</f>
        <v>6205.1377968939232</v>
      </c>
      <c r="K420" s="34">
        <f ca="1">I420-计算结果!B$19*IF(ROW()&gt;计算结果!B$18+1,STDEV(OFFSET(E420,0,0,-计算结果!B$18,1)),STDEV(OFFSET(E420,0,0,-ROW(),1)))</f>
        <v>-3578.0037059848328</v>
      </c>
      <c r="L420" s="35" t="str">
        <f t="shared" ca="1" si="25"/>
        <v>买</v>
      </c>
      <c r="M420" s="4" t="str">
        <f t="shared" ca="1" si="26"/>
        <v/>
      </c>
      <c r="N420" s="3">
        <f ca="1">IF(L419="买",E420/E419-1,0)-IF(M420=1,计算结果!B$17,0)</f>
        <v>-1.7820125831907729E-3</v>
      </c>
      <c r="O420" s="2">
        <f t="shared" ca="1" si="27"/>
        <v>1.4541578674640872</v>
      </c>
      <c r="P420" s="3">
        <f ca="1">1-O420/MAX(O$2:O420)</f>
        <v>6.3584172999189725E-2</v>
      </c>
    </row>
    <row r="421" spans="1:16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24"/>
        <v>-1.0747595453220682E-2</v>
      </c>
      <c r="H421" s="3">
        <f>1-E421/MAX(E$2:E421)</f>
        <v>4.4130589370075857E-2</v>
      </c>
      <c r="I421" s="36">
        <f ca="1">IF(ROW()&gt;计算结果!B$18+1,AVERAGE(OFFSET(E421,0,0,-计算结果!B$18,1)),AVERAGE(OFFSET(E421,0,0,-ROW(),1)))</f>
        <v>1313.2568181818181</v>
      </c>
      <c r="J421" s="36">
        <f ca="1">I421+计算结果!B$19*IF(ROW()&gt;计算结果!B$18+1,STDEV(OFFSET(E421,0,0,-计算结果!B$18,1)),STDEV(OFFSET(E421,0,0,-ROW(),1)))</f>
        <v>6164.5652165947286</v>
      </c>
      <c r="K421" s="34">
        <f ca="1">I421-计算结果!B$19*IF(ROW()&gt;计算结果!B$18+1,STDEV(OFFSET(E421,0,0,-计算结果!B$18,1)),STDEV(OFFSET(E421,0,0,-ROW(),1)))</f>
        <v>-3538.0515802310929</v>
      </c>
      <c r="L421" s="35" t="str">
        <f t="shared" ca="1" si="25"/>
        <v>买</v>
      </c>
      <c r="M421" s="4" t="str">
        <f t="shared" ca="1" si="26"/>
        <v/>
      </c>
      <c r="N421" s="3">
        <f ca="1">IF(L420="买",E421/E420-1,0)-IF(M421=1,计算结果!B$17,0)</f>
        <v>-1.0747595453220682E-2</v>
      </c>
      <c r="O421" s="2">
        <f t="shared" ca="1" si="27"/>
        <v>1.4385291669794651</v>
      </c>
      <c r="P421" s="3">
        <f ca="1">1-O421/MAX(O$2:O421)</f>
        <v>7.3648391483787545E-2</v>
      </c>
    </row>
    <row r="422" spans="1:16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24"/>
        <v>9.9215556292120421E-3</v>
      </c>
      <c r="H422" s="3">
        <f>1-E422/MAX(E$2:E422)</f>
        <v>3.4646877838248935E-2</v>
      </c>
      <c r="I422" s="36">
        <f ca="1">IF(ROW()&gt;计算结果!B$18+1,AVERAGE(OFFSET(E422,0,0,-计算结果!B$18,1)),AVERAGE(OFFSET(E422,0,0,-ROW(),1)))</f>
        <v>1313.6106818181818</v>
      </c>
      <c r="J422" s="36">
        <f ca="1">I422+计算结果!B$19*IF(ROW()&gt;计算结果!B$18+1,STDEV(OFFSET(E422,0,0,-计算结果!B$18,1)),STDEV(OFFSET(E422,0,0,-ROW(),1)))</f>
        <v>6209.7786142781006</v>
      </c>
      <c r="K422" s="34">
        <f ca="1">I422-计算结果!B$19*IF(ROW()&gt;计算结果!B$18+1,STDEV(OFFSET(E422,0,0,-计算结果!B$18,1)),STDEV(OFFSET(E422,0,0,-ROW(),1)))</f>
        <v>-3582.5572506417375</v>
      </c>
      <c r="L422" s="35" t="str">
        <f t="shared" ca="1" si="25"/>
        <v>买</v>
      </c>
      <c r="M422" s="4" t="str">
        <f t="shared" ca="1" si="26"/>
        <v/>
      </c>
      <c r="N422" s="3">
        <f ca="1">IF(L421="买",E422/E421-1,0)-IF(M422=1,计算结果!B$17,0)</f>
        <v>9.9215556292120421E-3</v>
      </c>
      <c r="O422" s="2">
        <f t="shared" ca="1" si="27"/>
        <v>1.452801614133896</v>
      </c>
      <c r="P422" s="3">
        <f ca="1">1-O422/MAX(O$2:O422)</f>
        <v>6.4457542467683759E-2</v>
      </c>
    </row>
    <row r="423" spans="1:16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24"/>
        <v>1.1581772565494086E-2</v>
      </c>
      <c r="H423" s="3">
        <f>1-E423/MAX(E$2:E423)</f>
        <v>2.3466377531981997E-2</v>
      </c>
      <c r="I423" s="36">
        <f ca="1">IF(ROW()&gt;计算结果!B$18+1,AVERAGE(OFFSET(E423,0,0,-计算结果!B$18,1)),AVERAGE(OFFSET(E423,0,0,-ROW(),1)))</f>
        <v>1314.6472727272728</v>
      </c>
      <c r="J423" s="36">
        <f ca="1">I423+计算结果!B$19*IF(ROW()&gt;计算结果!B$18+1,STDEV(OFFSET(E423,0,0,-计算结果!B$18,1)),STDEV(OFFSET(E423,0,0,-ROW(),1)))</f>
        <v>6340.34118885514</v>
      </c>
      <c r="K423" s="34">
        <f ca="1">I423-计算结果!B$19*IF(ROW()&gt;计算结果!B$18+1,STDEV(OFFSET(E423,0,0,-计算结果!B$18,1)),STDEV(OFFSET(E423,0,0,-ROW(),1)))</f>
        <v>-3711.0466434005939</v>
      </c>
      <c r="L423" s="35" t="str">
        <f t="shared" ca="1" si="25"/>
        <v>买</v>
      </c>
      <c r="M423" s="4" t="str">
        <f t="shared" ca="1" si="26"/>
        <v/>
      </c>
      <c r="N423" s="3">
        <f ca="1">IF(L422="买",E423/E422-1,0)-IF(M423=1,计算结果!B$17,0)</f>
        <v>1.1581772565494086E-2</v>
      </c>
      <c r="O423" s="2">
        <f t="shared" ca="1" si="27"/>
        <v>1.4696276320115775</v>
      </c>
      <c r="P423" s="3">
        <f ca="1">1-O423/MAX(O$2:O423)</f>
        <v>5.3622302499181096E-2</v>
      </c>
    </row>
    <row r="424" spans="1:16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24"/>
        <v>1.1730353280461348E-2</v>
      </c>
      <c r="H424" s="3">
        <f>1-E424/MAX(E$2:E424)</f>
        <v>1.2011293150183344E-2</v>
      </c>
      <c r="I424" s="36">
        <f ca="1">IF(ROW()&gt;计算结果!B$18+1,AVERAGE(OFFSET(E424,0,0,-计算结果!B$18,1)),AVERAGE(OFFSET(E424,0,0,-ROW(),1)))</f>
        <v>1317.1231818181818</v>
      </c>
      <c r="J424" s="36">
        <f ca="1">I424+计算结果!B$19*IF(ROW()&gt;计算结果!B$18+1,STDEV(OFFSET(E424,0,0,-计算结果!B$18,1)),STDEV(OFFSET(E424,0,0,-ROW(),1)))</f>
        <v>6539.7296032126469</v>
      </c>
      <c r="K424" s="34">
        <f ca="1">I424-计算结果!B$19*IF(ROW()&gt;计算结果!B$18+1,STDEV(OFFSET(E424,0,0,-计算结果!B$18,1)),STDEV(OFFSET(E424,0,0,-ROW(),1)))</f>
        <v>-3905.4832395762828</v>
      </c>
      <c r="L424" s="35" t="str">
        <f t="shared" ca="1" si="25"/>
        <v>买</v>
      </c>
      <c r="M424" s="4" t="str">
        <f t="shared" ca="1" si="26"/>
        <v/>
      </c>
      <c r="N424" s="3">
        <f ca="1">IF(L423="买",E424/E423-1,0)-IF(M424=1,计算结果!B$17,0)</f>
        <v>1.1730353280461348E-2</v>
      </c>
      <c r="O424" s="2">
        <f t="shared" ca="1" si="27"/>
        <v>1.4868668833258012</v>
      </c>
      <c r="P424" s="3">
        <f ca="1">1-O424/MAX(O$2:O424)</f>
        <v>4.2520957770746826E-2</v>
      </c>
    </row>
    <row r="425" spans="1:16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24"/>
        <v>2.3373976497751636E-2</v>
      </c>
      <c r="H425" s="3">
        <f>1-E425/MAX(E$2:E425)</f>
        <v>0</v>
      </c>
      <c r="I425" s="36">
        <f ca="1">IF(ROW()&gt;计算结果!B$18+1,AVERAGE(OFFSET(E425,0,0,-计算结果!B$18,1)),AVERAGE(OFFSET(E425,0,0,-ROW(),1)))</f>
        <v>1320.623409090909</v>
      </c>
      <c r="J425" s="36">
        <f ca="1">I425+计算结果!B$19*IF(ROW()&gt;计算结果!B$18+1,STDEV(OFFSET(E425,0,0,-计算结果!B$18,1)),STDEV(OFFSET(E425,0,0,-ROW(),1)))</f>
        <v>6866.7256182114388</v>
      </c>
      <c r="K425" s="34">
        <f ca="1">I425-计算结果!B$19*IF(ROW()&gt;计算结果!B$18+1,STDEV(OFFSET(E425,0,0,-计算结果!B$18,1)),STDEV(OFFSET(E425,0,0,-ROW(),1)))</f>
        <v>-4225.4788000296203</v>
      </c>
      <c r="L425" s="35" t="str">
        <f t="shared" ca="1" si="25"/>
        <v>买</v>
      </c>
      <c r="M425" s="4" t="str">
        <f t="shared" ca="1" si="26"/>
        <v/>
      </c>
      <c r="N425" s="3">
        <f ca="1">IF(L424="买",E425/E424-1,0)-IF(M425=1,计算结果!B$17,0)</f>
        <v>2.3373976497751636E-2</v>
      </c>
      <c r="O425" s="2">
        <f t="shared" ca="1" si="27"/>
        <v>1.5216208749119438</v>
      </c>
      <c r="P425" s="3">
        <f ca="1">1-O425/MAX(O$2:O425)</f>
        <v>2.0140865140590547E-2</v>
      </c>
    </row>
    <row r="426" spans="1:16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24"/>
        <v>8.1472351626321604E-4</v>
      </c>
      <c r="H426" s="3">
        <f>1-E426/MAX(E$2:E426)</f>
        <v>0</v>
      </c>
      <c r="I426" s="36">
        <f ca="1">IF(ROW()&gt;计算结果!B$18+1,AVERAGE(OFFSET(E426,0,0,-计算结果!B$18,1)),AVERAGE(OFFSET(E426,0,0,-ROW(),1)))</f>
        <v>1324.3086363636362</v>
      </c>
      <c r="J426" s="36">
        <f ca="1">I426+计算结果!B$19*IF(ROW()&gt;计算结果!B$18+1,STDEV(OFFSET(E426,0,0,-计算结果!B$18,1)),STDEV(OFFSET(E426,0,0,-ROW(),1)))</f>
        <v>7141.0517822614183</v>
      </c>
      <c r="K426" s="34">
        <f ca="1">I426-计算结果!B$19*IF(ROW()&gt;计算结果!B$18+1,STDEV(OFFSET(E426,0,0,-计算结果!B$18,1)),STDEV(OFFSET(E426,0,0,-ROW(),1)))</f>
        <v>-4492.4345095341469</v>
      </c>
      <c r="L426" s="35" t="str">
        <f t="shared" ca="1" si="25"/>
        <v>买</v>
      </c>
      <c r="M426" s="4" t="str">
        <f t="shared" ca="1" si="26"/>
        <v/>
      </c>
      <c r="N426" s="3">
        <f ca="1">IF(L425="买",E426/E425-1,0)-IF(M426=1,计算结果!B$17,0)</f>
        <v>8.1472351626321604E-4</v>
      </c>
      <c r="O426" s="2">
        <f t="shared" ca="1" si="27"/>
        <v>1.5228605752215716</v>
      </c>
      <c r="P426" s="3">
        <f ca="1">1-O426/MAX(O$2:O426)</f>
        <v>1.9342550860795171E-2</v>
      </c>
    </row>
    <row r="427" spans="1:16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24"/>
        <v>-9.2538476524439695E-4</v>
      </c>
      <c r="H427" s="3">
        <f>1-E427/MAX(E$2:E427)</f>
        <v>9.2538476524439695E-4</v>
      </c>
      <c r="I427" s="36">
        <f ca="1">IF(ROW()&gt;计算结果!B$18+1,AVERAGE(OFFSET(E427,0,0,-计算结果!B$18,1)),AVERAGE(OFFSET(E427,0,0,-ROW(),1)))</f>
        <v>1328.0397727272727</v>
      </c>
      <c r="J427" s="36">
        <f ca="1">I427+计算结果!B$19*IF(ROW()&gt;计算结果!B$18+1,STDEV(OFFSET(E427,0,0,-计算结果!B$18,1)),STDEV(OFFSET(E427,0,0,-ROW(),1)))</f>
        <v>7360.3900953964539</v>
      </c>
      <c r="K427" s="34">
        <f ca="1">I427-计算结果!B$19*IF(ROW()&gt;计算结果!B$18+1,STDEV(OFFSET(E427,0,0,-计算结果!B$18,1)),STDEV(OFFSET(E427,0,0,-ROW(),1)))</f>
        <v>-4704.310549941908</v>
      </c>
      <c r="L427" s="35" t="str">
        <f t="shared" ca="1" si="25"/>
        <v>买</v>
      </c>
      <c r="M427" s="4" t="str">
        <f t="shared" ca="1" si="26"/>
        <v/>
      </c>
      <c r="N427" s="3">
        <f ca="1">IF(L426="买",E427/E426-1,0)-IF(M427=1,计算结果!B$17,0)</f>
        <v>-9.2538476524439695E-4</v>
      </c>
      <c r="O427" s="2">
        <f t="shared" ca="1" si="27"/>
        <v>1.5214513432456702</v>
      </c>
      <c r="P427" s="3">
        <f ca="1">1-O427/MAX(O$2:O427)</f>
        <v>2.025003632415201E-2</v>
      </c>
    </row>
    <row r="428" spans="1:16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24"/>
        <v>-6.5533355154571149E-3</v>
      </c>
      <c r="H428" s="3">
        <f>1-E428/MAX(E$2:E428)</f>
        <v>7.4726559238540435E-3</v>
      </c>
      <c r="I428" s="36">
        <f ca="1">IF(ROW()&gt;计算结果!B$18+1,AVERAGE(OFFSET(E428,0,0,-计算结果!B$18,1)),AVERAGE(OFFSET(E428,0,0,-ROW(),1)))</f>
        <v>1332.2349999999999</v>
      </c>
      <c r="J428" s="36">
        <f ca="1">I428+计算结果!B$19*IF(ROW()&gt;计算结果!B$18+1,STDEV(OFFSET(E428,0,0,-计算结果!B$18,1)),STDEV(OFFSET(E428,0,0,-ROW(),1)))</f>
        <v>7399.5092342604657</v>
      </c>
      <c r="K428" s="34">
        <f ca="1">I428-计算结果!B$19*IF(ROW()&gt;计算结果!B$18+1,STDEV(OFFSET(E428,0,0,-计算结果!B$18,1)),STDEV(OFFSET(E428,0,0,-ROW(),1)))</f>
        <v>-4735.0392342604664</v>
      </c>
      <c r="L428" s="35" t="str">
        <f t="shared" ca="1" si="25"/>
        <v>买</v>
      </c>
      <c r="M428" s="4" t="str">
        <f t="shared" ca="1" si="26"/>
        <v/>
      </c>
      <c r="N428" s="3">
        <f ca="1">IF(L427="买",E428/E427-1,0)-IF(M428=1,计算结果!B$17,0)</f>
        <v>-6.5533355154571149E-3</v>
      </c>
      <c r="O428" s="2">
        <f t="shared" ca="1" si="27"/>
        <v>1.5114807621229385</v>
      </c>
      <c r="P428" s="3">
        <f ca="1">1-O428/MAX(O$2:O428)</f>
        <v>2.6670666557376821E-2</v>
      </c>
    </row>
    <row r="429" spans="1:16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24"/>
        <v>3.0704521556257358E-3</v>
      </c>
      <c r="H429" s="3">
        <f>1-E429/MAX(E$2:E429)</f>
        <v>4.4251482007179321E-3</v>
      </c>
      <c r="I429" s="36">
        <f ca="1">IF(ROW()&gt;计算结果!B$18+1,AVERAGE(OFFSET(E429,0,0,-计算结果!B$18,1)),AVERAGE(OFFSET(E429,0,0,-ROW(),1)))</f>
        <v>1336.9345454545453</v>
      </c>
      <c r="J429" s="36">
        <f ca="1">I429+计算结果!B$19*IF(ROW()&gt;计算结果!B$18+1,STDEV(OFFSET(E429,0,0,-计算结果!B$18,1)),STDEV(OFFSET(E429,0,0,-ROW(),1)))</f>
        <v>7335.7819799477393</v>
      </c>
      <c r="K429" s="34">
        <f ca="1">I429-计算结果!B$19*IF(ROW()&gt;计算结果!B$18+1,STDEV(OFFSET(E429,0,0,-计算结果!B$18,1)),STDEV(OFFSET(E429,0,0,-ROW(),1)))</f>
        <v>-4661.9128890386482</v>
      </c>
      <c r="L429" s="35" t="str">
        <f t="shared" ca="1" si="25"/>
        <v>买</v>
      </c>
      <c r="M429" s="4" t="str">
        <f t="shared" ca="1" si="26"/>
        <v/>
      </c>
      <c r="N429" s="3">
        <f ca="1">IF(L428="买",E429/E428-1,0)-IF(M429=1,计算结果!B$17,0)</f>
        <v>3.0704521556257358E-3</v>
      </c>
      <c r="O429" s="2">
        <f t="shared" ca="1" si="27"/>
        <v>1.5161216914871858</v>
      </c>
      <c r="P429" s="3">
        <f ca="1">1-O429/MAX(O$2:O429)</f>
        <v>2.3682105407374032E-2</v>
      </c>
    </row>
    <row r="430" spans="1:16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24"/>
        <v>-8.6380409258638435E-3</v>
      </c>
      <c r="H430" s="3">
        <f>1-E430/MAX(E$2:E430)</f>
        <v>1.3024964515321091E-2</v>
      </c>
      <c r="I430" s="36">
        <f ca="1">IF(ROW()&gt;计算结果!B$18+1,AVERAGE(OFFSET(E430,0,0,-计算结果!B$18,1)),AVERAGE(OFFSET(E430,0,0,-ROW(),1)))</f>
        <v>1340.710227272727</v>
      </c>
      <c r="J430" s="36">
        <f ca="1">I430+计算结果!B$19*IF(ROW()&gt;计算结果!B$18+1,STDEV(OFFSET(E430,0,0,-计算结果!B$18,1)),STDEV(OFFSET(E430,0,0,-ROW(),1)))</f>
        <v>7313.2584252588631</v>
      </c>
      <c r="K430" s="34">
        <f ca="1">I430-计算结果!B$19*IF(ROW()&gt;计算结果!B$18+1,STDEV(OFFSET(E430,0,0,-计算结果!B$18,1)),STDEV(OFFSET(E430,0,0,-ROW(),1)))</f>
        <v>-4631.837970713409</v>
      </c>
      <c r="L430" s="35" t="str">
        <f t="shared" ca="1" si="25"/>
        <v>买</v>
      </c>
      <c r="M430" s="4" t="str">
        <f t="shared" ca="1" si="26"/>
        <v/>
      </c>
      <c r="N430" s="3">
        <f ca="1">IF(L429="买",E430/E429-1,0)-IF(M430=1,计算结果!B$17,0)</f>
        <v>-8.6380409258638435E-3</v>
      </c>
      <c r="O430" s="2">
        <f t="shared" ca="1" si="27"/>
        <v>1.5030253702675296</v>
      </c>
      <c r="P430" s="3">
        <f ca="1">1-O430/MAX(O$2:O430)</f>
        <v>3.2115579337518407E-2</v>
      </c>
    </row>
    <row r="431" spans="1:16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24"/>
        <v>-2.8691876039815822E-3</v>
      </c>
      <c r="H431" s="3">
        <f>1-E431/MAX(E$2:E431)</f>
        <v>1.5856781052572932E-2</v>
      </c>
      <c r="I431" s="36">
        <f ca="1">IF(ROW()&gt;计算结果!B$18+1,AVERAGE(OFFSET(E431,0,0,-计算结果!B$18,1)),AVERAGE(OFFSET(E431,0,0,-ROW(),1)))</f>
        <v>1344.4181818181817</v>
      </c>
      <c r="J431" s="36">
        <f ca="1">I431+计算结果!B$19*IF(ROW()&gt;计算结果!B$18+1,STDEV(OFFSET(E431,0,0,-计算结果!B$18,1)),STDEV(OFFSET(E431,0,0,-ROW(),1)))</f>
        <v>7242.0173523123876</v>
      </c>
      <c r="K431" s="34">
        <f ca="1">I431-计算结果!B$19*IF(ROW()&gt;计算结果!B$18+1,STDEV(OFFSET(E431,0,0,-计算结果!B$18,1)),STDEV(OFFSET(E431,0,0,-ROW(),1)))</f>
        <v>-4553.1809886760248</v>
      </c>
      <c r="L431" s="35" t="str">
        <f t="shared" ca="1" si="25"/>
        <v>买</v>
      </c>
      <c r="M431" s="4" t="str">
        <f t="shared" ca="1" si="26"/>
        <v/>
      </c>
      <c r="N431" s="3">
        <f ca="1">IF(L430="买",E431/E430-1,0)-IF(M431=1,计算结果!B$17,0)</f>
        <v>-2.8691876039815822E-3</v>
      </c>
      <c r="O431" s="2">
        <f t="shared" ca="1" si="27"/>
        <v>1.4987129085066881</v>
      </c>
      <c r="P431" s="3">
        <f ca="1">1-O431/MAX(O$2:O431)</f>
        <v>3.4892621319370098E-2</v>
      </c>
    </row>
    <row r="432" spans="1:16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24"/>
        <v>1.6359715790589924E-2</v>
      </c>
      <c r="H432" s="3">
        <f>1-E432/MAX(E$2:E432)</f>
        <v>0</v>
      </c>
      <c r="I432" s="36">
        <f ca="1">IF(ROW()&gt;计算结果!B$18+1,AVERAGE(OFFSET(E432,0,0,-计算结果!B$18,1)),AVERAGE(OFFSET(E432,0,0,-ROW(),1)))</f>
        <v>1348.1936363636362</v>
      </c>
      <c r="J432" s="36">
        <f ca="1">I432+计算结果!B$19*IF(ROW()&gt;计算结果!B$18+1,STDEV(OFFSET(E432,0,0,-计算结果!B$18,1)),STDEV(OFFSET(E432,0,0,-ROW(),1)))</f>
        <v>7310.622062573415</v>
      </c>
      <c r="K432" s="34">
        <f ca="1">I432-计算结果!B$19*IF(ROW()&gt;计算结果!B$18+1,STDEV(OFFSET(E432,0,0,-计算结果!B$18,1)),STDEV(OFFSET(E432,0,0,-ROW(),1)))</f>
        <v>-4614.234789846143</v>
      </c>
      <c r="L432" s="35" t="str">
        <f t="shared" ca="1" si="25"/>
        <v>买</v>
      </c>
      <c r="M432" s="4" t="str">
        <f t="shared" ca="1" si="26"/>
        <v/>
      </c>
      <c r="N432" s="3">
        <f ca="1">IF(L431="买",E432/E431-1,0)-IF(M432=1,计算结果!B$17,0)</f>
        <v>1.6359715790589924E-2</v>
      </c>
      <c r="O432" s="2">
        <f t="shared" ca="1" si="27"/>
        <v>1.523231425741546</v>
      </c>
      <c r="P432" s="3">
        <f ca="1">1-O432/MAX(O$2:O432)</f>
        <v>1.9103738896753653E-2</v>
      </c>
    </row>
    <row r="433" spans="1:16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24"/>
        <v>1.2451394347485767E-3</v>
      </c>
      <c r="H433" s="3">
        <f>1-E433/MAX(E$2:E433)</f>
        <v>0</v>
      </c>
      <c r="I433" s="36">
        <f ca="1">IF(ROW()&gt;计算结果!B$18+1,AVERAGE(OFFSET(E433,0,0,-计算结果!B$18,1)),AVERAGE(OFFSET(E433,0,0,-ROW(),1)))</f>
        <v>1351.9147727272723</v>
      </c>
      <c r="J433" s="36">
        <f ca="1">I433+计算结果!B$19*IF(ROW()&gt;计算结果!B$18+1,STDEV(OFFSET(E433,0,0,-计算结果!B$18,1)),STDEV(OFFSET(E433,0,0,-ROW(),1)))</f>
        <v>7371.7181842637747</v>
      </c>
      <c r="K433" s="34">
        <f ca="1">I433-计算结果!B$19*IF(ROW()&gt;计算结果!B$18+1,STDEV(OFFSET(E433,0,0,-计算结果!B$18,1)),STDEV(OFFSET(E433,0,0,-ROW(),1)))</f>
        <v>-4667.8886388092305</v>
      </c>
      <c r="L433" s="35" t="str">
        <f t="shared" ca="1" si="25"/>
        <v>买</v>
      </c>
      <c r="M433" s="4" t="str">
        <f t="shared" ca="1" si="26"/>
        <v/>
      </c>
      <c r="N433" s="3">
        <f ca="1">IF(L432="买",E433/E432-1,0)-IF(M433=1,计算结果!B$17,0)</f>
        <v>1.2451394347485767E-3</v>
      </c>
      <c r="O433" s="2">
        <f t="shared" ca="1" si="27"/>
        <v>1.5251280612579852</v>
      </c>
      <c r="P433" s="3">
        <f ca="1">1-O433/MAX(O$2:O433)</f>
        <v>1.7882386280656526E-2</v>
      </c>
    </row>
    <row r="434" spans="1:16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24"/>
        <v>5.5579485611856327E-4</v>
      </c>
      <c r="H434" s="3">
        <f>1-E434/MAX(E$2:E434)</f>
        <v>0</v>
      </c>
      <c r="I434" s="36">
        <f ca="1">IF(ROW()&gt;计算结果!B$18+1,AVERAGE(OFFSET(E434,0,0,-计算结果!B$18,1)),AVERAGE(OFFSET(E434,0,0,-ROW(),1)))</f>
        <v>1356.3343181818179</v>
      </c>
      <c r="J434" s="36">
        <f ca="1">I434+计算结果!B$19*IF(ROW()&gt;计算结果!B$18+1,STDEV(OFFSET(E434,0,0,-计算结果!B$18,1)),STDEV(OFFSET(E434,0,0,-ROW(),1)))</f>
        <v>7273.6891106987632</v>
      </c>
      <c r="K434" s="34">
        <f ca="1">I434-计算结果!B$19*IF(ROW()&gt;计算结果!B$18+1,STDEV(OFFSET(E434,0,0,-计算结果!B$18,1)),STDEV(OFFSET(E434,0,0,-ROW(),1)))</f>
        <v>-4561.0204743351269</v>
      </c>
      <c r="L434" s="35" t="str">
        <f t="shared" ca="1" si="25"/>
        <v>买</v>
      </c>
      <c r="M434" s="4" t="str">
        <f t="shared" ca="1" si="26"/>
        <v/>
      </c>
      <c r="N434" s="3">
        <f ca="1">IF(L433="买",E434/E433-1,0)-IF(M434=1,计算结果!B$17,0)</f>
        <v>5.5579485611856327E-4</v>
      </c>
      <c r="O434" s="2">
        <f t="shared" ca="1" si="27"/>
        <v>1.5259757195893544</v>
      </c>
      <c r="P434" s="3">
        <f ca="1">1-O434/MAX(O$2:O434)</f>
        <v>1.733653036284788E-2</v>
      </c>
    </row>
    <row r="435" spans="1:16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24"/>
        <v>-2.1851435237262073E-2</v>
      </c>
      <c r="H435" s="3">
        <f>1-E435/MAX(E$2:E435)</f>
        <v>2.1851435237262073E-2</v>
      </c>
      <c r="I435" s="36">
        <f ca="1">IF(ROW()&gt;计算结果!B$18+1,AVERAGE(OFFSET(E435,0,0,-计算结果!B$18,1)),AVERAGE(OFFSET(E435,0,0,-ROW(),1)))</f>
        <v>1359.5809090909088</v>
      </c>
      <c r="J435" s="36">
        <f ca="1">I435+计算结果!B$19*IF(ROW()&gt;计算结果!B$18+1,STDEV(OFFSET(E435,0,0,-计算结果!B$18,1)),STDEV(OFFSET(E435,0,0,-ROW(),1)))</f>
        <v>7134.7969378299777</v>
      </c>
      <c r="K435" s="34">
        <f ca="1">I435-计算结果!B$19*IF(ROW()&gt;计算结果!B$18+1,STDEV(OFFSET(E435,0,0,-计算结果!B$18,1)),STDEV(OFFSET(E435,0,0,-ROW(),1)))</f>
        <v>-4415.6351196481601</v>
      </c>
      <c r="L435" s="35" t="str">
        <f t="shared" ca="1" si="25"/>
        <v>买</v>
      </c>
      <c r="M435" s="4" t="str">
        <f t="shared" ca="1" si="26"/>
        <v/>
      </c>
      <c r="N435" s="3">
        <f ca="1">IF(L434="买",E435/E434-1,0)-IF(M435=1,计算结果!B$17,0)</f>
        <v>-2.1851435237262073E-2</v>
      </c>
      <c r="O435" s="2">
        <f t="shared" ca="1" si="27"/>
        <v>1.4926309599791132</v>
      </c>
      <c r="P435" s="3">
        <f ca="1">1-O435/MAX(O$2:O435)</f>
        <v>3.8809137529647431E-2</v>
      </c>
    </row>
    <row r="436" spans="1:16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24"/>
        <v>2.224730427128363E-2</v>
      </c>
      <c r="H436" s="3">
        <f>1-E436/MAX(E$2:E436)</f>
        <v>9.0266494466084701E-5</v>
      </c>
      <c r="I436" s="36">
        <f ca="1">IF(ROW()&gt;计算结果!B$18+1,AVERAGE(OFFSET(E436,0,0,-计算结果!B$18,1)),AVERAGE(OFFSET(E436,0,0,-ROW(),1)))</f>
        <v>1363.1372727272726</v>
      </c>
      <c r="J436" s="36">
        <f ca="1">I436+计算结果!B$19*IF(ROW()&gt;计算结果!B$18+1,STDEV(OFFSET(E436,0,0,-计算结果!B$18,1)),STDEV(OFFSET(E436,0,0,-ROW(),1)))</f>
        <v>7141.790204674905</v>
      </c>
      <c r="K436" s="34">
        <f ca="1">I436-计算结果!B$19*IF(ROW()&gt;计算结果!B$18+1,STDEV(OFFSET(E436,0,0,-计算结果!B$18,1)),STDEV(OFFSET(E436,0,0,-ROW(),1)))</f>
        <v>-4415.5156592203593</v>
      </c>
      <c r="L436" s="35" t="str">
        <f t="shared" ca="1" si="25"/>
        <v>买</v>
      </c>
      <c r="M436" s="4" t="str">
        <f t="shared" ca="1" si="26"/>
        <v/>
      </c>
      <c r="N436" s="3">
        <f ca="1">IF(L435="买",E436/E435-1,0)-IF(M436=1,计算结果!B$17,0)</f>
        <v>2.224730427128363E-2</v>
      </c>
      <c r="O436" s="2">
        <f t="shared" ca="1" si="27"/>
        <v>1.5258379751105067</v>
      </c>
      <c r="P436" s="3">
        <f ca="1">1-O436/MAX(O$2:O436)</f>
        <v>1.7425231949491971E-2</v>
      </c>
    </row>
    <row r="437" spans="1:16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24"/>
        <v>4.7012256518870199E-3</v>
      </c>
      <c r="H437" s="3">
        <f>1-E437/MAX(E$2:E437)</f>
        <v>0</v>
      </c>
      <c r="I437" s="36">
        <f ca="1">IF(ROW()&gt;计算结果!B$18+1,AVERAGE(OFFSET(E437,0,0,-计算结果!B$18,1)),AVERAGE(OFFSET(E437,0,0,-ROW(),1)))</f>
        <v>1367.1188636363634</v>
      </c>
      <c r="J437" s="36">
        <f ca="1">I437+计算结果!B$19*IF(ROW()&gt;计算结果!B$18+1,STDEV(OFFSET(E437,0,0,-计算结果!B$18,1)),STDEV(OFFSET(E437,0,0,-ROW(),1)))</f>
        <v>7095.1913942414076</v>
      </c>
      <c r="K437" s="34">
        <f ca="1">I437-计算结果!B$19*IF(ROW()&gt;计算结果!B$18+1,STDEV(OFFSET(E437,0,0,-计算结果!B$18,1)),STDEV(OFFSET(E437,0,0,-ROW(),1)))</f>
        <v>-4360.9536669686813</v>
      </c>
      <c r="L437" s="35" t="str">
        <f t="shared" ca="1" si="25"/>
        <v>买</v>
      </c>
      <c r="M437" s="4" t="str">
        <f t="shared" ca="1" si="26"/>
        <v/>
      </c>
      <c r="N437" s="3">
        <f ca="1">IF(L436="买",E437/E436-1,0)-IF(M437=1,计算结果!B$17,0)</f>
        <v>4.7012256518870199E-3</v>
      </c>
      <c r="O437" s="2">
        <f t="shared" ca="1" si="27"/>
        <v>1.5330112837397196</v>
      </c>
      <c r="P437" s="3">
        <f ca="1">1-O437/MAX(O$2:O437)</f>
        <v>1.2805926245035959E-2</v>
      </c>
    </row>
    <row r="438" spans="1:16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24"/>
        <v>6.4071550020043944E-3</v>
      </c>
      <c r="H438" s="3">
        <f>1-E438/MAX(E$2:E438)</f>
        <v>0</v>
      </c>
      <c r="I438" s="36">
        <f ca="1">IF(ROW()&gt;计算结果!B$18+1,AVERAGE(OFFSET(E438,0,0,-计算结果!B$18,1)),AVERAGE(OFFSET(E438,0,0,-ROW(),1)))</f>
        <v>1371.3965909090907</v>
      </c>
      <c r="J438" s="36">
        <f ca="1">I438+计算结果!B$19*IF(ROW()&gt;计算结果!B$18+1,STDEV(OFFSET(E438,0,0,-计算结果!B$18,1)),STDEV(OFFSET(E438,0,0,-ROW(),1)))</f>
        <v>7031.7761220304092</v>
      </c>
      <c r="K438" s="34">
        <f ca="1">I438-计算结果!B$19*IF(ROW()&gt;计算结果!B$18+1,STDEV(OFFSET(E438,0,0,-计算结果!B$18,1)),STDEV(OFFSET(E438,0,0,-ROW(),1)))</f>
        <v>-4288.9829402122286</v>
      </c>
      <c r="L438" s="35" t="str">
        <f t="shared" ca="1" si="25"/>
        <v>买</v>
      </c>
      <c r="M438" s="4" t="str">
        <f t="shared" ca="1" si="26"/>
        <v/>
      </c>
      <c r="N438" s="3">
        <f ca="1">IF(L437="买",E438/E437-1,0)-IF(M438=1,计算结果!B$17,0)</f>
        <v>6.4071550020043944E-3</v>
      </c>
      <c r="O438" s="2">
        <f t="shared" ca="1" si="27"/>
        <v>1.5428335246544618</v>
      </c>
      <c r="P438" s="3">
        <f ca="1">1-O438/MAX(O$2:O438)</f>
        <v>6.4808207974277332E-3</v>
      </c>
    </row>
    <row r="439" spans="1:16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24"/>
        <v>-1.1702573329945287E-2</v>
      </c>
      <c r="H439" s="3">
        <f>1-E439/MAX(E$2:E439)</f>
        <v>1.1702573329945287E-2</v>
      </c>
      <c r="I439" s="36">
        <f ca="1">IF(ROW()&gt;计算结果!B$18+1,AVERAGE(OFFSET(E439,0,0,-计算结果!B$18,1)),AVERAGE(OFFSET(E439,0,0,-ROW(),1)))</f>
        <v>1375.2259090909088</v>
      </c>
      <c r="J439" s="36">
        <f ca="1">I439+计算结果!B$19*IF(ROW()&gt;计算结果!B$18+1,STDEV(OFFSET(E439,0,0,-计算结果!B$18,1)),STDEV(OFFSET(E439,0,0,-ROW(),1)))</f>
        <v>6878.411222753497</v>
      </c>
      <c r="K439" s="34">
        <f ca="1">I439-计算结果!B$19*IF(ROW()&gt;计算结果!B$18+1,STDEV(OFFSET(E439,0,0,-计算结果!B$18,1)),STDEV(OFFSET(E439,0,0,-ROW(),1)))</f>
        <v>-4127.9594045716804</v>
      </c>
      <c r="L439" s="35" t="str">
        <f t="shared" ca="1" si="25"/>
        <v>买</v>
      </c>
      <c r="M439" s="4" t="str">
        <f t="shared" ca="1" si="26"/>
        <v/>
      </c>
      <c r="N439" s="3">
        <f ca="1">IF(L438="买",E439/E438-1,0)-IF(M439=1,计算结果!B$17,0)</f>
        <v>-1.1702573329945287E-2</v>
      </c>
      <c r="O439" s="2">
        <f t="shared" ca="1" si="27"/>
        <v>1.5247784021962949</v>
      </c>
      <c r="P439" s="3">
        <f ca="1">1-O439/MAX(O$2:O439)</f>
        <v>1.8107551846752945E-2</v>
      </c>
    </row>
    <row r="440" spans="1:16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24"/>
        <v>4.9963517598416995E-3</v>
      </c>
      <c r="H440" s="3">
        <f>1-E440/MAX(E$2:E440)</f>
        <v>6.7646917429553532E-3</v>
      </c>
      <c r="I440" s="36">
        <f ca="1">IF(ROW()&gt;计算结果!B$18+1,AVERAGE(OFFSET(E440,0,0,-计算结果!B$18,1)),AVERAGE(OFFSET(E440,0,0,-ROW(),1)))</f>
        <v>1378.8843181818177</v>
      </c>
      <c r="J440" s="36">
        <f ca="1">I440+计算结果!B$19*IF(ROW()&gt;计算结果!B$18+1,STDEV(OFFSET(E440,0,0,-计算结果!B$18,1)),STDEV(OFFSET(E440,0,0,-ROW(),1)))</f>
        <v>6788.2598802671519</v>
      </c>
      <c r="K440" s="34">
        <f ca="1">I440-计算结果!B$19*IF(ROW()&gt;计算结果!B$18+1,STDEV(OFFSET(E440,0,0,-计算结果!B$18,1)),STDEV(OFFSET(E440,0,0,-ROW(),1)))</f>
        <v>-4030.491243903517</v>
      </c>
      <c r="L440" s="35" t="str">
        <f t="shared" ca="1" si="25"/>
        <v>买</v>
      </c>
      <c r="M440" s="4" t="str">
        <f t="shared" ca="1" si="26"/>
        <v/>
      </c>
      <c r="N440" s="3">
        <f ca="1">IF(L439="买",E440/E439-1,0)-IF(M440=1,计算结果!B$17,0)</f>
        <v>4.9963517598416995E-3</v>
      </c>
      <c r="O440" s="2">
        <f t="shared" ca="1" si="27"/>
        <v>1.5323967314494771</v>
      </c>
      <c r="P440" s="3">
        <f ca="1">1-O440/MAX(O$2:O440)</f>
        <v>1.3201671785447067E-2</v>
      </c>
    </row>
    <row r="441" spans="1:16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24"/>
        <v>1.2605100121694912E-2</v>
      </c>
      <c r="H441" s="3">
        <f>1-E441/MAX(E$2:E441)</f>
        <v>0</v>
      </c>
      <c r="I441" s="36">
        <f ca="1">IF(ROW()&gt;计算结果!B$18+1,AVERAGE(OFFSET(E441,0,0,-计算结果!B$18,1)),AVERAGE(OFFSET(E441,0,0,-ROW(),1)))</f>
        <v>1382.947727272727</v>
      </c>
      <c r="J441" s="36">
        <f ca="1">I441+计算结果!B$19*IF(ROW()&gt;计算结果!B$18+1,STDEV(OFFSET(E441,0,0,-计算结果!B$18,1)),STDEV(OFFSET(E441,0,0,-ROW(),1)))</f>
        <v>6737.7224551468189</v>
      </c>
      <c r="K441" s="34">
        <f ca="1">I441-计算结果!B$19*IF(ROW()&gt;计算结果!B$18+1,STDEV(OFFSET(E441,0,0,-计算结果!B$18,1)),STDEV(OFFSET(E441,0,0,-ROW(),1)))</f>
        <v>-3971.8270006013645</v>
      </c>
      <c r="L441" s="35" t="str">
        <f t="shared" ca="1" si="25"/>
        <v>买</v>
      </c>
      <c r="M441" s="4" t="str">
        <f t="shared" ca="1" si="26"/>
        <v/>
      </c>
      <c r="N441" s="3">
        <f ca="1">IF(L440="买",E441/E440-1,0)-IF(M441=1,计算结果!B$17,0)</f>
        <v>1.2605100121694912E-2</v>
      </c>
      <c r="O441" s="2">
        <f t="shared" ca="1" si="27"/>
        <v>1.5517127456755557</v>
      </c>
      <c r="P441" s="3">
        <f ca="1">1-O441/MAX(O$2:O441)</f>
        <v>7.6298005838149052E-4</v>
      </c>
    </row>
    <row r="442" spans="1:16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24"/>
        <v>1.0201642915184328E-2</v>
      </c>
      <c r="H442" s="3">
        <f>1-E442/MAX(E$2:E442)</f>
        <v>0</v>
      </c>
      <c r="I442" s="36">
        <f ca="1">IF(ROW()&gt;计算结果!B$18+1,AVERAGE(OFFSET(E442,0,0,-计算结果!B$18,1)),AVERAGE(OFFSET(E442,0,0,-ROW(),1)))</f>
        <v>1387.1979545454544</v>
      </c>
      <c r="J442" s="36">
        <f ca="1">I442+计算结果!B$19*IF(ROW()&gt;计算结果!B$18+1,STDEV(OFFSET(E442,0,0,-计算结果!B$18,1)),STDEV(OFFSET(E442,0,0,-ROW(),1)))</f>
        <v>6750.1444432327362</v>
      </c>
      <c r="K442" s="34">
        <f ca="1">I442-计算结果!B$19*IF(ROW()&gt;计算结果!B$18+1,STDEV(OFFSET(E442,0,0,-计算结果!B$18,1)),STDEV(OFFSET(E442,0,0,-ROW(),1)))</f>
        <v>-3975.7485341418278</v>
      </c>
      <c r="L442" s="35" t="str">
        <f t="shared" ca="1" si="25"/>
        <v>买</v>
      </c>
      <c r="M442" s="4" t="str">
        <f t="shared" ca="1" si="26"/>
        <v/>
      </c>
      <c r="N442" s="3">
        <f ca="1">IF(L441="买",E442/E441-1,0)-IF(M442=1,计算结果!B$17,0)</f>
        <v>1.0201642915184328E-2</v>
      </c>
      <c r="O442" s="2">
        <f t="shared" ca="1" si="27"/>
        <v>1.567542765013878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24"/>
        <v>1.6898628507311386E-4</v>
      </c>
      <c r="H443" s="3">
        <f>1-E443/MAX(E$2:E443)</f>
        <v>0</v>
      </c>
      <c r="I443" s="36">
        <f ca="1">IF(ROW()&gt;计算结果!B$18+1,AVERAGE(OFFSET(E443,0,0,-计算结果!B$18,1)),AVERAGE(OFFSET(E443,0,0,-ROW(),1)))</f>
        <v>1391.3847727272725</v>
      </c>
      <c r="J443" s="36">
        <f ca="1">I443+计算结果!B$19*IF(ROW()&gt;计算结果!B$18+1,STDEV(OFFSET(E443,0,0,-计算结果!B$18,1)),STDEV(OFFSET(E443,0,0,-ROW(),1)))</f>
        <v>6737.4726092987221</v>
      </c>
      <c r="K443" s="34">
        <f ca="1">I443-计算结果!B$19*IF(ROW()&gt;计算结果!B$18+1,STDEV(OFFSET(E443,0,0,-计算结果!B$18,1)),STDEV(OFFSET(E443,0,0,-ROW(),1)))</f>
        <v>-3954.7030638441774</v>
      </c>
      <c r="L443" s="35" t="str">
        <f t="shared" ca="1" si="25"/>
        <v>买</v>
      </c>
      <c r="M443" s="4" t="str">
        <f t="shared" ca="1" si="26"/>
        <v/>
      </c>
      <c r="N443" s="3">
        <f ca="1">IF(L442="买",E443/E442-1,0)-IF(M443=1,计算结果!B$17,0)</f>
        <v>1.6898628507311386E-4</v>
      </c>
      <c r="O443" s="2">
        <f t="shared" ca="1" si="27"/>
        <v>1.567807658242431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24"/>
        <v>5.8324209615721045E-3</v>
      </c>
      <c r="H444" s="3">
        <f>1-E444/MAX(E$2:E444)</f>
        <v>0</v>
      </c>
      <c r="I444" s="36">
        <f ca="1">IF(ROW()&gt;计算结果!B$18+1,AVERAGE(OFFSET(E444,0,0,-计算结果!B$18,1)),AVERAGE(OFFSET(E444,0,0,-ROW(),1)))</f>
        <v>1395.0756818181817</v>
      </c>
      <c r="J444" s="36">
        <f ca="1">I444+计算结果!B$19*IF(ROW()&gt;计算结果!B$18+1,STDEV(OFFSET(E444,0,0,-计算结果!B$18,1)),STDEV(OFFSET(E444,0,0,-ROW(),1)))</f>
        <v>6858.3530594711247</v>
      </c>
      <c r="K444" s="34">
        <f ca="1">I444-计算结果!B$19*IF(ROW()&gt;计算结果!B$18+1,STDEV(OFFSET(E444,0,0,-计算结果!B$18,1)),STDEV(OFFSET(E444,0,0,-ROW(),1)))</f>
        <v>-4068.2016958347613</v>
      </c>
      <c r="L444" s="35" t="str">
        <f t="shared" ca="1" si="25"/>
        <v>买</v>
      </c>
      <c r="M444" s="4" t="str">
        <f t="shared" ca="1" si="26"/>
        <v/>
      </c>
      <c r="N444" s="3">
        <f ca="1">IF(L443="买",E444/E443-1,0)-IF(M444=1,计算结果!B$17,0)</f>
        <v>5.8324209615721045E-3</v>
      </c>
      <c r="O444" s="2">
        <f t="shared" ca="1" si="27"/>
        <v>1.5769517724920774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24"/>
        <v>1.3169476378931622E-2</v>
      </c>
      <c r="H445" s="3">
        <f>1-E445/MAX(E$2:E445)</f>
        <v>0</v>
      </c>
      <c r="I445" s="36">
        <f ca="1">IF(ROW()&gt;计算结果!B$18+1,AVERAGE(OFFSET(E445,0,0,-计算结果!B$18,1)),AVERAGE(OFFSET(E445,0,0,-ROW(),1)))</f>
        <v>1399.115</v>
      </c>
      <c r="J445" s="36">
        <f ca="1">I445+计算结果!B$19*IF(ROW()&gt;计算结果!B$18+1,STDEV(OFFSET(E445,0,0,-计算结果!B$18,1)),STDEV(OFFSET(E445,0,0,-ROW(),1)))</f>
        <v>7059.5839969837252</v>
      </c>
      <c r="K445" s="34">
        <f ca="1">I445-计算结果!B$19*IF(ROW()&gt;计算结果!B$18+1,STDEV(OFFSET(E445,0,0,-计算结果!B$18,1)),STDEV(OFFSET(E445,0,0,-ROW(),1)))</f>
        <v>-4261.3539969837257</v>
      </c>
      <c r="L445" s="35" t="str">
        <f t="shared" ca="1" si="25"/>
        <v>买</v>
      </c>
      <c r="M445" s="4" t="str">
        <f t="shared" ca="1" si="26"/>
        <v/>
      </c>
      <c r="N445" s="3">
        <f ca="1">IF(L444="买",E445/E444-1,0)-IF(M445=1,计算结果!B$17,0)</f>
        <v>1.3169476378931622E-2</v>
      </c>
      <c r="O445" s="2">
        <f t="shared" ca="1" si="27"/>
        <v>1.5977194016106262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24"/>
        <v>5.4446942416221944E-3</v>
      </c>
      <c r="H446" s="3">
        <f>1-E446/MAX(E$2:E446)</f>
        <v>0</v>
      </c>
      <c r="I446" s="36">
        <f ca="1">IF(ROW()&gt;计算结果!B$18+1,AVERAGE(OFFSET(E446,0,0,-计算结果!B$18,1)),AVERAGE(OFFSET(E446,0,0,-ROW(),1)))</f>
        <v>1403.238409090909</v>
      </c>
      <c r="J446" s="36">
        <f ca="1">I446+计算结果!B$19*IF(ROW()&gt;计算结果!B$18+1,STDEV(OFFSET(E446,0,0,-计算结果!B$18,1)),STDEV(OFFSET(E446,0,0,-ROW(),1)))</f>
        <v>7277.993595880338</v>
      </c>
      <c r="K446" s="34">
        <f ca="1">I446-计算结果!B$19*IF(ROW()&gt;计算结果!B$18+1,STDEV(OFFSET(E446,0,0,-计算结果!B$18,1)),STDEV(OFFSET(E446,0,0,-ROW(),1)))</f>
        <v>-4471.5167776985199</v>
      </c>
      <c r="L446" s="35" t="str">
        <f t="shared" ca="1" si="25"/>
        <v>买</v>
      </c>
      <c r="M446" s="4" t="str">
        <f t="shared" ca="1" si="26"/>
        <v/>
      </c>
      <c r="N446" s="3">
        <f ca="1">IF(L445="买",E446/E445-1,0)-IF(M446=1,计算结果!B$17,0)</f>
        <v>5.4446942416221944E-3</v>
      </c>
      <c r="O446" s="2">
        <f t="shared" ca="1" si="27"/>
        <v>1.6064184952363036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24"/>
        <v>-1.1826396675680861E-2</v>
      </c>
      <c r="H447" s="3">
        <f>1-E447/MAX(E$2:E447)</f>
        <v>1.1826396675680861E-2</v>
      </c>
      <c r="I447" s="36">
        <f ca="1">IF(ROW()&gt;计算结果!B$18+1,AVERAGE(OFFSET(E447,0,0,-计算结果!B$18,1)),AVERAGE(OFFSET(E447,0,0,-ROW(),1)))</f>
        <v>1406.8629545454544</v>
      </c>
      <c r="J447" s="36">
        <f ca="1">I447+计算结果!B$19*IF(ROW()&gt;计算结果!B$18+1,STDEV(OFFSET(E447,0,0,-计算结果!B$18,1)),STDEV(OFFSET(E447,0,0,-ROW(),1)))</f>
        <v>7382.9481247817866</v>
      </c>
      <c r="K447" s="34">
        <f ca="1">I447-计算结果!B$19*IF(ROW()&gt;计算结果!B$18+1,STDEV(OFFSET(E447,0,0,-计算结果!B$18,1)),STDEV(OFFSET(E447,0,0,-ROW(),1)))</f>
        <v>-4569.2222156908783</v>
      </c>
      <c r="L447" s="35" t="str">
        <f t="shared" ca="1" si="25"/>
        <v>买</v>
      </c>
      <c r="M447" s="4" t="str">
        <f t="shared" ca="1" si="26"/>
        <v/>
      </c>
      <c r="N447" s="3">
        <f ca="1">IF(L446="买",E447/E446-1,0)-IF(M447=1,计算结果!B$17,0)</f>
        <v>-1.1826396675680861E-2</v>
      </c>
      <c r="O447" s="2">
        <f t="shared" ca="1" si="27"/>
        <v>1.5874203528844888</v>
      </c>
      <c r="P447" s="3">
        <f ca="1">1-O447/MAX(O$2:O447)</f>
        <v>1.1826396675680861E-2</v>
      </c>
    </row>
    <row r="448" spans="1:16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24"/>
        <v>1.7714945566924989E-2</v>
      </c>
      <c r="H448" s="3">
        <f>1-E448/MAX(E$2:E448)</f>
        <v>0</v>
      </c>
      <c r="I448" s="36">
        <f ca="1">IF(ROW()&gt;计算结果!B$18+1,AVERAGE(OFFSET(E448,0,0,-计算结果!B$18,1)),AVERAGE(OFFSET(E448,0,0,-ROW(),1)))</f>
        <v>1411.558636363636</v>
      </c>
      <c r="J448" s="36">
        <f ca="1">I448+计算结果!B$19*IF(ROW()&gt;计算结果!B$18+1,STDEV(OFFSET(E448,0,0,-计算结果!B$18,1)),STDEV(OFFSET(E448,0,0,-ROW(),1)))</f>
        <v>7505.1219573396456</v>
      </c>
      <c r="K448" s="34">
        <f ca="1">I448-计算结果!B$19*IF(ROW()&gt;计算结果!B$18+1,STDEV(OFFSET(E448,0,0,-计算结果!B$18,1)),STDEV(OFFSET(E448,0,0,-ROW(),1)))</f>
        <v>-4682.0046846123741</v>
      </c>
      <c r="L448" s="35" t="str">
        <f t="shared" ca="1" si="25"/>
        <v>买</v>
      </c>
      <c r="M448" s="4" t="str">
        <f t="shared" ca="1" si="26"/>
        <v/>
      </c>
      <c r="N448" s="3">
        <f ca="1">IF(L447="买",E448/E447-1,0)-IF(M448=1,计算结果!B$17,0)</f>
        <v>1.7714945566924989E-2</v>
      </c>
      <c r="O448" s="2">
        <f t="shared" ca="1" si="27"/>
        <v>1.6155414180276664</v>
      </c>
      <c r="P448" s="3">
        <f ca="1">1-O448/MAX(O$2:O448)</f>
        <v>0</v>
      </c>
    </row>
    <row r="449" spans="1:16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24"/>
        <v>-1.3543559103042613E-2</v>
      </c>
      <c r="H449" s="3">
        <f>1-E449/MAX(E$2:E449)</f>
        <v>1.3543559103042613E-2</v>
      </c>
      <c r="I449" s="36">
        <f ca="1">IF(ROW()&gt;计算结果!B$18+1,AVERAGE(OFFSET(E449,0,0,-计算结果!B$18,1)),AVERAGE(OFFSET(E449,0,0,-ROW(),1)))</f>
        <v>1415.3499999999997</v>
      </c>
      <c r="J449" s="36">
        <f ca="1">I449+计算结果!B$19*IF(ROW()&gt;计算结果!B$18+1,STDEV(OFFSET(E449,0,0,-计算结果!B$18,1)),STDEV(OFFSET(E449,0,0,-ROW(),1)))</f>
        <v>7564.0961074180277</v>
      </c>
      <c r="K449" s="34">
        <f ca="1">I449-计算结果!B$19*IF(ROW()&gt;计算结果!B$18+1,STDEV(OFFSET(E449,0,0,-计算结果!B$18,1)),STDEV(OFFSET(E449,0,0,-ROW(),1)))</f>
        <v>-4733.3961074180288</v>
      </c>
      <c r="L449" s="35" t="str">
        <f t="shared" ca="1" si="25"/>
        <v>买</v>
      </c>
      <c r="M449" s="4" t="str">
        <f t="shared" ca="1" si="26"/>
        <v/>
      </c>
      <c r="N449" s="3">
        <f ca="1">IF(L448="买",E449/E448-1,0)-IF(M449=1,计算结果!B$17,0)</f>
        <v>-1.3543559103042613E-2</v>
      </c>
      <c r="O449" s="2">
        <f t="shared" ca="1" si="27"/>
        <v>1.5936612373491954</v>
      </c>
      <c r="P449" s="3">
        <f ca="1">1-O449/MAX(O$2:O449)</f>
        <v>1.3543559103042613E-2</v>
      </c>
    </row>
    <row r="450" spans="1:16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24"/>
        <v>-1.8802441391965741E-2</v>
      </c>
      <c r="H450" s="3">
        <f>1-E450/MAX(E$2:E450)</f>
        <v>3.2091348518734741E-2</v>
      </c>
      <c r="I450" s="36">
        <f ca="1">IF(ROW()&gt;计算结果!B$18+1,AVERAGE(OFFSET(E450,0,0,-计算结果!B$18,1)),AVERAGE(OFFSET(E450,0,0,-ROW(),1)))</f>
        <v>1418.4204545454543</v>
      </c>
      <c r="J450" s="36">
        <f ca="1">I450+计算结果!B$19*IF(ROW()&gt;计算结果!B$18+1,STDEV(OFFSET(E450,0,0,-计算结果!B$18,1)),STDEV(OFFSET(E450,0,0,-ROW(),1)))</f>
        <v>7513.4180424840042</v>
      </c>
      <c r="K450" s="34">
        <f ca="1">I450-计算结果!B$19*IF(ROW()&gt;计算结果!B$18+1,STDEV(OFFSET(E450,0,0,-计算结果!B$18,1)),STDEV(OFFSET(E450,0,0,-ROW(),1)))</f>
        <v>-4676.5771333930961</v>
      </c>
      <c r="L450" s="35" t="str">
        <f t="shared" ca="1" si="25"/>
        <v>买</v>
      </c>
      <c r="M450" s="4" t="str">
        <f t="shared" ca="1" si="26"/>
        <v/>
      </c>
      <c r="N450" s="3">
        <f ca="1">IF(L449="买",E450/E449-1,0)-IF(M450=1,计算结果!B$17,0)</f>
        <v>-1.8802441391965741E-2</v>
      </c>
      <c r="O450" s="2">
        <f t="shared" ca="1" si="27"/>
        <v>1.5636965153352895</v>
      </c>
      <c r="P450" s="3">
        <f ca="1">1-O450/MAX(O$2:O450)</f>
        <v>3.2091348518734741E-2</v>
      </c>
    </row>
    <row r="451" spans="1:16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36">
        <f ca="1">IF(ROW()&gt;计算结果!B$18+1,AVERAGE(OFFSET(E451,0,0,-计算结果!B$18,1)),AVERAGE(OFFSET(E451,0,0,-ROW(),1)))</f>
        <v>1421.7706818181816</v>
      </c>
      <c r="J451" s="36">
        <f ca="1">I451+计算结果!B$19*IF(ROW()&gt;计算结果!B$18+1,STDEV(OFFSET(E451,0,0,-计算结果!B$18,1)),STDEV(OFFSET(E451,0,0,-ROW(),1)))</f>
        <v>7516.6282880730832</v>
      </c>
      <c r="K451" s="34">
        <f ca="1">I451-计算结果!B$19*IF(ROW()&gt;计算结果!B$18+1,STDEV(OFFSET(E451,0,0,-计算结果!B$18,1)),STDEV(OFFSET(E451,0,0,-ROW(),1)))</f>
        <v>-4673.0869244367204</v>
      </c>
      <c r="L451" s="35" t="str">
        <f t="shared" ref="L451:L514" ca="1" si="29">IF(OR(AND(E451&lt;J451,E451&gt;I451),E451&lt;K451),"买","卖")</f>
        <v>买</v>
      </c>
      <c r="M451" s="4" t="str">
        <f t="shared" ca="1" si="26"/>
        <v/>
      </c>
      <c r="N451" s="3">
        <f ca="1">IF(L450="买",E451/E450-1,0)-IF(M451=1,计算结果!B$17,0)</f>
        <v>1.2196939923294847E-2</v>
      </c>
      <c r="O451" s="2">
        <f t="shared" ca="1" si="27"/>
        <v>1.5827688277910996</v>
      </c>
      <c r="P451" s="3">
        <f ca="1">1-O451/MAX(O$2:O451)</f>
        <v>2.028582484538044E-2</v>
      </c>
    </row>
    <row r="452" spans="1:16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8"/>
        <v>2.7433758652545936E-2</v>
      </c>
      <c r="H452" s="3">
        <f>1-E452/MAX(E$2:E452)</f>
        <v>0</v>
      </c>
      <c r="I452" s="36">
        <f ca="1">IF(ROW()&gt;计算结果!B$18+1,AVERAGE(OFFSET(E452,0,0,-计算结果!B$18,1)),AVERAGE(OFFSET(E452,0,0,-ROW(),1)))</f>
        <v>1426.4611363636363</v>
      </c>
      <c r="J452" s="36">
        <f ca="1">I452+计算结果!B$19*IF(ROW()&gt;计算结果!B$18+1,STDEV(OFFSET(E452,0,0,-计算结果!B$18,1)),STDEV(OFFSET(E452,0,0,-ROW(),1)))</f>
        <v>7591.9353710566011</v>
      </c>
      <c r="K452" s="34">
        <f ca="1">I452-计算结果!B$19*IF(ROW()&gt;计算结果!B$18+1,STDEV(OFFSET(E452,0,0,-计算结果!B$18,1)),STDEV(OFFSET(E452,0,0,-ROW(),1)))</f>
        <v>-4739.0130983293293</v>
      </c>
      <c r="L452" s="35" t="str">
        <f t="shared" ca="1" si="29"/>
        <v>买</v>
      </c>
      <c r="M452" s="4" t="str">
        <f t="shared" ref="M452:M515" ca="1" si="30">IF(L451&lt;&gt;L452,1,"")</f>
        <v/>
      </c>
      <c r="N452" s="3">
        <f ca="1">IF(L451="买",E452/E451-1,0)-IF(M452=1,计算结果!B$17,0)</f>
        <v>2.7433758652545936E-2</v>
      </c>
      <c r="O452" s="2">
        <f t="shared" ref="O452:O515" ca="1" si="31">IFERROR(O451*(1+N452),O451)</f>
        <v>1.6261901258154936</v>
      </c>
      <c r="P452" s="3">
        <f ca="1">1-O452/MAX(O$2:O452)</f>
        <v>0</v>
      </c>
    </row>
    <row r="453" spans="1:16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8"/>
        <v>-9.5780447757309872E-4</v>
      </c>
      <c r="H453" s="3">
        <f>1-E453/MAX(E$2:E453)</f>
        <v>9.5780447757309872E-4</v>
      </c>
      <c r="I453" s="36">
        <f ca="1">IF(ROW()&gt;计算结果!B$18+1,AVERAGE(OFFSET(E453,0,0,-计算结果!B$18,1)),AVERAGE(OFFSET(E453,0,0,-ROW(),1)))</f>
        <v>1431.0325</v>
      </c>
      <c r="J453" s="36">
        <f ca="1">I453+计算结果!B$19*IF(ROW()&gt;计算结果!B$18+1,STDEV(OFFSET(E453,0,0,-计算结果!B$18,1)),STDEV(OFFSET(E453,0,0,-ROW(),1)))</f>
        <v>7632.873808166959</v>
      </c>
      <c r="K453" s="34">
        <f ca="1">I453-计算结果!B$19*IF(ROW()&gt;计算结果!B$18+1,STDEV(OFFSET(E453,0,0,-计算结果!B$18,1)),STDEV(OFFSET(E453,0,0,-ROW(),1)))</f>
        <v>-4770.8088081669584</v>
      </c>
      <c r="L453" s="35" t="str">
        <f t="shared" ca="1" si="29"/>
        <v>买</v>
      </c>
      <c r="M453" s="4" t="str">
        <f t="shared" ca="1" si="30"/>
        <v/>
      </c>
      <c r="N453" s="3">
        <f ca="1">IF(L452="买",E453/E452-1,0)-IF(M453=1,计算结果!B$17,0)</f>
        <v>-9.5780447757309872E-4</v>
      </c>
      <c r="O453" s="2">
        <f t="shared" ca="1" si="31"/>
        <v>1.6246325536316024</v>
      </c>
      <c r="P453" s="3">
        <f ca="1">1-O453/MAX(O$2:O453)</f>
        <v>9.5780447757309872E-4</v>
      </c>
    </row>
    <row r="454" spans="1:16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8"/>
        <v>1.8776617600062551E-2</v>
      </c>
      <c r="H454" s="3">
        <f>1-E454/MAX(E$2:E454)</f>
        <v>0</v>
      </c>
      <c r="I454" s="36">
        <f ca="1">IF(ROW()&gt;计算结果!B$18+1,AVERAGE(OFFSET(E454,0,0,-计算结果!B$18,1)),AVERAGE(OFFSET(E454,0,0,-ROW(),1)))</f>
        <v>1436.1079545454547</v>
      </c>
      <c r="J454" s="36">
        <f ca="1">I454+计算结果!B$19*IF(ROW()&gt;计算结果!B$18+1,STDEV(OFFSET(E454,0,0,-计算结果!B$18,1)),STDEV(OFFSET(E454,0,0,-ROW(),1)))</f>
        <v>7806.3949026340861</v>
      </c>
      <c r="K454" s="34">
        <f ca="1">I454-计算结果!B$19*IF(ROW()&gt;计算结果!B$18+1,STDEV(OFFSET(E454,0,0,-计算结果!B$18,1)),STDEV(OFFSET(E454,0,0,-ROW(),1)))</f>
        <v>-4934.1789935431761</v>
      </c>
      <c r="L454" s="35" t="str">
        <f t="shared" ca="1" si="29"/>
        <v>买</v>
      </c>
      <c r="M454" s="4" t="str">
        <f t="shared" ca="1" si="30"/>
        <v/>
      </c>
      <c r="N454" s="3">
        <f ca="1">IF(L453="买",E454/E453-1,0)-IF(M454=1,计算结果!B$17,0)</f>
        <v>1.8776617600062551E-2</v>
      </c>
      <c r="O454" s="2">
        <f t="shared" ca="1" si="31"/>
        <v>1.655137657831756</v>
      </c>
      <c r="P454" s="3">
        <f ca="1">1-O454/MAX(O$2:O454)</f>
        <v>0</v>
      </c>
    </row>
    <row r="455" spans="1:16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8"/>
        <v>1.9896548192154251E-2</v>
      </c>
      <c r="H455" s="3">
        <f>1-E455/MAX(E$2:E455)</f>
        <v>0</v>
      </c>
      <c r="I455" s="36">
        <f ca="1">IF(ROW()&gt;计算结果!B$18+1,AVERAGE(OFFSET(E455,0,0,-计算结果!B$18,1)),AVERAGE(OFFSET(E455,0,0,-ROW(),1)))</f>
        <v>1441.6879545454549</v>
      </c>
      <c r="J455" s="36">
        <f ca="1">I455+计算结果!B$19*IF(ROW()&gt;计算结果!B$18+1,STDEV(OFFSET(E455,0,0,-计算结果!B$18,1)),STDEV(OFFSET(E455,0,0,-ROW(),1)))</f>
        <v>8144.9255421151347</v>
      </c>
      <c r="K455" s="34">
        <f ca="1">I455-计算结果!B$19*IF(ROW()&gt;计算结果!B$18+1,STDEV(OFFSET(E455,0,0,-计算结果!B$18,1)),STDEV(OFFSET(E455,0,0,-ROW(),1)))</f>
        <v>-5261.5496330242249</v>
      </c>
      <c r="L455" s="35" t="str">
        <f t="shared" ca="1" si="29"/>
        <v>买</v>
      </c>
      <c r="M455" s="4" t="str">
        <f t="shared" ca="1" si="30"/>
        <v/>
      </c>
      <c r="N455" s="3">
        <f ca="1">IF(L454="买",E455/E454-1,0)-IF(M455=1,计算结果!B$17,0)</f>
        <v>1.9896548192154251E-2</v>
      </c>
      <c r="O455" s="2">
        <f t="shared" ca="1" si="31"/>
        <v>1.6880691840054549</v>
      </c>
      <c r="P455" s="3">
        <f ca="1">1-O455/MAX(O$2:O455)</f>
        <v>0</v>
      </c>
    </row>
    <row r="456" spans="1:16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8"/>
        <v>1.1982475080971167E-2</v>
      </c>
      <c r="H456" s="3">
        <f>1-E456/MAX(E$2:E456)</f>
        <v>0</v>
      </c>
      <c r="I456" s="36">
        <f ca="1">IF(ROW()&gt;计算结果!B$18+1,AVERAGE(OFFSET(E456,0,0,-计算结果!B$18,1)),AVERAGE(OFFSET(E456,0,0,-ROW(),1)))</f>
        <v>1447.9120454545457</v>
      </c>
      <c r="J456" s="36">
        <f ca="1">I456+计算结果!B$19*IF(ROW()&gt;计算结果!B$18+1,STDEV(OFFSET(E456,0,0,-计算结果!B$18,1)),STDEV(OFFSET(E456,0,0,-ROW(),1)))</f>
        <v>8493.2875086078293</v>
      </c>
      <c r="K456" s="34">
        <f ca="1">I456-计算结果!B$19*IF(ROW()&gt;计算结果!B$18+1,STDEV(OFFSET(E456,0,0,-计算结果!B$18,1)),STDEV(OFFSET(E456,0,0,-ROW(),1)))</f>
        <v>-5597.4634176987374</v>
      </c>
      <c r="L456" s="35" t="str">
        <f t="shared" ca="1" si="29"/>
        <v>买</v>
      </c>
      <c r="M456" s="4" t="str">
        <f t="shared" ca="1" si="30"/>
        <v/>
      </c>
      <c r="N456" s="3">
        <f ca="1">IF(L455="买",E456/E455-1,0)-IF(M456=1,计算结果!B$17,0)</f>
        <v>1.1982475080971167E-2</v>
      </c>
      <c r="O456" s="2">
        <f t="shared" ca="1" si="31"/>
        <v>1.7082964309377555</v>
      </c>
      <c r="P456" s="3">
        <f ca="1">1-O456/MAX(O$2:O456)</f>
        <v>0</v>
      </c>
    </row>
    <row r="457" spans="1:16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8"/>
        <v>7.306559156458281E-3</v>
      </c>
      <c r="H457" s="3">
        <f>1-E457/MAX(E$2:E457)</f>
        <v>0</v>
      </c>
      <c r="I457" s="36">
        <f ca="1">IF(ROW()&gt;计算结果!B$18+1,AVERAGE(OFFSET(E457,0,0,-计算结果!B$18,1)),AVERAGE(OFFSET(E457,0,0,-ROW(),1)))</f>
        <v>1454.4063636363639</v>
      </c>
      <c r="J457" s="36">
        <f ca="1">I457+计算结果!B$19*IF(ROW()&gt;计算结果!B$18+1,STDEV(OFFSET(E457,0,0,-计算结果!B$18,1)),STDEV(OFFSET(E457,0,0,-ROW(),1)))</f>
        <v>8834.1870181254999</v>
      </c>
      <c r="K457" s="34">
        <f ca="1">I457-计算结果!B$19*IF(ROW()&gt;计算结果!B$18+1,STDEV(OFFSET(E457,0,0,-计算结果!B$18,1)),STDEV(OFFSET(E457,0,0,-ROW(),1)))</f>
        <v>-5925.3742908527711</v>
      </c>
      <c r="L457" s="35" t="str">
        <f t="shared" ca="1" si="29"/>
        <v>买</v>
      </c>
      <c r="M457" s="4" t="str">
        <f t="shared" ca="1" si="30"/>
        <v/>
      </c>
      <c r="N457" s="3">
        <f ca="1">IF(L456="买",E457/E456-1,0)-IF(M457=1,计算结果!B$17,0)</f>
        <v>7.306559156458281E-3</v>
      </c>
      <c r="O457" s="2">
        <f t="shared" ca="1" si="31"/>
        <v>1.7207781998671687</v>
      </c>
      <c r="P457" s="3">
        <f ca="1">1-O457/MAX(O$2:O457)</f>
        <v>0</v>
      </c>
    </row>
    <row r="458" spans="1:16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8"/>
        <v>6.6993836320758948E-3</v>
      </c>
      <c r="H458" s="3">
        <f>1-E458/MAX(E$2:E458)</f>
        <v>0</v>
      </c>
      <c r="I458" s="36">
        <f ca="1">IF(ROW()&gt;计算结果!B$18+1,AVERAGE(OFFSET(E458,0,0,-计算结果!B$18,1)),AVERAGE(OFFSET(E458,0,0,-ROW(),1)))</f>
        <v>1460.6015909090911</v>
      </c>
      <c r="J458" s="36">
        <f ca="1">I458+计算结果!B$19*IF(ROW()&gt;计算结果!B$18+1,STDEV(OFFSET(E458,0,0,-计算结果!B$18,1)),STDEV(OFFSET(E458,0,0,-ROW(),1)))</f>
        <v>9255.9880724337381</v>
      </c>
      <c r="K458" s="34">
        <f ca="1">I458-计算结果!B$19*IF(ROW()&gt;计算结果!B$18+1,STDEV(OFFSET(E458,0,0,-计算结果!B$18,1)),STDEV(OFFSET(E458,0,0,-ROW(),1)))</f>
        <v>-6334.7848906155559</v>
      </c>
      <c r="L458" s="35" t="str">
        <f t="shared" ca="1" si="29"/>
        <v>买</v>
      </c>
      <c r="M458" s="4" t="str">
        <f t="shared" ca="1" si="30"/>
        <v/>
      </c>
      <c r="N458" s="3">
        <f ca="1">IF(L457="买",E458/E457-1,0)-IF(M458=1,计算结果!B$17,0)</f>
        <v>6.6993836320758948E-3</v>
      </c>
      <c r="O458" s="2">
        <f t="shared" ca="1" si="31"/>
        <v>1.7323063531737919</v>
      </c>
      <c r="P458" s="3">
        <f ca="1">1-O458/MAX(O$2:O458)</f>
        <v>0</v>
      </c>
    </row>
    <row r="459" spans="1:16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8"/>
        <v>1.0214629551472676E-3</v>
      </c>
      <c r="H459" s="3">
        <f>1-E459/MAX(E$2:E459)</f>
        <v>0</v>
      </c>
      <c r="I459" s="36">
        <f ca="1">IF(ROW()&gt;计算结果!B$18+1,AVERAGE(OFFSET(E459,0,0,-计算结果!B$18,1)),AVERAGE(OFFSET(E459,0,0,-ROW(),1)))</f>
        <v>1466.533863636364</v>
      </c>
      <c r="J459" s="36">
        <f ca="1">I459+计算结果!B$19*IF(ROW()&gt;计算结果!B$18+1,STDEV(OFFSET(E459,0,0,-计算结果!B$18,1)),STDEV(OFFSET(E459,0,0,-ROW(),1)))</f>
        <v>9652.5963142394867</v>
      </c>
      <c r="K459" s="34">
        <f ca="1">I459-计算结果!B$19*IF(ROW()&gt;计算结果!B$18+1,STDEV(OFFSET(E459,0,0,-计算结果!B$18,1)),STDEV(OFFSET(E459,0,0,-ROW(),1)))</f>
        <v>-6719.5285869667596</v>
      </c>
      <c r="L459" s="35" t="str">
        <f t="shared" ca="1" si="29"/>
        <v>买</v>
      </c>
      <c r="M459" s="4" t="str">
        <f t="shared" ca="1" si="30"/>
        <v/>
      </c>
      <c r="N459" s="3">
        <f ca="1">IF(L458="买",E459/E458-1,0)-IF(M459=1,计算结果!B$17,0)</f>
        <v>1.0214629551472676E-3</v>
      </c>
      <c r="O459" s="2">
        <f t="shared" ca="1" si="31"/>
        <v>1.7340758399405252</v>
      </c>
      <c r="P459" s="3">
        <f ca="1">1-O459/MAX(O$2:O459)</f>
        <v>0</v>
      </c>
    </row>
    <row r="460" spans="1:16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8"/>
        <v>9.2998814601181756E-3</v>
      </c>
      <c r="H460" s="3">
        <f>1-E460/MAX(E$2:E460)</f>
        <v>0</v>
      </c>
      <c r="I460" s="36">
        <f ca="1">IF(ROW()&gt;计算结果!B$18+1,AVERAGE(OFFSET(E460,0,0,-计算结果!B$18,1)),AVERAGE(OFFSET(E460,0,0,-ROW(),1)))</f>
        <v>1472.7495454545458</v>
      </c>
      <c r="J460" s="36">
        <f ca="1">I460+计算结果!B$19*IF(ROW()&gt;计算结果!B$18+1,STDEV(OFFSET(E460,0,0,-计算结果!B$18,1)),STDEV(OFFSET(E460,0,0,-ROW(),1)))</f>
        <v>10075.163459989044</v>
      </c>
      <c r="K460" s="34">
        <f ca="1">I460-计算结果!B$19*IF(ROW()&gt;计算结果!B$18+1,STDEV(OFFSET(E460,0,0,-计算结果!B$18,1)),STDEV(OFFSET(E460,0,0,-ROW(),1)))</f>
        <v>-7129.6643690799519</v>
      </c>
      <c r="L460" s="35" t="str">
        <f t="shared" ca="1" si="29"/>
        <v>买</v>
      </c>
      <c r="M460" s="4" t="str">
        <f t="shared" ca="1" si="30"/>
        <v/>
      </c>
      <c r="N460" s="3">
        <f ca="1">IF(L459="买",E460/E459-1,0)-IF(M460=1,计算结果!B$17,0)</f>
        <v>9.2998814601181756E-3</v>
      </c>
      <c r="O460" s="2">
        <f t="shared" ca="1" si="31"/>
        <v>1.7502025396948269</v>
      </c>
      <c r="P460" s="3">
        <f ca="1">1-O460/MAX(O$2:O460)</f>
        <v>0</v>
      </c>
    </row>
    <row r="461" spans="1:16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8"/>
        <v>-4.7160673204987846E-3</v>
      </c>
      <c r="H461" s="3">
        <f>1-E461/MAX(E$2:E461)</f>
        <v>4.7160673204987846E-3</v>
      </c>
      <c r="I461" s="36">
        <f ca="1">IF(ROW()&gt;计算结果!B$18+1,AVERAGE(OFFSET(E461,0,0,-计算结果!B$18,1)),AVERAGE(OFFSET(E461,0,0,-ROW(),1)))</f>
        <v>1478.7847727272731</v>
      </c>
      <c r="J461" s="36">
        <f ca="1">I461+计算结果!B$19*IF(ROW()&gt;计算结果!B$18+1,STDEV(OFFSET(E461,0,0,-计算结果!B$18,1)),STDEV(OFFSET(E461,0,0,-ROW(),1)))</f>
        <v>10383.960851138076</v>
      </c>
      <c r="K461" s="34">
        <f ca="1">I461-计算结果!B$19*IF(ROW()&gt;计算结果!B$18+1,STDEV(OFFSET(E461,0,0,-计算结果!B$18,1)),STDEV(OFFSET(E461,0,0,-ROW(),1)))</f>
        <v>-7426.3913056835299</v>
      </c>
      <c r="L461" s="35" t="str">
        <f t="shared" ca="1" si="29"/>
        <v>买</v>
      </c>
      <c r="M461" s="4" t="str">
        <f t="shared" ca="1" si="30"/>
        <v/>
      </c>
      <c r="N461" s="3">
        <f ca="1">IF(L460="买",E461/E460-1,0)-IF(M461=1,计算结果!B$17,0)</f>
        <v>-4.7160673204987846E-3</v>
      </c>
      <c r="O461" s="2">
        <f t="shared" ca="1" si="31"/>
        <v>1.7419484666931182</v>
      </c>
      <c r="P461" s="3">
        <f ca="1">1-O461/MAX(O$2:O461)</f>
        <v>4.7160673204987846E-3</v>
      </c>
    </row>
    <row r="462" spans="1:16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8"/>
        <v>1.4069257486268416E-2</v>
      </c>
      <c r="H462" s="3">
        <f>1-E462/MAX(E$2:E462)</f>
        <v>0</v>
      </c>
      <c r="I462" s="36">
        <f ca="1">IF(ROW()&gt;计算结果!B$18+1,AVERAGE(OFFSET(E462,0,0,-计算结果!B$18,1)),AVERAGE(OFFSET(E462,0,0,-ROW(),1)))</f>
        <v>1485.1431818181823</v>
      </c>
      <c r="J462" s="36">
        <f ca="1">I462+计算结果!B$19*IF(ROW()&gt;计算结果!B$18+1,STDEV(OFFSET(E462,0,0,-计算结果!B$18,1)),STDEV(OFFSET(E462,0,0,-ROW(),1)))</f>
        <v>10782.095423891675</v>
      </c>
      <c r="K462" s="34">
        <f ca="1">I462-计算结果!B$19*IF(ROW()&gt;计算结果!B$18+1,STDEV(OFFSET(E462,0,0,-计算结果!B$18,1)),STDEV(OFFSET(E462,0,0,-ROW(),1)))</f>
        <v>-7811.8090602553093</v>
      </c>
      <c r="L462" s="35" t="str">
        <f t="shared" ca="1" si="29"/>
        <v>买</v>
      </c>
      <c r="M462" s="4" t="str">
        <f t="shared" ca="1" si="30"/>
        <v/>
      </c>
      <c r="N462" s="3">
        <f ca="1">IF(L461="买",E462/E461-1,0)-IF(M462=1,计算结果!B$17,0)</f>
        <v>1.4069257486268416E-2</v>
      </c>
      <c r="O462" s="2">
        <f t="shared" ca="1" si="31"/>
        <v>1.7664563881988342</v>
      </c>
      <c r="P462" s="3">
        <f ca="1">1-O462/MAX(O$2:O462)</f>
        <v>0</v>
      </c>
    </row>
    <row r="463" spans="1:16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8"/>
        <v>2.8323955996496952E-2</v>
      </c>
      <c r="H463" s="3">
        <f>1-E463/MAX(E$2:E463)</f>
        <v>0</v>
      </c>
      <c r="I463" s="36">
        <f ca="1">IF(ROW()&gt;计算结果!B$18+1,AVERAGE(OFFSET(E463,0,0,-计算结果!B$18,1)),AVERAGE(OFFSET(E463,0,0,-ROW(),1)))</f>
        <v>1492.8593181818185</v>
      </c>
      <c r="J463" s="36">
        <f ca="1">I463+计算结果!B$19*IF(ROW()&gt;计算结果!B$18+1,STDEV(OFFSET(E463,0,0,-计算结果!B$18,1)),STDEV(OFFSET(E463,0,0,-ROW(),1)))</f>
        <v>11344.645968047755</v>
      </c>
      <c r="K463" s="34">
        <f ca="1">I463-计算结果!B$19*IF(ROW()&gt;计算结果!B$18+1,STDEV(OFFSET(E463,0,0,-计算结果!B$18,1)),STDEV(OFFSET(E463,0,0,-ROW(),1)))</f>
        <v>-8358.9273316841191</v>
      </c>
      <c r="L463" s="35" t="str">
        <f t="shared" ca="1" si="29"/>
        <v>买</v>
      </c>
      <c r="M463" s="4" t="str">
        <f t="shared" ca="1" si="30"/>
        <v/>
      </c>
      <c r="N463" s="3">
        <f ca="1">IF(L462="买",E463/E462-1,0)-IF(M463=1,计算结果!B$17,0)</f>
        <v>2.8323955996496952E-2</v>
      </c>
      <c r="O463" s="2">
        <f t="shared" ca="1" si="31"/>
        <v>1.816489421207909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8"/>
        <v>8.6679577218320425E-3</v>
      </c>
      <c r="H464" s="3">
        <f>1-E464/MAX(E$2:E464)</f>
        <v>0</v>
      </c>
      <c r="I464" s="36">
        <f ca="1">IF(ROW()&gt;计算结果!B$18+1,AVERAGE(OFFSET(E464,0,0,-计算结果!B$18,1)),AVERAGE(OFFSET(E464,0,0,-ROW(),1)))</f>
        <v>1500.9688636363637</v>
      </c>
      <c r="J464" s="36">
        <f ca="1">I464+计算结果!B$19*IF(ROW()&gt;计算结果!B$18+1,STDEV(OFFSET(E464,0,0,-计算结果!B$18,1)),STDEV(OFFSET(E464,0,0,-ROW(),1)))</f>
        <v>11887.537398295653</v>
      </c>
      <c r="K464" s="34">
        <f ca="1">I464-计算结果!B$19*IF(ROW()&gt;计算结果!B$18+1,STDEV(OFFSET(E464,0,0,-计算结果!B$18,1)),STDEV(OFFSET(E464,0,0,-ROW(),1)))</f>
        <v>-8885.5996710229247</v>
      </c>
      <c r="L464" s="35" t="str">
        <f t="shared" ca="1" si="29"/>
        <v>买</v>
      </c>
      <c r="M464" s="4" t="str">
        <f t="shared" ca="1" si="30"/>
        <v/>
      </c>
      <c r="N464" s="3">
        <f ca="1">IF(L463="买",E464/E463-1,0)-IF(M464=1,计算结果!B$17,0)</f>
        <v>8.6679577218320425E-3</v>
      </c>
      <c r="O464" s="2">
        <f t="shared" ca="1" si="31"/>
        <v>1.8322346747130944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8"/>
        <v>2.9793779854500935E-2</v>
      </c>
      <c r="H465" s="3">
        <f>1-E465/MAX(E$2:E465)</f>
        <v>0</v>
      </c>
      <c r="I465" s="36">
        <f ca="1">IF(ROW()&gt;计算结果!B$18+1,AVERAGE(OFFSET(E465,0,0,-计算结果!B$18,1)),AVERAGE(OFFSET(E465,0,0,-ROW(),1)))</f>
        <v>1510.5845454545458</v>
      </c>
      <c r="J465" s="36">
        <f ca="1">I465+计算结果!B$19*IF(ROW()&gt;计算结果!B$18+1,STDEV(OFFSET(E465,0,0,-计算结果!B$18,1)),STDEV(OFFSET(E465,0,0,-ROW(),1)))</f>
        <v>12600.282785189118</v>
      </c>
      <c r="K465" s="34">
        <f ca="1">I465-计算结果!B$19*IF(ROW()&gt;计算结果!B$18+1,STDEV(OFFSET(E465,0,0,-计算结果!B$18,1)),STDEV(OFFSET(E465,0,0,-ROW(),1)))</f>
        <v>-9579.1136942800276</v>
      </c>
      <c r="L465" s="35" t="str">
        <f t="shared" ca="1" si="29"/>
        <v>买</v>
      </c>
      <c r="M465" s="4" t="str">
        <f t="shared" ca="1" si="30"/>
        <v/>
      </c>
      <c r="N465" s="3">
        <f ca="1">IF(L464="买",E465/E464-1,0)-IF(M465=1,计算结果!B$17,0)</f>
        <v>2.9793779854500935E-2</v>
      </c>
      <c r="O465" s="2">
        <f t="shared" ca="1" si="31"/>
        <v>1.8868238712532794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8"/>
        <v>7.5755023192605186E-3</v>
      </c>
      <c r="H466" s="3">
        <f>1-E466/MAX(E$2:E466)</f>
        <v>0</v>
      </c>
      <c r="I466" s="36">
        <f ca="1">IF(ROW()&gt;计算结果!B$18+1,AVERAGE(OFFSET(E466,0,0,-计算结果!B$18,1)),AVERAGE(OFFSET(E466,0,0,-ROW(),1)))</f>
        <v>1520.2006818181821</v>
      </c>
      <c r="J466" s="36">
        <f ca="1">I466+计算结果!B$19*IF(ROW()&gt;计算结果!B$18+1,STDEV(OFFSET(E466,0,0,-计算结果!B$18,1)),STDEV(OFFSET(E466,0,0,-ROW(),1)))</f>
        <v>13310.147606607983</v>
      </c>
      <c r="K466" s="34">
        <f ca="1">I466-计算结果!B$19*IF(ROW()&gt;计算结果!B$18+1,STDEV(OFFSET(E466,0,0,-计算结果!B$18,1)),STDEV(OFFSET(E466,0,0,-ROW(),1)))</f>
        <v>-10269.74624297162</v>
      </c>
      <c r="L466" s="35" t="str">
        <f t="shared" ca="1" si="29"/>
        <v>买</v>
      </c>
      <c r="M466" s="4" t="str">
        <f t="shared" ca="1" si="30"/>
        <v/>
      </c>
      <c r="N466" s="3">
        <f ca="1">IF(L465="买",E466/E465-1,0)-IF(M466=1,计算结果!B$17,0)</f>
        <v>7.5755023192605186E-3</v>
      </c>
      <c r="O466" s="2">
        <f t="shared" ca="1" si="31"/>
        <v>1.9011175098659947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8"/>
        <v>-8.2598106151384743E-3</v>
      </c>
      <c r="H467" s="3">
        <f>1-E467/MAX(E$2:E467)</f>
        <v>8.2598106151384743E-3</v>
      </c>
      <c r="I467" s="36">
        <f ca="1">IF(ROW()&gt;计算结果!B$18+1,AVERAGE(OFFSET(E467,0,0,-计算结果!B$18,1)),AVERAGE(OFFSET(E467,0,0,-ROW(),1)))</f>
        <v>1529.1190909090913</v>
      </c>
      <c r="J467" s="36">
        <f ca="1">I467+计算结果!B$19*IF(ROW()&gt;计算结果!B$18+1,STDEV(OFFSET(E467,0,0,-计算结果!B$18,1)),STDEV(OFFSET(E467,0,0,-ROW(),1)))</f>
        <v>13855.198208402118</v>
      </c>
      <c r="K467" s="34">
        <f ca="1">I467-计算结果!B$19*IF(ROW()&gt;计算结果!B$18+1,STDEV(OFFSET(E467,0,0,-计算结果!B$18,1)),STDEV(OFFSET(E467,0,0,-ROW(),1)))</f>
        <v>-10796.960026583936</v>
      </c>
      <c r="L467" s="35" t="str">
        <f t="shared" ca="1" si="29"/>
        <v>买</v>
      </c>
      <c r="M467" s="4" t="str">
        <f t="shared" ca="1" si="30"/>
        <v/>
      </c>
      <c r="N467" s="3">
        <f ca="1">IF(L466="买",E467/E466-1,0)-IF(M467=1,计算结果!B$17,0)</f>
        <v>-8.2598106151384743E-3</v>
      </c>
      <c r="O467" s="2">
        <f t="shared" ca="1" si="31"/>
        <v>1.8854146392773778</v>
      </c>
      <c r="P467" s="3">
        <f ca="1">1-O467/MAX(O$2:O467)</f>
        <v>8.2598106151384743E-3</v>
      </c>
    </row>
    <row r="468" spans="1:16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8"/>
        <v>-2.0793409051315104E-3</v>
      </c>
      <c r="H468" s="3">
        <f>1-E468/MAX(E$2:E468)</f>
        <v>1.0321976558189339E-2</v>
      </c>
      <c r="I468" s="36">
        <f ca="1">IF(ROW()&gt;计算结果!B$18+1,AVERAGE(OFFSET(E468,0,0,-计算结果!B$18,1)),AVERAGE(OFFSET(E468,0,0,-ROW(),1)))</f>
        <v>1537.583636363637</v>
      </c>
      <c r="J468" s="36">
        <f ca="1">I468+计算结果!B$19*IF(ROW()&gt;计算结果!B$18+1,STDEV(OFFSET(E468,0,0,-计算结果!B$18,1)),STDEV(OFFSET(E468,0,0,-ROW(),1)))</f>
        <v>14332.082781263261</v>
      </c>
      <c r="K468" s="34">
        <f ca="1">I468-计算结果!B$19*IF(ROW()&gt;计算结果!B$18+1,STDEV(OFFSET(E468,0,0,-计算结果!B$18,1)),STDEV(OFFSET(E468,0,0,-ROW(),1)))</f>
        <v>-11256.915508535987</v>
      </c>
      <c r="L468" s="35" t="str">
        <f t="shared" ca="1" si="29"/>
        <v>买</v>
      </c>
      <c r="M468" s="4" t="str">
        <f t="shared" ca="1" si="30"/>
        <v/>
      </c>
      <c r="N468" s="3">
        <f ca="1">IF(L467="买",E468/E467-1,0)-IF(M468=1,计算结果!B$17,0)</f>
        <v>-2.0793409051315104E-3</v>
      </c>
      <c r="O468" s="2">
        <f t="shared" ca="1" si="31"/>
        <v>1.8814942194947946</v>
      </c>
      <c r="P468" s="3">
        <f ca="1">1-O468/MAX(O$2:O468)</f>
        <v>1.0321976558189339E-2</v>
      </c>
    </row>
    <row r="469" spans="1:16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8"/>
        <v>-3.6115131412223889E-2</v>
      </c>
      <c r="H469" s="3">
        <f>1-E469/MAX(E$2:E469)</f>
        <v>4.6064328430580281E-2</v>
      </c>
      <c r="I469" s="36">
        <f ca="1">IF(ROW()&gt;计算结果!B$18+1,AVERAGE(OFFSET(E469,0,0,-计算结果!B$18,1)),AVERAGE(OFFSET(E469,0,0,-ROW(),1)))</f>
        <v>1543.8452272727277</v>
      </c>
      <c r="J469" s="36">
        <f ca="1">I469+计算结果!B$19*IF(ROW()&gt;计算结果!B$18+1,STDEV(OFFSET(E469,0,0,-计算结果!B$18,1)),STDEV(OFFSET(E469,0,0,-ROW(),1)))</f>
        <v>14537.426327491603</v>
      </c>
      <c r="K469" s="34">
        <f ca="1">I469-计算结果!B$19*IF(ROW()&gt;计算结果!B$18+1,STDEV(OFFSET(E469,0,0,-计算结果!B$18,1)),STDEV(OFFSET(E469,0,0,-ROW(),1)))</f>
        <v>-11449.735872946147</v>
      </c>
      <c r="L469" s="35" t="str">
        <f t="shared" ca="1" si="29"/>
        <v>买</v>
      </c>
      <c r="M469" s="4" t="str">
        <f t="shared" ca="1" si="30"/>
        <v/>
      </c>
      <c r="N469" s="3">
        <f ca="1">IF(L468="买",E469/E468-1,0)-IF(M469=1,计算结果!B$17,0)</f>
        <v>-3.6115131412223889E-2</v>
      </c>
      <c r="O469" s="2">
        <f t="shared" ca="1" si="31"/>
        <v>1.8135438085064004</v>
      </c>
      <c r="P469" s="3">
        <f ca="1">1-O469/MAX(O$2:O469)</f>
        <v>4.6064328430580392E-2</v>
      </c>
    </row>
    <row r="470" spans="1:16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8"/>
        <v>4.5770574556842414E-2</v>
      </c>
      <c r="H470" s="3">
        <f>1-E470/MAX(E$2:E470)</f>
        <v>2.4021446525807066E-3</v>
      </c>
      <c r="I470" s="36">
        <f ca="1">IF(ROW()&gt;计算结果!B$18+1,AVERAGE(OFFSET(E470,0,0,-计算结果!B$18,1)),AVERAGE(OFFSET(E470,0,0,-ROW(),1)))</f>
        <v>1551.860681818182</v>
      </c>
      <c r="J470" s="36">
        <f ca="1">I470+计算结果!B$19*IF(ROW()&gt;计算结果!B$18+1,STDEV(OFFSET(E470,0,0,-计算结果!B$18,1)),STDEV(OFFSET(E470,0,0,-ROW(),1)))</f>
        <v>15038.112346144577</v>
      </c>
      <c r="K470" s="34">
        <f ca="1">I470-计算结果!B$19*IF(ROW()&gt;计算结果!B$18+1,STDEV(OFFSET(E470,0,0,-计算结果!B$18,1)),STDEV(OFFSET(E470,0,0,-ROW(),1)))</f>
        <v>-11934.390982508214</v>
      </c>
      <c r="L470" s="35" t="str">
        <f t="shared" ca="1" si="29"/>
        <v>买</v>
      </c>
      <c r="M470" s="4" t="str">
        <f t="shared" ca="1" si="30"/>
        <v/>
      </c>
      <c r="N470" s="3">
        <f ca="1">IF(L469="买",E470/E469-1,0)-IF(M470=1,计算结果!B$17,0)</f>
        <v>4.5770574556842414E-2</v>
      </c>
      <c r="O470" s="2">
        <f t="shared" ca="1" si="31"/>
        <v>1.8965507506057426</v>
      </c>
      <c r="P470" s="3">
        <f ca="1">1-O470/MAX(O$2:O470)</f>
        <v>2.4021446525807066E-3</v>
      </c>
    </row>
    <row r="471" spans="1:16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8"/>
        <v>7.1902654867255222E-3</v>
      </c>
      <c r="H471" s="3">
        <f>1-E471/MAX(E$2:E471)</f>
        <v>0</v>
      </c>
      <c r="I471" s="36">
        <f ca="1">IF(ROW()&gt;计算结果!B$18+1,AVERAGE(OFFSET(E471,0,0,-计算结果!B$18,1)),AVERAGE(OFFSET(E471,0,0,-ROW(),1)))</f>
        <v>1560.198863636364</v>
      </c>
      <c r="J471" s="36">
        <f ca="1">I471+计算结果!B$19*IF(ROW()&gt;计算结果!B$18+1,STDEV(OFFSET(E471,0,0,-计算结果!B$18,1)),STDEV(OFFSET(E471,0,0,-ROW(),1)))</f>
        <v>15522.760678421144</v>
      </c>
      <c r="K471" s="34">
        <f ca="1">I471-计算结果!B$19*IF(ROW()&gt;计算结果!B$18+1,STDEV(OFFSET(E471,0,0,-计算结果!B$18,1)),STDEV(OFFSET(E471,0,0,-ROW(),1)))</f>
        <v>-12402.362951148416</v>
      </c>
      <c r="L471" s="35" t="str">
        <f t="shared" ca="1" si="29"/>
        <v>买</v>
      </c>
      <c r="M471" s="4" t="str">
        <f t="shared" ca="1" si="30"/>
        <v/>
      </c>
      <c r="N471" s="3">
        <f ca="1">IF(L470="买",E471/E470-1,0)-IF(M471=1,计算结果!B$17,0)</f>
        <v>7.1902654867255222E-3</v>
      </c>
      <c r="O471" s="2">
        <f t="shared" ca="1" si="31"/>
        <v>1.9101874540116466</v>
      </c>
      <c r="P471" s="3">
        <f ca="1">1-O471/MAX(O$2:O471)</f>
        <v>0</v>
      </c>
    </row>
    <row r="472" spans="1:16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8"/>
        <v>5.9352448149807557E-4</v>
      </c>
      <c r="H472" s="3">
        <f>1-E472/MAX(E$2:E472)</f>
        <v>0</v>
      </c>
      <c r="I472" s="36">
        <f ca="1">IF(ROW()&gt;计算结果!B$18+1,AVERAGE(OFFSET(E472,0,0,-计算结果!B$18,1)),AVERAGE(OFFSET(E472,0,0,-ROW(),1)))</f>
        <v>1568.7752272727275</v>
      </c>
      <c r="J472" s="36">
        <f ca="1">I472+计算结果!B$19*IF(ROW()&gt;计算结果!B$18+1,STDEV(OFFSET(E472,0,0,-计算结果!B$18,1)),STDEV(OFFSET(E472,0,0,-ROW(),1)))</f>
        <v>15911.68404408879</v>
      </c>
      <c r="K472" s="34">
        <f ca="1">I472-计算结果!B$19*IF(ROW()&gt;计算结果!B$18+1,STDEV(OFFSET(E472,0,0,-计算结果!B$18,1)),STDEV(OFFSET(E472,0,0,-ROW(),1)))</f>
        <v>-12774.133589543337</v>
      </c>
      <c r="L472" s="35" t="str">
        <f t="shared" ca="1" si="29"/>
        <v>买</v>
      </c>
      <c r="M472" s="4" t="str">
        <f t="shared" ca="1" si="30"/>
        <v/>
      </c>
      <c r="N472" s="3">
        <f ca="1">IF(L471="买",E472/E471-1,0)-IF(M472=1,计算结果!B$17,0)</f>
        <v>5.9352448149807557E-4</v>
      </c>
      <c r="O472" s="2">
        <f t="shared" ca="1" si="31"/>
        <v>1.9113211970298529</v>
      </c>
      <c r="P472" s="3">
        <f ca="1">1-O472/MAX(O$2:O472)</f>
        <v>0</v>
      </c>
    </row>
    <row r="473" spans="1:16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8"/>
        <v>1.7894958588804188E-2</v>
      </c>
      <c r="H473" s="3">
        <f>1-E473/MAX(E$2:E473)</f>
        <v>0</v>
      </c>
      <c r="I473" s="36">
        <f ca="1">IF(ROW()&gt;计算结果!B$18+1,AVERAGE(OFFSET(E473,0,0,-计算结果!B$18,1)),AVERAGE(OFFSET(E473,0,0,-ROW(),1)))</f>
        <v>1577.985681818182</v>
      </c>
      <c r="J473" s="36">
        <f ca="1">I473+计算结果!B$19*IF(ROW()&gt;计算结果!B$18+1,STDEV(OFFSET(E473,0,0,-计算结果!B$18,1)),STDEV(OFFSET(E473,0,0,-ROW(),1)))</f>
        <v>16391.262601435512</v>
      </c>
      <c r="K473" s="34">
        <f ca="1">I473-计算结果!B$19*IF(ROW()&gt;计算结果!B$18+1,STDEV(OFFSET(E473,0,0,-计算结果!B$18,1)),STDEV(OFFSET(E473,0,0,-ROW(),1)))</f>
        <v>-13235.291237799147</v>
      </c>
      <c r="L473" s="35" t="str">
        <f t="shared" ca="1" si="29"/>
        <v>买</v>
      </c>
      <c r="M473" s="4" t="str">
        <f t="shared" ca="1" si="30"/>
        <v/>
      </c>
      <c r="N473" s="3">
        <f ca="1">IF(L472="买",E473/E472-1,0)-IF(M473=1,计算结果!B$17,0)</f>
        <v>1.7894958588804188E-2</v>
      </c>
      <c r="O473" s="2">
        <f t="shared" ca="1" si="31"/>
        <v>1.9455242107006059</v>
      </c>
      <c r="P473" s="3">
        <f ca="1">1-O473/MAX(O$2:O473)</f>
        <v>0</v>
      </c>
    </row>
    <row r="474" spans="1:16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8"/>
        <v>1.7155554587340749E-2</v>
      </c>
      <c r="H474" s="3">
        <f>1-E474/MAX(E$2:E474)</f>
        <v>0</v>
      </c>
      <c r="I474" s="36">
        <f ca="1">IF(ROW()&gt;计算结果!B$18+1,AVERAGE(OFFSET(E474,0,0,-计算结果!B$18,1)),AVERAGE(OFFSET(E474,0,0,-ROW(),1)))</f>
        <v>1588.1929545454548</v>
      </c>
      <c r="J474" s="36">
        <f ca="1">I474+计算结果!B$19*IF(ROW()&gt;计算结果!B$18+1,STDEV(OFFSET(E474,0,0,-计算结果!B$18,1)),STDEV(OFFSET(E474,0,0,-ROW(),1)))</f>
        <v>16904.734709027838</v>
      </c>
      <c r="K474" s="34">
        <f ca="1">I474-计算结果!B$19*IF(ROW()&gt;计算结果!B$18+1,STDEV(OFFSET(E474,0,0,-计算结果!B$18,1)),STDEV(OFFSET(E474,0,0,-ROW(),1)))</f>
        <v>-13728.348799936928</v>
      </c>
      <c r="L474" s="35" t="str">
        <f t="shared" ca="1" si="29"/>
        <v>买</v>
      </c>
      <c r="M474" s="4" t="str">
        <f t="shared" ca="1" si="30"/>
        <v/>
      </c>
      <c r="N474" s="3">
        <f ca="1">IF(L473="买",E474/E473-1,0)-IF(M474=1,计算结果!B$17,0)</f>
        <v>1.7155554587340749E-2</v>
      </c>
      <c r="O474" s="2">
        <f t="shared" ca="1" si="31"/>
        <v>1.9789007574982731</v>
      </c>
      <c r="P474" s="3">
        <f ca="1">1-O474/MAX(O$2:O474)</f>
        <v>0</v>
      </c>
    </row>
    <row r="475" spans="1:16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8"/>
        <v>2.5952539033218258E-2</v>
      </c>
      <c r="H475" s="3">
        <f>1-E475/MAX(E$2:E475)</f>
        <v>0</v>
      </c>
      <c r="I475" s="36">
        <f ca="1">IF(ROW()&gt;计算结果!B$18+1,AVERAGE(OFFSET(E475,0,0,-计算结果!B$18,1)),AVERAGE(OFFSET(E475,0,0,-ROW(),1)))</f>
        <v>1599.5943181818186</v>
      </c>
      <c r="J475" s="36">
        <f ca="1">I475+计算结果!B$19*IF(ROW()&gt;计算结果!B$18+1,STDEV(OFFSET(E475,0,0,-计算结果!B$18,1)),STDEV(OFFSET(E475,0,0,-ROW(),1)))</f>
        <v>17560.513260385396</v>
      </c>
      <c r="K475" s="34">
        <f ca="1">I475-计算结果!B$19*IF(ROW()&gt;计算结果!B$18+1,STDEV(OFFSET(E475,0,0,-计算结果!B$18,1)),STDEV(OFFSET(E475,0,0,-ROW(),1)))</f>
        <v>-14361.32462402176</v>
      </c>
      <c r="L475" s="35" t="str">
        <f t="shared" ca="1" si="29"/>
        <v>买</v>
      </c>
      <c r="M475" s="4" t="str">
        <f t="shared" ca="1" si="30"/>
        <v/>
      </c>
      <c r="N475" s="3">
        <f ca="1">IF(L474="买",E475/E474-1,0)-IF(M475=1,计算结果!B$17,0)</f>
        <v>2.5952539033218258E-2</v>
      </c>
      <c r="O475" s="2">
        <f t="shared" ca="1" si="31"/>
        <v>2.0302582566501122</v>
      </c>
      <c r="P475" s="3">
        <f ca="1">1-O475/MAX(O$2:O475)</f>
        <v>0</v>
      </c>
    </row>
    <row r="476" spans="1:16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8"/>
        <v>2.7816774611062467E-3</v>
      </c>
      <c r="H476" s="3">
        <f>1-E476/MAX(E$2:E476)</f>
        <v>0</v>
      </c>
      <c r="I476" s="36">
        <f ca="1">IF(ROW()&gt;计算结果!B$18+1,AVERAGE(OFFSET(E476,0,0,-计算结果!B$18,1)),AVERAGE(OFFSET(E476,0,0,-ROW(),1)))</f>
        <v>1610.5909090909095</v>
      </c>
      <c r="J476" s="36">
        <f ca="1">I476+计算结果!B$19*IF(ROW()&gt;计算结果!B$18+1,STDEV(OFFSET(E476,0,0,-计算结果!B$18,1)),STDEV(OFFSET(E476,0,0,-ROW(),1)))</f>
        <v>18194.215862332203</v>
      </c>
      <c r="K476" s="34">
        <f ca="1">I476-计算结果!B$19*IF(ROW()&gt;计算结果!B$18+1,STDEV(OFFSET(E476,0,0,-计算结果!B$18,1)),STDEV(OFFSET(E476,0,0,-ROW(),1)))</f>
        <v>-14973.034044150385</v>
      </c>
      <c r="L476" s="35" t="str">
        <f t="shared" ca="1" si="29"/>
        <v>买</v>
      </c>
      <c r="M476" s="4" t="str">
        <f t="shared" ca="1" si="30"/>
        <v/>
      </c>
      <c r="N476" s="3">
        <f ca="1">IF(L475="买",E476/E475-1,0)-IF(M476=1,计算结果!B$17,0)</f>
        <v>2.7816774611062467E-3</v>
      </c>
      <c r="O476" s="2">
        <f t="shared" ca="1" si="31"/>
        <v>2.0359057802828606</v>
      </c>
      <c r="P476" s="3">
        <f ca="1">1-O476/MAX(O$2:O476)</f>
        <v>0</v>
      </c>
    </row>
    <row r="477" spans="1:16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8"/>
        <v>7.8638937463568759E-3</v>
      </c>
      <c r="H477" s="3">
        <f>1-E477/MAX(E$2:E477)</f>
        <v>0</v>
      </c>
      <c r="I477" s="36">
        <f ca="1">IF(ROW()&gt;计算结果!B$18+1,AVERAGE(OFFSET(E477,0,0,-计算结果!B$18,1)),AVERAGE(OFFSET(E477,0,0,-ROW(),1)))</f>
        <v>1621.890227272728</v>
      </c>
      <c r="J477" s="36">
        <f ca="1">I477+计算结果!B$19*IF(ROW()&gt;计算结果!B$18+1,STDEV(OFFSET(E477,0,0,-计算结果!B$18,1)),STDEV(OFFSET(E477,0,0,-ROW(),1)))</f>
        <v>18799.937344615246</v>
      </c>
      <c r="K477" s="34">
        <f ca="1">I477-计算结果!B$19*IF(ROW()&gt;计算结果!B$18+1,STDEV(OFFSET(E477,0,0,-计算结果!B$18,1)),STDEV(OFFSET(E477,0,0,-ROW(),1)))</f>
        <v>-15556.156890069789</v>
      </c>
      <c r="L477" s="35" t="str">
        <f t="shared" ca="1" si="29"/>
        <v>买</v>
      </c>
      <c r="M477" s="4" t="str">
        <f t="shared" ca="1" si="30"/>
        <v/>
      </c>
      <c r="N477" s="3">
        <f ca="1">IF(L476="买",E477/E476-1,0)-IF(M477=1,计算结果!B$17,0)</f>
        <v>7.8638937463568759E-3</v>
      </c>
      <c r="O477" s="2">
        <f t="shared" ca="1" si="31"/>
        <v>2.0519159270165988</v>
      </c>
      <c r="P477" s="3">
        <f ca="1">1-O477/MAX(O$2:O477)</f>
        <v>0</v>
      </c>
    </row>
    <row r="478" spans="1:16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8"/>
        <v>-1.4236657974232458E-2</v>
      </c>
      <c r="H478" s="3">
        <f>1-E478/MAX(E$2:E478)</f>
        <v>1.4236657974232458E-2</v>
      </c>
      <c r="I478" s="36">
        <f ca="1">IF(ROW()&gt;计算结果!B$18+1,AVERAGE(OFFSET(E478,0,0,-计算结果!B$18,1)),AVERAGE(OFFSET(E478,0,0,-ROW(),1)))</f>
        <v>1632.5447727272729</v>
      </c>
      <c r="J478" s="36">
        <f ca="1">I478+计算结果!B$19*IF(ROW()&gt;计算结果!B$18+1,STDEV(OFFSET(E478,0,0,-计算结果!B$18,1)),STDEV(OFFSET(E478,0,0,-ROW(),1)))</f>
        <v>19170.539200057938</v>
      </c>
      <c r="K478" s="34">
        <f ca="1">I478-计算结果!B$19*IF(ROW()&gt;计算结果!B$18+1,STDEV(OFFSET(E478,0,0,-计算结果!B$18,1)),STDEV(OFFSET(E478,0,0,-ROW(),1)))</f>
        <v>-15905.449654603392</v>
      </c>
      <c r="L478" s="35" t="str">
        <f t="shared" ca="1" si="29"/>
        <v>买</v>
      </c>
      <c r="M478" s="4" t="str">
        <f t="shared" ca="1" si="30"/>
        <v/>
      </c>
      <c r="N478" s="3">
        <f ca="1">IF(L477="买",E478/E477-1,0)-IF(M478=1,计算结果!B$17,0)</f>
        <v>-1.4236657974232458E-2</v>
      </c>
      <c r="O478" s="2">
        <f t="shared" ca="1" si="31"/>
        <v>2.0227035017717832</v>
      </c>
      <c r="P478" s="3">
        <f ca="1">1-O478/MAX(O$2:O478)</f>
        <v>1.4236657974232569E-2</v>
      </c>
    </row>
    <row r="479" spans="1:16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8"/>
        <v>-6.9880250185963E-3</v>
      </c>
      <c r="H479" s="3">
        <f>1-E479/MAX(E$2:E479)</f>
        <v>2.1125196870723673E-2</v>
      </c>
      <c r="I479" s="36">
        <f ca="1">IF(ROW()&gt;计算结果!B$18+1,AVERAGE(OFFSET(E479,0,0,-计算结果!B$18,1)),AVERAGE(OFFSET(E479,0,0,-ROW(),1)))</f>
        <v>1643.6113636363639</v>
      </c>
      <c r="J479" s="36">
        <f ca="1">I479+计算结果!B$19*IF(ROW()&gt;计算结果!B$18+1,STDEV(OFFSET(E479,0,0,-计算结果!B$18,1)),STDEV(OFFSET(E479,0,0,-ROW(),1)))</f>
        <v>19291.397829333335</v>
      </c>
      <c r="K479" s="34">
        <f ca="1">I479-计算结果!B$19*IF(ROW()&gt;计算结果!B$18+1,STDEV(OFFSET(E479,0,0,-计算结果!B$18,1)),STDEV(OFFSET(E479,0,0,-ROW(),1)))</f>
        <v>-16004.175102060608</v>
      </c>
      <c r="L479" s="35" t="str">
        <f t="shared" ca="1" si="29"/>
        <v>买</v>
      </c>
      <c r="M479" s="4" t="str">
        <f t="shared" ca="1" si="30"/>
        <v/>
      </c>
      <c r="N479" s="3">
        <f ca="1">IF(L478="买",E479/E478-1,0)-IF(M479=1,计算结果!B$17,0)</f>
        <v>-6.9880250185963E-3</v>
      </c>
      <c r="O479" s="2">
        <f t="shared" ca="1" si="31"/>
        <v>2.0085687990961998</v>
      </c>
      <c r="P479" s="3">
        <f ca="1">1-O479/MAX(O$2:O479)</f>
        <v>2.1125196870723562E-2</v>
      </c>
    </row>
    <row r="480" spans="1:16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8"/>
        <v>2.2926294022071581E-2</v>
      </c>
      <c r="H480" s="3">
        <f>1-E480/MAX(E$2:E480)</f>
        <v>0</v>
      </c>
      <c r="I480" s="36">
        <f ca="1">IF(ROW()&gt;计算结果!B$18+1,AVERAGE(OFFSET(E480,0,0,-计算结果!B$18,1)),AVERAGE(OFFSET(E480,0,0,-ROW(),1)))</f>
        <v>1654.9534090909094</v>
      </c>
      <c r="J480" s="36">
        <f ca="1">I480+计算结果!B$19*IF(ROW()&gt;计算结果!B$18+1,STDEV(OFFSET(E480,0,0,-计算结果!B$18,1)),STDEV(OFFSET(E480,0,0,-ROW(),1)))</f>
        <v>19620.503184031619</v>
      </c>
      <c r="K480" s="34">
        <f ca="1">I480-计算结果!B$19*IF(ROW()&gt;计算结果!B$18+1,STDEV(OFFSET(E480,0,0,-计算结果!B$18,1)),STDEV(OFFSET(E480,0,0,-ROW(),1)))</f>
        <v>-16310.596365849799</v>
      </c>
      <c r="L480" s="35" t="str">
        <f t="shared" ca="1" si="29"/>
        <v>买</v>
      </c>
      <c r="M480" s="4" t="str">
        <f t="shared" ca="1" si="30"/>
        <v/>
      </c>
      <c r="N480" s="3">
        <f ca="1">IF(L479="买",E480/E479-1,0)-IF(M480=1,计算结果!B$17,0)</f>
        <v>2.2926294022071581E-2</v>
      </c>
      <c r="O480" s="2">
        <f t="shared" ca="1" si="31"/>
        <v>2.0546178379478386</v>
      </c>
      <c r="P480" s="3">
        <f ca="1">1-O480/MAX(O$2:O480)</f>
        <v>0</v>
      </c>
    </row>
    <row r="481" spans="1:16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8"/>
        <v>-4.4350471868392916E-4</v>
      </c>
      <c r="H481" s="3">
        <f>1-E481/MAX(E$2:E481)</f>
        <v>4.4350471868392916E-4</v>
      </c>
      <c r="I481" s="36">
        <f ca="1">IF(ROW()&gt;计算结果!B$18+1,AVERAGE(OFFSET(E481,0,0,-计算结果!B$18,1)),AVERAGE(OFFSET(E481,0,0,-ROW(),1)))</f>
        <v>1666.1220454545457</v>
      </c>
      <c r="J481" s="36">
        <f ca="1">I481+计算结果!B$19*IF(ROW()&gt;计算结果!B$18+1,STDEV(OFFSET(E481,0,0,-计算结果!B$18,1)),STDEV(OFFSET(E481,0,0,-ROW(),1)))</f>
        <v>19876.255843950592</v>
      </c>
      <c r="K481" s="34">
        <f ca="1">I481-计算结果!B$19*IF(ROW()&gt;计算结果!B$18+1,STDEV(OFFSET(E481,0,0,-计算结果!B$18,1)),STDEV(OFFSET(E481,0,0,-ROW(),1)))</f>
        <v>-16544.011753041497</v>
      </c>
      <c r="L481" s="35" t="str">
        <f t="shared" ca="1" si="29"/>
        <v>买</v>
      </c>
      <c r="M481" s="4" t="str">
        <f t="shared" ca="1" si="30"/>
        <v/>
      </c>
      <c r="N481" s="3">
        <f ca="1">IF(L480="买",E481/E480-1,0)-IF(M481=1,计算结果!B$17,0)</f>
        <v>-4.4350471868392916E-4</v>
      </c>
      <c r="O481" s="2">
        <f t="shared" ca="1" si="31"/>
        <v>2.0537066052416164</v>
      </c>
      <c r="P481" s="3">
        <f ca="1">1-O481/MAX(O$2:O481)</f>
        <v>4.4350471868404018E-4</v>
      </c>
    </row>
    <row r="482" spans="1:16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8"/>
        <v>2.3031203566121983E-2</v>
      </c>
      <c r="H482" s="3">
        <f>1-E482/MAX(E$2:E482)</f>
        <v>0</v>
      </c>
      <c r="I482" s="36">
        <f ca="1">IF(ROW()&gt;计算结果!B$18+1,AVERAGE(OFFSET(E482,0,0,-计算结果!B$18,1)),AVERAGE(OFFSET(E482,0,0,-ROW(),1)))</f>
        <v>1678.0945454545463</v>
      </c>
      <c r="J482" s="36">
        <f ca="1">I482+计算结果!B$19*IF(ROW()&gt;计算结果!B$18+1,STDEV(OFFSET(E482,0,0,-计算结果!B$18,1)),STDEV(OFFSET(E482,0,0,-ROW(),1)))</f>
        <v>20269.890143200668</v>
      </c>
      <c r="K482" s="34">
        <f ca="1">I482-计算结果!B$19*IF(ROW()&gt;计算结果!B$18+1,STDEV(OFFSET(E482,0,0,-计算结果!B$18,1)),STDEV(OFFSET(E482,0,0,-ROW(),1)))</f>
        <v>-16913.701052291573</v>
      </c>
      <c r="L482" s="35" t="str">
        <f t="shared" ca="1" si="29"/>
        <v>买</v>
      </c>
      <c r="M482" s="4" t="str">
        <f t="shared" ca="1" si="30"/>
        <v/>
      </c>
      <c r="N482" s="3">
        <f ca="1">IF(L481="买",E482/E481-1,0)-IF(M482=1,计算结果!B$17,0)</f>
        <v>2.3031203566121983E-2</v>
      </c>
      <c r="O482" s="2">
        <f t="shared" ca="1" si="31"/>
        <v>2.1010059401320254</v>
      </c>
      <c r="P482" s="3">
        <f ca="1">1-O482/MAX(O$2:O482)</f>
        <v>0</v>
      </c>
    </row>
    <row r="483" spans="1:16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8"/>
        <v>-1.4877350117001864E-3</v>
      </c>
      <c r="H483" s="3">
        <f>1-E483/MAX(E$2:E483)</f>
        <v>1.4877350117001864E-3</v>
      </c>
      <c r="I483" s="36">
        <f ca="1">IF(ROW()&gt;计算结果!B$18+1,AVERAGE(OFFSET(E483,0,0,-计算结果!B$18,1)),AVERAGE(OFFSET(E483,0,0,-ROW(),1)))</f>
        <v>1690.3872727272733</v>
      </c>
      <c r="J483" s="36">
        <f ca="1">I483+计算结果!B$19*IF(ROW()&gt;计算结果!B$18+1,STDEV(OFFSET(E483,0,0,-计算结果!B$18,1)),STDEV(OFFSET(E483,0,0,-ROW(),1)))</f>
        <v>20487.747278620729</v>
      </c>
      <c r="K483" s="34">
        <f ca="1">I483-计算结果!B$19*IF(ROW()&gt;计算结果!B$18+1,STDEV(OFFSET(E483,0,0,-计算结果!B$18,1)),STDEV(OFFSET(E483,0,0,-ROW(),1)))</f>
        <v>-17106.972733166185</v>
      </c>
      <c r="L483" s="35" t="str">
        <f t="shared" ca="1" si="29"/>
        <v>买</v>
      </c>
      <c r="M483" s="4" t="str">
        <f t="shared" ca="1" si="30"/>
        <v/>
      </c>
      <c r="N483" s="3">
        <f ca="1">IF(L482="买",E483/E482-1,0)-IF(M483=1,计算结果!B$17,0)</f>
        <v>-1.4877350117001864E-3</v>
      </c>
      <c r="O483" s="2">
        <f t="shared" ca="1" si="31"/>
        <v>2.0978802000351009</v>
      </c>
      <c r="P483" s="3">
        <f ca="1">1-O483/MAX(O$2:O483)</f>
        <v>1.4877350117001864E-3</v>
      </c>
    </row>
    <row r="484" spans="1:16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8"/>
        <v>3.0869778224482669E-2</v>
      </c>
      <c r="H484" s="3">
        <f>1-E484/MAX(E$2:E484)</f>
        <v>0</v>
      </c>
      <c r="I484" s="36">
        <f ca="1">IF(ROW()&gt;计算结果!B$18+1,AVERAGE(OFFSET(E484,0,0,-计算结果!B$18,1)),AVERAGE(OFFSET(E484,0,0,-ROW(),1)))</f>
        <v>1703.9056818181823</v>
      </c>
      <c r="J484" s="36">
        <f ca="1">I484+计算结果!B$19*IF(ROW()&gt;计算结果!B$18+1,STDEV(OFFSET(E484,0,0,-计算结果!B$18,1)),STDEV(OFFSET(E484,0,0,-ROW(),1)))</f>
        <v>20910.839014366695</v>
      </c>
      <c r="K484" s="34">
        <f ca="1">I484-计算结果!B$19*IF(ROW()&gt;计算结果!B$18+1,STDEV(OFFSET(E484,0,0,-计算结果!B$18,1)),STDEV(OFFSET(E484,0,0,-ROW(),1)))</f>
        <v>-17503.027650730332</v>
      </c>
      <c r="L484" s="35" t="str">
        <f t="shared" ca="1" si="29"/>
        <v>买</v>
      </c>
      <c r="M484" s="4" t="str">
        <f t="shared" ca="1" si="30"/>
        <v/>
      </c>
      <c r="N484" s="3">
        <f ca="1">IF(L483="买",E484/E483-1,0)-IF(M484=1,计算结果!B$17,0)</f>
        <v>3.0869778224482669E-2</v>
      </c>
      <c r="O484" s="2">
        <f t="shared" ca="1" si="31"/>
        <v>2.1626412965517177</v>
      </c>
      <c r="P484" s="3">
        <f ca="1">1-O484/MAX(O$2:O484)</f>
        <v>0</v>
      </c>
    </row>
    <row r="485" spans="1:16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8"/>
        <v>1.2758139193062457E-2</v>
      </c>
      <c r="H485" s="3">
        <f>1-E485/MAX(E$2:E485)</f>
        <v>0</v>
      </c>
      <c r="I485" s="36">
        <f ca="1">IF(ROW()&gt;计算结果!B$18+1,AVERAGE(OFFSET(E485,0,0,-计算结果!B$18,1)),AVERAGE(OFFSET(E485,0,0,-ROW(),1)))</f>
        <v>1717.6015909090913</v>
      </c>
      <c r="J485" s="36">
        <f ca="1">I485+计算结果!B$19*IF(ROW()&gt;计算结果!B$18+1,STDEV(OFFSET(E485,0,0,-计算结果!B$18,1)),STDEV(OFFSET(E485,0,0,-ROW(),1)))</f>
        <v>21404.359079201575</v>
      </c>
      <c r="K485" s="34">
        <f ca="1">I485-计算结果!B$19*IF(ROW()&gt;计算结果!B$18+1,STDEV(OFFSET(E485,0,0,-计算结果!B$18,1)),STDEV(OFFSET(E485,0,0,-ROW(),1)))</f>
        <v>-17969.155897383389</v>
      </c>
      <c r="L485" s="35" t="str">
        <f t="shared" ca="1" si="29"/>
        <v>买</v>
      </c>
      <c r="M485" s="4" t="str">
        <f t="shared" ca="1" si="30"/>
        <v/>
      </c>
      <c r="N485" s="3">
        <f ca="1">IF(L484="买",E485/E484-1,0)-IF(M485=1,计算结果!B$17,0)</f>
        <v>1.2758139193062457E-2</v>
      </c>
      <c r="O485" s="2">
        <f t="shared" ca="1" si="31"/>
        <v>2.1902325752377894</v>
      </c>
      <c r="P485" s="3">
        <f ca="1">1-O485/MAX(O$2:O485)</f>
        <v>0</v>
      </c>
    </row>
    <row r="486" spans="1:16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8"/>
        <v>2.8010391419821534E-3</v>
      </c>
      <c r="H486" s="3">
        <f>1-E486/MAX(E$2:E486)</f>
        <v>0</v>
      </c>
      <c r="I486" s="36">
        <f ca="1">IF(ROW()&gt;计算结果!B$18+1,AVERAGE(OFFSET(E486,0,0,-计算结果!B$18,1)),AVERAGE(OFFSET(E486,0,0,-ROW(),1)))</f>
        <v>1731.0895454545459</v>
      </c>
      <c r="J486" s="36">
        <f ca="1">I486+计算结果!B$19*IF(ROW()&gt;计算结果!B$18+1,STDEV(OFFSET(E486,0,0,-计算结果!B$18,1)),STDEV(OFFSET(E486,0,0,-ROW(),1)))</f>
        <v>21852.456281079612</v>
      </c>
      <c r="K486" s="34">
        <f ca="1">I486-计算结果!B$19*IF(ROW()&gt;计算结果!B$18+1,STDEV(OFFSET(E486,0,0,-计算结果!B$18,1)),STDEV(OFFSET(E486,0,0,-ROW(),1)))</f>
        <v>-18390.27719017052</v>
      </c>
      <c r="L486" s="35" t="str">
        <f t="shared" ca="1" si="29"/>
        <v>买</v>
      </c>
      <c r="M486" s="4" t="str">
        <f t="shared" ca="1" si="30"/>
        <v/>
      </c>
      <c r="N486" s="3">
        <f ca="1">IF(L485="买",E486/E485-1,0)-IF(M486=1,计算结果!B$17,0)</f>
        <v>2.8010391419821534E-3</v>
      </c>
      <c r="O486" s="2">
        <f t="shared" ca="1" si="31"/>
        <v>2.1963675024110749</v>
      </c>
      <c r="P486" s="3">
        <f ca="1">1-O486/MAX(O$2:O486)</f>
        <v>0</v>
      </c>
    </row>
    <row r="487" spans="1:16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8"/>
        <v>2.8308440430705017E-2</v>
      </c>
      <c r="H487" s="3">
        <f>1-E487/MAX(E$2:E487)</f>
        <v>0</v>
      </c>
      <c r="I487" s="36">
        <f ca="1">IF(ROW()&gt;计算结果!B$18+1,AVERAGE(OFFSET(E487,0,0,-计算结果!B$18,1)),AVERAGE(OFFSET(E487,0,0,-ROW(),1)))</f>
        <v>1745.9054545454549</v>
      </c>
      <c r="J487" s="36">
        <f ca="1">I487+计算结果!B$19*IF(ROW()&gt;计算结果!B$18+1,STDEV(OFFSET(E487,0,0,-计算结果!B$18,1)),STDEV(OFFSET(E487,0,0,-ROW(),1)))</f>
        <v>22470.090645170978</v>
      </c>
      <c r="K487" s="34">
        <f ca="1">I487-计算结果!B$19*IF(ROW()&gt;计算结果!B$18+1,STDEV(OFFSET(E487,0,0,-计算结果!B$18,1)),STDEV(OFFSET(E487,0,0,-ROW(),1)))</f>
        <v>-18978.279736080065</v>
      </c>
      <c r="L487" s="35" t="str">
        <f t="shared" ca="1" si="29"/>
        <v>买</v>
      </c>
      <c r="M487" s="4" t="str">
        <f t="shared" ca="1" si="30"/>
        <v/>
      </c>
      <c r="N487" s="3">
        <f ca="1">IF(L486="买",E487/E486-1,0)-IF(M487=1,计算结果!B$17,0)</f>
        <v>2.8308440430705017E-2</v>
      </c>
      <c r="O487" s="2">
        <f t="shared" ca="1" si="31"/>
        <v>2.2585432410170152</v>
      </c>
      <c r="P487" s="3">
        <f ca="1">1-O487/MAX(O$2:O487)</f>
        <v>0</v>
      </c>
    </row>
    <row r="488" spans="1:16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8"/>
        <v>3.2150162322430509E-2</v>
      </c>
      <c r="H488" s="3">
        <f>1-E488/MAX(E$2:E488)</f>
        <v>0</v>
      </c>
      <c r="I488" s="36">
        <f ca="1">IF(ROW()&gt;计算结果!B$18+1,AVERAGE(OFFSET(E488,0,0,-计算结果!B$18,1)),AVERAGE(OFFSET(E488,0,0,-ROW(),1)))</f>
        <v>1762.0827272727272</v>
      </c>
      <c r="J488" s="36">
        <f ca="1">I488+计算结果!B$19*IF(ROW()&gt;计算结果!B$18+1,STDEV(OFFSET(E488,0,0,-计算结果!B$18,1)),STDEV(OFFSET(E488,0,0,-ROW(),1)))</f>
        <v>23340.40123400875</v>
      </c>
      <c r="K488" s="34">
        <f ca="1">I488-计算结果!B$19*IF(ROW()&gt;计算结果!B$18+1,STDEV(OFFSET(E488,0,0,-计算结果!B$18,1)),STDEV(OFFSET(E488,0,0,-ROW(),1)))</f>
        <v>-19816.235779463299</v>
      </c>
      <c r="L488" s="35" t="str">
        <f t="shared" ca="1" si="29"/>
        <v>买</v>
      </c>
      <c r="M488" s="4" t="str">
        <f t="shared" ca="1" si="30"/>
        <v/>
      </c>
      <c r="N488" s="3">
        <f ca="1">IF(L487="买",E488/E487-1,0)-IF(M488=1,计算结果!B$17,0)</f>
        <v>3.2150162322430509E-2</v>
      </c>
      <c r="O488" s="2">
        <f t="shared" ca="1" si="31"/>
        <v>2.3311557728279406</v>
      </c>
      <c r="P488" s="3">
        <f ca="1">1-O488/MAX(O$2:O488)</f>
        <v>0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8"/>
        <v>2.5398960951597216E-2</v>
      </c>
      <c r="H489" s="3">
        <f>1-E489/MAX(E$2:E489)</f>
        <v>0</v>
      </c>
      <c r="I489" s="36">
        <f ca="1">IF(ROW()&gt;计算结果!B$18+1,AVERAGE(OFFSET(E489,0,0,-计算结果!B$18,1)),AVERAGE(OFFSET(E489,0,0,-ROW(),1)))</f>
        <v>1779.0845454545454</v>
      </c>
      <c r="J489" s="36">
        <f ca="1">I489+计算结果!B$19*IF(ROW()&gt;计算结果!B$18+1,STDEV(OFFSET(E489,0,0,-计算结果!B$18,1)),STDEV(OFFSET(E489,0,0,-ROW(),1)))</f>
        <v>24417.592372041014</v>
      </c>
      <c r="K489" s="34">
        <f ca="1">I489-计算结果!B$19*IF(ROW()&gt;计算结果!B$18+1,STDEV(OFFSET(E489,0,0,-计算结果!B$18,1)),STDEV(OFFSET(E489,0,0,-ROW(),1)))</f>
        <v>-20859.423281131923</v>
      </c>
      <c r="L489" s="35" t="str">
        <f t="shared" ca="1" si="29"/>
        <v>买</v>
      </c>
      <c r="M489" s="4" t="str">
        <f t="shared" ca="1" si="30"/>
        <v/>
      </c>
      <c r="N489" s="3">
        <f ca="1">IF(L488="买",E489/E488-1,0)-IF(M489=1,计算结果!B$17,0)</f>
        <v>2.5398960951597216E-2</v>
      </c>
      <c r="O489" s="2">
        <f t="shared" ca="1" si="31"/>
        <v>2.3903647072740881</v>
      </c>
      <c r="P489" s="3">
        <f ca="1">1-O489/MAX(O$2:O489)</f>
        <v>0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8"/>
        <v>-1.0789150564945338E-2</v>
      </c>
      <c r="H490" s="3">
        <f>1-E490/MAX(E$2:E490)</f>
        <v>1.0789150564945338E-2</v>
      </c>
      <c r="I490" s="36">
        <f ca="1">IF(ROW()&gt;计算结果!B$18+1,AVERAGE(OFFSET(E490,0,0,-计算结果!B$18,1)),AVERAGE(OFFSET(E490,0,0,-ROW(),1)))</f>
        <v>1795.346590909091</v>
      </c>
      <c r="J490" s="36">
        <f ca="1">I490+计算结果!B$19*IF(ROW()&gt;计算结果!B$18+1,STDEV(OFFSET(E490,0,0,-计算结果!B$18,1)),STDEV(OFFSET(E490,0,0,-ROW(),1)))</f>
        <v>25191.825186402042</v>
      </c>
      <c r="K490" s="34">
        <f ca="1">I490-计算结果!B$19*IF(ROW()&gt;计算结果!B$18+1,STDEV(OFFSET(E490,0,0,-计算结果!B$18,1)),STDEV(OFFSET(E490,0,0,-ROW(),1)))</f>
        <v>-21601.132004583858</v>
      </c>
      <c r="L490" s="35" t="str">
        <f t="shared" ca="1" si="29"/>
        <v>买</v>
      </c>
      <c r="M490" s="4" t="str">
        <f t="shared" ca="1" si="30"/>
        <v/>
      </c>
      <c r="N490" s="3">
        <f ca="1">IF(L489="买",E490/E489-1,0)-IF(M490=1,计算结果!B$17,0)</f>
        <v>-1.0789150564945338E-2</v>
      </c>
      <c r="O490" s="2">
        <f t="shared" ca="1" si="31"/>
        <v>2.3645747025421766</v>
      </c>
      <c r="P490" s="3">
        <f ca="1">1-O490/MAX(O$2:O490)</f>
        <v>1.0789150564945338E-2</v>
      </c>
    </row>
    <row r="491" spans="1:16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8"/>
        <v>-2.5936199101105561E-2</v>
      </c>
      <c r="H491" s="3">
        <f>1-E491/MAX(E$2:E491)</f>
        <v>3.6445520108866591E-2</v>
      </c>
      <c r="I491" s="36">
        <f ca="1">IF(ROW()&gt;计算结果!B$18+1,AVERAGE(OFFSET(E491,0,0,-计算结果!B$18,1)),AVERAGE(OFFSET(E491,0,0,-ROW(),1)))</f>
        <v>1810.7006818181821</v>
      </c>
      <c r="J491" s="36">
        <f ca="1">I491+计算结果!B$19*IF(ROW()&gt;计算结果!B$18+1,STDEV(OFFSET(E491,0,0,-计算结果!B$18,1)),STDEV(OFFSET(E491,0,0,-ROW(),1)))</f>
        <v>25473.286129805459</v>
      </c>
      <c r="K491" s="34">
        <f ca="1">I491-计算结果!B$19*IF(ROW()&gt;计算结果!B$18+1,STDEV(OFFSET(E491,0,0,-计算结果!B$18,1)),STDEV(OFFSET(E491,0,0,-ROW(),1)))</f>
        <v>-21851.884766169092</v>
      </c>
      <c r="L491" s="35" t="str">
        <f t="shared" ca="1" si="29"/>
        <v>买</v>
      </c>
      <c r="M491" s="4" t="str">
        <f t="shared" ca="1" si="30"/>
        <v/>
      </c>
      <c r="N491" s="3">
        <f ca="1">IF(L490="买",E491/E490-1,0)-IF(M491=1,计算结果!B$17,0)</f>
        <v>-2.5936199101105561E-2</v>
      </c>
      <c r="O491" s="2">
        <f t="shared" ca="1" si="31"/>
        <v>2.3032466222676051</v>
      </c>
      <c r="P491" s="3">
        <f ca="1">1-O491/MAX(O$2:O491)</f>
        <v>3.6445520108866702E-2</v>
      </c>
    </row>
    <row r="492" spans="1:16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8"/>
        <v>5.225531914893633E-2</v>
      </c>
      <c r="H492" s="3">
        <f>1-E492/MAX(E$2:E492)</f>
        <v>0</v>
      </c>
      <c r="I492" s="36">
        <f ca="1">IF(ROW()&gt;计算结果!B$18+1,AVERAGE(OFFSET(E492,0,0,-计算结果!B$18,1)),AVERAGE(OFFSET(E492,0,0,-ROW(),1)))</f>
        <v>1828.0331818181819</v>
      </c>
      <c r="J492" s="36">
        <f ca="1">I492+计算结果!B$19*IF(ROW()&gt;计算结果!B$18+1,STDEV(OFFSET(E492,0,0,-计算结果!B$18,1)),STDEV(OFFSET(E492,0,0,-ROW(),1)))</f>
        <v>26263.902015377611</v>
      </c>
      <c r="K492" s="34">
        <f ca="1">I492-计算结果!B$19*IF(ROW()&gt;计算结果!B$18+1,STDEV(OFFSET(E492,0,0,-计算结果!B$18,1)),STDEV(OFFSET(E492,0,0,-ROW(),1)))</f>
        <v>-22607.83565174125</v>
      </c>
      <c r="L492" s="35" t="str">
        <f t="shared" ca="1" si="29"/>
        <v>买</v>
      </c>
      <c r="M492" s="4" t="str">
        <f t="shared" ca="1" si="30"/>
        <v/>
      </c>
      <c r="N492" s="3">
        <f ca="1">IF(L491="买",E492/E491-1,0)-IF(M492=1,计算结果!B$17,0)</f>
        <v>5.225531914893633E-2</v>
      </c>
      <c r="O492" s="2">
        <f t="shared" ca="1" si="31"/>
        <v>2.4236035095929083</v>
      </c>
      <c r="P492" s="3">
        <f ca="1">1-O492/MAX(O$2:O492)</f>
        <v>0</v>
      </c>
    </row>
    <row r="493" spans="1:16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8"/>
        <v>2.908618744917657E-2</v>
      </c>
      <c r="H493" s="3">
        <f>1-E493/MAX(E$2:E493)</f>
        <v>0</v>
      </c>
      <c r="I493" s="36">
        <f ca="1">IF(ROW()&gt;计算结果!B$18+1,AVERAGE(OFFSET(E493,0,0,-计算结果!B$18,1)),AVERAGE(OFFSET(E493,0,0,-ROW(),1)))</f>
        <v>1847.3470454545457</v>
      </c>
      <c r="J493" s="36">
        <f ca="1">I493+计算结果!B$19*IF(ROW()&gt;计算结果!B$18+1,STDEV(OFFSET(E493,0,0,-计算结果!B$18,1)),STDEV(OFFSET(E493,0,0,-ROW(),1)))</f>
        <v>27160.689061797155</v>
      </c>
      <c r="K493" s="34">
        <f ca="1">I493-计算结果!B$19*IF(ROW()&gt;计算结果!B$18+1,STDEV(OFFSET(E493,0,0,-计算结果!B$18,1)),STDEV(OFFSET(E493,0,0,-ROW(),1)))</f>
        <v>-23465.994970888063</v>
      </c>
      <c r="L493" s="35" t="str">
        <f t="shared" ca="1" si="29"/>
        <v>买</v>
      </c>
      <c r="M493" s="4" t="str">
        <f t="shared" ca="1" si="30"/>
        <v/>
      </c>
      <c r="N493" s="3">
        <f ca="1">IF(L492="买",E493/E492-1,0)-IF(M493=1,计算结果!B$17,0)</f>
        <v>2.908618744917657E-2</v>
      </c>
      <c r="O493" s="2">
        <f t="shared" ca="1" si="31"/>
        <v>2.4940968955754097</v>
      </c>
      <c r="P493" s="3">
        <f ca="1">1-O493/MAX(O$2:O493)</f>
        <v>0</v>
      </c>
    </row>
    <row r="494" spans="1:16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8"/>
        <v>-1.9091963447429139E-2</v>
      </c>
      <c r="H494" s="3">
        <f>1-E494/MAX(E$2:E494)</f>
        <v>1.9091963447429139E-2</v>
      </c>
      <c r="I494" s="36">
        <f ca="1">IF(ROW()&gt;计算结果!B$18+1,AVERAGE(OFFSET(E494,0,0,-计算结果!B$18,1)),AVERAGE(OFFSET(E494,0,0,-ROW(),1)))</f>
        <v>1866.2822727272726</v>
      </c>
      <c r="J494" s="36">
        <f ca="1">I494+计算结果!B$19*IF(ROW()&gt;计算结果!B$18+1,STDEV(OFFSET(E494,0,0,-计算结果!B$18,1)),STDEV(OFFSET(E494,0,0,-ROW(),1)))</f>
        <v>27506.675433215725</v>
      </c>
      <c r="K494" s="34">
        <f ca="1">I494-计算结果!B$19*IF(ROW()&gt;计算结果!B$18+1,STDEV(OFFSET(E494,0,0,-计算结果!B$18,1)),STDEV(OFFSET(E494,0,0,-ROW(),1)))</f>
        <v>-23774.11088776118</v>
      </c>
      <c r="L494" s="35" t="str">
        <f t="shared" ca="1" si="29"/>
        <v>买</v>
      </c>
      <c r="M494" s="4" t="str">
        <f t="shared" ca="1" si="30"/>
        <v/>
      </c>
      <c r="N494" s="3">
        <f ca="1">IF(L493="买",E494/E493-1,0)-IF(M494=1,计算结果!B$17,0)</f>
        <v>-1.9091963447429139E-2</v>
      </c>
      <c r="O494" s="2">
        <f t="shared" ca="1" si="31"/>
        <v>2.4464796888107374</v>
      </c>
      <c r="P494" s="3">
        <f ca="1">1-O494/MAX(O$2:O494)</f>
        <v>1.9091963447429139E-2</v>
      </c>
    </row>
    <row r="495" spans="1:16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8"/>
        <v>3.5341045419308159E-3</v>
      </c>
      <c r="H495" s="3">
        <f>1-E495/MAX(E$2:E495)</f>
        <v>1.5625331900232298E-2</v>
      </c>
      <c r="I495" s="36">
        <f ca="1">IF(ROW()&gt;计算结果!B$18+1,AVERAGE(OFFSET(E495,0,0,-计算结果!B$18,1)),AVERAGE(OFFSET(E495,0,0,-ROW(),1)))</f>
        <v>1884.9938636363636</v>
      </c>
      <c r="J495" s="36">
        <f ca="1">I495+计算结果!B$19*IF(ROW()&gt;计算结果!B$18+1,STDEV(OFFSET(E495,0,0,-计算结果!B$18,1)),STDEV(OFFSET(E495,0,0,-ROW(),1)))</f>
        <v>27793.220468633735</v>
      </c>
      <c r="K495" s="34">
        <f ca="1">I495-计算结果!B$19*IF(ROW()&gt;计算结果!B$18+1,STDEV(OFFSET(E495,0,0,-计算结果!B$18,1)),STDEV(OFFSET(E495,0,0,-ROW(),1)))</f>
        <v>-24023.232741361011</v>
      </c>
      <c r="L495" s="35" t="str">
        <f t="shared" ca="1" si="29"/>
        <v>买</v>
      </c>
      <c r="M495" s="4" t="str">
        <f t="shared" ca="1" si="30"/>
        <v/>
      </c>
      <c r="N495" s="3">
        <f ca="1">IF(L494="买",E495/E494-1,0)-IF(M495=1,计算结果!B$17,0)</f>
        <v>3.5341045419308159E-3</v>
      </c>
      <c r="O495" s="2">
        <f t="shared" ca="1" si="31"/>
        <v>2.4551258037907049</v>
      </c>
      <c r="P495" s="3">
        <f ca="1">1-O495/MAX(O$2:O495)</f>
        <v>1.5625331900232298E-2</v>
      </c>
    </row>
    <row r="496" spans="1:16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8"/>
        <v>3.409448920844671E-2</v>
      </c>
      <c r="H496" s="3">
        <f>1-E496/MAX(E$2:E496)</f>
        <v>0</v>
      </c>
      <c r="I496" s="36">
        <f ca="1">IF(ROW()&gt;计算结果!B$18+1,AVERAGE(OFFSET(E496,0,0,-计算结果!B$18,1)),AVERAGE(OFFSET(E496,0,0,-ROW(),1)))</f>
        <v>1904.5695454545451</v>
      </c>
      <c r="J496" s="36">
        <f ca="1">I496+计算结果!B$19*IF(ROW()&gt;计算结果!B$18+1,STDEV(OFFSET(E496,0,0,-计算结果!B$18,1)),STDEV(OFFSET(E496,0,0,-ROW(),1)))</f>
        <v>28465.451272987379</v>
      </c>
      <c r="K496" s="34">
        <f ca="1">I496-计算结果!B$19*IF(ROW()&gt;计算结果!B$18+1,STDEV(OFFSET(E496,0,0,-计算结果!B$18,1)),STDEV(OFFSET(E496,0,0,-ROW(),1)))</f>
        <v>-24656.312182078287</v>
      </c>
      <c r="L496" s="35" t="str">
        <f t="shared" ca="1" si="29"/>
        <v>买</v>
      </c>
      <c r="M496" s="4" t="str">
        <f t="shared" ca="1" si="30"/>
        <v/>
      </c>
      <c r="N496" s="3">
        <f ca="1">IF(L495="买",E496/E495-1,0)-IF(M496=1,计算结果!B$17,0)</f>
        <v>3.409448920844671E-2</v>
      </c>
      <c r="O496" s="2">
        <f t="shared" ca="1" si="31"/>
        <v>2.5388320640134263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8"/>
        <v>3.9739742664090194E-2</v>
      </c>
      <c r="H497" s="3">
        <f>1-E497/MAX(E$2:E497)</f>
        <v>0</v>
      </c>
      <c r="I497" s="36">
        <f ca="1">IF(ROW()&gt;计算结果!B$18+1,AVERAGE(OFFSET(E497,0,0,-计算结果!B$18,1)),AVERAGE(OFFSET(E497,0,0,-ROW(),1)))</f>
        <v>1926.342727272727</v>
      </c>
      <c r="J497" s="36">
        <f ca="1">I497+计算结果!B$19*IF(ROW()&gt;计算结果!B$18+1,STDEV(OFFSET(E497,0,0,-计算结果!B$18,1)),STDEV(OFFSET(E497,0,0,-ROW(),1)))</f>
        <v>29452.607187011396</v>
      </c>
      <c r="K497" s="34">
        <f ca="1">I497-计算结果!B$19*IF(ROW()&gt;计算结果!B$18+1,STDEV(OFFSET(E497,0,0,-计算结果!B$18,1)),STDEV(OFFSET(E497,0,0,-ROW(),1)))</f>
        <v>-25599.92173246594</v>
      </c>
      <c r="L497" s="35" t="str">
        <f t="shared" ca="1" si="29"/>
        <v>买</v>
      </c>
      <c r="M497" s="4" t="str">
        <f t="shared" ca="1" si="30"/>
        <v/>
      </c>
      <c r="N497" s="3">
        <f ca="1">IF(L496="买",E497/E496-1,0)-IF(M497=1,计算结果!B$17,0)</f>
        <v>3.9739742664090194E-2</v>
      </c>
      <c r="O497" s="2">
        <f t="shared" ca="1" si="31"/>
        <v>2.639724596904661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8"/>
        <v>6.7514681031264345E-3</v>
      </c>
      <c r="H498" s="3">
        <f>1-E498/MAX(E$2:E498)</f>
        <v>0</v>
      </c>
      <c r="I498" s="36">
        <f ca="1">IF(ROW()&gt;计算结果!B$18+1,AVERAGE(OFFSET(E498,0,0,-计算结果!B$18,1)),AVERAGE(OFFSET(E498,0,0,-ROW(),1)))</f>
        <v>1947.8438636363635</v>
      </c>
      <c r="J498" s="36">
        <f ca="1">I498+计算结果!B$19*IF(ROW()&gt;计算结果!B$18+1,STDEV(OFFSET(E498,0,0,-计算结果!B$18,1)),STDEV(OFFSET(E498,0,0,-ROW(),1)))</f>
        <v>30406.224432657531</v>
      </c>
      <c r="K498" s="34">
        <f ca="1">I498-计算结果!B$19*IF(ROW()&gt;计算结果!B$18+1,STDEV(OFFSET(E498,0,0,-计算结果!B$18,1)),STDEV(OFFSET(E498,0,0,-ROW(),1)))</f>
        <v>-26510.536705384802</v>
      </c>
      <c r="L498" s="35" t="str">
        <f t="shared" ca="1" si="29"/>
        <v>买</v>
      </c>
      <c r="M498" s="4" t="str">
        <f t="shared" ca="1" si="30"/>
        <v/>
      </c>
      <c r="N498" s="3">
        <f ca="1">IF(L497="买",E498/E497-1,0)-IF(M498=1,计算结果!B$17,0)</f>
        <v>6.7514681031264345E-3</v>
      </c>
      <c r="O498" s="2">
        <f t="shared" ca="1" si="31"/>
        <v>2.6575466133217009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8"/>
        <v>1.1283306686654893E-2</v>
      </c>
      <c r="H499" s="3">
        <f>1-E499/MAX(E$2:E499)</f>
        <v>0</v>
      </c>
      <c r="I499" s="36">
        <f ca="1">IF(ROW()&gt;计算结果!B$18+1,AVERAGE(OFFSET(E499,0,0,-计算结果!B$18,1)),AVERAGE(OFFSET(E499,0,0,-ROW(),1)))</f>
        <v>1969.2818181818175</v>
      </c>
      <c r="J499" s="36">
        <f ca="1">I499+计算结果!B$19*IF(ROW()&gt;计算结果!B$18+1,STDEV(OFFSET(E499,0,0,-计算结果!B$18,1)),STDEV(OFFSET(E499,0,0,-ROW(),1)))</f>
        <v>31401.818389901706</v>
      </c>
      <c r="K499" s="34">
        <f ca="1">I499-计算结果!B$19*IF(ROW()&gt;计算结果!B$18+1,STDEV(OFFSET(E499,0,0,-计算结果!B$18,1)),STDEV(OFFSET(E499,0,0,-ROW(),1)))</f>
        <v>-27463.254753538069</v>
      </c>
      <c r="L499" s="35" t="str">
        <f t="shared" ca="1" si="29"/>
        <v>买</v>
      </c>
      <c r="M499" s="4" t="str">
        <f t="shared" ca="1" si="30"/>
        <v/>
      </c>
      <c r="N499" s="3">
        <f ca="1">IF(L498="买",E499/E498-1,0)-IF(M499=1,计算结果!B$17,0)</f>
        <v>1.1283306686654893E-2</v>
      </c>
      <c r="O499" s="2">
        <f t="shared" ca="1" si="31"/>
        <v>2.6875325267938908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8"/>
        <v>-3.2959711089996513E-2</v>
      </c>
      <c r="H500" s="3">
        <f>1-E500/MAX(E$2:E500)</f>
        <v>3.2959711089996513E-2</v>
      </c>
      <c r="I500" s="36">
        <f ca="1">IF(ROW()&gt;计算结果!B$18+1,AVERAGE(OFFSET(E500,0,0,-计算结果!B$18,1)),AVERAGE(OFFSET(E500,0,0,-ROW(),1)))</f>
        <v>1988.3859090909084</v>
      </c>
      <c r="J500" s="36">
        <f ca="1">I500+计算结果!B$19*IF(ROW()&gt;计算结果!B$18+1,STDEV(OFFSET(E500,0,0,-计算结果!B$18,1)),STDEV(OFFSET(E500,0,0,-ROW(),1)))</f>
        <v>31849.414080415463</v>
      </c>
      <c r="K500" s="34">
        <f ca="1">I500-计算结果!B$19*IF(ROW()&gt;计算结果!B$18+1,STDEV(OFFSET(E500,0,0,-计算结果!B$18,1)),STDEV(OFFSET(E500,0,0,-ROW(),1)))</f>
        <v>-27872.642262233643</v>
      </c>
      <c r="L500" s="35" t="str">
        <f t="shared" ca="1" si="29"/>
        <v>买</v>
      </c>
      <c r="M500" s="4" t="str">
        <f t="shared" ca="1" si="30"/>
        <v/>
      </c>
      <c r="N500" s="3">
        <f ca="1">IF(L499="买",E500/E499-1,0)-IF(M500=1,计算结果!B$17,0)</f>
        <v>-3.2959711089996513E-2</v>
      </c>
      <c r="O500" s="2">
        <f t="shared" ca="1" si="31"/>
        <v>2.598952231165796</v>
      </c>
      <c r="P500" s="3">
        <f ca="1">1-O500/MAX(O$2:O500)</f>
        <v>3.2959711089996402E-2</v>
      </c>
    </row>
    <row r="501" spans="1:16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8"/>
        <v>2.4498232653710206E-2</v>
      </c>
      <c r="H501" s="3">
        <f>1-E501/MAX(E$2:E501)</f>
        <v>9.2689331067681291E-3</v>
      </c>
      <c r="I501" s="36">
        <f ca="1">IF(ROW()&gt;计算结果!B$18+1,AVERAGE(OFFSET(E501,0,0,-计算结果!B$18,1)),AVERAGE(OFFSET(E501,0,0,-ROW(),1)))</f>
        <v>2008.5879545454541</v>
      </c>
      <c r="J501" s="36">
        <f ca="1">I501+计算结果!B$19*IF(ROW()&gt;计算结果!B$18+1,STDEV(OFFSET(E501,0,0,-计算结果!B$18,1)),STDEV(OFFSET(E501,0,0,-ROW(),1)))</f>
        <v>32450.223358656549</v>
      </c>
      <c r="K501" s="34">
        <f ca="1">I501-计算结果!B$19*IF(ROW()&gt;计算结果!B$18+1,STDEV(OFFSET(E501,0,0,-计算结果!B$18,1)),STDEV(OFFSET(E501,0,0,-ROW(),1)))</f>
        <v>-28433.047449565638</v>
      </c>
      <c r="L501" s="35" t="str">
        <f t="shared" ca="1" si="29"/>
        <v>买</v>
      </c>
      <c r="M501" s="4" t="str">
        <f t="shared" ca="1" si="30"/>
        <v/>
      </c>
      <c r="N501" s="3">
        <f ca="1">IF(L500="买",E501/E500-1,0)-IF(M501=1,计算结果!B$17,0)</f>
        <v>2.4498232653710206E-2</v>
      </c>
      <c r="O501" s="2">
        <f t="shared" ca="1" si="31"/>
        <v>2.6626219675807747</v>
      </c>
      <c r="P501" s="3">
        <f ca="1">1-O501/MAX(O$2:O501)</f>
        <v>9.2689331067681291E-3</v>
      </c>
    </row>
    <row r="502" spans="1:16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8"/>
        <v>2.5468379415182429E-2</v>
      </c>
      <c r="H502" s="3">
        <f>1-E502/MAX(E$2:E502)</f>
        <v>0</v>
      </c>
      <c r="I502" s="36">
        <f ca="1">IF(ROW()&gt;计算结果!B$18+1,AVERAGE(OFFSET(E502,0,0,-计算结果!B$18,1)),AVERAGE(OFFSET(E502,0,0,-ROW(),1)))</f>
        <v>2029.9972727272723</v>
      </c>
      <c r="J502" s="36">
        <f ca="1">I502+计算结果!B$19*IF(ROW()&gt;计算结果!B$18+1,STDEV(OFFSET(E502,0,0,-计算结果!B$18,1)),STDEV(OFFSET(E502,0,0,-ROW(),1)))</f>
        <v>33216.795937972485</v>
      </c>
      <c r="K502" s="34">
        <f ca="1">I502-计算结果!B$19*IF(ROW()&gt;计算结果!B$18+1,STDEV(OFFSET(E502,0,0,-计算结果!B$18,1)),STDEV(OFFSET(E502,0,0,-ROW(),1)))</f>
        <v>-29156.80139251794</v>
      </c>
      <c r="L502" s="35" t="str">
        <f t="shared" ca="1" si="29"/>
        <v>买</v>
      </c>
      <c r="M502" s="4" t="str">
        <f t="shared" ca="1" si="30"/>
        <v/>
      </c>
      <c r="N502" s="3">
        <f ca="1">IF(L501="买",E502/E501-1,0)-IF(M502=1,计算结果!B$17,0)</f>
        <v>2.5468379415182429E-2</v>
      </c>
      <c r="O502" s="2">
        <f t="shared" ca="1" si="31"/>
        <v>2.7304346340903214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8"/>
        <v>-9.7170265277928269E-3</v>
      </c>
      <c r="H503" s="3">
        <f>1-E503/MAX(E$2:E503)</f>
        <v>9.7170265277928269E-3</v>
      </c>
      <c r="I503" s="36">
        <f ca="1">IF(ROW()&gt;计算结果!B$18+1,AVERAGE(OFFSET(E503,0,0,-计算结果!B$18,1)),AVERAGE(OFFSET(E503,0,0,-ROW(),1)))</f>
        <v>2050.7995454545448</v>
      </c>
      <c r="J503" s="36">
        <f ca="1">I503+计算结果!B$19*IF(ROW()&gt;计算结果!B$18+1,STDEV(OFFSET(E503,0,0,-计算结果!B$18,1)),STDEV(OFFSET(E503,0,0,-ROW(),1)))</f>
        <v>33679.050608157486</v>
      </c>
      <c r="K503" s="34">
        <f ca="1">I503-计算结果!B$19*IF(ROW()&gt;计算结果!B$18+1,STDEV(OFFSET(E503,0,0,-计算结果!B$18,1)),STDEV(OFFSET(E503,0,0,-ROW(),1)))</f>
        <v>-29577.451517248395</v>
      </c>
      <c r="L503" s="35" t="str">
        <f t="shared" ca="1" si="29"/>
        <v>买</v>
      </c>
      <c r="M503" s="4" t="str">
        <f t="shared" ca="1" si="30"/>
        <v/>
      </c>
      <c r="N503" s="3">
        <f ca="1">IF(L502="买",E503/E502-1,0)-IF(M503=1,计算结果!B$17,0)</f>
        <v>-9.7170265277928269E-3</v>
      </c>
      <c r="O503" s="2">
        <f t="shared" ca="1" si="31"/>
        <v>2.7039029283184615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8"/>
        <v>-6.5265608100694483E-2</v>
      </c>
      <c r="H504" s="3">
        <f>1-E504/MAX(E$2:E504)</f>
        <v>7.4348446983220295E-2</v>
      </c>
      <c r="I504" s="36">
        <f ca="1">IF(ROW()&gt;计算结果!B$18+1,AVERAGE(OFFSET(E504,0,0,-计算结果!B$18,1)),AVERAGE(OFFSET(E504,0,0,-ROW(),1)))</f>
        <v>2067.4706818181817</v>
      </c>
      <c r="J504" s="36">
        <f ca="1">I504+计算结果!B$19*IF(ROW()&gt;计算结果!B$18+1,STDEV(OFFSET(E504,0,0,-计算结果!B$18,1)),STDEV(OFFSET(E504,0,0,-ROW(),1)))</f>
        <v>33429.835936283242</v>
      </c>
      <c r="K504" s="34">
        <f ca="1">I504-计算结果!B$19*IF(ROW()&gt;计算结果!B$18+1,STDEV(OFFSET(E504,0,0,-计算结果!B$18,1)),STDEV(OFFSET(E504,0,0,-ROW(),1)))</f>
        <v>-29294.894572646881</v>
      </c>
      <c r="L504" s="35" t="str">
        <f t="shared" ca="1" si="29"/>
        <v>买</v>
      </c>
      <c r="M504" s="4" t="str">
        <f t="shared" ca="1" si="30"/>
        <v/>
      </c>
      <c r="N504" s="3">
        <f ca="1">IF(L503="买",E504/E503-1,0)-IF(M504=1,计算结果!B$17,0)</f>
        <v>-6.5265608100694483E-2</v>
      </c>
      <c r="O504" s="2">
        <f t="shared" ca="1" si="31"/>
        <v>2.5274310594565086</v>
      </c>
      <c r="P504" s="3">
        <f ca="1">1-O504/MAX(O$2:O504)</f>
        <v>7.4348446983220295E-2</v>
      </c>
    </row>
    <row r="505" spans="1:16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8"/>
        <v>4.1252153790041213E-3</v>
      </c>
      <c r="H505" s="3">
        <f>1-E505/MAX(E$2:E505)</f>
        <v>7.052993496111637E-2</v>
      </c>
      <c r="I505" s="36">
        <f ca="1">IF(ROW()&gt;计算结果!B$18+1,AVERAGE(OFFSET(E505,0,0,-计算结果!B$18,1)),AVERAGE(OFFSET(E505,0,0,-ROW(),1)))</f>
        <v>2084.5425</v>
      </c>
      <c r="J505" s="36">
        <f ca="1">I505+计算结果!B$19*IF(ROW()&gt;计算结果!B$18+1,STDEV(OFFSET(E505,0,0,-计算结果!B$18,1)),STDEV(OFFSET(E505,0,0,-ROW(),1)))</f>
        <v>33064.343565954376</v>
      </c>
      <c r="K505" s="34">
        <f ca="1">I505-计算结果!B$19*IF(ROW()&gt;计算结果!B$18+1,STDEV(OFFSET(E505,0,0,-计算结果!B$18,1)),STDEV(OFFSET(E505,0,0,-ROW(),1)))</f>
        <v>-28895.258565954377</v>
      </c>
      <c r="L505" s="35" t="str">
        <f t="shared" ca="1" si="29"/>
        <v>买</v>
      </c>
      <c r="M505" s="4" t="str">
        <f t="shared" ca="1" si="30"/>
        <v/>
      </c>
      <c r="N505" s="3">
        <f ca="1">IF(L504="买",E505/E504-1,0)-IF(M505=1,计算结果!B$17,0)</f>
        <v>4.1252153790041213E-3</v>
      </c>
      <c r="O505" s="2">
        <f t="shared" ca="1" si="31"/>
        <v>2.5378572569323512</v>
      </c>
      <c r="P505" s="3">
        <f ca="1">1-O505/MAX(O$2:O505)</f>
        <v>7.0529934961116481E-2</v>
      </c>
    </row>
    <row r="506" spans="1:16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8"/>
        <v>-4.0569145405127904E-2</v>
      </c>
      <c r="H506" s="3">
        <f>1-E506/MAX(E$2:E506)</f>
        <v>0.10823774117939244</v>
      </c>
      <c r="I506" s="36">
        <f ca="1">IF(ROW()&gt;计算结果!B$18+1,AVERAGE(OFFSET(E506,0,0,-计算结果!B$18,1)),AVERAGE(OFFSET(E506,0,0,-ROW(),1)))</f>
        <v>2098.8802272727271</v>
      </c>
      <c r="J506" s="36">
        <f ca="1">I506+计算结果!B$19*IF(ROW()&gt;计算结果!B$18+1,STDEV(OFFSET(E506,0,0,-计算结果!B$18,1)),STDEV(OFFSET(E506,0,0,-ROW(),1)))</f>
        <v>32446.833878695365</v>
      </c>
      <c r="K506" s="34">
        <f ca="1">I506-计算结果!B$19*IF(ROW()&gt;计算结果!B$18+1,STDEV(OFFSET(E506,0,0,-计算结果!B$18,1)),STDEV(OFFSET(E506,0,0,-ROW(),1)))</f>
        <v>-28249.073424149912</v>
      </c>
      <c r="L506" s="35" t="str">
        <f t="shared" ca="1" si="29"/>
        <v>买</v>
      </c>
      <c r="M506" s="4" t="str">
        <f t="shared" ca="1" si="30"/>
        <v/>
      </c>
      <c r="N506" s="3">
        <f ca="1">IF(L505="买",E506/E505-1,0)-IF(M506=1,计算结果!B$17,0)</f>
        <v>-4.0569145405127904E-2</v>
      </c>
      <c r="O506" s="2">
        <f t="shared" ca="1" si="31"/>
        <v>2.4348985568584034</v>
      </c>
      <c r="P506" s="3">
        <f ca="1">1-O506/MAX(O$2:O506)</f>
        <v>0.10823774117939267</v>
      </c>
    </row>
    <row r="507" spans="1:16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8"/>
        <v>-1.1401218450826756E-2</v>
      </c>
      <c r="H507" s="3">
        <f>1-E507/MAX(E$2:E507)</f>
        <v>0.11840491749840887</v>
      </c>
      <c r="I507" s="36">
        <f ca="1">IF(ROW()&gt;计算结果!B$18+1,AVERAGE(OFFSET(E507,0,0,-计算结果!B$18,1)),AVERAGE(OFFSET(E507,0,0,-ROW(),1)))</f>
        <v>2111.5493181818183</v>
      </c>
      <c r="J507" s="36">
        <f ca="1">I507+计算结果!B$19*IF(ROW()&gt;计算结果!B$18+1,STDEV(OFFSET(E507,0,0,-计算结果!B$18,1)),STDEV(OFFSET(E507,0,0,-ROW(),1)))</f>
        <v>31874.263247590003</v>
      </c>
      <c r="K507" s="34">
        <f ca="1">I507-计算结果!B$19*IF(ROW()&gt;计算结果!B$18+1,STDEV(OFFSET(E507,0,0,-计算结果!B$18,1)),STDEV(OFFSET(E507,0,0,-ROW(),1)))</f>
        <v>-27651.16461122637</v>
      </c>
      <c r="L507" s="35" t="str">
        <f t="shared" ca="1" si="29"/>
        <v>买</v>
      </c>
      <c r="M507" s="4" t="str">
        <f t="shared" ca="1" si="30"/>
        <v/>
      </c>
      <c r="N507" s="3">
        <f ca="1">IF(L506="买",E507/E506-1,0)-IF(M507=1,计算结果!B$17,0)</f>
        <v>-1.1401218450826756E-2</v>
      </c>
      <c r="O507" s="2">
        <f t="shared" ca="1" si="31"/>
        <v>2.4071377465060579</v>
      </c>
      <c r="P507" s="3">
        <f ca="1">1-O507/MAX(O$2:O507)</f>
        <v>0.11840491749840909</v>
      </c>
    </row>
    <row r="508" spans="1:16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8"/>
        <v>1.9473545206444065E-2</v>
      </c>
      <c r="H508" s="3">
        <f>1-E508/MAX(E$2:E508)</f>
        <v>0.10123713580553528</v>
      </c>
      <c r="I508" s="36">
        <f ca="1">IF(ROW()&gt;计算结果!B$18+1,AVERAGE(OFFSET(E508,0,0,-计算结果!B$18,1)),AVERAGE(OFFSET(E508,0,0,-ROW(),1)))</f>
        <v>2124.8861363636361</v>
      </c>
      <c r="J508" s="36">
        <f ca="1">I508+计算结果!B$19*IF(ROW()&gt;计算结果!B$18+1,STDEV(OFFSET(E508,0,0,-计算结果!B$18,1)),STDEV(OFFSET(E508,0,0,-ROW(),1)))</f>
        <v>31352.452575577779</v>
      </c>
      <c r="K508" s="34">
        <f ca="1">I508-计算结果!B$19*IF(ROW()&gt;计算结果!B$18+1,STDEV(OFFSET(E508,0,0,-计算结果!B$18,1)),STDEV(OFFSET(E508,0,0,-ROW(),1)))</f>
        <v>-27102.680302850509</v>
      </c>
      <c r="L508" s="35" t="str">
        <f t="shared" ca="1" si="29"/>
        <v>买</v>
      </c>
      <c r="M508" s="4" t="str">
        <f t="shared" ca="1" si="30"/>
        <v/>
      </c>
      <c r="N508" s="3">
        <f ca="1">IF(L507="买",E508/E507-1,0)-IF(M508=1,计算结果!B$17,0)</f>
        <v>1.9473545206444065E-2</v>
      </c>
      <c r="O508" s="2">
        <f t="shared" ca="1" si="31"/>
        <v>2.4540132522307814</v>
      </c>
      <c r="P508" s="3">
        <f ca="1">1-O508/MAX(O$2:O508)</f>
        <v>0.10123713580553573</v>
      </c>
    </row>
    <row r="509" spans="1:16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8"/>
        <v>2.320771661974752E-2</v>
      </c>
      <c r="H509" s="3">
        <f>1-E509/MAX(E$2:E509)</f>
        <v>8.0378901944957559E-2</v>
      </c>
      <c r="I509" s="36">
        <f ca="1">IF(ROW()&gt;计算结果!B$18+1,AVERAGE(OFFSET(E509,0,0,-计算结果!B$18,1)),AVERAGE(OFFSET(E509,0,0,-ROW(),1)))</f>
        <v>2138.2736363636359</v>
      </c>
      <c r="J509" s="36">
        <f ca="1">I509+计算结果!B$19*IF(ROW()&gt;计算结果!B$18+1,STDEV(OFFSET(E509,0,0,-计算结果!B$18,1)),STDEV(OFFSET(E509,0,0,-ROW(),1)))</f>
        <v>31044.701765906007</v>
      </c>
      <c r="K509" s="34">
        <f ca="1">I509-计算结果!B$19*IF(ROW()&gt;计算结果!B$18+1,STDEV(OFFSET(E509,0,0,-计算结果!B$18,1)),STDEV(OFFSET(E509,0,0,-ROW(),1)))</f>
        <v>-26768.154493178736</v>
      </c>
      <c r="L509" s="35" t="str">
        <f t="shared" ca="1" si="29"/>
        <v>买</v>
      </c>
      <c r="M509" s="4" t="str">
        <f t="shared" ca="1" si="30"/>
        <v/>
      </c>
      <c r="N509" s="3">
        <f ca="1">IF(L508="买",E509/E508-1,0)-IF(M509=1,计算结果!B$17,0)</f>
        <v>2.320771661974752E-2</v>
      </c>
      <c r="O509" s="2">
        <f t="shared" ca="1" si="31"/>
        <v>2.5109652963696583</v>
      </c>
      <c r="P509" s="3">
        <f ca="1">1-O509/MAX(O$2:O509)</f>
        <v>8.0378901944958003E-2</v>
      </c>
    </row>
    <row r="510" spans="1:16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8"/>
        <v>1.7220935188350106E-2</v>
      </c>
      <c r="H510" s="3">
        <f>1-E510/MAX(E$2:E510)</f>
        <v>6.4542166617512442E-2</v>
      </c>
      <c r="I510" s="36">
        <f ca="1">IF(ROW()&gt;计算结果!B$18+1,AVERAGE(OFFSET(E510,0,0,-计算结果!B$18,1)),AVERAGE(OFFSET(E510,0,0,-ROW(),1)))</f>
        <v>2152.2820454545454</v>
      </c>
      <c r="J510" s="36">
        <f ca="1">I510+计算结果!B$19*IF(ROW()&gt;计算结果!B$18+1,STDEV(OFFSET(E510,0,0,-计算结果!B$18,1)),STDEV(OFFSET(E510,0,0,-ROW(),1)))</f>
        <v>30800.371195612868</v>
      </c>
      <c r="K510" s="34">
        <f ca="1">I510-计算结果!B$19*IF(ROW()&gt;计算结果!B$18+1,STDEV(OFFSET(E510,0,0,-计算结果!B$18,1)),STDEV(OFFSET(E510,0,0,-ROW(),1)))</f>
        <v>-26495.807104703781</v>
      </c>
      <c r="L510" s="35" t="str">
        <f t="shared" ca="1" si="29"/>
        <v>买</v>
      </c>
      <c r="M510" s="4" t="str">
        <f t="shared" ca="1" si="30"/>
        <v/>
      </c>
      <c r="N510" s="3">
        <f ca="1">IF(L509="买",E510/E509-1,0)-IF(M510=1,计算结果!B$17,0)</f>
        <v>1.7220935188350106E-2</v>
      </c>
      <c r="O510" s="2">
        <f t="shared" ca="1" si="31"/>
        <v>2.5542064669986364</v>
      </c>
      <c r="P510" s="3">
        <f ca="1">1-O510/MAX(O$2:O510)</f>
        <v>6.4542166617512775E-2</v>
      </c>
    </row>
    <row r="511" spans="1:16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8"/>
        <v>-5.5380403219115193E-3</v>
      </c>
      <c r="H511" s="3">
        <f>1-E511/MAX(E$2:E511)</f>
        <v>6.9722769818232666E-2</v>
      </c>
      <c r="I511" s="36">
        <f ca="1">IF(ROW()&gt;计算结果!B$18+1,AVERAGE(OFFSET(E511,0,0,-计算结果!B$18,1)),AVERAGE(OFFSET(E511,0,0,-ROW(),1)))</f>
        <v>2166.3238636363635</v>
      </c>
      <c r="J511" s="36">
        <f ca="1">I511+计算结果!B$19*IF(ROW()&gt;计算结果!B$18+1,STDEV(OFFSET(E511,0,0,-计算结果!B$18,1)),STDEV(OFFSET(E511,0,0,-ROW(),1)))</f>
        <v>30380.410400767534</v>
      </c>
      <c r="K511" s="34">
        <f ca="1">I511-计算结果!B$19*IF(ROW()&gt;计算结果!B$18+1,STDEV(OFFSET(E511,0,0,-计算结果!B$18,1)),STDEV(OFFSET(E511,0,0,-ROW(),1)))</f>
        <v>-26047.762673494806</v>
      </c>
      <c r="L511" s="35" t="str">
        <f t="shared" ca="1" si="29"/>
        <v>买</v>
      </c>
      <c r="M511" s="4" t="str">
        <f t="shared" ca="1" si="30"/>
        <v/>
      </c>
      <c r="N511" s="3">
        <f ca="1">IF(L510="买",E511/E510-1,0)-IF(M511=1,计算结果!B$17,0)</f>
        <v>-5.5380403219115193E-3</v>
      </c>
      <c r="O511" s="2">
        <f t="shared" ca="1" si="31"/>
        <v>2.540061168593911</v>
      </c>
      <c r="P511" s="3">
        <f ca="1">1-O511/MAX(O$2:O511)</f>
        <v>6.9722769818232888E-2</v>
      </c>
    </row>
    <row r="512" spans="1:16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8"/>
        <v>3.6767129001981314E-2</v>
      </c>
      <c r="H512" s="3">
        <f>1-E512/MAX(E$2:E512)</f>
        <v>3.5519146888533637E-2</v>
      </c>
      <c r="I512" s="36">
        <f ca="1">IF(ROW()&gt;计算结果!B$18+1,AVERAGE(OFFSET(E512,0,0,-计算结果!B$18,1)),AVERAGE(OFFSET(E512,0,0,-ROW(),1)))</f>
        <v>2182.4529545454543</v>
      </c>
      <c r="J512" s="36">
        <f ca="1">I512+计算结果!B$19*IF(ROW()&gt;计算结果!B$18+1,STDEV(OFFSET(E512,0,0,-计算结果!B$18,1)),STDEV(OFFSET(E512,0,0,-ROW(),1)))</f>
        <v>30084.52387127011</v>
      </c>
      <c r="K512" s="34">
        <f ca="1">I512-计算结果!B$19*IF(ROW()&gt;计算结果!B$18+1,STDEV(OFFSET(E512,0,0,-计算结果!B$18,1)),STDEV(OFFSET(E512,0,0,-ROW(),1)))</f>
        <v>-25719.617962179203</v>
      </c>
      <c r="L512" s="35" t="str">
        <f t="shared" ca="1" si="29"/>
        <v>买</v>
      </c>
      <c r="M512" s="4" t="str">
        <f t="shared" ca="1" si="30"/>
        <v/>
      </c>
      <c r="N512" s="3">
        <f ca="1">IF(L511="买",E512/E511-1,0)-IF(M512=1,计算结果!B$17,0)</f>
        <v>3.6767129001981314E-2</v>
      </c>
      <c r="O512" s="2">
        <f t="shared" ca="1" si="31"/>
        <v>2.6334519252525266</v>
      </c>
      <c r="P512" s="3">
        <f ca="1">1-O512/MAX(O$2:O512)</f>
        <v>3.5519146888534081E-2</v>
      </c>
    </row>
    <row r="513" spans="1:16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8"/>
        <v>1.4983563947710499E-2</v>
      </c>
      <c r="H513" s="3">
        <f>1-E513/MAX(E$2:E513)</f>
        <v>2.1067786349595607E-2</v>
      </c>
      <c r="I513" s="36">
        <f ca="1">IF(ROW()&gt;计算结果!B$18+1,AVERAGE(OFFSET(E513,0,0,-计算结果!B$18,1)),AVERAGE(OFFSET(E513,0,0,-ROW(),1)))</f>
        <v>2200.8859090909091</v>
      </c>
      <c r="J513" s="36">
        <f ca="1">I513+计算结果!B$19*IF(ROW()&gt;计算结果!B$18+1,STDEV(OFFSET(E513,0,0,-计算结果!B$18,1)),STDEV(OFFSET(E513,0,0,-ROW(),1)))</f>
        <v>29486.239535077468</v>
      </c>
      <c r="K513" s="34">
        <f ca="1">I513-计算结果!B$19*IF(ROW()&gt;计算结果!B$18+1,STDEV(OFFSET(E513,0,0,-计算结果!B$18,1)),STDEV(OFFSET(E513,0,0,-ROW(),1)))</f>
        <v>-25084.467716895648</v>
      </c>
      <c r="L513" s="35" t="str">
        <f t="shared" ca="1" si="29"/>
        <v>买</v>
      </c>
      <c r="M513" s="4" t="str">
        <f t="shared" ca="1" si="30"/>
        <v/>
      </c>
      <c r="N513" s="3">
        <f ca="1">IF(L512="买",E513/E512-1,0)-IF(M513=1,计算结果!B$17,0)</f>
        <v>1.4983563947710499E-2</v>
      </c>
      <c r="O513" s="2">
        <f t="shared" ca="1" si="31"/>
        <v>2.672910420577769</v>
      </c>
      <c r="P513" s="3">
        <f ca="1">1-O513/MAX(O$2:O513)</f>
        <v>2.1067786349596052E-2</v>
      </c>
    </row>
    <row r="514" spans="1:16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8"/>
        <v>2.6052175705513658E-2</v>
      </c>
      <c r="H514" s="3">
        <f>1-E514/MAX(E$2:E514)</f>
        <v>0</v>
      </c>
      <c r="I514" s="36">
        <f ca="1">IF(ROW()&gt;计算结果!B$18+1,AVERAGE(OFFSET(E514,0,0,-计算结果!B$18,1)),AVERAGE(OFFSET(E514,0,0,-ROW(),1)))</f>
        <v>2219.0320454545454</v>
      </c>
      <c r="J514" s="36">
        <f ca="1">I514+计算结果!B$19*IF(ROW()&gt;计算结果!B$18+1,STDEV(OFFSET(E514,0,0,-计算结果!B$18,1)),STDEV(OFFSET(E514,0,0,-ROW(),1)))</f>
        <v>29332.37358824267</v>
      </c>
      <c r="K514" s="34">
        <f ca="1">I514-计算结果!B$19*IF(ROW()&gt;计算结果!B$18+1,STDEV(OFFSET(E514,0,0,-计算结果!B$18,1)),STDEV(OFFSET(E514,0,0,-ROW(),1)))</f>
        <v>-24894.309497333583</v>
      </c>
      <c r="L514" s="35" t="str">
        <f t="shared" ca="1" si="29"/>
        <v>买</v>
      </c>
      <c r="M514" s="4" t="str">
        <f t="shared" ca="1" si="30"/>
        <v/>
      </c>
      <c r="N514" s="3">
        <f ca="1">IF(L513="买",E514/E513-1,0)-IF(M514=1,计算结果!B$17,0)</f>
        <v>2.6052175705513658E-2</v>
      </c>
      <c r="O514" s="2">
        <f t="shared" ca="1" si="31"/>
        <v>2.7425455524997595</v>
      </c>
      <c r="P514" s="3">
        <f ca="1">1-O514/MAX(O$2:O514)</f>
        <v>0</v>
      </c>
    </row>
    <row r="515" spans="1:16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32">E515/E514-1</f>
        <v>3.1015898159058919E-2</v>
      </c>
      <c r="H515" s="3">
        <f>1-E515/MAX(E$2:E515)</f>
        <v>0</v>
      </c>
      <c r="I515" s="36">
        <f ca="1">IF(ROW()&gt;计算结果!B$18+1,AVERAGE(OFFSET(E515,0,0,-计算结果!B$18,1)),AVERAGE(OFFSET(E515,0,0,-ROW(),1)))</f>
        <v>2238.7102272727275</v>
      </c>
      <c r="J515" s="36">
        <f ca="1">I515+计算结果!B$19*IF(ROW()&gt;计算结果!B$18+1,STDEV(OFFSET(E515,0,0,-计算结果!B$18,1)),STDEV(OFFSET(E515,0,0,-ROW(),1)))</f>
        <v>29413.437031659636</v>
      </c>
      <c r="K515" s="34">
        <f ca="1">I515-计算结果!B$19*IF(ROW()&gt;计算结果!B$18+1,STDEV(OFFSET(E515,0,0,-计算结果!B$18,1)),STDEV(OFFSET(E515,0,0,-ROW(),1)))</f>
        <v>-24936.01657711418</v>
      </c>
      <c r="L515" s="35" t="str">
        <f t="shared" ref="L515:L578" ca="1" si="33">IF(OR(AND(E515&lt;J515,E515&gt;I515),E515&lt;K515),"买","卖")</f>
        <v>买</v>
      </c>
      <c r="M515" s="4" t="str">
        <f t="shared" ca="1" si="30"/>
        <v/>
      </c>
      <c r="N515" s="3">
        <f ca="1">IF(L514="买",E515/E514-1,0)-IF(M515=1,计算结果!B$17,0)</f>
        <v>3.1015898159058919E-2</v>
      </c>
      <c r="O515" s="2">
        <f t="shared" ca="1" si="31"/>
        <v>2.8276080660526719</v>
      </c>
      <c r="P515" s="3">
        <f ca="1">1-O515/MAX(O$2:O515)</f>
        <v>0</v>
      </c>
    </row>
    <row r="516" spans="1:16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32"/>
        <v>3.0390125270267632E-3</v>
      </c>
      <c r="H516" s="3">
        <f>1-E516/MAX(E$2:E516)</f>
        <v>0</v>
      </c>
      <c r="I516" s="36">
        <f ca="1">IF(ROW()&gt;计算结果!B$18+1,AVERAGE(OFFSET(E516,0,0,-计算结果!B$18,1)),AVERAGE(OFFSET(E516,0,0,-ROW(),1)))</f>
        <v>2258.548409090909</v>
      </c>
      <c r="J516" s="36">
        <f ca="1">I516+计算结果!B$19*IF(ROW()&gt;计算结果!B$18+1,STDEV(OFFSET(E516,0,0,-计算结果!B$18,1)),STDEV(OFFSET(E516,0,0,-ROW(),1)))</f>
        <v>29357.884375057452</v>
      </c>
      <c r="K516" s="34">
        <f ca="1">I516-计算结果!B$19*IF(ROW()&gt;计算结果!B$18+1,STDEV(OFFSET(E516,0,0,-计算结果!B$18,1)),STDEV(OFFSET(E516,0,0,-ROW(),1)))</f>
        <v>-24840.787556875635</v>
      </c>
      <c r="L516" s="35" t="str">
        <f t="shared" ca="1" si="33"/>
        <v>买</v>
      </c>
      <c r="M516" s="4" t="str">
        <f t="shared" ref="M516:M579" ca="1" si="34">IF(L515&lt;&gt;L516,1,"")</f>
        <v/>
      </c>
      <c r="N516" s="3">
        <f ca="1">IF(L515="买",E516/E515-1,0)-IF(M516=1,计算结果!B$17,0)</f>
        <v>3.0390125270267632E-3</v>
      </c>
      <c r="O516" s="2">
        <f t="shared" ref="O516:O579" ca="1" si="35">IFERROR(O515*(1+N516),O515)</f>
        <v>2.8362012023869281</v>
      </c>
      <c r="P516" s="3">
        <f ca="1">1-O516/MAX(O$2:O516)</f>
        <v>0</v>
      </c>
    </row>
    <row r="517" spans="1:16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32"/>
        <v>1.1558836495139557E-2</v>
      </c>
      <c r="H517" s="3">
        <f>1-E517/MAX(E$2:E517)</f>
        <v>0</v>
      </c>
      <c r="I517" s="36">
        <f ca="1">IF(ROW()&gt;计算结果!B$18+1,AVERAGE(OFFSET(E517,0,0,-计算结果!B$18,1)),AVERAGE(OFFSET(E517,0,0,-ROW(),1)))</f>
        <v>2278.3561363636368</v>
      </c>
      <c r="J517" s="36">
        <f ca="1">I517+计算结果!B$19*IF(ROW()&gt;计算结果!B$18+1,STDEV(OFFSET(E517,0,0,-计算结果!B$18,1)),STDEV(OFFSET(E517,0,0,-ROW(),1)))</f>
        <v>29408.966272664715</v>
      </c>
      <c r="K517" s="34">
        <f ca="1">I517-计算结果!B$19*IF(ROW()&gt;计算结果!B$18+1,STDEV(OFFSET(E517,0,0,-计算结果!B$18,1)),STDEV(OFFSET(E517,0,0,-ROW(),1)))</f>
        <v>-24852.253999937442</v>
      </c>
      <c r="L517" s="35" t="str">
        <f t="shared" ca="1" si="33"/>
        <v>买</v>
      </c>
      <c r="M517" s="4" t="str">
        <f t="shared" ca="1" si="34"/>
        <v/>
      </c>
      <c r="N517" s="3">
        <f ca="1">IF(L516="买",E517/E516-1,0)-IF(M517=1,计算结果!B$17,0)</f>
        <v>1.1558836495139557E-2</v>
      </c>
      <c r="O517" s="2">
        <f t="shared" ca="1" si="35"/>
        <v>2.8689843883526369</v>
      </c>
      <c r="P517" s="3">
        <f ca="1">1-O517/MAX(O$2:O517)</f>
        <v>0</v>
      </c>
    </row>
    <row r="518" spans="1:16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32"/>
        <v>-9.2400135909708747E-2</v>
      </c>
      <c r="H518" s="3">
        <f>1-E518/MAX(E$2:E518)</f>
        <v>9.2400135909708747E-2</v>
      </c>
      <c r="I518" s="36">
        <f ca="1">IF(ROW()&gt;计算结果!B$18+1,AVERAGE(OFFSET(E518,0,0,-计算结果!B$18,1)),AVERAGE(OFFSET(E518,0,0,-ROW(),1)))</f>
        <v>2291.7618181818179</v>
      </c>
      <c r="J518" s="36">
        <f ca="1">I518+计算结果!B$19*IF(ROW()&gt;计算结果!B$18+1,STDEV(OFFSET(E518,0,0,-计算结果!B$18,1)),STDEV(OFFSET(E518,0,0,-ROW(),1)))</f>
        <v>28662.325886661369</v>
      </c>
      <c r="K518" s="34">
        <f ca="1">I518-计算结果!B$19*IF(ROW()&gt;计算结果!B$18+1,STDEV(OFFSET(E518,0,0,-计算结果!B$18,1)),STDEV(OFFSET(E518,0,0,-ROW(),1)))</f>
        <v>-24078.802250297733</v>
      </c>
      <c r="L518" s="35" t="str">
        <f t="shared" ca="1" si="33"/>
        <v>买</v>
      </c>
      <c r="M518" s="4" t="str">
        <f t="shared" ca="1" si="34"/>
        <v/>
      </c>
      <c r="N518" s="3">
        <f ca="1">IF(L517="买",E518/E517-1,0)-IF(M518=1,计算结果!B$17,0)</f>
        <v>-9.2400135909708747E-2</v>
      </c>
      <c r="O518" s="2">
        <f t="shared" ca="1" si="35"/>
        <v>2.6038898409460205</v>
      </c>
      <c r="P518" s="3">
        <f ca="1">1-O518/MAX(O$2:O518)</f>
        <v>9.2400135909708747E-2</v>
      </c>
    </row>
    <row r="519" spans="1:16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32"/>
        <v>3.543452872646502E-2</v>
      </c>
      <c r="H519" s="3">
        <f>1-E519/MAX(E$2:E519)</f>
        <v>6.0239762453465628E-2</v>
      </c>
      <c r="I519" s="36">
        <f ca="1">IF(ROW()&gt;计算结果!B$18+1,AVERAGE(OFFSET(E519,0,0,-计算结果!B$18,1)),AVERAGE(OFFSET(E519,0,0,-ROW(),1)))</f>
        <v>2306.0450000000005</v>
      </c>
      <c r="J519" s="36">
        <f ca="1">I519+计算结果!B$19*IF(ROW()&gt;计算结果!B$18+1,STDEV(OFFSET(E519,0,0,-计算结果!B$18,1)),STDEV(OFFSET(E519,0,0,-ROW(),1)))</f>
        <v>28212.730590200936</v>
      </c>
      <c r="K519" s="34">
        <f ca="1">I519-计算结果!B$19*IF(ROW()&gt;计算结果!B$18+1,STDEV(OFFSET(E519,0,0,-计算结果!B$18,1)),STDEV(OFFSET(E519,0,0,-ROW(),1)))</f>
        <v>-23600.640590200932</v>
      </c>
      <c r="L519" s="35" t="str">
        <f t="shared" ca="1" si="33"/>
        <v>买</v>
      </c>
      <c r="M519" s="4" t="str">
        <f t="shared" ca="1" si="34"/>
        <v/>
      </c>
      <c r="N519" s="3">
        <f ca="1">IF(L518="买",E519/E518-1,0)-IF(M519=1,计算结果!B$17,0)</f>
        <v>3.543452872646502E-2</v>
      </c>
      <c r="O519" s="2">
        <f t="shared" ca="1" si="35"/>
        <v>2.6961574503155727</v>
      </c>
      <c r="P519" s="3">
        <f ca="1">1-O519/MAX(O$2:O519)</f>
        <v>6.0239762453465628E-2</v>
      </c>
    </row>
    <row r="520" spans="1:16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32"/>
        <v>-2.79143430913672E-2</v>
      </c>
      <c r="H520" s="3">
        <f>1-E520/MAX(E$2:E520)</f>
        <v>8.6472552147964232E-2</v>
      </c>
      <c r="I520" s="36">
        <f ca="1">IF(ROW()&gt;计算结果!B$18+1,AVERAGE(OFFSET(E520,0,0,-计算结果!B$18,1)),AVERAGE(OFFSET(E520,0,0,-ROW(),1)))</f>
        <v>2318.5927272727272</v>
      </c>
      <c r="J520" s="36">
        <f ca="1">I520+计算结果!B$19*IF(ROW()&gt;计算结果!B$18+1,STDEV(OFFSET(E520,0,0,-计算结果!B$18,1)),STDEV(OFFSET(E520,0,0,-ROW(),1)))</f>
        <v>27527.264005661444</v>
      </c>
      <c r="K520" s="34">
        <f ca="1">I520-计算结果!B$19*IF(ROW()&gt;计算结果!B$18+1,STDEV(OFFSET(E520,0,0,-计算结果!B$18,1)),STDEV(OFFSET(E520,0,0,-ROW(),1)))</f>
        <v>-22890.078551115988</v>
      </c>
      <c r="L520" s="35" t="str">
        <f t="shared" ca="1" si="33"/>
        <v>买</v>
      </c>
      <c r="M520" s="4" t="str">
        <f t="shared" ca="1" si="34"/>
        <v/>
      </c>
      <c r="N520" s="3">
        <f ca="1">IF(L519="买",E520/E519-1,0)-IF(M520=1,计算结果!B$17,0)</f>
        <v>-2.79143430913672E-2</v>
      </c>
      <c r="O520" s="2">
        <f t="shared" ca="1" si="35"/>
        <v>2.6208959862191179</v>
      </c>
      <c r="P520" s="3">
        <f ca="1">1-O520/MAX(O$2:O520)</f>
        <v>8.6472552147964343E-2</v>
      </c>
    </row>
    <row r="521" spans="1:16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32"/>
        <v>1.4226574059849506E-2</v>
      </c>
      <c r="H521" s="3">
        <f>1-E521/MAX(E$2:E521)</f>
        <v>7.3476186255391984E-2</v>
      </c>
      <c r="I521" s="36">
        <f ca="1">IF(ROW()&gt;计算结果!B$18+1,AVERAGE(OFFSET(E521,0,0,-计算结果!B$18,1)),AVERAGE(OFFSET(E521,0,0,-ROW(),1)))</f>
        <v>2331.596818181818</v>
      </c>
      <c r="J521" s="36">
        <f ca="1">I521+计算结果!B$19*IF(ROW()&gt;计算结果!B$18+1,STDEV(OFFSET(E521,0,0,-计算结果!B$18,1)),STDEV(OFFSET(E521,0,0,-ROW(),1)))</f>
        <v>26877.164025028225</v>
      </c>
      <c r="K521" s="34">
        <f ca="1">I521-计算结果!B$19*IF(ROW()&gt;计算结果!B$18+1,STDEV(OFFSET(E521,0,0,-计算结果!B$18,1)),STDEV(OFFSET(E521,0,0,-ROW(),1)))</f>
        <v>-22213.970388664591</v>
      </c>
      <c r="L521" s="35" t="str">
        <f t="shared" ca="1" si="33"/>
        <v>买</v>
      </c>
      <c r="M521" s="4" t="str">
        <f t="shared" ca="1" si="34"/>
        <v/>
      </c>
      <c r="N521" s="3">
        <f ca="1">IF(L520="买",E521/E520-1,0)-IF(M521=1,计算结果!B$17,0)</f>
        <v>1.4226574059849506E-2</v>
      </c>
      <c r="O521" s="2">
        <f t="shared" ca="1" si="35"/>
        <v>2.6581823570702263</v>
      </c>
      <c r="P521" s="3">
        <f ca="1">1-O521/MAX(O$2:O521)</f>
        <v>7.3476186255392095E-2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32"/>
        <v>-1.3201898968800863E-2</v>
      </c>
      <c r="H522" s="3">
        <f>1-E522/MAX(E$2:E522)</f>
        <v>8.5708060036636446E-2</v>
      </c>
      <c r="I522" s="36">
        <f ca="1">IF(ROW()&gt;计算结果!B$18+1,AVERAGE(OFFSET(E522,0,0,-计算结果!B$18,1)),AVERAGE(OFFSET(E522,0,0,-ROW(),1)))</f>
        <v>2344.4747727272725</v>
      </c>
      <c r="J522" s="36">
        <f ca="1">I522+计算结果!B$19*IF(ROW()&gt;计算结果!B$18+1,STDEV(OFFSET(E522,0,0,-计算结果!B$18,1)),STDEV(OFFSET(E522,0,0,-ROW(),1)))</f>
        <v>25924.317662849517</v>
      </c>
      <c r="K522" s="34">
        <f ca="1">I522-计算结果!B$19*IF(ROW()&gt;计算结果!B$18+1,STDEV(OFFSET(E522,0,0,-计算结果!B$18,1)),STDEV(OFFSET(E522,0,0,-ROW(),1)))</f>
        <v>-21235.36811739497</v>
      </c>
      <c r="L522" s="35" t="str">
        <f t="shared" ca="1" si="33"/>
        <v>买</v>
      </c>
      <c r="M522" s="4" t="str">
        <f t="shared" ca="1" si="34"/>
        <v/>
      </c>
      <c r="N522" s="3">
        <f ca="1">IF(L521="买",E522/E521-1,0)-IF(M522=1,计算结果!B$17,0)</f>
        <v>-1.3201898968800863E-2</v>
      </c>
      <c r="O522" s="2">
        <f t="shared" ca="1" si="35"/>
        <v>2.6230893021515365</v>
      </c>
      <c r="P522" s="3">
        <f ca="1">1-O522/MAX(O$2:O522)</f>
        <v>8.5708060036636446E-2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32"/>
        <v>1.804807703959832E-2</v>
      </c>
      <c r="H523" s="3">
        <f>1-E523/MAX(E$2:E523)</f>
        <v>6.9206848667493936E-2</v>
      </c>
      <c r="I523" s="36">
        <f ca="1">IF(ROW()&gt;计算结果!B$18+1,AVERAGE(OFFSET(E523,0,0,-计算结果!B$18,1)),AVERAGE(OFFSET(E523,0,0,-ROW(),1)))</f>
        <v>2358.6713636363638</v>
      </c>
      <c r="J523" s="36">
        <f ca="1">I523+计算结果!B$19*IF(ROW()&gt;计算结果!B$18+1,STDEV(OFFSET(E523,0,0,-计算结果!B$18,1)),STDEV(OFFSET(E523,0,0,-ROW(),1)))</f>
        <v>24842.531688772535</v>
      </c>
      <c r="K523" s="34">
        <f ca="1">I523-计算结果!B$19*IF(ROW()&gt;计算结果!B$18+1,STDEV(OFFSET(E523,0,0,-计算结果!B$18,1)),STDEV(OFFSET(E523,0,0,-ROW(),1)))</f>
        <v>-20125.188961499807</v>
      </c>
      <c r="L523" s="35" t="str">
        <f t="shared" ca="1" si="33"/>
        <v>买</v>
      </c>
      <c r="M523" s="4" t="str">
        <f t="shared" ca="1" si="34"/>
        <v/>
      </c>
      <c r="N523" s="3">
        <f ca="1">IF(L522="买",E523/E522-1,0)-IF(M523=1,计算结果!B$17,0)</f>
        <v>1.804807703959832E-2</v>
      </c>
      <c r="O523" s="2">
        <f t="shared" ca="1" si="35"/>
        <v>2.6704310199585137</v>
      </c>
      <c r="P523" s="3">
        <f ca="1">1-O523/MAX(O$2:O523)</f>
        <v>6.9206848667493825E-2</v>
      </c>
    </row>
    <row r="524" spans="1:16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32"/>
        <v>2.7437318721258208E-2</v>
      </c>
      <c r="H524" s="3">
        <f>1-E524/MAX(E$2:E524)</f>
        <v>4.3668380310819543E-2</v>
      </c>
      <c r="I524" s="36">
        <f ca="1">IF(ROW()&gt;计算结果!B$18+1,AVERAGE(OFFSET(E524,0,0,-计算结果!B$18,1)),AVERAGE(OFFSET(E524,0,0,-ROW(),1)))</f>
        <v>2373.4518181818185</v>
      </c>
      <c r="J524" s="36">
        <f ca="1">I524+计算结果!B$19*IF(ROW()&gt;计算结果!B$18+1,STDEV(OFFSET(E524,0,0,-计算结果!B$18,1)),STDEV(OFFSET(E524,0,0,-ROW(),1)))</f>
        <v>24012.946107913929</v>
      </c>
      <c r="K524" s="34">
        <f ca="1">I524-计算结果!B$19*IF(ROW()&gt;计算结果!B$18+1,STDEV(OFFSET(E524,0,0,-计算结果!B$18,1)),STDEV(OFFSET(E524,0,0,-ROW(),1)))</f>
        <v>-19266.042471550289</v>
      </c>
      <c r="L524" s="35" t="str">
        <f t="shared" ca="1" si="33"/>
        <v>买</v>
      </c>
      <c r="M524" s="4" t="str">
        <f t="shared" ca="1" si="34"/>
        <v/>
      </c>
      <c r="N524" s="3">
        <f ca="1">IF(L523="买",E524/E523-1,0)-IF(M524=1,计算结果!B$17,0)</f>
        <v>2.7437318721258208E-2</v>
      </c>
      <c r="O524" s="2">
        <f t="shared" ca="1" si="35"/>
        <v>2.74370048697625</v>
      </c>
      <c r="P524" s="3">
        <f ca="1">1-O524/MAX(O$2:O524)</f>
        <v>4.3668380310819543E-2</v>
      </c>
    </row>
    <row r="525" spans="1:16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32"/>
        <v>1.4748362580326191E-2</v>
      </c>
      <c r="H525" s="3">
        <f>1-E525/MAX(E$2:E525)</f>
        <v>2.9564054836612841E-2</v>
      </c>
      <c r="I525" s="36">
        <f ca="1">IF(ROW()&gt;计算结果!B$18+1,AVERAGE(OFFSET(E525,0,0,-计算结果!B$18,1)),AVERAGE(OFFSET(E525,0,0,-ROW(),1)))</f>
        <v>2389.1197727272734</v>
      </c>
      <c r="J525" s="36">
        <f ca="1">I525+计算结果!B$19*IF(ROW()&gt;计算结果!B$18+1,STDEV(OFFSET(E525,0,0,-计算结果!B$18,1)),STDEV(OFFSET(E525,0,0,-ROW(),1)))</f>
        <v>23128.197557107407</v>
      </c>
      <c r="K525" s="34">
        <f ca="1">I525-计算结果!B$19*IF(ROW()&gt;计算结果!B$18+1,STDEV(OFFSET(E525,0,0,-计算结果!B$18,1)),STDEV(OFFSET(E525,0,0,-ROW(),1)))</f>
        <v>-18349.95801165286</v>
      </c>
      <c r="L525" s="35" t="str">
        <f t="shared" ca="1" si="33"/>
        <v>买</v>
      </c>
      <c r="M525" s="4" t="str">
        <f t="shared" ca="1" si="34"/>
        <v/>
      </c>
      <c r="N525" s="3">
        <f ca="1">IF(L524="买",E525/E524-1,0)-IF(M525=1,计算结果!B$17,0)</f>
        <v>1.4748362580326191E-2</v>
      </c>
      <c r="O525" s="2">
        <f t="shared" ca="1" si="35"/>
        <v>2.7841655765699933</v>
      </c>
      <c r="P525" s="3">
        <f ca="1">1-O525/MAX(O$2:O525)</f>
        <v>2.9564054836612841E-2</v>
      </c>
    </row>
    <row r="526" spans="1:16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32"/>
        <v>-6.18047441991465E-3</v>
      </c>
      <c r="H526" s="3">
        <f>1-E526/MAX(E$2:E526)</f>
        <v>3.556180937186082E-2</v>
      </c>
      <c r="I526" s="36">
        <f ca="1">IF(ROW()&gt;计算结果!B$18+1,AVERAGE(OFFSET(E526,0,0,-计算结果!B$18,1)),AVERAGE(OFFSET(E526,0,0,-ROW(),1)))</f>
        <v>2403.4040909090913</v>
      </c>
      <c r="J526" s="36">
        <f ca="1">I526+计算结果!B$19*IF(ROW()&gt;计算结果!B$18+1,STDEV(OFFSET(E526,0,0,-计算结果!B$18,1)),STDEV(OFFSET(E526,0,0,-ROW(),1)))</f>
        <v>22279.173523030135</v>
      </c>
      <c r="K526" s="34">
        <f ca="1">I526-计算结果!B$19*IF(ROW()&gt;计算结果!B$18+1,STDEV(OFFSET(E526,0,0,-计算结果!B$18,1)),STDEV(OFFSET(E526,0,0,-ROW(),1)))</f>
        <v>-17472.365341211953</v>
      </c>
      <c r="L526" s="35" t="str">
        <f t="shared" ca="1" si="33"/>
        <v>买</v>
      </c>
      <c r="M526" s="4" t="str">
        <f t="shared" ca="1" si="34"/>
        <v/>
      </c>
      <c r="N526" s="3">
        <f ca="1">IF(L525="买",E526/E525-1,0)-IF(M526=1,计算结果!B$17,0)</f>
        <v>-6.18047441991465E-3</v>
      </c>
      <c r="O526" s="2">
        <f t="shared" ca="1" si="35"/>
        <v>2.7669581124431954</v>
      </c>
      <c r="P526" s="3">
        <f ca="1">1-O526/MAX(O$2:O526)</f>
        <v>3.5561809371860931E-2</v>
      </c>
    </row>
    <row r="527" spans="1:16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32"/>
        <v>1.8304427910040832E-3</v>
      </c>
      <c r="H527" s="3">
        <f>1-E527/MAX(E$2:E527)</f>
        <v>3.379646043845641E-2</v>
      </c>
      <c r="I527" s="36">
        <f ca="1">IF(ROW()&gt;计算结果!B$18+1,AVERAGE(OFFSET(E527,0,0,-计算结果!B$18,1)),AVERAGE(OFFSET(E527,0,0,-ROW(),1)))</f>
        <v>2417.8640909090914</v>
      </c>
      <c r="J527" s="36">
        <f ca="1">I527+计算结果!B$19*IF(ROW()&gt;计算结果!B$18+1,STDEV(OFFSET(E527,0,0,-计算结果!B$18,1)),STDEV(OFFSET(E527,0,0,-ROW(),1)))</f>
        <v>21252.227109697069</v>
      </c>
      <c r="K527" s="34">
        <f ca="1">I527-计算结果!B$19*IF(ROW()&gt;计算结果!B$18+1,STDEV(OFFSET(E527,0,0,-计算结果!B$18,1)),STDEV(OFFSET(E527,0,0,-ROW(),1)))</f>
        <v>-16416.498927878889</v>
      </c>
      <c r="L527" s="35" t="str">
        <f t="shared" ca="1" si="33"/>
        <v>买</v>
      </c>
      <c r="M527" s="4" t="str">
        <f t="shared" ca="1" si="34"/>
        <v/>
      </c>
      <c r="N527" s="3">
        <f ca="1">IF(L526="买",E527/E526-1,0)-IF(M527=1,计算结果!B$17,0)</f>
        <v>1.8304427910040832E-3</v>
      </c>
      <c r="O527" s="2">
        <f t="shared" ca="1" si="35"/>
        <v>2.7720228709731272</v>
      </c>
      <c r="P527" s="3">
        <f ca="1">1-O527/MAX(O$2:O527)</f>
        <v>3.3796460438456744E-2</v>
      </c>
    </row>
    <row r="528" spans="1:16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32"/>
        <v>9.1737157753510878E-3</v>
      </c>
      <c r="H528" s="3">
        <f>1-E528/MAX(E$2:E528)</f>
        <v>2.4932783785380774E-2</v>
      </c>
      <c r="I528" s="36">
        <f ca="1">IF(ROW()&gt;计算结果!B$18+1,AVERAGE(OFFSET(E528,0,0,-计算结果!B$18,1)),AVERAGE(OFFSET(E528,0,0,-ROW(),1)))</f>
        <v>2431.4804545454549</v>
      </c>
      <c r="J528" s="36">
        <f ca="1">I528+计算结果!B$19*IF(ROW()&gt;计算结果!B$18+1,STDEV(OFFSET(E528,0,0,-计算结果!B$18,1)),STDEV(OFFSET(E528,0,0,-ROW(),1)))</f>
        <v>20497.724767712018</v>
      </c>
      <c r="K528" s="34">
        <f ca="1">I528-计算结果!B$19*IF(ROW()&gt;计算结果!B$18+1,STDEV(OFFSET(E528,0,0,-计算结果!B$18,1)),STDEV(OFFSET(E528,0,0,-ROW(),1)))</f>
        <v>-15634.763858621109</v>
      </c>
      <c r="L528" s="35" t="str">
        <f t="shared" ca="1" si="33"/>
        <v>买</v>
      </c>
      <c r="M528" s="4" t="str">
        <f t="shared" ca="1" si="34"/>
        <v/>
      </c>
      <c r="N528" s="3">
        <f ca="1">IF(L527="买",E528/E527-1,0)-IF(M528=1,计算结果!B$17,0)</f>
        <v>9.1737157753510878E-3</v>
      </c>
      <c r="O528" s="2">
        <f t="shared" ca="1" si="35"/>
        <v>2.7974526209142074</v>
      </c>
      <c r="P528" s="3">
        <f ca="1">1-O528/MAX(O$2:O528)</f>
        <v>2.4932783785380885E-2</v>
      </c>
    </row>
    <row r="529" spans="1:16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32"/>
        <v>-1.6214864951878072E-2</v>
      </c>
      <c r="H529" s="3">
        <f>1-E529/MAX(E$2:E529)</f>
        <v>4.0743367015304455E-2</v>
      </c>
      <c r="I529" s="36">
        <f ca="1">IF(ROW()&gt;计算结果!B$18+1,AVERAGE(OFFSET(E529,0,0,-计算结果!B$18,1)),AVERAGE(OFFSET(E529,0,0,-ROW(),1)))</f>
        <v>2443.5320454545454</v>
      </c>
      <c r="J529" s="36">
        <f ca="1">I529+计算结果!B$19*IF(ROW()&gt;计算结果!B$18+1,STDEV(OFFSET(E529,0,0,-计算结果!B$18,1)),STDEV(OFFSET(E529,0,0,-ROW(),1)))</f>
        <v>19618.222506009341</v>
      </c>
      <c r="K529" s="34">
        <f ca="1">I529-计算结果!B$19*IF(ROW()&gt;计算结果!B$18+1,STDEV(OFFSET(E529,0,0,-计算结果!B$18,1)),STDEV(OFFSET(E529,0,0,-ROW(),1)))</f>
        <v>-14731.158415100252</v>
      </c>
      <c r="L529" s="35" t="str">
        <f t="shared" ca="1" si="33"/>
        <v>买</v>
      </c>
      <c r="M529" s="4" t="str">
        <f t="shared" ca="1" si="34"/>
        <v/>
      </c>
      <c r="N529" s="3">
        <f ca="1">IF(L528="买",E529/E528-1,0)-IF(M529=1,计算结果!B$17,0)</f>
        <v>-1.6214864951878072E-2</v>
      </c>
      <c r="O529" s="2">
        <f t="shared" ca="1" si="35"/>
        <v>2.7520923044568062</v>
      </c>
      <c r="P529" s="3">
        <f ca="1">1-O529/MAX(O$2:O529)</f>
        <v>4.0743367015304566E-2</v>
      </c>
    </row>
    <row r="530" spans="1:16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32"/>
        <v>1.8553454276650116E-2</v>
      </c>
      <c r="H530" s="3">
        <f>1-E530/MAX(E$2:E530)</f>
        <v>2.2945842935649607E-2</v>
      </c>
      <c r="I530" s="36">
        <f ca="1">IF(ROW()&gt;计算结果!B$18+1,AVERAGE(OFFSET(E530,0,0,-计算结果!B$18,1)),AVERAGE(OFFSET(E530,0,0,-ROW(),1)))</f>
        <v>2456.5472727272727</v>
      </c>
      <c r="J530" s="36">
        <f ca="1">I530+计算结果!B$19*IF(ROW()&gt;计算结果!B$18+1,STDEV(OFFSET(E530,0,0,-计算结果!B$18,1)),STDEV(OFFSET(E530,0,0,-ROW(),1)))</f>
        <v>18756.786807177832</v>
      </c>
      <c r="K530" s="34">
        <f ca="1">I530-计算结果!B$19*IF(ROW()&gt;计算结果!B$18+1,STDEV(OFFSET(E530,0,0,-计算结果!B$18,1)),STDEV(OFFSET(E530,0,0,-ROW(),1)))</f>
        <v>-13843.692261723289</v>
      </c>
      <c r="L530" s="35" t="str">
        <f t="shared" ca="1" si="33"/>
        <v>买</v>
      </c>
      <c r="M530" s="4" t="str">
        <f t="shared" ca="1" si="34"/>
        <v/>
      </c>
      <c r="N530" s="3">
        <f ca="1">IF(L529="买",E530/E529-1,0)-IF(M530=1,计算结果!B$17,0)</f>
        <v>1.8553454276650116E-2</v>
      </c>
      <c r="O530" s="2">
        <f t="shared" ca="1" si="35"/>
        <v>2.8031531231926663</v>
      </c>
      <c r="P530" s="3">
        <f ca="1">1-O530/MAX(O$2:O530)</f>
        <v>2.2945842935649718E-2</v>
      </c>
    </row>
    <row r="531" spans="1:16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32"/>
        <v>-1.5618680425620424E-2</v>
      </c>
      <c r="H531" s="3">
        <f>1-E531/MAX(E$2:E531)</f>
        <v>3.8206139573361608E-2</v>
      </c>
      <c r="I531" s="36">
        <f ca="1">IF(ROW()&gt;计算结果!B$18+1,AVERAGE(OFFSET(E531,0,0,-计算结果!B$18,1)),AVERAGE(OFFSET(E531,0,0,-ROW(),1)))</f>
        <v>2467.2897727272725</v>
      </c>
      <c r="J531" s="36">
        <f ca="1">I531+计算结果!B$19*IF(ROW()&gt;计算结果!B$18+1,STDEV(OFFSET(E531,0,0,-计算结果!B$18,1)),STDEV(OFFSET(E531,0,0,-ROW(),1)))</f>
        <v>17981.354658068245</v>
      </c>
      <c r="K531" s="34">
        <f ca="1">I531-计算结果!B$19*IF(ROW()&gt;计算结果!B$18+1,STDEV(OFFSET(E531,0,0,-计算结果!B$18,1)),STDEV(OFFSET(E531,0,0,-ROW(),1)))</f>
        <v>-13046.775112613699</v>
      </c>
      <c r="L531" s="35" t="str">
        <f t="shared" ca="1" si="33"/>
        <v>买</v>
      </c>
      <c r="M531" s="4" t="str">
        <f t="shared" ca="1" si="34"/>
        <v/>
      </c>
      <c r="N531" s="3">
        <f ca="1">IF(L530="买",E531/E530-1,0)-IF(M531=1,计算结果!B$17,0)</f>
        <v>-1.5618680425620424E-2</v>
      </c>
      <c r="O531" s="2">
        <f t="shared" ca="1" si="35"/>
        <v>2.7593715703774402</v>
      </c>
      <c r="P531" s="3">
        <f ca="1">1-O531/MAX(O$2:O531)</f>
        <v>3.8206139573361719E-2</v>
      </c>
    </row>
    <row r="532" spans="1:16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32"/>
        <v>2.1188604693133772E-2</v>
      </c>
      <c r="H532" s="3">
        <f>1-E532/MAX(E$2:E532)</f>
        <v>1.7827069668498452E-2</v>
      </c>
      <c r="I532" s="36">
        <f ca="1">IF(ROW()&gt;计算结果!B$18+1,AVERAGE(OFFSET(E532,0,0,-计算结果!B$18,1)),AVERAGE(OFFSET(E532,0,0,-ROW(),1)))</f>
        <v>2477.7288636363633</v>
      </c>
      <c r="J532" s="36">
        <f ca="1">I532+计算结果!B$19*IF(ROW()&gt;计算结果!B$18+1,STDEV(OFFSET(E532,0,0,-计算结果!B$18,1)),STDEV(OFFSET(E532,0,0,-ROW(),1)))</f>
        <v>17631.371388219315</v>
      </c>
      <c r="K532" s="34">
        <f ca="1">I532-计算结果!B$19*IF(ROW()&gt;计算结果!B$18+1,STDEV(OFFSET(E532,0,0,-计算结果!B$18,1)),STDEV(OFFSET(E532,0,0,-ROW(),1)))</f>
        <v>-12675.91366094659</v>
      </c>
      <c r="L532" s="35" t="str">
        <f t="shared" ca="1" si="33"/>
        <v>买</v>
      </c>
      <c r="M532" s="4" t="str">
        <f t="shared" ca="1" si="34"/>
        <v/>
      </c>
      <c r="N532" s="3">
        <f ca="1">IF(L531="买",E532/E531-1,0)-IF(M532=1,计算结果!B$17,0)</f>
        <v>2.1188604693133772E-2</v>
      </c>
      <c r="O532" s="2">
        <f t="shared" ca="1" si="35"/>
        <v>2.8178388037836397</v>
      </c>
      <c r="P532" s="3">
        <f ca="1">1-O532/MAX(O$2:O532)</f>
        <v>1.7827069668498563E-2</v>
      </c>
    </row>
    <row r="533" spans="1:16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32"/>
        <v>5.0236706637938333E-3</v>
      </c>
      <c r="H533" s="3">
        <f>1-E533/MAX(E$2:E533)</f>
        <v>1.2892956331619687E-2</v>
      </c>
      <c r="I533" s="36">
        <f ca="1">IF(ROW()&gt;计算结果!B$18+1,AVERAGE(OFFSET(E533,0,0,-计算结果!B$18,1)),AVERAGE(OFFSET(E533,0,0,-ROW(),1)))</f>
        <v>2487.201590909091</v>
      </c>
      <c r="J533" s="36">
        <f ca="1">I533+计算结果!B$19*IF(ROW()&gt;计算结果!B$18+1,STDEV(OFFSET(E533,0,0,-计算结果!B$18,1)),STDEV(OFFSET(E533,0,0,-ROW(),1)))</f>
        <v>17500.138121132724</v>
      </c>
      <c r="K533" s="34">
        <f ca="1">I533-计算结果!B$19*IF(ROW()&gt;计算结果!B$18+1,STDEV(OFFSET(E533,0,0,-计算结果!B$18,1)),STDEV(OFFSET(E533,0,0,-ROW(),1)))</f>
        <v>-12525.734939314541</v>
      </c>
      <c r="L533" s="35" t="str">
        <f t="shared" ca="1" si="33"/>
        <v>买</v>
      </c>
      <c r="M533" s="4" t="str">
        <f t="shared" ca="1" si="34"/>
        <v/>
      </c>
      <c r="N533" s="3">
        <f ca="1">IF(L532="买",E533/E532-1,0)-IF(M533=1,计算结果!B$17,0)</f>
        <v>5.0236706637938333E-3</v>
      </c>
      <c r="O533" s="2">
        <f t="shared" ca="1" si="35"/>
        <v>2.8319946979175077</v>
      </c>
      <c r="P533" s="3">
        <f ca="1">1-O533/MAX(O$2:O533)</f>
        <v>1.2892956331619687E-2</v>
      </c>
    </row>
    <row r="534" spans="1:16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32"/>
        <v>1.1160705934292858E-2</v>
      </c>
      <c r="H534" s="3">
        <f>1-E534/MAX(E$2:E534)</f>
        <v>1.8761448915676215E-3</v>
      </c>
      <c r="I534" s="36">
        <f ca="1">IF(ROW()&gt;计算结果!B$18+1,AVERAGE(OFFSET(E534,0,0,-计算结果!B$18,1)),AVERAGE(OFFSET(E534,0,0,-ROW(),1)))</f>
        <v>2497.9054545454546</v>
      </c>
      <c r="J534" s="36">
        <f ca="1">I534+计算结果!B$19*IF(ROW()&gt;计算结果!B$18+1,STDEV(OFFSET(E534,0,0,-计算结果!B$18,1)),STDEV(OFFSET(E534,0,0,-ROW(),1)))</f>
        <v>17284.574827171218</v>
      </c>
      <c r="K534" s="34">
        <f ca="1">I534-计算结果!B$19*IF(ROW()&gt;计算结果!B$18+1,STDEV(OFFSET(E534,0,0,-计算结果!B$18,1)),STDEV(OFFSET(E534,0,0,-ROW(),1)))</f>
        <v>-12288.763918080309</v>
      </c>
      <c r="L534" s="35" t="str">
        <f t="shared" ca="1" si="33"/>
        <v>买</v>
      </c>
      <c r="M534" s="4" t="str">
        <f t="shared" ca="1" si="34"/>
        <v/>
      </c>
      <c r="N534" s="3">
        <f ca="1">IF(L533="买",E534/E533-1,0)-IF(M534=1,计算结果!B$17,0)</f>
        <v>1.1160705934292858E-2</v>
      </c>
      <c r="O534" s="2">
        <f t="shared" ca="1" si="35"/>
        <v>2.8636017579484414</v>
      </c>
      <c r="P534" s="3">
        <f ca="1">1-O534/MAX(O$2:O534)</f>
        <v>1.8761448915677326E-3</v>
      </c>
    </row>
    <row r="535" spans="1:16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32"/>
        <v>3.2265226078591613E-3</v>
      </c>
      <c r="H535" s="3">
        <f>1-E535/MAX(E$2:E535)</f>
        <v>0</v>
      </c>
      <c r="I535" s="36">
        <f ca="1">IF(ROW()&gt;计算结果!B$18+1,AVERAGE(OFFSET(E535,0,0,-计算结果!B$18,1)),AVERAGE(OFFSET(E535,0,0,-ROW(),1)))</f>
        <v>2510.1229545454548</v>
      </c>
      <c r="J535" s="36">
        <f ca="1">I535+计算结果!B$19*IF(ROW()&gt;计算结果!B$18+1,STDEV(OFFSET(E535,0,0,-计算结果!B$18,1)),STDEV(OFFSET(E535,0,0,-ROW(),1)))</f>
        <v>16653.874570210919</v>
      </c>
      <c r="K535" s="34">
        <f ca="1">I535-计算结果!B$19*IF(ROW()&gt;计算结果!B$18+1,STDEV(OFFSET(E535,0,0,-计算结果!B$18,1)),STDEV(OFFSET(E535,0,0,-ROW(),1)))</f>
        <v>-11633.62866112001</v>
      </c>
      <c r="L535" s="35" t="str">
        <f t="shared" ca="1" si="33"/>
        <v>买</v>
      </c>
      <c r="M535" s="4" t="str">
        <f t="shared" ca="1" si="34"/>
        <v/>
      </c>
      <c r="N535" s="3">
        <f ca="1">IF(L534="买",E535/E534-1,0)-IF(M535=1,计算结果!B$17,0)</f>
        <v>3.2265226078591613E-3</v>
      </c>
      <c r="O535" s="2">
        <f t="shared" ca="1" si="35"/>
        <v>2.8728412337603673</v>
      </c>
      <c r="P535" s="3">
        <f ca="1">1-O535/MAX(O$2:O535)</f>
        <v>0</v>
      </c>
    </row>
    <row r="536" spans="1:16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32"/>
        <v>1.8256790050601435E-3</v>
      </c>
      <c r="H536" s="3">
        <f>1-E536/MAX(E$2:E536)</f>
        <v>0</v>
      </c>
      <c r="I536" s="36">
        <f ca="1">IF(ROW()&gt;计算结果!B$18+1,AVERAGE(OFFSET(E536,0,0,-计算结果!B$18,1)),AVERAGE(OFFSET(E536,0,0,-ROW(),1)))</f>
        <v>2519.8713636363636</v>
      </c>
      <c r="J536" s="36">
        <f ca="1">I536+计算结果!B$19*IF(ROW()&gt;计算结果!B$18+1,STDEV(OFFSET(E536,0,0,-计算结果!B$18,1)),STDEV(OFFSET(E536,0,0,-ROW(),1)))</f>
        <v>16550.593062813761</v>
      </c>
      <c r="K536" s="34">
        <f ca="1">I536-计算结果!B$19*IF(ROW()&gt;计算结果!B$18+1,STDEV(OFFSET(E536,0,0,-计算结果!B$18,1)),STDEV(OFFSET(E536,0,0,-ROW(),1)))</f>
        <v>-11510.850335541032</v>
      </c>
      <c r="L536" s="35" t="str">
        <f t="shared" ca="1" si="33"/>
        <v>买</v>
      </c>
      <c r="M536" s="4" t="str">
        <f t="shared" ca="1" si="34"/>
        <v/>
      </c>
      <c r="N536" s="3">
        <f ca="1">IF(L535="买",E536/E535-1,0)-IF(M536=1,计算结果!B$17,0)</f>
        <v>1.8256790050601435E-3</v>
      </c>
      <c r="O536" s="2">
        <f t="shared" ca="1" si="35"/>
        <v>2.8780861196857148</v>
      </c>
      <c r="P536" s="3">
        <f ca="1">1-O536/MAX(O$2:O536)</f>
        <v>0</v>
      </c>
    </row>
    <row r="537" spans="1:16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32"/>
        <v>1.7582935422472801E-2</v>
      </c>
      <c r="H537" s="3">
        <f>1-E537/MAX(E$2:E537)</f>
        <v>0</v>
      </c>
      <c r="I537" s="36">
        <f ca="1">IF(ROW()&gt;计算结果!B$18+1,AVERAGE(OFFSET(E537,0,0,-计算结果!B$18,1)),AVERAGE(OFFSET(E537,0,0,-ROW(),1)))</f>
        <v>2529.193181818182</v>
      </c>
      <c r="J537" s="36">
        <f ca="1">I537+计算结果!B$19*IF(ROW()&gt;计算结果!B$18+1,STDEV(OFFSET(E537,0,0,-计算结果!B$18,1)),STDEV(OFFSET(E537,0,0,-ROW(),1)))</f>
        <v>16840.235808446156</v>
      </c>
      <c r="K537" s="34">
        <f ca="1">I537-计算结果!B$19*IF(ROW()&gt;计算结果!B$18+1,STDEV(OFFSET(E537,0,0,-计算结果!B$18,1)),STDEV(OFFSET(E537,0,0,-ROW(),1)))</f>
        <v>-11781.849444809792</v>
      </c>
      <c r="L537" s="35" t="str">
        <f t="shared" ca="1" si="33"/>
        <v>买</v>
      </c>
      <c r="M537" s="4" t="str">
        <f t="shared" ca="1" si="34"/>
        <v/>
      </c>
      <c r="N537" s="3">
        <f ca="1">IF(L536="买",E537/E536-1,0)-IF(M537=1,计算结果!B$17,0)</f>
        <v>1.7582935422472801E-2</v>
      </c>
      <c r="O537" s="2">
        <f t="shared" ca="1" si="35"/>
        <v>2.9286913220684641</v>
      </c>
      <c r="P537" s="3">
        <f ca="1">1-O537/MAX(O$2:O537)</f>
        <v>0</v>
      </c>
    </row>
    <row r="538" spans="1:16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32"/>
        <v>7.2321935724286579E-3</v>
      </c>
      <c r="H538" s="3">
        <f>1-E538/MAX(E$2:E538)</f>
        <v>0</v>
      </c>
      <c r="I538" s="36">
        <f ca="1">IF(ROW()&gt;计算结果!B$18+1,AVERAGE(OFFSET(E538,0,0,-计算结果!B$18,1)),AVERAGE(OFFSET(E538,0,0,-ROW(),1)))</f>
        <v>2539.9906818181821</v>
      </c>
      <c r="J538" s="36">
        <f ca="1">I538+计算结果!B$19*IF(ROW()&gt;计算结果!B$18+1,STDEV(OFFSET(E538,0,0,-计算结果!B$18,1)),STDEV(OFFSET(E538,0,0,-ROW(),1)))</f>
        <v>16961.613026854433</v>
      </c>
      <c r="K538" s="34">
        <f ca="1">I538-计算结果!B$19*IF(ROW()&gt;计算结果!B$18+1,STDEV(OFFSET(E538,0,0,-计算结果!B$18,1)),STDEV(OFFSET(E538,0,0,-ROW(),1)))</f>
        <v>-11881.63166321807</v>
      </c>
      <c r="L538" s="35" t="str">
        <f t="shared" ca="1" si="33"/>
        <v>买</v>
      </c>
      <c r="M538" s="4" t="str">
        <f t="shared" ca="1" si="34"/>
        <v/>
      </c>
      <c r="N538" s="3">
        <f ca="1">IF(L537="买",E538/E537-1,0)-IF(M538=1,计算结果!B$17,0)</f>
        <v>7.2321935724286579E-3</v>
      </c>
      <c r="O538" s="2">
        <f t="shared" ca="1" si="35"/>
        <v>2.9498721846235552</v>
      </c>
      <c r="P538" s="3">
        <f ca="1">1-O538/MAX(O$2:O538)</f>
        <v>0</v>
      </c>
    </row>
    <row r="539" spans="1:16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32"/>
        <v>4.8957981623696245E-3</v>
      </c>
      <c r="H539" s="3">
        <f>1-E539/MAX(E$2:E539)</f>
        <v>0</v>
      </c>
      <c r="I539" s="36">
        <f ca="1">IF(ROW()&gt;计算结果!B$18+1,AVERAGE(OFFSET(E539,0,0,-计算结果!B$18,1)),AVERAGE(OFFSET(E539,0,0,-ROW(),1)))</f>
        <v>2550.9124999999999</v>
      </c>
      <c r="J539" s="36">
        <f ca="1">I539+计算结果!B$19*IF(ROW()&gt;计算结果!B$18+1,STDEV(OFFSET(E539,0,0,-计算结果!B$18,1)),STDEV(OFFSET(E539,0,0,-ROW(),1)))</f>
        <v>17083.860610768534</v>
      </c>
      <c r="K539" s="34">
        <f ca="1">I539-计算结果!B$19*IF(ROW()&gt;计算结果!B$18+1,STDEV(OFFSET(E539,0,0,-计算结果!B$18,1)),STDEV(OFFSET(E539,0,0,-ROW(),1)))</f>
        <v>-11982.035610768535</v>
      </c>
      <c r="L539" s="35" t="str">
        <f t="shared" ca="1" si="33"/>
        <v>买</v>
      </c>
      <c r="M539" s="4" t="str">
        <f t="shared" ca="1" si="34"/>
        <v/>
      </c>
      <c r="N539" s="3">
        <f ca="1">IF(L538="买",E539/E538-1,0)-IF(M539=1,计算结果!B$17,0)</f>
        <v>4.8957981623696245E-3</v>
      </c>
      <c r="O539" s="2">
        <f t="shared" ca="1" si="35"/>
        <v>2.9643141634442602</v>
      </c>
      <c r="P539" s="3">
        <f ca="1">1-O539/MAX(O$2:O539)</f>
        <v>0</v>
      </c>
    </row>
    <row r="540" spans="1:16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32"/>
        <v>-5.129304952370739E-3</v>
      </c>
      <c r="H540" s="3">
        <f>1-E540/MAX(E$2:E540)</f>
        <v>5.129304952370739E-3</v>
      </c>
      <c r="I540" s="36">
        <f ca="1">IF(ROW()&gt;计算结果!B$18+1,AVERAGE(OFFSET(E540,0,0,-计算结果!B$18,1)),AVERAGE(OFFSET(E540,0,0,-ROW(),1)))</f>
        <v>2559.7127272727275</v>
      </c>
      <c r="J540" s="36">
        <f ca="1">I540+计算结果!B$19*IF(ROW()&gt;计算结果!B$18+1,STDEV(OFFSET(E540,0,0,-计算结果!B$18,1)),STDEV(OFFSET(E540,0,0,-ROW(),1)))</f>
        <v>17348.192299514245</v>
      </c>
      <c r="K540" s="34">
        <f ca="1">I540-计算结果!B$19*IF(ROW()&gt;计算结果!B$18+1,STDEV(OFFSET(E540,0,0,-计算结果!B$18,1)),STDEV(OFFSET(E540,0,0,-ROW(),1)))</f>
        <v>-12228.766844968792</v>
      </c>
      <c r="L540" s="35" t="str">
        <f t="shared" ca="1" si="33"/>
        <v>买</v>
      </c>
      <c r="M540" s="4" t="str">
        <f t="shared" ca="1" si="34"/>
        <v/>
      </c>
      <c r="N540" s="3">
        <f ca="1">IF(L539="买",E540/E539-1,0)-IF(M540=1,计算结果!B$17,0)</f>
        <v>-5.129304952370739E-3</v>
      </c>
      <c r="O540" s="2">
        <f t="shared" ca="1" si="35"/>
        <v>2.949109292125323</v>
      </c>
      <c r="P540" s="3">
        <f ca="1">1-O540/MAX(O$2:O540)</f>
        <v>5.129304952370739E-3</v>
      </c>
    </row>
    <row r="541" spans="1:16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32"/>
        <v>-5.4611432472240207E-4</v>
      </c>
      <c r="H541" s="3">
        <f>1-E541/MAX(E$2:E541)</f>
        <v>5.6726180901828238E-3</v>
      </c>
      <c r="I541" s="36">
        <f ca="1">IF(ROW()&gt;计算结果!B$18+1,AVERAGE(OFFSET(E541,0,0,-计算结果!B$18,1)),AVERAGE(OFFSET(E541,0,0,-ROW(),1)))</f>
        <v>2566.3143181818186</v>
      </c>
      <c r="J541" s="36">
        <f ca="1">I541+计算结果!B$19*IF(ROW()&gt;计算结果!B$18+1,STDEV(OFFSET(E541,0,0,-计算结果!B$18,1)),STDEV(OFFSET(E541,0,0,-ROW(),1)))</f>
        <v>17755.77115817487</v>
      </c>
      <c r="K541" s="34">
        <f ca="1">I541-计算结果!B$19*IF(ROW()&gt;计算结果!B$18+1,STDEV(OFFSET(E541,0,0,-计算结果!B$18,1)),STDEV(OFFSET(E541,0,0,-ROW(),1)))</f>
        <v>-12623.142521811231</v>
      </c>
      <c r="L541" s="35" t="str">
        <f t="shared" ca="1" si="33"/>
        <v>买</v>
      </c>
      <c r="M541" s="4" t="str">
        <f t="shared" ca="1" si="34"/>
        <v/>
      </c>
      <c r="N541" s="3">
        <f ca="1">IF(L540="买",E541/E540-1,0)-IF(M541=1,计算结果!B$17,0)</f>
        <v>-5.4611432472240207E-4</v>
      </c>
      <c r="O541" s="2">
        <f t="shared" ca="1" si="35"/>
        <v>2.9474987412957216</v>
      </c>
      <c r="P541" s="3">
        <f ca="1">1-O541/MAX(O$2:O541)</f>
        <v>5.6726180901827128E-3</v>
      </c>
    </row>
    <row r="542" spans="1:16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32"/>
        <v>2.4563409040254669E-2</v>
      </c>
      <c r="H542" s="3">
        <f>1-E542/MAX(E$2:E542)</f>
        <v>0</v>
      </c>
      <c r="I542" s="36">
        <f ca="1">IF(ROW()&gt;计算结果!B$18+1,AVERAGE(OFFSET(E542,0,0,-计算结果!B$18,1)),AVERAGE(OFFSET(E542,0,0,-ROW(),1)))</f>
        <v>2574.0865909090912</v>
      </c>
      <c r="J542" s="36">
        <f ca="1">I542+计算结果!B$19*IF(ROW()&gt;计算结果!B$18+1,STDEV(OFFSET(E542,0,0,-计算结果!B$18,1)),STDEV(OFFSET(E542,0,0,-ROW(),1)))</f>
        <v>18438.594125084823</v>
      </c>
      <c r="K542" s="34">
        <f ca="1">I542-计算结果!B$19*IF(ROW()&gt;计算结果!B$18+1,STDEV(OFFSET(E542,0,0,-计算结果!B$18,1)),STDEV(OFFSET(E542,0,0,-ROW(),1)))</f>
        <v>-13290.420943266641</v>
      </c>
      <c r="L542" s="35" t="str">
        <f t="shared" ca="1" si="33"/>
        <v>买</v>
      </c>
      <c r="M542" s="4" t="str">
        <f t="shared" ca="1" si="34"/>
        <v/>
      </c>
      <c r="N542" s="3">
        <f ca="1">IF(L541="买",E542/E541-1,0)-IF(M542=1,计算结果!B$17,0)</f>
        <v>2.4563409040254669E-2</v>
      </c>
      <c r="O542" s="2">
        <f t="shared" ca="1" si="35"/>
        <v>3.0198993585238041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32"/>
        <v>1.3332818733312157E-2</v>
      </c>
      <c r="H543" s="3">
        <f>1-E543/MAX(E$2:E543)</f>
        <v>0</v>
      </c>
      <c r="I543" s="36">
        <f ca="1">IF(ROW()&gt;计算结果!B$18+1,AVERAGE(OFFSET(E543,0,0,-计算结果!B$18,1)),AVERAGE(OFFSET(E543,0,0,-ROW(),1)))</f>
        <v>2582.0793181818185</v>
      </c>
      <c r="J543" s="36">
        <f ca="1">I543+计算结果!B$19*IF(ROW()&gt;计算结果!B$18+1,STDEV(OFFSET(E543,0,0,-计算结果!B$18,1)),STDEV(OFFSET(E543,0,0,-ROW(),1)))</f>
        <v>19262.642825409712</v>
      </c>
      <c r="K543" s="34">
        <f ca="1">I543-计算结果!B$19*IF(ROW()&gt;计算结果!B$18+1,STDEV(OFFSET(E543,0,0,-计算结果!B$18,1)),STDEV(OFFSET(E543,0,0,-ROW(),1)))</f>
        <v>-14098.484189046074</v>
      </c>
      <c r="L543" s="35" t="str">
        <f t="shared" ca="1" si="33"/>
        <v>买</v>
      </c>
      <c r="M543" s="4" t="str">
        <f t="shared" ca="1" si="34"/>
        <v/>
      </c>
      <c r="N543" s="3">
        <f ca="1">IF(L542="买",E543/E542-1,0)-IF(M543=1,计算结果!B$17,0)</f>
        <v>1.3332818733312157E-2</v>
      </c>
      <c r="O543" s="2">
        <f t="shared" ca="1" si="35"/>
        <v>3.0601631292638478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32"/>
        <v>8.2095211054979966E-3</v>
      </c>
      <c r="H544" s="3">
        <f>1-E544/MAX(E$2:E544)</f>
        <v>0</v>
      </c>
      <c r="I544" s="36">
        <f ca="1">IF(ROW()&gt;计算结果!B$18+1,AVERAGE(OFFSET(E544,0,0,-计算结果!B$18,1)),AVERAGE(OFFSET(E544,0,0,-ROW(),1)))</f>
        <v>2592.5109090909095</v>
      </c>
      <c r="J544" s="36">
        <f ca="1">I544+计算结果!B$19*IF(ROW()&gt;计算结果!B$18+1,STDEV(OFFSET(E544,0,0,-计算结果!B$18,1)),STDEV(OFFSET(E544,0,0,-ROW(),1)))</f>
        <v>19993.340565881743</v>
      </c>
      <c r="K544" s="34">
        <f ca="1">I544-计算结果!B$19*IF(ROW()&gt;计算结果!B$18+1,STDEV(OFFSET(E544,0,0,-计算结果!B$18,1)),STDEV(OFFSET(E544,0,0,-ROW(),1)))</f>
        <v>-14808.318747699923</v>
      </c>
      <c r="L544" s="35" t="str">
        <f t="shared" ca="1" si="33"/>
        <v>买</v>
      </c>
      <c r="M544" s="4" t="str">
        <f t="shared" ca="1" si="34"/>
        <v/>
      </c>
      <c r="N544" s="3">
        <f ca="1">IF(L543="买",E544/E543-1,0)-IF(M544=1,计算结果!B$17,0)</f>
        <v>8.2095211054979966E-3</v>
      </c>
      <c r="O544" s="2">
        <f t="shared" ca="1" si="35"/>
        <v>3.0852856030598064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32"/>
        <v>1.1408672239355377E-2</v>
      </c>
      <c r="H545" s="3">
        <f>1-E545/MAX(E$2:E545)</f>
        <v>0</v>
      </c>
      <c r="I545" s="36">
        <f ca="1">IF(ROW()&gt;计算结果!B$18+1,AVERAGE(OFFSET(E545,0,0,-计算结果!B$18,1)),AVERAGE(OFFSET(E545,0,0,-ROW(),1)))</f>
        <v>2602.3318181818186</v>
      </c>
      <c r="J545" s="36">
        <f ca="1">I545+计算结果!B$19*IF(ROW()&gt;计算结果!B$18+1,STDEV(OFFSET(E545,0,0,-计算结果!B$18,1)),STDEV(OFFSET(E545,0,0,-ROW(),1)))</f>
        <v>20899.408838715695</v>
      </c>
      <c r="K545" s="34">
        <f ca="1">I545-计算结果!B$19*IF(ROW()&gt;计算结果!B$18+1,STDEV(OFFSET(E545,0,0,-计算结果!B$18,1)),STDEV(OFFSET(E545,0,0,-ROW(),1)))</f>
        <v>-15694.74520235206</v>
      </c>
      <c r="L545" s="35" t="str">
        <f t="shared" ca="1" si="33"/>
        <v>买</v>
      </c>
      <c r="M545" s="4" t="str">
        <f t="shared" ca="1" si="34"/>
        <v/>
      </c>
      <c r="N545" s="3">
        <f ca="1">IF(L544="买",E545/E544-1,0)-IF(M545=1,计算结果!B$17,0)</f>
        <v>1.1408672239355377E-2</v>
      </c>
      <c r="O545" s="2">
        <f t="shared" ca="1" si="35"/>
        <v>3.1204846152699175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32"/>
        <v>9.1577703528644694E-3</v>
      </c>
      <c r="H546" s="3">
        <f>1-E546/MAX(E$2:E546)</f>
        <v>0</v>
      </c>
      <c r="I546" s="36">
        <f ca="1">IF(ROW()&gt;计算结果!B$18+1,AVERAGE(OFFSET(E546,0,0,-计算结果!B$18,1)),AVERAGE(OFFSET(E546,0,0,-ROW(),1)))</f>
        <v>2611.3111363636367</v>
      </c>
      <c r="J546" s="36">
        <f ca="1">I546+计算结果!B$19*IF(ROW()&gt;计算结果!B$18+1,STDEV(OFFSET(E546,0,0,-计算结果!B$18,1)),STDEV(OFFSET(E546,0,0,-ROW(),1)))</f>
        <v>21900.143755411365</v>
      </c>
      <c r="K546" s="34">
        <f ca="1">I546-计算结果!B$19*IF(ROW()&gt;计算结果!B$18+1,STDEV(OFFSET(E546,0,0,-计算结果!B$18,1)),STDEV(OFFSET(E546,0,0,-ROW(),1)))</f>
        <v>-16677.521482684089</v>
      </c>
      <c r="L546" s="35" t="str">
        <f t="shared" ca="1" si="33"/>
        <v>买</v>
      </c>
      <c r="M546" s="4" t="str">
        <f t="shared" ca="1" si="34"/>
        <v/>
      </c>
      <c r="N546" s="3">
        <f ca="1">IF(L545="买",E546/E545-1,0)-IF(M546=1,计算结果!B$17,0)</f>
        <v>9.1577703528644694E-3</v>
      </c>
      <c r="O546" s="2">
        <f t="shared" ca="1" si="35"/>
        <v>3.1490612967662059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32"/>
        <v>2.2261028731397126E-2</v>
      </c>
      <c r="H547" s="3">
        <f>1-E547/MAX(E$2:E547)</f>
        <v>0</v>
      </c>
      <c r="I547" s="36">
        <f ca="1">IF(ROW()&gt;计算结果!B$18+1,AVERAGE(OFFSET(E547,0,0,-计算结果!B$18,1)),AVERAGE(OFFSET(E547,0,0,-ROW(),1)))</f>
        <v>2622.3631818181821</v>
      </c>
      <c r="J547" s="36">
        <f ca="1">I547+计算结果!B$19*IF(ROW()&gt;计算结果!B$18+1,STDEV(OFFSET(E547,0,0,-计算结果!B$18,1)),STDEV(OFFSET(E547,0,0,-ROW(),1)))</f>
        <v>23136.39303798656</v>
      </c>
      <c r="K547" s="34">
        <f ca="1">I547-计算结果!B$19*IF(ROW()&gt;计算结果!B$18+1,STDEV(OFFSET(E547,0,0,-计算结果!B$18,1)),STDEV(OFFSET(E547,0,0,-ROW(),1)))</f>
        <v>-17891.666674350196</v>
      </c>
      <c r="L547" s="35" t="str">
        <f t="shared" ca="1" si="33"/>
        <v>买</v>
      </c>
      <c r="M547" s="4" t="str">
        <f t="shared" ca="1" si="34"/>
        <v/>
      </c>
      <c r="N547" s="3">
        <f ca="1">IF(L546="买",E547/E546-1,0)-IF(M547=1,计算结果!B$17,0)</f>
        <v>2.2261028731397126E-2</v>
      </c>
      <c r="O547" s="2">
        <f t="shared" ca="1" si="35"/>
        <v>3.219162640770449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32"/>
        <v>1.4284914932344073E-2</v>
      </c>
      <c r="H548" s="3">
        <f>1-E548/MAX(E$2:E548)</f>
        <v>0</v>
      </c>
      <c r="I548" s="36">
        <f ca="1">IF(ROW()&gt;计算结果!B$18+1,AVERAGE(OFFSET(E548,0,0,-计算结果!B$18,1)),AVERAGE(OFFSET(E548,0,0,-ROW(),1)))</f>
        <v>2638.186818181819</v>
      </c>
      <c r="J548" s="36">
        <f ca="1">I548+计算结果!B$19*IF(ROW()&gt;计算结果!B$18+1,STDEV(OFFSET(E548,0,0,-计算结果!B$18,1)),STDEV(OFFSET(E548,0,0,-ROW(),1)))</f>
        <v>24114.993941329427</v>
      </c>
      <c r="K548" s="34">
        <f ca="1">I548-计算结果!B$19*IF(ROW()&gt;计算结果!B$18+1,STDEV(OFFSET(E548,0,0,-计算结果!B$18,1)),STDEV(OFFSET(E548,0,0,-ROW(),1)))</f>
        <v>-18838.620304965785</v>
      </c>
      <c r="L548" s="35" t="str">
        <f t="shared" ca="1" si="33"/>
        <v>买</v>
      </c>
      <c r="M548" s="4" t="str">
        <f t="shared" ca="1" si="34"/>
        <v/>
      </c>
      <c r="N548" s="3">
        <f ca="1">IF(L547="买",E548/E547-1,0)-IF(M548=1,计算结果!B$17,0)</f>
        <v>1.4284914932344073E-2</v>
      </c>
      <c r="O548" s="2">
        <f t="shared" ca="1" si="35"/>
        <v>3.2651481052472349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32"/>
        <v>1.2899268879175141E-2</v>
      </c>
      <c r="H549" s="3">
        <f>1-E549/MAX(E$2:E549)</f>
        <v>0</v>
      </c>
      <c r="I549" s="36">
        <f ca="1">IF(ROW()&gt;计算结果!B$18+1,AVERAGE(OFFSET(E549,0,0,-计算结果!B$18,1)),AVERAGE(OFFSET(E549,0,0,-ROW(),1)))</f>
        <v>2654.690227272728</v>
      </c>
      <c r="J549" s="36">
        <f ca="1">I549+计算结果!B$19*IF(ROW()&gt;计算结果!B$18+1,STDEV(OFFSET(E549,0,0,-计算结果!B$18,1)),STDEV(OFFSET(E549,0,0,-ROW(),1)))</f>
        <v>25170.13491031068</v>
      </c>
      <c r="K549" s="34">
        <f ca="1">I549-计算结果!B$19*IF(ROW()&gt;计算结果!B$18+1,STDEV(OFFSET(E549,0,0,-计算结果!B$18,1)),STDEV(OFFSET(E549,0,0,-ROW(),1)))</f>
        <v>-19860.754455765225</v>
      </c>
      <c r="L549" s="35" t="str">
        <f t="shared" ca="1" si="33"/>
        <v>买</v>
      </c>
      <c r="M549" s="4" t="str">
        <f t="shared" ca="1" si="34"/>
        <v/>
      </c>
      <c r="N549" s="3">
        <f ca="1">IF(L548="买",E549/E548-1,0)-IF(M549=1,计算结果!B$17,0)</f>
        <v>1.2899268879175141E-2</v>
      </c>
      <c r="O549" s="2">
        <f t="shared" ca="1" si="35"/>
        <v>3.3072661285871483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32"/>
        <v>1.7659195468583855E-2</v>
      </c>
      <c r="H550" s="3">
        <f>1-E550/MAX(E$2:E550)</f>
        <v>0</v>
      </c>
      <c r="I550" s="36">
        <f ca="1">IF(ROW()&gt;计算结果!B$18+1,AVERAGE(OFFSET(E550,0,0,-计算结果!B$18,1)),AVERAGE(OFFSET(E550,0,0,-ROW(),1)))</f>
        <v>2674.6547727272737</v>
      </c>
      <c r="J550" s="36">
        <f ca="1">I550+计算结果!B$19*IF(ROW()&gt;计算结果!B$18+1,STDEV(OFFSET(E550,0,0,-计算结果!B$18,1)),STDEV(OFFSET(E550,0,0,-ROW(),1)))</f>
        <v>25972.962159896731</v>
      </c>
      <c r="K550" s="34">
        <f ca="1">I550-计算结果!B$19*IF(ROW()&gt;计算结果!B$18+1,STDEV(OFFSET(E550,0,0,-计算结果!B$18,1)),STDEV(OFFSET(E550,0,0,-ROW(),1)))</f>
        <v>-20623.652614442184</v>
      </c>
      <c r="L550" s="35" t="str">
        <f t="shared" ca="1" si="33"/>
        <v>买</v>
      </c>
      <c r="M550" s="4" t="str">
        <f t="shared" ca="1" si="34"/>
        <v/>
      </c>
      <c r="N550" s="3">
        <f ca="1">IF(L549="买",E550/E549-1,0)-IF(M550=1,计算结果!B$17,0)</f>
        <v>1.7659195468583855E-2</v>
      </c>
      <c r="O550" s="2">
        <f t="shared" ca="1" si="35"/>
        <v>3.3656697876184953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32"/>
        <v>-2.2698366725013575E-3</v>
      </c>
      <c r="H551" s="3">
        <f>1-E551/MAX(E$2:E551)</f>
        <v>2.2698366725013575E-3</v>
      </c>
      <c r="I551" s="36">
        <f ca="1">IF(ROW()&gt;计算结果!B$18+1,AVERAGE(OFFSET(E551,0,0,-计算结果!B$18,1)),AVERAGE(OFFSET(E551,0,0,-ROW(),1)))</f>
        <v>2695.05090909091</v>
      </c>
      <c r="J551" s="36">
        <f ca="1">I551+计算结果!B$19*IF(ROW()&gt;计算结果!B$18+1,STDEV(OFFSET(E551,0,0,-计算结果!B$18,1)),STDEV(OFFSET(E551,0,0,-ROW(),1)))</f>
        <v>26376.749425269245</v>
      </c>
      <c r="K551" s="34">
        <f ca="1">I551-计算结果!B$19*IF(ROW()&gt;计算结果!B$18+1,STDEV(OFFSET(E551,0,0,-计算结果!B$18,1)),STDEV(OFFSET(E551,0,0,-ROW(),1)))</f>
        <v>-20986.647607087423</v>
      </c>
      <c r="L551" s="35" t="str">
        <f t="shared" ca="1" si="33"/>
        <v>买</v>
      </c>
      <c r="M551" s="4" t="str">
        <f t="shared" ca="1" si="34"/>
        <v/>
      </c>
      <c r="N551" s="3">
        <f ca="1">IF(L550="买",E551/E550-1,0)-IF(M551=1,计算结果!B$17,0)</f>
        <v>-2.2698366725013575E-3</v>
      </c>
      <c r="O551" s="2">
        <f t="shared" ca="1" si="35"/>
        <v>3.3580302669070292</v>
      </c>
      <c r="P551" s="3">
        <f ca="1">1-O551/MAX(O$2:O551)</f>
        <v>2.2698366725012464E-3</v>
      </c>
    </row>
    <row r="552" spans="1:16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32"/>
        <v>2.7378890140507206E-2</v>
      </c>
      <c r="H552" s="3">
        <f>1-E552/MAX(E$2:E552)</f>
        <v>0</v>
      </c>
      <c r="I552" s="36">
        <f ca="1">IF(ROW()&gt;计算结果!B$18+1,AVERAGE(OFFSET(E552,0,0,-计算结果!B$18,1)),AVERAGE(OFFSET(E552,0,0,-ROW(),1)))</f>
        <v>2716.4136363636367</v>
      </c>
      <c r="J552" s="36">
        <f ca="1">I552+计算结果!B$19*IF(ROW()&gt;计算结果!B$18+1,STDEV(OFFSET(E552,0,0,-计算结果!B$18,1)),STDEV(OFFSET(E552,0,0,-ROW(),1)))</f>
        <v>27278.480163580803</v>
      </c>
      <c r="K552" s="34">
        <f ca="1">I552-计算结果!B$19*IF(ROW()&gt;计算结果!B$18+1,STDEV(OFFSET(E552,0,0,-计算结果!B$18,1)),STDEV(OFFSET(E552,0,0,-ROW(),1)))</f>
        <v>-21845.652890853533</v>
      </c>
      <c r="L552" s="35" t="str">
        <f t="shared" ca="1" si="33"/>
        <v>买</v>
      </c>
      <c r="M552" s="4" t="str">
        <f t="shared" ca="1" si="34"/>
        <v/>
      </c>
      <c r="N552" s="3">
        <f ca="1">IF(L551="买",E552/E551-1,0)-IF(M552=1,计算结果!B$17,0)</f>
        <v>2.7378890140507206E-2</v>
      </c>
      <c r="O552" s="2">
        <f t="shared" ca="1" si="35"/>
        <v>3.4499694086731747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32"/>
        <v>8.4766584766584607E-3</v>
      </c>
      <c r="H553" s="3">
        <f>1-E553/MAX(E$2:E553)</f>
        <v>0</v>
      </c>
      <c r="I553" s="36">
        <f ca="1">IF(ROW()&gt;计算结果!B$18+1,AVERAGE(OFFSET(E553,0,0,-计算结果!B$18,1)),AVERAGE(OFFSET(E553,0,0,-ROW(),1)))</f>
        <v>2737.1820454545455</v>
      </c>
      <c r="J553" s="36">
        <f ca="1">I553+计算结果!B$19*IF(ROW()&gt;计算结果!B$18+1,STDEV(OFFSET(E553,0,0,-计算结果!B$18,1)),STDEV(OFFSET(E553,0,0,-ROW(),1)))</f>
        <v>28323.713647480123</v>
      </c>
      <c r="K553" s="34">
        <f ca="1">I553-计算结果!B$19*IF(ROW()&gt;计算结果!B$18+1,STDEV(OFFSET(E553,0,0,-计算结果!B$18,1)),STDEV(OFFSET(E553,0,0,-ROW(),1)))</f>
        <v>-22849.349556571033</v>
      </c>
      <c r="L553" s="35" t="str">
        <f t="shared" ca="1" si="33"/>
        <v>买</v>
      </c>
      <c r="M553" s="4" t="str">
        <f t="shared" ca="1" si="34"/>
        <v/>
      </c>
      <c r="N553" s="3">
        <f ca="1">IF(L552="买",E553/E552-1,0)-IF(M553=1,计算结果!B$17,0)</f>
        <v>8.4766584766584607E-3</v>
      </c>
      <c r="O553" s="2">
        <f t="shared" ca="1" si="35"/>
        <v>3.4792136211054165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32"/>
        <v>6.3649652820074731E-3</v>
      </c>
      <c r="H554" s="3">
        <f>1-E554/MAX(E$2:E554)</f>
        <v>0</v>
      </c>
      <c r="I554" s="36">
        <f ca="1">IF(ROW()&gt;计算结果!B$18+1,AVERAGE(OFFSET(E554,0,0,-计算结果!B$18,1)),AVERAGE(OFFSET(E554,0,0,-ROW(),1)))</f>
        <v>2757.4979545454548</v>
      </c>
      <c r="J554" s="36">
        <f ca="1">I554+计算结果!B$19*IF(ROW()&gt;计算结果!B$18+1,STDEV(OFFSET(E554,0,0,-计算结果!B$18,1)),STDEV(OFFSET(E554,0,0,-ROW(),1)))</f>
        <v>29405.478974503763</v>
      </c>
      <c r="K554" s="34">
        <f ca="1">I554-计算结果!B$19*IF(ROW()&gt;计算结果!B$18+1,STDEV(OFFSET(E554,0,0,-计算结果!B$18,1)),STDEV(OFFSET(E554,0,0,-ROW(),1)))</f>
        <v>-23890.483065412853</v>
      </c>
      <c r="L554" s="35" t="str">
        <f t="shared" ca="1" si="33"/>
        <v>买</v>
      </c>
      <c r="M554" s="4" t="str">
        <f t="shared" ca="1" si="34"/>
        <v/>
      </c>
      <c r="N554" s="3">
        <f ca="1">IF(L553="买",E554/E553-1,0)-IF(M554=1,计算结果!B$17,0)</f>
        <v>6.3649652820074731E-3</v>
      </c>
      <c r="O554" s="2">
        <f t="shared" ca="1" si="35"/>
        <v>3.5013586950124402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32"/>
        <v>-4.6663640490240521E-2</v>
      </c>
      <c r="H555" s="3">
        <f>1-E555/MAX(E$2:E555)</f>
        <v>4.6663640490240521E-2</v>
      </c>
      <c r="I555" s="36">
        <f ca="1">IF(ROW()&gt;计算结果!B$18+1,AVERAGE(OFFSET(E555,0,0,-计算结果!B$18,1)),AVERAGE(OFFSET(E555,0,0,-ROW(),1)))</f>
        <v>2774.6127272727276</v>
      </c>
      <c r="J555" s="36">
        <f ca="1">I555+计算结果!B$19*IF(ROW()&gt;计算结果!B$18+1,STDEV(OFFSET(E555,0,0,-计算结果!B$18,1)),STDEV(OFFSET(E555,0,0,-ROW(),1)))</f>
        <v>29483.909939457801</v>
      </c>
      <c r="K555" s="34">
        <f ca="1">I555-计算结果!B$19*IF(ROW()&gt;计算结果!B$18+1,STDEV(OFFSET(E555,0,0,-计算结果!B$18,1)),STDEV(OFFSET(E555,0,0,-ROW(),1)))</f>
        <v>-23934.684484912344</v>
      </c>
      <c r="L555" s="35" t="str">
        <f t="shared" ca="1" si="33"/>
        <v>买</v>
      </c>
      <c r="M555" s="4" t="str">
        <f t="shared" ca="1" si="34"/>
        <v/>
      </c>
      <c r="N555" s="3">
        <f ca="1">IF(L554="买",E555/E554-1,0)-IF(M555=1,计算结果!B$17,0)</f>
        <v>-4.6663640490240521E-2</v>
      </c>
      <c r="O555" s="2">
        <f t="shared" ca="1" si="35"/>
        <v>3.3379725516410019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32"/>
        <v>4.4116433355553486E-2</v>
      </c>
      <c r="H556" s="3">
        <f>1-E556/MAX(E$2:E556)</f>
        <v>4.6058405205022801E-3</v>
      </c>
      <c r="I556" s="36">
        <f ca="1">IF(ROW()&gt;计算结果!B$18+1,AVERAGE(OFFSET(E556,0,0,-计算结果!B$18,1)),AVERAGE(OFFSET(E556,0,0,-ROW(),1)))</f>
        <v>2792.8829545454546</v>
      </c>
      <c r="J556" s="36">
        <f ca="1">I556+计算结果!B$19*IF(ROW()&gt;计算结果!B$18+1,STDEV(OFFSET(E556,0,0,-计算结果!B$18,1)),STDEV(OFFSET(E556,0,0,-ROW(),1)))</f>
        <v>30365.54419692529</v>
      </c>
      <c r="K556" s="34">
        <f ca="1">I556-计算结果!B$19*IF(ROW()&gt;计算结果!B$18+1,STDEV(OFFSET(E556,0,0,-计算结果!B$18,1)),STDEV(OFFSET(E556,0,0,-ROW(),1)))</f>
        <v>-24779.778287834382</v>
      </c>
      <c r="L556" s="35" t="str">
        <f t="shared" ca="1" si="33"/>
        <v>买</v>
      </c>
      <c r="M556" s="4" t="str">
        <f t="shared" ca="1" si="34"/>
        <v/>
      </c>
      <c r="N556" s="3">
        <f ca="1">IF(L555="买",E556/E555-1,0)-IF(M556=1,计算结果!B$17,0)</f>
        <v>4.4116433355553486E-2</v>
      </c>
      <c r="O556" s="2">
        <f t="shared" ca="1" si="35"/>
        <v>3.4852319952581392</v>
      </c>
      <c r="P556" s="3">
        <f ca="1">1-O556/MAX(O$2:O556)</f>
        <v>4.6058405205021691E-3</v>
      </c>
    </row>
    <row r="557" spans="1:16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32"/>
        <v>4.3182702597528877E-2</v>
      </c>
      <c r="H557" s="3">
        <f>1-E557/MAX(E$2:E557)</f>
        <v>0</v>
      </c>
      <c r="I557" s="36">
        <f ca="1">IF(ROW()&gt;计算结果!B$18+1,AVERAGE(OFFSET(E557,0,0,-计算结果!B$18,1)),AVERAGE(OFFSET(E557,0,0,-ROW(),1)))</f>
        <v>2813.5350000000003</v>
      </c>
      <c r="J557" s="36">
        <f ca="1">I557+计算结果!B$19*IF(ROW()&gt;计算结果!B$18+1,STDEV(OFFSET(E557,0,0,-计算结果!B$18,1)),STDEV(OFFSET(E557,0,0,-ROW(),1)))</f>
        <v>31953.129850214573</v>
      </c>
      <c r="K557" s="34">
        <f ca="1">I557-计算结果!B$19*IF(ROW()&gt;计算结果!B$18+1,STDEV(OFFSET(E557,0,0,-计算结果!B$18,1)),STDEV(OFFSET(E557,0,0,-ROW(),1)))</f>
        <v>-26326.059850214573</v>
      </c>
      <c r="L557" s="35" t="str">
        <f t="shared" ca="1" si="33"/>
        <v>买</v>
      </c>
      <c r="M557" s="4" t="str">
        <f t="shared" ca="1" si="34"/>
        <v/>
      </c>
      <c r="N557" s="3">
        <f ca="1">IF(L556="买",E557/E556-1,0)-IF(M557=1,计算结果!B$17,0)</f>
        <v>4.3182702597528877E-2</v>
      </c>
      <c r="O557" s="2">
        <f t="shared" ca="1" si="35"/>
        <v>3.6357337319927634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32"/>
        <v>4.0450905191005138E-3</v>
      </c>
      <c r="H558" s="3">
        <f>1-E558/MAX(E$2:E558)</f>
        <v>0</v>
      </c>
      <c r="I558" s="36">
        <f ca="1">IF(ROW()&gt;计算结果!B$18+1,AVERAGE(OFFSET(E558,0,0,-计算结果!B$18,1)),AVERAGE(OFFSET(E558,0,0,-ROW(),1)))</f>
        <v>2833.0088636363639</v>
      </c>
      <c r="J558" s="36">
        <f ca="1">I558+计算结果!B$19*IF(ROW()&gt;计算结果!B$18+1,STDEV(OFFSET(E558,0,0,-计算结果!B$18,1)),STDEV(OFFSET(E558,0,0,-ROW(),1)))</f>
        <v>33532.006120801081</v>
      </c>
      <c r="K558" s="34">
        <f ca="1">I558-计算结果!B$19*IF(ROW()&gt;计算结果!B$18+1,STDEV(OFFSET(E558,0,0,-计算结果!B$18,1)),STDEV(OFFSET(E558,0,0,-ROW(),1)))</f>
        <v>-27865.988393528351</v>
      </c>
      <c r="L558" s="35" t="str">
        <f t="shared" ca="1" si="33"/>
        <v>买</v>
      </c>
      <c r="M558" s="4" t="str">
        <f t="shared" ca="1" si="34"/>
        <v/>
      </c>
      <c r="N558" s="3">
        <f ca="1">IF(L557="买",E558/E557-1,0)-IF(M558=1,计算结果!B$17,0)</f>
        <v>4.0450905191005138E-3</v>
      </c>
      <c r="O558" s="2">
        <f t="shared" ca="1" si="35"/>
        <v>3.6504406040420214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32"/>
        <v>8.93997445721606E-4</v>
      </c>
      <c r="H559" s="3">
        <f>1-E559/MAX(E$2:E559)</f>
        <v>0</v>
      </c>
      <c r="I559" s="36">
        <f ca="1">IF(ROW()&gt;计算结果!B$18+1,AVERAGE(OFFSET(E559,0,0,-计算结果!B$18,1)),AVERAGE(OFFSET(E559,0,0,-ROW(),1)))</f>
        <v>2850.7281818181818</v>
      </c>
      <c r="J559" s="36">
        <f ca="1">I559+计算结果!B$19*IF(ROW()&gt;计算结果!B$18+1,STDEV(OFFSET(E559,0,0,-计算结果!B$18,1)),STDEV(OFFSET(E559,0,0,-ROW(),1)))</f>
        <v>35060.388172637344</v>
      </c>
      <c r="K559" s="34">
        <f ca="1">I559-计算结果!B$19*IF(ROW()&gt;计算结果!B$18+1,STDEV(OFFSET(E559,0,0,-计算结果!B$18,1)),STDEV(OFFSET(E559,0,0,-ROW(),1)))</f>
        <v>-29358.931809000984</v>
      </c>
      <c r="L559" s="35" t="str">
        <f t="shared" ca="1" si="33"/>
        <v>买</v>
      </c>
      <c r="M559" s="4" t="str">
        <f t="shared" ca="1" si="34"/>
        <v/>
      </c>
      <c r="N559" s="3">
        <f ca="1">IF(L558="买",E559/E558-1,0)-IF(M559=1,计算结果!B$17,0)</f>
        <v>8.93997445721606E-4</v>
      </c>
      <c r="O559" s="2">
        <f t="shared" ca="1" si="35"/>
        <v>3.6537040886177934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32"/>
        <v>1.313698423561882E-2</v>
      </c>
      <c r="H560" s="3">
        <f>1-E560/MAX(E$2:E560)</f>
        <v>0</v>
      </c>
      <c r="I560" s="36">
        <f ca="1">IF(ROW()&gt;计算结果!B$18+1,AVERAGE(OFFSET(E560,0,0,-计算结果!B$18,1)),AVERAGE(OFFSET(E560,0,0,-ROW(),1)))</f>
        <v>2869.2927272727279</v>
      </c>
      <c r="J560" s="36">
        <f ca="1">I560+计算结果!B$19*IF(ROW()&gt;计算结果!B$18+1,STDEV(OFFSET(E560,0,0,-计算结果!B$18,1)),STDEV(OFFSET(E560,0,0,-ROW(),1)))</f>
        <v>36647.476275133951</v>
      </c>
      <c r="K560" s="34">
        <f ca="1">I560-计算结果!B$19*IF(ROW()&gt;计算结果!B$18+1,STDEV(OFFSET(E560,0,0,-计算结果!B$18,1)),STDEV(OFFSET(E560,0,0,-ROW(),1)))</f>
        <v>-30908.890820588498</v>
      </c>
      <c r="L560" s="35" t="str">
        <f t="shared" ca="1" si="33"/>
        <v>买</v>
      </c>
      <c r="M560" s="4" t="str">
        <f t="shared" ca="1" si="34"/>
        <v/>
      </c>
      <c r="N560" s="3">
        <f ca="1">IF(L559="买",E560/E559-1,0)-IF(M560=1,计算结果!B$17,0)</f>
        <v>1.313698423561882E-2</v>
      </c>
      <c r="O560" s="2">
        <f t="shared" ca="1" si="35"/>
        <v>3.7017027416315815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32"/>
        <v>-6.6006789596917415E-3</v>
      </c>
      <c r="H561" s="3">
        <f>1-E561/MAX(E$2:E561)</f>
        <v>6.6006789596917415E-3</v>
      </c>
      <c r="I561" s="36">
        <f ca="1">IF(ROW()&gt;计算结果!B$18+1,AVERAGE(OFFSET(E561,0,0,-计算结果!B$18,1)),AVERAGE(OFFSET(E561,0,0,-ROW(),1)))</f>
        <v>2886.6300000000006</v>
      </c>
      <c r="J561" s="36">
        <f ca="1">I561+计算结果!B$19*IF(ROW()&gt;计算结果!B$18+1,STDEV(OFFSET(E561,0,0,-计算结果!B$18,1)),STDEV(OFFSET(E561,0,0,-ROW(),1)))</f>
        <v>37980.953843468007</v>
      </c>
      <c r="K561" s="34">
        <f ca="1">I561-计算结果!B$19*IF(ROW()&gt;计算结果!B$18+1,STDEV(OFFSET(E561,0,0,-计算结果!B$18,1)),STDEV(OFFSET(E561,0,0,-ROW(),1)))</f>
        <v>-32207.693843468009</v>
      </c>
      <c r="L561" s="35" t="str">
        <f t="shared" ca="1" si="33"/>
        <v>买</v>
      </c>
      <c r="M561" s="4" t="str">
        <f t="shared" ca="1" si="34"/>
        <v/>
      </c>
      <c r="N561" s="3">
        <f ca="1">IF(L560="买",E561/E560-1,0)-IF(M561=1,计算结果!B$17,0)</f>
        <v>-6.6006789596917415E-3</v>
      </c>
      <c r="O561" s="2">
        <f t="shared" ca="1" si="35"/>
        <v>3.6772689902298605</v>
      </c>
      <c r="P561" s="3">
        <f ca="1">1-O561/MAX(O$2:O561)</f>
        <v>6.6006789596917415E-3</v>
      </c>
    </row>
    <row r="562" spans="1:16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32"/>
        <v>2.5411177575694666E-2</v>
      </c>
      <c r="H562" s="3">
        <f>1-E562/MAX(E$2:E562)</f>
        <v>0</v>
      </c>
      <c r="I562" s="36">
        <f ca="1">IF(ROW()&gt;计算结果!B$18+1,AVERAGE(OFFSET(E562,0,0,-计算结果!B$18,1)),AVERAGE(OFFSET(E562,0,0,-ROW(),1)))</f>
        <v>2911.6577272727277</v>
      </c>
      <c r="J562" s="36">
        <f ca="1">I562+计算结果!B$19*IF(ROW()&gt;计算结果!B$18+1,STDEV(OFFSET(E562,0,0,-计算结果!B$18,1)),STDEV(OFFSET(E562,0,0,-ROW(),1)))</f>
        <v>38955.212294215933</v>
      </c>
      <c r="K562" s="34">
        <f ca="1">I562-计算结果!B$19*IF(ROW()&gt;计算结果!B$18+1,STDEV(OFFSET(E562,0,0,-计算结果!B$18,1)),STDEV(OFFSET(E562,0,0,-ROW(),1)))</f>
        <v>-33131.896839670473</v>
      </c>
      <c r="L562" s="35" t="str">
        <f t="shared" ca="1" si="33"/>
        <v>买</v>
      </c>
      <c r="M562" s="4" t="str">
        <f t="shared" ca="1" si="34"/>
        <v/>
      </c>
      <c r="N562" s="3">
        <f ca="1">IF(L561="买",E562/E561-1,0)-IF(M562=1,计算结果!B$17,0)</f>
        <v>2.5411177575694666E-2</v>
      </c>
      <c r="O562" s="2">
        <f t="shared" ca="1" si="35"/>
        <v>3.770712725534187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32"/>
        <v>3.5777009084752676E-2</v>
      </c>
      <c r="H563" s="3">
        <f>1-E563/MAX(E$2:E563)</f>
        <v>0</v>
      </c>
      <c r="I563" s="36">
        <f ca="1">IF(ROW()&gt;计算结果!B$18+1,AVERAGE(OFFSET(E563,0,0,-计算结果!B$18,1)),AVERAGE(OFFSET(E563,0,0,-ROW(),1)))</f>
        <v>2937.6000000000004</v>
      </c>
      <c r="J563" s="36">
        <f ca="1">I563+计算结果!B$19*IF(ROW()&gt;计算结果!B$18+1,STDEV(OFFSET(E563,0,0,-计算结果!B$18,1)),STDEV(OFFSET(E563,0,0,-ROW(),1)))</f>
        <v>40642.049991164931</v>
      </c>
      <c r="K563" s="34">
        <f ca="1">I563-计算结果!B$19*IF(ROW()&gt;计算结果!B$18+1,STDEV(OFFSET(E563,0,0,-计算结果!B$18,1)),STDEV(OFFSET(E563,0,0,-ROW(),1)))</f>
        <v>-34766.849991164934</v>
      </c>
      <c r="L563" s="35" t="str">
        <f t="shared" ca="1" si="33"/>
        <v>买</v>
      </c>
      <c r="M563" s="4" t="str">
        <f t="shared" ca="1" si="34"/>
        <v/>
      </c>
      <c r="N563" s="3">
        <f ca="1">IF(L562="买",E563/E562-1,0)-IF(M563=1,计算结果!B$17,0)</f>
        <v>3.5777009084752676E-2</v>
      </c>
      <c r="O563" s="2">
        <f t="shared" ca="1" si="35"/>
        <v>3.9056175489716161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32"/>
        <v>4.1372425075216768E-3</v>
      </c>
      <c r="H564" s="3">
        <f>1-E564/MAX(E$2:E564)</f>
        <v>0</v>
      </c>
      <c r="I564" s="36">
        <f ca="1">IF(ROW()&gt;计算结果!B$18+1,AVERAGE(OFFSET(E564,0,0,-计算结果!B$18,1)),AVERAGE(OFFSET(E564,0,0,-ROW(),1)))</f>
        <v>2965.5031818181819</v>
      </c>
      <c r="J564" s="36">
        <f ca="1">I564+计算结果!B$19*IF(ROW()&gt;计算结果!B$18+1,STDEV(OFFSET(E564,0,0,-计算结果!B$18,1)),STDEV(OFFSET(E564,0,0,-ROW(),1)))</f>
        <v>41894.905488399592</v>
      </c>
      <c r="K564" s="34">
        <f ca="1">I564-计算结果!B$19*IF(ROW()&gt;计算结果!B$18+1,STDEV(OFFSET(E564,0,0,-计算结果!B$18,1)),STDEV(OFFSET(E564,0,0,-ROW(),1)))</f>
        <v>-35963.899124763229</v>
      </c>
      <c r="L564" s="35" t="str">
        <f t="shared" ca="1" si="33"/>
        <v>买</v>
      </c>
      <c r="M564" s="4" t="str">
        <f t="shared" ca="1" si="34"/>
        <v/>
      </c>
      <c r="N564" s="3">
        <f ca="1">IF(L563="买",E564/E563-1,0)-IF(M564=1,计算结果!B$17,0)</f>
        <v>4.1372425075216768E-3</v>
      </c>
      <c r="O564" s="2">
        <f t="shared" ca="1" si="35"/>
        <v>3.9217760359133442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32"/>
        <v>6.2762071499589123E-3</v>
      </c>
      <c r="H565" s="3">
        <f>1-E565/MAX(E$2:E565)</f>
        <v>0</v>
      </c>
      <c r="I565" s="36">
        <f ca="1">IF(ROW()&gt;计算结果!B$18+1,AVERAGE(OFFSET(E565,0,0,-计算结果!B$18,1)),AVERAGE(OFFSET(E565,0,0,-ROW(),1)))</f>
        <v>2993.1345454545462</v>
      </c>
      <c r="J565" s="36">
        <f ca="1">I565+计算结果!B$19*IF(ROW()&gt;计算结果!B$18+1,STDEV(OFFSET(E565,0,0,-计算结果!B$18,1)),STDEV(OFFSET(E565,0,0,-ROW(),1)))</f>
        <v>43111.009311934984</v>
      </c>
      <c r="K565" s="34">
        <f ca="1">I565-计算结果!B$19*IF(ROW()&gt;计算结果!B$18+1,STDEV(OFFSET(E565,0,0,-计算结果!B$18,1)),STDEV(OFFSET(E565,0,0,-ROW(),1)))</f>
        <v>-37124.740221025895</v>
      </c>
      <c r="L565" s="35" t="str">
        <f t="shared" ca="1" si="33"/>
        <v>买</v>
      </c>
      <c r="M565" s="4" t="str">
        <f t="shared" ca="1" si="34"/>
        <v/>
      </c>
      <c r="N565" s="3">
        <f ca="1">IF(L564="买",E565/E564-1,0)-IF(M565=1,计算结果!B$17,0)</f>
        <v>6.2762071499589123E-3</v>
      </c>
      <c r="O565" s="2">
        <f t="shared" ca="1" si="35"/>
        <v>3.9463899147104811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32"/>
        <v>-5.8799681031868056E-3</v>
      </c>
      <c r="H566" s="3">
        <f>1-E566/MAX(E$2:E566)</f>
        <v>5.8799681031868056E-3</v>
      </c>
      <c r="I566" s="36">
        <f ca="1">IF(ROW()&gt;计算结果!B$18+1,AVERAGE(OFFSET(E566,0,0,-计算结果!B$18,1)),AVERAGE(OFFSET(E566,0,0,-ROW(),1)))</f>
        <v>3021.0209090909093</v>
      </c>
      <c r="J566" s="36">
        <f ca="1">I566+计算结果!B$19*IF(ROW()&gt;计算结果!B$18+1,STDEV(OFFSET(E566,0,0,-计算结果!B$18,1)),STDEV(OFFSET(E566,0,0,-ROW(),1)))</f>
        <v>43838.79626222665</v>
      </c>
      <c r="K566" s="34">
        <f ca="1">I566-计算结果!B$19*IF(ROW()&gt;计算结果!B$18+1,STDEV(OFFSET(E566,0,0,-计算结果!B$18,1)),STDEV(OFFSET(E566,0,0,-ROW(),1)))</f>
        <v>-37796.754444044826</v>
      </c>
      <c r="L566" s="35" t="str">
        <f t="shared" ca="1" si="33"/>
        <v>买</v>
      </c>
      <c r="M566" s="4" t="str">
        <f t="shared" ca="1" si="34"/>
        <v/>
      </c>
      <c r="N566" s="3">
        <f ca="1">IF(L565="买",E566/E565-1,0)-IF(M566=1,计算结果!B$17,0)</f>
        <v>-5.8799681031868056E-3</v>
      </c>
      <c r="O566" s="2">
        <f t="shared" ca="1" si="35"/>
        <v>3.9231852678892452</v>
      </c>
      <c r="P566" s="3">
        <f ca="1">1-O566/MAX(O$2:O566)</f>
        <v>5.8799681031868056E-3</v>
      </c>
    </row>
    <row r="567" spans="1:16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32"/>
        <v>8.5912369922838128E-3</v>
      </c>
      <c r="H567" s="3">
        <f>1-E567/MAX(E$2:E567)</f>
        <v>0</v>
      </c>
      <c r="I567" s="36">
        <f ca="1">IF(ROW()&gt;计算结果!B$18+1,AVERAGE(OFFSET(E567,0,0,-计算结果!B$18,1)),AVERAGE(OFFSET(E567,0,0,-ROW(),1)))</f>
        <v>3048.6147727272737</v>
      </c>
      <c r="J567" s="36">
        <f ca="1">I567+计算结果!B$19*IF(ROW()&gt;计算结果!B$18+1,STDEV(OFFSET(E567,0,0,-计算结果!B$18,1)),STDEV(OFFSET(E567,0,0,-ROW(),1)))</f>
        <v>44633.726586681529</v>
      </c>
      <c r="K567" s="34">
        <f ca="1">I567-计算结果!B$19*IF(ROW()&gt;计算结果!B$18+1,STDEV(OFFSET(E567,0,0,-计算结果!B$18,1)),STDEV(OFFSET(E567,0,0,-ROW(),1)))</f>
        <v>-38536.497041226976</v>
      </c>
      <c r="L567" s="35" t="str">
        <f t="shared" ca="1" si="33"/>
        <v>买</v>
      </c>
      <c r="M567" s="4" t="str">
        <f t="shared" ca="1" si="34"/>
        <v/>
      </c>
      <c r="N567" s="3">
        <f ca="1">IF(L566="买",E567/E566-1,0)-IF(M567=1,计算结果!B$17,0)</f>
        <v>8.5912369922838128E-3</v>
      </c>
      <c r="O567" s="2">
        <f t="shared" ca="1" si="35"/>
        <v>3.9568902822903183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32"/>
        <v>-3.4752384573775941E-2</v>
      </c>
      <c r="H568" s="3">
        <f>1-E568/MAX(E$2:E568)</f>
        <v>3.4752384573775941E-2</v>
      </c>
      <c r="I568" s="36">
        <f ca="1">IF(ROW()&gt;计算结果!B$18+1,AVERAGE(OFFSET(E568,0,0,-计算结果!B$18,1)),AVERAGE(OFFSET(E568,0,0,-ROW(),1)))</f>
        <v>3071.6875000000014</v>
      </c>
      <c r="J568" s="36">
        <f ca="1">I568+计算结果!B$19*IF(ROW()&gt;计算结果!B$18+1,STDEV(OFFSET(E568,0,0,-计算结果!B$18,1)),STDEV(OFFSET(E568,0,0,-ROW(),1)))</f>
        <v>44909.443136061214</v>
      </c>
      <c r="K568" s="34">
        <f ca="1">I568-计算结果!B$19*IF(ROW()&gt;计算结果!B$18+1,STDEV(OFFSET(E568,0,0,-计算结果!B$18,1)),STDEV(OFFSET(E568,0,0,-ROW(),1)))</f>
        <v>-38766.068136061214</v>
      </c>
      <c r="L568" s="35" t="str">
        <f t="shared" ca="1" si="33"/>
        <v>买</v>
      </c>
      <c r="M568" s="4" t="str">
        <f t="shared" ca="1" si="34"/>
        <v/>
      </c>
      <c r="N568" s="3">
        <f ca="1">IF(L567="买",E568/E567-1,0)-IF(M568=1,计算结果!B$17,0)</f>
        <v>-3.4752384573775941E-2</v>
      </c>
      <c r="O568" s="2">
        <f t="shared" ca="1" si="35"/>
        <v>3.8193789094839281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32"/>
        <v>2.6535243463979841E-2</v>
      </c>
      <c r="H569" s="3">
        <f>1-E569/MAX(E$2:E569)</f>
        <v>9.1393040954150795E-3</v>
      </c>
      <c r="I569" s="36">
        <f ca="1">IF(ROW()&gt;计算结果!B$18+1,AVERAGE(OFFSET(E569,0,0,-计算结果!B$18,1)),AVERAGE(OFFSET(E569,0,0,-ROW(),1)))</f>
        <v>3096.0661363636373</v>
      </c>
      <c r="J569" s="36">
        <f ca="1">I569+计算结果!B$19*IF(ROW()&gt;计算结果!B$18+1,STDEV(OFFSET(E569,0,0,-计算结果!B$18,1)),STDEV(OFFSET(E569,0,0,-ROW(),1)))</f>
        <v>45507.652497870564</v>
      </c>
      <c r="K569" s="34">
        <f ca="1">I569-计算结果!B$19*IF(ROW()&gt;计算结果!B$18+1,STDEV(OFFSET(E569,0,0,-计算结果!B$18,1)),STDEV(OFFSET(E569,0,0,-ROW(),1)))</f>
        <v>-39315.520225143286</v>
      </c>
      <c r="L569" s="35" t="str">
        <f t="shared" ca="1" si="33"/>
        <v>买</v>
      </c>
      <c r="M569" s="4" t="str">
        <f t="shared" ca="1" si="34"/>
        <v/>
      </c>
      <c r="N569" s="3">
        <f ca="1">IF(L568="买",E569/E568-1,0)-IF(M569=1,计算结果!B$17,0)</f>
        <v>2.6535243463979841E-2</v>
      </c>
      <c r="O569" s="2">
        <f t="shared" ca="1" si="35"/>
        <v>3.9207270587282741</v>
      </c>
      <c r="P569" s="3">
        <f ca="1">1-O569/MAX(O$2:O569)</f>
        <v>9.1393040954150795E-3</v>
      </c>
    </row>
    <row r="570" spans="1:16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32"/>
        <v>2.116320612708722E-2</v>
      </c>
      <c r="H570" s="3">
        <f>1-E570/MAX(E$2:E570)</f>
        <v>0</v>
      </c>
      <c r="I570" s="36">
        <f ca="1">IF(ROW()&gt;计算结果!B$18+1,AVERAGE(OFFSET(E570,0,0,-计算结果!B$18,1)),AVERAGE(OFFSET(E570,0,0,-ROW(),1)))</f>
        <v>3122.593636363637</v>
      </c>
      <c r="J570" s="36">
        <f ca="1">I570+计算结果!B$19*IF(ROW()&gt;计算结果!B$18+1,STDEV(OFFSET(E570,0,0,-计算结果!B$18,1)),STDEV(OFFSET(E570,0,0,-ROW(),1)))</f>
        <v>46192.486096701985</v>
      </c>
      <c r="K570" s="34">
        <f ca="1">I570-计算结果!B$19*IF(ROW()&gt;计算结果!B$18+1,STDEV(OFFSET(E570,0,0,-计算结果!B$18,1)),STDEV(OFFSET(E570,0,0,-ROW(),1)))</f>
        <v>-39947.298823974714</v>
      </c>
      <c r="L570" s="35" t="str">
        <f t="shared" ca="1" si="33"/>
        <v>买</v>
      </c>
      <c r="M570" s="4" t="str">
        <f t="shared" ca="1" si="34"/>
        <v/>
      </c>
      <c r="N570" s="3">
        <f ca="1">IF(L569="买",E570/E569-1,0)-IF(M570=1,计算结果!B$17,0)</f>
        <v>2.116320612708722E-2</v>
      </c>
      <c r="O570" s="2">
        <f t="shared" ca="1" si="35"/>
        <v>4.0037022136401887</v>
      </c>
      <c r="P570" s="3">
        <f ca="1">1-O570/MAX(O$2:O570)</f>
        <v>0</v>
      </c>
    </row>
    <row r="571" spans="1:16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32"/>
        <v>-5.2135711639222926E-4</v>
      </c>
      <c r="H571" s="3">
        <f>1-E571/MAX(E$2:E571)</f>
        <v>5.2135711639222926E-4</v>
      </c>
      <c r="I571" s="36">
        <f ca="1">IF(ROW()&gt;计算结果!B$18+1,AVERAGE(OFFSET(E571,0,0,-计算结果!B$18,1)),AVERAGE(OFFSET(E571,0,0,-ROW(),1)))</f>
        <v>3148.9677272727276</v>
      </c>
      <c r="J571" s="36">
        <f ca="1">I571+计算结果!B$19*IF(ROW()&gt;计算结果!B$18+1,STDEV(OFFSET(E571,0,0,-计算结果!B$18,1)),STDEV(OFFSET(E571,0,0,-ROW(),1)))</f>
        <v>46676.038343285734</v>
      </c>
      <c r="K571" s="34">
        <f ca="1">I571-计算结果!B$19*IF(ROW()&gt;计算结果!B$18+1,STDEV(OFFSET(E571,0,0,-计算结果!B$18,1)),STDEV(OFFSET(E571,0,0,-ROW(),1)))</f>
        <v>-40378.102888740279</v>
      </c>
      <c r="L571" s="35" t="str">
        <f t="shared" ca="1" si="33"/>
        <v>买</v>
      </c>
      <c r="M571" s="4" t="str">
        <f t="shared" ca="1" si="34"/>
        <v/>
      </c>
      <c r="N571" s="3">
        <f ca="1">IF(L570="买",E571/E570-1,0)-IF(M571=1,计算结果!B$17,0)</f>
        <v>-5.2135711639222926E-4</v>
      </c>
      <c r="O571" s="2">
        <f t="shared" ca="1" si="35"/>
        <v>4.0016148549991923</v>
      </c>
      <c r="P571" s="3">
        <f ca="1">1-O571/MAX(O$2:O571)</f>
        <v>5.2135711639211824E-4</v>
      </c>
    </row>
    <row r="572" spans="1:16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32"/>
        <v>1.4512938784048135E-2</v>
      </c>
      <c r="H572" s="3">
        <f>1-E572/MAX(E$2:E572)</f>
        <v>0</v>
      </c>
      <c r="I572" s="36">
        <f ca="1">IF(ROW()&gt;计算结果!B$18+1,AVERAGE(OFFSET(E572,0,0,-计算结果!B$18,1)),AVERAGE(OFFSET(E572,0,0,-ROW(),1)))</f>
        <v>3176.042045454546</v>
      </c>
      <c r="J572" s="36">
        <f ca="1">I572+计算结果!B$19*IF(ROW()&gt;计算结果!B$18+1,STDEV(OFFSET(E572,0,0,-计算结果!B$18,1)),STDEV(OFFSET(E572,0,0,-ROW(),1)))</f>
        <v>47264.009650370506</v>
      </c>
      <c r="K572" s="34">
        <f ca="1">I572-计算结果!B$19*IF(ROW()&gt;计算结果!B$18+1,STDEV(OFFSET(E572,0,0,-计算结果!B$18,1)),STDEV(OFFSET(E572,0,0,-ROW(),1)))</f>
        <v>-40911.925559461415</v>
      </c>
      <c r="L572" s="35" t="str">
        <f t="shared" ca="1" si="33"/>
        <v>买</v>
      </c>
      <c r="M572" s="4" t="str">
        <f t="shared" ca="1" si="34"/>
        <v/>
      </c>
      <c r="N572" s="3">
        <f ca="1">IF(L571="买",E572/E571-1,0)-IF(M572=1,计算结果!B$17,0)</f>
        <v>1.4512938784048135E-2</v>
      </c>
      <c r="O572" s="2">
        <f t="shared" ca="1" si="35"/>
        <v>4.059690046427133</v>
      </c>
      <c r="P572" s="3">
        <f ca="1">1-O572/MAX(O$2:O572)</f>
        <v>0</v>
      </c>
    </row>
    <row r="573" spans="1:16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32"/>
        <v>1.0191990478775503E-2</v>
      </c>
      <c r="H573" s="3">
        <f>1-E573/MAX(E$2:E573)</f>
        <v>0</v>
      </c>
      <c r="I573" s="36">
        <f ca="1">IF(ROW()&gt;计算结果!B$18+1,AVERAGE(OFFSET(E573,0,0,-计算结果!B$18,1)),AVERAGE(OFFSET(E573,0,0,-ROW(),1)))</f>
        <v>3204.9768181818185</v>
      </c>
      <c r="J573" s="36">
        <f ca="1">I573+计算结果!B$19*IF(ROW()&gt;计算结果!B$18+1,STDEV(OFFSET(E573,0,0,-计算结果!B$18,1)),STDEV(OFFSET(E573,0,0,-ROW(),1)))</f>
        <v>47644.333142411517</v>
      </c>
      <c r="K573" s="34">
        <f ca="1">I573-计算结果!B$19*IF(ROW()&gt;计算结果!B$18+1,STDEV(OFFSET(E573,0,0,-计算结果!B$18,1)),STDEV(OFFSET(E573,0,0,-ROW(),1)))</f>
        <v>-41234.379506047873</v>
      </c>
      <c r="L573" s="35" t="str">
        <f t="shared" ca="1" si="33"/>
        <v>买</v>
      </c>
      <c r="M573" s="4" t="str">
        <f t="shared" ca="1" si="34"/>
        <v/>
      </c>
      <c r="N573" s="3">
        <f ca="1">IF(L572="买",E573/E572-1,0)-IF(M573=1,计算结果!B$17,0)</f>
        <v>1.0191990478775503E-2</v>
      </c>
      <c r="O573" s="2">
        <f t="shared" ca="1" si="35"/>
        <v>4.1010663687270981</v>
      </c>
      <c r="P573" s="3">
        <f ca="1">1-O573/MAX(O$2:O573)</f>
        <v>0</v>
      </c>
    </row>
    <row r="574" spans="1:16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32"/>
        <v>1.7687682954871331E-2</v>
      </c>
      <c r="H574" s="3">
        <f>1-E574/MAX(E$2:E574)</f>
        <v>0</v>
      </c>
      <c r="I574" s="36">
        <f ca="1">IF(ROW()&gt;计算结果!B$18+1,AVERAGE(OFFSET(E574,0,0,-计算结果!B$18,1)),AVERAGE(OFFSET(E574,0,0,-ROW(),1)))</f>
        <v>3234.372272727273</v>
      </c>
      <c r="J574" s="36">
        <f ca="1">I574+计算结果!B$19*IF(ROW()&gt;计算结果!B$18+1,STDEV(OFFSET(E574,0,0,-计算结果!B$18,1)),STDEV(OFFSET(E574,0,0,-ROW(),1)))</f>
        <v>48264.19619865714</v>
      </c>
      <c r="K574" s="34">
        <f ca="1">I574-计算结果!B$19*IF(ROW()&gt;计算结果!B$18+1,STDEV(OFFSET(E574,0,0,-计算结果!B$18,1)),STDEV(OFFSET(E574,0,0,-ROW(),1)))</f>
        <v>-41795.451653202588</v>
      </c>
      <c r="L574" s="35" t="str">
        <f t="shared" ca="1" si="33"/>
        <v>买</v>
      </c>
      <c r="M574" s="4" t="str">
        <f t="shared" ca="1" si="34"/>
        <v/>
      </c>
      <c r="N574" s="3">
        <f ca="1">IF(L573="买",E574/E573-1,0)-IF(M574=1,计算结果!B$17,0)</f>
        <v>1.7687682954871331E-2</v>
      </c>
      <c r="O574" s="2">
        <f t="shared" ca="1" si="35"/>
        <v>4.173604730434028</v>
      </c>
      <c r="P574" s="3">
        <f ca="1">1-O574/MAX(O$2:O574)</f>
        <v>0</v>
      </c>
    </row>
    <row r="575" spans="1:16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32"/>
        <v>-4.8743954607192164E-3</v>
      </c>
      <c r="H575" s="3">
        <f>1-E575/MAX(E$2:E575)</f>
        <v>4.8743954607192164E-3</v>
      </c>
      <c r="I575" s="36">
        <f ca="1">IF(ROW()&gt;计算结果!B$18+1,AVERAGE(OFFSET(E575,0,0,-计算结果!B$18,1)),AVERAGE(OFFSET(E575,0,0,-ROW(),1)))</f>
        <v>3264.2704545454549</v>
      </c>
      <c r="J575" s="36">
        <f ca="1">I575+计算结果!B$19*IF(ROW()&gt;计算结果!B$18+1,STDEV(OFFSET(E575,0,0,-计算结果!B$18,1)),STDEV(OFFSET(E575,0,0,-ROW(),1)))</f>
        <v>48398.120556866692</v>
      </c>
      <c r="K575" s="34">
        <f ca="1">I575-计算结果!B$19*IF(ROW()&gt;计算结果!B$18+1,STDEV(OFFSET(E575,0,0,-计算结果!B$18,1)),STDEV(OFFSET(E575,0,0,-ROW(),1)))</f>
        <v>-41869.579647775783</v>
      </c>
      <c r="L575" s="35" t="str">
        <f t="shared" ca="1" si="33"/>
        <v>买</v>
      </c>
      <c r="M575" s="4" t="str">
        <f t="shared" ca="1" si="34"/>
        <v/>
      </c>
      <c r="N575" s="3">
        <f ca="1">IF(L574="买",E575/E574-1,0)-IF(M575=1,计算结果!B$17,0)</f>
        <v>-4.8743954607192164E-3</v>
      </c>
      <c r="O575" s="2">
        <f t="shared" ca="1" si="35"/>
        <v>4.1532609304811645</v>
      </c>
      <c r="P575" s="3">
        <f ca="1">1-O575/MAX(O$2:O575)</f>
        <v>4.8743954607191053E-3</v>
      </c>
    </row>
    <row r="576" spans="1:16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32"/>
        <v>1.6710249378149022E-2</v>
      </c>
      <c r="H576" s="3">
        <f>1-E576/MAX(E$2:E576)</f>
        <v>0</v>
      </c>
      <c r="I576" s="36">
        <f ca="1">IF(ROW()&gt;计算结果!B$18+1,AVERAGE(OFFSET(E576,0,0,-计算结果!B$18,1)),AVERAGE(OFFSET(E576,0,0,-ROW(),1)))</f>
        <v>3294.4031818181825</v>
      </c>
      <c r="J576" s="36">
        <f ca="1">I576+计算结果!B$19*IF(ROW()&gt;计算结果!B$18+1,STDEV(OFFSET(E576,0,0,-计算结果!B$18,1)),STDEV(OFFSET(E576,0,0,-ROW(),1)))</f>
        <v>48782.25502748388</v>
      </c>
      <c r="K576" s="34">
        <f ca="1">I576-计算结果!B$19*IF(ROW()&gt;计算结果!B$18+1,STDEV(OFFSET(E576,0,0,-计算结果!B$18,1)),STDEV(OFFSET(E576,0,0,-ROW(),1)))</f>
        <v>-42193.448663847514</v>
      </c>
      <c r="L576" s="35" t="str">
        <f t="shared" ca="1" si="33"/>
        <v>买</v>
      </c>
      <c r="M576" s="4" t="str">
        <f t="shared" ca="1" si="34"/>
        <v/>
      </c>
      <c r="N576" s="3">
        <f ca="1">IF(L575="买",E576/E575-1,0)-IF(M576=1,计算结果!B$17,0)</f>
        <v>1.6710249378149022E-2</v>
      </c>
      <c r="O576" s="2">
        <f t="shared" ca="1" si="35"/>
        <v>4.2226629563620284</v>
      </c>
      <c r="P576" s="3">
        <f ca="1">1-O576/MAX(O$2:O576)</f>
        <v>0</v>
      </c>
    </row>
    <row r="577" spans="1:16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32"/>
        <v>2.1913305313342901E-2</v>
      </c>
      <c r="H577" s="3">
        <f>1-E577/MAX(E$2:E577)</f>
        <v>0</v>
      </c>
      <c r="I577" s="36">
        <f ca="1">IF(ROW()&gt;计算结果!B$18+1,AVERAGE(OFFSET(E577,0,0,-计算结果!B$18,1)),AVERAGE(OFFSET(E577,0,0,-ROW(),1)))</f>
        <v>3326.2170454545458</v>
      </c>
      <c r="J577" s="36">
        <f ca="1">I577+计算结果!B$19*IF(ROW()&gt;计算结果!B$18+1,STDEV(OFFSET(E577,0,0,-计算结果!B$18,1)),STDEV(OFFSET(E577,0,0,-ROW(),1)))</f>
        <v>49350.946549398453</v>
      </c>
      <c r="K577" s="34">
        <f ca="1">I577-计算结果!B$19*IF(ROW()&gt;计算结果!B$18+1,STDEV(OFFSET(E577,0,0,-计算结果!B$18,1)),STDEV(OFFSET(E577,0,0,-ROW(),1)))</f>
        <v>-42698.512458489357</v>
      </c>
      <c r="L577" s="35" t="str">
        <f t="shared" ca="1" si="33"/>
        <v>买</v>
      </c>
      <c r="M577" s="4" t="str">
        <f t="shared" ca="1" si="34"/>
        <v/>
      </c>
      <c r="N577" s="3">
        <f ca="1">IF(L576="买",E577/E576-1,0)-IF(M577=1,计算结果!B$17,0)</f>
        <v>2.1913305313342901E-2</v>
      </c>
      <c r="O577" s="2">
        <f t="shared" ca="1" si="35"/>
        <v>4.3151954589601322</v>
      </c>
      <c r="P577" s="3">
        <f ca="1">1-O577/MAX(O$2:O577)</f>
        <v>0</v>
      </c>
    </row>
    <row r="578" spans="1:16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32"/>
        <v>2.3501073029873032E-2</v>
      </c>
      <c r="H578" s="3">
        <f>1-E578/MAX(E$2:E578)</f>
        <v>0</v>
      </c>
      <c r="I578" s="36">
        <f ca="1">IF(ROW()&gt;计算结果!B$18+1,AVERAGE(OFFSET(E578,0,0,-计算结果!B$18,1)),AVERAGE(OFFSET(E578,0,0,-ROW(),1)))</f>
        <v>3359.5281818181825</v>
      </c>
      <c r="J578" s="36">
        <f ca="1">I578+计算结果!B$19*IF(ROW()&gt;计算结果!B$18+1,STDEV(OFFSET(E578,0,0,-计算结果!B$18,1)),STDEV(OFFSET(E578,0,0,-ROW(),1)))</f>
        <v>50206.476110906289</v>
      </c>
      <c r="K578" s="34">
        <f ca="1">I578-计算结果!B$19*IF(ROW()&gt;计算结果!B$18+1,STDEV(OFFSET(E578,0,0,-计算结果!B$18,1)),STDEV(OFFSET(E578,0,0,-ROW(),1)))</f>
        <v>-43487.419747269923</v>
      </c>
      <c r="L578" s="35" t="str">
        <f t="shared" ca="1" si="33"/>
        <v>买</v>
      </c>
      <c r="M578" s="4" t="str">
        <f t="shared" ca="1" si="34"/>
        <v/>
      </c>
      <c r="N578" s="3">
        <f ca="1">IF(L577="买",E578/E577-1,0)-IF(M578=1,计算结果!B$17,0)</f>
        <v>2.3501073029873032E-2</v>
      </c>
      <c r="O578" s="2">
        <f t="shared" ca="1" si="35"/>
        <v>4.4166071825793312</v>
      </c>
      <c r="P578" s="3">
        <f ca="1">1-O578/MAX(O$2:O578)</f>
        <v>0</v>
      </c>
    </row>
    <row r="579" spans="1:16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36">
        <f ca="1">IF(ROW()&gt;计算结果!B$18+1,AVERAGE(OFFSET(E579,0,0,-计算结果!B$18,1)),AVERAGE(OFFSET(E579,0,0,-ROW(),1)))</f>
        <v>3386.235909090909</v>
      </c>
      <c r="J579" s="36">
        <f ca="1">I579+计算结果!B$19*IF(ROW()&gt;计算结果!B$18+1,STDEV(OFFSET(E579,0,0,-计算结果!B$18,1)),STDEV(OFFSET(E579,0,0,-ROW(),1)))</f>
        <v>49707.951220567513</v>
      </c>
      <c r="K579" s="34">
        <f ca="1">I579-计算结果!B$19*IF(ROW()&gt;计算结果!B$18+1,STDEV(OFFSET(E579,0,0,-计算结果!B$18,1)),STDEV(OFFSET(E579,0,0,-ROW(),1)))</f>
        <v>-42935.479402385696</v>
      </c>
      <c r="L579" s="35" t="str">
        <f t="shared" ref="L579:L642" ca="1" si="37">IF(OR(AND(E579&lt;J579,E579&gt;I579),E579&lt;K579),"买","卖")</f>
        <v>买</v>
      </c>
      <c r="M579" s="4" t="str">
        <f t="shared" ca="1" si="34"/>
        <v/>
      </c>
      <c r="N579" s="3">
        <f ca="1">IF(L578="买",E579/E578-1,0)-IF(M579=1,计算结果!B$17,0)</f>
        <v>-6.7612858030511314E-2</v>
      </c>
      <c r="O579" s="2">
        <f t="shared" ca="1" si="35"/>
        <v>4.1179877481670584</v>
      </c>
      <c r="P579" s="3">
        <f ca="1">1-O579/MAX(O$2:O579)</f>
        <v>6.7612858030511314E-2</v>
      </c>
    </row>
    <row r="580" spans="1:16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36"/>
        <v>1.0675524770613842E-2</v>
      </c>
      <c r="H580" s="3">
        <f>1-E580/MAX(E$2:E580)</f>
        <v>5.7659136000614231E-2</v>
      </c>
      <c r="I580" s="36">
        <f ca="1">IF(ROW()&gt;计算结果!B$18+1,AVERAGE(OFFSET(E580,0,0,-计算结果!B$18,1)),AVERAGE(OFFSET(E580,0,0,-ROW(),1)))</f>
        <v>3413.7740909090917</v>
      </c>
      <c r="J580" s="36">
        <f ca="1">I580+计算结果!B$19*IF(ROW()&gt;计算结果!B$18+1,STDEV(OFFSET(E580,0,0,-计算结果!B$18,1)),STDEV(OFFSET(E580,0,0,-ROW(),1)))</f>
        <v>49158.533103197064</v>
      </c>
      <c r="K580" s="34">
        <f ca="1">I580-计算结果!B$19*IF(ROW()&gt;计算结果!B$18+1,STDEV(OFFSET(E580,0,0,-计算结果!B$18,1)),STDEV(OFFSET(E580,0,0,-ROW(),1)))</f>
        <v>-42330.984921378877</v>
      </c>
      <c r="L580" s="35" t="str">
        <f t="shared" ca="1" si="37"/>
        <v>买</v>
      </c>
      <c r="M580" s="4" t="str">
        <f t="shared" ref="M580:M643" ca="1" si="38">IF(L579&lt;&gt;L580,1,"")</f>
        <v/>
      </c>
      <c r="N580" s="3">
        <f ca="1">IF(L579="买",E580/E579-1,0)-IF(M580=1,计算结果!B$17,0)</f>
        <v>1.0675524770613842E-2</v>
      </c>
      <c r="O580" s="2">
        <f t="shared" ref="O580:O643" ca="1" si="39">IFERROR(O579*(1+N580),O579)</f>
        <v>4.1619494283777003</v>
      </c>
      <c r="P580" s="3">
        <f ca="1">1-O580/MAX(O$2:O580)</f>
        <v>5.765913600061412E-2</v>
      </c>
    </row>
    <row r="581" spans="1:16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36"/>
        <v>-3.1566084089664992E-2</v>
      </c>
      <c r="H581" s="3">
        <f>1-E581/MAX(E$2:E581)</f>
        <v>8.7405146954746438E-2</v>
      </c>
      <c r="I581" s="36">
        <f ca="1">IF(ROW()&gt;计算结果!B$18+1,AVERAGE(OFFSET(E581,0,0,-计算结果!B$18,1)),AVERAGE(OFFSET(E581,0,0,-ROW(),1)))</f>
        <v>3437.4088636363635</v>
      </c>
      <c r="J581" s="36">
        <f ca="1">I581+计算结果!B$19*IF(ROW()&gt;计算结果!B$18+1,STDEV(OFFSET(E581,0,0,-计算结果!B$18,1)),STDEV(OFFSET(E581,0,0,-ROW(),1)))</f>
        <v>48267.218230765146</v>
      </c>
      <c r="K581" s="34">
        <f ca="1">I581-计算结果!B$19*IF(ROW()&gt;计算结果!B$18+1,STDEV(OFFSET(E581,0,0,-计算结果!B$18,1)),STDEV(OFFSET(E581,0,0,-ROW(),1)))</f>
        <v>-41392.400503492412</v>
      </c>
      <c r="L581" s="35" t="str">
        <f t="shared" ca="1" si="37"/>
        <v>买</v>
      </c>
      <c r="M581" s="4" t="str">
        <f t="shared" ca="1" si="38"/>
        <v/>
      </c>
      <c r="N581" s="3">
        <f ca="1">IF(L580="买",E581/E580-1,0)-IF(M581=1,计算结果!B$17,0)</f>
        <v>-3.1566084089664992E-2</v>
      </c>
      <c r="O581" s="2">
        <f t="shared" ca="1" si="39"/>
        <v>4.0305729827445971</v>
      </c>
      <c r="P581" s="3">
        <f ca="1">1-O581/MAX(O$2:O581)</f>
        <v>8.7405146954746216E-2</v>
      </c>
    </row>
    <row r="582" spans="1:16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36"/>
        <v>-7.6901439552466422E-2</v>
      </c>
      <c r="H582" s="3">
        <f>1-E582/MAX(E$2:E582)</f>
        <v>0.15758500488209792</v>
      </c>
      <c r="I582" s="36">
        <f ca="1">IF(ROW()&gt;计算结果!B$18+1,AVERAGE(OFFSET(E582,0,0,-计算结果!B$18,1)),AVERAGE(OFFSET(E582,0,0,-ROW(),1)))</f>
        <v>3453.9409090909089</v>
      </c>
      <c r="J582" s="36">
        <f ca="1">I582+计算结果!B$19*IF(ROW()&gt;计算结果!B$18+1,STDEV(OFFSET(E582,0,0,-计算结果!B$18,1)),STDEV(OFFSET(E582,0,0,-ROW(),1)))</f>
        <v>46902.038774668203</v>
      </c>
      <c r="K582" s="34">
        <f ca="1">I582-计算结果!B$19*IF(ROW()&gt;计算结果!B$18+1,STDEV(OFFSET(E582,0,0,-计算结果!B$18,1)),STDEV(OFFSET(E582,0,0,-ROW(),1)))</f>
        <v>-39994.156956486382</v>
      </c>
      <c r="L582" s="35" t="str">
        <f t="shared" ca="1" si="37"/>
        <v>买</v>
      </c>
      <c r="M582" s="4" t="str">
        <f t="shared" ca="1" si="38"/>
        <v/>
      </c>
      <c r="N582" s="3">
        <f ca="1">IF(L581="买",E582/E581-1,0)-IF(M582=1,计算结果!B$17,0)</f>
        <v>-7.6901439552466422E-2</v>
      </c>
      <c r="O582" s="2">
        <f t="shared" ca="1" si="39"/>
        <v>3.7206161181502591</v>
      </c>
      <c r="P582" s="3">
        <f ca="1">1-O582/MAX(O$2:O582)</f>
        <v>0.15758500488209781</v>
      </c>
    </row>
    <row r="583" spans="1:16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36"/>
        <v>3.5085421039291687E-2</v>
      </c>
      <c r="H583" s="3">
        <f>1-E583/MAX(E$2:E583)</f>
        <v>0.12802852008857346</v>
      </c>
      <c r="I583" s="36">
        <f ca="1">IF(ROW()&gt;计算结果!B$18+1,AVERAGE(OFFSET(E583,0,0,-计算结果!B$18,1)),AVERAGE(OFFSET(E583,0,0,-ROW(),1)))</f>
        <v>3472.963181818182</v>
      </c>
      <c r="J583" s="36">
        <f ca="1">I583+计算结果!B$19*IF(ROW()&gt;计算结果!B$18+1,STDEV(OFFSET(E583,0,0,-计算结果!B$18,1)),STDEV(OFFSET(E583,0,0,-ROW(),1)))</f>
        <v>45559.091715612471</v>
      </c>
      <c r="K583" s="34">
        <f ca="1">I583-计算结果!B$19*IF(ROW()&gt;计算结果!B$18+1,STDEV(OFFSET(E583,0,0,-计算结果!B$18,1)),STDEV(OFFSET(E583,0,0,-ROW(),1)))</f>
        <v>-38613.165351976109</v>
      </c>
      <c r="L583" s="35" t="str">
        <f t="shared" ca="1" si="37"/>
        <v>买</v>
      </c>
      <c r="M583" s="4" t="str">
        <f t="shared" ca="1" si="38"/>
        <v/>
      </c>
      <c r="N583" s="3">
        <f ca="1">IF(L582="买",E583/E582-1,0)-IF(M583=1,计算结果!B$17,0)</f>
        <v>3.5085421039291687E-2</v>
      </c>
      <c r="O583" s="2">
        <f t="shared" ca="1" si="39"/>
        <v>3.851155501181136</v>
      </c>
      <c r="P583" s="3">
        <f ca="1">1-O583/MAX(O$2:O583)</f>
        <v>0.12802852008857335</v>
      </c>
    </row>
    <row r="584" spans="1:16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36"/>
        <v>1.181688369930356E-2</v>
      </c>
      <c r="H584" s="3">
        <f>1-E584/MAX(E$2:E584)</f>
        <v>0.11772453452135045</v>
      </c>
      <c r="I584" s="36">
        <f ca="1">IF(ROW()&gt;计算结果!B$18+1,AVERAGE(OFFSET(E584,0,0,-计算结果!B$18,1)),AVERAGE(OFFSET(E584,0,0,-ROW(),1)))</f>
        <v>3493.2877272727269</v>
      </c>
      <c r="J584" s="36">
        <f ca="1">I584+计算结果!B$19*IF(ROW()&gt;计算结果!B$18+1,STDEV(OFFSET(E584,0,0,-计算结果!B$18,1)),STDEV(OFFSET(E584,0,0,-ROW(),1)))</f>
        <v>44040.390332093688</v>
      </c>
      <c r="K584" s="34">
        <f ca="1">I584-计算结果!B$19*IF(ROW()&gt;计算结果!B$18+1,STDEV(OFFSET(E584,0,0,-计算结果!B$18,1)),STDEV(OFFSET(E584,0,0,-ROW(),1)))</f>
        <v>-37053.814877548233</v>
      </c>
      <c r="L584" s="35" t="str">
        <f t="shared" ca="1" si="37"/>
        <v>买</v>
      </c>
      <c r="M584" s="4" t="str">
        <f t="shared" ca="1" si="38"/>
        <v/>
      </c>
      <c r="N584" s="3">
        <f ca="1">IF(L583="买",E584/E583-1,0)-IF(M584=1,计算结果!B$17,0)</f>
        <v>1.181688369930356E-2</v>
      </c>
      <c r="O584" s="2">
        <f t="shared" ca="1" si="39"/>
        <v>3.8966641578465264</v>
      </c>
      <c r="P584" s="3">
        <f ca="1">1-O584/MAX(O$2:O584)</f>
        <v>0.11772453452135045</v>
      </c>
    </row>
    <row r="585" spans="1:16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36"/>
        <v>3.3913606230184135E-2</v>
      </c>
      <c r="H585" s="3">
        <f>1-E585/MAX(E$2:E585)</f>
        <v>8.780339179855523E-2</v>
      </c>
      <c r="I585" s="36">
        <f ca="1">IF(ROW()&gt;计算结果!B$18+1,AVERAGE(OFFSET(E585,0,0,-计算结果!B$18,1)),AVERAGE(OFFSET(E585,0,0,-ROW(),1)))</f>
        <v>3516.4813636363629</v>
      </c>
      <c r="J585" s="36">
        <f ca="1">I585+计算结果!B$19*IF(ROW()&gt;计算结果!B$18+1,STDEV(OFFSET(E585,0,0,-计算结果!B$18,1)),STDEV(OFFSET(E585,0,0,-ROW(),1)))</f>
        <v>42527.025728011533</v>
      </c>
      <c r="K585" s="34">
        <f ca="1">I585-计算结果!B$19*IF(ROW()&gt;计算结果!B$18+1,STDEV(OFFSET(E585,0,0,-计算结果!B$18,1)),STDEV(OFFSET(E585,0,0,-ROW(),1)))</f>
        <v>-35494.06300073881</v>
      </c>
      <c r="L585" s="35" t="str">
        <f t="shared" ca="1" si="37"/>
        <v>买</v>
      </c>
      <c r="M585" s="4" t="str">
        <f t="shared" ca="1" si="38"/>
        <v/>
      </c>
      <c r="N585" s="3">
        <f ca="1">IF(L584="买",E585/E584-1,0)-IF(M585=1,计算结果!B$17,0)</f>
        <v>3.3913606230184135E-2</v>
      </c>
      <c r="O585" s="2">
        <f t="shared" ca="1" si="39"/>
        <v>4.0288140917070052</v>
      </c>
      <c r="P585" s="3">
        <f ca="1">1-O585/MAX(O$2:O585)</f>
        <v>8.780339179855523E-2</v>
      </c>
    </row>
    <row r="586" spans="1:16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36"/>
        <v>9.3548641611655992E-3</v>
      </c>
      <c r="H586" s="3">
        <f>1-E586/MAX(E$2:E586)</f>
        <v>7.9269916440554811E-2</v>
      </c>
      <c r="I586" s="36">
        <f ca="1">IF(ROW()&gt;计算结果!B$18+1,AVERAGE(OFFSET(E586,0,0,-计算结果!B$18,1)),AVERAGE(OFFSET(E586,0,0,-ROW(),1)))</f>
        <v>3538.9304545454538</v>
      </c>
      <c r="J586" s="36">
        <f ca="1">I586+计算结果!B$19*IF(ROW()&gt;计算结果!B$18+1,STDEV(OFFSET(E586,0,0,-计算结果!B$18,1)),STDEV(OFFSET(E586,0,0,-ROW(),1)))</f>
        <v>41217.764097250612</v>
      </c>
      <c r="K586" s="34">
        <f ca="1">I586-计算结果!B$19*IF(ROW()&gt;计算结果!B$18+1,STDEV(OFFSET(E586,0,0,-计算结果!B$18,1)),STDEV(OFFSET(E586,0,0,-ROW(),1)))</f>
        <v>-34139.903188159711</v>
      </c>
      <c r="L586" s="35" t="str">
        <f t="shared" ca="1" si="37"/>
        <v>买</v>
      </c>
      <c r="M586" s="4" t="str">
        <f t="shared" ca="1" si="38"/>
        <v/>
      </c>
      <c r="N586" s="3">
        <f ca="1">IF(L585="买",E586/E585-1,0)-IF(M586=1,计算结果!B$17,0)</f>
        <v>9.3548641611655992E-3</v>
      </c>
      <c r="O586" s="2">
        <f t="shared" ca="1" si="39"/>
        <v>4.0665031002655141</v>
      </c>
      <c r="P586" s="3">
        <f ca="1">1-O586/MAX(O$2:O586)</f>
        <v>7.92699164405547E-2</v>
      </c>
    </row>
    <row r="587" spans="1:16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36"/>
        <v>2.4490146878346719E-2</v>
      </c>
      <c r="H587" s="3">
        <f>1-E587/MAX(E$2:E587)</f>
        <v>5.6721101458871548E-2</v>
      </c>
      <c r="I587" s="36">
        <f ca="1">IF(ROW()&gt;计算结果!B$18+1,AVERAGE(OFFSET(E587,0,0,-计算结果!B$18,1)),AVERAGE(OFFSET(E587,0,0,-ROW(),1)))</f>
        <v>3562.6520454545443</v>
      </c>
      <c r="J587" s="36">
        <f ca="1">I587+计算结果!B$19*IF(ROW()&gt;计算结果!B$18+1,STDEV(OFFSET(E587,0,0,-计算结果!B$18,1)),STDEV(OFFSET(E587,0,0,-ROW(),1)))</f>
        <v>40127.431716805993</v>
      </c>
      <c r="K587" s="34">
        <f ca="1">I587-计算结果!B$19*IF(ROW()&gt;计算结果!B$18+1,STDEV(OFFSET(E587,0,0,-计算结果!B$18,1)),STDEV(OFFSET(E587,0,0,-ROW(),1)))</f>
        <v>-33002.127625896901</v>
      </c>
      <c r="L587" s="35" t="str">
        <f t="shared" ca="1" si="37"/>
        <v>买</v>
      </c>
      <c r="M587" s="4" t="str">
        <f t="shared" ca="1" si="38"/>
        <v/>
      </c>
      <c r="N587" s="3">
        <f ca="1">IF(L586="买",E587/E586-1,0)-IF(M587=1,计算结果!B$17,0)</f>
        <v>2.4490146878346719E-2</v>
      </c>
      <c r="O587" s="2">
        <f t="shared" ca="1" si="39"/>
        <v>4.1660923584722687</v>
      </c>
      <c r="P587" s="3">
        <f ca="1">1-O587/MAX(O$2:O587)</f>
        <v>5.6721101458871437E-2</v>
      </c>
    </row>
    <row r="588" spans="1:16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36"/>
        <v>2.6514168866643262E-2</v>
      </c>
      <c r="H588" s="3">
        <f>1-E588/MAX(E$2:E588)</f>
        <v>3.1710845454610892E-2</v>
      </c>
      <c r="I588" s="36">
        <f ca="1">IF(ROW()&gt;计算结果!B$18+1,AVERAGE(OFFSET(E588,0,0,-计算结果!B$18,1)),AVERAGE(OFFSET(E588,0,0,-ROW(),1)))</f>
        <v>3588.2040909090892</v>
      </c>
      <c r="J588" s="36">
        <f ca="1">I588+计算结果!B$19*IF(ROW()&gt;计算结果!B$18+1,STDEV(OFFSET(E588,0,0,-计算结果!B$18,1)),STDEV(OFFSET(E588,0,0,-ROW(),1)))</f>
        <v>39264.293778153748</v>
      </c>
      <c r="K588" s="34">
        <f ca="1">I588-计算结果!B$19*IF(ROW()&gt;计算结果!B$18+1,STDEV(OFFSET(E588,0,0,-计算结果!B$18,1)),STDEV(OFFSET(E588,0,0,-ROW(),1)))</f>
        <v>-32087.885596335571</v>
      </c>
      <c r="L588" s="35" t="str">
        <f t="shared" ca="1" si="37"/>
        <v>买</v>
      </c>
      <c r="M588" s="4" t="str">
        <f t="shared" ca="1" si="38"/>
        <v/>
      </c>
      <c r="N588" s="3">
        <f ca="1">IF(L587="买",E588/E587-1,0)-IF(M588=1,计算结果!B$17,0)</f>
        <v>2.6514168866643262E-2</v>
      </c>
      <c r="O588" s="2">
        <f t="shared" ca="1" si="39"/>
        <v>4.2765528347788342</v>
      </c>
      <c r="P588" s="3">
        <f ca="1">1-O588/MAX(O$2:O588)</f>
        <v>3.1710845454610781E-2</v>
      </c>
    </row>
    <row r="589" spans="1:16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36"/>
        <v>2.0356234096692294E-2</v>
      </c>
      <c r="H589" s="3">
        <f>1-E589/MAX(E$2:E589)</f>
        <v>1.2000124751396779E-2</v>
      </c>
      <c r="I589" s="36">
        <f ca="1">IF(ROW()&gt;计算结果!B$18+1,AVERAGE(OFFSET(E589,0,0,-计算结果!B$18,1)),AVERAGE(OFFSET(E589,0,0,-ROW(),1)))</f>
        <v>3614.8684090909078</v>
      </c>
      <c r="J589" s="36">
        <f ca="1">I589+计算结果!B$19*IF(ROW()&gt;计算结果!B$18+1,STDEV(OFFSET(E589,0,0,-计算结果!B$18,1)),STDEV(OFFSET(E589,0,0,-ROW(),1)))</f>
        <v>38638.317394792066</v>
      </c>
      <c r="K589" s="34">
        <f ca="1">I589-计算结果!B$19*IF(ROW()&gt;计算结果!B$18+1,STDEV(OFFSET(E589,0,0,-计算结果!B$18,1)),STDEV(OFFSET(E589,0,0,-ROW(),1)))</f>
        <v>-31408.580576610249</v>
      </c>
      <c r="L589" s="35" t="str">
        <f t="shared" ca="1" si="37"/>
        <v>买</v>
      </c>
      <c r="M589" s="4" t="str">
        <f t="shared" ca="1" si="38"/>
        <v/>
      </c>
      <c r="N589" s="3">
        <f ca="1">IF(L588="买",E589/E588-1,0)-IF(M589=1,计算结果!B$17,0)</f>
        <v>2.0356234096692294E-2</v>
      </c>
      <c r="O589" s="2">
        <f t="shared" ca="1" si="39"/>
        <v>4.3636073454104656</v>
      </c>
      <c r="P589" s="3">
        <f ca="1">1-O589/MAX(O$2:O589)</f>
        <v>1.2000124751396446E-2</v>
      </c>
    </row>
    <row r="590" spans="1:16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36"/>
        <v>-1.0307726302549391E-2</v>
      </c>
      <c r="H590" s="3">
        <f>1-E590/MAX(E$2:E590)</f>
        <v>2.2184157052412279E-2</v>
      </c>
      <c r="I590" s="36">
        <f ca="1">IF(ROW()&gt;计算结果!B$18+1,AVERAGE(OFFSET(E590,0,0,-计算结果!B$18,1)),AVERAGE(OFFSET(E590,0,0,-ROW(),1)))</f>
        <v>3639.9549999999986</v>
      </c>
      <c r="J590" s="36">
        <f ca="1">I590+计算结果!B$19*IF(ROW()&gt;计算结果!B$18+1,STDEV(OFFSET(E590,0,0,-计算结果!B$18,1)),STDEV(OFFSET(E590,0,0,-ROW(),1)))</f>
        <v>37733.18566294117</v>
      </c>
      <c r="K590" s="34">
        <f ca="1">I590-计算结果!B$19*IF(ROW()&gt;计算结果!B$18+1,STDEV(OFFSET(E590,0,0,-计算结果!B$18,1)),STDEV(OFFSET(E590,0,0,-ROW(),1)))</f>
        <v>-30453.275662941171</v>
      </c>
      <c r="L590" s="35" t="str">
        <f t="shared" ca="1" si="37"/>
        <v>买</v>
      </c>
      <c r="M590" s="4" t="str">
        <f t="shared" ca="1" si="38"/>
        <v/>
      </c>
      <c r="N590" s="3">
        <f ca="1">IF(L589="买",E590/E589-1,0)-IF(M590=1,计算结果!B$17,0)</f>
        <v>-1.0307726302549391E-2</v>
      </c>
      <c r="O590" s="2">
        <f t="shared" ca="1" si="39"/>
        <v>4.3186284752021802</v>
      </c>
      <c r="P590" s="3">
        <f ca="1">1-O590/MAX(O$2:O590)</f>
        <v>2.2184157052412057E-2</v>
      </c>
    </row>
    <row r="591" spans="1:16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36"/>
        <v>5.7804319130874138E-3</v>
      </c>
      <c r="H591" s="3">
        <f>1-E591/MAX(E$2:E591)</f>
        <v>1.6531959148715636E-2</v>
      </c>
      <c r="I591" s="36">
        <f ca="1">IF(ROW()&gt;计算结果!B$18+1,AVERAGE(OFFSET(E591,0,0,-计算结果!B$18,1)),AVERAGE(OFFSET(E591,0,0,-ROW(),1)))</f>
        <v>3664.0734090909082</v>
      </c>
      <c r="J591" s="36">
        <f ca="1">I591+计算结果!B$19*IF(ROW()&gt;计算结果!B$18+1,STDEV(OFFSET(E591,0,0,-计算结果!B$18,1)),STDEV(OFFSET(E591,0,0,-ROW(),1)))</f>
        <v>37020.252268097101</v>
      </c>
      <c r="K591" s="34">
        <f ca="1">I591-计算结果!B$19*IF(ROW()&gt;计算结果!B$18+1,STDEV(OFFSET(E591,0,0,-计算结果!B$18,1)),STDEV(OFFSET(E591,0,0,-ROW(),1)))</f>
        <v>-29692.105449915281</v>
      </c>
      <c r="L591" s="35" t="str">
        <f t="shared" ca="1" si="37"/>
        <v>买</v>
      </c>
      <c r="M591" s="4" t="str">
        <f t="shared" ca="1" si="38"/>
        <v/>
      </c>
      <c r="N591" s="3">
        <f ca="1">IF(L590="买",E591/E590-1,0)-IF(M591=1,计算结果!B$17,0)</f>
        <v>5.7804319130874138E-3</v>
      </c>
      <c r="O591" s="2">
        <f t="shared" ca="1" si="39"/>
        <v>4.3435920130610066</v>
      </c>
      <c r="P591" s="3">
        <f ca="1">1-O591/MAX(O$2:O591)</f>
        <v>1.6531959148715414E-2</v>
      </c>
    </row>
    <row r="592" spans="1:16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36"/>
        <v>3.12705823807502E-2</v>
      </c>
      <c r="H592" s="3">
        <f>1-E592/MAX(E$2:E592)</f>
        <v>0</v>
      </c>
      <c r="I592" s="36">
        <f ca="1">IF(ROW()&gt;计算结果!B$18+1,AVERAGE(OFFSET(E592,0,0,-计算结果!B$18,1)),AVERAGE(OFFSET(E592,0,0,-ROW(),1)))</f>
        <v>3690.1188636363631</v>
      </c>
      <c r="J592" s="36">
        <f ca="1">I592+计算结果!B$19*IF(ROW()&gt;计算结果!B$18+1,STDEV(OFFSET(E592,0,0,-计算结果!B$18,1)),STDEV(OFFSET(E592,0,0,-ROW(),1)))</f>
        <v>36827.805159966883</v>
      </c>
      <c r="K592" s="34">
        <f ca="1">I592-计算结果!B$19*IF(ROW()&gt;计算结果!B$18+1,STDEV(OFFSET(E592,0,0,-计算结果!B$18,1)),STDEV(OFFSET(E592,0,0,-ROW(),1)))</f>
        <v>-29447.567432694155</v>
      </c>
      <c r="L592" s="35" t="str">
        <f t="shared" ca="1" si="37"/>
        <v>买</v>
      </c>
      <c r="M592" s="4" t="str">
        <f t="shared" ca="1" si="38"/>
        <v/>
      </c>
      <c r="N592" s="3">
        <f ca="1">IF(L591="买",E592/E591-1,0)-IF(M592=1,计算结果!B$17,0)</f>
        <v>3.12705823807502E-2</v>
      </c>
      <c r="O592" s="2">
        <f t="shared" ca="1" si="39"/>
        <v>4.4794186649337995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36"/>
        <v>6.0152759150056134E-3</v>
      </c>
      <c r="H593" s="3">
        <f>1-E593/MAX(E$2:E593)</f>
        <v>0</v>
      </c>
      <c r="I593" s="36">
        <f ca="1">IF(ROW()&gt;计算结果!B$18+1,AVERAGE(OFFSET(E593,0,0,-计算结果!B$18,1)),AVERAGE(OFFSET(E593,0,0,-ROW(),1)))</f>
        <v>3715.8388636363638</v>
      </c>
      <c r="J593" s="36">
        <f ca="1">I593+计算结果!B$19*IF(ROW()&gt;计算结果!B$18+1,STDEV(OFFSET(E593,0,0,-计算结果!B$18,1)),STDEV(OFFSET(E593,0,0,-ROW(),1)))</f>
        <v>36701.157340358033</v>
      </c>
      <c r="K593" s="34">
        <f ca="1">I593-计算结果!B$19*IF(ROW()&gt;计算结果!B$18+1,STDEV(OFFSET(E593,0,0,-计算结果!B$18,1)),STDEV(OFFSET(E593,0,0,-ROW(),1)))</f>
        <v>-29269.479613085303</v>
      </c>
      <c r="L593" s="35" t="str">
        <f t="shared" ca="1" si="37"/>
        <v>买</v>
      </c>
      <c r="M593" s="4" t="str">
        <f t="shared" ca="1" si="38"/>
        <v/>
      </c>
      <c r="N593" s="3">
        <f ca="1">IF(L592="买",E593/E592-1,0)-IF(M593=1,计算结果!B$17,0)</f>
        <v>6.0152759150056134E-3</v>
      </c>
      <c r="O593" s="2">
        <f t="shared" ca="1" si="39"/>
        <v>4.5063636041422024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36"/>
        <v>-2.2431225017634504E-2</v>
      </c>
      <c r="H594" s="3">
        <f>1-E594/MAX(E$2:E594)</f>
        <v>2.2431225017634504E-2</v>
      </c>
      <c r="I594" s="36">
        <f ca="1">IF(ROW()&gt;计算结果!B$18+1,AVERAGE(OFFSET(E594,0,0,-计算结果!B$18,1)),AVERAGE(OFFSET(E594,0,0,-ROW(),1)))</f>
        <v>3738.1379545454547</v>
      </c>
      <c r="J594" s="36">
        <f ca="1">I594+计算结果!B$19*IF(ROW()&gt;计算结果!B$18+1,STDEV(OFFSET(E594,0,0,-计算结果!B$18,1)),STDEV(OFFSET(E594,0,0,-ROW(),1)))</f>
        <v>36217.630189908916</v>
      </c>
      <c r="K594" s="34">
        <f ca="1">I594-计算结果!B$19*IF(ROW()&gt;计算结果!B$18+1,STDEV(OFFSET(E594,0,0,-计算结果!B$18,1)),STDEV(OFFSET(E594,0,0,-ROW(),1)))</f>
        <v>-28741.354280818003</v>
      </c>
      <c r="L594" s="35" t="str">
        <f t="shared" ca="1" si="37"/>
        <v>买</v>
      </c>
      <c r="M594" s="4" t="str">
        <f t="shared" ca="1" si="38"/>
        <v/>
      </c>
      <c r="N594" s="3">
        <f ca="1">IF(L593="买",E594/E593-1,0)-IF(M594=1,计算结果!B$17,0)</f>
        <v>-2.2431225017634504E-2</v>
      </c>
      <c r="O594" s="2">
        <f t="shared" ca="1" si="39"/>
        <v>4.4052803481264098</v>
      </c>
      <c r="P594" s="3">
        <f ca="1">1-O594/MAX(O$2:O594)</f>
        <v>2.2431225017634615E-2</v>
      </c>
    </row>
    <row r="595" spans="1:16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36"/>
        <v>9.5439676736577272E-3</v>
      </c>
      <c r="H595" s="3">
        <f>1-E595/MAX(E$2:E595)</f>
        <v>1.310134023042564E-2</v>
      </c>
      <c r="I595" s="36">
        <f ca="1">IF(ROW()&gt;计算结果!B$18+1,AVERAGE(OFFSET(E595,0,0,-计算结果!B$18,1)),AVERAGE(OFFSET(E595,0,0,-ROW(),1)))</f>
        <v>3761.502727272727</v>
      </c>
      <c r="J595" s="36">
        <f ca="1">I595+计算结果!B$19*IF(ROW()&gt;计算结果!B$18+1,STDEV(OFFSET(E595,0,0,-计算结果!B$18,1)),STDEV(OFFSET(E595,0,0,-ROW(),1)))</f>
        <v>35642.598100046649</v>
      </c>
      <c r="K595" s="34">
        <f ca="1">I595-计算结果!B$19*IF(ROW()&gt;计算结果!B$18+1,STDEV(OFFSET(E595,0,0,-计算结果!B$18,1)),STDEV(OFFSET(E595,0,0,-ROW(),1)))</f>
        <v>-28119.592645501194</v>
      </c>
      <c r="L595" s="35" t="str">
        <f t="shared" ca="1" si="37"/>
        <v>买</v>
      </c>
      <c r="M595" s="4" t="str">
        <f t="shared" ca="1" si="38"/>
        <v/>
      </c>
      <c r="N595" s="3">
        <f ca="1">IF(L594="买",E595/E594-1,0)-IF(M595=1,计算结果!B$17,0)</f>
        <v>9.5439676736577272E-3</v>
      </c>
      <c r="O595" s="2">
        <f t="shared" ca="1" si="39"/>
        <v>4.4473242013623278</v>
      </c>
      <c r="P595" s="3">
        <f ca="1">1-O595/MAX(O$2:O595)</f>
        <v>1.3101340230425751E-2</v>
      </c>
    </row>
    <row r="596" spans="1:16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36"/>
        <v>-3.474869439255901E-2</v>
      </c>
      <c r="H596" s="3">
        <f>1-E596/MAX(E$2:E596)</f>
        <v>4.7394780155184613E-2</v>
      </c>
      <c r="I596" s="36">
        <f ca="1">IF(ROW()&gt;计算结果!B$18+1,AVERAGE(OFFSET(E596,0,0,-计算结果!B$18,1)),AVERAGE(OFFSET(E596,0,0,-ROW(),1)))</f>
        <v>3779.5806818181823</v>
      </c>
      <c r="J596" s="36">
        <f ca="1">I596+计算结果!B$19*IF(ROW()&gt;计算结果!B$18+1,STDEV(OFFSET(E596,0,0,-计算结果!B$18,1)),STDEV(OFFSET(E596,0,0,-ROW(),1)))</f>
        <v>34829.629457491399</v>
      </c>
      <c r="K596" s="34">
        <f ca="1">I596-计算结果!B$19*IF(ROW()&gt;计算结果!B$18+1,STDEV(OFFSET(E596,0,0,-计算结果!B$18,1)),STDEV(OFFSET(E596,0,0,-ROW(),1)))</f>
        <v>-27270.468093855034</v>
      </c>
      <c r="L596" s="35" t="str">
        <f t="shared" ca="1" si="37"/>
        <v>买</v>
      </c>
      <c r="M596" s="4" t="str">
        <f t="shared" ca="1" si="38"/>
        <v/>
      </c>
      <c r="N596" s="3">
        <f ca="1">IF(L595="买",E596/E595-1,0)-IF(M596=1,计算结果!B$17,0)</f>
        <v>-3.474869439255901E-2</v>
      </c>
      <c r="O596" s="2">
        <f t="shared" ca="1" si="39"/>
        <v>4.2927854918245565</v>
      </c>
      <c r="P596" s="3">
        <f ca="1">1-O596/MAX(O$2:O596)</f>
        <v>4.7394780155184835E-2</v>
      </c>
    </row>
    <row r="597" spans="1:16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36"/>
        <v>-4.2908306449821354E-2</v>
      </c>
      <c r="H597" s="3">
        <f>1-E597/MAX(E$2:E597)</f>
        <v>8.8269456853985351E-2</v>
      </c>
      <c r="I597" s="36">
        <f ca="1">IF(ROW()&gt;计算结果!B$18+1,AVERAGE(OFFSET(E597,0,0,-计算结果!B$18,1)),AVERAGE(OFFSET(E597,0,0,-ROW(),1)))</f>
        <v>3793.0804545454548</v>
      </c>
      <c r="J597" s="36">
        <f ca="1">I597+计算结果!B$19*IF(ROW()&gt;计算结果!B$18+1,STDEV(OFFSET(E597,0,0,-计算结果!B$18,1)),STDEV(OFFSET(E597,0,0,-ROW(),1)))</f>
        <v>33715.141961800495</v>
      </c>
      <c r="K597" s="34">
        <f ca="1">I597-计算结果!B$19*IF(ROW()&gt;计算结果!B$18+1,STDEV(OFFSET(E597,0,0,-计算结果!B$18,1)),STDEV(OFFSET(E597,0,0,-ROW(),1)))</f>
        <v>-26128.981052709587</v>
      </c>
      <c r="L597" s="35" t="str">
        <f t="shared" ca="1" si="37"/>
        <v>买</v>
      </c>
      <c r="M597" s="4" t="str">
        <f t="shared" ca="1" si="38"/>
        <v/>
      </c>
      <c r="N597" s="3">
        <f ca="1">IF(L596="买",E597/E596-1,0)-IF(M597=1,计算结果!B$17,0)</f>
        <v>-4.2908306449821354E-2</v>
      </c>
      <c r="O597" s="2">
        <f t="shared" ca="1" si="39"/>
        <v>4.1085893364180013</v>
      </c>
      <c r="P597" s="3">
        <f ca="1">1-O597/MAX(O$2:O597)</f>
        <v>8.8269456853985573E-2</v>
      </c>
    </row>
    <row r="598" spans="1:16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36"/>
        <v>1.305450034686495E-2</v>
      </c>
      <c r="H598" s="3">
        <f>1-E598/MAX(E$2:E598)</f>
        <v>7.6367270162238432E-2</v>
      </c>
      <c r="I598" s="36">
        <f ca="1">IF(ROW()&gt;计算结果!B$18+1,AVERAGE(OFFSET(E598,0,0,-计算结果!B$18,1)),AVERAGE(OFFSET(E598,0,0,-ROW(),1)))</f>
        <v>3807.255681818182</v>
      </c>
      <c r="J598" s="36">
        <f ca="1">I598+计算结果!B$19*IF(ROW()&gt;计算结果!B$18+1,STDEV(OFFSET(E598,0,0,-计算结果!B$18,1)),STDEV(OFFSET(E598,0,0,-ROW(),1)))</f>
        <v>32630.996505644769</v>
      </c>
      <c r="K598" s="34">
        <f ca="1">I598-计算结果!B$19*IF(ROW()&gt;计算结果!B$18+1,STDEV(OFFSET(E598,0,0,-计算结果!B$18,1)),STDEV(OFFSET(E598,0,0,-ROW(),1)))</f>
        <v>-25016.485142008409</v>
      </c>
      <c r="L598" s="35" t="str">
        <f t="shared" ca="1" si="37"/>
        <v>买</v>
      </c>
      <c r="M598" s="4" t="str">
        <f t="shared" ca="1" si="38"/>
        <v/>
      </c>
      <c r="N598" s="3">
        <f ca="1">IF(L597="买",E598/E597-1,0)-IF(M598=1,计算结果!B$17,0)</f>
        <v>1.305450034686495E-2</v>
      </c>
      <c r="O598" s="2">
        <f t="shared" ca="1" si="39"/>
        <v>4.1622249173353953</v>
      </c>
      <c r="P598" s="3">
        <f ca="1">1-O598/MAX(O$2:O598)</f>
        <v>7.6367270162238654E-2</v>
      </c>
    </row>
    <row r="599" spans="1:16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36"/>
        <v>2.8580447582995827E-2</v>
      </c>
      <c r="H599" s="3">
        <f>1-E599/MAX(E$2:E599)</f>
        <v>4.9969433341170988E-2</v>
      </c>
      <c r="I599" s="36">
        <f ca="1">IF(ROW()&gt;计算结果!B$18+1,AVERAGE(OFFSET(E599,0,0,-计算结果!B$18,1)),AVERAGE(OFFSET(E599,0,0,-ROW(),1)))</f>
        <v>3827.4870454545458</v>
      </c>
      <c r="J599" s="36">
        <f ca="1">I599+计算结果!B$19*IF(ROW()&gt;计算结果!B$18+1,STDEV(OFFSET(E599,0,0,-计算结果!B$18,1)),STDEV(OFFSET(E599,0,0,-ROW(),1)))</f>
        <v>30652.823883142286</v>
      </c>
      <c r="K599" s="34">
        <f ca="1">I599-计算结果!B$19*IF(ROW()&gt;计算结果!B$18+1,STDEV(OFFSET(E599,0,0,-计算结果!B$18,1)),STDEV(OFFSET(E599,0,0,-ROW(),1)))</f>
        <v>-22997.849792233195</v>
      </c>
      <c r="L599" s="35" t="str">
        <f t="shared" ca="1" si="37"/>
        <v>买</v>
      </c>
      <c r="M599" s="4" t="str">
        <f t="shared" ca="1" si="38"/>
        <v/>
      </c>
      <c r="N599" s="3">
        <f ca="1">IF(L598="买",E599/E598-1,0)-IF(M599=1,计算结果!B$17,0)</f>
        <v>2.8580447582995827E-2</v>
      </c>
      <c r="O599" s="2">
        <f t="shared" ca="1" si="39"/>
        <v>4.2811831684139383</v>
      </c>
      <c r="P599" s="3">
        <f ca="1">1-O599/MAX(O$2:O599)</f>
        <v>4.996943334117121E-2</v>
      </c>
    </row>
    <row r="600" spans="1:16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36"/>
        <v>-4.5034253356036946E-2</v>
      </c>
      <c r="H600" s="3">
        <f>1-E600/MAX(E$2:E600)</f>
        <v>9.2753350576063931E-2</v>
      </c>
      <c r="I600" s="36">
        <f ca="1">IF(ROW()&gt;计算结果!B$18+1,AVERAGE(OFFSET(E600,0,0,-计算结果!B$18,1)),AVERAGE(OFFSET(E600,0,0,-ROW(),1)))</f>
        <v>3840.4243181818183</v>
      </c>
      <c r="J600" s="36">
        <f ca="1">I600+计算结果!B$19*IF(ROW()&gt;计算结果!B$18+1,STDEV(OFFSET(E600,0,0,-计算结果!B$18,1)),STDEV(OFFSET(E600,0,0,-ROW(),1)))</f>
        <v>29065.144021458909</v>
      </c>
      <c r="K600" s="34">
        <f ca="1">I600-计算结果!B$19*IF(ROW()&gt;计算结果!B$18+1,STDEV(OFFSET(E600,0,0,-计算结果!B$18,1)),STDEV(OFFSET(E600,0,0,-ROW(),1)))</f>
        <v>-21384.295385095269</v>
      </c>
      <c r="L600" s="35" t="str">
        <f t="shared" ca="1" si="37"/>
        <v>买</v>
      </c>
      <c r="M600" s="4" t="str">
        <f t="shared" ca="1" si="38"/>
        <v/>
      </c>
      <c r="N600" s="3">
        <f ca="1">IF(L599="买",E600/E599-1,0)-IF(M600=1,计算结果!B$17,0)</f>
        <v>-4.5034253356036946E-2</v>
      </c>
      <c r="O600" s="2">
        <f t="shared" ca="1" si="39"/>
        <v>4.088383280943984</v>
      </c>
      <c r="P600" s="3">
        <f ca="1">1-O600/MAX(O$2:O600)</f>
        <v>9.2753350576064264E-2</v>
      </c>
    </row>
    <row r="601" spans="1:16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36"/>
        <v>-2.4475705710997997E-2</v>
      </c>
      <c r="H601" s="3">
        <f>1-E601/MAX(E$2:E601)</f>
        <v>0.11495885257465321</v>
      </c>
      <c r="I601" s="36">
        <f ca="1">IF(ROW()&gt;计算结果!B$18+1,AVERAGE(OFFSET(E601,0,0,-计算结果!B$18,1)),AVERAGE(OFFSET(E601,0,0,-ROW(),1)))</f>
        <v>3847.9870454545453</v>
      </c>
      <c r="J601" s="36">
        <f ca="1">I601+计算结果!B$19*IF(ROW()&gt;计算结果!B$18+1,STDEV(OFFSET(E601,0,0,-计算结果!B$18,1)),STDEV(OFFSET(E601,0,0,-ROW(),1)))</f>
        <v>28140.420470806854</v>
      </c>
      <c r="K601" s="34">
        <f ca="1">I601-计算结果!B$19*IF(ROW()&gt;计算结果!B$18+1,STDEV(OFFSET(E601,0,0,-计算结果!B$18,1)),STDEV(OFFSET(E601,0,0,-ROW(),1)))</f>
        <v>-20444.446379897763</v>
      </c>
      <c r="L601" s="35" t="str">
        <f t="shared" ca="1" si="37"/>
        <v>卖</v>
      </c>
      <c r="M601" s="4">
        <f t="shared" ca="1" si="38"/>
        <v>1</v>
      </c>
      <c r="N601" s="3">
        <f ca="1">IF(L600="买",E601/E600-1,0)-IF(M601=1,计算结果!B$17,0)</f>
        <v>-2.4475705710997997E-2</v>
      </c>
      <c r="O601" s="2">
        <f t="shared" ca="1" si="39"/>
        <v>3.9883172149258344</v>
      </c>
      <c r="P601" s="3">
        <f ca="1">1-O601/MAX(O$2:O601)</f>
        <v>0.11495885257465355</v>
      </c>
    </row>
    <row r="602" spans="1:16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36"/>
        <v>-1.7055960553442606E-3</v>
      </c>
      <c r="H602" s="3">
        <f>1-E602/MAX(E$2:E602)</f>
        <v>0.11646837526451914</v>
      </c>
      <c r="I602" s="36">
        <f ca="1">IF(ROW()&gt;计算结果!B$18+1,AVERAGE(OFFSET(E602,0,0,-计算结果!B$18,1)),AVERAGE(OFFSET(E602,0,0,-ROW(),1)))</f>
        <v>3855.088409090909</v>
      </c>
      <c r="J602" s="36">
        <f ca="1">I602+计算结果!B$19*IF(ROW()&gt;计算结果!B$18+1,STDEV(OFFSET(E602,0,0,-计算结果!B$18,1)),STDEV(OFFSET(E602,0,0,-ROW(),1)))</f>
        <v>27224.747854203139</v>
      </c>
      <c r="K602" s="34">
        <f ca="1">I602-计算结果!B$19*IF(ROW()&gt;计算结果!B$18+1,STDEV(OFFSET(E602,0,0,-计算结果!B$18,1)),STDEV(OFFSET(E602,0,0,-ROW(),1)))</f>
        <v>-19514.57103602132</v>
      </c>
      <c r="L602" s="35" t="str">
        <f t="shared" ca="1" si="37"/>
        <v>卖</v>
      </c>
      <c r="M602" s="4" t="str">
        <f t="shared" ca="1" si="38"/>
        <v/>
      </c>
      <c r="N602" s="3">
        <f ca="1">IF(L601="买",E602/E601-1,0)-IF(M602=1,计算结果!B$17,0)</f>
        <v>0</v>
      </c>
      <c r="O602" s="2">
        <f t="shared" ca="1" si="39"/>
        <v>3.9883172149258344</v>
      </c>
      <c r="P602" s="3">
        <f ca="1">1-O602/MAX(O$2:O602)</f>
        <v>0.11495885257465355</v>
      </c>
    </row>
    <row r="603" spans="1:16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36"/>
        <v>1.9844797027937622E-2</v>
      </c>
      <c r="H603" s="3">
        <f>1-E603/MAX(E$2:E603)</f>
        <v>9.8934869503879641E-2</v>
      </c>
      <c r="I603" s="36">
        <f ca="1">IF(ROW()&gt;计算结果!B$18+1,AVERAGE(OFFSET(E603,0,0,-计算结果!B$18,1)),AVERAGE(OFFSET(E603,0,0,-ROW(),1)))</f>
        <v>3863.8145454545452</v>
      </c>
      <c r="J603" s="36">
        <f ca="1">I603+计算结果!B$19*IF(ROW()&gt;计算结果!B$18+1,STDEV(OFFSET(E603,0,0,-计算结果!B$18,1)),STDEV(OFFSET(E603,0,0,-ROW(),1)))</f>
        <v>26197.113521032654</v>
      </c>
      <c r="K603" s="34">
        <f ca="1">I603-计算结果!B$19*IF(ROW()&gt;计算结果!B$18+1,STDEV(OFFSET(E603,0,0,-计算结果!B$18,1)),STDEV(OFFSET(E603,0,0,-ROW(),1)))</f>
        <v>-18469.484430123564</v>
      </c>
      <c r="L603" s="35" t="str">
        <f t="shared" ca="1" si="37"/>
        <v>卖</v>
      </c>
      <c r="M603" s="4" t="str">
        <f t="shared" ca="1" si="38"/>
        <v/>
      </c>
      <c r="N603" s="3">
        <f ca="1">IF(L602="买",E603/E602-1,0)-IF(M603=1,计算结果!B$17,0)</f>
        <v>0</v>
      </c>
      <c r="O603" s="2">
        <f t="shared" ca="1" si="39"/>
        <v>3.9883172149258344</v>
      </c>
      <c r="P603" s="3">
        <f ca="1">1-O603/MAX(O$2:O603)</f>
        <v>0.11495885257465355</v>
      </c>
    </row>
    <row r="604" spans="1:16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36"/>
        <v>-2.3132745164042845E-2</v>
      </c>
      <c r="H604" s="3">
        <f>1-E604/MAX(E$2:E604)</f>
        <v>0.11977897954385142</v>
      </c>
      <c r="I604" s="36">
        <f ca="1">IF(ROW()&gt;计算结果!B$18+1,AVERAGE(OFFSET(E604,0,0,-计算结果!B$18,1)),AVERAGE(OFFSET(E604,0,0,-ROW(),1)))</f>
        <v>3869.4963636363636</v>
      </c>
      <c r="J604" s="36">
        <f ca="1">I604+计算结果!B$19*IF(ROW()&gt;计算结果!B$18+1,STDEV(OFFSET(E604,0,0,-计算结果!B$18,1)),STDEV(OFFSET(E604,0,0,-ROW(),1)))</f>
        <v>25407.198274417711</v>
      </c>
      <c r="K604" s="34">
        <f ca="1">I604-计算结果!B$19*IF(ROW()&gt;计算结果!B$18+1,STDEV(OFFSET(E604,0,0,-计算结果!B$18,1)),STDEV(OFFSET(E604,0,0,-ROW(),1)))</f>
        <v>-17668.205547144982</v>
      </c>
      <c r="L604" s="35" t="str">
        <f t="shared" ca="1" si="37"/>
        <v>卖</v>
      </c>
      <c r="M604" s="4" t="str">
        <f t="shared" ca="1" si="38"/>
        <v/>
      </c>
      <c r="N604" s="3">
        <f ca="1">IF(L603="买",E604/E603-1,0)-IF(M604=1,计算结果!B$17,0)</f>
        <v>0</v>
      </c>
      <c r="O604" s="2">
        <f t="shared" ca="1" si="39"/>
        <v>3.9883172149258344</v>
      </c>
      <c r="P604" s="3">
        <f ca="1">1-O604/MAX(O$2:O604)</f>
        <v>0.11495885257465355</v>
      </c>
    </row>
    <row r="605" spans="1:16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36"/>
        <v>-5.5064937840249129E-2</v>
      </c>
      <c r="H605" s="3">
        <f>1-E605/MAX(E$2:E605)</f>
        <v>0.16824829532094987</v>
      </c>
      <c r="I605" s="36">
        <f ca="1">IF(ROW()&gt;计算结果!B$18+1,AVERAGE(OFFSET(E605,0,0,-计算结果!B$18,1)),AVERAGE(OFFSET(E605,0,0,-ROW(),1)))</f>
        <v>3871.0172727272725</v>
      </c>
      <c r="J605" s="36">
        <f ca="1">I605+计算结果!B$19*IF(ROW()&gt;计算结果!B$18+1,STDEV(OFFSET(E605,0,0,-计算结果!B$18,1)),STDEV(OFFSET(E605,0,0,-ROW(),1)))</f>
        <v>25086.056822712602</v>
      </c>
      <c r="K605" s="34">
        <f ca="1">I605-计算结果!B$19*IF(ROW()&gt;计算结果!B$18+1,STDEV(OFFSET(E605,0,0,-计算结果!B$18,1)),STDEV(OFFSET(E605,0,0,-ROW(),1)))</f>
        <v>-17344.022277258056</v>
      </c>
      <c r="L605" s="35" t="str">
        <f t="shared" ca="1" si="37"/>
        <v>卖</v>
      </c>
      <c r="M605" s="4" t="str">
        <f t="shared" ca="1" si="38"/>
        <v/>
      </c>
      <c r="N605" s="3">
        <f ca="1">IF(L604="买",E605/E604-1,0)-IF(M605=1,计算结果!B$17,0)</f>
        <v>0</v>
      </c>
      <c r="O605" s="2">
        <f t="shared" ca="1" si="39"/>
        <v>3.9883172149258344</v>
      </c>
      <c r="P605" s="3">
        <f ca="1">1-O605/MAX(O$2:O605)</f>
        <v>0.11495885257465355</v>
      </c>
    </row>
    <row r="606" spans="1:16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36"/>
        <v>4.8860192681713377E-2</v>
      </c>
      <c r="H606" s="3">
        <f>1-E606/MAX(E$2:E606)</f>
        <v>0.12760874676698797</v>
      </c>
      <c r="I606" s="36">
        <f ca="1">IF(ROW()&gt;计算结果!B$18+1,AVERAGE(OFFSET(E606,0,0,-计算结果!B$18,1)),AVERAGE(OFFSET(E606,0,0,-ROW(),1)))</f>
        <v>3874.4620454545452</v>
      </c>
      <c r="J606" s="36">
        <f ca="1">I606+计算结果!B$19*IF(ROW()&gt;计算结果!B$18+1,STDEV(OFFSET(E606,0,0,-计算结果!B$18,1)),STDEV(OFFSET(E606,0,0,-ROW(),1)))</f>
        <v>24604.997804886363</v>
      </c>
      <c r="K606" s="34">
        <f ca="1">I606-计算结果!B$19*IF(ROW()&gt;计算结果!B$18+1,STDEV(OFFSET(E606,0,0,-计算结果!B$18,1)),STDEV(OFFSET(E606,0,0,-ROW(),1)))</f>
        <v>-16856.073713977275</v>
      </c>
      <c r="L606" s="35" t="str">
        <f t="shared" ca="1" si="37"/>
        <v>卖</v>
      </c>
      <c r="M606" s="4" t="str">
        <f t="shared" ca="1" si="38"/>
        <v/>
      </c>
      <c r="N606" s="3">
        <f ca="1">IF(L605="买",E606/E605-1,0)-IF(M606=1,计算结果!B$17,0)</f>
        <v>0</v>
      </c>
      <c r="O606" s="2">
        <f t="shared" ca="1" si="39"/>
        <v>3.9883172149258344</v>
      </c>
      <c r="P606" s="3">
        <f ca="1">1-O606/MAX(O$2:O606)</f>
        <v>0.11495885257465355</v>
      </c>
    </row>
    <row r="607" spans="1:16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36"/>
        <v>2.9922270017357144E-2</v>
      </c>
      <c r="H607" s="3">
        <f>1-E607/MAX(E$2:E607)</f>
        <v>0.10150482012696915</v>
      </c>
      <c r="I607" s="36">
        <f ca="1">IF(ROW()&gt;计算结果!B$18+1,AVERAGE(OFFSET(E607,0,0,-计算结果!B$18,1)),AVERAGE(OFFSET(E607,0,0,-ROW(),1)))</f>
        <v>3877.5363636363631</v>
      </c>
      <c r="J607" s="36">
        <f ca="1">I607+计算结果!B$19*IF(ROW()&gt;计算结果!B$18+1,STDEV(OFFSET(E607,0,0,-计算结果!B$18,1)),STDEV(OFFSET(E607,0,0,-ROW(),1)))</f>
        <v>24382.218004666534</v>
      </c>
      <c r="K607" s="34">
        <f ca="1">I607-计算结果!B$19*IF(ROW()&gt;计算结果!B$18+1,STDEV(OFFSET(E607,0,0,-计算结果!B$18,1)),STDEV(OFFSET(E607,0,0,-ROW(),1)))</f>
        <v>-16627.145277393811</v>
      </c>
      <c r="L607" s="35" t="str">
        <f t="shared" ca="1" si="37"/>
        <v>卖</v>
      </c>
      <c r="M607" s="4" t="str">
        <f t="shared" ca="1" si="38"/>
        <v/>
      </c>
      <c r="N607" s="3">
        <f ca="1">IF(L606="买",E607/E606-1,0)-IF(M607=1,计算结果!B$17,0)</f>
        <v>0</v>
      </c>
      <c r="O607" s="2">
        <f t="shared" ca="1" si="39"/>
        <v>3.9883172149258344</v>
      </c>
      <c r="P607" s="3">
        <f ca="1">1-O607/MAX(O$2:O607)</f>
        <v>0.11495885257465355</v>
      </c>
    </row>
    <row r="608" spans="1:16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36"/>
        <v>-1.1954047052050387E-2</v>
      </c>
      <c r="H608" s="3">
        <f>1-E608/MAX(E$2:E608)</f>
        <v>0.11224547378321192</v>
      </c>
      <c r="I608" s="36">
        <f ca="1">IF(ROW()&gt;计算结果!B$18+1,AVERAGE(OFFSET(E608,0,0,-计算结果!B$18,1)),AVERAGE(OFFSET(E608,0,0,-ROW(),1)))</f>
        <v>3879.2259090909083</v>
      </c>
      <c r="J608" s="36">
        <f ca="1">I608+计算结果!B$19*IF(ROW()&gt;计算结果!B$18+1,STDEV(OFFSET(E608,0,0,-计算结果!B$18,1)),STDEV(OFFSET(E608,0,0,-ROW(),1)))</f>
        <v>24240.648989074616</v>
      </c>
      <c r="K608" s="34">
        <f ca="1">I608-计算结果!B$19*IF(ROW()&gt;计算结果!B$18+1,STDEV(OFFSET(E608,0,0,-计算结果!B$18,1)),STDEV(OFFSET(E608,0,0,-ROW(),1)))</f>
        <v>-16482.197170892796</v>
      </c>
      <c r="L608" s="35" t="str">
        <f t="shared" ca="1" si="37"/>
        <v>卖</v>
      </c>
      <c r="M608" s="4" t="str">
        <f t="shared" ca="1" si="38"/>
        <v/>
      </c>
      <c r="N608" s="3">
        <f ca="1">IF(L607="买",E608/E607-1,0)-IF(M608=1,计算结果!B$17,0)</f>
        <v>0</v>
      </c>
      <c r="O608" s="2">
        <f t="shared" ca="1" si="39"/>
        <v>3.9883172149258344</v>
      </c>
      <c r="P608" s="3">
        <f ca="1">1-O608/MAX(O$2:O608)</f>
        <v>0.11495885257465355</v>
      </c>
    </row>
    <row r="609" spans="1:16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36"/>
        <v>3.7742145660846216E-3</v>
      </c>
      <c r="H609" s="3">
        <f>1-E609/MAX(E$2:E609)</f>
        <v>0.10889489771925698</v>
      </c>
      <c r="I609" s="36">
        <f ca="1">IF(ROW()&gt;计算结果!B$18+1,AVERAGE(OFFSET(E609,0,0,-计算结果!B$18,1)),AVERAGE(OFFSET(E609,0,0,-ROW(),1)))</f>
        <v>3880.7113636363629</v>
      </c>
      <c r="J609" s="36">
        <f ca="1">I609+计算结果!B$19*IF(ROW()&gt;计算结果!B$18+1,STDEV(OFFSET(E609,0,0,-计算结果!B$18,1)),STDEV(OFFSET(E609,0,0,-ROW(),1)))</f>
        <v>24130.927670680911</v>
      </c>
      <c r="K609" s="34">
        <f ca="1">I609-计算结果!B$19*IF(ROW()&gt;计算结果!B$18+1,STDEV(OFFSET(E609,0,0,-计算结果!B$18,1)),STDEV(OFFSET(E609,0,0,-ROW(),1)))</f>
        <v>-16369.504943408187</v>
      </c>
      <c r="L609" s="35" t="str">
        <f t="shared" ca="1" si="37"/>
        <v>卖</v>
      </c>
      <c r="M609" s="4" t="str">
        <f t="shared" ca="1" si="38"/>
        <v/>
      </c>
      <c r="N609" s="3">
        <f ca="1">IF(L608="买",E609/E608-1,0)-IF(M609=1,计算结果!B$17,0)</f>
        <v>0</v>
      </c>
      <c r="O609" s="2">
        <f t="shared" ca="1" si="39"/>
        <v>3.9883172149258344</v>
      </c>
      <c r="P609" s="3">
        <f ca="1">1-O609/MAX(O$2:O609)</f>
        <v>0.11495885257465355</v>
      </c>
    </row>
    <row r="610" spans="1:16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36"/>
        <v>7.1374479863426377E-3</v>
      </c>
      <c r="H610" s="3">
        <f>1-E610/MAX(E$2:E610)</f>
        <v>0.10253468140136368</v>
      </c>
      <c r="I610" s="36">
        <f ca="1">IF(ROW()&gt;计算结果!B$18+1,AVERAGE(OFFSET(E610,0,0,-计算结果!B$18,1)),AVERAGE(OFFSET(E610,0,0,-ROW(),1)))</f>
        <v>3883.3093181818172</v>
      </c>
      <c r="J610" s="36">
        <f ca="1">I610+计算结果!B$19*IF(ROW()&gt;计算结果!B$18+1,STDEV(OFFSET(E610,0,0,-计算结果!B$18,1)),STDEV(OFFSET(E610,0,0,-ROW(),1)))</f>
        <v>23938.405909695455</v>
      </c>
      <c r="K610" s="34">
        <f ca="1">I610-计算结果!B$19*IF(ROW()&gt;计算结果!B$18+1,STDEV(OFFSET(E610,0,0,-计算结果!B$18,1)),STDEV(OFFSET(E610,0,0,-ROW(),1)))</f>
        <v>-16171.78727333182</v>
      </c>
      <c r="L610" s="35" t="str">
        <f t="shared" ca="1" si="37"/>
        <v>卖</v>
      </c>
      <c r="M610" s="4" t="str">
        <f t="shared" ca="1" si="38"/>
        <v/>
      </c>
      <c r="N610" s="3">
        <f ca="1">IF(L609="买",E610/E609-1,0)-IF(M610=1,计算结果!B$17,0)</f>
        <v>0</v>
      </c>
      <c r="O610" s="2">
        <f t="shared" ca="1" si="39"/>
        <v>3.9883172149258344</v>
      </c>
      <c r="P610" s="3">
        <f ca="1">1-O610/MAX(O$2:O610)</f>
        <v>0.11495885257465355</v>
      </c>
    </row>
    <row r="611" spans="1:16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36"/>
        <v>8.3837230017924647E-4</v>
      </c>
      <c r="H611" s="3">
        <f>1-E611/MAX(E$2:E611)</f>
        <v>0.1017822713378792</v>
      </c>
      <c r="I611" s="36">
        <f ca="1">IF(ROW()&gt;计算结果!B$18+1,AVERAGE(OFFSET(E611,0,0,-计算结果!B$18,1)),AVERAGE(OFFSET(E611,0,0,-ROW(),1)))</f>
        <v>3885.2570454545453</v>
      </c>
      <c r="J611" s="36">
        <f ca="1">I611+计算结果!B$19*IF(ROW()&gt;计算结果!B$18+1,STDEV(OFFSET(E611,0,0,-计算结果!B$18,1)),STDEV(OFFSET(E611,0,0,-ROW(),1)))</f>
        <v>23811.258377932641</v>
      </c>
      <c r="K611" s="34">
        <f ca="1">I611-计算结果!B$19*IF(ROW()&gt;计算结果!B$18+1,STDEV(OFFSET(E611,0,0,-计算结果!B$18,1)),STDEV(OFFSET(E611,0,0,-ROW(),1)))</f>
        <v>-16040.74428702355</v>
      </c>
      <c r="L611" s="35" t="str">
        <f t="shared" ca="1" si="37"/>
        <v>卖</v>
      </c>
      <c r="M611" s="4" t="str">
        <f t="shared" ca="1" si="38"/>
        <v/>
      </c>
      <c r="N611" s="3">
        <f ca="1">IF(L610="买",E611/E610-1,0)-IF(M611=1,计算结果!B$17,0)</f>
        <v>0</v>
      </c>
      <c r="O611" s="2">
        <f t="shared" ca="1" si="39"/>
        <v>3.9883172149258344</v>
      </c>
      <c r="P611" s="3">
        <f ca="1">1-O611/MAX(O$2:O611)</f>
        <v>0.11495885257465355</v>
      </c>
    </row>
    <row r="612" spans="1:16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36"/>
        <v>-3.1975435326638935E-2</v>
      </c>
      <c r="H612" s="3">
        <f>1-E612/MAX(E$2:E612)</f>
        <v>0.13050317422995539</v>
      </c>
      <c r="I612" s="36">
        <f ca="1">IF(ROW()&gt;计算结果!B$18+1,AVERAGE(OFFSET(E612,0,0,-计算结果!B$18,1)),AVERAGE(OFFSET(E612,0,0,-ROW(),1)))</f>
        <v>3887.3781818181819</v>
      </c>
      <c r="J612" s="36">
        <f ca="1">I612+计算结果!B$19*IF(ROW()&gt;计算结果!B$18+1,STDEV(OFFSET(E612,0,0,-计算结果!B$18,1)),STDEV(OFFSET(E612,0,0,-ROW(),1)))</f>
        <v>23501.185345425223</v>
      </c>
      <c r="K612" s="34">
        <f ca="1">I612-计算结果!B$19*IF(ROW()&gt;计算结果!B$18+1,STDEV(OFFSET(E612,0,0,-计算结果!B$18,1)),STDEV(OFFSET(E612,0,0,-ROW(),1)))</f>
        <v>-15726.42898178886</v>
      </c>
      <c r="L612" s="35" t="str">
        <f t="shared" ca="1" si="37"/>
        <v>卖</v>
      </c>
      <c r="M612" s="4" t="str">
        <f t="shared" ca="1" si="38"/>
        <v/>
      </c>
      <c r="N612" s="3">
        <f ca="1">IF(L611="买",E612/E611-1,0)-IF(M612=1,计算结果!B$17,0)</f>
        <v>0</v>
      </c>
      <c r="O612" s="2">
        <f t="shared" ca="1" si="39"/>
        <v>3.9883172149258344</v>
      </c>
      <c r="P612" s="3">
        <f ca="1">1-O612/MAX(O$2:O612)</f>
        <v>0.11495885257465355</v>
      </c>
    </row>
    <row r="613" spans="1:16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36"/>
        <v>2.4791980464957897E-2</v>
      </c>
      <c r="H613" s="3">
        <f>1-E613/MAX(E$2:E613)</f>
        <v>0.10894662591112159</v>
      </c>
      <c r="I613" s="36">
        <f ca="1">IF(ROW()&gt;计算结果!B$18+1,AVERAGE(OFFSET(E613,0,0,-计算结果!B$18,1)),AVERAGE(OFFSET(E613,0,0,-ROW(),1)))</f>
        <v>3889.409090909091</v>
      </c>
      <c r="J613" s="36">
        <f ca="1">I613+计算结果!B$19*IF(ROW()&gt;计算结果!B$18+1,STDEV(OFFSET(E613,0,0,-计算结果!B$18,1)),STDEV(OFFSET(E613,0,0,-ROW(),1)))</f>
        <v>23318.472802015516</v>
      </c>
      <c r="K613" s="34">
        <f ca="1">I613-计算结果!B$19*IF(ROW()&gt;计算结果!B$18+1,STDEV(OFFSET(E613,0,0,-计算结果!B$18,1)),STDEV(OFFSET(E613,0,0,-ROW(),1)))</f>
        <v>-15539.654620197332</v>
      </c>
      <c r="L613" s="35" t="str">
        <f t="shared" ca="1" si="37"/>
        <v>卖</v>
      </c>
      <c r="M613" s="4" t="str">
        <f t="shared" ca="1" si="38"/>
        <v/>
      </c>
      <c r="N613" s="3">
        <f ca="1">IF(L612="买",E613/E612-1,0)-IF(M613=1,计算结果!B$17,0)</f>
        <v>0</v>
      </c>
      <c r="O613" s="2">
        <f t="shared" ca="1" si="39"/>
        <v>3.9883172149258344</v>
      </c>
      <c r="P613" s="3">
        <f ca="1">1-O613/MAX(O$2:O613)</f>
        <v>0.11495885257465355</v>
      </c>
    </row>
    <row r="614" spans="1:16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36"/>
        <v>4.7286688744343497E-3</v>
      </c>
      <c r="H614" s="3">
        <f>1-E614/MAX(E$2:E614)</f>
        <v>0.10473312955560776</v>
      </c>
      <c r="I614" s="36">
        <f ca="1">IF(ROW()&gt;计算结果!B$18+1,AVERAGE(OFFSET(E614,0,0,-计算结果!B$18,1)),AVERAGE(OFFSET(E614,0,0,-ROW(),1)))</f>
        <v>3890.0675000000001</v>
      </c>
      <c r="J614" s="36">
        <f ca="1">I614+计算结果!B$19*IF(ROW()&gt;计算结果!B$18+1,STDEV(OFFSET(E614,0,0,-计算结果!B$18,1)),STDEV(OFFSET(E614,0,0,-ROW(),1)))</f>
        <v>23278.535125514907</v>
      </c>
      <c r="K614" s="34">
        <f ca="1">I614-计算结果!B$19*IF(ROW()&gt;计算结果!B$18+1,STDEV(OFFSET(E614,0,0,-计算结果!B$18,1)),STDEV(OFFSET(E614,0,0,-ROW(),1)))</f>
        <v>-15498.400125514905</v>
      </c>
      <c r="L614" s="35" t="str">
        <f t="shared" ca="1" si="37"/>
        <v>卖</v>
      </c>
      <c r="M614" s="4" t="str">
        <f t="shared" ca="1" si="38"/>
        <v/>
      </c>
      <c r="N614" s="3">
        <f ca="1">IF(L613="买",E614/E613-1,0)-IF(M614=1,计算结果!B$17,0)</f>
        <v>0</v>
      </c>
      <c r="O614" s="2">
        <f t="shared" ca="1" si="39"/>
        <v>3.9883172149258344</v>
      </c>
      <c r="P614" s="3">
        <f ca="1">1-O614/MAX(O$2:O614)</f>
        <v>0.11495885257465355</v>
      </c>
    </row>
    <row r="615" spans="1:16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36"/>
        <v>-1.4970177829953801E-4</v>
      </c>
      <c r="H615" s="3">
        <f>1-E615/MAX(E$2:E615)</f>
        <v>0.10486715259816604</v>
      </c>
      <c r="I615" s="36">
        <f ca="1">IF(ROW()&gt;计算结果!B$18+1,AVERAGE(OFFSET(E615,0,0,-计算结果!B$18,1)),AVERAGE(OFFSET(E615,0,0,-ROW(),1)))</f>
        <v>3890.7577272727272</v>
      </c>
      <c r="J615" s="36">
        <f ca="1">I615+计算结果!B$19*IF(ROW()&gt;计算结果!B$18+1,STDEV(OFFSET(E615,0,0,-计算结果!B$18,1)),STDEV(OFFSET(E615,0,0,-ROW(),1)))</f>
        <v>23235.717045898924</v>
      </c>
      <c r="K615" s="34">
        <f ca="1">I615-计算结果!B$19*IF(ROW()&gt;计算结果!B$18+1,STDEV(OFFSET(E615,0,0,-计算结果!B$18,1)),STDEV(OFFSET(E615,0,0,-ROW(),1)))</f>
        <v>-15454.201591353469</v>
      </c>
      <c r="L615" s="35" t="str">
        <f t="shared" ca="1" si="37"/>
        <v>卖</v>
      </c>
      <c r="M615" s="4" t="str">
        <f t="shared" ca="1" si="38"/>
        <v/>
      </c>
      <c r="N615" s="3">
        <f ca="1">IF(L614="买",E615/E614-1,0)-IF(M615=1,计算结果!B$17,0)</f>
        <v>0</v>
      </c>
      <c r="O615" s="2">
        <f t="shared" ca="1" si="39"/>
        <v>3.9883172149258344</v>
      </c>
      <c r="P615" s="3">
        <f ca="1">1-O615/MAX(O$2:O615)</f>
        <v>0.11495885257465355</v>
      </c>
    </row>
    <row r="616" spans="1:16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36"/>
        <v>4.3309692671394728E-2</v>
      </c>
      <c r="H616" s="3">
        <f>1-E616/MAX(E$2:E616)</f>
        <v>6.6099224077121987E-2</v>
      </c>
      <c r="I616" s="36">
        <f ca="1">IF(ROW()&gt;计算结果!B$18+1,AVERAGE(OFFSET(E616,0,0,-计算结果!B$18,1)),AVERAGE(OFFSET(E616,0,0,-ROW(),1)))</f>
        <v>3893.9495454545463</v>
      </c>
      <c r="J616" s="36">
        <f ca="1">I616+计算结果!B$19*IF(ROW()&gt;计算结果!B$18+1,STDEV(OFFSET(E616,0,0,-计算结果!B$18,1)),STDEV(OFFSET(E616,0,0,-ROW(),1)))</f>
        <v>23257.911186564361</v>
      </c>
      <c r="K616" s="34">
        <f ca="1">I616-计算结果!B$19*IF(ROW()&gt;计算结果!B$18+1,STDEV(OFFSET(E616,0,0,-计算结果!B$18,1)),STDEV(OFFSET(E616,0,0,-ROW(),1)))</f>
        <v>-15470.012095655267</v>
      </c>
      <c r="L616" s="35" t="str">
        <f t="shared" ca="1" si="37"/>
        <v>买</v>
      </c>
      <c r="M616" s="4">
        <f t="shared" ca="1" si="38"/>
        <v>1</v>
      </c>
      <c r="N616" s="3">
        <f ca="1">IF(L615="买",E616/E615-1,0)-IF(M616=1,计算结果!B$17,0)</f>
        <v>0</v>
      </c>
      <c r="O616" s="2">
        <f t="shared" ca="1" si="39"/>
        <v>3.9883172149258344</v>
      </c>
      <c r="P616" s="3">
        <f ca="1">1-O616/MAX(O$2:O616)</f>
        <v>0.11495885257465355</v>
      </c>
    </row>
    <row r="617" spans="1:16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36"/>
        <v>4.653715620814336E-2</v>
      </c>
      <c r="H617" s="3">
        <f>1-E617/MAX(E$2:E617)</f>
        <v>2.2638137785092827E-2</v>
      </c>
      <c r="I617" s="36">
        <f ca="1">IF(ROW()&gt;计算结果!B$18+1,AVERAGE(OFFSET(E617,0,0,-计算结果!B$18,1)),AVERAGE(OFFSET(E617,0,0,-ROW(),1)))</f>
        <v>3900.4547727272729</v>
      </c>
      <c r="J617" s="36">
        <f ca="1">I617+计算结果!B$19*IF(ROW()&gt;计算结果!B$18+1,STDEV(OFFSET(E617,0,0,-计算结果!B$18,1)),STDEV(OFFSET(E617,0,0,-ROW(),1)))</f>
        <v>23742.684046374052</v>
      </c>
      <c r="K617" s="34">
        <f ca="1">I617-计算结果!B$19*IF(ROW()&gt;计算结果!B$18+1,STDEV(OFFSET(E617,0,0,-计算结果!B$18,1)),STDEV(OFFSET(E617,0,0,-ROW(),1)))</f>
        <v>-15941.774500919506</v>
      </c>
      <c r="L617" s="35" t="str">
        <f t="shared" ca="1" si="37"/>
        <v>买</v>
      </c>
      <c r="M617" s="4" t="str">
        <f t="shared" ca="1" si="38"/>
        <v/>
      </c>
      <c r="N617" s="3">
        <f ca="1">IF(L616="买",E617/E616-1,0)-IF(M617=1,计算结果!B$17,0)</f>
        <v>4.653715620814336E-2</v>
      </c>
      <c r="O617" s="2">
        <f t="shared" ca="1" si="39"/>
        <v>4.1739221561644655</v>
      </c>
      <c r="P617" s="3">
        <f ca="1">1-O617/MAX(O$2:O617)</f>
        <v>7.3771554446285692E-2</v>
      </c>
    </row>
    <row r="618" spans="1:16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36"/>
        <v>1.11385900421479E-3</v>
      </c>
      <c r="H618" s="3">
        <f>1-E618/MAX(E$2:E618)</f>
        <v>2.1549494474488506E-2</v>
      </c>
      <c r="I618" s="36">
        <f ca="1">IF(ROW()&gt;计算结果!B$18+1,AVERAGE(OFFSET(E618,0,0,-计算结果!B$18,1)),AVERAGE(OFFSET(E618,0,0,-ROW(),1)))</f>
        <v>3905.5093181818188</v>
      </c>
      <c r="J618" s="36">
        <f ca="1">I618+计算结果!B$19*IF(ROW()&gt;计算结果!B$18+1,STDEV(OFFSET(E618,0,0,-计算结果!B$18,1)),STDEV(OFFSET(E618,0,0,-ROW(),1)))</f>
        <v>24206.600132248641</v>
      </c>
      <c r="K618" s="34">
        <f ca="1">I618-计算结果!B$19*IF(ROW()&gt;计算结果!B$18+1,STDEV(OFFSET(E618,0,0,-计算结果!B$18,1)),STDEV(OFFSET(E618,0,0,-ROW(),1)))</f>
        <v>-16395.581495885002</v>
      </c>
      <c r="L618" s="35" t="str">
        <f t="shared" ca="1" si="37"/>
        <v>买</v>
      </c>
      <c r="M618" s="4" t="str">
        <f t="shared" ca="1" si="38"/>
        <v/>
      </c>
      <c r="N618" s="3">
        <f ca="1">IF(L617="买",E618/E617-1,0)-IF(M618=1,计算结果!B$17,0)</f>
        <v>1.11385900421479E-3</v>
      </c>
      <c r="O618" s="2">
        <f t="shared" ca="1" si="39"/>
        <v>4.1785713169410013</v>
      </c>
      <c r="P618" s="3">
        <f ca="1">1-O618/MAX(O$2:O618)</f>
        <v>7.2739866552245735E-2</v>
      </c>
    </row>
    <row r="619" spans="1:16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36"/>
        <v>2.2615257068018702E-2</v>
      </c>
      <c r="H619" s="3">
        <f>1-E619/MAX(E$2:E619)</f>
        <v>0</v>
      </c>
      <c r="I619" s="36">
        <f ca="1">IF(ROW()&gt;计算结果!B$18+1,AVERAGE(OFFSET(E619,0,0,-计算结果!B$18,1)),AVERAGE(OFFSET(E619,0,0,-ROW(),1)))</f>
        <v>3913.1390909090915</v>
      </c>
      <c r="J619" s="36">
        <f ca="1">I619+计算结果!B$19*IF(ROW()&gt;计算结果!B$18+1,STDEV(OFFSET(E619,0,0,-计算结果!B$18,1)),STDEV(OFFSET(E619,0,0,-ROW(),1)))</f>
        <v>25027.53406141909</v>
      </c>
      <c r="K619" s="34">
        <f ca="1">I619-计算结果!B$19*IF(ROW()&gt;计算结果!B$18+1,STDEV(OFFSET(E619,0,0,-计算结果!B$18,1)),STDEV(OFFSET(E619,0,0,-ROW(),1)))</f>
        <v>-17201.255879600907</v>
      </c>
      <c r="L619" s="35" t="str">
        <f t="shared" ca="1" si="37"/>
        <v>买</v>
      </c>
      <c r="M619" s="4" t="str">
        <f t="shared" ca="1" si="38"/>
        <v/>
      </c>
      <c r="N619" s="3">
        <f ca="1">IF(L618="买",E619/E618-1,0)-IF(M619=1,计算结果!B$17,0)</f>
        <v>2.2615257068018702E-2</v>
      </c>
      <c r="O619" s="2">
        <f t="shared" ca="1" si="39"/>
        <v>4.2730707814506719</v>
      </c>
      <c r="P619" s="3">
        <f ca="1">1-O619/MAX(O$2:O619)</f>
        <v>5.176964026539943E-2</v>
      </c>
    </row>
    <row r="620" spans="1:16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36"/>
        <v>1.1216178744483551E-2</v>
      </c>
      <c r="H620" s="3">
        <f>1-E620/MAX(E$2:E620)</f>
        <v>0</v>
      </c>
      <c r="I620" s="36">
        <f ca="1">IF(ROW()&gt;计算结果!B$18+1,AVERAGE(OFFSET(E620,0,0,-计算结果!B$18,1)),AVERAGE(OFFSET(E620,0,0,-ROW(),1)))</f>
        <v>3920.3649999999998</v>
      </c>
      <c r="J620" s="36">
        <f ca="1">I620+计算结果!B$19*IF(ROW()&gt;计算结果!B$18+1,STDEV(OFFSET(E620,0,0,-计算结果!B$18,1)),STDEV(OFFSET(E620,0,0,-ROW(),1)))</f>
        <v>25977.548679926142</v>
      </c>
      <c r="K620" s="34">
        <f ca="1">I620-计算结果!B$19*IF(ROW()&gt;计算结果!B$18+1,STDEV(OFFSET(E620,0,0,-计算结果!B$18,1)),STDEV(OFFSET(E620,0,0,-ROW(),1)))</f>
        <v>-18136.818679926138</v>
      </c>
      <c r="L620" s="35" t="str">
        <f t="shared" ca="1" si="37"/>
        <v>买</v>
      </c>
      <c r="M620" s="4" t="str">
        <f t="shared" ca="1" si="38"/>
        <v/>
      </c>
      <c r="N620" s="3">
        <f ca="1">IF(L619="买",E620/E619-1,0)-IF(M620=1,计算结果!B$17,0)</f>
        <v>1.1216178744483551E-2</v>
      </c>
      <c r="O620" s="2">
        <f t="shared" ca="1" si="39"/>
        <v>4.3209983071232525</v>
      </c>
      <c r="P620" s="3">
        <f ca="1">1-O620/MAX(O$2:O620)</f>
        <v>4.1134119059670238E-2</v>
      </c>
    </row>
    <row r="621" spans="1:16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36"/>
        <v>9.1792367987486578E-4</v>
      </c>
      <c r="H621" s="3">
        <f>1-E621/MAX(E$2:E621)</f>
        <v>0</v>
      </c>
      <c r="I621" s="36">
        <f ca="1">IF(ROW()&gt;计算结果!B$18+1,AVERAGE(OFFSET(E621,0,0,-计算结果!B$18,1)),AVERAGE(OFFSET(E621,0,0,-ROW(),1)))</f>
        <v>3925.6959090909095</v>
      </c>
      <c r="J621" s="36">
        <f ca="1">I621+计算结果!B$19*IF(ROW()&gt;计算结果!B$18+1,STDEV(OFFSET(E621,0,0,-计算结果!B$18,1)),STDEV(OFFSET(E621,0,0,-ROW(),1)))</f>
        <v>26767.391033776155</v>
      </c>
      <c r="K621" s="34">
        <f ca="1">I621-计算结果!B$19*IF(ROW()&gt;计算结果!B$18+1,STDEV(OFFSET(E621,0,0,-计算结果!B$18,1)),STDEV(OFFSET(E621,0,0,-ROW(),1)))</f>
        <v>-18915.99921559434</v>
      </c>
      <c r="L621" s="35" t="str">
        <f t="shared" ca="1" si="37"/>
        <v>买</v>
      </c>
      <c r="M621" s="4" t="str">
        <f t="shared" ca="1" si="38"/>
        <v/>
      </c>
      <c r="N621" s="3">
        <f ca="1">IF(L620="买",E621/E620-1,0)-IF(M621=1,计算结果!B$17,0)</f>
        <v>9.1792367987486578E-4</v>
      </c>
      <c r="O621" s="2">
        <f t="shared" ca="1" si="39"/>
        <v>4.3249646537900599</v>
      </c>
      <c r="P621" s="3">
        <f ca="1">1-O621/MAX(O$2:O621)</f>
        <v>4.0253953361731099E-2</v>
      </c>
    </row>
    <row r="622" spans="1:16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36"/>
        <v>2.3950927993982019E-2</v>
      </c>
      <c r="H622" s="3">
        <f>1-E622/MAX(E$2:E622)</f>
        <v>0</v>
      </c>
      <c r="I622" s="36">
        <f ca="1">IF(ROW()&gt;计算结果!B$18+1,AVERAGE(OFFSET(E622,0,0,-计算结果!B$18,1)),AVERAGE(OFFSET(E622,0,0,-ROW(),1)))</f>
        <v>3931.196136363636</v>
      </c>
      <c r="J622" s="36">
        <f ca="1">I622+计算结果!B$19*IF(ROW()&gt;计算结果!B$18+1,STDEV(OFFSET(E622,0,0,-计算结果!B$18,1)),STDEV(OFFSET(E622,0,0,-ROW(),1)))</f>
        <v>27824.521968711801</v>
      </c>
      <c r="K622" s="34">
        <f ca="1">I622-计算结果!B$19*IF(ROW()&gt;计算结果!B$18+1,STDEV(OFFSET(E622,0,0,-计算结果!B$18,1)),STDEV(OFFSET(E622,0,0,-ROW(),1)))</f>
        <v>-19962.129695984528</v>
      </c>
      <c r="L622" s="35" t="str">
        <f t="shared" ca="1" si="37"/>
        <v>买</v>
      </c>
      <c r="M622" s="4" t="str">
        <f t="shared" ca="1" si="38"/>
        <v/>
      </c>
      <c r="N622" s="3">
        <f ca="1">IF(L621="买",E622/E621-1,0)-IF(M622=1,计算结果!B$17,0)</f>
        <v>2.3950927993982019E-2</v>
      </c>
      <c r="O622" s="2">
        <f t="shared" ca="1" si="39"/>
        <v>4.4285515707895033</v>
      </c>
      <c r="P622" s="3">
        <f ca="1">1-O622/MAX(O$2:O622)</f>
        <v>1.7267144906188858E-2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36"/>
        <v>1.1396050155318305E-2</v>
      </c>
      <c r="H623" s="3">
        <f>1-E623/MAX(E$2:E623)</f>
        <v>0</v>
      </c>
      <c r="I623" s="36">
        <f ca="1">IF(ROW()&gt;计算结果!B$18+1,AVERAGE(OFFSET(E623,0,0,-计算结果!B$18,1)),AVERAGE(OFFSET(E623,0,0,-ROW(),1)))</f>
        <v>3944.243863636364</v>
      </c>
      <c r="J623" s="36">
        <f ca="1">I623+计算结果!B$19*IF(ROW()&gt;计算结果!B$18+1,STDEV(OFFSET(E623,0,0,-计算结果!B$18,1)),STDEV(OFFSET(E623,0,0,-ROW(),1)))</f>
        <v>29381.899605698884</v>
      </c>
      <c r="K623" s="34">
        <f ca="1">I623-计算结果!B$19*IF(ROW()&gt;计算结果!B$18+1,STDEV(OFFSET(E623,0,0,-计算结果!B$18,1)),STDEV(OFFSET(E623,0,0,-ROW(),1)))</f>
        <v>-21493.411878426159</v>
      </c>
      <c r="L623" s="35" t="str">
        <f t="shared" ca="1" si="37"/>
        <v>买</v>
      </c>
      <c r="M623" s="4" t="str">
        <f t="shared" ca="1" si="38"/>
        <v/>
      </c>
      <c r="N623" s="3">
        <f ca="1">IF(L622="买",E623/E622-1,0)-IF(M623=1,计算结果!B$17,0)</f>
        <v>1.1396050155318305E-2</v>
      </c>
      <c r="O623" s="2">
        <f t="shared" ca="1" si="39"/>
        <v>4.4790195666056345</v>
      </c>
      <c r="P623" s="3">
        <f ca="1">1-O623/MAX(O$2:O623)</f>
        <v>6.067872000260599E-3</v>
      </c>
    </row>
    <row r="624" spans="1:16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36"/>
        <v>-3.8129741557114127E-2</v>
      </c>
      <c r="H624" s="3">
        <f>1-E624/MAX(E$2:E624)</f>
        <v>3.8129741557114127E-2</v>
      </c>
      <c r="I624" s="36">
        <f ca="1">IF(ROW()&gt;计算结果!B$18+1,AVERAGE(OFFSET(E624,0,0,-计算结果!B$18,1)),AVERAGE(OFFSET(E624,0,0,-ROW(),1)))</f>
        <v>3952.4831818181819</v>
      </c>
      <c r="J624" s="36">
        <f ca="1">I624+计算结果!B$19*IF(ROW()&gt;计算结果!B$18+1,STDEV(OFFSET(E624,0,0,-计算结果!B$18,1)),STDEV(OFFSET(E624,0,0,-ROW(),1)))</f>
        <v>30027.23374923092</v>
      </c>
      <c r="K624" s="34">
        <f ca="1">I624-计算结果!B$19*IF(ROW()&gt;计算结果!B$18+1,STDEV(OFFSET(E624,0,0,-计算结果!B$18,1)),STDEV(OFFSET(E624,0,0,-ROW(),1)))</f>
        <v>-22122.267385594558</v>
      </c>
      <c r="L624" s="35" t="str">
        <f t="shared" ca="1" si="37"/>
        <v>买</v>
      </c>
      <c r="M624" s="4" t="str">
        <f t="shared" ca="1" si="38"/>
        <v/>
      </c>
      <c r="N624" s="3">
        <f ca="1">IF(L623="买",E624/E623-1,0)-IF(M624=1,计算结果!B$17,0)</f>
        <v>-3.8129741557114127E-2</v>
      </c>
      <c r="O624" s="2">
        <f t="shared" ca="1" si="39"/>
        <v>4.3082357081017042</v>
      </c>
      <c r="P624" s="3">
        <f ca="1">1-O624/MAX(O$2:O624)</f>
        <v>4.3966247166203121E-2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36"/>
        <v>3.396123510656146E-2</v>
      </c>
      <c r="H625" s="3">
        <f>1-E625/MAX(E$2:E625)</f>
        <v>5.4634395681261161E-3</v>
      </c>
      <c r="I625" s="36">
        <f ca="1">IF(ROW()&gt;计算结果!B$18+1,AVERAGE(OFFSET(E625,0,0,-计算结果!B$18,1)),AVERAGE(OFFSET(E625,0,0,-ROW(),1)))</f>
        <v>3966.852045454546</v>
      </c>
      <c r="J625" s="36">
        <f ca="1">I625+计算结果!B$19*IF(ROW()&gt;计算结果!B$18+1,STDEV(OFFSET(E625,0,0,-计算结果!B$18,1)),STDEV(OFFSET(E625,0,0,-ROW(),1)))</f>
        <v>31114.000636601748</v>
      </c>
      <c r="K625" s="34">
        <f ca="1">I625-计算结果!B$19*IF(ROW()&gt;计算结果!B$18+1,STDEV(OFFSET(E625,0,0,-计算结果!B$18,1)),STDEV(OFFSET(E625,0,0,-ROW(),1)))</f>
        <v>-23180.296545692654</v>
      </c>
      <c r="L625" s="35" t="str">
        <f t="shared" ca="1" si="37"/>
        <v>买</v>
      </c>
      <c r="M625" s="4" t="str">
        <f t="shared" ca="1" si="38"/>
        <v/>
      </c>
      <c r="N625" s="3">
        <f ca="1">IF(L624="买",E625/E624-1,0)-IF(M625=1,计算结果!B$17,0)</f>
        <v>3.396123510656146E-2</v>
      </c>
      <c r="O625" s="2">
        <f t="shared" ca="1" si="39"/>
        <v>4.4545487138790296</v>
      </c>
      <c r="P625" s="3">
        <f ca="1">1-O625/MAX(O$2:O625)</f>
        <v>1.1498160116406253E-2</v>
      </c>
    </row>
    <row r="626" spans="1:16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36"/>
        <v>3.6560652271431238E-2</v>
      </c>
      <c r="H626" s="3">
        <f>1-E626/MAX(E$2:E626)</f>
        <v>0</v>
      </c>
      <c r="I626" s="36">
        <f ca="1">IF(ROW()&gt;计算结果!B$18+1,AVERAGE(OFFSET(E626,0,0,-计算结果!B$18,1)),AVERAGE(OFFSET(E626,0,0,-ROW(),1)))</f>
        <v>3991.5554545454547</v>
      </c>
      <c r="J626" s="36">
        <f ca="1">I626+计算结果!B$19*IF(ROW()&gt;计算结果!B$18+1,STDEV(OFFSET(E626,0,0,-计算结果!B$18,1)),STDEV(OFFSET(E626,0,0,-ROW(),1)))</f>
        <v>31978.624793679341</v>
      </c>
      <c r="K626" s="34">
        <f ca="1">I626-计算结果!B$19*IF(ROW()&gt;计算结果!B$18+1,STDEV(OFFSET(E626,0,0,-计算结果!B$18,1)),STDEV(OFFSET(E626,0,0,-ROW(),1)))</f>
        <v>-23995.513884588432</v>
      </c>
      <c r="L626" s="35" t="str">
        <f t="shared" ca="1" si="37"/>
        <v>买</v>
      </c>
      <c r="M626" s="4" t="str">
        <f t="shared" ca="1" si="38"/>
        <v/>
      </c>
      <c r="N626" s="3">
        <f ca="1">IF(L625="买",E626/E625-1,0)-IF(M626=1,计算结果!B$17,0)</f>
        <v>3.6560652271431238E-2</v>
      </c>
      <c r="O626" s="2">
        <f t="shared" ca="1" si="39"/>
        <v>4.6174099204333121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36"/>
        <v>2.2964609275440306E-2</v>
      </c>
      <c r="H627" s="3">
        <f>1-E627/MAX(E$2:E627)</f>
        <v>0</v>
      </c>
      <c r="I627" s="36">
        <f ca="1">IF(ROW()&gt;计算结果!B$18+1,AVERAGE(OFFSET(E627,0,0,-计算结果!B$18,1)),AVERAGE(OFFSET(E627,0,0,-ROW(),1)))</f>
        <v>4015.8588636363643</v>
      </c>
      <c r="J627" s="36">
        <f ca="1">I627+计算结果!B$19*IF(ROW()&gt;计算结果!B$18+1,STDEV(OFFSET(E627,0,0,-计算结果!B$18,1)),STDEV(OFFSET(E627,0,0,-ROW(),1)))</f>
        <v>33730.100925659812</v>
      </c>
      <c r="K627" s="34">
        <f ca="1">I627-计算结果!B$19*IF(ROW()&gt;计算结果!B$18+1,STDEV(OFFSET(E627,0,0,-计算结果!B$18,1)),STDEV(OFFSET(E627,0,0,-ROW(),1)))</f>
        <v>-25698.38319838708</v>
      </c>
      <c r="L627" s="35" t="str">
        <f t="shared" ca="1" si="37"/>
        <v>买</v>
      </c>
      <c r="M627" s="4" t="str">
        <f t="shared" ca="1" si="38"/>
        <v/>
      </c>
      <c r="N627" s="3">
        <f ca="1">IF(L626="买",E627/E626-1,0)-IF(M627=1,计算结果!B$17,0)</f>
        <v>2.2964609275440306E-2</v>
      </c>
      <c r="O627" s="2">
        <f t="shared" ca="1" si="39"/>
        <v>4.723446935120605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36"/>
        <v>4.3728927418911212E-3</v>
      </c>
      <c r="H628" s="3">
        <f>1-E628/MAX(E$2:E628)</f>
        <v>0</v>
      </c>
      <c r="I628" s="36">
        <f ca="1">IF(ROW()&gt;计算结果!B$18+1,AVERAGE(OFFSET(E628,0,0,-计算结果!B$18,1)),AVERAGE(OFFSET(E628,0,0,-ROW(),1)))</f>
        <v>4039.6536363636365</v>
      </c>
      <c r="J628" s="36">
        <f ca="1">I628+计算结果!B$19*IF(ROW()&gt;计算结果!B$18+1,STDEV(OFFSET(E628,0,0,-计算结果!B$18,1)),STDEV(OFFSET(E628,0,0,-ROW(),1)))</f>
        <v>35425.223975435656</v>
      </c>
      <c r="K628" s="34">
        <f ca="1">I628-计算结果!B$19*IF(ROW()&gt;计算结果!B$18+1,STDEV(OFFSET(E628,0,0,-计算结果!B$18,1)),STDEV(OFFSET(E628,0,0,-ROW(),1)))</f>
        <v>-27345.916702708382</v>
      </c>
      <c r="L628" s="35" t="str">
        <f t="shared" ca="1" si="37"/>
        <v>买</v>
      </c>
      <c r="M628" s="4" t="str">
        <f t="shared" ca="1" si="38"/>
        <v/>
      </c>
      <c r="N628" s="3">
        <f ca="1">IF(L627="买",E628/E627-1,0)-IF(M628=1,计算结果!B$17,0)</f>
        <v>4.3728927418911212E-3</v>
      </c>
      <c r="O628" s="2">
        <f t="shared" ca="1" si="39"/>
        <v>4.7441020619399019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36"/>
        <v>-1.1950344477251851E-2</v>
      </c>
      <c r="H629" s="3">
        <f>1-E629/MAX(E$2:E629)</f>
        <v>1.1950344477251851E-2</v>
      </c>
      <c r="I629" s="36">
        <f ca="1">IF(ROW()&gt;计算结果!B$18+1,AVERAGE(OFFSET(E629,0,0,-计算结果!B$18,1)),AVERAGE(OFFSET(E629,0,0,-ROW(),1)))</f>
        <v>4059.3306818181823</v>
      </c>
      <c r="J629" s="36">
        <f ca="1">I629+计算结果!B$19*IF(ROW()&gt;计算结果!B$18+1,STDEV(OFFSET(E629,0,0,-计算结果!B$18,1)),STDEV(OFFSET(E629,0,0,-ROW(),1)))</f>
        <v>36854.746886108318</v>
      </c>
      <c r="K629" s="34">
        <f ca="1">I629-计算结果!B$19*IF(ROW()&gt;计算结果!B$18+1,STDEV(OFFSET(E629,0,0,-计算结果!B$18,1)),STDEV(OFFSET(E629,0,0,-ROW(),1)))</f>
        <v>-28736.085522471956</v>
      </c>
      <c r="L629" s="35" t="str">
        <f t="shared" ca="1" si="37"/>
        <v>买</v>
      </c>
      <c r="M629" s="4" t="str">
        <f t="shared" ca="1" si="38"/>
        <v/>
      </c>
      <c r="N629" s="3">
        <f ca="1">IF(L628="买",E629/E628-1,0)-IF(M629=1,计算结果!B$17,0)</f>
        <v>-1.1950344477251851E-2</v>
      </c>
      <c r="O629" s="2">
        <f t="shared" ca="1" si="39"/>
        <v>4.6874084080644796</v>
      </c>
      <c r="P629" s="3">
        <f ca="1">1-O629/MAX(O$2:O629)</f>
        <v>1.195034447725174E-2</v>
      </c>
    </row>
    <row r="630" spans="1:16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36"/>
        <v>2.3392865176121269E-2</v>
      </c>
      <c r="H630" s="3">
        <f>1-E630/MAX(E$2:E630)</f>
        <v>0</v>
      </c>
      <c r="I630" s="36">
        <f ca="1">IF(ROW()&gt;计算结果!B$18+1,AVERAGE(OFFSET(E630,0,0,-计算结果!B$18,1)),AVERAGE(OFFSET(E630,0,0,-ROW(),1)))</f>
        <v>4080.6811363636371</v>
      </c>
      <c r="J630" s="36">
        <f ca="1">I630+计算结果!B$19*IF(ROW()&gt;计算结果!B$18+1,STDEV(OFFSET(E630,0,0,-计算结果!B$18,1)),STDEV(OFFSET(E630,0,0,-ROW(),1)))</f>
        <v>38738.205492253917</v>
      </c>
      <c r="K630" s="34">
        <f ca="1">I630-计算结果!B$19*IF(ROW()&gt;计算结果!B$18+1,STDEV(OFFSET(E630,0,0,-计算结果!B$18,1)),STDEV(OFFSET(E630,0,0,-ROW(),1)))</f>
        <v>-30576.843219526643</v>
      </c>
      <c r="L630" s="35" t="str">
        <f t="shared" ca="1" si="37"/>
        <v>买</v>
      </c>
      <c r="M630" s="4" t="str">
        <f t="shared" ca="1" si="38"/>
        <v/>
      </c>
      <c r="N630" s="3">
        <f ca="1">IF(L629="买",E630/E629-1,0)-IF(M630=1,计算结果!B$17,0)</f>
        <v>2.3392865176121269E-2</v>
      </c>
      <c r="O630" s="2">
        <f t="shared" ca="1" si="39"/>
        <v>4.7970603209797495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36"/>
        <v>-1.059387225812114E-2</v>
      </c>
      <c r="H631" s="3">
        <f>1-E631/MAX(E$2:E631)</f>
        <v>1.059387225812114E-2</v>
      </c>
      <c r="I631" s="36">
        <f ca="1">IF(ROW()&gt;计算结果!B$18+1,AVERAGE(OFFSET(E631,0,0,-计算结果!B$18,1)),AVERAGE(OFFSET(E631,0,0,-ROW(),1)))</f>
        <v>4098.7452272727278</v>
      </c>
      <c r="J631" s="36">
        <f ca="1">I631+计算结果!B$19*IF(ROW()&gt;计算结果!B$18+1,STDEV(OFFSET(E631,0,0,-计算结果!B$18,1)),STDEV(OFFSET(E631,0,0,-ROW(),1)))</f>
        <v>40269.20146080562</v>
      </c>
      <c r="K631" s="34">
        <f ca="1">I631-计算结果!B$19*IF(ROW()&gt;计算结果!B$18+1,STDEV(OFFSET(E631,0,0,-计算结果!B$18,1)),STDEV(OFFSET(E631,0,0,-ROW(),1)))</f>
        <v>-32071.711006260168</v>
      </c>
      <c r="L631" s="35" t="str">
        <f t="shared" ca="1" si="37"/>
        <v>买</v>
      </c>
      <c r="M631" s="4" t="str">
        <f t="shared" ca="1" si="38"/>
        <v/>
      </c>
      <c r="N631" s="3">
        <f ca="1">IF(L630="买",E631/E630-1,0)-IF(M631=1,计算结果!B$17,0)</f>
        <v>-1.059387225812114E-2</v>
      </c>
      <c r="O631" s="2">
        <f t="shared" ca="1" si="39"/>
        <v>4.7462408767247881</v>
      </c>
      <c r="P631" s="3">
        <f ca="1">1-O631/MAX(O$2:O631)</f>
        <v>1.0593872258121251E-2</v>
      </c>
    </row>
    <row r="632" spans="1:16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36"/>
        <v>-1.1614917870472752E-3</v>
      </c>
      <c r="H632" s="3">
        <f>1-E632/MAX(E$2:E632)</f>
        <v>1.1743059349547669E-2</v>
      </c>
      <c r="I632" s="36">
        <f ca="1">IF(ROW()&gt;计算结果!B$18+1,AVERAGE(OFFSET(E632,0,0,-计算结果!B$18,1)),AVERAGE(OFFSET(E632,0,0,-ROW(),1)))</f>
        <v>4114.3152272727275</v>
      </c>
      <c r="J632" s="36">
        <f ca="1">I632+计算结果!B$19*IF(ROW()&gt;计算结果!B$18+1,STDEV(OFFSET(E632,0,0,-计算结果!B$18,1)),STDEV(OFFSET(E632,0,0,-ROW(),1)))</f>
        <v>41707.126939484748</v>
      </c>
      <c r="K632" s="34">
        <f ca="1">I632-计算结果!B$19*IF(ROW()&gt;计算结果!B$18+1,STDEV(OFFSET(E632,0,0,-计算结果!B$18,1)),STDEV(OFFSET(E632,0,0,-ROW(),1)))</f>
        <v>-33478.496484939285</v>
      </c>
      <c r="L632" s="35" t="str">
        <f t="shared" ca="1" si="37"/>
        <v>买</v>
      </c>
      <c r="M632" s="4" t="str">
        <f t="shared" ca="1" si="38"/>
        <v/>
      </c>
      <c r="N632" s="3">
        <f ca="1">IF(L631="买",E632/E631-1,0)-IF(M632=1,计算结果!B$17,0)</f>
        <v>-1.1614917870472752E-3</v>
      </c>
      <c r="O632" s="2">
        <f t="shared" ca="1" si="39"/>
        <v>4.7407281569271245</v>
      </c>
      <c r="P632" s="3">
        <f ca="1">1-O632/MAX(O$2:O632)</f>
        <v>1.1743059349547558E-2</v>
      </c>
    </row>
    <row r="633" spans="1:16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36"/>
        <v>1.5754502572444595E-2</v>
      </c>
      <c r="H633" s="3">
        <f>1-E633/MAX(E$2:E633)</f>
        <v>0</v>
      </c>
      <c r="I633" s="36">
        <f ca="1">IF(ROW()&gt;计算结果!B$18+1,AVERAGE(OFFSET(E633,0,0,-计算结果!B$18,1)),AVERAGE(OFFSET(E633,0,0,-ROW(),1)))</f>
        <v>4129.7084090909102</v>
      </c>
      <c r="J633" s="36">
        <f ca="1">I633+计算结果!B$19*IF(ROW()&gt;计算结果!B$18+1,STDEV(OFFSET(E633,0,0,-计算结果!B$18,1)),STDEV(OFFSET(E633,0,0,-ROW(),1)))</f>
        <v>43383.74221569849</v>
      </c>
      <c r="K633" s="34">
        <f ca="1">I633-计算结果!B$19*IF(ROW()&gt;计算结果!B$18+1,STDEV(OFFSET(E633,0,0,-计算结果!B$18,1)),STDEV(OFFSET(E633,0,0,-ROW(),1)))</f>
        <v>-35124.325397516666</v>
      </c>
      <c r="L633" s="35" t="str">
        <f t="shared" ca="1" si="37"/>
        <v>买</v>
      </c>
      <c r="M633" s="4" t="str">
        <f t="shared" ca="1" si="38"/>
        <v/>
      </c>
      <c r="N633" s="3">
        <f ca="1">IF(L632="买",E633/E632-1,0)-IF(M633=1,计算结果!B$17,0)</f>
        <v>1.5754502572444595E-2</v>
      </c>
      <c r="O633" s="2">
        <f t="shared" ca="1" si="39"/>
        <v>4.815415970870693</v>
      </c>
      <c r="P633" s="3">
        <f ca="1">1-O633/MAX(O$2:O633)</f>
        <v>0</v>
      </c>
    </row>
    <row r="634" spans="1:16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36"/>
        <v>6.6311199711410751E-4</v>
      </c>
      <c r="H634" s="3">
        <f>1-E634/MAX(E$2:E634)</f>
        <v>0</v>
      </c>
      <c r="I634" s="36">
        <f ca="1">IF(ROW()&gt;计算结果!B$18+1,AVERAGE(OFFSET(E634,0,0,-计算结果!B$18,1)),AVERAGE(OFFSET(E634,0,0,-ROW(),1)))</f>
        <v>4146.1386363636375</v>
      </c>
      <c r="J634" s="36">
        <f ca="1">I634+计算结果!B$19*IF(ROW()&gt;计算结果!B$18+1,STDEV(OFFSET(E634,0,0,-计算结果!B$18,1)),STDEV(OFFSET(E634,0,0,-ROW(),1)))</f>
        <v>44922.073519003126</v>
      </c>
      <c r="K634" s="34">
        <f ca="1">I634-计算结果!B$19*IF(ROW()&gt;计算结果!B$18+1,STDEV(OFFSET(E634,0,0,-计算结果!B$18,1)),STDEV(OFFSET(E634,0,0,-ROW(),1)))</f>
        <v>-36629.796246275844</v>
      </c>
      <c r="L634" s="35" t="str">
        <f t="shared" ca="1" si="37"/>
        <v>买</v>
      </c>
      <c r="M634" s="4" t="str">
        <f t="shared" ca="1" si="38"/>
        <v/>
      </c>
      <c r="N634" s="3">
        <f ca="1">IF(L633="买",E634/E633-1,0)-IF(M634=1,计算结果!B$17,0)</f>
        <v>6.6311199711410751E-4</v>
      </c>
      <c r="O634" s="2">
        <f t="shared" ca="1" si="39"/>
        <v>4.8186091309720718</v>
      </c>
      <c r="P634" s="3">
        <f ca="1">1-O634/MAX(O$2:O634)</f>
        <v>0</v>
      </c>
    </row>
    <row r="635" spans="1:16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36"/>
        <v>-1.6006251628028267E-2</v>
      </c>
      <c r="H635" s="3">
        <f>1-E635/MAX(E$2:E635)</f>
        <v>1.6006251628028267E-2</v>
      </c>
      <c r="I635" s="36">
        <f ca="1">IF(ROW()&gt;计算结果!B$18+1,AVERAGE(OFFSET(E635,0,0,-计算结果!B$18,1)),AVERAGE(OFFSET(E635,0,0,-ROW(),1)))</f>
        <v>4160.2877272727283</v>
      </c>
      <c r="J635" s="36">
        <f ca="1">I635+计算结果!B$19*IF(ROW()&gt;计算结果!B$18+1,STDEV(OFFSET(E635,0,0,-计算结果!B$18,1)),STDEV(OFFSET(E635,0,0,-ROW(),1)))</f>
        <v>46027.682662941959</v>
      </c>
      <c r="K635" s="34">
        <f ca="1">I635-计算结果!B$19*IF(ROW()&gt;计算结果!B$18+1,STDEV(OFFSET(E635,0,0,-计算结果!B$18,1)),STDEV(OFFSET(E635,0,0,-ROW(),1)))</f>
        <v>-37707.107208396505</v>
      </c>
      <c r="L635" s="35" t="str">
        <f t="shared" ca="1" si="37"/>
        <v>买</v>
      </c>
      <c r="M635" s="4" t="str">
        <f t="shared" ca="1" si="38"/>
        <v/>
      </c>
      <c r="N635" s="3">
        <f ca="1">IF(L634="买",E635/E634-1,0)-IF(M635=1,计算结果!B$17,0)</f>
        <v>-1.6006251628028267E-2</v>
      </c>
      <c r="O635" s="2">
        <f t="shared" ca="1" si="39"/>
        <v>4.7414812607246182</v>
      </c>
      <c r="P635" s="3">
        <f ca="1">1-O635/MAX(O$2:O635)</f>
        <v>1.6006251628028267E-2</v>
      </c>
    </row>
    <row r="636" spans="1:16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36"/>
        <v>-2.0195089306513814E-2</v>
      </c>
      <c r="H636" s="3">
        <f>1-E636/MAX(E$2:E636)</f>
        <v>3.5878093253451482E-2</v>
      </c>
      <c r="I636" s="36">
        <f ca="1">IF(ROW()&gt;计算结果!B$18+1,AVERAGE(OFFSET(E636,0,0,-计算结果!B$18,1)),AVERAGE(OFFSET(E636,0,0,-ROW(),1)))</f>
        <v>4169.3561363636363</v>
      </c>
      <c r="J636" s="36">
        <f ca="1">I636+计算结果!B$19*IF(ROW()&gt;计算结果!B$18+1,STDEV(OFFSET(E636,0,0,-计算结果!B$18,1)),STDEV(OFFSET(E636,0,0,-ROW(),1)))</f>
        <v>46734.248664498678</v>
      </c>
      <c r="K636" s="34">
        <f ca="1">I636-计算结果!B$19*IF(ROW()&gt;计算结果!B$18+1,STDEV(OFFSET(E636,0,0,-计算结果!B$18,1)),STDEV(OFFSET(E636,0,0,-ROW(),1)))</f>
        <v>-38395.536391771398</v>
      </c>
      <c r="L636" s="35" t="str">
        <f t="shared" ca="1" si="37"/>
        <v>买</v>
      </c>
      <c r="M636" s="4" t="str">
        <f t="shared" ca="1" si="38"/>
        <v/>
      </c>
      <c r="N636" s="3">
        <f ca="1">IF(L635="买",E636/E635-1,0)-IF(M636=1,计算结果!B$17,0)</f>
        <v>-2.0195089306513814E-2</v>
      </c>
      <c r="O636" s="2">
        <f t="shared" ca="1" si="39"/>
        <v>4.6457266232191232</v>
      </c>
      <c r="P636" s="3">
        <f ca="1">1-O636/MAX(O$2:O636)</f>
        <v>3.5878093253451482E-2</v>
      </c>
    </row>
    <row r="637" spans="1:16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36"/>
        <v>5.5948454365859934E-2</v>
      </c>
      <c r="H637" s="3">
        <f>1-E637/MAX(E$2:E637)</f>
        <v>0</v>
      </c>
      <c r="I637" s="36">
        <f ca="1">IF(ROW()&gt;计算结果!B$18+1,AVERAGE(OFFSET(E637,0,0,-计算结果!B$18,1)),AVERAGE(OFFSET(E637,0,0,-ROW(),1)))</f>
        <v>4183.7295454545465</v>
      </c>
      <c r="J637" s="36">
        <f ca="1">I637+计算结果!B$19*IF(ROW()&gt;计算结果!B$18+1,STDEV(OFFSET(E637,0,0,-计算结果!B$18,1)),STDEV(OFFSET(E637,0,0,-ROW(),1)))</f>
        <v>48359.879188054103</v>
      </c>
      <c r="K637" s="34">
        <f ca="1">I637-计算结果!B$19*IF(ROW()&gt;计算结果!B$18+1,STDEV(OFFSET(E637,0,0,-计算结果!B$18,1)),STDEV(OFFSET(E637,0,0,-ROW(),1)))</f>
        <v>-39992.420097145012</v>
      </c>
      <c r="L637" s="35" t="str">
        <f t="shared" ca="1" si="37"/>
        <v>买</v>
      </c>
      <c r="M637" s="4" t="str">
        <f t="shared" ca="1" si="38"/>
        <v/>
      </c>
      <c r="N637" s="3">
        <f ca="1">IF(L636="买",E637/E636-1,0)-IF(M637=1,计算结果!B$17,0)</f>
        <v>5.5948454365859934E-2</v>
      </c>
      <c r="O637" s="2">
        <f t="shared" ca="1" si="39"/>
        <v>4.905647847194559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36"/>
        <v>1.786536701989383E-2</v>
      </c>
      <c r="H638" s="3">
        <f>1-E638/MAX(E$2:E638)</f>
        <v>0</v>
      </c>
      <c r="I638" s="36">
        <f ca="1">IF(ROW()&gt;计算结果!B$18+1,AVERAGE(OFFSET(E638,0,0,-计算结果!B$18,1)),AVERAGE(OFFSET(E638,0,0,-ROW(),1)))</f>
        <v>4202.2547727272722</v>
      </c>
      <c r="J638" s="36">
        <f ca="1">I638+计算结果!B$19*IF(ROW()&gt;计算结果!B$18+1,STDEV(OFFSET(E638,0,0,-计算结果!B$18,1)),STDEV(OFFSET(E638,0,0,-ROW(),1)))</f>
        <v>50270.21339259579</v>
      </c>
      <c r="K638" s="34">
        <f ca="1">I638-计算结果!B$19*IF(ROW()&gt;计算结果!B$18+1,STDEV(OFFSET(E638,0,0,-计算结果!B$18,1)),STDEV(OFFSET(E638,0,0,-ROW(),1)))</f>
        <v>-41865.703847141252</v>
      </c>
      <c r="L638" s="35" t="str">
        <f t="shared" ca="1" si="37"/>
        <v>买</v>
      </c>
      <c r="M638" s="4" t="str">
        <f t="shared" ca="1" si="38"/>
        <v/>
      </c>
      <c r="N638" s="3">
        <f ca="1">IF(L637="买",E638/E637-1,0)-IF(M638=1,计算结果!B$17,0)</f>
        <v>1.786536701989383E-2</v>
      </c>
      <c r="O638" s="2">
        <f t="shared" ca="1" si="39"/>
        <v>4.9932890464550415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36"/>
        <v>1.5882687709518395E-2</v>
      </c>
      <c r="H639" s="3">
        <f>1-E639/MAX(E$2:E639)</f>
        <v>0</v>
      </c>
      <c r="I639" s="36">
        <f ca="1">IF(ROW()&gt;计算结果!B$18+1,AVERAGE(OFFSET(E639,0,0,-计算结果!B$18,1)),AVERAGE(OFFSET(E639,0,0,-ROW(),1)))</f>
        <v>4221.6731818181825</v>
      </c>
      <c r="J639" s="36">
        <f ca="1">I639+计算结果!B$19*IF(ROW()&gt;计算结果!B$18+1,STDEV(OFFSET(E639,0,0,-计算结果!B$18,1)),STDEV(OFFSET(E639,0,0,-ROW(),1)))</f>
        <v>52394.478739148544</v>
      </c>
      <c r="K639" s="34">
        <f ca="1">I639-计算结果!B$19*IF(ROW()&gt;计算结果!B$18+1,STDEV(OFFSET(E639,0,0,-计算结果!B$18,1)),STDEV(OFFSET(E639,0,0,-ROW(),1)))</f>
        <v>-43951.132375512185</v>
      </c>
      <c r="L639" s="35" t="str">
        <f t="shared" ca="1" si="37"/>
        <v>买</v>
      </c>
      <c r="M639" s="4" t="str">
        <f t="shared" ca="1" si="38"/>
        <v/>
      </c>
      <c r="N639" s="3">
        <f ca="1">IF(L638="买",E639/E638-1,0)-IF(M639=1,计算结果!B$17,0)</f>
        <v>1.5882687709518395E-2</v>
      </c>
      <c r="O639" s="2">
        <f t="shared" ca="1" si="39"/>
        <v>5.0725958970232456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36"/>
        <v>1.6675607568952255E-2</v>
      </c>
      <c r="H640" s="3">
        <f>1-E640/MAX(E$2:E640)</f>
        <v>0</v>
      </c>
      <c r="I640" s="36">
        <f ca="1">IF(ROW()&gt;计算结果!B$18+1,AVERAGE(OFFSET(E640,0,0,-计算结果!B$18,1)),AVERAGE(OFFSET(E640,0,0,-ROW(),1)))</f>
        <v>4246.3209090909095</v>
      </c>
      <c r="J640" s="36">
        <f ca="1">I640+计算结果!B$19*IF(ROW()&gt;计算结果!B$18+1,STDEV(OFFSET(E640,0,0,-计算结果!B$18,1)),STDEV(OFFSET(E640,0,0,-ROW(),1)))</f>
        <v>54646.225987009042</v>
      </c>
      <c r="K640" s="34">
        <f ca="1">I640-计算结果!B$19*IF(ROW()&gt;计算结果!B$18+1,STDEV(OFFSET(E640,0,0,-计算结果!B$18,1)),STDEV(OFFSET(E640,0,0,-ROW(),1)))</f>
        <v>-46153.584168827227</v>
      </c>
      <c r="L640" s="35" t="str">
        <f t="shared" ca="1" si="37"/>
        <v>买</v>
      </c>
      <c r="M640" s="4" t="str">
        <f t="shared" ca="1" si="38"/>
        <v/>
      </c>
      <c r="N640" s="3">
        <f ca="1">IF(L639="买",E640/E639-1,0)-IF(M640=1,计算结果!B$17,0)</f>
        <v>1.6675607568952255E-2</v>
      </c>
      <c r="O640" s="2">
        <f t="shared" ca="1" si="39"/>
        <v>5.1571845155578826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36"/>
        <v>1.5897802345436807E-2</v>
      </c>
      <c r="H641" s="3">
        <f>1-E641/MAX(E$2:E641)</f>
        <v>0</v>
      </c>
      <c r="I641" s="36">
        <f ca="1">IF(ROW()&gt;计算结果!B$18+1,AVERAGE(OFFSET(E641,0,0,-计算结果!B$18,1)),AVERAGE(OFFSET(E641,0,0,-ROW(),1)))</f>
        <v>4276.7752272727266</v>
      </c>
      <c r="J641" s="36">
        <f ca="1">I641+计算结果!B$19*IF(ROW()&gt;计算结果!B$18+1,STDEV(OFFSET(E641,0,0,-计算结果!B$18,1)),STDEV(OFFSET(E641,0,0,-ROW(),1)))</f>
        <v>56773.066341930986</v>
      </c>
      <c r="K641" s="34">
        <f ca="1">I641-计算结果!B$19*IF(ROW()&gt;计算结果!B$18+1,STDEV(OFFSET(E641,0,0,-计算结果!B$18,1)),STDEV(OFFSET(E641,0,0,-ROW(),1)))</f>
        <v>-48219.515887385525</v>
      </c>
      <c r="L641" s="35" t="str">
        <f t="shared" ca="1" si="37"/>
        <v>买</v>
      </c>
      <c r="M641" s="4" t="str">
        <f t="shared" ca="1" si="38"/>
        <v/>
      </c>
      <c r="N641" s="3">
        <f ca="1">IF(L640="买",E641/E640-1,0)-IF(M641=1,计算结果!B$17,0)</f>
        <v>1.5897802345436807E-2</v>
      </c>
      <c r="O641" s="2">
        <f t="shared" ca="1" si="39"/>
        <v>5.2391724156451689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36"/>
        <v>4.9007394232574164E-3</v>
      </c>
      <c r="H642" s="3">
        <f>1-E642/MAX(E$2:E642)</f>
        <v>0</v>
      </c>
      <c r="I642" s="36">
        <f ca="1">IF(ROW()&gt;计算结果!B$18+1,AVERAGE(OFFSET(E642,0,0,-计算结果!B$18,1)),AVERAGE(OFFSET(E642,0,0,-ROW(),1)))</f>
        <v>4306.6602272727268</v>
      </c>
      <c r="J642" s="36">
        <f ca="1">I642+计算结果!B$19*IF(ROW()&gt;计算结果!B$18+1,STDEV(OFFSET(E642,0,0,-计算结果!B$18,1)),STDEV(OFFSET(E642,0,0,-ROW(),1)))</f>
        <v>58835.581409109167</v>
      </c>
      <c r="K642" s="34">
        <f ca="1">I642-计算结果!B$19*IF(ROW()&gt;计算结果!B$18+1,STDEV(OFFSET(E642,0,0,-计算结果!B$18,1)),STDEV(OFFSET(E642,0,0,-ROW(),1)))</f>
        <v>-50222.260954563717</v>
      </c>
      <c r="L642" s="35" t="str">
        <f t="shared" ca="1" si="37"/>
        <v>买</v>
      </c>
      <c r="M642" s="4" t="str">
        <f t="shared" ca="1" si="38"/>
        <v/>
      </c>
      <c r="N642" s="3">
        <f ca="1">IF(L641="买",E642/E641-1,0)-IF(M642=1,计算结果!B$17,0)</f>
        <v>4.9007394232574164E-3</v>
      </c>
      <c r="O642" s="2">
        <f t="shared" ca="1" si="39"/>
        <v>5.2648482344477641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40">E643/E642-1</f>
        <v>1.6440498555259087E-3</v>
      </c>
      <c r="H643" s="3">
        <f>1-E643/MAX(E$2:E643)</f>
        <v>0</v>
      </c>
      <c r="I643" s="36">
        <f ca="1">IF(ROW()&gt;计算结果!B$18+1,AVERAGE(OFFSET(E643,0,0,-计算结果!B$18,1)),AVERAGE(OFFSET(E643,0,0,-ROW(),1)))</f>
        <v>4334.1895454545447</v>
      </c>
      <c r="J643" s="36">
        <f ca="1">I643+计算结果!B$19*IF(ROW()&gt;计算结果!B$18+1,STDEV(OFFSET(E643,0,0,-计算结果!B$18,1)),STDEV(OFFSET(E643,0,0,-ROW(),1)))</f>
        <v>60862.358687065935</v>
      </c>
      <c r="K643" s="34">
        <f ca="1">I643-计算结果!B$19*IF(ROW()&gt;计算结果!B$18+1,STDEV(OFFSET(E643,0,0,-计算结果!B$18,1)),STDEV(OFFSET(E643,0,0,-ROW(),1)))</f>
        <v>-52193.979596156845</v>
      </c>
      <c r="L643" s="35" t="str">
        <f t="shared" ref="L643:L706" ca="1" si="41">IF(OR(AND(E643&lt;J643,E643&gt;I643),E643&lt;K643),"买","卖")</f>
        <v>买</v>
      </c>
      <c r="M643" s="4" t="str">
        <f t="shared" ca="1" si="38"/>
        <v/>
      </c>
      <c r="N643" s="3">
        <f ca="1">IF(L642="买",E643/E642-1,0)-IF(M643=1,计算结果!B$17,0)</f>
        <v>1.6440498555259087E-3</v>
      </c>
      <c r="O643" s="2">
        <f t="shared" ca="1" si="39"/>
        <v>5.2735039074269734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40"/>
        <v>-1.5223438954866775E-2</v>
      </c>
      <c r="H644" s="3">
        <f>1-E644/MAX(E$2:E644)</f>
        <v>1.5223438954866775E-2</v>
      </c>
      <c r="I644" s="36">
        <f ca="1">IF(ROW()&gt;计算结果!B$18+1,AVERAGE(OFFSET(E644,0,0,-计算结果!B$18,1)),AVERAGE(OFFSET(E644,0,0,-ROW(),1)))</f>
        <v>4364.0372727272716</v>
      </c>
      <c r="J644" s="36">
        <f ca="1">I644+计算结果!B$19*IF(ROW()&gt;计算结果!B$18+1,STDEV(OFFSET(E644,0,0,-计算结果!B$18,1)),STDEV(OFFSET(E644,0,0,-ROW(),1)))</f>
        <v>61967.583130955449</v>
      </c>
      <c r="K644" s="34">
        <f ca="1">I644-计算结果!B$19*IF(ROW()&gt;计算结果!B$18+1,STDEV(OFFSET(E644,0,0,-计算结果!B$18,1)),STDEV(OFFSET(E644,0,0,-ROW(),1)))</f>
        <v>-53239.508585500909</v>
      </c>
      <c r="L644" s="35" t="str">
        <f t="shared" ca="1" si="41"/>
        <v>买</v>
      </c>
      <c r="M644" s="4" t="str">
        <f t="shared" ref="M644:M707" ca="1" si="42">IF(L643&lt;&gt;L644,1,"")</f>
        <v/>
      </c>
      <c r="N644" s="3">
        <f ca="1">IF(L643="买",E644/E643-1,0)-IF(M644=1,计算结果!B$17,0)</f>
        <v>-1.5223438954866775E-2</v>
      </c>
      <c r="O644" s="2">
        <f t="shared" ref="O644:O707" ca="1" si="43">IFERROR(O643*(1+N644),O643)</f>
        <v>5.1932230426140071</v>
      </c>
      <c r="P644" s="3">
        <f ca="1">1-O644/MAX(O$2:O644)</f>
        <v>1.5223438954866886E-2</v>
      </c>
    </row>
    <row r="645" spans="1:16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40"/>
        <v>1.3420807375353228E-2</v>
      </c>
      <c r="H645" s="3">
        <f>1-E645/MAX(E$2:E645)</f>
        <v>2.0069424213171594E-3</v>
      </c>
      <c r="I645" s="36">
        <f ca="1">IF(ROW()&gt;计算结果!B$18+1,AVERAGE(OFFSET(E645,0,0,-计算结果!B$18,1)),AVERAGE(OFFSET(E645,0,0,-ROW(),1)))</f>
        <v>4397.6088636363629</v>
      </c>
      <c r="J645" s="36">
        <f ca="1">I645+计算结果!B$19*IF(ROW()&gt;计算结果!B$18+1,STDEV(OFFSET(E645,0,0,-计算结果!B$18,1)),STDEV(OFFSET(E645,0,0,-ROW(),1)))</f>
        <v>62873.677318956201</v>
      </c>
      <c r="K645" s="34">
        <f ca="1">I645-计算结果!B$19*IF(ROW()&gt;计算结果!B$18+1,STDEV(OFFSET(E645,0,0,-计算结果!B$18,1)),STDEV(OFFSET(E645,0,0,-ROW(),1)))</f>
        <v>-54078.459591683473</v>
      </c>
      <c r="L645" s="35" t="str">
        <f t="shared" ca="1" si="41"/>
        <v>买</v>
      </c>
      <c r="M645" s="4" t="str">
        <f t="shared" ca="1" si="42"/>
        <v/>
      </c>
      <c r="N645" s="3">
        <f ca="1">IF(L644="买",E645/E644-1,0)-IF(M645=1,计算结果!B$17,0)</f>
        <v>1.3420807375353228E-2</v>
      </c>
      <c r="O645" s="2">
        <f t="shared" ca="1" si="43"/>
        <v>5.2629202887261757</v>
      </c>
      <c r="P645" s="3">
        <f ca="1">1-O645/MAX(O$2:O645)</f>
        <v>2.0069424213172704E-3</v>
      </c>
    </row>
    <row r="646" spans="1:16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40"/>
        <v>1.0604381032696786E-2</v>
      </c>
      <c r="H646" s="3">
        <f>1-E646/MAX(E$2:E646)</f>
        <v>0</v>
      </c>
      <c r="I646" s="36">
        <f ca="1">IF(ROW()&gt;计算结果!B$18+1,AVERAGE(OFFSET(E646,0,0,-计算结果!B$18,1)),AVERAGE(OFFSET(E646,0,0,-ROW(),1)))</f>
        <v>4432.5895454545443</v>
      </c>
      <c r="J646" s="36">
        <f ca="1">I646+计算结果!B$19*IF(ROW()&gt;计算结果!B$18+1,STDEV(OFFSET(E646,0,0,-计算结果!B$18,1)),STDEV(OFFSET(E646,0,0,-ROW(),1)))</f>
        <v>63733.388633625858</v>
      </c>
      <c r="K646" s="34">
        <f ca="1">I646-计算结果!B$19*IF(ROW()&gt;计算结果!B$18+1,STDEV(OFFSET(E646,0,0,-计算结果!B$18,1)),STDEV(OFFSET(E646,0,0,-ROW(),1)))</f>
        <v>-54868.209542716766</v>
      </c>
      <c r="L646" s="35" t="str">
        <f t="shared" ca="1" si="41"/>
        <v>买</v>
      </c>
      <c r="M646" s="4" t="str">
        <f t="shared" ca="1" si="42"/>
        <v/>
      </c>
      <c r="N646" s="3">
        <f ca="1">IF(L645="买",E646/E645-1,0)-IF(M646=1,计算结果!B$17,0)</f>
        <v>1.0604381032696786E-2</v>
      </c>
      <c r="O646" s="2">
        <f t="shared" ca="1" si="43"/>
        <v>5.3187303008125388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40"/>
        <v>2.310069645692403E-2</v>
      </c>
      <c r="H647" s="3">
        <f>1-E647/MAX(E$2:E647)</f>
        <v>0</v>
      </c>
      <c r="I647" s="36">
        <f ca="1">IF(ROW()&gt;计算结果!B$18+1,AVERAGE(OFFSET(E647,0,0,-计算结果!B$18,1)),AVERAGE(OFFSET(E647,0,0,-ROW(),1)))</f>
        <v>4468.6563636363635</v>
      </c>
      <c r="J647" s="36">
        <f ca="1">I647+计算结果!B$19*IF(ROW()&gt;计算结果!B$18+1,STDEV(OFFSET(E647,0,0,-计算结果!B$18,1)),STDEV(OFFSET(E647,0,0,-ROW(),1)))</f>
        <v>65073.513596050863</v>
      </c>
      <c r="K647" s="34">
        <f ca="1">I647-计算结果!B$19*IF(ROW()&gt;计算结果!B$18+1,STDEV(OFFSET(E647,0,0,-计算结果!B$18,1)),STDEV(OFFSET(E647,0,0,-ROW(),1)))</f>
        <v>-56136.200868778134</v>
      </c>
      <c r="L647" s="35" t="str">
        <f t="shared" ca="1" si="41"/>
        <v>买</v>
      </c>
      <c r="M647" s="4" t="str">
        <f t="shared" ca="1" si="42"/>
        <v/>
      </c>
      <c r="N647" s="3">
        <f ca="1">IF(L646="买",E647/E646-1,0)-IF(M647=1,计算结果!B$17,0)</f>
        <v>2.310069645692403E-2</v>
      </c>
      <c r="O647" s="2">
        <f t="shared" ca="1" si="43"/>
        <v>5.4415966750278537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40"/>
        <v>-1.0857751279254924E-2</v>
      </c>
      <c r="H648" s="3">
        <f>1-E648/MAX(E$2:E648)</f>
        <v>1.0857751279254924E-2</v>
      </c>
      <c r="I648" s="36">
        <f ca="1">IF(ROW()&gt;计算结果!B$18+1,AVERAGE(OFFSET(E648,0,0,-计算结果!B$18,1)),AVERAGE(OFFSET(E648,0,0,-ROW(),1)))</f>
        <v>4505.4006818181806</v>
      </c>
      <c r="J648" s="36">
        <f ca="1">I648+计算结果!B$19*IF(ROW()&gt;计算结果!B$18+1,STDEV(OFFSET(E648,0,0,-计算结果!B$18,1)),STDEV(OFFSET(E648,0,0,-ROW(),1)))</f>
        <v>65595.701003232331</v>
      </c>
      <c r="K648" s="34">
        <f ca="1">I648-计算结果!B$19*IF(ROW()&gt;计算结果!B$18+1,STDEV(OFFSET(E648,0,0,-计算结果!B$18,1)),STDEV(OFFSET(E648,0,0,-ROW(),1)))</f>
        <v>-56584.899639595969</v>
      </c>
      <c r="L648" s="35" t="str">
        <f t="shared" ca="1" si="41"/>
        <v>买</v>
      </c>
      <c r="M648" s="4" t="str">
        <f t="shared" ca="1" si="42"/>
        <v/>
      </c>
      <c r="N648" s="3">
        <f ca="1">IF(L647="买",E648/E647-1,0)-IF(M648=1,计算结果!B$17,0)</f>
        <v>-1.0857751279254924E-2</v>
      </c>
      <c r="O648" s="2">
        <f t="shared" ca="1" si="43"/>
        <v>5.3825131717683803</v>
      </c>
      <c r="P648" s="3">
        <f ca="1">1-O648/MAX(O$2:O648)</f>
        <v>1.0857751279255035E-2</v>
      </c>
    </row>
    <row r="649" spans="1:16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40"/>
        <v>5.4474258114711738E-4</v>
      </c>
      <c r="H649" s="3">
        <f>1-E649/MAX(E$2:E649)</f>
        <v>1.0318923377565237E-2</v>
      </c>
      <c r="I649" s="36">
        <f ca="1">IF(ROW()&gt;计算结果!B$18+1,AVERAGE(OFFSET(E649,0,0,-计算结果!B$18,1)),AVERAGE(OFFSET(E649,0,0,-ROW(),1)))</f>
        <v>4546.8963636363624</v>
      </c>
      <c r="J649" s="36">
        <f ca="1">I649+计算结果!B$19*IF(ROW()&gt;计算结果!B$18+1,STDEV(OFFSET(E649,0,0,-计算结果!B$18,1)),STDEV(OFFSET(E649,0,0,-ROW(),1)))</f>
        <v>64996.321242621525</v>
      </c>
      <c r="K649" s="34">
        <f ca="1">I649-计算结果!B$19*IF(ROW()&gt;计算结果!B$18+1,STDEV(OFFSET(E649,0,0,-计算结果!B$18,1)),STDEV(OFFSET(E649,0,0,-ROW(),1)))</f>
        <v>-55902.5285153488</v>
      </c>
      <c r="L649" s="35" t="str">
        <f t="shared" ca="1" si="41"/>
        <v>买</v>
      </c>
      <c r="M649" s="4" t="str">
        <f t="shared" ca="1" si="42"/>
        <v/>
      </c>
      <c r="N649" s="3">
        <f ca="1">IF(L648="买",E649/E648-1,0)-IF(M649=1,计算结果!B$17,0)</f>
        <v>5.4474258114711738E-4</v>
      </c>
      <c r="O649" s="2">
        <f t="shared" ca="1" si="43"/>
        <v>5.3854452558866281</v>
      </c>
      <c r="P649" s="3">
        <f ca="1">1-O649/MAX(O$2:O649)</f>
        <v>1.0318923377565126E-2</v>
      </c>
    </row>
    <row r="650" spans="1:16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40"/>
        <v>9.0970959772525006E-3</v>
      </c>
      <c r="H650" s="3">
        <f>1-E650/MAX(E$2:E650)</f>
        <v>1.315699636660228E-3</v>
      </c>
      <c r="I650" s="36">
        <f ca="1">IF(ROW()&gt;计算结果!B$18+1,AVERAGE(OFFSET(E650,0,0,-计算结果!B$18,1)),AVERAGE(OFFSET(E650,0,0,-ROW(),1)))</f>
        <v>4585.5727272727272</v>
      </c>
      <c r="J650" s="36">
        <f ca="1">I650+计算结果!B$19*IF(ROW()&gt;计算结果!B$18+1,STDEV(OFFSET(E650,0,0,-计算结果!B$18,1)),STDEV(OFFSET(E650,0,0,-ROW(),1)))</f>
        <v>64994.784772648156</v>
      </c>
      <c r="K650" s="34">
        <f ca="1">I650-计算结果!B$19*IF(ROW()&gt;计算结果!B$18+1,STDEV(OFFSET(E650,0,0,-计算结果!B$18,1)),STDEV(OFFSET(E650,0,0,-ROW(),1)))</f>
        <v>-55823.639318102694</v>
      </c>
      <c r="L650" s="35" t="str">
        <f t="shared" ca="1" si="41"/>
        <v>买</v>
      </c>
      <c r="M650" s="4" t="str">
        <f t="shared" ca="1" si="42"/>
        <v/>
      </c>
      <c r="N650" s="3">
        <f ca="1">IF(L649="买",E650/E649-1,0)-IF(M650=1,计算结果!B$17,0)</f>
        <v>9.0970959772525006E-3</v>
      </c>
      <c r="O650" s="2">
        <f t="shared" ca="1" si="43"/>
        <v>5.4344371682596684</v>
      </c>
      <c r="P650" s="3">
        <f ca="1">1-O650/MAX(O$2:O650)</f>
        <v>1.315699636660117E-3</v>
      </c>
    </row>
    <row r="651" spans="1:16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40"/>
        <v>-2.1664658797791558E-2</v>
      </c>
      <c r="H651" s="3">
        <f>1-E651/MAX(E$2:E651)</f>
        <v>2.2951854250743198E-2</v>
      </c>
      <c r="I651" s="36">
        <f ca="1">IF(ROW()&gt;计算结果!B$18+1,AVERAGE(OFFSET(E651,0,0,-计算结果!B$18,1)),AVERAGE(OFFSET(E651,0,0,-ROW(),1)))</f>
        <v>4619.0611363636363</v>
      </c>
      <c r="J651" s="36">
        <f ca="1">I651+计算结果!B$19*IF(ROW()&gt;计算结果!B$18+1,STDEV(OFFSET(E651,0,0,-计算结果!B$18,1)),STDEV(OFFSET(E651,0,0,-ROW(),1)))</f>
        <v>64723.633936945167</v>
      </c>
      <c r="K651" s="34">
        <f ca="1">I651-计算结果!B$19*IF(ROW()&gt;计算结果!B$18+1,STDEV(OFFSET(E651,0,0,-计算结果!B$18,1)),STDEV(OFFSET(E651,0,0,-ROW(),1)))</f>
        <v>-55485.511664217898</v>
      </c>
      <c r="L651" s="35" t="str">
        <f t="shared" ca="1" si="41"/>
        <v>买</v>
      </c>
      <c r="M651" s="4" t="str">
        <f t="shared" ca="1" si="42"/>
        <v/>
      </c>
      <c r="N651" s="3">
        <f ca="1">IF(L650="买",E651/E650-1,0)-IF(M651=1,计算结果!B$17,0)</f>
        <v>-2.1664658797791558E-2</v>
      </c>
      <c r="O651" s="2">
        <f t="shared" ca="1" si="43"/>
        <v>5.3167019412512859</v>
      </c>
      <c r="P651" s="3">
        <f ca="1">1-O651/MAX(O$2:O651)</f>
        <v>2.2951854250743087E-2</v>
      </c>
    </row>
    <row r="652" spans="1:16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40"/>
        <v>1.5568133958098418E-2</v>
      </c>
      <c r="H652" s="3">
        <f>1-E652/MAX(E$2:E652)</f>
        <v>7.7410378342070985E-3</v>
      </c>
      <c r="I652" s="36">
        <f ca="1">IF(ROW()&gt;计算结果!B$18+1,AVERAGE(OFFSET(E652,0,0,-计算结果!B$18,1)),AVERAGE(OFFSET(E652,0,0,-ROW(),1)))</f>
        <v>4655.4611363636368</v>
      </c>
      <c r="J652" s="36">
        <f ca="1">I652+计算结果!B$19*IF(ROW()&gt;计算结果!B$18+1,STDEV(OFFSET(E652,0,0,-计算结果!B$18,1)),STDEV(OFFSET(E652,0,0,-ROW(),1)))</f>
        <v>64302.083549449657</v>
      </c>
      <c r="K652" s="34">
        <f ca="1">I652-计算结果!B$19*IF(ROW()&gt;计算结果!B$18+1,STDEV(OFFSET(E652,0,0,-计算结果!B$18,1)),STDEV(OFFSET(E652,0,0,-ROW(),1)))</f>
        <v>-54991.161276722385</v>
      </c>
      <c r="L652" s="35" t="str">
        <f t="shared" ca="1" si="41"/>
        <v>买</v>
      </c>
      <c r="M652" s="4" t="str">
        <f t="shared" ca="1" si="42"/>
        <v/>
      </c>
      <c r="N652" s="3">
        <f ca="1">IF(L651="买",E652/E651-1,0)-IF(M652=1,计算结果!B$17,0)</f>
        <v>1.5568133958098418E-2</v>
      </c>
      <c r="O652" s="2">
        <f t="shared" ca="1" si="43"/>
        <v>5.3994730692879678</v>
      </c>
      <c r="P652" s="3">
        <f ca="1">1-O652/MAX(O$2:O652)</f>
        <v>7.7410378342070985E-3</v>
      </c>
    </row>
    <row r="653" spans="1:16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40"/>
        <v>-4.7074510620729648E-2</v>
      </c>
      <c r="H653" s="3">
        <f>1-E653/MAX(E$2:E653)</f>
        <v>5.4451142887194881E-2</v>
      </c>
      <c r="I653" s="36">
        <f ca="1">IF(ROW()&gt;计算结果!B$18+1,AVERAGE(OFFSET(E653,0,0,-计算结果!B$18,1)),AVERAGE(OFFSET(E653,0,0,-ROW(),1)))</f>
        <v>4685.784318181818</v>
      </c>
      <c r="J653" s="36">
        <f ca="1">I653+计算结果!B$19*IF(ROW()&gt;计算结果!B$18+1,STDEV(OFFSET(E653,0,0,-计算结果!B$18,1)),STDEV(OFFSET(E653,0,0,-ROW(),1)))</f>
        <v>62972.130088001752</v>
      </c>
      <c r="K653" s="34">
        <f ca="1">I653-计算结果!B$19*IF(ROW()&gt;计算结果!B$18+1,STDEV(OFFSET(E653,0,0,-计算结果!B$18,1)),STDEV(OFFSET(E653,0,0,-ROW(),1)))</f>
        <v>-53600.561451638117</v>
      </c>
      <c r="L653" s="35" t="str">
        <f t="shared" ca="1" si="41"/>
        <v>买</v>
      </c>
      <c r="M653" s="4" t="str">
        <f t="shared" ca="1" si="42"/>
        <v/>
      </c>
      <c r="N653" s="3">
        <f ca="1">IF(L652="买",E653/E652-1,0)-IF(M653=1,计算结果!B$17,0)</f>
        <v>-4.7074510620729648E-2</v>
      </c>
      <c r="O653" s="2">
        <f t="shared" ca="1" si="43"/>
        <v>5.1452955169414274</v>
      </c>
      <c r="P653" s="3">
        <f ca="1">1-O653/MAX(O$2:O653)</f>
        <v>5.4451142887194881E-2</v>
      </c>
    </row>
    <row r="654" spans="1:16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40"/>
        <v>1.5372485651110601E-2</v>
      </c>
      <c r="H654" s="3">
        <f>1-E654/MAX(E$2:E654)</f>
        <v>3.9915706648804172E-2</v>
      </c>
      <c r="I654" s="36">
        <f ca="1">IF(ROW()&gt;计算结果!B$18+1,AVERAGE(OFFSET(E654,0,0,-计算结果!B$18,1)),AVERAGE(OFFSET(E654,0,0,-ROW(),1)))</f>
        <v>4717.2829545454551</v>
      </c>
      <c r="J654" s="36">
        <f ca="1">I654+计算结果!B$19*IF(ROW()&gt;计算结果!B$18+1,STDEV(OFFSET(E654,0,0,-计算结果!B$18,1)),STDEV(OFFSET(E654,0,0,-ROW(),1)))</f>
        <v>61706.906483361279</v>
      </c>
      <c r="K654" s="34">
        <f ca="1">I654-计算结果!B$19*IF(ROW()&gt;计算结果!B$18+1,STDEV(OFFSET(E654,0,0,-计算结果!B$18,1)),STDEV(OFFSET(E654,0,0,-ROW(),1)))</f>
        <v>-52272.340574270376</v>
      </c>
      <c r="L654" s="35" t="str">
        <f t="shared" ca="1" si="41"/>
        <v>买</v>
      </c>
      <c r="M654" s="4" t="str">
        <f t="shared" ca="1" si="42"/>
        <v/>
      </c>
      <c r="N654" s="3">
        <f ca="1">IF(L653="买",E654/E653-1,0)-IF(M654=1,计算结果!B$17,0)</f>
        <v>1.5372485651110601E-2</v>
      </c>
      <c r="O654" s="2">
        <f t="shared" ca="1" si="43"/>
        <v>5.2243914984463329</v>
      </c>
      <c r="P654" s="3">
        <f ca="1">1-O654/MAX(O$2:O654)</f>
        <v>3.9915706648804283E-2</v>
      </c>
    </row>
    <row r="655" spans="1:16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40"/>
        <v>2.8274833456983339E-2</v>
      </c>
      <c r="H655" s="3">
        <f>1-E655/MAX(E$2:E655)</f>
        <v>1.2769483149633554E-2</v>
      </c>
      <c r="I655" s="36">
        <f ca="1">IF(ROW()&gt;计算结果!B$18+1,AVERAGE(OFFSET(E655,0,0,-计算结果!B$18,1)),AVERAGE(OFFSET(E655,0,0,-ROW(),1)))</f>
        <v>4752.0522727272728</v>
      </c>
      <c r="J655" s="36">
        <f ca="1">I655+计算结果!B$19*IF(ROW()&gt;计算结果!B$18+1,STDEV(OFFSET(E655,0,0,-计算结果!B$18,1)),STDEV(OFFSET(E655,0,0,-ROW(),1)))</f>
        <v>60600.009368404179</v>
      </c>
      <c r="K655" s="34">
        <f ca="1">I655-计算结果!B$19*IF(ROW()&gt;计算结果!B$18+1,STDEV(OFFSET(E655,0,0,-计算结果!B$18,1)),STDEV(OFFSET(E655,0,0,-ROW(),1)))</f>
        <v>-51095.90482294964</v>
      </c>
      <c r="L655" s="35" t="str">
        <f t="shared" ca="1" si="41"/>
        <v>买</v>
      </c>
      <c r="M655" s="4" t="str">
        <f t="shared" ca="1" si="42"/>
        <v/>
      </c>
      <c r="N655" s="3">
        <f ca="1">IF(L654="买",E655/E654-1,0)-IF(M655=1,计算结果!B$17,0)</f>
        <v>2.8274833456983339E-2</v>
      </c>
      <c r="O655" s="2">
        <f t="shared" ca="1" si="43"/>
        <v>5.372110297978983</v>
      </c>
      <c r="P655" s="3">
        <f ca="1">1-O655/MAX(O$2:O655)</f>
        <v>1.2769483149633665E-2</v>
      </c>
    </row>
    <row r="656" spans="1:16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40"/>
        <v>8.8430402413470777E-3</v>
      </c>
      <c r="H656" s="3">
        <f>1-E656/MAX(E$2:E656)</f>
        <v>4.0393639616399524E-3</v>
      </c>
      <c r="I656" s="36">
        <f ca="1">IF(ROW()&gt;计算结果!B$18+1,AVERAGE(OFFSET(E656,0,0,-计算结果!B$18,1)),AVERAGE(OFFSET(E656,0,0,-ROW(),1)))</f>
        <v>4790.6729545454546</v>
      </c>
      <c r="J656" s="36">
        <f ca="1">I656+计算结果!B$19*IF(ROW()&gt;计算结果!B$18+1,STDEV(OFFSET(E656,0,0,-计算结果!B$18,1)),STDEV(OFFSET(E656,0,0,-ROW(),1)))</f>
        <v>58688.924630763882</v>
      </c>
      <c r="K656" s="34">
        <f ca="1">I656-计算结果!B$19*IF(ROW()&gt;计算结果!B$18+1,STDEV(OFFSET(E656,0,0,-计算结果!B$18,1)),STDEV(OFFSET(E656,0,0,-ROW(),1)))</f>
        <v>-49107.57872167298</v>
      </c>
      <c r="L656" s="35" t="str">
        <f t="shared" ca="1" si="41"/>
        <v>买</v>
      </c>
      <c r="M656" s="4" t="str">
        <f t="shared" ca="1" si="42"/>
        <v/>
      </c>
      <c r="N656" s="3">
        <f ca="1">IF(L655="买",E656/E655-1,0)-IF(M656=1,计算结果!B$17,0)</f>
        <v>8.8430402413470777E-3</v>
      </c>
      <c r="O656" s="2">
        <f t="shared" ca="1" si="43"/>
        <v>5.4196160855249662</v>
      </c>
      <c r="P656" s="3">
        <f ca="1">1-O656/MAX(O$2:O656)</f>
        <v>4.0393639616399524E-3</v>
      </c>
    </row>
    <row r="657" spans="1:16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40"/>
        <v>1.8829855038093202E-2</v>
      </c>
      <c r="H657" s="3">
        <f>1-E657/MAX(E$2:E657)</f>
        <v>0</v>
      </c>
      <c r="I657" s="36">
        <f ca="1">IF(ROW()&gt;计算结果!B$18+1,AVERAGE(OFFSET(E657,0,0,-计算结果!B$18,1)),AVERAGE(OFFSET(E657,0,0,-ROW(),1)))</f>
        <v>4829.5197727272744</v>
      </c>
      <c r="J657" s="36">
        <f ca="1">I657+计算结果!B$19*IF(ROW()&gt;计算结果!B$18+1,STDEV(OFFSET(E657,0,0,-计算结果!B$18,1)),STDEV(OFFSET(E657,0,0,-ROW(),1)))</f>
        <v>57227.168093563312</v>
      </c>
      <c r="K657" s="34">
        <f ca="1">I657-计算结果!B$19*IF(ROW()&gt;计算结果!B$18+1,STDEV(OFFSET(E657,0,0,-计算结果!B$18,1)),STDEV(OFFSET(E657,0,0,-ROW(),1)))</f>
        <v>-47568.128548108762</v>
      </c>
      <c r="L657" s="35" t="str">
        <f t="shared" ca="1" si="41"/>
        <v>买</v>
      </c>
      <c r="M657" s="4" t="str">
        <f t="shared" ca="1" si="42"/>
        <v/>
      </c>
      <c r="N657" s="3">
        <f ca="1">IF(L656="买",E657/E656-1,0)-IF(M657=1,计算结果!B$17,0)</f>
        <v>1.8829855038093202E-2</v>
      </c>
      <c r="O657" s="2">
        <f t="shared" ca="1" si="43"/>
        <v>5.5216666707775195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40"/>
        <v>-4.0135226799492552E-3</v>
      </c>
      <c r="H658" s="3">
        <f>1-E658/MAX(E$2:E658)</f>
        <v>4.0135226799492552E-3</v>
      </c>
      <c r="I658" s="36">
        <f ca="1">IF(ROW()&gt;计算结果!B$18+1,AVERAGE(OFFSET(E658,0,0,-计算结果!B$18,1)),AVERAGE(OFFSET(E658,0,0,-ROW(),1)))</f>
        <v>4867.4577272727283</v>
      </c>
      <c r="J658" s="36">
        <f ca="1">I658+计算结果!B$19*IF(ROW()&gt;计算结果!B$18+1,STDEV(OFFSET(E658,0,0,-计算结果!B$18,1)),STDEV(OFFSET(E658,0,0,-ROW(),1)))</f>
        <v>55382.013623303865</v>
      </c>
      <c r="K658" s="34">
        <f ca="1">I658-计算结果!B$19*IF(ROW()&gt;计算结果!B$18+1,STDEV(OFFSET(E658,0,0,-计算结果!B$18,1)),STDEV(OFFSET(E658,0,0,-ROW(),1)))</f>
        <v>-45647.098168758414</v>
      </c>
      <c r="L658" s="35" t="str">
        <f t="shared" ca="1" si="41"/>
        <v>买</v>
      </c>
      <c r="M658" s="4" t="str">
        <f t="shared" ca="1" si="42"/>
        <v/>
      </c>
      <c r="N658" s="3">
        <f ca="1">IF(L657="买",E658/E657-1,0)-IF(M658=1,计算结果!B$17,0)</f>
        <v>-4.0135226799492552E-3</v>
      </c>
      <c r="O658" s="2">
        <f t="shared" ca="1" si="43"/>
        <v>5.4995053363632342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40"/>
        <v>-1.051153584913922E-2</v>
      </c>
      <c r="H659" s="3">
        <f>1-E659/MAX(E$2:E659)</f>
        <v>1.4482870241556811E-2</v>
      </c>
      <c r="I659" s="36">
        <f ca="1">IF(ROW()&gt;计算结果!B$18+1,AVERAGE(OFFSET(E659,0,0,-计算结果!B$18,1)),AVERAGE(OFFSET(E659,0,0,-ROW(),1)))</f>
        <v>4904.1002272727283</v>
      </c>
      <c r="J659" s="36">
        <f ca="1">I659+计算结果!B$19*IF(ROW()&gt;计算结果!B$18+1,STDEV(OFFSET(E659,0,0,-计算结果!B$18,1)),STDEV(OFFSET(E659,0,0,-ROW(),1)))</f>
        <v>52907.550515162657</v>
      </c>
      <c r="K659" s="34">
        <f ca="1">I659-计算结果!B$19*IF(ROW()&gt;计算结果!B$18+1,STDEV(OFFSET(E659,0,0,-计算结果!B$18,1)),STDEV(OFFSET(E659,0,0,-ROW(),1)))</f>
        <v>-43099.350060617202</v>
      </c>
      <c r="L659" s="35" t="str">
        <f t="shared" ca="1" si="41"/>
        <v>买</v>
      </c>
      <c r="M659" s="4" t="str">
        <f t="shared" ca="1" si="42"/>
        <v/>
      </c>
      <c r="N659" s="3">
        <f ca="1">IF(L658="买",E659/E658-1,0)-IF(M659=1,计算结果!B$17,0)</f>
        <v>-1.051153584913922E-2</v>
      </c>
      <c r="O659" s="2">
        <f t="shared" ca="1" si="43"/>
        <v>5.44169708886752</v>
      </c>
      <c r="P659" s="3">
        <f ca="1">1-O659/MAX(O$2:O659)</f>
        <v>1.44828702415567E-2</v>
      </c>
    </row>
    <row r="660" spans="1:16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40"/>
        <v>1.3959444722259517E-2</v>
      </c>
      <c r="H660" s="3">
        <f>1-E660/MAX(E$2:E660)</f>
        <v>7.2559834585395055E-4</v>
      </c>
      <c r="I660" s="36">
        <f ca="1">IF(ROW()&gt;计算结果!B$18+1,AVERAGE(OFFSET(E660,0,0,-计算结果!B$18,1)),AVERAGE(OFFSET(E660,0,0,-ROW(),1)))</f>
        <v>4938.7147727272741</v>
      </c>
      <c r="J660" s="36">
        <f ca="1">I660+计算结果!B$19*IF(ROW()&gt;计算结果!B$18+1,STDEV(OFFSET(E660,0,0,-计算结果!B$18,1)),STDEV(OFFSET(E660,0,0,-ROW(),1)))</f>
        <v>51233.207911645644</v>
      </c>
      <c r="K660" s="34">
        <f ca="1">I660-计算结果!B$19*IF(ROW()&gt;计算结果!B$18+1,STDEV(OFFSET(E660,0,0,-计算结果!B$18,1)),STDEV(OFFSET(E660,0,0,-ROW(),1)))</f>
        <v>-41355.778366191094</v>
      </c>
      <c r="L660" s="35" t="str">
        <f t="shared" ca="1" si="41"/>
        <v>买</v>
      </c>
      <c r="M660" s="4" t="str">
        <f t="shared" ca="1" si="42"/>
        <v/>
      </c>
      <c r="N660" s="3">
        <f ca="1">IF(L659="买",E660/E659-1,0)-IF(M660=1,计算结果!B$17,0)</f>
        <v>1.3959444722259517E-2</v>
      </c>
      <c r="O660" s="2">
        <f t="shared" ca="1" si="43"/>
        <v>5.5176601585748468</v>
      </c>
      <c r="P660" s="3">
        <f ca="1">1-O660/MAX(O$2:O660)</f>
        <v>7.2559834585383953E-4</v>
      </c>
    </row>
    <row r="661" spans="1:16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40"/>
        <v>-4.880871787032337E-3</v>
      </c>
      <c r="H661" s="3">
        <f>1-E661/MAX(E$2:E661)</f>
        <v>5.6029285803912421E-3</v>
      </c>
      <c r="I661" s="36">
        <f ca="1">IF(ROW()&gt;计算结果!B$18+1,AVERAGE(OFFSET(E661,0,0,-计算结果!B$18,1)),AVERAGE(OFFSET(E661,0,0,-ROW(),1)))</f>
        <v>4968.5188636363646</v>
      </c>
      <c r="J661" s="36">
        <f ca="1">I661+计算结果!B$19*IF(ROW()&gt;计算结果!B$18+1,STDEV(OFFSET(E661,0,0,-计算结果!B$18,1)),STDEV(OFFSET(E661,0,0,-ROW(),1)))</f>
        <v>50123.417588751538</v>
      </c>
      <c r="K661" s="34">
        <f ca="1">I661-计算结果!B$19*IF(ROW()&gt;计算结果!B$18+1,STDEV(OFFSET(E661,0,0,-计算结果!B$18,1)),STDEV(OFFSET(E661,0,0,-ROW(),1)))</f>
        <v>-40186.379861478803</v>
      </c>
      <c r="L661" s="35" t="str">
        <f t="shared" ca="1" si="41"/>
        <v>买</v>
      </c>
      <c r="M661" s="4" t="str">
        <f t="shared" ca="1" si="42"/>
        <v/>
      </c>
      <c r="N661" s="3">
        <f ca="1">IF(L660="买",E661/E660-1,0)-IF(M661=1,计算结果!B$17,0)</f>
        <v>-4.880871787032337E-3</v>
      </c>
      <c r="O661" s="2">
        <f t="shared" ca="1" si="43"/>
        <v>5.4907291667764264</v>
      </c>
      <c r="P661" s="3">
        <f ca="1">1-O661/MAX(O$2:O661)</f>
        <v>5.6029285803912421E-3</v>
      </c>
    </row>
    <row r="662" spans="1:16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40"/>
        <v>8.3758526727746307E-3</v>
      </c>
      <c r="H662" s="3">
        <f>1-E662/MAX(E$2:E662)</f>
        <v>0</v>
      </c>
      <c r="I662" s="36">
        <f ca="1">IF(ROW()&gt;计算结果!B$18+1,AVERAGE(OFFSET(E662,0,0,-计算结果!B$18,1)),AVERAGE(OFFSET(E662,0,0,-ROW(),1)))</f>
        <v>4999.2586363636374</v>
      </c>
      <c r="J662" s="36">
        <f ca="1">I662+计算结果!B$19*IF(ROW()&gt;计算结果!B$18+1,STDEV(OFFSET(E662,0,0,-计算结果!B$18,1)),STDEV(OFFSET(E662,0,0,-ROW(),1)))</f>
        <v>48904.025327604868</v>
      </c>
      <c r="K662" s="34">
        <f ca="1">I662-计算结果!B$19*IF(ROW()&gt;计算结果!B$18+1,STDEV(OFFSET(E662,0,0,-计算结果!B$18,1)),STDEV(OFFSET(E662,0,0,-ROW(),1)))</f>
        <v>-38905.508054877595</v>
      </c>
      <c r="L662" s="35" t="str">
        <f t="shared" ca="1" si="41"/>
        <v>买</v>
      </c>
      <c r="M662" s="4" t="str">
        <f t="shared" ca="1" si="42"/>
        <v/>
      </c>
      <c r="N662" s="3">
        <f ca="1">IF(L661="买",E662/E661-1,0)-IF(M662=1,计算结果!B$17,0)</f>
        <v>8.3758526727746307E-3</v>
      </c>
      <c r="O662" s="2">
        <f t="shared" ca="1" si="43"/>
        <v>5.5367187053434526</v>
      </c>
      <c r="P662" s="3">
        <f ca="1">1-O662/MAX(O$2:O662)</f>
        <v>0</v>
      </c>
    </row>
    <row r="663" spans="1:16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40"/>
        <v>-1.0751011081085893E-2</v>
      </c>
      <c r="H663" s="3">
        <f>1-E663/MAX(E$2:E663)</f>
        <v>1.0751011081085893E-2</v>
      </c>
      <c r="I663" s="36">
        <f ca="1">IF(ROW()&gt;计算结果!B$18+1,AVERAGE(OFFSET(E663,0,0,-计算结果!B$18,1)),AVERAGE(OFFSET(E663,0,0,-ROW(),1)))</f>
        <v>5026.5122727272728</v>
      </c>
      <c r="J663" s="36">
        <f ca="1">I663+计算结果!B$19*IF(ROW()&gt;计算结果!B$18+1,STDEV(OFFSET(E663,0,0,-计算结果!B$18,1)),STDEV(OFFSET(E663,0,0,-ROW(),1)))</f>
        <v>47700.888829944961</v>
      </c>
      <c r="K663" s="34">
        <f ca="1">I663-计算结果!B$19*IF(ROW()&gt;计算结果!B$18+1,STDEV(OFFSET(E663,0,0,-计算结果!B$18,1)),STDEV(OFFSET(E663,0,0,-ROW(),1)))</f>
        <v>-37647.86428449041</v>
      </c>
      <c r="L663" s="35" t="str">
        <f t="shared" ca="1" si="41"/>
        <v>买</v>
      </c>
      <c r="M663" s="4" t="str">
        <f t="shared" ca="1" si="42"/>
        <v/>
      </c>
      <c r="N663" s="3">
        <f ca="1">IF(L662="买",E663/E662-1,0)-IF(M663=1,计算结果!B$17,0)</f>
        <v>-1.0751011081085893E-2</v>
      </c>
      <c r="O663" s="2">
        <f t="shared" ca="1" si="43"/>
        <v>5.4771933811894495</v>
      </c>
      <c r="P663" s="3">
        <f ca="1">1-O663/MAX(O$2:O663)</f>
        <v>1.0751011081085893E-2</v>
      </c>
    </row>
    <row r="664" spans="1:16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40"/>
        <v>-1.715976548320497E-2</v>
      </c>
      <c r="H664" s="3">
        <f>1-E664/MAX(E$2:E664)</f>
        <v>2.7726291735432174E-2</v>
      </c>
      <c r="I664" s="36">
        <f ca="1">IF(ROW()&gt;计算结果!B$18+1,AVERAGE(OFFSET(E664,0,0,-计算结果!B$18,1)),AVERAGE(OFFSET(E664,0,0,-ROW(),1)))</f>
        <v>5050.5538636363635</v>
      </c>
      <c r="J664" s="36">
        <f ca="1">I664+计算结果!B$19*IF(ROW()&gt;计算结果!B$18+1,STDEV(OFFSET(E664,0,0,-计算结果!B$18,1)),STDEV(OFFSET(E664,0,0,-ROW(),1)))</f>
        <v>46259.875281530571</v>
      </c>
      <c r="K664" s="34">
        <f ca="1">I664-计算结果!B$19*IF(ROW()&gt;计算结果!B$18+1,STDEV(OFFSET(E664,0,0,-计算结果!B$18,1)),STDEV(OFFSET(E664,0,0,-ROW(),1)))</f>
        <v>-36158.767554257844</v>
      </c>
      <c r="L664" s="35" t="str">
        <f t="shared" ca="1" si="41"/>
        <v>买</v>
      </c>
      <c r="M664" s="4" t="str">
        <f t="shared" ca="1" si="42"/>
        <v/>
      </c>
      <c r="N664" s="3">
        <f ca="1">IF(L663="买",E664/E663-1,0)-IF(M664=1,计算结果!B$17,0)</f>
        <v>-1.715976548320497E-2</v>
      </c>
      <c r="O664" s="2">
        <f t="shared" ca="1" si="43"/>
        <v>5.3832060272620765</v>
      </c>
      <c r="P664" s="3">
        <f ca="1">1-O664/MAX(O$2:O664)</f>
        <v>2.7726291735432063E-2</v>
      </c>
    </row>
    <row r="665" spans="1:16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40"/>
        <v>1.2430470320946352E-2</v>
      </c>
      <c r="H665" s="3">
        <f>1-E665/MAX(E$2:E665)</f>
        <v>1.5640472261013061E-2</v>
      </c>
      <c r="I665" s="36">
        <f ca="1">IF(ROW()&gt;计算结果!B$18+1,AVERAGE(OFFSET(E665,0,0,-计算结果!B$18,1)),AVERAGE(OFFSET(E665,0,0,-ROW(),1)))</f>
        <v>5076.0202272727265</v>
      </c>
      <c r="J665" s="36">
        <f ca="1">I665+计算结果!B$19*IF(ROW()&gt;计算结果!B$18+1,STDEV(OFFSET(E665,0,0,-计算结果!B$18,1)),STDEV(OFFSET(E665,0,0,-ROW(),1)))</f>
        <v>44758.235756874055</v>
      </c>
      <c r="K665" s="34">
        <f ca="1">I665-计算结果!B$19*IF(ROW()&gt;计算结果!B$18+1,STDEV(OFFSET(E665,0,0,-计算结果!B$18,1)),STDEV(OFFSET(E665,0,0,-ROW(),1)))</f>
        <v>-34606.195302328604</v>
      </c>
      <c r="L665" s="35" t="str">
        <f t="shared" ca="1" si="41"/>
        <v>买</v>
      </c>
      <c r="M665" s="4" t="str">
        <f t="shared" ca="1" si="42"/>
        <v/>
      </c>
      <c r="N665" s="3">
        <f ca="1">IF(L664="买",E665/E664-1,0)-IF(M665=1,计算结果!B$17,0)</f>
        <v>1.2430470320946352E-2</v>
      </c>
      <c r="O665" s="2">
        <f t="shared" ca="1" si="43"/>
        <v>5.4501218100154976</v>
      </c>
      <c r="P665" s="3">
        <f ca="1">1-O665/MAX(O$2:O665)</f>
        <v>1.5640472261012839E-2</v>
      </c>
    </row>
    <row r="666" spans="1:16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40"/>
        <v>2.8216579520456531E-2</v>
      </c>
      <c r="H666" s="3">
        <f>1-E666/MAX(E$2:E666)</f>
        <v>0</v>
      </c>
      <c r="I666" s="36">
        <f ca="1">IF(ROW()&gt;计算结果!B$18+1,AVERAGE(OFFSET(E666,0,0,-计算结果!B$18,1)),AVERAGE(OFFSET(E666,0,0,-ROW(),1)))</f>
        <v>5102.6227272727274</v>
      </c>
      <c r="J666" s="36">
        <f ca="1">I666+计算结果!B$19*IF(ROW()&gt;计算结果!B$18+1,STDEV(OFFSET(E666,0,0,-计算结果!B$18,1)),STDEV(OFFSET(E666,0,0,-ROW(),1)))</f>
        <v>43998.758291331978</v>
      </c>
      <c r="K666" s="34">
        <f ca="1">I666-计算结果!B$19*IF(ROW()&gt;计算结果!B$18+1,STDEV(OFFSET(E666,0,0,-计算结果!B$18,1)),STDEV(OFFSET(E666,0,0,-ROW(),1)))</f>
        <v>-33793.512836786525</v>
      </c>
      <c r="L666" s="35" t="str">
        <f t="shared" ca="1" si="41"/>
        <v>买</v>
      </c>
      <c r="M666" s="4" t="str">
        <f t="shared" ca="1" si="42"/>
        <v/>
      </c>
      <c r="N666" s="3">
        <f ca="1">IF(L665="买",E666/E665-1,0)-IF(M666=1,计算结果!B$17,0)</f>
        <v>2.8216579520456531E-2</v>
      </c>
      <c r="O666" s="2">
        <f t="shared" ca="1" si="43"/>
        <v>5.6039056054639742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40"/>
        <v>1.2960484230783775E-2</v>
      </c>
      <c r="H667" s="3">
        <f>1-E667/MAX(E$2:E667)</f>
        <v>0</v>
      </c>
      <c r="I667" s="36">
        <f ca="1">IF(ROW()&gt;计算结果!B$18+1,AVERAGE(OFFSET(E667,0,0,-计算结果!B$18,1)),AVERAGE(OFFSET(E667,0,0,-ROW(),1)))</f>
        <v>5129.7268181818181</v>
      </c>
      <c r="J667" s="36">
        <f ca="1">I667+计算结果!B$19*IF(ROW()&gt;计算结果!B$18+1,STDEV(OFFSET(E667,0,0,-计算结果!B$18,1)),STDEV(OFFSET(E667,0,0,-ROW(),1)))</f>
        <v>43510.609823539198</v>
      </c>
      <c r="K667" s="34">
        <f ca="1">I667-计算结果!B$19*IF(ROW()&gt;计算结果!B$18+1,STDEV(OFFSET(E667,0,0,-计算结果!B$18,1)),STDEV(OFFSET(E667,0,0,-ROW(),1)))</f>
        <v>-33251.156187175555</v>
      </c>
      <c r="L667" s="35" t="str">
        <f t="shared" ca="1" si="41"/>
        <v>买</v>
      </c>
      <c r="M667" s="4" t="str">
        <f t="shared" ca="1" si="42"/>
        <v/>
      </c>
      <c r="N667" s="3">
        <f ca="1">IF(L666="买",E667/E666-1,0)-IF(M667=1,计算结果!B$17,0)</f>
        <v>1.2960484230783775E-2</v>
      </c>
      <c r="O667" s="2">
        <f t="shared" ca="1" si="43"/>
        <v>5.6765349356943906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40"/>
        <v>4.0313878658586599E-3</v>
      </c>
      <c r="H668" s="3">
        <f>1-E668/MAX(E$2:E668)</f>
        <v>0</v>
      </c>
      <c r="I668" s="36">
        <f ca="1">IF(ROW()&gt;计算结果!B$18+1,AVERAGE(OFFSET(E668,0,0,-计算结果!B$18,1)),AVERAGE(OFFSET(E668,0,0,-ROW(),1)))</f>
        <v>5161.2143181818183</v>
      </c>
      <c r="J668" s="36">
        <f ca="1">I668+计算结果!B$19*IF(ROW()&gt;计算结果!B$18+1,STDEV(OFFSET(E668,0,0,-计算结果!B$18,1)),STDEV(OFFSET(E668,0,0,-ROW(),1)))</f>
        <v>41856.864409186528</v>
      </c>
      <c r="K668" s="34">
        <f ca="1">I668-计算结果!B$19*IF(ROW()&gt;计算结果!B$18+1,STDEV(OFFSET(E668,0,0,-计算结果!B$18,1)),STDEV(OFFSET(E668,0,0,-ROW(),1)))</f>
        <v>-31534.435772822893</v>
      </c>
      <c r="L668" s="35" t="str">
        <f t="shared" ca="1" si="41"/>
        <v>买</v>
      </c>
      <c r="M668" s="4" t="str">
        <f t="shared" ca="1" si="42"/>
        <v/>
      </c>
      <c r="N668" s="3">
        <f ca="1">IF(L667="买",E668/E667-1,0)-IF(M668=1,计算结果!B$17,0)</f>
        <v>4.0313878658586599E-3</v>
      </c>
      <c r="O668" s="2">
        <f t="shared" ca="1" si="43"/>
        <v>5.6994192497542722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40"/>
        <v>1.7318747764683007E-3</v>
      </c>
      <c r="H669" s="3">
        <f>1-E669/MAX(E$2:E669)</f>
        <v>0</v>
      </c>
      <c r="I669" s="36">
        <f ca="1">IF(ROW()&gt;计算结果!B$18+1,AVERAGE(OFFSET(E669,0,0,-计算结果!B$18,1)),AVERAGE(OFFSET(E669,0,0,-ROW(),1)))</f>
        <v>5189.613636363636</v>
      </c>
      <c r="J669" s="36">
        <f ca="1">I669+计算结果!B$19*IF(ROW()&gt;计算结果!B$18+1,STDEV(OFFSET(E669,0,0,-计算结果!B$18,1)),STDEV(OFFSET(E669,0,0,-ROW(),1)))</f>
        <v>40771.799347873442</v>
      </c>
      <c r="K669" s="34">
        <f ca="1">I669-计算结果!B$19*IF(ROW()&gt;计算结果!B$18+1,STDEV(OFFSET(E669,0,0,-计算结果!B$18,1)),STDEV(OFFSET(E669,0,0,-ROW(),1)))</f>
        <v>-30392.572075146167</v>
      </c>
      <c r="L669" s="35" t="str">
        <f t="shared" ca="1" si="41"/>
        <v>买</v>
      </c>
      <c r="M669" s="4" t="str">
        <f t="shared" ca="1" si="42"/>
        <v/>
      </c>
      <c r="N669" s="3">
        <f ca="1">IF(L668="买",E669/E668-1,0)-IF(M669=1,计算结果!B$17,0)</f>
        <v>1.7318747764683007E-3</v>
      </c>
      <c r="O669" s="2">
        <f t="shared" ca="1" si="43"/>
        <v>5.7092899301934397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40"/>
        <v>1.3071251688428598E-2</v>
      </c>
      <c r="H670" s="3">
        <f>1-E670/MAX(E$2:E670)</f>
        <v>0</v>
      </c>
      <c r="I670" s="36">
        <f ca="1">IF(ROW()&gt;计算结果!B$18+1,AVERAGE(OFFSET(E670,0,0,-计算结果!B$18,1)),AVERAGE(OFFSET(E670,0,0,-ROW(),1)))</f>
        <v>5216.0159090909083</v>
      </c>
      <c r="J670" s="36">
        <f ca="1">I670+计算结果!B$19*IF(ROW()&gt;计算结果!B$18+1,STDEV(OFFSET(E670,0,0,-计算结果!B$18,1)),STDEV(OFFSET(E670,0,0,-ROW(),1)))</f>
        <v>40580.862271048769</v>
      </c>
      <c r="K670" s="34">
        <f ca="1">I670-计算结果!B$19*IF(ROW()&gt;计算结果!B$18+1,STDEV(OFFSET(E670,0,0,-计算结果!B$18,1)),STDEV(OFFSET(E670,0,0,-ROW(),1)))</f>
        <v>-30148.830452866954</v>
      </c>
      <c r="L670" s="35" t="str">
        <f t="shared" ca="1" si="41"/>
        <v>买</v>
      </c>
      <c r="M670" s="4" t="str">
        <f t="shared" ca="1" si="42"/>
        <v/>
      </c>
      <c r="N670" s="3">
        <f ca="1">IF(L669="买",E670/E669-1,0)-IF(M670=1,计算结果!B$17,0)</f>
        <v>1.3071251688428598E-2</v>
      </c>
      <c r="O670" s="2">
        <f t="shared" ca="1" si="43"/>
        <v>5.7839174958332089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40"/>
        <v>-3.9686948792376775E-3</v>
      </c>
      <c r="H671" s="3">
        <f>1-E671/MAX(E$2:E671)</f>
        <v>3.9686948792376775E-3</v>
      </c>
      <c r="I671" s="36">
        <f ca="1">IF(ROW()&gt;计算结果!B$18+1,AVERAGE(OFFSET(E671,0,0,-计算结果!B$18,1)),AVERAGE(OFFSET(E671,0,0,-ROW(),1)))</f>
        <v>5239.4986363636353</v>
      </c>
      <c r="J671" s="36">
        <f ca="1">I671+计算结果!B$19*IF(ROW()&gt;计算结果!B$18+1,STDEV(OFFSET(E671,0,0,-计算结果!B$18,1)),STDEV(OFFSET(E671,0,0,-ROW(),1)))</f>
        <v>40545.453083555833</v>
      </c>
      <c r="K671" s="34">
        <f ca="1">I671-计算结果!B$19*IF(ROW()&gt;计算结果!B$18+1,STDEV(OFFSET(E671,0,0,-计算结果!B$18,1)),STDEV(OFFSET(E671,0,0,-ROW(),1)))</f>
        <v>-30066.455810828564</v>
      </c>
      <c r="L671" s="35" t="str">
        <f t="shared" ca="1" si="41"/>
        <v>买</v>
      </c>
      <c r="M671" s="4" t="str">
        <f t="shared" ca="1" si="42"/>
        <v/>
      </c>
      <c r="N671" s="3">
        <f ca="1">IF(L670="买",E671/E670-1,0)-IF(M671=1,计算结果!B$17,0)</f>
        <v>-3.9686948792376775E-3</v>
      </c>
      <c r="O671" s="2">
        <f t="shared" ca="1" si="43"/>
        <v>5.760962892085562</v>
      </c>
      <c r="P671" s="3">
        <f ca="1">1-O671/MAX(O$2:O671)</f>
        <v>3.9686948792377885E-3</v>
      </c>
    </row>
    <row r="672" spans="1:16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40"/>
        <v>1.4681326496107872E-2</v>
      </c>
      <c r="H672" s="3">
        <f>1-E672/MAX(E$2:E672)</f>
        <v>0</v>
      </c>
      <c r="I672" s="36">
        <f ca="1">IF(ROW()&gt;计算结果!B$18+1,AVERAGE(OFFSET(E672,0,0,-计算结果!B$18,1)),AVERAGE(OFFSET(E672,0,0,-ROW(),1)))</f>
        <v>5264.4281818181817</v>
      </c>
      <c r="J672" s="36">
        <f ca="1">I672+计算结果!B$19*IF(ROW()&gt;计算结果!B$18+1,STDEV(OFFSET(E672,0,0,-计算结果!B$18,1)),STDEV(OFFSET(E672,0,0,-ROW(),1)))</f>
        <v>40753.818643705235</v>
      </c>
      <c r="K672" s="34">
        <f ca="1">I672-计算结果!B$19*IF(ROW()&gt;计算结果!B$18+1,STDEV(OFFSET(E672,0,0,-计算结果!B$18,1)),STDEV(OFFSET(E672,0,0,-ROW(),1)))</f>
        <v>-30224.96228006887</v>
      </c>
      <c r="L672" s="35" t="str">
        <f t="shared" ca="1" si="41"/>
        <v>买</v>
      </c>
      <c r="M672" s="4" t="str">
        <f t="shared" ca="1" si="42"/>
        <v/>
      </c>
      <c r="N672" s="3">
        <f ca="1">IF(L671="买",E672/E671-1,0)-IF(M672=1,计算结果!B$17,0)</f>
        <v>1.4681326496107872E-2</v>
      </c>
      <c r="O672" s="2">
        <f t="shared" ca="1" si="43"/>
        <v>5.845541469236232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40"/>
        <v>9.5766518650850507E-3</v>
      </c>
      <c r="H673" s="3">
        <f>1-E673/MAX(E$2:E673)</f>
        <v>0</v>
      </c>
      <c r="I673" s="36">
        <f ca="1">IF(ROW()&gt;计算结果!B$18+1,AVERAGE(OFFSET(E673,0,0,-计算结果!B$18,1)),AVERAGE(OFFSET(E673,0,0,-ROW(),1)))</f>
        <v>5291.9079545454551</v>
      </c>
      <c r="J673" s="36">
        <f ca="1">I673+计算结果!B$19*IF(ROW()&gt;计算结果!B$18+1,STDEV(OFFSET(E673,0,0,-计算结果!B$18,1)),STDEV(OFFSET(E673,0,0,-ROW(),1)))</f>
        <v>40728.309024389571</v>
      </c>
      <c r="K673" s="34">
        <f ca="1">I673-计算结果!B$19*IF(ROW()&gt;计算结果!B$18+1,STDEV(OFFSET(E673,0,0,-计算结果!B$18,1)),STDEV(OFFSET(E673,0,0,-ROW(),1)))</f>
        <v>-30144.493115298665</v>
      </c>
      <c r="L673" s="35" t="str">
        <f t="shared" ca="1" si="41"/>
        <v>买</v>
      </c>
      <c r="M673" s="4" t="str">
        <f t="shared" ca="1" si="42"/>
        <v/>
      </c>
      <c r="N673" s="3">
        <f ca="1">IF(L672="买",E673/E672-1,0)-IF(M673=1,计算结果!B$17,0)</f>
        <v>9.5766518650850507E-3</v>
      </c>
      <c r="O673" s="2">
        <f t="shared" ca="1" si="43"/>
        <v>5.901522184850025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40"/>
        <v>-9.0315116041652654E-3</v>
      </c>
      <c r="H674" s="3">
        <f>1-E674/MAX(E$2:E674)</f>
        <v>9.0315116041652654E-3</v>
      </c>
      <c r="I674" s="36">
        <f ca="1">IF(ROW()&gt;计算结果!B$18+1,AVERAGE(OFFSET(E674,0,0,-计算结果!B$18,1)),AVERAGE(OFFSET(E674,0,0,-ROW(),1)))</f>
        <v>5315.6995454545458</v>
      </c>
      <c r="J674" s="36">
        <f ca="1">I674+计算结果!B$19*IF(ROW()&gt;计算结果!B$18+1,STDEV(OFFSET(E674,0,0,-计算结果!B$18,1)),STDEV(OFFSET(E674,0,0,-ROW(),1)))</f>
        <v>40726.332186496657</v>
      </c>
      <c r="K674" s="34">
        <f ca="1">I674-计算结果!B$19*IF(ROW()&gt;计算结果!B$18+1,STDEV(OFFSET(E674,0,0,-计算结果!B$18,1)),STDEV(OFFSET(E674,0,0,-ROW(),1)))</f>
        <v>-30094.933095587563</v>
      </c>
      <c r="L674" s="35" t="str">
        <f t="shared" ca="1" si="41"/>
        <v>买</v>
      </c>
      <c r="M674" s="4" t="str">
        <f t="shared" ca="1" si="42"/>
        <v/>
      </c>
      <c r="N674" s="3">
        <f ca="1">IF(L673="买",E674/E673-1,0)-IF(M674=1,计算结果!B$17,0)</f>
        <v>-9.0315116041652654E-3</v>
      </c>
      <c r="O674" s="2">
        <f t="shared" ca="1" si="43"/>
        <v>5.8482225187553132</v>
      </c>
      <c r="P674" s="3">
        <f ca="1">1-O674/MAX(O$2:O674)</f>
        <v>9.0315116041652654E-3</v>
      </c>
    </row>
    <row r="675" spans="1:16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40"/>
        <v>-3.5777078768981396E-2</v>
      </c>
      <c r="H675" s="3">
        <f>1-E675/MAX(E$2:E675)</f>
        <v>4.4485469271081435E-2</v>
      </c>
      <c r="I675" s="36">
        <f ca="1">IF(ROW()&gt;计算结果!B$18+1,AVERAGE(OFFSET(E675,0,0,-计算结果!B$18,1)),AVERAGE(OFFSET(E675,0,0,-ROW(),1)))</f>
        <v>5335.9056818181816</v>
      </c>
      <c r="J675" s="36">
        <f ca="1">I675+计算结果!B$19*IF(ROW()&gt;计算结果!B$18+1,STDEV(OFFSET(E675,0,0,-计算结果!B$18,1)),STDEV(OFFSET(E675,0,0,-ROW(),1)))</f>
        <v>39636.975568177353</v>
      </c>
      <c r="K675" s="34">
        <f ca="1">I675-计算结果!B$19*IF(ROW()&gt;计算结果!B$18+1,STDEV(OFFSET(E675,0,0,-计算结果!B$18,1)),STDEV(OFFSET(E675,0,0,-ROW(),1)))</f>
        <v>-28965.164204540986</v>
      </c>
      <c r="L675" s="35" t="str">
        <f t="shared" ca="1" si="41"/>
        <v>买</v>
      </c>
      <c r="M675" s="4" t="str">
        <f t="shared" ca="1" si="42"/>
        <v/>
      </c>
      <c r="N675" s="3">
        <f ca="1">IF(L674="买",E675/E674-1,0)-IF(M675=1,计算结果!B$17,0)</f>
        <v>-3.5777078768981396E-2</v>
      </c>
      <c r="O675" s="2">
        <f t="shared" ca="1" si="43"/>
        <v>5.6389902010432733</v>
      </c>
      <c r="P675" s="3">
        <f ca="1">1-O675/MAX(O$2:O675)</f>
        <v>4.4485469271081546E-2</v>
      </c>
    </row>
    <row r="676" spans="1:16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40"/>
        <v>-3.0093932244124044E-4</v>
      </c>
      <c r="H676" s="3">
        <f>1-E676/MAX(E$2:E676)</f>
        <v>4.4773021166541804E-2</v>
      </c>
      <c r="I676" s="36">
        <f ca="1">IF(ROW()&gt;计算结果!B$18+1,AVERAGE(OFFSET(E676,0,0,-计算结果!B$18,1)),AVERAGE(OFFSET(E676,0,0,-ROW(),1)))</f>
        <v>5356.1981818181821</v>
      </c>
      <c r="J676" s="36">
        <f ca="1">I676+计算结果!B$19*IF(ROW()&gt;计算结果!B$18+1,STDEV(OFFSET(E676,0,0,-计算结果!B$18,1)),STDEV(OFFSET(E676,0,0,-ROW(),1)))</f>
        <v>38324.426113958871</v>
      </c>
      <c r="K676" s="34">
        <f ca="1">I676-计算结果!B$19*IF(ROW()&gt;计算结果!B$18+1,STDEV(OFFSET(E676,0,0,-计算结果!B$18,1)),STDEV(OFFSET(E676,0,0,-ROW(),1)))</f>
        <v>-27612.029750322508</v>
      </c>
      <c r="L676" s="35" t="str">
        <f t="shared" ca="1" si="41"/>
        <v>买</v>
      </c>
      <c r="M676" s="4" t="str">
        <f t="shared" ca="1" si="42"/>
        <v/>
      </c>
      <c r="N676" s="3">
        <f ca="1">IF(L675="买",E676/E675-1,0)-IF(M676=1,计算结果!B$17,0)</f>
        <v>-3.0093932244124044E-4</v>
      </c>
      <c r="O676" s="2">
        <f t="shared" ca="1" si="43"/>
        <v>5.6372932071529185</v>
      </c>
      <c r="P676" s="3">
        <f ca="1">1-O676/MAX(O$2:O676)</f>
        <v>4.4773021166541804E-2</v>
      </c>
    </row>
    <row r="677" spans="1:16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40"/>
        <v>-2.5183200749546719E-2</v>
      </c>
      <c r="H677" s="3">
        <f>1-E677/MAX(E$2:E677)</f>
        <v>6.8828693935887753E-2</v>
      </c>
      <c r="I677" s="36">
        <f ca="1">IF(ROW()&gt;计算结果!B$18+1,AVERAGE(OFFSET(E677,0,0,-计算结果!B$18,1)),AVERAGE(OFFSET(E677,0,0,-ROW(),1)))</f>
        <v>5371.5870454545448</v>
      </c>
      <c r="J677" s="36">
        <f ca="1">I677+计算结果!B$19*IF(ROW()&gt;计算结果!B$18+1,STDEV(OFFSET(E677,0,0,-计算结果!B$18,1)),STDEV(OFFSET(E677,0,0,-ROW(),1)))</f>
        <v>36984.024955218207</v>
      </c>
      <c r="K677" s="34">
        <f ca="1">I677-计算结果!B$19*IF(ROW()&gt;计算结果!B$18+1,STDEV(OFFSET(E677,0,0,-计算结果!B$18,1)),STDEV(OFFSET(E677,0,0,-ROW(),1)))</f>
        <v>-26240.850864309119</v>
      </c>
      <c r="L677" s="35" t="str">
        <f t="shared" ca="1" si="41"/>
        <v>买</v>
      </c>
      <c r="M677" s="4" t="str">
        <f t="shared" ca="1" si="42"/>
        <v/>
      </c>
      <c r="N677" s="3">
        <f ca="1">IF(L676="买",E677/E676-1,0)-IF(M677=1,计算结果!B$17,0)</f>
        <v>-2.5183200749546719E-2</v>
      </c>
      <c r="O677" s="2">
        <f t="shared" ca="1" si="43"/>
        <v>5.4953281206331308</v>
      </c>
      <c r="P677" s="3">
        <f ca="1">1-O677/MAX(O$2:O677)</f>
        <v>6.8828693935887753E-2</v>
      </c>
    </row>
    <row r="678" spans="1:16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40"/>
        <v>1.2317548257891886E-2</v>
      </c>
      <c r="H678" s="3">
        <f>1-E678/MAX(E$2:E678)</f>
        <v>5.7358946437078839E-2</v>
      </c>
      <c r="I678" s="36">
        <f ca="1">IF(ROW()&gt;计算结果!B$18+1,AVERAGE(OFFSET(E678,0,0,-计算结果!B$18,1)),AVERAGE(OFFSET(E678,0,0,-ROW(),1)))</f>
        <v>5388.4356818181814</v>
      </c>
      <c r="J678" s="36">
        <f ca="1">I678+计算结果!B$19*IF(ROW()&gt;计算结果!B$18+1,STDEV(OFFSET(E678,0,0,-计算结果!B$18,1)),STDEV(OFFSET(E678,0,0,-ROW(),1)))</f>
        <v>35579.220013820122</v>
      </c>
      <c r="K678" s="34">
        <f ca="1">I678-计算结果!B$19*IF(ROW()&gt;计算结果!B$18+1,STDEV(OFFSET(E678,0,0,-计算结果!B$18,1)),STDEV(OFFSET(E678,0,0,-ROW(),1)))</f>
        <v>-24802.348650183758</v>
      </c>
      <c r="L678" s="35" t="str">
        <f t="shared" ca="1" si="41"/>
        <v>买</v>
      </c>
      <c r="M678" s="4" t="str">
        <f t="shared" ca="1" si="42"/>
        <v/>
      </c>
      <c r="N678" s="3">
        <f ca="1">IF(L677="买",E678/E677-1,0)-IF(M678=1,计算结果!B$17,0)</f>
        <v>1.2317548257891886E-2</v>
      </c>
      <c r="O678" s="2">
        <f t="shared" ca="1" si="43"/>
        <v>5.5630170899519795</v>
      </c>
      <c r="P678" s="3">
        <f ca="1">1-O678/MAX(O$2:O678)</f>
        <v>5.735894643707895E-2</v>
      </c>
    </row>
    <row r="679" spans="1:16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40"/>
        <v>8.6496789763343962E-3</v>
      </c>
      <c r="H679" s="3">
        <f>1-E679/MAX(E$2:E679)</f>
        <v>4.9205403933845981E-2</v>
      </c>
      <c r="I679" s="36">
        <f ca="1">IF(ROW()&gt;计算结果!B$18+1,AVERAGE(OFFSET(E679,0,0,-计算结果!B$18,1)),AVERAGE(OFFSET(E679,0,0,-ROW(),1)))</f>
        <v>5408.119090909091</v>
      </c>
      <c r="J679" s="36">
        <f ca="1">I679+计算结果!B$19*IF(ROW()&gt;计算结果!B$18+1,STDEV(OFFSET(E679,0,0,-计算结果!B$18,1)),STDEV(OFFSET(E679,0,0,-ROW(),1)))</f>
        <v>33566.491712217758</v>
      </c>
      <c r="K679" s="34">
        <f ca="1">I679-计算结果!B$19*IF(ROW()&gt;计算结果!B$18+1,STDEV(OFFSET(E679,0,0,-计算结果!B$18,1)),STDEV(OFFSET(E679,0,0,-ROW(),1)))</f>
        <v>-22750.253530399576</v>
      </c>
      <c r="L679" s="35" t="str">
        <f t="shared" ca="1" si="41"/>
        <v>买</v>
      </c>
      <c r="M679" s="4" t="str">
        <f t="shared" ca="1" si="42"/>
        <v/>
      </c>
      <c r="N679" s="3">
        <f ca="1">IF(L678="买",E679/E678-1,0)-IF(M679=1,计算结果!B$17,0)</f>
        <v>8.6496789763343962E-3</v>
      </c>
      <c r="O679" s="2">
        <f t="shared" ca="1" si="43"/>
        <v>5.6111354019199258</v>
      </c>
      <c r="P679" s="3">
        <f ca="1">1-O679/MAX(O$2:O679)</f>
        <v>4.9205403933846092E-2</v>
      </c>
    </row>
    <row r="680" spans="1:16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40"/>
        <v>-4.5493834119838761E-2</v>
      </c>
      <c r="H680" s="3">
        <f>1-E680/MAX(E$2:E680)</f>
        <v>9.2460695569318685E-2</v>
      </c>
      <c r="I680" s="36">
        <f ca="1">IF(ROW()&gt;计算结果!B$18+1,AVERAGE(OFFSET(E680,0,0,-计算结果!B$18,1)),AVERAGE(OFFSET(E680,0,0,-ROW(),1)))</f>
        <v>5424.1920454545452</v>
      </c>
      <c r="J680" s="36">
        <f ca="1">I680+计算结果!B$19*IF(ROW()&gt;计算结果!B$18+1,STDEV(OFFSET(E680,0,0,-计算结果!B$18,1)),STDEV(OFFSET(E680,0,0,-ROW(),1)))</f>
        <v>30311.39308571213</v>
      </c>
      <c r="K680" s="34">
        <f ca="1">I680-计算结果!B$19*IF(ROW()&gt;计算结果!B$18+1,STDEV(OFFSET(E680,0,0,-计算结果!B$18,1)),STDEV(OFFSET(E680,0,0,-ROW(),1)))</f>
        <v>-19463.008994803036</v>
      </c>
      <c r="L680" s="35" t="str">
        <f t="shared" ca="1" si="41"/>
        <v>卖</v>
      </c>
      <c r="M680" s="4">
        <f t="shared" ca="1" si="42"/>
        <v>1</v>
      </c>
      <c r="N680" s="3">
        <f ca="1">IF(L679="买",E680/E679-1,0)-IF(M680=1,计算结果!B$17,0)</f>
        <v>-4.5493834119838761E-2</v>
      </c>
      <c r="O680" s="2">
        <f t="shared" ca="1" si="43"/>
        <v>5.3558633387210257</v>
      </c>
      <c r="P680" s="3">
        <f ca="1">1-O680/MAX(O$2:O680)</f>
        <v>9.2460695569318796E-2</v>
      </c>
    </row>
    <row r="681" spans="1:16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40"/>
        <v>1.1440270426844812E-2</v>
      </c>
      <c r="H681" s="3">
        <f>1-E681/MAX(E$2:E681)</f>
        <v>8.2078200503641119E-2</v>
      </c>
      <c r="I681" s="36">
        <f ca="1">IF(ROW()&gt;计算结果!B$18+1,AVERAGE(OFFSET(E681,0,0,-计算结果!B$18,1)),AVERAGE(OFFSET(E681,0,0,-ROW(),1)))</f>
        <v>5435.7688636363637</v>
      </c>
      <c r="J681" s="36">
        <f ca="1">I681+计算结果!B$19*IF(ROW()&gt;计算结果!B$18+1,STDEV(OFFSET(E681,0,0,-计算结果!B$18,1)),STDEV(OFFSET(E681,0,0,-ROW(),1)))</f>
        <v>28593.429049818023</v>
      </c>
      <c r="K681" s="34">
        <f ca="1">I681-计算结果!B$19*IF(ROW()&gt;计算结果!B$18+1,STDEV(OFFSET(E681,0,0,-计算结果!B$18,1)),STDEV(OFFSET(E681,0,0,-ROW(),1)))</f>
        <v>-17721.891322545296</v>
      </c>
      <c r="L681" s="35" t="str">
        <f t="shared" ca="1" si="41"/>
        <v>卖</v>
      </c>
      <c r="M681" s="4" t="str">
        <f t="shared" ca="1" si="42"/>
        <v/>
      </c>
      <c r="N681" s="3">
        <f ca="1">IF(L680="买",E681/E680-1,0)-IF(M681=1,计算结果!B$17,0)</f>
        <v>0</v>
      </c>
      <c r="O681" s="2">
        <f t="shared" ca="1" si="43"/>
        <v>5.3558633387210257</v>
      </c>
      <c r="P681" s="3">
        <f ca="1">1-O681/MAX(O$2:O681)</f>
        <v>9.2460695569318796E-2</v>
      </c>
    </row>
    <row r="682" spans="1:16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40"/>
        <v>2.1048007251413647E-2</v>
      </c>
      <c r="H682" s="3">
        <f>1-E682/MAX(E$2:E682)</f>
        <v>6.2757775811611016E-2</v>
      </c>
      <c r="I682" s="36">
        <f ca="1">IF(ROW()&gt;计算结果!B$18+1,AVERAGE(OFFSET(E682,0,0,-计算结果!B$18,1)),AVERAGE(OFFSET(E682,0,0,-ROW(),1)))</f>
        <v>5447.9427272727271</v>
      </c>
      <c r="J682" s="36">
        <f ca="1">I682+计算结果!B$19*IF(ROW()&gt;计算结果!B$18+1,STDEV(OFFSET(E682,0,0,-计算结果!B$18,1)),STDEV(OFFSET(E682,0,0,-ROW(),1)))</f>
        <v>27255.906694477086</v>
      </c>
      <c r="K682" s="34">
        <f ca="1">I682-计算结果!B$19*IF(ROW()&gt;计算结果!B$18+1,STDEV(OFFSET(E682,0,0,-计算结果!B$18,1)),STDEV(OFFSET(E682,0,0,-ROW(),1)))</f>
        <v>-16360.021239931633</v>
      </c>
      <c r="L682" s="35" t="str">
        <f t="shared" ca="1" si="41"/>
        <v>买</v>
      </c>
      <c r="M682" s="4">
        <f t="shared" ca="1" si="42"/>
        <v>1</v>
      </c>
      <c r="N682" s="3">
        <f ca="1">IF(L681="买",E682/E681-1,0)-IF(M682=1,计算结果!B$17,0)</f>
        <v>0</v>
      </c>
      <c r="O682" s="2">
        <f t="shared" ca="1" si="43"/>
        <v>5.3558633387210257</v>
      </c>
      <c r="P682" s="3">
        <f ca="1">1-O682/MAX(O$2:O682)</f>
        <v>9.2460695569318796E-2</v>
      </c>
    </row>
    <row r="683" spans="1:16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40"/>
        <v>1.5923069661387457E-2</v>
      </c>
      <c r="H683" s="3">
        <f>1-E683/MAX(E$2:E683)</f>
        <v>4.7834002586265578E-2</v>
      </c>
      <c r="I683" s="36">
        <f ca="1">IF(ROW()&gt;计算结果!B$18+1,AVERAGE(OFFSET(E683,0,0,-计算结果!B$18,1)),AVERAGE(OFFSET(E683,0,0,-ROW(),1)))</f>
        <v>5460.3150000000005</v>
      </c>
      <c r="J683" s="36">
        <f ca="1">I683+计算结果!B$19*IF(ROW()&gt;计算结果!B$18+1,STDEV(OFFSET(E683,0,0,-计算结果!B$18,1)),STDEV(OFFSET(E683,0,0,-ROW(),1)))</f>
        <v>26333.328379598162</v>
      </c>
      <c r="K683" s="34">
        <f ca="1">I683-计算结果!B$19*IF(ROW()&gt;计算结果!B$18+1,STDEV(OFFSET(E683,0,0,-计算结果!B$18,1)),STDEV(OFFSET(E683,0,0,-ROW(),1)))</f>
        <v>-15412.69837959816</v>
      </c>
      <c r="L683" s="35" t="str">
        <f t="shared" ca="1" si="41"/>
        <v>买</v>
      </c>
      <c r="M683" s="4" t="str">
        <f t="shared" ca="1" si="42"/>
        <v/>
      </c>
      <c r="N683" s="3">
        <f ca="1">IF(L682="买",E683/E682-1,0)-IF(M683=1,计算结果!B$17,0)</f>
        <v>1.5923069661387457E-2</v>
      </c>
      <c r="O683" s="2">
        <f t="shared" ca="1" si="43"/>
        <v>5.4411451237603519</v>
      </c>
      <c r="P683" s="3">
        <f ca="1">1-O683/MAX(O$2:O683)</f>
        <v>7.8009884004421881E-2</v>
      </c>
    </row>
    <row r="684" spans="1:16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40"/>
        <v>1.6524096374777253E-2</v>
      </c>
      <c r="H684" s="3">
        <f>1-E684/MAX(E$2:E684)</f>
        <v>3.2100319880215E-2</v>
      </c>
      <c r="I684" s="36">
        <f ca="1">IF(ROW()&gt;计算结果!B$18+1,AVERAGE(OFFSET(E684,0,0,-计算结果!B$18,1)),AVERAGE(OFFSET(E684,0,0,-ROW(),1)))</f>
        <v>5472.874318181819</v>
      </c>
      <c r="J684" s="36">
        <f ca="1">I684+计算结果!B$19*IF(ROW()&gt;计算结果!B$18+1,STDEV(OFFSET(E684,0,0,-计算结果!B$18,1)),STDEV(OFFSET(E684,0,0,-ROW(),1)))</f>
        <v>25936.906881944902</v>
      </c>
      <c r="K684" s="34">
        <f ca="1">I684-计算结果!B$19*IF(ROW()&gt;计算结果!B$18+1,STDEV(OFFSET(E684,0,0,-计算结果!B$18,1)),STDEV(OFFSET(E684,0,0,-ROW(),1)))</f>
        <v>-14991.158245581266</v>
      </c>
      <c r="L684" s="35" t="str">
        <f t="shared" ca="1" si="41"/>
        <v>买</v>
      </c>
      <c r="M684" s="4" t="str">
        <f t="shared" ca="1" si="42"/>
        <v/>
      </c>
      <c r="N684" s="3">
        <f ca="1">IF(L683="买",E684/E683-1,0)-IF(M684=1,计算结果!B$17,0)</f>
        <v>1.6524096374777253E-2</v>
      </c>
      <c r="O684" s="2">
        <f t="shared" ca="1" si="43"/>
        <v>5.5310551301745177</v>
      </c>
      <c r="P684" s="3">
        <f ca="1">1-O684/MAX(O$2:O684)</f>
        <v>6.277483047111887E-2</v>
      </c>
    </row>
    <row r="685" spans="1:16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40"/>
        <v>-1.4645234102247717E-2</v>
      </c>
      <c r="H685" s="3">
        <f>1-E685/MAX(E$2:E685)</f>
        <v>4.627543728306005E-2</v>
      </c>
      <c r="I685" s="36">
        <f ca="1">IF(ROW()&gt;计算结果!B$18+1,AVERAGE(OFFSET(E685,0,0,-计算结果!B$18,1)),AVERAGE(OFFSET(E685,0,0,-ROW(),1)))</f>
        <v>5481.6845454545464</v>
      </c>
      <c r="J685" s="36">
        <f ca="1">I685+计算结果!B$19*IF(ROW()&gt;计算结果!B$18+1,STDEV(OFFSET(E685,0,0,-计算结果!B$18,1)),STDEV(OFFSET(E685,0,0,-ROW(),1)))</f>
        <v>25591.50999806399</v>
      </c>
      <c r="K685" s="34">
        <f ca="1">I685-计算结果!B$19*IF(ROW()&gt;计算结果!B$18+1,STDEV(OFFSET(E685,0,0,-计算结果!B$18,1)),STDEV(OFFSET(E685,0,0,-ROW(),1)))</f>
        <v>-14628.140907154895</v>
      </c>
      <c r="L685" s="35" t="str">
        <f t="shared" ca="1" si="41"/>
        <v>买</v>
      </c>
      <c r="M685" s="4" t="str">
        <f t="shared" ca="1" si="42"/>
        <v/>
      </c>
      <c r="N685" s="3">
        <f ca="1">IF(L684="买",E685/E684-1,0)-IF(M685=1,计算结果!B$17,0)</f>
        <v>-1.4645234102247717E-2</v>
      </c>
      <c r="O685" s="2">
        <f t="shared" ca="1" si="43"/>
        <v>5.450051532960674</v>
      </c>
      <c r="P685" s="3">
        <f ca="1">1-O685/MAX(O$2:O685)</f>
        <v>7.6500712485388034E-2</v>
      </c>
    </row>
    <row r="686" spans="1:16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40"/>
        <v>-2.3602956524531371E-2</v>
      </c>
      <c r="H686" s="3">
        <f>1-E686/MAX(E$2:E686)</f>
        <v>6.8786156673245724E-2</v>
      </c>
      <c r="I686" s="36">
        <f ca="1">IF(ROW()&gt;计算结果!B$18+1,AVERAGE(OFFSET(E686,0,0,-计算结果!B$18,1)),AVERAGE(OFFSET(E686,0,0,-ROW(),1)))</f>
        <v>5486.9068181818184</v>
      </c>
      <c r="J686" s="36">
        <f ca="1">I686+计算结果!B$19*IF(ROW()&gt;计算结果!B$18+1,STDEV(OFFSET(E686,0,0,-计算结果!B$18,1)),STDEV(OFFSET(E686,0,0,-ROW(),1)))</f>
        <v>25186.600765060728</v>
      </c>
      <c r="K686" s="34">
        <f ca="1">I686-计算结果!B$19*IF(ROW()&gt;计算结果!B$18+1,STDEV(OFFSET(E686,0,0,-计算结果!B$18,1)),STDEV(OFFSET(E686,0,0,-ROW(),1)))</f>
        <v>-14212.787128697091</v>
      </c>
      <c r="L686" s="35" t="str">
        <f t="shared" ca="1" si="41"/>
        <v>卖</v>
      </c>
      <c r="M686" s="4">
        <f t="shared" ca="1" si="42"/>
        <v>1</v>
      </c>
      <c r="N686" s="3">
        <f ca="1">IF(L685="买",E686/E685-1,0)-IF(M686=1,计算结果!B$17,0)</f>
        <v>-2.3602956524531371E-2</v>
      </c>
      <c r="O686" s="2">
        <f t="shared" ca="1" si="43"/>
        <v>5.3214142035717478</v>
      </c>
      <c r="P686" s="3">
        <f ca="1">1-O686/MAX(O$2:O686)</f>
        <v>9.8298026019031148E-2</v>
      </c>
    </row>
    <row r="687" spans="1:16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40"/>
        <v>-2.0577643054086159E-2</v>
      </c>
      <c r="H687" s="3">
        <f>1-E687/MAX(E$2:E687)</f>
        <v>8.7948342748247366E-2</v>
      </c>
      <c r="I687" s="36">
        <f ca="1">IF(ROW()&gt;计算结果!B$18+1,AVERAGE(OFFSET(E687,0,0,-计算结果!B$18,1)),AVERAGE(OFFSET(E687,0,0,-ROW(),1)))</f>
        <v>5489.3736363636372</v>
      </c>
      <c r="J687" s="36">
        <f ca="1">I687+计算结果!B$19*IF(ROW()&gt;计算结果!B$18+1,STDEV(OFFSET(E687,0,0,-计算结果!B$18,1)),STDEV(OFFSET(E687,0,0,-ROW(),1)))</f>
        <v>24904.684454483086</v>
      </c>
      <c r="K687" s="34">
        <f ca="1">I687-计算结果!B$19*IF(ROW()&gt;计算结果!B$18+1,STDEV(OFFSET(E687,0,0,-计算结果!B$18,1)),STDEV(OFFSET(E687,0,0,-ROW(),1)))</f>
        <v>-13925.937181755809</v>
      </c>
      <c r="L687" s="35" t="str">
        <f t="shared" ca="1" si="41"/>
        <v>卖</v>
      </c>
      <c r="M687" s="4" t="str">
        <f t="shared" ca="1" si="42"/>
        <v/>
      </c>
      <c r="N687" s="3">
        <f ca="1">IF(L686="买",E687/E686-1,0)-IF(M687=1,计算结果!B$17,0)</f>
        <v>0</v>
      </c>
      <c r="O687" s="2">
        <f t="shared" ca="1" si="43"/>
        <v>5.3214142035717478</v>
      </c>
      <c r="P687" s="3">
        <f ca="1">1-O687/MAX(O$2:O687)</f>
        <v>9.8298026019031148E-2</v>
      </c>
    </row>
    <row r="688" spans="1:16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40"/>
        <v>-7.9771505752466165E-3</v>
      </c>
      <c r="H688" s="3">
        <f>1-E688/MAX(E$2:E688)</f>
        <v>9.5223916150547816E-2</v>
      </c>
      <c r="I688" s="36">
        <f ca="1">IF(ROW()&gt;计算结果!B$18+1,AVERAGE(OFFSET(E688,0,0,-计算结果!B$18,1)),AVERAGE(OFFSET(E688,0,0,-ROW(),1)))</f>
        <v>5492.6856818181823</v>
      </c>
      <c r="J688" s="36">
        <f ca="1">I688+计算结果!B$19*IF(ROW()&gt;计算结果!B$18+1,STDEV(OFFSET(E688,0,0,-计算结果!B$18,1)),STDEV(OFFSET(E688,0,0,-ROW(),1)))</f>
        <v>24380.518184278284</v>
      </c>
      <c r="K688" s="34">
        <f ca="1">I688-计算结果!B$19*IF(ROW()&gt;计算结果!B$18+1,STDEV(OFFSET(E688,0,0,-计算结果!B$18,1)),STDEV(OFFSET(E688,0,0,-ROW(),1)))</f>
        <v>-13395.146820641921</v>
      </c>
      <c r="L688" s="35" t="str">
        <f t="shared" ca="1" si="41"/>
        <v>卖</v>
      </c>
      <c r="M688" s="4" t="str">
        <f t="shared" ca="1" si="42"/>
        <v/>
      </c>
      <c r="N688" s="3">
        <f ca="1">IF(L687="买",E688/E687-1,0)-IF(M688=1,计算结果!B$17,0)</f>
        <v>0</v>
      </c>
      <c r="O688" s="2">
        <f t="shared" ca="1" si="43"/>
        <v>5.3214142035717478</v>
      </c>
      <c r="P688" s="3">
        <f ca="1">1-O688/MAX(O$2:O688)</f>
        <v>9.8298026019031148E-2</v>
      </c>
    </row>
    <row r="689" spans="1:16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40"/>
        <v>6.2209100055476974E-3</v>
      </c>
      <c r="H689" s="3">
        <f>1-E689/MAX(E$2:E689)</f>
        <v>8.9595385557748486E-2</v>
      </c>
      <c r="I689" s="36">
        <f ca="1">IF(ROW()&gt;计算结果!B$18+1,AVERAGE(OFFSET(E689,0,0,-计算结果!B$18,1)),AVERAGE(OFFSET(E689,0,0,-ROW(),1)))</f>
        <v>5495.1720454545457</v>
      </c>
      <c r="J689" s="36">
        <f ca="1">I689+计算结果!B$19*IF(ROW()&gt;计算结果!B$18+1,STDEV(OFFSET(E689,0,0,-计算结果!B$18,1)),STDEV(OFFSET(E689,0,0,-ROW(),1)))</f>
        <v>24057.487761594042</v>
      </c>
      <c r="K689" s="34">
        <f ca="1">I689-计算结果!B$19*IF(ROW()&gt;计算结果!B$18+1,STDEV(OFFSET(E689,0,0,-计算结果!B$18,1)),STDEV(OFFSET(E689,0,0,-ROW(),1)))</f>
        <v>-13067.143670684949</v>
      </c>
      <c r="L689" s="35" t="str">
        <f t="shared" ca="1" si="41"/>
        <v>卖</v>
      </c>
      <c r="M689" s="4" t="str">
        <f t="shared" ca="1" si="42"/>
        <v/>
      </c>
      <c r="N689" s="3">
        <f ca="1">IF(L688="买",E689/E688-1,0)-IF(M689=1,计算结果!B$17,0)</f>
        <v>0</v>
      </c>
      <c r="O689" s="2">
        <f t="shared" ca="1" si="43"/>
        <v>5.3214142035717478</v>
      </c>
      <c r="P689" s="3">
        <f ca="1">1-O689/MAX(O$2:O689)</f>
        <v>9.8298026019031148E-2</v>
      </c>
    </row>
    <row r="690" spans="1:16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40"/>
        <v>-4.8024251349841007E-2</v>
      </c>
      <c r="H690" s="3">
        <f>1-E690/MAX(E$2:E690)</f>
        <v>0.13331688559177834</v>
      </c>
      <c r="I690" s="36">
        <f ca="1">IF(ROW()&gt;计算结果!B$18+1,AVERAGE(OFFSET(E690,0,0,-计算结果!B$18,1)),AVERAGE(OFFSET(E690,0,0,-ROW(),1)))</f>
        <v>5490.5552272727282</v>
      </c>
      <c r="J690" s="36">
        <f ca="1">I690+计算结果!B$19*IF(ROW()&gt;计算结果!B$18+1,STDEV(OFFSET(E690,0,0,-计算结果!B$18,1)),STDEV(OFFSET(E690,0,0,-ROW(),1)))</f>
        <v>24947.828339200598</v>
      </c>
      <c r="K690" s="34">
        <f ca="1">I690-计算结果!B$19*IF(ROW()&gt;计算结果!B$18+1,STDEV(OFFSET(E690,0,0,-计算结果!B$18,1)),STDEV(OFFSET(E690,0,0,-ROW(),1)))</f>
        <v>-13966.71788465514</v>
      </c>
      <c r="L690" s="35" t="str">
        <f t="shared" ca="1" si="41"/>
        <v>卖</v>
      </c>
      <c r="M690" s="4" t="str">
        <f t="shared" ca="1" si="42"/>
        <v/>
      </c>
      <c r="N690" s="3">
        <f ca="1">IF(L689="买",E690/E689-1,0)-IF(M690=1,计算结果!B$17,0)</f>
        <v>0</v>
      </c>
      <c r="O690" s="2">
        <f t="shared" ca="1" si="43"/>
        <v>5.3214142035717478</v>
      </c>
      <c r="P690" s="3">
        <f ca="1">1-O690/MAX(O$2:O690)</f>
        <v>9.8298026019031148E-2</v>
      </c>
    </row>
    <row r="691" spans="1:16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40"/>
        <v>-1.0434519707794077E-2</v>
      </c>
      <c r="H691" s="3">
        <f>1-E691/MAX(E$2:E691)</f>
        <v>0.14236030762948337</v>
      </c>
      <c r="I691" s="36">
        <f ca="1">IF(ROW()&gt;计算结果!B$18+1,AVERAGE(OFFSET(E691,0,0,-计算结果!B$18,1)),AVERAGE(OFFSET(E691,0,0,-ROW(),1)))</f>
        <v>5481.9495454545458</v>
      </c>
      <c r="J691" s="36">
        <f ca="1">I691+计算结果!B$19*IF(ROW()&gt;计算结果!B$18+1,STDEV(OFFSET(E691,0,0,-计算结果!B$18,1)),STDEV(OFFSET(E691,0,0,-ROW(),1)))</f>
        <v>26296.032995732057</v>
      </c>
      <c r="K691" s="34">
        <f ca="1">I691-计算结果!B$19*IF(ROW()&gt;计算结果!B$18+1,STDEV(OFFSET(E691,0,0,-计算结果!B$18,1)),STDEV(OFFSET(E691,0,0,-ROW(),1)))</f>
        <v>-15332.133904822964</v>
      </c>
      <c r="L691" s="35" t="str">
        <f t="shared" ca="1" si="41"/>
        <v>卖</v>
      </c>
      <c r="M691" s="4" t="str">
        <f t="shared" ca="1" si="42"/>
        <v/>
      </c>
      <c r="N691" s="3">
        <f ca="1">IF(L690="买",E691/E690-1,0)-IF(M691=1,计算结果!B$17,0)</f>
        <v>0</v>
      </c>
      <c r="O691" s="2">
        <f t="shared" ca="1" si="43"/>
        <v>5.3214142035717478</v>
      </c>
      <c r="P691" s="3">
        <f ca="1">1-O691/MAX(O$2:O691)</f>
        <v>9.8298026019031148E-2</v>
      </c>
    </row>
    <row r="692" spans="1:16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40"/>
        <v>-1.2353884123066705E-2</v>
      </c>
      <c r="H692" s="3">
        <f>1-E692/MAX(E$2:E692)</f>
        <v>0.1529554890083713</v>
      </c>
      <c r="I692" s="36">
        <f ca="1">IF(ROW()&gt;计算结果!B$18+1,AVERAGE(OFFSET(E692,0,0,-计算结果!B$18,1)),AVERAGE(OFFSET(E692,0,0,-ROW(),1)))</f>
        <v>5473.2659090909092</v>
      </c>
      <c r="J692" s="36">
        <f ca="1">I692+计算结果!B$19*IF(ROW()&gt;计算结果!B$18+1,STDEV(OFFSET(E692,0,0,-计算结果!B$18,1)),STDEV(OFFSET(E692,0,0,-ROW(),1)))</f>
        <v>27823.298584656222</v>
      </c>
      <c r="K692" s="34">
        <f ca="1">I692-计算结果!B$19*IF(ROW()&gt;计算结果!B$18+1,STDEV(OFFSET(E692,0,0,-计算结果!B$18,1)),STDEV(OFFSET(E692,0,0,-ROW(),1)))</f>
        <v>-16876.7667664744</v>
      </c>
      <c r="L692" s="35" t="str">
        <f t="shared" ca="1" si="41"/>
        <v>卖</v>
      </c>
      <c r="M692" s="4" t="str">
        <f t="shared" ca="1" si="42"/>
        <v/>
      </c>
      <c r="N692" s="3">
        <f ca="1">IF(L691="买",E692/E691-1,0)-IF(M692=1,计算结果!B$17,0)</f>
        <v>0</v>
      </c>
      <c r="O692" s="2">
        <f t="shared" ca="1" si="43"/>
        <v>5.3214142035717478</v>
      </c>
      <c r="P692" s="3">
        <f ca="1">1-O692/MAX(O$2:O692)</f>
        <v>9.8298026019031148E-2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40"/>
        <v>-7.8360869783559162E-3</v>
      </c>
      <c r="H693" s="3">
        <f>1-E693/MAX(E$2:E693)</f>
        <v>0.15959300347104066</v>
      </c>
      <c r="I693" s="36">
        <f ca="1">IF(ROW()&gt;计算结果!B$18+1,AVERAGE(OFFSET(E693,0,0,-计算结果!B$18,1)),AVERAGE(OFFSET(E693,0,0,-ROW(),1)))</f>
        <v>5463.6293181818173</v>
      </c>
      <c r="J693" s="36">
        <f ca="1">I693+计算结果!B$19*IF(ROW()&gt;计算结果!B$18+1,STDEV(OFFSET(E693,0,0,-计算结果!B$18,1)),STDEV(OFFSET(E693,0,0,-ROW(),1)))</f>
        <v>29447.325159403706</v>
      </c>
      <c r="K693" s="34">
        <f ca="1">I693-计算结果!B$19*IF(ROW()&gt;计算结果!B$18+1,STDEV(OFFSET(E693,0,0,-计算结果!B$18,1)),STDEV(OFFSET(E693,0,0,-ROW(),1)))</f>
        <v>-18520.06652304007</v>
      </c>
      <c r="L693" s="35" t="str">
        <f t="shared" ca="1" si="41"/>
        <v>卖</v>
      </c>
      <c r="M693" s="4" t="str">
        <f t="shared" ca="1" si="42"/>
        <v/>
      </c>
      <c r="N693" s="3">
        <f ca="1">IF(L692="买",E693/E692-1,0)-IF(M693=1,计算结果!B$17,0)</f>
        <v>0</v>
      </c>
      <c r="O693" s="2">
        <f t="shared" ca="1" si="43"/>
        <v>5.3214142035717478</v>
      </c>
      <c r="P693" s="3">
        <f ca="1">1-O693/MAX(O$2:O693)</f>
        <v>9.8298026019031148E-2</v>
      </c>
    </row>
    <row r="694" spans="1:16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40"/>
        <v>4.1838420485742933E-2</v>
      </c>
      <c r="H694" s="3">
        <f>1-E694/MAX(E$2:E694)</f>
        <v>0.12443170217110178</v>
      </c>
      <c r="I694" s="36">
        <f ca="1">IF(ROW()&gt;计算结果!B$18+1,AVERAGE(OFFSET(E694,0,0,-计算结果!B$18,1)),AVERAGE(OFFSET(E694,0,0,-ROW(),1)))</f>
        <v>5457.5804545454539</v>
      </c>
      <c r="J694" s="36">
        <f ca="1">I694+计算结果!B$19*IF(ROW()&gt;计算结果!B$18+1,STDEV(OFFSET(E694,0,0,-计算结果!B$18,1)),STDEV(OFFSET(E694,0,0,-ROW(),1)))</f>
        <v>30001.926308468239</v>
      </c>
      <c r="K694" s="34">
        <f ca="1">I694-计算结果!B$19*IF(ROW()&gt;计算结果!B$18+1,STDEV(OFFSET(E694,0,0,-计算结果!B$18,1)),STDEV(OFFSET(E694,0,0,-ROW(),1)))</f>
        <v>-19086.765399377327</v>
      </c>
      <c r="L694" s="35" t="str">
        <f t="shared" ca="1" si="41"/>
        <v>卖</v>
      </c>
      <c r="M694" s="4" t="str">
        <f t="shared" ca="1" si="42"/>
        <v/>
      </c>
      <c r="N694" s="3">
        <f ca="1">IF(L693="买",E694/E693-1,0)-IF(M694=1,计算结果!B$17,0)</f>
        <v>0</v>
      </c>
      <c r="O694" s="2">
        <f t="shared" ca="1" si="43"/>
        <v>5.3214142035717478</v>
      </c>
      <c r="P694" s="3">
        <f ca="1">1-O694/MAX(O$2:O694)</f>
        <v>9.8298026019031148E-2</v>
      </c>
    </row>
    <row r="695" spans="1:16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40"/>
        <v>-1.25886872824722E-2</v>
      </c>
      <c r="H695" s="3">
        <f>1-E695/MAX(E$2:E695)</f>
        <v>0.13545395766691626</v>
      </c>
      <c r="I695" s="36">
        <f ca="1">IF(ROW()&gt;计算结果!B$18+1,AVERAGE(OFFSET(E695,0,0,-计算结果!B$18,1)),AVERAGE(OFFSET(E695,0,0,-ROW(),1)))</f>
        <v>5452.7240909090906</v>
      </c>
      <c r="J695" s="36">
        <f ca="1">I695+计算结果!B$19*IF(ROW()&gt;计算结果!B$18+1,STDEV(OFFSET(E695,0,0,-计算结果!B$18,1)),STDEV(OFFSET(E695,0,0,-ROW(),1)))</f>
        <v>30643.156563940829</v>
      </c>
      <c r="K695" s="34">
        <f ca="1">I695-计算结果!B$19*IF(ROW()&gt;计算结果!B$18+1,STDEV(OFFSET(E695,0,0,-计算结果!B$18,1)),STDEV(OFFSET(E695,0,0,-ROW(),1)))</f>
        <v>-19737.708382122648</v>
      </c>
      <c r="L695" s="35" t="str">
        <f t="shared" ca="1" si="41"/>
        <v>卖</v>
      </c>
      <c r="M695" s="4" t="str">
        <f t="shared" ca="1" si="42"/>
        <v/>
      </c>
      <c r="N695" s="3">
        <f ca="1">IF(L694="买",E695/E694-1,0)-IF(M695=1,计算结果!B$17,0)</f>
        <v>0</v>
      </c>
      <c r="O695" s="2">
        <f t="shared" ca="1" si="43"/>
        <v>5.3214142035717478</v>
      </c>
      <c r="P695" s="3">
        <f ca="1">1-O695/MAX(O$2:O695)</f>
        <v>9.8298026019031148E-2</v>
      </c>
    </row>
    <row r="696" spans="1:16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40"/>
        <v>-1.4455502833042311E-2</v>
      </c>
      <c r="H696" s="3">
        <f>1-E696/MAX(E$2:E696)</f>
        <v>0.1479514054311577</v>
      </c>
      <c r="I696" s="36">
        <f ca="1">IF(ROW()&gt;计算结果!B$18+1,AVERAGE(OFFSET(E696,0,0,-计算结果!B$18,1)),AVERAGE(OFFSET(E696,0,0,-ROW(),1)))</f>
        <v>5444.3249999999998</v>
      </c>
      <c r="J696" s="36">
        <f ca="1">I696+计算结果!B$19*IF(ROW()&gt;计算结果!B$18+1,STDEV(OFFSET(E696,0,0,-计算结果!B$18,1)),STDEV(OFFSET(E696,0,0,-ROW(),1)))</f>
        <v>31670.640305402168</v>
      </c>
      <c r="K696" s="34">
        <f ca="1">I696-计算结果!B$19*IF(ROW()&gt;计算结果!B$18+1,STDEV(OFFSET(E696,0,0,-计算结果!B$18,1)),STDEV(OFFSET(E696,0,0,-ROW(),1)))</f>
        <v>-20781.990305402167</v>
      </c>
      <c r="L696" s="35" t="str">
        <f t="shared" ca="1" si="41"/>
        <v>卖</v>
      </c>
      <c r="M696" s="4" t="str">
        <f t="shared" ca="1" si="42"/>
        <v/>
      </c>
      <c r="N696" s="3">
        <f ca="1">IF(L695="买",E696/E695-1,0)-IF(M696=1,计算结果!B$17,0)</f>
        <v>0</v>
      </c>
      <c r="O696" s="2">
        <f t="shared" ca="1" si="43"/>
        <v>5.3214142035717478</v>
      </c>
      <c r="P696" s="3">
        <f ca="1">1-O696/MAX(O$2:O696)</f>
        <v>9.8298026019031148E-2</v>
      </c>
    </row>
    <row r="697" spans="1:16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40"/>
        <v>-2.6439494694128207E-3</v>
      </c>
      <c r="H697" s="3">
        <f>1-E697/MAX(E$2:E697)</f>
        <v>0.15020417886068194</v>
      </c>
      <c r="I697" s="36">
        <f ca="1">IF(ROW()&gt;计算结果!B$18+1,AVERAGE(OFFSET(E697,0,0,-计算结果!B$18,1)),AVERAGE(OFFSET(E697,0,0,-ROW(),1)))</f>
        <v>5441.3779545454545</v>
      </c>
      <c r="J697" s="36">
        <f ca="1">I697+计算结果!B$19*IF(ROW()&gt;计算结果!B$18+1,STDEV(OFFSET(E697,0,0,-计算结果!B$18,1)),STDEV(OFFSET(E697,0,0,-ROW(),1)))</f>
        <v>32196.066541461369</v>
      </c>
      <c r="K697" s="34">
        <f ca="1">I697-计算结果!B$19*IF(ROW()&gt;计算结果!B$18+1,STDEV(OFFSET(E697,0,0,-计算结果!B$18,1)),STDEV(OFFSET(E697,0,0,-ROW(),1)))</f>
        <v>-21313.310632370463</v>
      </c>
      <c r="L697" s="35" t="str">
        <f t="shared" ca="1" si="41"/>
        <v>卖</v>
      </c>
      <c r="M697" s="4" t="str">
        <f t="shared" ca="1" si="42"/>
        <v/>
      </c>
      <c r="N697" s="3">
        <f ca="1">IF(L696="买",E697/E696-1,0)-IF(M697=1,计算结果!B$17,0)</f>
        <v>0</v>
      </c>
      <c r="O697" s="2">
        <f t="shared" ca="1" si="43"/>
        <v>5.3214142035717478</v>
      </c>
      <c r="P697" s="3">
        <f ca="1">1-O697/MAX(O$2:O697)</f>
        <v>9.8298026019031148E-2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40"/>
        <v>1.5008749764737539E-2</v>
      </c>
      <c r="H698" s="3">
        <f>1-E698/MAX(E$2:E698)</f>
        <v>0.13744980603008228</v>
      </c>
      <c r="I698" s="36">
        <f ca="1">IF(ROW()&gt;计算结果!B$18+1,AVERAGE(OFFSET(E698,0,0,-计算结果!B$18,1)),AVERAGE(OFFSET(E698,0,0,-ROW(),1)))</f>
        <v>5438.3443181818184</v>
      </c>
      <c r="J698" s="36">
        <f ca="1">I698+计算结果!B$19*IF(ROW()&gt;计算结果!B$18+1,STDEV(OFFSET(E698,0,0,-计算结果!B$18,1)),STDEV(OFFSET(E698,0,0,-ROW(),1)))</f>
        <v>32616.107123761256</v>
      </c>
      <c r="K698" s="34">
        <f ca="1">I698-计算结果!B$19*IF(ROW()&gt;计算结果!B$18+1,STDEV(OFFSET(E698,0,0,-计算结果!B$18,1)),STDEV(OFFSET(E698,0,0,-ROW(),1)))</f>
        <v>-21739.418487397619</v>
      </c>
      <c r="L698" s="35" t="str">
        <f t="shared" ca="1" si="41"/>
        <v>卖</v>
      </c>
      <c r="M698" s="4" t="str">
        <f t="shared" ca="1" si="42"/>
        <v/>
      </c>
      <c r="N698" s="3">
        <f ca="1">IF(L697="买",E698/E697-1,0)-IF(M698=1,计算结果!B$17,0)</f>
        <v>0</v>
      </c>
      <c r="O698" s="2">
        <f t="shared" ca="1" si="43"/>
        <v>5.3214142035717478</v>
      </c>
      <c r="P698" s="3">
        <f ca="1">1-O698/MAX(O$2:O698)</f>
        <v>9.8298026019031148E-2</v>
      </c>
    </row>
    <row r="699" spans="1:16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40"/>
        <v>-1.4155577210625436E-2</v>
      </c>
      <c r="H699" s="3">
        <f>1-E699/MAX(E$2:E699)</f>
        <v>0.14965970189886335</v>
      </c>
      <c r="I699" s="36">
        <f ca="1">IF(ROW()&gt;计算结果!B$18+1,AVERAGE(OFFSET(E699,0,0,-计算结果!B$18,1)),AVERAGE(OFFSET(E699,0,0,-ROW(),1)))</f>
        <v>5430.3363636363638</v>
      </c>
      <c r="J699" s="36">
        <f ca="1">I699+计算结果!B$19*IF(ROW()&gt;计算结果!B$18+1,STDEV(OFFSET(E699,0,0,-计算结果!B$18,1)),STDEV(OFFSET(E699,0,0,-ROW(),1)))</f>
        <v>33542.553466575628</v>
      </c>
      <c r="K699" s="34">
        <f ca="1">I699-计算结果!B$19*IF(ROW()&gt;计算结果!B$18+1,STDEV(OFFSET(E699,0,0,-计算结果!B$18,1)),STDEV(OFFSET(E699,0,0,-ROW(),1)))</f>
        <v>-22681.880739302902</v>
      </c>
      <c r="L699" s="35" t="str">
        <f t="shared" ca="1" si="41"/>
        <v>卖</v>
      </c>
      <c r="M699" s="4" t="str">
        <f t="shared" ca="1" si="42"/>
        <v/>
      </c>
      <c r="N699" s="3">
        <f ca="1">IF(L698="买",E699/E698-1,0)-IF(M699=1,计算结果!B$17,0)</f>
        <v>0</v>
      </c>
      <c r="O699" s="2">
        <f t="shared" ca="1" si="43"/>
        <v>5.3214142035717478</v>
      </c>
      <c r="P699" s="3">
        <f ca="1">1-O699/MAX(O$2:O699)</f>
        <v>9.8298026019031148E-2</v>
      </c>
    </row>
    <row r="700" spans="1:16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40"/>
        <v>-4.5021430200775536E-2</v>
      </c>
      <c r="H700" s="3">
        <f>1-E700/MAX(E$2:E700)</f>
        <v>0.18794323827673043</v>
      </c>
      <c r="I700" s="36">
        <f ca="1">IF(ROW()&gt;计算结果!B$18+1,AVERAGE(OFFSET(E700,0,0,-计算结果!B$18,1)),AVERAGE(OFFSET(E700,0,0,-ROW(),1)))</f>
        <v>5416.1395454545445</v>
      </c>
      <c r="J700" s="36">
        <f ca="1">I700+计算结果!B$19*IF(ROW()&gt;计算结果!B$18+1,STDEV(OFFSET(E700,0,0,-计算结果!B$18,1)),STDEV(OFFSET(E700,0,0,-ROW(),1)))</f>
        <v>35569.461761372586</v>
      </c>
      <c r="K700" s="34">
        <f ca="1">I700-计算结果!B$19*IF(ROW()&gt;计算结果!B$18+1,STDEV(OFFSET(E700,0,0,-计算结果!B$18,1)),STDEV(OFFSET(E700,0,0,-ROW(),1)))</f>
        <v>-24737.182670463499</v>
      </c>
      <c r="L700" s="35" t="str">
        <f t="shared" ca="1" si="41"/>
        <v>卖</v>
      </c>
      <c r="M700" s="4" t="str">
        <f t="shared" ca="1" si="42"/>
        <v/>
      </c>
      <c r="N700" s="3">
        <f ca="1">IF(L699="买",E700/E699-1,0)-IF(M700=1,计算结果!B$17,0)</f>
        <v>0</v>
      </c>
      <c r="O700" s="2">
        <f t="shared" ca="1" si="43"/>
        <v>5.3214142035717478</v>
      </c>
      <c r="P700" s="3">
        <f ca="1">1-O700/MAX(O$2:O700)</f>
        <v>9.8298026019031148E-2</v>
      </c>
    </row>
    <row r="701" spans="1:16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40"/>
        <v>1.750401247113742E-2</v>
      </c>
      <c r="H701" s="3">
        <f>1-E701/MAX(E$2:E701)</f>
        <v>0.17372898659225477</v>
      </c>
      <c r="I701" s="36">
        <f ca="1">IF(ROW()&gt;计算结果!B$18+1,AVERAGE(OFFSET(E701,0,0,-计算结果!B$18,1)),AVERAGE(OFFSET(E701,0,0,-ROW(),1)))</f>
        <v>5401.5315909090905</v>
      </c>
      <c r="J701" s="36">
        <f ca="1">I701+计算结果!B$19*IF(ROW()&gt;计算结果!B$18+1,STDEV(OFFSET(E701,0,0,-计算结果!B$18,1)),STDEV(OFFSET(E701,0,0,-ROW(),1)))</f>
        <v>36911.721305327868</v>
      </c>
      <c r="K701" s="34">
        <f ca="1">I701-计算结果!B$19*IF(ROW()&gt;计算结果!B$18+1,STDEV(OFFSET(E701,0,0,-计算结果!B$18,1)),STDEV(OFFSET(E701,0,0,-ROW(),1)))</f>
        <v>-26108.658123509689</v>
      </c>
      <c r="L701" s="35" t="str">
        <f t="shared" ca="1" si="41"/>
        <v>卖</v>
      </c>
      <c r="M701" s="4" t="str">
        <f t="shared" ca="1" si="42"/>
        <v/>
      </c>
      <c r="N701" s="3">
        <f ca="1">IF(L700="买",E701/E700-1,0)-IF(M701=1,计算结果!B$17,0)</f>
        <v>0</v>
      </c>
      <c r="O701" s="2">
        <f t="shared" ca="1" si="43"/>
        <v>5.3214142035717478</v>
      </c>
      <c r="P701" s="3">
        <f ca="1">1-O701/MAX(O$2:O701)</f>
        <v>9.8298026019031148E-2</v>
      </c>
    </row>
    <row r="702" spans="1:16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40"/>
        <v>-1.1548219169055352E-2</v>
      </c>
      <c r="H702" s="3">
        <f>1-E702/MAX(E$2:E702)</f>
        <v>0.18327094534812494</v>
      </c>
      <c r="I702" s="36">
        <f ca="1">IF(ROW()&gt;计算结果!B$18+1,AVERAGE(OFFSET(E702,0,0,-计算结果!B$18,1)),AVERAGE(OFFSET(E702,0,0,-ROW(),1)))</f>
        <v>5386.1506818181815</v>
      </c>
      <c r="J702" s="36">
        <f ca="1">I702+计算结果!B$19*IF(ROW()&gt;计算结果!B$18+1,STDEV(OFFSET(E702,0,0,-计算结果!B$18,1)),STDEV(OFFSET(E702,0,0,-ROW(),1)))</f>
        <v>38403.724035427746</v>
      </c>
      <c r="K702" s="34">
        <f ca="1">I702-计算结果!B$19*IF(ROW()&gt;计算结果!B$18+1,STDEV(OFFSET(E702,0,0,-计算结果!B$18,1)),STDEV(OFFSET(E702,0,0,-ROW(),1)))</f>
        <v>-27631.422671791384</v>
      </c>
      <c r="L702" s="35" t="str">
        <f t="shared" ca="1" si="41"/>
        <v>卖</v>
      </c>
      <c r="M702" s="4" t="str">
        <f t="shared" ca="1" si="42"/>
        <v/>
      </c>
      <c r="N702" s="3">
        <f ca="1">IF(L701="买",E702/E701-1,0)-IF(M702=1,计算结果!B$17,0)</f>
        <v>0</v>
      </c>
      <c r="O702" s="2">
        <f t="shared" ca="1" si="43"/>
        <v>5.3214142035717478</v>
      </c>
      <c r="P702" s="3">
        <f ca="1">1-O702/MAX(O$2:O702)</f>
        <v>9.8298026019031148E-2</v>
      </c>
    </row>
    <row r="703" spans="1:16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40"/>
        <v>-1.8526774553757508E-2</v>
      </c>
      <c r="H703" s="3">
        <f>1-E703/MAX(E$2:E703)</f>
        <v>0.19840230041516371</v>
      </c>
      <c r="I703" s="36">
        <f ca="1">IF(ROW()&gt;计算结果!B$18+1,AVERAGE(OFFSET(E703,0,0,-计算结果!B$18,1)),AVERAGE(OFFSET(E703,0,0,-ROW(),1)))</f>
        <v>5370.0570454545441</v>
      </c>
      <c r="J703" s="36">
        <f ca="1">I703+计算结果!B$19*IF(ROW()&gt;计算结果!B$18+1,STDEV(OFFSET(E703,0,0,-计算结果!B$18,1)),STDEV(OFFSET(E703,0,0,-ROW(),1)))</f>
        <v>40224.836639191264</v>
      </c>
      <c r="K703" s="34">
        <f ca="1">I703-计算结果!B$19*IF(ROW()&gt;计算结果!B$18+1,STDEV(OFFSET(E703,0,0,-计算结果!B$18,1)),STDEV(OFFSET(E703,0,0,-ROW(),1)))</f>
        <v>-29484.722548282174</v>
      </c>
      <c r="L703" s="35" t="str">
        <f t="shared" ca="1" si="41"/>
        <v>卖</v>
      </c>
      <c r="M703" s="4" t="str">
        <f t="shared" ca="1" si="42"/>
        <v/>
      </c>
      <c r="N703" s="3">
        <f ca="1">IF(L702="买",E703/E702-1,0)-IF(M703=1,计算结果!B$17,0)</f>
        <v>0</v>
      </c>
      <c r="O703" s="2">
        <f t="shared" ca="1" si="43"/>
        <v>5.3214142035717478</v>
      </c>
      <c r="P703" s="3">
        <f ca="1">1-O703/MAX(O$2:O703)</f>
        <v>9.8298026019031148E-2</v>
      </c>
    </row>
    <row r="704" spans="1:16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40"/>
        <v>-1.3245173683707701E-2</v>
      </c>
      <c r="H704" s="3">
        <f>1-E704/MAX(E$2:E704)</f>
        <v>0.20901960117062546</v>
      </c>
      <c r="I704" s="36">
        <f ca="1">IF(ROW()&gt;计算结果!B$18+1,AVERAGE(OFFSET(E704,0,0,-计算结果!B$18,1)),AVERAGE(OFFSET(E704,0,0,-ROW(),1)))</f>
        <v>5350.8259090909087</v>
      </c>
      <c r="J704" s="36">
        <f ca="1">I704+计算结果!B$19*IF(ROW()&gt;计算结果!B$18+1,STDEV(OFFSET(E704,0,0,-计算结果!B$18,1)),STDEV(OFFSET(E704,0,0,-ROW(),1)))</f>
        <v>42124.387841750038</v>
      </c>
      <c r="K704" s="34">
        <f ca="1">I704-计算结果!B$19*IF(ROW()&gt;计算结果!B$18+1,STDEV(OFFSET(E704,0,0,-计算结果!B$18,1)),STDEV(OFFSET(E704,0,0,-ROW(),1)))</f>
        <v>-31422.736023568217</v>
      </c>
      <c r="L704" s="35" t="str">
        <f t="shared" ca="1" si="41"/>
        <v>卖</v>
      </c>
      <c r="M704" s="4" t="str">
        <f t="shared" ca="1" si="42"/>
        <v/>
      </c>
      <c r="N704" s="3">
        <f ca="1">IF(L703="买",E704/E703-1,0)-IF(M704=1,计算结果!B$17,0)</f>
        <v>0</v>
      </c>
      <c r="O704" s="2">
        <f t="shared" ca="1" si="43"/>
        <v>5.3214142035717478</v>
      </c>
      <c r="P704" s="3">
        <f ca="1">1-O704/MAX(O$2:O704)</f>
        <v>9.8298026019031148E-2</v>
      </c>
    </row>
    <row r="705" spans="1:16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40"/>
        <v>4.1585372411938604E-2</v>
      </c>
      <c r="H705" s="3">
        <f>1-E705/MAX(E$2:E705)</f>
        <v>0.17612638671476211</v>
      </c>
      <c r="I705" s="36">
        <f ca="1">IF(ROW()&gt;计算结果!B$18+1,AVERAGE(OFFSET(E705,0,0,-计算结果!B$18,1)),AVERAGE(OFFSET(E705,0,0,-ROW(),1)))</f>
        <v>5336.5979545454529</v>
      </c>
      <c r="J705" s="36">
        <f ca="1">I705+计算结果!B$19*IF(ROW()&gt;计算结果!B$18+1,STDEV(OFFSET(E705,0,0,-计算结果!B$18,1)),STDEV(OFFSET(E705,0,0,-ROW(),1)))</f>
        <v>43002.930746854669</v>
      </c>
      <c r="K705" s="34">
        <f ca="1">I705-计算结果!B$19*IF(ROW()&gt;计算结果!B$18+1,STDEV(OFFSET(E705,0,0,-计算结果!B$18,1)),STDEV(OFFSET(E705,0,0,-ROW(),1)))</f>
        <v>-32329.734837763761</v>
      </c>
      <c r="L705" s="35" t="str">
        <f t="shared" ca="1" si="41"/>
        <v>卖</v>
      </c>
      <c r="M705" s="4" t="str">
        <f t="shared" ca="1" si="42"/>
        <v/>
      </c>
      <c r="N705" s="3">
        <f ca="1">IF(L704="买",E705/E704-1,0)-IF(M705=1,计算结果!B$17,0)</f>
        <v>0</v>
      </c>
      <c r="O705" s="2">
        <f t="shared" ca="1" si="43"/>
        <v>5.3214142035717478</v>
      </c>
      <c r="P705" s="3">
        <f ca="1">1-O705/MAX(O$2:O705)</f>
        <v>9.8298026019031148E-2</v>
      </c>
    </row>
    <row r="706" spans="1:16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40"/>
        <v>-2.1614722628958249E-2</v>
      </c>
      <c r="H706" s="3">
        <f>1-E706/MAX(E$2:E706)</f>
        <v>0.19393418634724013</v>
      </c>
      <c r="I706" s="36">
        <f ca="1">IF(ROW()&gt;计算结果!B$18+1,AVERAGE(OFFSET(E706,0,0,-计算结果!B$18,1)),AVERAGE(OFFSET(E706,0,0,-ROW(),1)))</f>
        <v>5318.9504545454538</v>
      </c>
      <c r="J706" s="36">
        <f ca="1">I706+计算结果!B$19*IF(ROW()&gt;计算结果!B$18+1,STDEV(OFFSET(E706,0,0,-计算结果!B$18,1)),STDEV(OFFSET(E706,0,0,-ROW(),1)))</f>
        <v>44140.065727464345</v>
      </c>
      <c r="K706" s="34">
        <f ca="1">I706-计算结果!B$19*IF(ROW()&gt;计算结果!B$18+1,STDEV(OFFSET(E706,0,0,-计算结果!B$18,1)),STDEV(OFFSET(E706,0,0,-ROW(),1)))</f>
        <v>-33502.164818373436</v>
      </c>
      <c r="L706" s="35" t="str">
        <f t="shared" ca="1" si="41"/>
        <v>卖</v>
      </c>
      <c r="M706" s="4" t="str">
        <f t="shared" ca="1" si="42"/>
        <v/>
      </c>
      <c r="N706" s="3">
        <f ca="1">IF(L705="买",E706/E705-1,0)-IF(M706=1,计算结果!B$17,0)</f>
        <v>0</v>
      </c>
      <c r="O706" s="2">
        <f t="shared" ca="1" si="43"/>
        <v>5.3214142035717478</v>
      </c>
      <c r="P706" s="3">
        <f ca="1">1-O706/MAX(O$2:O706)</f>
        <v>9.8298026019031148E-2</v>
      </c>
    </row>
    <row r="707" spans="1:16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44">E707/E706-1</f>
        <v>7.4428854585100179E-3</v>
      </c>
      <c r="H707" s="3">
        <f>1-E707/MAX(E$2:E707)</f>
        <v>0.18793473082420198</v>
      </c>
      <c r="I707" s="36">
        <f ca="1">IF(ROW()&gt;计算结果!B$18+1,AVERAGE(OFFSET(E707,0,0,-计算结果!B$18,1)),AVERAGE(OFFSET(E707,0,0,-ROW(),1)))</f>
        <v>5303.4515909090906</v>
      </c>
      <c r="J707" s="36">
        <f ca="1">I707+计算结果!B$19*IF(ROW()&gt;计算结果!B$18+1,STDEV(OFFSET(E707,0,0,-计算结果!B$18,1)),STDEV(OFFSET(E707,0,0,-ROW(),1)))</f>
        <v>45089.12775391405</v>
      </c>
      <c r="K707" s="34">
        <f ca="1">I707-计算结果!B$19*IF(ROW()&gt;计算结果!B$18+1,STDEV(OFFSET(E707,0,0,-计算结果!B$18,1)),STDEV(OFFSET(E707,0,0,-ROW(),1)))</f>
        <v>-34482.224572095867</v>
      </c>
      <c r="L707" s="35" t="str">
        <f t="shared" ref="L707:L770" ca="1" si="45">IF(OR(AND(E707&lt;J707,E707&gt;I707),E707&lt;K707),"买","卖")</f>
        <v>卖</v>
      </c>
      <c r="M707" s="4" t="str">
        <f t="shared" ca="1" si="42"/>
        <v/>
      </c>
      <c r="N707" s="3">
        <f ca="1">IF(L706="买",E707/E706-1,0)-IF(M707=1,计算结果!B$17,0)</f>
        <v>0</v>
      </c>
      <c r="O707" s="2">
        <f t="shared" ca="1" si="43"/>
        <v>5.3214142035717478</v>
      </c>
      <c r="P707" s="3">
        <f ca="1">1-O707/MAX(O$2:O707)</f>
        <v>9.8298026019031148E-2</v>
      </c>
    </row>
    <row r="708" spans="1:16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44"/>
        <v>1.1846618349896421E-2</v>
      </c>
      <c r="H708" s="3">
        <f>1-E708/MAX(E$2:E708)</f>
        <v>0.17831450350507039</v>
      </c>
      <c r="I708" s="36">
        <f ca="1">IF(ROW()&gt;计算结果!B$18+1,AVERAGE(OFFSET(E708,0,0,-计算结果!B$18,1)),AVERAGE(OFFSET(E708,0,0,-ROW(),1)))</f>
        <v>5291.3649999999989</v>
      </c>
      <c r="J708" s="36">
        <f ca="1">I708+计算结果!B$19*IF(ROW()&gt;计算结果!B$18+1,STDEV(OFFSET(E708,0,0,-计算结果!B$18,1)),STDEV(OFFSET(E708,0,0,-ROW(),1)))</f>
        <v>45830.801972366942</v>
      </c>
      <c r="K708" s="34">
        <f ca="1">I708-计算结果!B$19*IF(ROW()&gt;计算结果!B$18+1,STDEV(OFFSET(E708,0,0,-计算结果!B$18,1)),STDEV(OFFSET(E708,0,0,-ROW(),1)))</f>
        <v>-35248.071972366946</v>
      </c>
      <c r="L708" s="35" t="str">
        <f t="shared" ca="1" si="45"/>
        <v>卖</v>
      </c>
      <c r="M708" s="4" t="str">
        <f t="shared" ref="M708:M771" ca="1" si="46">IF(L707&lt;&gt;L708,1,"")</f>
        <v/>
      </c>
      <c r="N708" s="3">
        <f ca="1">IF(L707="买",E708/E707-1,0)-IF(M708=1,计算结果!B$17,0)</f>
        <v>0</v>
      </c>
      <c r="O708" s="2">
        <f t="shared" ref="O708:O771" ca="1" si="47">IFERROR(O707*(1+N708),O707)</f>
        <v>5.3214142035717478</v>
      </c>
      <c r="P708" s="3">
        <f ca="1">1-O708/MAX(O$2:O708)</f>
        <v>9.8298026019031148E-2</v>
      </c>
    </row>
    <row r="709" spans="1:16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44"/>
        <v>2.8315190269215806E-2</v>
      </c>
      <c r="H709" s="3">
        <f>1-E709/MAX(E$2:E709)</f>
        <v>0.15504832233036137</v>
      </c>
      <c r="I709" s="36">
        <f ca="1">IF(ROW()&gt;计算结果!B$18+1,AVERAGE(OFFSET(E709,0,0,-计算结果!B$18,1)),AVERAGE(OFFSET(E709,0,0,-ROW(),1)))</f>
        <v>5280.8715909090906</v>
      </c>
      <c r="J709" s="36">
        <f ca="1">I709+计算结果!B$19*IF(ROW()&gt;计算结果!B$18+1,STDEV(OFFSET(E709,0,0,-计算结果!B$18,1)),STDEV(OFFSET(E709,0,0,-ROW(),1)))</f>
        <v>46105.541349713109</v>
      </c>
      <c r="K709" s="34">
        <f ca="1">I709-计算结果!B$19*IF(ROW()&gt;计算结果!B$18+1,STDEV(OFFSET(E709,0,0,-计算结果!B$18,1)),STDEV(OFFSET(E709,0,0,-ROW(),1)))</f>
        <v>-35543.798167894929</v>
      </c>
      <c r="L709" s="35" t="str">
        <f t="shared" ca="1" si="45"/>
        <v>卖</v>
      </c>
      <c r="M709" s="4" t="str">
        <f t="shared" ca="1" si="46"/>
        <v/>
      </c>
      <c r="N709" s="3">
        <f ca="1">IF(L708="买",E709/E708-1,0)-IF(M709=1,计算结果!B$17,0)</f>
        <v>0</v>
      </c>
      <c r="O709" s="2">
        <f t="shared" ca="1" si="47"/>
        <v>5.3214142035717478</v>
      </c>
      <c r="P709" s="3">
        <f ca="1">1-O709/MAX(O$2:O709)</f>
        <v>9.8298026019031148E-2</v>
      </c>
    </row>
    <row r="710" spans="1:16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44"/>
        <v>1.0290075413568189E-3</v>
      </c>
      <c r="H710" s="3">
        <f>1-E710/MAX(E$2:E710)</f>
        <v>0.1541788606819573</v>
      </c>
      <c r="I710" s="36">
        <f ca="1">IF(ROW()&gt;计算结果!B$18+1,AVERAGE(OFFSET(E710,0,0,-计算结果!B$18,1)),AVERAGE(OFFSET(E710,0,0,-ROW(),1)))</f>
        <v>5267.0136363636357</v>
      </c>
      <c r="J710" s="36">
        <f ca="1">I710+计算结果!B$19*IF(ROW()&gt;计算结果!B$18+1,STDEV(OFFSET(E710,0,0,-计算结果!B$18,1)),STDEV(OFFSET(E710,0,0,-ROW(),1)))</f>
        <v>46083.308793658864</v>
      </c>
      <c r="K710" s="34">
        <f ca="1">I710-计算结果!B$19*IF(ROW()&gt;计算结果!B$18+1,STDEV(OFFSET(E710,0,0,-计算结果!B$18,1)),STDEV(OFFSET(E710,0,0,-ROW(),1)))</f>
        <v>-35549.281520931596</v>
      </c>
      <c r="L710" s="35" t="str">
        <f t="shared" ca="1" si="45"/>
        <v>卖</v>
      </c>
      <c r="M710" s="4" t="str">
        <f t="shared" ca="1" si="46"/>
        <v/>
      </c>
      <c r="N710" s="3">
        <f ca="1">IF(L709="买",E710/E709-1,0)-IF(M710=1,计算结果!B$17,0)</f>
        <v>0</v>
      </c>
      <c r="O710" s="2">
        <f t="shared" ca="1" si="47"/>
        <v>5.3214142035717478</v>
      </c>
      <c r="P710" s="3">
        <f ca="1">1-O710/MAX(O$2:O710)</f>
        <v>9.8298026019031148E-2</v>
      </c>
    </row>
    <row r="711" spans="1:16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44"/>
        <v>1.4139841402035058E-2</v>
      </c>
      <c r="H711" s="3">
        <f>1-E711/MAX(E$2:E711)</f>
        <v>0.1422190839175117</v>
      </c>
      <c r="I711" s="36">
        <f ca="1">IF(ROW()&gt;计算结果!B$18+1,AVERAGE(OFFSET(E711,0,0,-计算结果!B$18,1)),AVERAGE(OFFSET(E711,0,0,-ROW(),1)))</f>
        <v>5253.1093181818178</v>
      </c>
      <c r="J711" s="36">
        <f ca="1">I711+计算结果!B$19*IF(ROW()&gt;计算结果!B$18+1,STDEV(OFFSET(E711,0,0,-计算结果!B$18,1)),STDEV(OFFSET(E711,0,0,-ROW(),1)))</f>
        <v>45700.010509589541</v>
      </c>
      <c r="K711" s="34">
        <f ca="1">I711-计算结果!B$19*IF(ROW()&gt;计算结果!B$18+1,STDEV(OFFSET(E711,0,0,-计算结果!B$18,1)),STDEV(OFFSET(E711,0,0,-ROW(),1)))</f>
        <v>-35193.791873225913</v>
      </c>
      <c r="L711" s="35" t="str">
        <f t="shared" ca="1" si="45"/>
        <v>卖</v>
      </c>
      <c r="M711" s="4" t="str">
        <f t="shared" ca="1" si="46"/>
        <v/>
      </c>
      <c r="N711" s="3">
        <f ca="1">IF(L710="买",E711/E710-1,0)-IF(M711=1,计算结果!B$17,0)</f>
        <v>0</v>
      </c>
      <c r="O711" s="2">
        <f t="shared" ca="1" si="47"/>
        <v>5.3214142035717478</v>
      </c>
      <c r="P711" s="3">
        <f ca="1">1-O711/MAX(O$2:O711)</f>
        <v>9.8298026019031148E-2</v>
      </c>
    </row>
    <row r="712" spans="1:16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44"/>
        <v>1.8290735616451892E-2</v>
      </c>
      <c r="H712" s="3">
        <f>1-E712/MAX(E$2:E712)</f>
        <v>0.12652963996460886</v>
      </c>
      <c r="I712" s="36">
        <f ca="1">IF(ROW()&gt;计算结果!B$18+1,AVERAGE(OFFSET(E712,0,0,-计算结果!B$18,1)),AVERAGE(OFFSET(E712,0,0,-ROW(),1)))</f>
        <v>5240.7827272727282</v>
      </c>
      <c r="J712" s="36">
        <f ca="1">I712+计算结果!B$19*IF(ROW()&gt;计算结果!B$18+1,STDEV(OFFSET(E712,0,0,-计算结果!B$18,1)),STDEV(OFFSET(E712,0,0,-ROW(),1)))</f>
        <v>45087.804339853617</v>
      </c>
      <c r="K712" s="34">
        <f ca="1">I712-计算结果!B$19*IF(ROW()&gt;计算结果!B$18+1,STDEV(OFFSET(E712,0,0,-计算结果!B$18,1)),STDEV(OFFSET(E712,0,0,-ROW(),1)))</f>
        <v>-34606.238885308157</v>
      </c>
      <c r="L712" s="35" t="str">
        <f t="shared" ca="1" si="45"/>
        <v>卖</v>
      </c>
      <c r="M712" s="4" t="str">
        <f t="shared" ca="1" si="46"/>
        <v/>
      </c>
      <c r="N712" s="3">
        <f ca="1">IF(L711="买",E712/E711-1,0)-IF(M712=1,计算结果!B$17,0)</f>
        <v>0</v>
      </c>
      <c r="O712" s="2">
        <f t="shared" ca="1" si="47"/>
        <v>5.3214142035717478</v>
      </c>
      <c r="P712" s="3">
        <f ca="1">1-O712/MAX(O$2:O712)</f>
        <v>9.8298026019031148E-2</v>
      </c>
    </row>
    <row r="713" spans="1:16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44"/>
        <v>1.2544900614777088E-3</v>
      </c>
      <c r="H713" s="3">
        <f>1-E713/MAX(E$2:E713)</f>
        <v>0.12543388007894918</v>
      </c>
      <c r="I713" s="36">
        <f ca="1">IF(ROW()&gt;计算结果!B$18+1,AVERAGE(OFFSET(E713,0,0,-计算结果!B$18,1)),AVERAGE(OFFSET(E713,0,0,-ROW(),1)))</f>
        <v>5228.3790909090912</v>
      </c>
      <c r="J713" s="36">
        <f ca="1">I713+计算结果!B$19*IF(ROW()&gt;计算结果!B$18+1,STDEV(OFFSET(E713,0,0,-计算结果!B$18,1)),STDEV(OFFSET(E713,0,0,-ROW(),1)))</f>
        <v>44382.188689940565</v>
      </c>
      <c r="K713" s="34">
        <f ca="1">I713-计算结果!B$19*IF(ROW()&gt;计算结果!B$18+1,STDEV(OFFSET(E713,0,0,-计算结果!B$18,1)),STDEV(OFFSET(E713,0,0,-ROW(),1)))</f>
        <v>-33925.430508122387</v>
      </c>
      <c r="L713" s="35" t="str">
        <f t="shared" ca="1" si="45"/>
        <v>卖</v>
      </c>
      <c r="M713" s="4" t="str">
        <f t="shared" ca="1" si="46"/>
        <v/>
      </c>
      <c r="N713" s="3">
        <f ca="1">IF(L712="买",E713/E712-1,0)-IF(M713=1,计算结果!B$17,0)</f>
        <v>0</v>
      </c>
      <c r="O713" s="2">
        <f t="shared" ca="1" si="47"/>
        <v>5.3214142035717478</v>
      </c>
      <c r="P713" s="3">
        <f ca="1">1-O713/MAX(O$2:O713)</f>
        <v>9.8298026019031148E-2</v>
      </c>
    </row>
    <row r="714" spans="1:16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44"/>
        <v>-1.218093385214003E-2</v>
      </c>
      <c r="H714" s="3">
        <f>1-E714/MAX(E$2:E714)</f>
        <v>0.13608691213503021</v>
      </c>
      <c r="I714" s="36">
        <f ca="1">IF(ROW()&gt;计算结果!B$18+1,AVERAGE(OFFSET(E714,0,0,-计算结果!B$18,1)),AVERAGE(OFFSET(E714,0,0,-ROW(),1)))</f>
        <v>5212.86340909091</v>
      </c>
      <c r="J714" s="36">
        <f ca="1">I714+计算结果!B$19*IF(ROW()&gt;计算结果!B$18+1,STDEV(OFFSET(E714,0,0,-计算结果!B$18,1)),STDEV(OFFSET(E714,0,0,-ROW(),1)))</f>
        <v>43382.264883747899</v>
      </c>
      <c r="K714" s="34">
        <f ca="1">I714-计算结果!B$19*IF(ROW()&gt;计算结果!B$18+1,STDEV(OFFSET(E714,0,0,-计算结果!B$18,1)),STDEV(OFFSET(E714,0,0,-ROW(),1)))</f>
        <v>-32956.538065566077</v>
      </c>
      <c r="L714" s="35" t="str">
        <f t="shared" ca="1" si="45"/>
        <v>卖</v>
      </c>
      <c r="M714" s="4" t="str">
        <f t="shared" ca="1" si="46"/>
        <v/>
      </c>
      <c r="N714" s="3">
        <f ca="1">IF(L713="买",E714/E713-1,0)-IF(M714=1,计算结果!B$17,0)</f>
        <v>0</v>
      </c>
      <c r="O714" s="2">
        <f t="shared" ca="1" si="47"/>
        <v>5.3214142035717478</v>
      </c>
      <c r="P714" s="3">
        <f ca="1">1-O714/MAX(O$2:O714)</f>
        <v>9.8298026019031148E-2</v>
      </c>
    </row>
    <row r="715" spans="1:16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44"/>
        <v>-3.8029381237210447E-2</v>
      </c>
      <c r="H715" s="3">
        <f>1-E715/MAX(E$2:E715)</f>
        <v>0.16894099230926285</v>
      </c>
      <c r="I715" s="36">
        <f ca="1">IF(ROW()&gt;计算结果!B$18+1,AVERAGE(OFFSET(E715,0,0,-计算结果!B$18,1)),AVERAGE(OFFSET(E715,0,0,-ROW(),1)))</f>
        <v>5193.4788636363646</v>
      </c>
      <c r="J715" s="36">
        <f ca="1">I715+计算结果!B$19*IF(ROW()&gt;计算结果!B$18+1,STDEV(OFFSET(E715,0,0,-计算结果!B$18,1)),STDEV(OFFSET(E715,0,0,-ROW(),1)))</f>
        <v>42680.261774628772</v>
      </c>
      <c r="K715" s="34">
        <f ca="1">I715-计算结果!B$19*IF(ROW()&gt;计算结果!B$18+1,STDEV(OFFSET(E715,0,0,-计算结果!B$18,1)),STDEV(OFFSET(E715,0,0,-ROW(),1)))</f>
        <v>-32293.30404735604</v>
      </c>
      <c r="L715" s="35" t="str">
        <f t="shared" ca="1" si="45"/>
        <v>卖</v>
      </c>
      <c r="M715" s="4" t="str">
        <f t="shared" ca="1" si="46"/>
        <v/>
      </c>
      <c r="N715" s="3">
        <f ca="1">IF(L714="买",E715/E714-1,0)-IF(M715=1,计算结果!B$17,0)</f>
        <v>0</v>
      </c>
      <c r="O715" s="2">
        <f t="shared" ca="1" si="47"/>
        <v>5.3214142035717478</v>
      </c>
      <c r="P715" s="3">
        <f ca="1">1-O715/MAX(O$2:O715)</f>
        <v>9.8298026019031148E-2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44"/>
        <v>1.9112257641831887E-2</v>
      </c>
      <c r="H716" s="3">
        <f>1-E716/MAX(E$2:E716)</f>
        <v>0.15305757843871237</v>
      </c>
      <c r="I716" s="36">
        <f ca="1">IF(ROW()&gt;计算结果!B$18+1,AVERAGE(OFFSET(E716,0,0,-计算结果!B$18,1)),AVERAGE(OFFSET(E716,0,0,-ROW(),1)))</f>
        <v>5174.3015909090909</v>
      </c>
      <c r="J716" s="36">
        <f ca="1">I716+计算结果!B$19*IF(ROW()&gt;计算结果!B$18+1,STDEV(OFFSET(E716,0,0,-计算结果!B$18,1)),STDEV(OFFSET(E716,0,0,-ROW(),1)))</f>
        <v>41269.256616534462</v>
      </c>
      <c r="K716" s="34">
        <f ca="1">I716-计算结果!B$19*IF(ROW()&gt;计算结果!B$18+1,STDEV(OFFSET(E716,0,0,-计算结果!B$18,1)),STDEV(OFFSET(E716,0,0,-ROW(),1)))</f>
        <v>-30920.653434716281</v>
      </c>
      <c r="L716" s="35" t="str">
        <f t="shared" ca="1" si="45"/>
        <v>卖</v>
      </c>
      <c r="M716" s="4" t="str">
        <f t="shared" ca="1" si="46"/>
        <v/>
      </c>
      <c r="N716" s="3">
        <f ca="1">IF(L715="买",E716/E715-1,0)-IF(M716=1,计算结果!B$17,0)</f>
        <v>0</v>
      </c>
      <c r="O716" s="2">
        <f t="shared" ca="1" si="47"/>
        <v>5.3214142035717478</v>
      </c>
      <c r="P716" s="3">
        <f ca="1">1-O716/MAX(O$2:O716)</f>
        <v>9.8298026019031148E-2</v>
      </c>
    </row>
    <row r="717" spans="1:16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44"/>
        <v>-2.4180084979859906E-2</v>
      </c>
      <c r="H717" s="3">
        <f>1-E717/MAX(E$2:E717)</f>
        <v>0.17353671816511262</v>
      </c>
      <c r="I717" s="36">
        <f ca="1">IF(ROW()&gt;计算结果!B$18+1,AVERAGE(OFFSET(E717,0,0,-计算结果!B$18,1)),AVERAGE(OFFSET(E717,0,0,-ROW(),1)))</f>
        <v>5151.1218181818185</v>
      </c>
      <c r="J717" s="36">
        <f ca="1">I717+计算结果!B$19*IF(ROW()&gt;计算结果!B$18+1,STDEV(OFFSET(E717,0,0,-计算结果!B$18,1)),STDEV(OFFSET(E717,0,0,-ROW(),1)))</f>
        <v>39581.4066468573</v>
      </c>
      <c r="K717" s="34">
        <f ca="1">I717-计算结果!B$19*IF(ROW()&gt;计算结果!B$18+1,STDEV(OFFSET(E717,0,0,-计算结果!B$18,1)),STDEV(OFFSET(E717,0,0,-ROW(),1)))</f>
        <v>-29279.163010493663</v>
      </c>
      <c r="L717" s="35" t="str">
        <f t="shared" ca="1" si="45"/>
        <v>卖</v>
      </c>
      <c r="M717" s="4" t="str">
        <f t="shared" ca="1" si="46"/>
        <v/>
      </c>
      <c r="N717" s="3">
        <f ca="1">IF(L716="买",E717/E716-1,0)-IF(M717=1,计算结果!B$17,0)</f>
        <v>0</v>
      </c>
      <c r="O717" s="2">
        <f t="shared" ca="1" si="47"/>
        <v>5.3214142035717478</v>
      </c>
      <c r="P717" s="3">
        <f ca="1">1-O717/MAX(O$2:O717)</f>
        <v>9.8298026019031148E-2</v>
      </c>
    </row>
    <row r="718" spans="1:16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44"/>
        <v>-5.636888058979439E-3</v>
      </c>
      <c r="H718" s="3">
        <f>1-E718/MAX(E$2:E718)</f>
        <v>0.17819539916967264</v>
      </c>
      <c r="I718" s="36">
        <f ca="1">IF(ROW()&gt;计算结果!B$18+1,AVERAGE(OFFSET(E718,0,0,-计算结果!B$18,1)),AVERAGE(OFFSET(E718,0,0,-ROW(),1)))</f>
        <v>5128.5261363636373</v>
      </c>
      <c r="J718" s="36">
        <f ca="1">I718+计算结果!B$19*IF(ROW()&gt;计算结果!B$18+1,STDEV(OFFSET(E718,0,0,-计算结果!B$18,1)),STDEV(OFFSET(E718,0,0,-ROW(),1)))</f>
        <v>38002.605894364577</v>
      </c>
      <c r="K718" s="34">
        <f ca="1">I718-计算结果!B$19*IF(ROW()&gt;计算结果!B$18+1,STDEV(OFFSET(E718,0,0,-计算结果!B$18,1)),STDEV(OFFSET(E718,0,0,-ROW(),1)))</f>
        <v>-27745.5536216373</v>
      </c>
      <c r="L718" s="35" t="str">
        <f t="shared" ca="1" si="45"/>
        <v>卖</v>
      </c>
      <c r="M718" s="4" t="str">
        <f t="shared" ca="1" si="46"/>
        <v/>
      </c>
      <c r="N718" s="3">
        <f ca="1">IF(L717="买",E718/E717-1,0)-IF(M718=1,计算结果!B$17,0)</f>
        <v>0</v>
      </c>
      <c r="O718" s="2">
        <f t="shared" ca="1" si="47"/>
        <v>5.3214142035717478</v>
      </c>
      <c r="P718" s="3">
        <f ca="1">1-O718/MAX(O$2:O718)</f>
        <v>9.8298026019031148E-2</v>
      </c>
    </row>
    <row r="719" spans="1:16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44"/>
        <v>2.4095687083196093E-2</v>
      </c>
      <c r="H719" s="3">
        <f>1-E719/MAX(E$2:E719)</f>
        <v>0.15839345266453408</v>
      </c>
      <c r="I719" s="36">
        <f ca="1">IF(ROW()&gt;计算结果!B$18+1,AVERAGE(OFFSET(E719,0,0,-计算结果!B$18,1)),AVERAGE(OFFSET(E719,0,0,-ROW(),1)))</f>
        <v>5113.3111363636381</v>
      </c>
      <c r="J719" s="36">
        <f ca="1">I719+计算结果!B$19*IF(ROW()&gt;计算结果!B$18+1,STDEV(OFFSET(E719,0,0,-计算结果!B$18,1)),STDEV(OFFSET(E719,0,0,-ROW(),1)))</f>
        <v>37056.767303524299</v>
      </c>
      <c r="K719" s="34">
        <f ca="1">I719-计算结果!B$19*IF(ROW()&gt;计算结果!B$18+1,STDEV(OFFSET(E719,0,0,-计算结果!B$18,1)),STDEV(OFFSET(E719,0,0,-ROW(),1)))</f>
        <v>-26830.145030797023</v>
      </c>
      <c r="L719" s="35" t="str">
        <f t="shared" ca="1" si="45"/>
        <v>卖</v>
      </c>
      <c r="M719" s="4" t="str">
        <f t="shared" ca="1" si="46"/>
        <v/>
      </c>
      <c r="N719" s="3">
        <f ca="1">IF(L718="买",E719/E718-1,0)-IF(M719=1,计算结果!B$17,0)</f>
        <v>0</v>
      </c>
      <c r="O719" s="2">
        <f t="shared" ca="1" si="47"/>
        <v>5.3214142035717478</v>
      </c>
      <c r="P719" s="3">
        <f ca="1">1-O719/MAX(O$2:O719)</f>
        <v>9.8298026019031148E-2</v>
      </c>
    </row>
    <row r="720" spans="1:16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44"/>
        <v>1.8377410139720718E-2</v>
      </c>
      <c r="H720" s="3">
        <f>1-E720/MAX(E$2:E720)</f>
        <v>0.14292690396787588</v>
      </c>
      <c r="I720" s="36">
        <f ca="1">IF(ROW()&gt;计算结果!B$18+1,AVERAGE(OFFSET(E720,0,0,-计算结果!B$18,1)),AVERAGE(OFFSET(E720,0,0,-ROW(),1)))</f>
        <v>5100.2004545454556</v>
      </c>
      <c r="J720" s="36">
        <f ca="1">I720+计算结果!B$19*IF(ROW()&gt;计算结果!B$18+1,STDEV(OFFSET(E720,0,0,-计算结果!B$18,1)),STDEV(OFFSET(E720,0,0,-ROW(),1)))</f>
        <v>35911.350340475656</v>
      </c>
      <c r="K720" s="34">
        <f ca="1">I720-计算结果!B$19*IF(ROW()&gt;计算结果!B$18+1,STDEV(OFFSET(E720,0,0,-计算结果!B$18,1)),STDEV(OFFSET(E720,0,0,-ROW(),1)))</f>
        <v>-25710.949431384743</v>
      </c>
      <c r="L720" s="35" t="str">
        <f t="shared" ca="1" si="45"/>
        <v>卖</v>
      </c>
      <c r="M720" s="4" t="str">
        <f t="shared" ca="1" si="46"/>
        <v/>
      </c>
      <c r="N720" s="3">
        <f ca="1">IF(L719="买",E720/E719-1,0)-IF(M720=1,计算结果!B$17,0)</f>
        <v>0</v>
      </c>
      <c r="O720" s="2">
        <f t="shared" ca="1" si="47"/>
        <v>5.3214142035717478</v>
      </c>
      <c r="P720" s="3">
        <f ca="1">1-O720/MAX(O$2:O720)</f>
        <v>9.8298026019031148E-2</v>
      </c>
    </row>
    <row r="721" spans="1:16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44"/>
        <v>1.2836521949737945E-2</v>
      </c>
      <c r="H721" s="3">
        <f>1-E721/MAX(E$2:E721)</f>
        <v>0.13192506635812962</v>
      </c>
      <c r="I721" s="36">
        <f ca="1">IF(ROW()&gt;计算结果!B$18+1,AVERAGE(OFFSET(E721,0,0,-计算结果!B$18,1)),AVERAGE(OFFSET(E721,0,0,-ROW(),1)))</f>
        <v>5091.7725000000019</v>
      </c>
      <c r="J721" s="36">
        <f ca="1">I721+计算结果!B$19*IF(ROW()&gt;计算结果!B$18+1,STDEV(OFFSET(E721,0,0,-计算结果!B$18,1)),STDEV(OFFSET(E721,0,0,-ROW(),1)))</f>
        <v>35248.151458303371</v>
      </c>
      <c r="K721" s="34">
        <f ca="1">I721-计算结果!B$19*IF(ROW()&gt;计算结果!B$18+1,STDEV(OFFSET(E721,0,0,-计算结果!B$18,1)),STDEV(OFFSET(E721,0,0,-ROW(),1)))</f>
        <v>-25064.606458303369</v>
      </c>
      <c r="L721" s="35" t="str">
        <f t="shared" ca="1" si="45"/>
        <v>买</v>
      </c>
      <c r="M721" s="4">
        <f t="shared" ca="1" si="46"/>
        <v>1</v>
      </c>
      <c r="N721" s="3">
        <f ca="1">IF(L720="买",E721/E720-1,0)-IF(M721=1,计算结果!B$17,0)</f>
        <v>0</v>
      </c>
      <c r="O721" s="2">
        <f t="shared" ca="1" si="47"/>
        <v>5.3214142035717478</v>
      </c>
      <c r="P721" s="3">
        <f ca="1">1-O721/MAX(O$2:O721)</f>
        <v>9.8298026019031148E-2</v>
      </c>
    </row>
    <row r="722" spans="1:16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44"/>
        <v>2.063565177337634E-2</v>
      </c>
      <c r="H722" s="3">
        <f>1-E722/MAX(E$2:E722)</f>
        <v>0.11401177431429932</v>
      </c>
      <c r="I722" s="36">
        <f ca="1">IF(ROW()&gt;计算结果!B$18+1,AVERAGE(OFFSET(E722,0,0,-计算结果!B$18,1)),AVERAGE(OFFSET(E722,0,0,-ROW(),1)))</f>
        <v>5084.2052272727287</v>
      </c>
      <c r="J722" s="36">
        <f ca="1">I722+计算结果!B$19*IF(ROW()&gt;计算结果!B$18+1,STDEV(OFFSET(E722,0,0,-计算结果!B$18,1)),STDEV(OFFSET(E722,0,0,-ROW(),1)))</f>
        <v>34339.727163792639</v>
      </c>
      <c r="K722" s="34">
        <f ca="1">I722-计算结果!B$19*IF(ROW()&gt;计算结果!B$18+1,STDEV(OFFSET(E722,0,0,-计算结果!B$18,1)),STDEV(OFFSET(E722,0,0,-ROW(),1)))</f>
        <v>-24171.316709247178</v>
      </c>
      <c r="L722" s="35" t="str">
        <f t="shared" ca="1" si="45"/>
        <v>买</v>
      </c>
      <c r="M722" s="4" t="str">
        <f t="shared" ca="1" si="46"/>
        <v/>
      </c>
      <c r="N722" s="3">
        <f ca="1">IF(L721="买",E722/E721-1,0)-IF(M722=1,计算结果!B$17,0)</f>
        <v>2.063565177337634E-2</v>
      </c>
      <c r="O722" s="2">
        <f t="shared" ca="1" si="47"/>
        <v>5.4312250540185527</v>
      </c>
      <c r="P722" s="3">
        <f ca="1">1-O722/MAX(O$2:O722)</f>
        <v>7.9690818080593862E-2</v>
      </c>
    </row>
    <row r="723" spans="1:16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44"/>
        <v>1.8589895009344382E-3</v>
      </c>
      <c r="H723" s="3">
        <f>1-E723/MAX(E$2:E723)</f>
        <v>0.11236473150479809</v>
      </c>
      <c r="I723" s="36">
        <f ca="1">IF(ROW()&gt;计算结果!B$18+1,AVERAGE(OFFSET(E723,0,0,-计算结果!B$18,1)),AVERAGE(OFFSET(E723,0,0,-ROW(),1)))</f>
        <v>5075.7688636363646</v>
      </c>
      <c r="J723" s="36">
        <f ca="1">I723+计算结果!B$19*IF(ROW()&gt;计算结果!B$18+1,STDEV(OFFSET(E723,0,0,-计算结果!B$18,1)),STDEV(OFFSET(E723,0,0,-ROW(),1)))</f>
        <v>33156.524893039299</v>
      </c>
      <c r="K723" s="34">
        <f ca="1">I723-计算结果!B$19*IF(ROW()&gt;计算结果!B$18+1,STDEV(OFFSET(E723,0,0,-计算结果!B$18,1)),STDEV(OFFSET(E723,0,0,-ROW(),1)))</f>
        <v>-23004.987165766572</v>
      </c>
      <c r="L723" s="35" t="str">
        <f t="shared" ca="1" si="45"/>
        <v>买</v>
      </c>
      <c r="M723" s="4" t="str">
        <f t="shared" ca="1" si="46"/>
        <v/>
      </c>
      <c r="N723" s="3">
        <f ca="1">IF(L722="买",E723/E722-1,0)-IF(M723=1,计算结果!B$17,0)</f>
        <v>1.8589895009344382E-3</v>
      </c>
      <c r="O723" s="2">
        <f t="shared" ca="1" si="47"/>
        <v>5.4413216443711852</v>
      </c>
      <c r="P723" s="3">
        <f ca="1">1-O723/MAX(O$2:O723)</f>
        <v>7.7979972973792222E-2</v>
      </c>
    </row>
    <row r="724" spans="1:16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44"/>
        <v>9.243196512811247E-3</v>
      </c>
      <c r="H724" s="3">
        <f>1-E724/MAX(E$2:E724)</f>
        <v>0.10416014428639486</v>
      </c>
      <c r="I724" s="36">
        <f ca="1">IF(ROW()&gt;计算结果!B$18+1,AVERAGE(OFFSET(E724,0,0,-计算结果!B$18,1)),AVERAGE(OFFSET(E724,0,0,-ROW(),1)))</f>
        <v>5074.2061363636376</v>
      </c>
      <c r="J724" s="36">
        <f ca="1">I724+计算结果!B$19*IF(ROW()&gt;计算结果!B$18+1,STDEV(OFFSET(E724,0,0,-计算结果!B$18,1)),STDEV(OFFSET(E724,0,0,-ROW(),1)))</f>
        <v>32999.89810807068</v>
      </c>
      <c r="K724" s="34">
        <f ca="1">I724-计算结果!B$19*IF(ROW()&gt;计算结果!B$18+1,STDEV(OFFSET(E724,0,0,-计算结果!B$18,1)),STDEV(OFFSET(E724,0,0,-ROW(),1)))</f>
        <v>-22851.485835343403</v>
      </c>
      <c r="L724" s="35" t="str">
        <f t="shared" ca="1" si="45"/>
        <v>买</v>
      </c>
      <c r="M724" s="4" t="str">
        <f t="shared" ca="1" si="46"/>
        <v/>
      </c>
      <c r="N724" s="3">
        <f ca="1">IF(L723="买",E724/E723-1,0)-IF(M724=1,计算结果!B$17,0)</f>
        <v>9.243196512811247E-3</v>
      </c>
      <c r="O724" s="2">
        <f t="shared" ca="1" si="47"/>
        <v>5.491616849619521</v>
      </c>
      <c r="P724" s="3">
        <f ca="1">1-O724/MAX(O$2:O724)</f>
        <v>6.9457560675241448E-2</v>
      </c>
    </row>
    <row r="725" spans="1:16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44"/>
        <v>1.9468075205649304E-2</v>
      </c>
      <c r="H725" s="3">
        <f>1-E725/MAX(E$2:E725)</f>
        <v>8.6719866603144347E-2</v>
      </c>
      <c r="I725" s="36">
        <f ca="1">IF(ROW()&gt;计算结果!B$18+1,AVERAGE(OFFSET(E725,0,0,-计算结果!B$18,1)),AVERAGE(OFFSET(E725,0,0,-ROW(),1)))</f>
        <v>5073.5861363636368</v>
      </c>
      <c r="J725" s="36">
        <f ca="1">I725+计算结果!B$19*IF(ROW()&gt;计算结果!B$18+1,STDEV(OFFSET(E725,0,0,-计算结果!B$18,1)),STDEV(OFFSET(E725,0,0,-ROW(),1)))</f>
        <v>32914.683778302351</v>
      </c>
      <c r="K725" s="34">
        <f ca="1">I725-计算结果!B$19*IF(ROW()&gt;计算结果!B$18+1,STDEV(OFFSET(E725,0,0,-计算结果!B$18,1)),STDEV(OFFSET(E725,0,0,-ROW(),1)))</f>
        <v>-22767.511505575079</v>
      </c>
      <c r="L725" s="35" t="str">
        <f t="shared" ca="1" si="45"/>
        <v>买</v>
      </c>
      <c r="M725" s="4" t="str">
        <f t="shared" ca="1" si="46"/>
        <v/>
      </c>
      <c r="N725" s="3">
        <f ca="1">IF(L724="买",E725/E724-1,0)-IF(M725=1,计算结果!B$17,0)</f>
        <v>1.9468075205649304E-2</v>
      </c>
      <c r="O725" s="2">
        <f t="shared" ca="1" si="47"/>
        <v>5.5985280594485252</v>
      </c>
      <c r="P725" s="3">
        <f ca="1">1-O725/MAX(O$2:O725)</f>
        <v>5.1341690484418612E-2</v>
      </c>
    </row>
    <row r="726" spans="1:16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44"/>
        <v>-5.4512969652706911E-3</v>
      </c>
      <c r="H726" s="3">
        <f>1-E726/MAX(E$2:E726)</f>
        <v>9.1698427822772599E-2</v>
      </c>
      <c r="I726" s="36">
        <f ca="1">IF(ROW()&gt;计算结果!B$18+1,AVERAGE(OFFSET(E726,0,0,-计算结果!B$18,1)),AVERAGE(OFFSET(E726,0,0,-ROW(),1)))</f>
        <v>5069.7204545454551</v>
      </c>
      <c r="J726" s="36">
        <f ca="1">I726+计算结果!B$19*IF(ROW()&gt;计算结果!B$18+1,STDEV(OFFSET(E726,0,0,-计算结果!B$18,1)),STDEV(OFFSET(E726,0,0,-ROW(),1)))</f>
        <v>32299.554767405574</v>
      </c>
      <c r="K726" s="34">
        <f ca="1">I726-计算结果!B$19*IF(ROW()&gt;计算结果!B$18+1,STDEV(OFFSET(E726,0,0,-计算结果!B$18,1)),STDEV(OFFSET(E726,0,0,-ROW(),1)))</f>
        <v>-22160.113858314664</v>
      </c>
      <c r="L726" s="35" t="str">
        <f t="shared" ca="1" si="45"/>
        <v>买</v>
      </c>
      <c r="M726" s="4" t="str">
        <f t="shared" ca="1" si="46"/>
        <v/>
      </c>
      <c r="N726" s="3">
        <f ca="1">IF(L725="买",E726/E725-1,0)-IF(M726=1,计算结果!B$17,0)</f>
        <v>-5.4512969652706911E-3</v>
      </c>
      <c r="O726" s="2">
        <f t="shared" ca="1" si="47"/>
        <v>5.5680088204280702</v>
      </c>
      <c r="P726" s="3">
        <f ca="1">1-O726/MAX(O$2:O726)</f>
        <v>5.6513108648159838E-2</v>
      </c>
    </row>
    <row r="727" spans="1:16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44"/>
        <v>8.7725049501055086E-3</v>
      </c>
      <c r="H727" s="3">
        <f>1-E727/MAX(E$2:E727)</f>
        <v>8.3730347784659265E-2</v>
      </c>
      <c r="I727" s="36">
        <f ca="1">IF(ROW()&gt;计算结果!B$18+1,AVERAGE(OFFSET(E727,0,0,-计算结果!B$18,1)),AVERAGE(OFFSET(E727,0,0,-ROW(),1)))</f>
        <v>5064.925681818183</v>
      </c>
      <c r="J727" s="36">
        <f ca="1">I727+计算结果!B$19*IF(ROW()&gt;计算结果!B$18+1,STDEV(OFFSET(E727,0,0,-计算结果!B$18,1)),STDEV(OFFSET(E727,0,0,-ROW(),1)))</f>
        <v>31355.782661075809</v>
      </c>
      <c r="K727" s="34">
        <f ca="1">I727-计算结果!B$19*IF(ROW()&gt;计算结果!B$18+1,STDEV(OFFSET(E727,0,0,-计算结果!B$18,1)),STDEV(OFFSET(E727,0,0,-ROW(),1)))</f>
        <v>-21225.931297439445</v>
      </c>
      <c r="L727" s="35" t="str">
        <f t="shared" ca="1" si="45"/>
        <v>买</v>
      </c>
      <c r="M727" s="4" t="str">
        <f t="shared" ca="1" si="46"/>
        <v/>
      </c>
      <c r="N727" s="3">
        <f ca="1">IF(L726="买",E727/E726-1,0)-IF(M727=1,计算结果!B$17,0)</f>
        <v>8.7725049501055086E-3</v>
      </c>
      <c r="O727" s="2">
        <f t="shared" ca="1" si="47"/>
        <v>5.616854205367507</v>
      </c>
      <c r="P727" s="3">
        <f ca="1">1-O727/MAX(O$2:O727)</f>
        <v>4.8236365223416011E-2</v>
      </c>
    </row>
    <row r="728" spans="1:16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44"/>
        <v>6.8578113684052422E-3</v>
      </c>
      <c r="H728" s="3">
        <f>1-E728/MAX(E$2:E728)</f>
        <v>7.7446743347172164E-2</v>
      </c>
      <c r="I728" s="36">
        <f ca="1">IF(ROW()&gt;计算结果!B$18+1,AVERAGE(OFFSET(E728,0,0,-计算结果!B$18,1)),AVERAGE(OFFSET(E728,0,0,-ROW(),1)))</f>
        <v>5058.8686363636361</v>
      </c>
      <c r="J728" s="36">
        <f ca="1">I728+计算结果!B$19*IF(ROW()&gt;计算结果!B$18+1,STDEV(OFFSET(E728,0,0,-计算结果!B$18,1)),STDEV(OFFSET(E728,0,0,-ROW(),1)))</f>
        <v>29902.504435530154</v>
      </c>
      <c r="K728" s="34">
        <f ca="1">I728-计算结果!B$19*IF(ROW()&gt;计算结果!B$18+1,STDEV(OFFSET(E728,0,0,-计算结果!B$18,1)),STDEV(OFFSET(E728,0,0,-ROW(),1)))</f>
        <v>-19784.76716280288</v>
      </c>
      <c r="L728" s="35" t="str">
        <f t="shared" ca="1" si="45"/>
        <v>买</v>
      </c>
      <c r="M728" s="4" t="str">
        <f t="shared" ca="1" si="46"/>
        <v/>
      </c>
      <c r="N728" s="3">
        <f ca="1">IF(L727="买",E728/E727-1,0)-IF(M728=1,计算结果!B$17,0)</f>
        <v>6.8578113684052422E-3</v>
      </c>
      <c r="O728" s="2">
        <f t="shared" ca="1" si="47"/>
        <v>5.6553735319917511</v>
      </c>
      <c r="P728" s="3">
        <f ca="1">1-O728/MAX(O$2:O728)</f>
        <v>4.1709349748810465E-2</v>
      </c>
    </row>
    <row r="729" spans="1:16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44"/>
        <v>1.1364747151896948E-2</v>
      </c>
      <c r="H729" s="3">
        <f>1-E729/MAX(E$2:E729)</f>
        <v>6.6962158851153641E-2</v>
      </c>
      <c r="I729" s="36">
        <f ca="1">IF(ROW()&gt;计算结果!B$18+1,AVERAGE(OFFSET(E729,0,0,-计算结果!B$18,1)),AVERAGE(OFFSET(E729,0,0,-ROW(),1)))</f>
        <v>5056.1054545454544</v>
      </c>
      <c r="J729" s="36">
        <f ca="1">I729+计算结果!B$19*IF(ROW()&gt;计算结果!B$18+1,STDEV(OFFSET(E729,0,0,-计算结果!B$18,1)),STDEV(OFFSET(E729,0,0,-ROW(),1)))</f>
        <v>29219.857759637907</v>
      </c>
      <c r="K729" s="34">
        <f ca="1">I729-计算结果!B$19*IF(ROW()&gt;计算结果!B$18+1,STDEV(OFFSET(E729,0,0,-计算结果!B$18,1)),STDEV(OFFSET(E729,0,0,-ROW(),1)))</f>
        <v>-19107.646850547</v>
      </c>
      <c r="L729" s="35" t="str">
        <f t="shared" ca="1" si="45"/>
        <v>买</v>
      </c>
      <c r="M729" s="4" t="str">
        <f t="shared" ca="1" si="46"/>
        <v/>
      </c>
      <c r="N729" s="3">
        <f ca="1">IF(L728="买",E729/E728-1,0)-IF(M729=1,计算结果!B$17,0)</f>
        <v>1.1364747151896948E-2</v>
      </c>
      <c r="O729" s="2">
        <f t="shared" ca="1" si="47"/>
        <v>5.719645422232368</v>
      </c>
      <c r="P729" s="3">
        <f ca="1">1-O729/MAX(O$2:O729)</f>
        <v>3.0818618810678711E-2</v>
      </c>
    </row>
    <row r="730" spans="1:16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44"/>
        <v>1.3301359495956344E-2</v>
      </c>
      <c r="H730" s="3">
        <f>1-E730/MAX(E$2:E730)</f>
        <v>5.4551487102701968E-2</v>
      </c>
      <c r="I730" s="36">
        <f ca="1">IF(ROW()&gt;计算结果!B$18+1,AVERAGE(OFFSET(E730,0,0,-计算结果!B$18,1)),AVERAGE(OFFSET(E730,0,0,-ROW(),1)))</f>
        <v>5058.0068181818178</v>
      </c>
      <c r="J730" s="36">
        <f ca="1">I730+计算结果!B$19*IF(ROW()&gt;计算结果!B$18+1,STDEV(OFFSET(E730,0,0,-计算结果!B$18,1)),STDEV(OFFSET(E730,0,0,-ROW(),1)))</f>
        <v>29663.636832596796</v>
      </c>
      <c r="K730" s="34">
        <f ca="1">I730-计算结果!B$19*IF(ROW()&gt;计算结果!B$18+1,STDEV(OFFSET(E730,0,0,-计算结果!B$18,1)),STDEV(OFFSET(E730,0,0,-ROW(),1)))</f>
        <v>-19547.623196233162</v>
      </c>
      <c r="L730" s="35" t="str">
        <f t="shared" ca="1" si="45"/>
        <v>买</v>
      </c>
      <c r="M730" s="4" t="str">
        <f t="shared" ca="1" si="46"/>
        <v/>
      </c>
      <c r="N730" s="3">
        <f ca="1">IF(L729="买",E730/E729-1,0)-IF(M730=1,计算结果!B$17,0)</f>
        <v>1.3301359495956344E-2</v>
      </c>
      <c r="O730" s="2">
        <f t="shared" ca="1" si="47"/>
        <v>5.7957244821828819</v>
      </c>
      <c r="P730" s="3">
        <f ca="1">1-O730/MAX(O$2:O730)</f>
        <v>1.7927188842692066E-2</v>
      </c>
    </row>
    <row r="731" spans="1:16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44"/>
        <v>-5.1362436314358328E-3</v>
      </c>
      <c r="H731" s="3">
        <f>1-E731/MAX(E$2:E731)</f>
        <v>5.9407541005921161E-2</v>
      </c>
      <c r="I731" s="36">
        <f ca="1">IF(ROW()&gt;计算结果!B$18+1,AVERAGE(OFFSET(E731,0,0,-计算结果!B$18,1)),AVERAGE(OFFSET(E731,0,0,-ROW(),1)))</f>
        <v>5061.8190909090908</v>
      </c>
      <c r="J731" s="36">
        <f ca="1">I731+计算结果!B$19*IF(ROW()&gt;计算结果!B$18+1,STDEV(OFFSET(E731,0,0,-计算结果!B$18,1)),STDEV(OFFSET(E731,0,0,-ROW(),1)))</f>
        <v>30393.869987609571</v>
      </c>
      <c r="K731" s="34">
        <f ca="1">I731-计算结果!B$19*IF(ROW()&gt;计算结果!B$18+1,STDEV(OFFSET(E731,0,0,-计算结果!B$18,1)),STDEV(OFFSET(E731,0,0,-ROW(),1)))</f>
        <v>-20270.231805791387</v>
      </c>
      <c r="L731" s="35" t="str">
        <f t="shared" ca="1" si="45"/>
        <v>买</v>
      </c>
      <c r="M731" s="4" t="str">
        <f t="shared" ca="1" si="46"/>
        <v/>
      </c>
      <c r="N731" s="3">
        <f ca="1">IF(L730="买",E731/E730-1,0)-IF(M731=1,计算结果!B$17,0)</f>
        <v>-5.1362436314358328E-3</v>
      </c>
      <c r="O731" s="2">
        <f t="shared" ca="1" si="47"/>
        <v>5.7659562292217137</v>
      </c>
      <c r="P731" s="3">
        <f ca="1">1-O731/MAX(O$2:O731)</f>
        <v>2.2971354064605043E-2</v>
      </c>
    </row>
    <row r="732" spans="1:16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44"/>
        <v>1.5504563091867762E-2</v>
      </c>
      <c r="H732" s="3">
        <f>1-E732/MAX(E$2:E732)</f>
        <v>4.4824065881712283E-2</v>
      </c>
      <c r="I732" s="36">
        <f ca="1">IF(ROW()&gt;计算结果!B$18+1,AVERAGE(OFFSET(E732,0,0,-计算结果!B$18,1)),AVERAGE(OFFSET(E732,0,0,-ROW(),1)))</f>
        <v>5068.551136363636</v>
      </c>
      <c r="J732" s="36">
        <f ca="1">I732+计算结果!B$19*IF(ROW()&gt;计算结果!B$18+1,STDEV(OFFSET(E732,0,0,-计算结果!B$18,1)),STDEV(OFFSET(E732,0,0,-ROW(),1)))</f>
        <v>31685.704021334615</v>
      </c>
      <c r="K732" s="34">
        <f ca="1">I732-计算结果!B$19*IF(ROW()&gt;计算结果!B$18+1,STDEV(OFFSET(E732,0,0,-计算结果!B$18,1)),STDEV(OFFSET(E732,0,0,-ROW(),1)))</f>
        <v>-21548.601748607343</v>
      </c>
      <c r="L732" s="35" t="str">
        <f t="shared" ca="1" si="45"/>
        <v>买</v>
      </c>
      <c r="M732" s="4" t="str">
        <f t="shared" ca="1" si="46"/>
        <v/>
      </c>
      <c r="N732" s="3">
        <f ca="1">IF(L731="买",E732/E731-1,0)-IF(M732=1,计算结果!B$17,0)</f>
        <v>1.5504563091867762E-2</v>
      </c>
      <c r="O732" s="2">
        <f t="shared" ca="1" si="47"/>
        <v>5.8553548613626294</v>
      </c>
      <c r="P732" s="3">
        <f ca="1">1-O732/MAX(O$2:O732)</f>
        <v>7.822951781137566E-3</v>
      </c>
    </row>
    <row r="733" spans="1:16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44"/>
        <v>1.0401228410191976E-2</v>
      </c>
      <c r="H733" s="3">
        <f>1-E733/MAX(E$2:E733)</f>
        <v>3.4889062819029482E-2</v>
      </c>
      <c r="I733" s="36">
        <f ca="1">IF(ROW()&gt;计算结果!B$18+1,AVERAGE(OFFSET(E733,0,0,-计算结果!B$18,1)),AVERAGE(OFFSET(E733,0,0,-ROW(),1)))</f>
        <v>5075.8584090909098</v>
      </c>
      <c r="J733" s="36">
        <f ca="1">I733+计算结果!B$19*IF(ROW()&gt;计算结果!B$18+1,STDEV(OFFSET(E733,0,0,-计算结果!B$18,1)),STDEV(OFFSET(E733,0,0,-ROW(),1)))</f>
        <v>33146.175836556227</v>
      </c>
      <c r="K733" s="34">
        <f ca="1">I733-计算结果!B$19*IF(ROW()&gt;计算结果!B$18+1,STDEV(OFFSET(E733,0,0,-计算结果!B$18,1)),STDEV(OFFSET(E733,0,0,-ROW(),1)))</f>
        <v>-22994.459018374404</v>
      </c>
      <c r="L733" s="35" t="str">
        <f t="shared" ca="1" si="45"/>
        <v>买</v>
      </c>
      <c r="M733" s="4" t="str">
        <f t="shared" ca="1" si="46"/>
        <v/>
      </c>
      <c r="N733" s="3">
        <f ca="1">IF(L732="买",E733/E732-1,0)-IF(M733=1,计算结果!B$17,0)</f>
        <v>1.0401228410191976E-2</v>
      </c>
      <c r="O733" s="2">
        <f t="shared" ca="1" si="47"/>
        <v>5.9162577446983899</v>
      </c>
      <c r="P733" s="3">
        <f ca="1">1-O733/MAX(O$2:O733)</f>
        <v>0</v>
      </c>
    </row>
    <row r="734" spans="1:16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44"/>
        <v>4.7600997857955019E-3</v>
      </c>
      <c r="H734" s="3">
        <f>1-E734/MAX(E$2:E734)</f>
        <v>3.0295038453685419E-2</v>
      </c>
      <c r="I734" s="36">
        <f ca="1">IF(ROW()&gt;计算结果!B$18+1,AVERAGE(OFFSET(E734,0,0,-计算结果!B$18,1)),AVERAGE(OFFSET(E734,0,0,-ROW(),1)))</f>
        <v>5089.619318181818</v>
      </c>
      <c r="J734" s="36">
        <f ca="1">I734+计算结果!B$19*IF(ROW()&gt;计算结果!B$18+1,STDEV(OFFSET(E734,0,0,-计算结果!B$18,1)),STDEV(OFFSET(E734,0,0,-ROW(),1)))</f>
        <v>35003.308994424864</v>
      </c>
      <c r="K734" s="34">
        <f ca="1">I734-计算结果!B$19*IF(ROW()&gt;计算结果!B$18+1,STDEV(OFFSET(E734,0,0,-计算结果!B$18,1)),STDEV(OFFSET(E734,0,0,-ROW(),1)))</f>
        <v>-24824.070358061232</v>
      </c>
      <c r="L734" s="35" t="str">
        <f t="shared" ca="1" si="45"/>
        <v>买</v>
      </c>
      <c r="M734" s="4" t="str">
        <f t="shared" ca="1" si="46"/>
        <v/>
      </c>
      <c r="N734" s="3">
        <f ca="1">IF(L733="买",E734/E733-1,0)-IF(M734=1,计算结果!B$17,0)</f>
        <v>4.7600997857955019E-3</v>
      </c>
      <c r="O734" s="2">
        <f t="shared" ca="1" si="47"/>
        <v>5.9444197219216397</v>
      </c>
      <c r="P734" s="3">
        <f ca="1">1-O734/MAX(O$2:O734)</f>
        <v>0</v>
      </c>
    </row>
    <row r="735" spans="1:16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44"/>
        <v>5.7219058982480586E-3</v>
      </c>
      <c r="H735" s="3">
        <f>1-E735/MAX(E$2:E735)</f>
        <v>2.474647791465312E-2</v>
      </c>
      <c r="I735" s="36">
        <f ca="1">IF(ROW()&gt;计算结果!B$18+1,AVERAGE(OFFSET(E735,0,0,-计算结果!B$18,1)),AVERAGE(OFFSET(E735,0,0,-ROW(),1)))</f>
        <v>5105.3293181818181</v>
      </c>
      <c r="J735" s="36">
        <f ca="1">I735+计算结果!B$19*IF(ROW()&gt;计算结果!B$18+1,STDEV(OFFSET(E735,0,0,-计算结果!B$18,1)),STDEV(OFFSET(E735,0,0,-ROW(),1)))</f>
        <v>36840.586480122023</v>
      </c>
      <c r="K735" s="34">
        <f ca="1">I735-计算结果!B$19*IF(ROW()&gt;计算结果!B$18+1,STDEV(OFFSET(E735,0,0,-计算结果!B$18,1)),STDEV(OFFSET(E735,0,0,-ROW(),1)))</f>
        <v>-26629.927843758389</v>
      </c>
      <c r="L735" s="35" t="str">
        <f t="shared" ca="1" si="45"/>
        <v>买</v>
      </c>
      <c r="M735" s="4" t="str">
        <f t="shared" ca="1" si="46"/>
        <v/>
      </c>
      <c r="N735" s="3">
        <f ca="1">IF(L734="买",E735/E734-1,0)-IF(M735=1,计算结果!B$17,0)</f>
        <v>5.7219058982480586E-3</v>
      </c>
      <c r="O735" s="2">
        <f t="shared" ca="1" si="47"/>
        <v>5.9784331321901654</v>
      </c>
      <c r="P735" s="3">
        <f ca="1">1-O735/MAX(O$2:O735)</f>
        <v>0</v>
      </c>
    </row>
    <row r="736" spans="1:16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44"/>
        <v>-6.1604114617500594E-3</v>
      </c>
      <c r="H736" s="3">
        <f>1-E736/MAX(E$2:E736)</f>
        <v>3.0754440890219836E-2</v>
      </c>
      <c r="I736" s="36">
        <f ca="1">IF(ROW()&gt;计算结果!B$18+1,AVERAGE(OFFSET(E736,0,0,-计算结果!B$18,1)),AVERAGE(OFFSET(E736,0,0,-ROW(),1)))</f>
        <v>5121.6520454545453</v>
      </c>
      <c r="J736" s="36">
        <f ca="1">I736+计算结果!B$19*IF(ROW()&gt;计算结果!B$18+1,STDEV(OFFSET(E736,0,0,-计算结果!B$18,1)),STDEV(OFFSET(E736,0,0,-ROW(),1)))</f>
        <v>38251.844477413993</v>
      </c>
      <c r="K736" s="34">
        <f ca="1">I736-计算结果!B$19*IF(ROW()&gt;计算结果!B$18+1,STDEV(OFFSET(E736,0,0,-计算结果!B$18,1)),STDEV(OFFSET(E736,0,0,-ROW(),1)))</f>
        <v>-28008.540386504901</v>
      </c>
      <c r="L736" s="35" t="str">
        <f t="shared" ca="1" si="45"/>
        <v>买</v>
      </c>
      <c r="M736" s="4" t="str">
        <f t="shared" ca="1" si="46"/>
        <v/>
      </c>
      <c r="N736" s="3">
        <f ca="1">IF(L735="买",E736/E735-1,0)-IF(M736=1,计算结果!B$17,0)</f>
        <v>-6.1604114617500594E-3</v>
      </c>
      <c r="O736" s="2">
        <f t="shared" ca="1" si="47"/>
        <v>5.9416035241993148</v>
      </c>
      <c r="P736" s="3">
        <f ca="1">1-O736/MAX(O$2:O736)</f>
        <v>6.1604114617500594E-3</v>
      </c>
    </row>
    <row r="737" spans="1:16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44"/>
        <v>-3.3482256493078899E-2</v>
      </c>
      <c r="H737" s="3">
        <f>1-E737/MAX(E$2:E737)</f>
        <v>6.320696930511116E-2</v>
      </c>
      <c r="I737" s="36">
        <f ca="1">IF(ROW()&gt;计算结果!B$18+1,AVERAGE(OFFSET(E737,0,0,-计算结果!B$18,1)),AVERAGE(OFFSET(E737,0,0,-ROW(),1)))</f>
        <v>5134.5265909090904</v>
      </c>
      <c r="J737" s="36">
        <f ca="1">I737+计算结果!B$19*IF(ROW()&gt;计算结果!B$18+1,STDEV(OFFSET(E737,0,0,-计算结果!B$18,1)),STDEV(OFFSET(E737,0,0,-ROW(),1)))</f>
        <v>38715.805796997527</v>
      </c>
      <c r="K737" s="34">
        <f ca="1">I737-计算结果!B$19*IF(ROW()&gt;计算结果!B$18+1,STDEV(OFFSET(E737,0,0,-计算结果!B$18,1)),STDEV(OFFSET(E737,0,0,-ROW(),1)))</f>
        <v>-28446.75261517935</v>
      </c>
      <c r="L737" s="35" t="str">
        <f t="shared" ca="1" si="45"/>
        <v>买</v>
      </c>
      <c r="M737" s="4" t="str">
        <f t="shared" ca="1" si="46"/>
        <v/>
      </c>
      <c r="N737" s="3">
        <f ca="1">IF(L736="买",E737/E736-1,0)-IF(M737=1,计算结果!B$17,0)</f>
        <v>-3.3482256493078899E-2</v>
      </c>
      <c r="O737" s="2">
        <f t="shared" ca="1" si="47"/>
        <v>5.742665231021892</v>
      </c>
      <c r="P737" s="3">
        <f ca="1">1-O737/MAX(O$2:O737)</f>
        <v>3.9436403478163684E-2</v>
      </c>
    </row>
    <row r="738" spans="1:16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44"/>
        <v>-2.5446263159041971E-2</v>
      </c>
      <c r="H738" s="3">
        <f>1-E738/MAX(E$2:E738)</f>
        <v>8.704485128972983E-2</v>
      </c>
      <c r="I738" s="36">
        <f ca="1">IF(ROW()&gt;计算结果!B$18+1,AVERAGE(OFFSET(E738,0,0,-计算结果!B$18,1)),AVERAGE(OFFSET(E738,0,0,-ROW(),1)))</f>
        <v>5139.5204545454544</v>
      </c>
      <c r="J738" s="36">
        <f ca="1">I738+计算结果!B$19*IF(ROW()&gt;计算结果!B$18+1,STDEV(OFFSET(E738,0,0,-计算结果!B$18,1)),STDEV(OFFSET(E738,0,0,-ROW(),1)))</f>
        <v>38938.705134945172</v>
      </c>
      <c r="K738" s="34">
        <f ca="1">I738-计算结果!B$19*IF(ROW()&gt;计算结果!B$18+1,STDEV(OFFSET(E738,0,0,-计算结果!B$18,1)),STDEV(OFFSET(E738,0,0,-ROW(),1)))</f>
        <v>-28659.664225854263</v>
      </c>
      <c r="L738" s="35" t="str">
        <f t="shared" ca="1" si="45"/>
        <v>买</v>
      </c>
      <c r="M738" s="4" t="str">
        <f t="shared" ca="1" si="46"/>
        <v/>
      </c>
      <c r="N738" s="3">
        <f ca="1">IF(L737="买",E738/E737-1,0)-IF(M738=1,计算结果!B$17,0)</f>
        <v>-2.5446263159041971E-2</v>
      </c>
      <c r="O738" s="2">
        <f t="shared" ca="1" si="47"/>
        <v>5.5965358603190287</v>
      </c>
      <c r="P738" s="3">
        <f ca="1">1-O738/MAX(O$2:O738)</f>
        <v>6.3879157536254061E-2</v>
      </c>
    </row>
    <row r="739" spans="1:16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44"/>
        <v>9.1042600855073541E-3</v>
      </c>
      <c r="H739" s="3">
        <f>1-E739/MAX(E$2:E739)</f>
        <v>7.87330701694684E-2</v>
      </c>
      <c r="I739" s="36">
        <f ca="1">IF(ROW()&gt;计算结果!B$18+1,AVERAGE(OFFSET(E739,0,0,-计算结果!B$18,1)),AVERAGE(OFFSET(E739,0,0,-ROW(),1)))</f>
        <v>5147.096818181818</v>
      </c>
      <c r="J739" s="36">
        <f ca="1">I739+计算结果!B$19*IF(ROW()&gt;计算结果!B$18+1,STDEV(OFFSET(E739,0,0,-计算结果!B$18,1)),STDEV(OFFSET(E739,0,0,-ROW(),1)))</f>
        <v>39235.024783007088</v>
      </c>
      <c r="K739" s="34">
        <f ca="1">I739-计算结果!B$19*IF(ROW()&gt;计算结果!B$18+1,STDEV(OFFSET(E739,0,0,-计算结果!B$18,1)),STDEV(OFFSET(E739,0,0,-ROW(),1)))</f>
        <v>-28940.831146643453</v>
      </c>
      <c r="L739" s="35" t="str">
        <f t="shared" ca="1" si="45"/>
        <v>买</v>
      </c>
      <c r="M739" s="4" t="str">
        <f t="shared" ca="1" si="46"/>
        <v/>
      </c>
      <c r="N739" s="3">
        <f ca="1">IF(L738="买",E739/E738-1,0)-IF(M739=1,计算结果!B$17,0)</f>
        <v>9.1042600855073541E-3</v>
      </c>
      <c r="O739" s="2">
        <f t="shared" ca="1" si="47"/>
        <v>5.6474881783692421</v>
      </c>
      <c r="P739" s="3">
        <f ca="1">1-O739/MAX(O$2:O739)</f>
        <v>5.5356469914999873E-2</v>
      </c>
    </row>
    <row r="740" spans="1:16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44"/>
        <v>-4.9633666822422318E-2</v>
      </c>
      <c r="H740" s="3">
        <f>1-E740/MAX(E$2:E740)</f>
        <v>0.12445892601919284</v>
      </c>
      <c r="I740" s="36">
        <f ca="1">IF(ROW()&gt;计算结果!B$18+1,AVERAGE(OFFSET(E740,0,0,-计算结果!B$18,1)),AVERAGE(OFFSET(E740,0,0,-ROW(),1)))</f>
        <v>5150.2347727272727</v>
      </c>
      <c r="J740" s="36">
        <f ca="1">I740+计算结果!B$19*IF(ROW()&gt;计算结果!B$18+1,STDEV(OFFSET(E740,0,0,-计算结果!B$18,1)),STDEV(OFFSET(E740,0,0,-ROW(),1)))</f>
        <v>39156.033946145457</v>
      </c>
      <c r="K740" s="34">
        <f ca="1">I740-计算结果!B$19*IF(ROW()&gt;计算结果!B$18+1,STDEV(OFFSET(E740,0,0,-计算结果!B$18,1)),STDEV(OFFSET(E740,0,0,-ROW(),1)))</f>
        <v>-28855.564400690913</v>
      </c>
      <c r="L740" s="35" t="str">
        <f t="shared" ca="1" si="45"/>
        <v>卖</v>
      </c>
      <c r="M740" s="4">
        <f t="shared" ca="1" si="46"/>
        <v>1</v>
      </c>
      <c r="N740" s="3">
        <f ca="1">IF(L739="买",E740/E739-1,0)-IF(M740=1,计算结果!B$17,0)</f>
        <v>-4.9633666822422318E-2</v>
      </c>
      <c r="O740" s="2">
        <f t="shared" ca="1" si="47"/>
        <v>5.3671826317404943</v>
      </c>
      <c r="P740" s="3">
        <f ca="1">1-O740/MAX(O$2:O740)</f>
        <v>0.10224259215319564</v>
      </c>
    </row>
    <row r="741" spans="1:16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44"/>
        <v>-7.6152460389487975E-2</v>
      </c>
      <c r="H741" s="3">
        <f>1-E741/MAX(E$2:E741)</f>
        <v>0.191133532974886</v>
      </c>
      <c r="I741" s="36">
        <f ca="1">IF(ROW()&gt;计算结果!B$18+1,AVERAGE(OFFSET(E741,0,0,-计算结果!B$18,1)),AVERAGE(OFFSET(E741,0,0,-ROW(),1)))</f>
        <v>5144.7677272727269</v>
      </c>
      <c r="J741" s="36">
        <f ca="1">I741+计算结果!B$19*IF(ROW()&gt;计算结果!B$18+1,STDEV(OFFSET(E741,0,0,-计算结果!B$18,1)),STDEV(OFFSET(E741,0,0,-ROW(),1)))</f>
        <v>39690.406465530061</v>
      </c>
      <c r="K741" s="34">
        <f ca="1">I741-计算结果!B$19*IF(ROW()&gt;计算结果!B$18+1,STDEV(OFFSET(E741,0,0,-计算结果!B$18,1)),STDEV(OFFSET(E741,0,0,-ROW(),1)))</f>
        <v>-29400.871010984611</v>
      </c>
      <c r="L741" s="35" t="str">
        <f t="shared" ca="1" si="45"/>
        <v>卖</v>
      </c>
      <c r="M741" s="4" t="str">
        <f t="shared" ca="1" si="46"/>
        <v/>
      </c>
      <c r="N741" s="3">
        <f ca="1">IF(L740="买",E741/E740-1,0)-IF(M741=1,计算结果!B$17,0)</f>
        <v>0</v>
      </c>
      <c r="O741" s="2">
        <f t="shared" ca="1" si="47"/>
        <v>5.3671826317404943</v>
      </c>
      <c r="P741" s="3">
        <f ca="1">1-O741/MAX(O$2:O741)</f>
        <v>0.10224259215319564</v>
      </c>
    </row>
    <row r="742" spans="1:16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44"/>
        <v>4.6538925128368991E-2</v>
      </c>
      <c r="H742" s="3">
        <f>1-E742/MAX(E$2:E742)</f>
        <v>0.15348975702715584</v>
      </c>
      <c r="I742" s="36">
        <f ca="1">IF(ROW()&gt;计算结果!B$18+1,AVERAGE(OFFSET(E742,0,0,-计算结果!B$18,1)),AVERAGE(OFFSET(E742,0,0,-ROW(),1)))</f>
        <v>5142.625227272727</v>
      </c>
      <c r="J742" s="36">
        <f ca="1">I742+计算结果!B$19*IF(ROW()&gt;计算结果!B$18+1,STDEV(OFFSET(E742,0,0,-计算结果!B$18,1)),STDEV(OFFSET(E742,0,0,-ROW(),1)))</f>
        <v>39781.399403083989</v>
      </c>
      <c r="K742" s="34">
        <f ca="1">I742-计算结果!B$19*IF(ROW()&gt;计算结果!B$18+1,STDEV(OFFSET(E742,0,0,-计算结果!B$18,1)),STDEV(OFFSET(E742,0,0,-ROW(),1)))</f>
        <v>-29496.148948538532</v>
      </c>
      <c r="L742" s="35" t="str">
        <f t="shared" ca="1" si="45"/>
        <v>卖</v>
      </c>
      <c r="M742" s="4" t="str">
        <f t="shared" ca="1" si="46"/>
        <v/>
      </c>
      <c r="N742" s="3">
        <f ca="1">IF(L741="买",E742/E741-1,0)-IF(M742=1,计算结果!B$17,0)</f>
        <v>0</v>
      </c>
      <c r="O742" s="2">
        <f t="shared" ca="1" si="47"/>
        <v>5.3671826317404943</v>
      </c>
      <c r="P742" s="3">
        <f ca="1">1-O742/MAX(O$2:O742)</f>
        <v>0.10224259215319564</v>
      </c>
    </row>
    <row r="743" spans="1:16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44"/>
        <v>1.0472130264456592E-2</v>
      </c>
      <c r="H743" s="3">
        <f>1-E743/MAX(E$2:E743)</f>
        <v>0.14462499149254748</v>
      </c>
      <c r="I743" s="36">
        <f ca="1">IF(ROW()&gt;计算结果!B$18+1,AVERAGE(OFFSET(E743,0,0,-计算结果!B$18,1)),AVERAGE(OFFSET(E743,0,0,-ROW(),1)))</f>
        <v>5143.2977272727258</v>
      </c>
      <c r="J743" s="36">
        <f ca="1">I743+计算结果!B$19*IF(ROW()&gt;计算结果!B$18+1,STDEV(OFFSET(E743,0,0,-计算结果!B$18,1)),STDEV(OFFSET(E743,0,0,-ROW(),1)))</f>
        <v>39750.676838566185</v>
      </c>
      <c r="K743" s="34">
        <f ca="1">I743-计算结果!B$19*IF(ROW()&gt;计算结果!B$18+1,STDEV(OFFSET(E743,0,0,-计算结果!B$18,1)),STDEV(OFFSET(E743,0,0,-ROW(),1)))</f>
        <v>-29464.081384020737</v>
      </c>
      <c r="L743" s="35" t="str">
        <f t="shared" ca="1" si="45"/>
        <v>卖</v>
      </c>
      <c r="M743" s="4" t="str">
        <f t="shared" ca="1" si="46"/>
        <v/>
      </c>
      <c r="N743" s="3">
        <f ca="1">IF(L742="买",E743/E742-1,0)-IF(M743=1,计算结果!B$17,0)</f>
        <v>0</v>
      </c>
      <c r="O743" s="2">
        <f t="shared" ca="1" si="47"/>
        <v>5.3671826317404943</v>
      </c>
      <c r="P743" s="3">
        <f ca="1">1-O743/MAX(O$2:O743)</f>
        <v>0.10224259215319564</v>
      </c>
    </row>
    <row r="744" spans="1:16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44"/>
        <v>9.9896363987181935E-3</v>
      </c>
      <c r="H744" s="3">
        <f>1-E744/MAX(E$2:E744)</f>
        <v>0.13608010617300748</v>
      </c>
      <c r="I744" s="36">
        <f ca="1">IF(ROW()&gt;计算结果!B$18+1,AVERAGE(OFFSET(E744,0,0,-计算结果!B$18,1)),AVERAGE(OFFSET(E744,0,0,-ROW(),1)))</f>
        <v>5150.2252272727264</v>
      </c>
      <c r="J744" s="36">
        <f ca="1">I744+计算结果!B$19*IF(ROW()&gt;计算结果!B$18+1,STDEV(OFFSET(E744,0,0,-计算结果!B$18,1)),STDEV(OFFSET(E744,0,0,-ROW(),1)))</f>
        <v>39203.610890505915</v>
      </c>
      <c r="K744" s="34">
        <f ca="1">I744-计算结果!B$19*IF(ROW()&gt;计算结果!B$18+1,STDEV(OFFSET(E744,0,0,-计算结果!B$18,1)),STDEV(OFFSET(E744,0,0,-ROW(),1)))</f>
        <v>-28903.160435960461</v>
      </c>
      <c r="L744" s="35" t="str">
        <f t="shared" ca="1" si="45"/>
        <v>卖</v>
      </c>
      <c r="M744" s="4" t="str">
        <f t="shared" ca="1" si="46"/>
        <v/>
      </c>
      <c r="N744" s="3">
        <f ca="1">IF(L743="买",E744/E743-1,0)-IF(M744=1,计算结果!B$17,0)</f>
        <v>0</v>
      </c>
      <c r="O744" s="2">
        <f t="shared" ca="1" si="47"/>
        <v>5.3671826317404943</v>
      </c>
      <c r="P744" s="3">
        <f ca="1">1-O744/MAX(O$2:O744)</f>
        <v>0.10224259215319564</v>
      </c>
    </row>
    <row r="745" spans="1:16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44"/>
        <v>-6.8056083491057517E-2</v>
      </c>
      <c r="H745" s="3">
        <f>1-E745/MAX(E$2:E745)</f>
        <v>0.19487511059688278</v>
      </c>
      <c r="I745" s="36">
        <f ca="1">IF(ROW()&gt;计算结果!B$18+1,AVERAGE(OFFSET(E745,0,0,-计算结果!B$18,1)),AVERAGE(OFFSET(E745,0,0,-ROW(),1)))</f>
        <v>5147.4006818181815</v>
      </c>
      <c r="J745" s="36">
        <f ca="1">I745+计算结果!B$19*IF(ROW()&gt;计算结果!B$18+1,STDEV(OFFSET(E745,0,0,-计算结果!B$18,1)),STDEV(OFFSET(E745,0,0,-ROW(),1)))</f>
        <v>39563.219450600074</v>
      </c>
      <c r="K745" s="34">
        <f ca="1">I745-计算结果!B$19*IF(ROW()&gt;计算结果!B$18+1,STDEV(OFFSET(E745,0,0,-计算结果!B$18,1)),STDEV(OFFSET(E745,0,0,-ROW(),1)))</f>
        <v>-29268.418086963713</v>
      </c>
      <c r="L745" s="35" t="str">
        <f t="shared" ca="1" si="45"/>
        <v>卖</v>
      </c>
      <c r="M745" s="4" t="str">
        <f t="shared" ca="1" si="46"/>
        <v/>
      </c>
      <c r="N745" s="3">
        <f ca="1">IF(L744="买",E745/E744-1,0)-IF(M745=1,计算结果!B$17,0)</f>
        <v>0</v>
      </c>
      <c r="O745" s="2">
        <f t="shared" ca="1" si="47"/>
        <v>5.3671826317404943</v>
      </c>
      <c r="P745" s="3">
        <f ca="1">1-O745/MAX(O$2:O745)</f>
        <v>0.10224259215319564</v>
      </c>
    </row>
    <row r="746" spans="1:16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44"/>
        <v>6.3822413078944429E-3</v>
      </c>
      <c r="H746" s="3">
        <f>1-E746/MAX(E$2:E746)</f>
        <v>0.18973660926972025</v>
      </c>
      <c r="I746" s="36">
        <f ca="1">IF(ROW()&gt;计算结果!B$18+1,AVERAGE(OFFSET(E746,0,0,-计算结果!B$18,1)),AVERAGE(OFFSET(E746,0,0,-ROW(),1)))</f>
        <v>5146.5370454545446</v>
      </c>
      <c r="J746" s="36">
        <f ca="1">I746+计算结果!B$19*IF(ROW()&gt;计算结果!B$18+1,STDEV(OFFSET(E746,0,0,-计算结果!B$18,1)),STDEV(OFFSET(E746,0,0,-ROW(),1)))</f>
        <v>39675.850646820167</v>
      </c>
      <c r="K746" s="34">
        <f ca="1">I746-计算结果!B$19*IF(ROW()&gt;计算结果!B$18+1,STDEV(OFFSET(E746,0,0,-计算结果!B$18,1)),STDEV(OFFSET(E746,0,0,-ROW(),1)))</f>
        <v>-29382.776555911081</v>
      </c>
      <c r="L746" s="35" t="str">
        <f t="shared" ca="1" si="45"/>
        <v>卖</v>
      </c>
      <c r="M746" s="4" t="str">
        <f t="shared" ca="1" si="46"/>
        <v/>
      </c>
      <c r="N746" s="3">
        <f ca="1">IF(L745="买",E746/E745-1,0)-IF(M746=1,计算结果!B$17,0)</f>
        <v>0</v>
      </c>
      <c r="O746" s="2">
        <f t="shared" ca="1" si="47"/>
        <v>5.3671826317404943</v>
      </c>
      <c r="P746" s="3">
        <f ca="1">1-O746/MAX(O$2:O746)</f>
        <v>0.10224259215319564</v>
      </c>
    </row>
    <row r="747" spans="1:16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44"/>
        <v>-1.0799902563585762E-2</v>
      </c>
      <c r="H747" s="3">
        <f>1-E747/MAX(E$2:E747)</f>
        <v>0.19848737494044788</v>
      </c>
      <c r="I747" s="36">
        <f ca="1">IF(ROW()&gt;计算结果!B$18+1,AVERAGE(OFFSET(E747,0,0,-计算结果!B$18,1)),AVERAGE(OFFSET(E747,0,0,-ROW(),1)))</f>
        <v>5146.5256818181815</v>
      </c>
      <c r="J747" s="36">
        <f ca="1">I747+计算结果!B$19*IF(ROW()&gt;计算结果!B$18+1,STDEV(OFFSET(E747,0,0,-计算结果!B$18,1)),STDEV(OFFSET(E747,0,0,-ROW(),1)))</f>
        <v>39677.614318306143</v>
      </c>
      <c r="K747" s="34">
        <f ca="1">I747-计算结果!B$19*IF(ROW()&gt;计算结果!B$18+1,STDEV(OFFSET(E747,0,0,-计算结果!B$18,1)),STDEV(OFFSET(E747,0,0,-ROW(),1)))</f>
        <v>-29384.562954669782</v>
      </c>
      <c r="L747" s="35" t="str">
        <f t="shared" ca="1" si="45"/>
        <v>卖</v>
      </c>
      <c r="M747" s="4" t="str">
        <f t="shared" ca="1" si="46"/>
        <v/>
      </c>
      <c r="N747" s="3">
        <f ca="1">IF(L746="买",E747/E746-1,0)-IF(M747=1,计算结果!B$17,0)</f>
        <v>0</v>
      </c>
      <c r="O747" s="2">
        <f t="shared" ca="1" si="47"/>
        <v>5.3671826317404943</v>
      </c>
      <c r="P747" s="3">
        <f ca="1">1-O747/MAX(O$2:O747)</f>
        <v>0.10224259215319564</v>
      </c>
    </row>
    <row r="748" spans="1:16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44"/>
        <v>-1.9158714827040901E-2</v>
      </c>
      <c r="H748" s="3">
        <f>1-E748/MAX(E$2:E748)</f>
        <v>0.21384332675423678</v>
      </c>
      <c r="I748" s="36">
        <f ca="1">IF(ROW()&gt;计算结果!B$18+1,AVERAGE(OFFSET(E748,0,0,-计算结果!B$18,1)),AVERAGE(OFFSET(E748,0,0,-ROW(),1)))</f>
        <v>5145.8813636363629</v>
      </c>
      <c r="J748" s="36">
        <f ca="1">I748+计算结果!B$19*IF(ROW()&gt;计算结果!B$18+1,STDEV(OFFSET(E748,0,0,-计算结果!B$18,1)),STDEV(OFFSET(E748,0,0,-ROW(),1)))</f>
        <v>39794.967570819237</v>
      </c>
      <c r="K748" s="34">
        <f ca="1">I748-计算结果!B$19*IF(ROW()&gt;计算结果!B$18+1,STDEV(OFFSET(E748,0,0,-计算结果!B$18,1)),STDEV(OFFSET(E748,0,0,-ROW(),1)))</f>
        <v>-29503.204843546511</v>
      </c>
      <c r="L748" s="35" t="str">
        <f t="shared" ca="1" si="45"/>
        <v>卖</v>
      </c>
      <c r="M748" s="4" t="str">
        <f t="shared" ca="1" si="46"/>
        <v/>
      </c>
      <c r="N748" s="3">
        <f ca="1">IF(L747="买",E748/E747-1,0)-IF(M748=1,计算结果!B$17,0)</f>
        <v>0</v>
      </c>
      <c r="O748" s="2">
        <f t="shared" ca="1" si="47"/>
        <v>5.3671826317404943</v>
      </c>
      <c r="P748" s="3">
        <f ca="1">1-O748/MAX(O$2:O748)</f>
        <v>0.10224259215319564</v>
      </c>
    </row>
    <row r="749" spans="1:16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44"/>
        <v>-1.0488269413903573E-2</v>
      </c>
      <c r="H749" s="3">
        <f>1-E749/MAX(E$2:E749)</f>
        <v>0.22208874974477644</v>
      </c>
      <c r="I749" s="36">
        <f ca="1">IF(ROW()&gt;计算结果!B$18+1,AVERAGE(OFFSET(E749,0,0,-计算结果!B$18,1)),AVERAGE(OFFSET(E749,0,0,-ROW(),1)))</f>
        <v>5139.7420454545445</v>
      </c>
      <c r="J749" s="36">
        <f ca="1">I749+计算结果!B$19*IF(ROW()&gt;计算结果!B$18+1,STDEV(OFFSET(E749,0,0,-计算结果!B$18,1)),STDEV(OFFSET(E749,0,0,-ROW(),1)))</f>
        <v>40732.064375405542</v>
      </c>
      <c r="K749" s="34">
        <f ca="1">I749-计算结果!B$19*IF(ROW()&gt;计算结果!B$18+1,STDEV(OFFSET(E749,0,0,-计算结果!B$18,1)),STDEV(OFFSET(E749,0,0,-ROW(),1)))</f>
        <v>-30452.580284496456</v>
      </c>
      <c r="L749" s="35" t="str">
        <f t="shared" ca="1" si="45"/>
        <v>卖</v>
      </c>
      <c r="M749" s="4" t="str">
        <f t="shared" ca="1" si="46"/>
        <v/>
      </c>
      <c r="N749" s="3">
        <f ca="1">IF(L748="买",E749/E748-1,0)-IF(M749=1,计算结果!B$17,0)</f>
        <v>0</v>
      </c>
      <c r="O749" s="2">
        <f t="shared" ca="1" si="47"/>
        <v>5.3671826317404943</v>
      </c>
      <c r="P749" s="3">
        <f ca="1">1-O749/MAX(O$2:O749)</f>
        <v>0.10224259215319564</v>
      </c>
    </row>
    <row r="750" spans="1:16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44"/>
        <v>8.2717620966154426E-2</v>
      </c>
      <c r="H750" s="3">
        <f>1-E750/MAX(E$2:E750)</f>
        <v>0.15774178180085752</v>
      </c>
      <c r="I750" s="36">
        <f ca="1">IF(ROW()&gt;计算结果!B$18+1,AVERAGE(OFFSET(E750,0,0,-计算结果!B$18,1)),AVERAGE(OFFSET(E750,0,0,-ROW(),1)))</f>
        <v>5144.5763636363636</v>
      </c>
      <c r="J750" s="36">
        <f ca="1">I750+计算结果!B$19*IF(ROW()&gt;计算结果!B$18+1,STDEV(OFFSET(E750,0,0,-计算结果!B$18,1)),STDEV(OFFSET(E750,0,0,-ROW(),1)))</f>
        <v>40231.50096189927</v>
      </c>
      <c r="K750" s="34">
        <f ca="1">I750-计算结果!B$19*IF(ROW()&gt;计算结果!B$18+1,STDEV(OFFSET(E750,0,0,-计算结果!B$18,1)),STDEV(OFFSET(E750,0,0,-ROW(),1)))</f>
        <v>-29942.348234626545</v>
      </c>
      <c r="L750" s="35" t="str">
        <f t="shared" ca="1" si="45"/>
        <v>卖</v>
      </c>
      <c r="M750" s="4" t="str">
        <f t="shared" ca="1" si="46"/>
        <v/>
      </c>
      <c r="N750" s="3">
        <f ca="1">IF(L749="买",E750/E749-1,0)-IF(M750=1,计算结果!B$17,0)</f>
        <v>0</v>
      </c>
      <c r="O750" s="2">
        <f t="shared" ca="1" si="47"/>
        <v>5.3671826317404943</v>
      </c>
      <c r="P750" s="3">
        <f ca="1">1-O750/MAX(O$2:O750)</f>
        <v>0.10224259215319564</v>
      </c>
    </row>
    <row r="751" spans="1:16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44"/>
        <v>-5.7150129693825935E-3</v>
      </c>
      <c r="H751" s="3">
        <f>1-E751/MAX(E$2:E751)</f>
        <v>0.16255529844143468</v>
      </c>
      <c r="I751" s="36">
        <f ca="1">IF(ROW()&gt;计算结果!B$18+1,AVERAGE(OFFSET(E751,0,0,-计算结果!B$18,1)),AVERAGE(OFFSET(E751,0,0,-ROW(),1)))</f>
        <v>5147.966363636363</v>
      </c>
      <c r="J751" s="36">
        <f ca="1">I751+计算结果!B$19*IF(ROW()&gt;计算结果!B$18+1,STDEV(OFFSET(E751,0,0,-计算结果!B$18,1)),STDEV(OFFSET(E751,0,0,-ROW(),1)))</f>
        <v>39875.34277038899</v>
      </c>
      <c r="K751" s="34">
        <f ca="1">I751-计算结果!B$19*IF(ROW()&gt;计算结果!B$18+1,STDEV(OFFSET(E751,0,0,-计算结果!B$18,1)),STDEV(OFFSET(E751,0,0,-ROW(),1)))</f>
        <v>-29579.410043116266</v>
      </c>
      <c r="L751" s="35" t="str">
        <f t="shared" ca="1" si="45"/>
        <v>卖</v>
      </c>
      <c r="M751" s="4" t="str">
        <f t="shared" ca="1" si="46"/>
        <v/>
      </c>
      <c r="N751" s="3">
        <f ca="1">IF(L750="买",E751/E750-1,0)-IF(M751=1,计算结果!B$17,0)</f>
        <v>0</v>
      </c>
      <c r="O751" s="2">
        <f t="shared" ca="1" si="47"/>
        <v>5.3671826317404943</v>
      </c>
      <c r="P751" s="3">
        <f ca="1">1-O751/MAX(O$2:O751)</f>
        <v>0.10224259215319564</v>
      </c>
    </row>
    <row r="752" spans="1:16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44"/>
        <v>-2.1485910728326618E-2</v>
      </c>
      <c r="H752" s="3">
        <f>1-E752/MAX(E$2:E752)</f>
        <v>0.18054856053903223</v>
      </c>
      <c r="I752" s="36">
        <f ca="1">IF(ROW()&gt;计算结果!B$18+1,AVERAGE(OFFSET(E752,0,0,-计算结果!B$18,1)),AVERAGE(OFFSET(E752,0,0,-ROW(),1)))</f>
        <v>5147.6679545454535</v>
      </c>
      <c r="J752" s="36">
        <f ca="1">I752+计算结果!B$19*IF(ROW()&gt;计算结果!B$18+1,STDEV(OFFSET(E752,0,0,-计算结果!B$18,1)),STDEV(OFFSET(E752,0,0,-ROW(),1)))</f>
        <v>39909.622917701992</v>
      </c>
      <c r="K752" s="34">
        <f ca="1">I752-计算结果!B$19*IF(ROW()&gt;计算结果!B$18+1,STDEV(OFFSET(E752,0,0,-计算结果!B$18,1)),STDEV(OFFSET(E752,0,0,-ROW(),1)))</f>
        <v>-29614.287008611085</v>
      </c>
      <c r="L752" s="35" t="str">
        <f t="shared" ca="1" si="45"/>
        <v>卖</v>
      </c>
      <c r="M752" s="4" t="str">
        <f t="shared" ca="1" si="46"/>
        <v/>
      </c>
      <c r="N752" s="3">
        <f ca="1">IF(L751="买",E752/E751-1,0)-IF(M752=1,计算结果!B$17,0)</f>
        <v>0</v>
      </c>
      <c r="O752" s="2">
        <f t="shared" ca="1" si="47"/>
        <v>5.3671826317404943</v>
      </c>
      <c r="P752" s="3">
        <f ca="1">1-O752/MAX(O$2:O752)</f>
        <v>0.10224259215319564</v>
      </c>
    </row>
    <row r="753" spans="1:16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44"/>
        <v>1.3324114217371896E-2</v>
      </c>
      <c r="H753" s="3">
        <f>1-E753/MAX(E$2:E753)</f>
        <v>0.16963009596406453</v>
      </c>
      <c r="I753" s="36">
        <f ca="1">IF(ROW()&gt;计算结果!B$18+1,AVERAGE(OFFSET(E753,0,0,-计算结果!B$18,1)),AVERAGE(OFFSET(E753,0,0,-ROW(),1)))</f>
        <v>5145.7202272727254</v>
      </c>
      <c r="J753" s="36">
        <f ca="1">I753+计算结果!B$19*IF(ROW()&gt;计算结果!B$18+1,STDEV(OFFSET(E753,0,0,-计算结果!B$18,1)),STDEV(OFFSET(E753,0,0,-ROW(),1)))</f>
        <v>40062.445673084476</v>
      </c>
      <c r="K753" s="34">
        <f ca="1">I753-计算结果!B$19*IF(ROW()&gt;计算结果!B$18+1,STDEV(OFFSET(E753,0,0,-计算结果!B$18,1)),STDEV(OFFSET(E753,0,0,-ROW(),1)))</f>
        <v>-29771.005218539027</v>
      </c>
      <c r="L753" s="35" t="str">
        <f t="shared" ca="1" si="45"/>
        <v>卖</v>
      </c>
      <c r="M753" s="4" t="str">
        <f t="shared" ca="1" si="46"/>
        <v/>
      </c>
      <c r="N753" s="3">
        <f ca="1">IF(L752="买",E753/E752-1,0)-IF(M753=1,计算结果!B$17,0)</f>
        <v>0</v>
      </c>
      <c r="O753" s="2">
        <f t="shared" ca="1" si="47"/>
        <v>5.3671826317404943</v>
      </c>
      <c r="P753" s="3">
        <f ca="1">1-O753/MAX(O$2:O753)</f>
        <v>0.10224259215319564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44"/>
        <v>-1.3716510424670814E-2</v>
      </c>
      <c r="H754" s="3">
        <f>1-E754/MAX(E$2:E754)</f>
        <v>0.1810198734091063</v>
      </c>
      <c r="I754" s="36">
        <f ca="1">IF(ROW()&gt;计算结果!B$18+1,AVERAGE(OFFSET(E754,0,0,-计算结果!B$18,1)),AVERAGE(OFFSET(E754,0,0,-ROW(),1)))</f>
        <v>5142.1349999999984</v>
      </c>
      <c r="J754" s="36">
        <f ca="1">I754+计算结果!B$19*IF(ROW()&gt;计算结果!B$18+1,STDEV(OFFSET(E754,0,0,-计算结果!B$18,1)),STDEV(OFFSET(E754,0,0,-ROW(),1)))</f>
        <v>40377.450858405864</v>
      </c>
      <c r="K754" s="34">
        <f ca="1">I754-计算结果!B$19*IF(ROW()&gt;计算结果!B$18+1,STDEV(OFFSET(E754,0,0,-计算结果!B$18,1)),STDEV(OFFSET(E754,0,0,-ROW(),1)))</f>
        <v>-30093.180858405871</v>
      </c>
      <c r="L754" s="35" t="str">
        <f t="shared" ca="1" si="45"/>
        <v>卖</v>
      </c>
      <c r="M754" s="4" t="str">
        <f t="shared" ca="1" si="46"/>
        <v/>
      </c>
      <c r="N754" s="3">
        <f ca="1">IF(L753="买",E754/E753-1,0)-IF(M754=1,计算结果!B$17,0)</f>
        <v>0</v>
      </c>
      <c r="O754" s="2">
        <f t="shared" ca="1" si="47"/>
        <v>5.3671826317404943</v>
      </c>
      <c r="P754" s="3">
        <f ca="1">1-O754/MAX(O$2:O754)</f>
        <v>0.10224259215319564</v>
      </c>
    </row>
    <row r="755" spans="1:16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44"/>
        <v>2.0293727185658028E-2</v>
      </c>
      <c r="H755" s="3">
        <f>1-E755/MAX(E$2:E755)</f>
        <v>0.16439971414959509</v>
      </c>
      <c r="I755" s="36">
        <f ca="1">IF(ROW()&gt;计算结果!B$18+1,AVERAGE(OFFSET(E755,0,0,-计算结果!B$18,1)),AVERAGE(OFFSET(E755,0,0,-ROW(),1)))</f>
        <v>5139.1722727272709</v>
      </c>
      <c r="J755" s="36">
        <f ca="1">I755+计算结果!B$19*IF(ROW()&gt;计算结果!B$18+1,STDEV(OFFSET(E755,0,0,-计算结果!B$18,1)),STDEV(OFFSET(E755,0,0,-ROW(),1)))</f>
        <v>40545.314263233115</v>
      </c>
      <c r="K755" s="34">
        <f ca="1">I755-计算结果!B$19*IF(ROW()&gt;计算结果!B$18+1,STDEV(OFFSET(E755,0,0,-计算结果!B$18,1)),STDEV(OFFSET(E755,0,0,-ROW(),1)))</f>
        <v>-30266.969717778571</v>
      </c>
      <c r="L755" s="35" t="str">
        <f t="shared" ca="1" si="45"/>
        <v>卖</v>
      </c>
      <c r="M755" s="4" t="str">
        <f t="shared" ca="1" si="46"/>
        <v/>
      </c>
      <c r="N755" s="3">
        <f ca="1">IF(L754="买",E755/E754-1,0)-IF(M755=1,计算结果!B$17,0)</f>
        <v>0</v>
      </c>
      <c r="O755" s="2">
        <f t="shared" ca="1" si="47"/>
        <v>5.3671826317404943</v>
      </c>
      <c r="P755" s="3">
        <f ca="1">1-O755/MAX(O$2:O755)</f>
        <v>0.10224259215319564</v>
      </c>
    </row>
    <row r="756" spans="1:16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44"/>
        <v>2.2349872428980788E-2</v>
      </c>
      <c r="H756" s="3">
        <f>1-E756/MAX(E$2:E756)</f>
        <v>0.14572415435921859</v>
      </c>
      <c r="I756" s="36">
        <f ca="1">IF(ROW()&gt;计算结果!B$18+1,AVERAGE(OFFSET(E756,0,0,-计算结果!B$18,1)),AVERAGE(OFFSET(E756,0,0,-ROW(),1)))</f>
        <v>5136.6084090909062</v>
      </c>
      <c r="J756" s="36">
        <f ca="1">I756+计算结果!B$19*IF(ROW()&gt;计算结果!B$18+1,STDEV(OFFSET(E756,0,0,-计算结果!B$18,1)),STDEV(OFFSET(E756,0,0,-ROW(),1)))</f>
        <v>40597.162288008163</v>
      </c>
      <c r="K756" s="34">
        <f ca="1">I756-计算结果!B$19*IF(ROW()&gt;计算结果!B$18+1,STDEV(OFFSET(E756,0,0,-计算结果!B$18,1)),STDEV(OFFSET(E756,0,0,-ROW(),1)))</f>
        <v>-30323.945469826351</v>
      </c>
      <c r="L756" s="35" t="str">
        <f t="shared" ca="1" si="45"/>
        <v>卖</v>
      </c>
      <c r="M756" s="4" t="str">
        <f t="shared" ca="1" si="46"/>
        <v/>
      </c>
      <c r="N756" s="3">
        <f ca="1">IF(L755="买",E756/E755-1,0)-IF(M756=1,计算结果!B$17,0)</f>
        <v>0</v>
      </c>
      <c r="O756" s="2">
        <f t="shared" ca="1" si="47"/>
        <v>5.3671826317404943</v>
      </c>
      <c r="P756" s="3">
        <f ca="1">1-O756/MAX(O$2:O756)</f>
        <v>0.10224259215319564</v>
      </c>
    </row>
    <row r="757" spans="1:16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44"/>
        <v>-2.2313399392520972E-2</v>
      </c>
      <c r="H757" s="3">
        <f>1-E757/MAX(E$2:E757)</f>
        <v>0.16478595249438499</v>
      </c>
      <c r="I757" s="36">
        <f ca="1">IF(ROW()&gt;计算结果!B$18+1,AVERAGE(OFFSET(E757,0,0,-计算结果!B$18,1)),AVERAGE(OFFSET(E757,0,0,-ROW(),1)))</f>
        <v>5131.3520454545433</v>
      </c>
      <c r="J757" s="36">
        <f ca="1">I757+计算结果!B$19*IF(ROW()&gt;计算结果!B$18+1,STDEV(OFFSET(E757,0,0,-计算结果!B$18,1)),STDEV(OFFSET(E757,0,0,-ROW(),1)))</f>
        <v>40792.525538694244</v>
      </c>
      <c r="K757" s="34">
        <f ca="1">I757-计算结果!B$19*IF(ROW()&gt;计算结果!B$18+1,STDEV(OFFSET(E757,0,0,-计算结果!B$18,1)),STDEV(OFFSET(E757,0,0,-ROW(),1)))</f>
        <v>-30529.821447785158</v>
      </c>
      <c r="L757" s="35" t="str">
        <f t="shared" ca="1" si="45"/>
        <v>卖</v>
      </c>
      <c r="M757" s="4" t="str">
        <f t="shared" ca="1" si="46"/>
        <v/>
      </c>
      <c r="N757" s="3">
        <f ca="1">IF(L756="买",E757/E756-1,0)-IF(M757=1,计算结果!B$17,0)</f>
        <v>0</v>
      </c>
      <c r="O757" s="2">
        <f t="shared" ca="1" si="47"/>
        <v>5.3671826317404943</v>
      </c>
      <c r="P757" s="3">
        <f ca="1">1-O757/MAX(O$2:O757)</f>
        <v>0.10224259215319564</v>
      </c>
    </row>
    <row r="758" spans="1:16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44"/>
        <v>-6.6595772421325083E-3</v>
      </c>
      <c r="H758" s="3">
        <f>1-E758/MAX(E$2:E758)</f>
        <v>0.17034812495746277</v>
      </c>
      <c r="I758" s="36">
        <f ca="1">IF(ROW()&gt;计算结果!B$18+1,AVERAGE(OFFSET(E758,0,0,-计算结果!B$18,1)),AVERAGE(OFFSET(E758,0,0,-ROW(),1)))</f>
        <v>5126.7756818181797</v>
      </c>
      <c r="J758" s="36">
        <f ca="1">I758+计算结果!B$19*IF(ROW()&gt;计算结果!B$18+1,STDEV(OFFSET(E758,0,0,-计算结果!B$18,1)),STDEV(OFFSET(E758,0,0,-ROW(),1)))</f>
        <v>41029.20698243357</v>
      </c>
      <c r="K758" s="34">
        <f ca="1">I758-计算结果!B$19*IF(ROW()&gt;计算结果!B$18+1,STDEV(OFFSET(E758,0,0,-计算结果!B$18,1)),STDEV(OFFSET(E758,0,0,-ROW(),1)))</f>
        <v>-30775.655618797209</v>
      </c>
      <c r="L758" s="35" t="str">
        <f t="shared" ca="1" si="45"/>
        <v>卖</v>
      </c>
      <c r="M758" s="4" t="str">
        <f t="shared" ca="1" si="46"/>
        <v/>
      </c>
      <c r="N758" s="3">
        <f ca="1">IF(L757="买",E758/E757-1,0)-IF(M758=1,计算结果!B$17,0)</f>
        <v>0</v>
      </c>
      <c r="O758" s="2">
        <f t="shared" ca="1" si="47"/>
        <v>5.3671826317404943</v>
      </c>
      <c r="P758" s="3">
        <f ca="1">1-O758/MAX(O$2:O758)</f>
        <v>0.10224259215319564</v>
      </c>
    </row>
    <row r="759" spans="1:16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44"/>
        <v>-3.5641700317676439E-2</v>
      </c>
      <c r="H759" s="3">
        <f>1-E759/MAX(E$2:E759)</f>
        <v>0.19991832845572721</v>
      </c>
      <c r="I759" s="36">
        <f ca="1">IF(ROW()&gt;计算结果!B$18+1,AVERAGE(OFFSET(E759,0,0,-计算结果!B$18,1)),AVERAGE(OFFSET(E759,0,0,-ROW(),1)))</f>
        <v>5122.6379545454511</v>
      </c>
      <c r="J759" s="36">
        <f ca="1">I759+计算结果!B$19*IF(ROW()&gt;计算结果!B$18+1,STDEV(OFFSET(E759,0,0,-计算结果!B$18,1)),STDEV(OFFSET(E759,0,0,-ROW(),1)))</f>
        <v>41494.937093454602</v>
      </c>
      <c r="K759" s="34">
        <f ca="1">I759-计算结果!B$19*IF(ROW()&gt;计算结果!B$18+1,STDEV(OFFSET(E759,0,0,-计算结果!B$18,1)),STDEV(OFFSET(E759,0,0,-ROW(),1)))</f>
        <v>-31249.661184363704</v>
      </c>
      <c r="L759" s="35" t="str">
        <f t="shared" ca="1" si="45"/>
        <v>卖</v>
      </c>
      <c r="M759" s="4" t="str">
        <f t="shared" ca="1" si="46"/>
        <v/>
      </c>
      <c r="N759" s="3">
        <f ca="1">IF(L758="买",E759/E758-1,0)-IF(M759=1,计算结果!B$17,0)</f>
        <v>0</v>
      </c>
      <c r="O759" s="2">
        <f t="shared" ca="1" si="47"/>
        <v>5.3671826317404943</v>
      </c>
      <c r="P759" s="3">
        <f ca="1">1-O759/MAX(O$2:O759)</f>
        <v>0.10224259215319564</v>
      </c>
    </row>
    <row r="760" spans="1:16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44"/>
        <v>-3.8802783354316195E-2</v>
      </c>
      <c r="H760" s="3">
        <f>1-E760/MAX(E$2:E760)</f>
        <v>0.23096372422241884</v>
      </c>
      <c r="I760" s="36">
        <f ca="1">IF(ROW()&gt;计算结果!B$18+1,AVERAGE(OFFSET(E760,0,0,-计算结果!B$18,1)),AVERAGE(OFFSET(E760,0,0,-ROW(),1)))</f>
        <v>5112.2318181818155</v>
      </c>
      <c r="J760" s="36">
        <f ca="1">I760+计算结果!B$19*IF(ROW()&gt;计算结果!B$18+1,STDEV(OFFSET(E760,0,0,-计算结果!B$18,1)),STDEV(OFFSET(E760,0,0,-ROW(),1)))</f>
        <v>42768.011188592194</v>
      </c>
      <c r="K760" s="34">
        <f ca="1">I760-计算结果!B$19*IF(ROW()&gt;计算结果!B$18+1,STDEV(OFFSET(E760,0,0,-计算结果!B$18,1)),STDEV(OFFSET(E760,0,0,-ROW(),1)))</f>
        <v>-32543.54755222856</v>
      </c>
      <c r="L760" s="35" t="str">
        <f t="shared" ca="1" si="45"/>
        <v>卖</v>
      </c>
      <c r="M760" s="4" t="str">
        <f t="shared" ca="1" si="46"/>
        <v/>
      </c>
      <c r="N760" s="3">
        <f ca="1">IF(L759="买",E760/E759-1,0)-IF(M760=1,计算结果!B$17,0)</f>
        <v>0</v>
      </c>
      <c r="O760" s="2">
        <f t="shared" ca="1" si="47"/>
        <v>5.3671826317404943</v>
      </c>
      <c r="P760" s="3">
        <f ca="1">1-O760/MAX(O$2:O760)</f>
        <v>0.10224259215319564</v>
      </c>
    </row>
    <row r="761" spans="1:16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44"/>
        <v>-9.4031125408755578E-4</v>
      </c>
      <c r="H761" s="3">
        <f>1-E761/MAX(E$2:E761)</f>
        <v>0.2316868576873341</v>
      </c>
      <c r="I761" s="36">
        <f ca="1">IF(ROW()&gt;计算结果!B$18+1,AVERAGE(OFFSET(E761,0,0,-计算结果!B$18,1)),AVERAGE(OFFSET(E761,0,0,-ROW(),1)))</f>
        <v>5104.4645454545425</v>
      </c>
      <c r="J761" s="36">
        <f ca="1">I761+计算结果!B$19*IF(ROW()&gt;计算结果!B$18+1,STDEV(OFFSET(E761,0,0,-计算结果!B$18,1)),STDEV(OFFSET(E761,0,0,-ROW(),1)))</f>
        <v>43822.845647115915</v>
      </c>
      <c r="K761" s="34">
        <f ca="1">I761-计算结果!B$19*IF(ROW()&gt;计算结果!B$18+1,STDEV(OFFSET(E761,0,0,-计算结果!B$18,1)),STDEV(OFFSET(E761,0,0,-ROW(),1)))</f>
        <v>-33613.916556206823</v>
      </c>
      <c r="L761" s="35" t="str">
        <f t="shared" ca="1" si="45"/>
        <v>卖</v>
      </c>
      <c r="M761" s="4" t="str">
        <f t="shared" ca="1" si="46"/>
        <v/>
      </c>
      <c r="N761" s="3">
        <f ca="1">IF(L760="买",E761/E760-1,0)-IF(M761=1,计算结果!B$17,0)</f>
        <v>0</v>
      </c>
      <c r="O761" s="2">
        <f t="shared" ca="1" si="47"/>
        <v>5.3671826317404943</v>
      </c>
      <c r="P761" s="3">
        <f ca="1">1-O761/MAX(O$2:O761)</f>
        <v>0.10224259215319564</v>
      </c>
    </row>
    <row r="762" spans="1:16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44"/>
        <v>2.751393524126744E-2</v>
      </c>
      <c r="H762" s="3">
        <f>1-E762/MAX(E$2:E762)</f>
        <v>0.21054753964472872</v>
      </c>
      <c r="I762" s="36">
        <f ca="1">IF(ROW()&gt;计算结果!B$18+1,AVERAGE(OFFSET(E762,0,0,-计算结果!B$18,1)),AVERAGE(OFFSET(E762,0,0,-ROW(),1)))</f>
        <v>5100.1431818181791</v>
      </c>
      <c r="J762" s="36">
        <f ca="1">I762+计算结果!B$19*IF(ROW()&gt;计算结果!B$18+1,STDEV(OFFSET(E762,0,0,-计算结果!B$18,1)),STDEV(OFFSET(E762,0,0,-ROW(),1)))</f>
        <v>44323.031707053335</v>
      </c>
      <c r="K762" s="34">
        <f ca="1">I762-计算结果!B$19*IF(ROW()&gt;计算结果!B$18+1,STDEV(OFFSET(E762,0,0,-计算结果!B$18,1)),STDEV(OFFSET(E762,0,0,-ROW(),1)))</f>
        <v>-34122.745343416973</v>
      </c>
      <c r="L762" s="35" t="str">
        <f t="shared" ca="1" si="45"/>
        <v>卖</v>
      </c>
      <c r="M762" s="4" t="str">
        <f t="shared" ca="1" si="46"/>
        <v/>
      </c>
      <c r="N762" s="3">
        <f ca="1">IF(L761="买",E762/E761-1,0)-IF(M762=1,计算结果!B$17,0)</f>
        <v>0</v>
      </c>
      <c r="O762" s="2">
        <f t="shared" ca="1" si="47"/>
        <v>5.3671826317404943</v>
      </c>
      <c r="P762" s="3">
        <f ca="1">1-O762/MAX(O$2:O762)</f>
        <v>0.10224259215319564</v>
      </c>
    </row>
    <row r="763" spans="1:16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44"/>
        <v>-3.816999549546618E-3</v>
      </c>
      <c r="H763" s="3">
        <f>1-E763/MAX(E$2:E763)</f>
        <v>0.21356087933029322</v>
      </c>
      <c r="I763" s="36">
        <f ca="1">IF(ROW()&gt;计算结果!B$18+1,AVERAGE(OFFSET(E763,0,0,-计算结果!B$18,1)),AVERAGE(OFFSET(E763,0,0,-ROW(),1)))</f>
        <v>5092.7743181818159</v>
      </c>
      <c r="J763" s="36">
        <f ca="1">I763+计算结果!B$19*IF(ROW()&gt;计算结果!B$18+1,STDEV(OFFSET(E763,0,0,-计算结果!B$18,1)),STDEV(OFFSET(E763,0,0,-ROW(),1)))</f>
        <v>45035.464926876652</v>
      </c>
      <c r="K763" s="34">
        <f ca="1">I763-计算结果!B$19*IF(ROW()&gt;计算结果!B$18+1,STDEV(OFFSET(E763,0,0,-计算结果!B$18,1)),STDEV(OFFSET(E763,0,0,-ROW(),1)))</f>
        <v>-34849.916290513022</v>
      </c>
      <c r="L763" s="35" t="str">
        <f t="shared" ca="1" si="45"/>
        <v>卖</v>
      </c>
      <c r="M763" s="4" t="str">
        <f t="shared" ca="1" si="46"/>
        <v/>
      </c>
      <c r="N763" s="3">
        <f ca="1">IF(L762="买",E763/E762-1,0)-IF(M763=1,计算结果!B$17,0)</f>
        <v>0</v>
      </c>
      <c r="O763" s="2">
        <f t="shared" ca="1" si="47"/>
        <v>5.3671826317404943</v>
      </c>
      <c r="P763" s="3">
        <f ca="1">1-O763/MAX(O$2:O763)</f>
        <v>0.10224259215319564</v>
      </c>
    </row>
    <row r="764" spans="1:16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44"/>
        <v>1.1356408181633304E-2</v>
      </c>
      <c r="H764" s="3">
        <f>1-E764/MAX(E$2:E764)</f>
        <v>0.20462975566596331</v>
      </c>
      <c r="I764" s="36">
        <f ca="1">IF(ROW()&gt;计算结果!B$18+1,AVERAGE(OFFSET(E764,0,0,-计算结果!B$18,1)),AVERAGE(OFFSET(E764,0,0,-ROW(),1)))</f>
        <v>5084.5324999999975</v>
      </c>
      <c r="J764" s="36">
        <f ca="1">I764+计算结果!B$19*IF(ROW()&gt;计算结果!B$18+1,STDEV(OFFSET(E764,0,0,-计算结果!B$18,1)),STDEV(OFFSET(E764,0,0,-ROW(),1)))</f>
        <v>45617.573299667376</v>
      </c>
      <c r="K764" s="34">
        <f ca="1">I764-计算结果!B$19*IF(ROW()&gt;计算结果!B$18+1,STDEV(OFFSET(E764,0,0,-计算结果!B$18,1)),STDEV(OFFSET(E764,0,0,-ROW(),1)))</f>
        <v>-35448.508299667388</v>
      </c>
      <c r="L764" s="35" t="str">
        <f t="shared" ca="1" si="45"/>
        <v>卖</v>
      </c>
      <c r="M764" s="4" t="str">
        <f t="shared" ca="1" si="46"/>
        <v/>
      </c>
      <c r="N764" s="3">
        <f ca="1">IF(L763="买",E764/E763-1,0)-IF(M764=1,计算结果!B$17,0)</f>
        <v>0</v>
      </c>
      <c r="O764" s="2">
        <f t="shared" ca="1" si="47"/>
        <v>5.3671826317404943</v>
      </c>
      <c r="P764" s="3">
        <f ca="1">1-O764/MAX(O$2:O764)</f>
        <v>0.10224259215319564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44"/>
        <v>2.4855868479318755E-2</v>
      </c>
      <c r="H765" s="3">
        <f>1-E765/MAX(E$2:E765)</f>
        <v>0.18486013748043284</v>
      </c>
      <c r="I765" s="36">
        <f ca="1">IF(ROW()&gt;计算结果!B$18+1,AVERAGE(OFFSET(E765,0,0,-计算结果!B$18,1)),AVERAGE(OFFSET(E765,0,0,-ROW(),1)))</f>
        <v>5077.4618181818159</v>
      </c>
      <c r="J765" s="36">
        <f ca="1">I765+计算结果!B$19*IF(ROW()&gt;计算结果!B$18+1,STDEV(OFFSET(E765,0,0,-计算结果!B$18,1)),STDEV(OFFSET(E765,0,0,-ROW(),1)))</f>
        <v>45900.401110225212</v>
      </c>
      <c r="K765" s="34">
        <f ca="1">I765-计算结果!B$19*IF(ROW()&gt;计算结果!B$18+1,STDEV(OFFSET(E765,0,0,-计算结果!B$18,1)),STDEV(OFFSET(E765,0,0,-ROW(),1)))</f>
        <v>-35745.477473861582</v>
      </c>
      <c r="L765" s="35" t="str">
        <f t="shared" ca="1" si="45"/>
        <v>卖</v>
      </c>
      <c r="M765" s="4" t="str">
        <f t="shared" ca="1" si="46"/>
        <v/>
      </c>
      <c r="N765" s="3">
        <f ca="1">IF(L764="买",E765/E764-1,0)-IF(M765=1,计算结果!B$17,0)</f>
        <v>0</v>
      </c>
      <c r="O765" s="2">
        <f t="shared" ca="1" si="47"/>
        <v>5.3671826317404943</v>
      </c>
      <c r="P765" s="3">
        <f ca="1">1-O765/MAX(O$2:O765)</f>
        <v>0.10224259215319564</v>
      </c>
    </row>
    <row r="766" spans="1:16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44"/>
        <v>-2.496274062044701E-2</v>
      </c>
      <c r="H766" s="3">
        <f>1-E766/MAX(E$2:E766)</f>
        <v>0.20520826243789558</v>
      </c>
      <c r="I766" s="36">
        <f ca="1">IF(ROW()&gt;计算结果!B$18+1,AVERAGE(OFFSET(E766,0,0,-计算结果!B$18,1)),AVERAGE(OFFSET(E766,0,0,-ROW(),1)))</f>
        <v>5065.2804545454528</v>
      </c>
      <c r="J766" s="36">
        <f ca="1">I766+计算结果!B$19*IF(ROW()&gt;计算结果!B$18+1,STDEV(OFFSET(E766,0,0,-计算结果!B$18,1)),STDEV(OFFSET(E766,0,0,-ROW(),1)))</f>
        <v>46373.865217794824</v>
      </c>
      <c r="K766" s="34">
        <f ca="1">I766-计算结果!B$19*IF(ROW()&gt;计算结果!B$18+1,STDEV(OFFSET(E766,0,0,-计算结果!B$18,1)),STDEV(OFFSET(E766,0,0,-ROW(),1)))</f>
        <v>-36243.304308703926</v>
      </c>
      <c r="L766" s="35" t="str">
        <f t="shared" ca="1" si="45"/>
        <v>卖</v>
      </c>
      <c r="M766" s="4" t="str">
        <f t="shared" ca="1" si="46"/>
        <v/>
      </c>
      <c r="N766" s="3">
        <f ca="1">IF(L765="买",E766/E765-1,0)-IF(M766=1,计算结果!B$17,0)</f>
        <v>0</v>
      </c>
      <c r="O766" s="2">
        <f t="shared" ca="1" si="47"/>
        <v>5.3671826317404943</v>
      </c>
      <c r="P766" s="3">
        <f ca="1">1-O766/MAX(O$2:O766)</f>
        <v>0.10224259215319564</v>
      </c>
    </row>
    <row r="767" spans="1:16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44"/>
        <v>-9.0834162893504988E-3</v>
      </c>
      <c r="H767" s="3">
        <f>1-E767/MAX(E$2:E767)</f>
        <v>0.21242768665350842</v>
      </c>
      <c r="I767" s="36">
        <f ca="1">IF(ROW()&gt;计算结果!B$18+1,AVERAGE(OFFSET(E767,0,0,-计算结果!B$18,1)),AVERAGE(OFFSET(E767,0,0,-ROW(),1)))</f>
        <v>5051.9147727272712</v>
      </c>
      <c r="J767" s="36">
        <f ca="1">I767+计算结果!B$19*IF(ROW()&gt;计算结果!B$18+1,STDEV(OFFSET(E767,0,0,-计算结果!B$18,1)),STDEV(OFFSET(E767,0,0,-ROW(),1)))</f>
        <v>46901.119186704476</v>
      </c>
      <c r="K767" s="34">
        <f ca="1">I767-计算结果!B$19*IF(ROW()&gt;计算结果!B$18+1,STDEV(OFFSET(E767,0,0,-计算结果!B$18,1)),STDEV(OFFSET(E767,0,0,-ROW(),1)))</f>
        <v>-36797.289641249932</v>
      </c>
      <c r="L767" s="35" t="str">
        <f t="shared" ca="1" si="45"/>
        <v>卖</v>
      </c>
      <c r="M767" s="4" t="str">
        <f t="shared" ca="1" si="46"/>
        <v/>
      </c>
      <c r="N767" s="3">
        <f ca="1">IF(L766="买",E767/E766-1,0)-IF(M767=1,计算结果!B$17,0)</f>
        <v>0</v>
      </c>
      <c r="O767" s="2">
        <f t="shared" ca="1" si="47"/>
        <v>5.3671826317404943</v>
      </c>
      <c r="P767" s="3">
        <f ca="1">1-O767/MAX(O$2:O767)</f>
        <v>0.10224259215319564</v>
      </c>
    </row>
    <row r="768" spans="1:16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44"/>
        <v>1.2165350248016571E-2</v>
      </c>
      <c r="H768" s="3">
        <f>1-E768/MAX(E$2:E768)</f>
        <v>0.20284659361600765</v>
      </c>
      <c r="I768" s="36">
        <f ca="1">IF(ROW()&gt;计算结果!B$18+1,AVERAGE(OFFSET(E768,0,0,-计算结果!B$18,1)),AVERAGE(OFFSET(E768,0,0,-ROW(),1)))</f>
        <v>5038.7329545454522</v>
      </c>
      <c r="J768" s="36">
        <f ca="1">I768+计算结果!B$19*IF(ROW()&gt;计算结果!B$18+1,STDEV(OFFSET(E768,0,0,-计算结果!B$18,1)),STDEV(OFFSET(E768,0,0,-ROW(),1)))</f>
        <v>47161.187001841536</v>
      </c>
      <c r="K768" s="34">
        <f ca="1">I768-计算结果!B$19*IF(ROW()&gt;计算结果!B$18+1,STDEV(OFFSET(E768,0,0,-计算结果!B$18,1)),STDEV(OFFSET(E768,0,0,-ROW(),1)))</f>
        <v>-37083.721092750624</v>
      </c>
      <c r="L768" s="35" t="str">
        <f t="shared" ca="1" si="45"/>
        <v>卖</v>
      </c>
      <c r="M768" s="4" t="str">
        <f t="shared" ca="1" si="46"/>
        <v/>
      </c>
      <c r="N768" s="3">
        <f ca="1">IF(L767="买",E768/E767-1,0)-IF(M768=1,计算结果!B$17,0)</f>
        <v>0</v>
      </c>
      <c r="O768" s="2">
        <f t="shared" ca="1" si="47"/>
        <v>5.3671826317404943</v>
      </c>
      <c r="P768" s="3">
        <f ca="1">1-O768/MAX(O$2:O768)</f>
        <v>0.10224259215319564</v>
      </c>
    </row>
    <row r="769" spans="1:16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44"/>
        <v>-1.3519657291415466E-2</v>
      </c>
      <c r="H769" s="3">
        <f>1-E769/MAX(E$2:E769)</f>
        <v>0.21362383447900368</v>
      </c>
      <c r="I769" s="36">
        <f ca="1">IF(ROW()&gt;计算结果!B$18+1,AVERAGE(OFFSET(E769,0,0,-计算结果!B$18,1)),AVERAGE(OFFSET(E769,0,0,-ROW(),1)))</f>
        <v>5021.7820454545435</v>
      </c>
      <c r="J769" s="36">
        <f ca="1">I769+计算结果!B$19*IF(ROW()&gt;计算结果!B$18+1,STDEV(OFFSET(E769,0,0,-计算结果!B$18,1)),STDEV(OFFSET(E769,0,0,-ROW(),1)))</f>
        <v>47321.477526089831</v>
      </c>
      <c r="K769" s="34">
        <f ca="1">I769-计算结果!B$19*IF(ROW()&gt;计算结果!B$18+1,STDEV(OFFSET(E769,0,0,-计算结果!B$18,1)),STDEV(OFFSET(E769,0,0,-ROW(),1)))</f>
        <v>-37277.913435180744</v>
      </c>
      <c r="L769" s="35" t="str">
        <f t="shared" ca="1" si="45"/>
        <v>卖</v>
      </c>
      <c r="M769" s="4" t="str">
        <f t="shared" ca="1" si="46"/>
        <v/>
      </c>
      <c r="N769" s="3">
        <f ca="1">IF(L768="买",E769/E768-1,0)-IF(M769=1,计算结果!B$17,0)</f>
        <v>0</v>
      </c>
      <c r="O769" s="2">
        <f t="shared" ca="1" si="47"/>
        <v>5.3671826317404943</v>
      </c>
      <c r="P769" s="3">
        <f ca="1">1-O769/MAX(O$2:O769)</f>
        <v>0.10224259215319564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44"/>
        <v>-4.1132139974771054E-2</v>
      </c>
      <c r="H770" s="3">
        <f>1-E770/MAX(E$2:E770)</f>
        <v>0.24596916899203702</v>
      </c>
      <c r="I770" s="36">
        <f ca="1">IF(ROW()&gt;计算结果!B$18+1,AVERAGE(OFFSET(E770,0,0,-计算结果!B$18,1)),AVERAGE(OFFSET(E770,0,0,-ROW(),1)))</f>
        <v>5001.1756818181802</v>
      </c>
      <c r="J770" s="36">
        <f ca="1">I770+计算结果!B$19*IF(ROW()&gt;计算结果!B$18+1,STDEV(OFFSET(E770,0,0,-计算结果!B$18,1)),STDEV(OFFSET(E770,0,0,-ROW(),1)))</f>
        <v>48057.400107330213</v>
      </c>
      <c r="K770" s="34">
        <f ca="1">I770-计算结果!B$19*IF(ROW()&gt;计算结果!B$18+1,STDEV(OFFSET(E770,0,0,-计算结果!B$18,1)),STDEV(OFFSET(E770,0,0,-ROW(),1)))</f>
        <v>-38055.048743693849</v>
      </c>
      <c r="L770" s="35" t="str">
        <f t="shared" ca="1" si="45"/>
        <v>卖</v>
      </c>
      <c r="M770" s="4" t="str">
        <f t="shared" ca="1" si="46"/>
        <v/>
      </c>
      <c r="N770" s="3">
        <f ca="1">IF(L769="买",E770/E769-1,0)-IF(M770=1,计算结果!B$17,0)</f>
        <v>0</v>
      </c>
      <c r="O770" s="2">
        <f t="shared" ca="1" si="47"/>
        <v>5.3671826317404943</v>
      </c>
      <c r="P770" s="3">
        <f ca="1">1-O770/MAX(O$2:O770)</f>
        <v>0.10224259215319564</v>
      </c>
    </row>
    <row r="771" spans="1:16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36">
        <f ca="1">IF(ROW()&gt;计算结果!B$18+1,AVERAGE(OFFSET(E771,0,0,-计算结果!B$18,1)),AVERAGE(OFFSET(E771,0,0,-ROW(),1)))</f>
        <v>4979.7229545454529</v>
      </c>
      <c r="J771" s="36">
        <f ca="1">I771+计算结果!B$19*IF(ROW()&gt;计算结果!B$18+1,STDEV(OFFSET(E771,0,0,-计算结果!B$18,1)),STDEV(OFFSET(E771,0,0,-ROW(),1)))</f>
        <v>48510.257572588191</v>
      </c>
      <c r="K771" s="34">
        <f ca="1">I771-计算结果!B$19*IF(ROW()&gt;计算结果!B$18+1,STDEV(OFFSET(E771,0,0,-计算结果!B$18,1)),STDEV(OFFSET(E771,0,0,-ROW(),1)))</f>
        <v>-38550.811663497283</v>
      </c>
      <c r="L771" s="35" t="str">
        <f t="shared" ref="L771:L834" ca="1" si="49">IF(OR(AND(E771&lt;J771,E771&gt;I771),E771&lt;K771),"买","卖")</f>
        <v>卖</v>
      </c>
      <c r="M771" s="4" t="str">
        <f t="shared" ca="1" si="46"/>
        <v/>
      </c>
      <c r="N771" s="3">
        <f ca="1">IF(L770="买",E771/E770-1,0)-IF(M771=1,计算结果!B$17,0)</f>
        <v>0</v>
      </c>
      <c r="O771" s="2">
        <f t="shared" ca="1" si="47"/>
        <v>5.3671826317404943</v>
      </c>
      <c r="P771" s="3">
        <f ca="1">1-O771/MAX(O$2:O771)</f>
        <v>0.10224259215319564</v>
      </c>
    </row>
    <row r="772" spans="1:16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48"/>
        <v>-2.9616002954169995E-2</v>
      </c>
      <c r="H772" s="3">
        <f>1-E772/MAX(E$2:E772)</f>
        <v>0.26671714421833526</v>
      </c>
      <c r="I772" s="36">
        <f ca="1">IF(ROW()&gt;计算结果!B$18+1,AVERAGE(OFFSET(E772,0,0,-计算结果!B$18,1)),AVERAGE(OFFSET(E772,0,0,-ROW(),1)))</f>
        <v>4954.4415909090894</v>
      </c>
      <c r="J772" s="36">
        <f ca="1">I772+计算结果!B$19*IF(ROW()&gt;计算结果!B$18+1,STDEV(OFFSET(E772,0,0,-计算结果!B$18,1)),STDEV(OFFSET(E772,0,0,-ROW(),1)))</f>
        <v>49206.999309038074</v>
      </c>
      <c r="K772" s="34">
        <f ca="1">I772-计算结果!B$19*IF(ROW()&gt;计算结果!B$18+1,STDEV(OFFSET(E772,0,0,-计算结果!B$18,1)),STDEV(OFFSET(E772,0,0,-ROW(),1)))</f>
        <v>-39298.116127219895</v>
      </c>
      <c r="L772" s="35" t="str">
        <f t="shared" ca="1" si="49"/>
        <v>卖</v>
      </c>
      <c r="M772" s="4" t="str">
        <f t="shared" ref="M772:M835" ca="1" si="50">IF(L771&lt;&gt;L772,1,"")</f>
        <v/>
      </c>
      <c r="N772" s="3">
        <f ca="1">IF(L771="买",E772/E771-1,0)-IF(M772=1,计算结果!B$17,0)</f>
        <v>0</v>
      </c>
      <c r="O772" s="2">
        <f t="shared" ref="O772:O835" ca="1" si="51">IFERROR(O771*(1+N772),O771)</f>
        <v>5.3671826317404943</v>
      </c>
      <c r="P772" s="3">
        <f ca="1">1-O772/MAX(O$2:O772)</f>
        <v>0.10224259215319564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48"/>
        <v>-2.5684220296311677E-2</v>
      </c>
      <c r="H773" s="3">
        <f>1-E773/MAX(E$2:E773)</f>
        <v>0.2855509426257401</v>
      </c>
      <c r="I773" s="36">
        <f ca="1">IF(ROW()&gt;计算结果!B$18+1,AVERAGE(OFFSET(E773,0,0,-计算结果!B$18,1)),AVERAGE(OFFSET(E773,0,0,-ROW(),1)))</f>
        <v>4925.2440909090892</v>
      </c>
      <c r="J773" s="36">
        <f ca="1">I773+计算结果!B$19*IF(ROW()&gt;计算结果!B$18+1,STDEV(OFFSET(E773,0,0,-计算结果!B$18,1)),STDEV(OFFSET(E773,0,0,-ROW(),1)))</f>
        <v>49975.581101627475</v>
      </c>
      <c r="K773" s="34">
        <f ca="1">I773-计算结果!B$19*IF(ROW()&gt;计算结果!B$18+1,STDEV(OFFSET(E773,0,0,-计算结果!B$18,1)),STDEV(OFFSET(E773,0,0,-ROW(),1)))</f>
        <v>-40125.0929198093</v>
      </c>
      <c r="L773" s="35" t="str">
        <f t="shared" ca="1" si="49"/>
        <v>卖</v>
      </c>
      <c r="M773" s="4" t="str">
        <f t="shared" ca="1" si="50"/>
        <v/>
      </c>
      <c r="N773" s="3">
        <f ca="1">IF(L772="买",E773/E772-1,0)-IF(M773=1,计算结果!B$17,0)</f>
        <v>0</v>
      </c>
      <c r="O773" s="2">
        <f t="shared" ca="1" si="51"/>
        <v>5.3671826317404943</v>
      </c>
      <c r="P773" s="3">
        <f ca="1">1-O773/MAX(O$2:O773)</f>
        <v>0.10224259215319564</v>
      </c>
    </row>
    <row r="774" spans="1:16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48"/>
        <v>-9.7857564730314817E-3</v>
      </c>
      <c r="H774" s="3">
        <f>1-E774/MAX(E$2:E774)</f>
        <v>0.29254236711359149</v>
      </c>
      <c r="I774" s="36">
        <f ca="1">IF(ROW()&gt;计算结果!B$18+1,AVERAGE(OFFSET(E774,0,0,-计算结果!B$18,1)),AVERAGE(OFFSET(E774,0,0,-ROW(),1)))</f>
        <v>4893.4549999999981</v>
      </c>
      <c r="J774" s="36">
        <f ca="1">I774+计算结果!B$19*IF(ROW()&gt;计算结果!B$18+1,STDEV(OFFSET(E774,0,0,-计算结果!B$18,1)),STDEV(OFFSET(E774,0,0,-ROW(),1)))</f>
        <v>50396.868858760397</v>
      </c>
      <c r="K774" s="34">
        <f ca="1">I774-计算结果!B$19*IF(ROW()&gt;计算结果!B$18+1,STDEV(OFFSET(E774,0,0,-计算结果!B$18,1)),STDEV(OFFSET(E774,0,0,-ROW(),1)))</f>
        <v>-40609.958858760394</v>
      </c>
      <c r="L774" s="35" t="str">
        <f t="shared" ca="1" si="49"/>
        <v>卖</v>
      </c>
      <c r="M774" s="4" t="str">
        <f t="shared" ca="1" si="50"/>
        <v/>
      </c>
      <c r="N774" s="3">
        <f ca="1">IF(L773="买",E774/E773-1,0)-IF(M774=1,计算结果!B$17,0)</f>
        <v>0</v>
      </c>
      <c r="O774" s="2">
        <f t="shared" ca="1" si="51"/>
        <v>5.3671826317404943</v>
      </c>
      <c r="P774" s="3">
        <f ca="1">1-O774/MAX(O$2:O774)</f>
        <v>0.10224259215319564</v>
      </c>
    </row>
    <row r="775" spans="1:16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48"/>
        <v>-4.6319389495101948E-2</v>
      </c>
      <c r="H775" s="3">
        <f>1-E775/MAX(E$2:E775)</f>
        <v>0.32531137276253996</v>
      </c>
      <c r="I775" s="36">
        <f ca="1">IF(ROW()&gt;计算结果!B$18+1,AVERAGE(OFFSET(E775,0,0,-计算结果!B$18,1)),AVERAGE(OFFSET(E775,0,0,-ROW(),1)))</f>
        <v>4857.9374999999982</v>
      </c>
      <c r="J775" s="36">
        <f ca="1">I775+计算结果!B$19*IF(ROW()&gt;计算结果!B$18+1,STDEV(OFFSET(E775,0,0,-计算结果!B$18,1)),STDEV(OFFSET(E775,0,0,-ROW(),1)))</f>
        <v>51591.70751232309</v>
      </c>
      <c r="K775" s="34">
        <f ca="1">I775-计算结果!B$19*IF(ROW()&gt;计算结果!B$18+1,STDEV(OFFSET(E775,0,0,-计算结果!B$18,1)),STDEV(OFFSET(E775,0,0,-ROW(),1)))</f>
        <v>-41875.83251232309</v>
      </c>
      <c r="L775" s="35" t="str">
        <f t="shared" ca="1" si="49"/>
        <v>卖</v>
      </c>
      <c r="M775" s="4" t="str">
        <f t="shared" ca="1" si="50"/>
        <v/>
      </c>
      <c r="N775" s="3">
        <f ca="1">IF(L774="买",E775/E774-1,0)-IF(M775=1,计算结果!B$17,0)</f>
        <v>0</v>
      </c>
      <c r="O775" s="2">
        <f t="shared" ca="1" si="51"/>
        <v>5.3671826317404943</v>
      </c>
      <c r="P775" s="3">
        <f ca="1">1-O775/MAX(O$2:O775)</f>
        <v>0.10224259215319564</v>
      </c>
    </row>
    <row r="776" spans="1:16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48"/>
        <v>-5.0773211475608426E-2</v>
      </c>
      <c r="H776" s="3">
        <f>1-E776/MAX(E$2:E776)</f>
        <v>0.35956748111345538</v>
      </c>
      <c r="I776" s="36">
        <f ca="1">IF(ROW()&gt;计算结果!B$18+1,AVERAGE(OFFSET(E776,0,0,-计算结果!B$18,1)),AVERAGE(OFFSET(E776,0,0,-ROW(),1)))</f>
        <v>4815.8963636363624</v>
      </c>
      <c r="J776" s="36">
        <f ca="1">I776+计算结果!B$19*IF(ROW()&gt;计算结果!B$18+1,STDEV(OFFSET(E776,0,0,-计算结果!B$18,1)),STDEV(OFFSET(E776,0,0,-ROW(),1)))</f>
        <v>53170.689315274714</v>
      </c>
      <c r="K776" s="34">
        <f ca="1">I776-计算结果!B$19*IF(ROW()&gt;计算结果!B$18+1,STDEV(OFFSET(E776,0,0,-计算结果!B$18,1)),STDEV(OFFSET(E776,0,0,-ROW(),1)))</f>
        <v>-43538.89658800199</v>
      </c>
      <c r="L776" s="35" t="str">
        <f t="shared" ca="1" si="49"/>
        <v>卖</v>
      </c>
      <c r="M776" s="4" t="str">
        <f t="shared" ca="1" si="50"/>
        <v/>
      </c>
      <c r="N776" s="3">
        <f ca="1">IF(L775="买",E776/E775-1,0)-IF(M776=1,计算结果!B$17,0)</f>
        <v>0</v>
      </c>
      <c r="O776" s="2">
        <f t="shared" ca="1" si="51"/>
        <v>5.3671826317404943</v>
      </c>
      <c r="P776" s="3">
        <f ca="1">1-O776/MAX(O$2:O776)</f>
        <v>0.10224259215319564</v>
      </c>
    </row>
    <row r="777" spans="1:16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48"/>
        <v>3.3185881852840771E-2</v>
      </c>
      <c r="H777" s="3">
        <f>1-E777/MAX(E$2:E777)</f>
        <v>0.33831416320696928</v>
      </c>
      <c r="I777" s="36">
        <f ca="1">IF(ROW()&gt;计算结果!B$18+1,AVERAGE(OFFSET(E777,0,0,-计算结果!B$18,1)),AVERAGE(OFFSET(E777,0,0,-ROW(),1)))</f>
        <v>4775.3670454545436</v>
      </c>
      <c r="J777" s="36">
        <f ca="1">I777+计算结果!B$19*IF(ROW()&gt;计算结果!B$18+1,STDEV(OFFSET(E777,0,0,-计算结果!B$18,1)),STDEV(OFFSET(E777,0,0,-ROW(),1)))</f>
        <v>53286.885779017211</v>
      </c>
      <c r="K777" s="34">
        <f ca="1">I777-计算结果!B$19*IF(ROW()&gt;计算结果!B$18+1,STDEV(OFFSET(E777,0,0,-计算结果!B$18,1)),STDEV(OFFSET(E777,0,0,-ROW(),1)))</f>
        <v>-43736.151688108126</v>
      </c>
      <c r="L777" s="35" t="str">
        <f t="shared" ca="1" si="49"/>
        <v>卖</v>
      </c>
      <c r="M777" s="4" t="str">
        <f t="shared" ca="1" si="50"/>
        <v/>
      </c>
      <c r="N777" s="3">
        <f ca="1">IF(L776="买",E777/E776-1,0)-IF(M777=1,计算结果!B$17,0)</f>
        <v>0</v>
      </c>
      <c r="O777" s="2">
        <f t="shared" ca="1" si="51"/>
        <v>5.3671826317404943</v>
      </c>
      <c r="P777" s="3">
        <f ca="1">1-O777/MAX(O$2:O777)</f>
        <v>0.10224259215319564</v>
      </c>
    </row>
    <row r="778" spans="1:16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48"/>
        <v>2.9049644368786653E-2</v>
      </c>
      <c r="H778" s="3">
        <f>1-E778/MAX(E$2:E778)</f>
        <v>0.31909242496426871</v>
      </c>
      <c r="I778" s="36">
        <f ca="1">IF(ROW()&gt;计算结果!B$18+1,AVERAGE(OFFSET(E778,0,0,-计算结果!B$18,1)),AVERAGE(OFFSET(E778,0,0,-ROW(),1)))</f>
        <v>4736.7915909090889</v>
      </c>
      <c r="J778" s="36">
        <f ca="1">I778+计算结果!B$19*IF(ROW()&gt;计算结果!B$18+1,STDEV(OFFSET(E778,0,0,-计算结果!B$18,1)),STDEV(OFFSET(E778,0,0,-ROW(),1)))</f>
        <v>52309.714315521232</v>
      </c>
      <c r="K778" s="34">
        <f ca="1">I778-计算结果!B$19*IF(ROW()&gt;计算结果!B$18+1,STDEV(OFFSET(E778,0,0,-计算结果!B$18,1)),STDEV(OFFSET(E778,0,0,-ROW(),1)))</f>
        <v>-42836.131133703057</v>
      </c>
      <c r="L778" s="35" t="str">
        <f t="shared" ca="1" si="49"/>
        <v>卖</v>
      </c>
      <c r="M778" s="4" t="str">
        <f t="shared" ca="1" si="50"/>
        <v/>
      </c>
      <c r="N778" s="3">
        <f ca="1">IF(L777="买",E778/E777-1,0)-IF(M778=1,计算结果!B$17,0)</f>
        <v>0</v>
      </c>
      <c r="O778" s="2">
        <f t="shared" ca="1" si="51"/>
        <v>5.3671826317404943</v>
      </c>
      <c r="P778" s="3">
        <f ca="1">1-O778/MAX(O$2:O778)</f>
        <v>0.10224259215319564</v>
      </c>
    </row>
    <row r="779" spans="1:16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48"/>
        <v>8.995884382894781E-3</v>
      </c>
      <c r="H779" s="3">
        <f>1-E779/MAX(E$2:E779)</f>
        <v>0.31296705914380996</v>
      </c>
      <c r="I779" s="36">
        <f ca="1">IF(ROW()&gt;计算结果!B$18+1,AVERAGE(OFFSET(E779,0,0,-计算结果!B$18,1)),AVERAGE(OFFSET(E779,0,0,-ROW(),1)))</f>
        <v>4698.2931818181796</v>
      </c>
      <c r="J779" s="36">
        <f ca="1">I779+计算结果!B$19*IF(ROW()&gt;计算结果!B$18+1,STDEV(OFFSET(E779,0,0,-计算结果!B$18,1)),STDEV(OFFSET(E779,0,0,-ROW(),1)))</f>
        <v>50564.79914346736</v>
      </c>
      <c r="K779" s="34">
        <f ca="1">I779-计算结果!B$19*IF(ROW()&gt;计算结果!B$18+1,STDEV(OFFSET(E779,0,0,-计算结果!B$18,1)),STDEV(OFFSET(E779,0,0,-ROW(),1)))</f>
        <v>-41168.212779830996</v>
      </c>
      <c r="L779" s="35" t="str">
        <f t="shared" ca="1" si="49"/>
        <v>卖</v>
      </c>
      <c r="M779" s="4" t="str">
        <f t="shared" ca="1" si="50"/>
        <v/>
      </c>
      <c r="N779" s="3">
        <f ca="1">IF(L778="买",E779/E778-1,0)-IF(M779=1,计算结果!B$17,0)</f>
        <v>0</v>
      </c>
      <c r="O779" s="2">
        <f t="shared" ca="1" si="51"/>
        <v>5.3671826317404943</v>
      </c>
      <c r="P779" s="3">
        <f ca="1">1-O779/MAX(O$2:O779)</f>
        <v>0.10224259215319564</v>
      </c>
    </row>
    <row r="780" spans="1:16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48"/>
        <v>-4.4761666538710054E-2</v>
      </c>
      <c r="H780" s="3">
        <f>1-E780/MAX(E$2:E780)</f>
        <v>0.34371979854352408</v>
      </c>
      <c r="I780" s="36">
        <f ca="1">IF(ROW()&gt;计算结果!B$18+1,AVERAGE(OFFSET(E780,0,0,-计算结果!B$18,1)),AVERAGE(OFFSET(E780,0,0,-ROW(),1)))</f>
        <v>4656.489545454544</v>
      </c>
      <c r="J780" s="36">
        <f ca="1">I780+计算结果!B$19*IF(ROW()&gt;计算结果!B$18+1,STDEV(OFFSET(E780,0,0,-计算结果!B$18,1)),STDEV(OFFSET(E780,0,0,-ROW(),1)))</f>
        <v>49387.486843491351</v>
      </c>
      <c r="K780" s="34">
        <f ca="1">I780-计算结果!B$19*IF(ROW()&gt;计算结果!B$18+1,STDEV(OFFSET(E780,0,0,-计算结果!B$18,1)),STDEV(OFFSET(E780,0,0,-ROW(),1)))</f>
        <v>-40074.507752582256</v>
      </c>
      <c r="L780" s="35" t="str">
        <f t="shared" ca="1" si="49"/>
        <v>卖</v>
      </c>
      <c r="M780" s="4" t="str">
        <f t="shared" ca="1" si="50"/>
        <v/>
      </c>
      <c r="N780" s="3">
        <f ca="1">IF(L779="买",E780/E779-1,0)-IF(M780=1,计算结果!B$17,0)</f>
        <v>0</v>
      </c>
      <c r="O780" s="2">
        <f t="shared" ca="1" si="51"/>
        <v>5.3671826317404943</v>
      </c>
      <c r="P780" s="3">
        <f ca="1">1-O780/MAX(O$2:O780)</f>
        <v>0.10224259215319564</v>
      </c>
    </row>
    <row r="781" spans="1:16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48"/>
        <v>1.2620913694002533E-2</v>
      </c>
      <c r="H781" s="3">
        <f>1-E781/MAX(E$2:E781)</f>
        <v>0.33543694276185942</v>
      </c>
      <c r="I781" s="36">
        <f ca="1">IF(ROW()&gt;计算结果!B$18+1,AVERAGE(OFFSET(E781,0,0,-计算结果!B$18,1)),AVERAGE(OFFSET(E781,0,0,-ROW(),1)))</f>
        <v>4620.1270454545438</v>
      </c>
      <c r="J781" s="36">
        <f ca="1">I781+计算结果!B$19*IF(ROW()&gt;计算结果!B$18+1,STDEV(OFFSET(E781,0,0,-计算结果!B$18,1)),STDEV(OFFSET(E781,0,0,-ROW(),1)))</f>
        <v>48667.14302740815</v>
      </c>
      <c r="K781" s="34">
        <f ca="1">I781-计算结果!B$19*IF(ROW()&gt;计算结果!B$18+1,STDEV(OFFSET(E781,0,0,-计算结果!B$18,1)),STDEV(OFFSET(E781,0,0,-ROW(),1)))</f>
        <v>-39426.888936499061</v>
      </c>
      <c r="L781" s="35" t="str">
        <f t="shared" ca="1" si="49"/>
        <v>卖</v>
      </c>
      <c r="M781" s="4" t="str">
        <f t="shared" ca="1" si="50"/>
        <v/>
      </c>
      <c r="N781" s="3">
        <f ca="1">IF(L780="买",E781/E780-1,0)-IF(M781=1,计算结果!B$17,0)</f>
        <v>0</v>
      </c>
      <c r="O781" s="2">
        <f t="shared" ca="1" si="51"/>
        <v>5.3671826317404943</v>
      </c>
      <c r="P781" s="3">
        <f ca="1">1-O781/MAX(O$2:O781)</f>
        <v>0.10224259215319564</v>
      </c>
    </row>
    <row r="782" spans="1:16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48"/>
        <v>2.2018705658550797E-3</v>
      </c>
      <c r="H782" s="3">
        <f>1-E782/MAX(E$2:E782)</f>
        <v>0.333973660926972</v>
      </c>
      <c r="I782" s="36">
        <f ca="1">IF(ROW()&gt;计算结果!B$18+1,AVERAGE(OFFSET(E782,0,0,-计算结果!B$18,1)),AVERAGE(OFFSET(E782,0,0,-ROW(),1)))</f>
        <v>4587.1440909090898</v>
      </c>
      <c r="J782" s="36">
        <f ca="1">I782+计算结果!B$19*IF(ROW()&gt;计算结果!B$18+1,STDEV(OFFSET(E782,0,0,-计算结果!B$18,1)),STDEV(OFFSET(E782,0,0,-ROW(),1)))</f>
        <v>48295.759385573547</v>
      </c>
      <c r="K782" s="34">
        <f ca="1">I782-计算结果!B$19*IF(ROW()&gt;计算结果!B$18+1,STDEV(OFFSET(E782,0,0,-计算结果!B$18,1)),STDEV(OFFSET(E782,0,0,-ROW(),1)))</f>
        <v>-39121.471203755369</v>
      </c>
      <c r="L782" s="35" t="str">
        <f t="shared" ca="1" si="49"/>
        <v>卖</v>
      </c>
      <c r="M782" s="4" t="str">
        <f t="shared" ca="1" si="50"/>
        <v/>
      </c>
      <c r="N782" s="3">
        <f ca="1">IF(L781="买",E782/E781-1,0)-IF(M782=1,计算结果!B$17,0)</f>
        <v>0</v>
      </c>
      <c r="O782" s="2">
        <f t="shared" ca="1" si="51"/>
        <v>5.3671826317404943</v>
      </c>
      <c r="P782" s="3">
        <f ca="1">1-O782/MAX(O$2:O782)</f>
        <v>0.10224259215319564</v>
      </c>
    </row>
    <row r="783" spans="1:16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48"/>
        <v>-4.2267338039071345E-2</v>
      </c>
      <c r="H783" s="3">
        <f>1-E783/MAX(E$2:E783)</f>
        <v>0.36212482134349688</v>
      </c>
      <c r="I783" s="36">
        <f ca="1">IF(ROW()&gt;计算结果!B$18+1,AVERAGE(OFFSET(E783,0,0,-计算结果!B$18,1)),AVERAGE(OFFSET(E783,0,0,-ROW(),1)))</f>
        <v>4549.2906818181809</v>
      </c>
      <c r="J783" s="36">
        <f ca="1">I783+计算结果!B$19*IF(ROW()&gt;计算结果!B$18+1,STDEV(OFFSET(E783,0,0,-计算结果!B$18,1)),STDEV(OFFSET(E783,0,0,-ROW(),1)))</f>
        <v>48113.148733446069</v>
      </c>
      <c r="K783" s="34">
        <f ca="1">I783-计算结果!B$19*IF(ROW()&gt;计算结果!B$18+1,STDEV(OFFSET(E783,0,0,-计算结果!B$18,1)),STDEV(OFFSET(E783,0,0,-ROW(),1)))</f>
        <v>-39014.567369809709</v>
      </c>
      <c r="L783" s="35" t="str">
        <f t="shared" ca="1" si="49"/>
        <v>卖</v>
      </c>
      <c r="M783" s="4" t="str">
        <f t="shared" ca="1" si="50"/>
        <v/>
      </c>
      <c r="N783" s="3">
        <f ca="1">IF(L782="买",E783/E782-1,0)-IF(M783=1,计算结果!B$17,0)</f>
        <v>0</v>
      </c>
      <c r="O783" s="2">
        <f t="shared" ca="1" si="51"/>
        <v>5.3671826317404943</v>
      </c>
      <c r="P783" s="3">
        <f ca="1">1-O783/MAX(O$2:O783)</f>
        <v>0.10224259215319564</v>
      </c>
    </row>
    <row r="784" spans="1:16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48"/>
        <v>4.5143668043063023E-2</v>
      </c>
      <c r="H784" s="3">
        <f>1-E784/MAX(E$2:E784)</f>
        <v>0.33332879602531817</v>
      </c>
      <c r="I784" s="36">
        <f ca="1">IF(ROW()&gt;计算结果!B$18+1,AVERAGE(OFFSET(E784,0,0,-计算结果!B$18,1)),AVERAGE(OFFSET(E784,0,0,-ROW(),1)))</f>
        <v>4521.3913636363632</v>
      </c>
      <c r="J784" s="36">
        <f ca="1">I784+计算结果!B$19*IF(ROW()&gt;计算结果!B$18+1,STDEV(OFFSET(E784,0,0,-计算结果!B$18,1)),STDEV(OFFSET(E784,0,0,-ROW(),1)))</f>
        <v>48112.169304674346</v>
      </c>
      <c r="K784" s="34">
        <f ca="1">I784-计算结果!B$19*IF(ROW()&gt;计算结果!B$18+1,STDEV(OFFSET(E784,0,0,-计算结果!B$18,1)),STDEV(OFFSET(E784,0,0,-ROW(),1)))</f>
        <v>-39069.386577401616</v>
      </c>
      <c r="L784" s="35" t="str">
        <f t="shared" ca="1" si="49"/>
        <v>卖</v>
      </c>
      <c r="M784" s="4" t="str">
        <f t="shared" ca="1" si="50"/>
        <v/>
      </c>
      <c r="N784" s="3">
        <f ca="1">IF(L783="买",E784/E783-1,0)-IF(M784=1,计算结果!B$17,0)</f>
        <v>0</v>
      </c>
      <c r="O784" s="2">
        <f t="shared" ca="1" si="51"/>
        <v>5.3671826317404943</v>
      </c>
      <c r="P784" s="3">
        <f ca="1">1-O784/MAX(O$2:O784)</f>
        <v>0.10224259215319564</v>
      </c>
    </row>
    <row r="785" spans="1:16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48"/>
        <v>-3.2573963288890617E-2</v>
      </c>
      <c r="H785" s="3">
        <f>1-E785/MAX(E$2:E785)</f>
        <v>0.35504491934935001</v>
      </c>
      <c r="I785" s="36">
        <f ca="1">IF(ROW()&gt;计算结果!B$18+1,AVERAGE(OFFSET(E785,0,0,-计算结果!B$18,1)),AVERAGE(OFFSET(E785,0,0,-ROW(),1)))</f>
        <v>4499.4972727272716</v>
      </c>
      <c r="J785" s="36">
        <f ca="1">I785+计算结果!B$19*IF(ROW()&gt;计算结果!B$18+1,STDEV(OFFSET(E785,0,0,-计算结果!B$18,1)),STDEV(OFFSET(E785,0,0,-ROW(),1)))</f>
        <v>49547.495818066993</v>
      </c>
      <c r="K785" s="34">
        <f ca="1">I785-计算结果!B$19*IF(ROW()&gt;计算结果!B$18+1,STDEV(OFFSET(E785,0,0,-计算结果!B$18,1)),STDEV(OFFSET(E785,0,0,-ROW(),1)))</f>
        <v>-40548.501272612455</v>
      </c>
      <c r="L785" s="35" t="str">
        <f t="shared" ca="1" si="49"/>
        <v>卖</v>
      </c>
      <c r="M785" s="4" t="str">
        <f t="shared" ca="1" si="50"/>
        <v/>
      </c>
      <c r="N785" s="3">
        <f ca="1">IF(L784="买",E785/E784-1,0)-IF(M785=1,计算结果!B$17,0)</f>
        <v>0</v>
      </c>
      <c r="O785" s="2">
        <f t="shared" ca="1" si="51"/>
        <v>5.3671826317404943</v>
      </c>
      <c r="P785" s="3">
        <f ca="1">1-O785/MAX(O$2:O785)</f>
        <v>0.10224259215319564</v>
      </c>
    </row>
    <row r="786" spans="1:16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48"/>
        <v>-5.4789171962759897E-2</v>
      </c>
      <c r="H786" s="3">
        <f>1-E786/MAX(E$2:E786)</f>
        <v>0.39038147417137414</v>
      </c>
      <c r="I786" s="36">
        <f ca="1">IF(ROW()&gt;计算结果!B$18+1,AVERAGE(OFFSET(E786,0,0,-计算结果!B$18,1)),AVERAGE(OFFSET(E786,0,0,-ROW(),1)))</f>
        <v>4467.8549999999996</v>
      </c>
      <c r="J786" s="36">
        <f ca="1">I786+计算结果!B$19*IF(ROW()&gt;计算结果!B$18+1,STDEV(OFFSET(E786,0,0,-计算结果!B$18,1)),STDEV(OFFSET(E786,0,0,-ROW(),1)))</f>
        <v>51262.213960503112</v>
      </c>
      <c r="K786" s="34">
        <f ca="1">I786-计算结果!B$19*IF(ROW()&gt;计算结果!B$18+1,STDEV(OFFSET(E786,0,0,-计算结果!B$18,1)),STDEV(OFFSET(E786,0,0,-ROW(),1)))</f>
        <v>-42326.50396050312</v>
      </c>
      <c r="L786" s="35" t="str">
        <f t="shared" ca="1" si="49"/>
        <v>卖</v>
      </c>
      <c r="M786" s="4" t="str">
        <f t="shared" ca="1" si="50"/>
        <v/>
      </c>
      <c r="N786" s="3">
        <f ca="1">IF(L785="买",E786/E785-1,0)-IF(M786=1,计算结果!B$17,0)</f>
        <v>0</v>
      </c>
      <c r="O786" s="2">
        <f t="shared" ca="1" si="51"/>
        <v>5.3671826317404943</v>
      </c>
      <c r="P786" s="3">
        <f ca="1">1-O786/MAX(O$2:O786)</f>
        <v>0.10224259215319564</v>
      </c>
    </row>
    <row r="787" spans="1:16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48"/>
        <v>-9.7324755432127708E-3</v>
      </c>
      <c r="H787" s="3">
        <f>1-E787/MAX(E$2:E787)</f>
        <v>0.39631457156469063</v>
      </c>
      <c r="I787" s="36">
        <f ca="1">IF(ROW()&gt;计算结果!B$18+1,AVERAGE(OFFSET(E787,0,0,-计算结果!B$18,1)),AVERAGE(OFFSET(E787,0,0,-ROW(),1)))</f>
        <v>4434.2361363636355</v>
      </c>
      <c r="J787" s="36">
        <f ca="1">I787+计算结果!B$19*IF(ROW()&gt;计算结果!B$18+1,STDEV(OFFSET(E787,0,0,-计算结果!B$18,1)),STDEV(OFFSET(E787,0,0,-ROW(),1)))</f>
        <v>52660.620193000083</v>
      </c>
      <c r="K787" s="34">
        <f ca="1">I787-计算结果!B$19*IF(ROW()&gt;计算结果!B$18+1,STDEV(OFFSET(E787,0,0,-计算结果!B$18,1)),STDEV(OFFSET(E787,0,0,-ROW(),1)))</f>
        <v>-43792.147920272808</v>
      </c>
      <c r="L787" s="35" t="str">
        <f t="shared" ca="1" si="49"/>
        <v>卖</v>
      </c>
      <c r="M787" s="4" t="str">
        <f t="shared" ca="1" si="50"/>
        <v/>
      </c>
      <c r="N787" s="3">
        <f ca="1">IF(L786="买",E787/E786-1,0)-IF(M787=1,计算结果!B$17,0)</f>
        <v>0</v>
      </c>
      <c r="O787" s="2">
        <f t="shared" ca="1" si="51"/>
        <v>5.3671826317404943</v>
      </c>
      <c r="P787" s="3">
        <f ca="1">1-O787/MAX(O$2:O787)</f>
        <v>0.10224259215319564</v>
      </c>
    </row>
    <row r="788" spans="1:16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48"/>
        <v>2.8951685184245735E-2</v>
      </c>
      <c r="H788" s="3">
        <f>1-E788/MAX(E$2:E788)</f>
        <v>0.37883686109031511</v>
      </c>
      <c r="I788" s="36">
        <f ca="1">IF(ROW()&gt;计算结果!B$18+1,AVERAGE(OFFSET(E788,0,0,-计算结果!B$18,1)),AVERAGE(OFFSET(E788,0,0,-ROW(),1)))</f>
        <v>4401.8104545454544</v>
      </c>
      <c r="J788" s="36">
        <f ca="1">I788+计算结果!B$19*IF(ROW()&gt;计算结果!B$18+1,STDEV(OFFSET(E788,0,0,-计算结果!B$18,1)),STDEV(OFFSET(E788,0,0,-ROW(),1)))</f>
        <v>53075.314053433111</v>
      </c>
      <c r="K788" s="34">
        <f ca="1">I788-计算结果!B$19*IF(ROW()&gt;计算结果!B$18+1,STDEV(OFFSET(E788,0,0,-计算结果!B$18,1)),STDEV(OFFSET(E788,0,0,-ROW(),1)))</f>
        <v>-44271.6931443422</v>
      </c>
      <c r="L788" s="35" t="str">
        <f t="shared" ca="1" si="49"/>
        <v>卖</v>
      </c>
      <c r="M788" s="4" t="str">
        <f t="shared" ca="1" si="50"/>
        <v/>
      </c>
      <c r="N788" s="3">
        <f ca="1">IF(L787="买",E788/E787-1,0)-IF(M788=1,计算结果!B$17,0)</f>
        <v>0</v>
      </c>
      <c r="O788" s="2">
        <f t="shared" ca="1" si="51"/>
        <v>5.3671826317404943</v>
      </c>
      <c r="P788" s="3">
        <f ca="1">1-O788/MAX(O$2:O788)</f>
        <v>0.10224259215319564</v>
      </c>
    </row>
    <row r="789" spans="1:16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48"/>
        <v>5.3447284082504876E-2</v>
      </c>
      <c r="H789" s="3">
        <f>1-E789/MAX(E$2:E789)</f>
        <v>0.34563737834342878</v>
      </c>
      <c r="I789" s="36">
        <f ca="1">IF(ROW()&gt;计算结果!B$18+1,AVERAGE(OFFSET(E789,0,0,-计算结果!B$18,1)),AVERAGE(OFFSET(E789,0,0,-ROW(),1)))</f>
        <v>4381.6727272727267</v>
      </c>
      <c r="J789" s="36">
        <f ca="1">I789+计算结果!B$19*IF(ROW()&gt;计算结果!B$18+1,STDEV(OFFSET(E789,0,0,-计算结果!B$18,1)),STDEV(OFFSET(E789,0,0,-ROW(),1)))</f>
        <v>53579.421905082396</v>
      </c>
      <c r="K789" s="34">
        <f ca="1">I789-计算结果!B$19*IF(ROW()&gt;计算结果!B$18+1,STDEV(OFFSET(E789,0,0,-计算结果!B$18,1)),STDEV(OFFSET(E789,0,0,-ROW(),1)))</f>
        <v>-44816.076450536937</v>
      </c>
      <c r="L789" s="35" t="str">
        <f t="shared" ca="1" si="49"/>
        <v>卖</v>
      </c>
      <c r="M789" s="4" t="str">
        <f t="shared" ca="1" si="50"/>
        <v/>
      </c>
      <c r="N789" s="3">
        <f ca="1">IF(L788="买",E789/E788-1,0)-IF(M789=1,计算结果!B$17,0)</f>
        <v>0</v>
      </c>
      <c r="O789" s="2">
        <f t="shared" ca="1" si="51"/>
        <v>5.3671826317404943</v>
      </c>
      <c r="P789" s="3">
        <f ca="1">1-O789/MAX(O$2:O789)</f>
        <v>0.10224259215319564</v>
      </c>
    </row>
    <row r="790" spans="1:16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48"/>
        <v>1.1763421064948432E-2</v>
      </c>
      <c r="H790" s="3">
        <f>1-E790/MAX(E$2:E790)</f>
        <v>0.33793983529571903</v>
      </c>
      <c r="I790" s="36">
        <f ca="1">IF(ROW()&gt;计算结果!B$18+1,AVERAGE(OFFSET(E790,0,0,-计算结果!B$18,1)),AVERAGE(OFFSET(E790,0,0,-ROW(),1)))</f>
        <v>4361.8768181818186</v>
      </c>
      <c r="J790" s="36">
        <f ca="1">I790+计算结果!B$19*IF(ROW()&gt;计算结果!B$18+1,STDEV(OFFSET(E790,0,0,-计算结果!B$18,1)),STDEV(OFFSET(E790,0,0,-ROW(),1)))</f>
        <v>53784.321031924053</v>
      </c>
      <c r="K790" s="34">
        <f ca="1">I790-计算结果!B$19*IF(ROW()&gt;计算结果!B$18+1,STDEV(OFFSET(E790,0,0,-计算结果!B$18,1)),STDEV(OFFSET(E790,0,0,-ROW(),1)))</f>
        <v>-45060.567395560422</v>
      </c>
      <c r="L790" s="35" t="str">
        <f t="shared" ca="1" si="49"/>
        <v>卖</v>
      </c>
      <c r="M790" s="4" t="str">
        <f t="shared" ca="1" si="50"/>
        <v/>
      </c>
      <c r="N790" s="3">
        <f ca="1">IF(L789="买",E790/E789-1,0)-IF(M790=1,计算结果!B$17,0)</f>
        <v>0</v>
      </c>
      <c r="O790" s="2">
        <f t="shared" ca="1" si="51"/>
        <v>5.3671826317404943</v>
      </c>
      <c r="P790" s="3">
        <f ca="1">1-O790/MAX(O$2:O790)</f>
        <v>0.10224259215319564</v>
      </c>
    </row>
    <row r="791" spans="1:16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48"/>
        <v>-5.2152883790021143E-2</v>
      </c>
      <c r="H791" s="3">
        <f>1-E791/MAX(E$2:E791)</f>
        <v>0.37246818212754373</v>
      </c>
      <c r="I791" s="36">
        <f ca="1">IF(ROW()&gt;计算结果!B$18+1,AVERAGE(OFFSET(E791,0,0,-计算结果!B$18,1)),AVERAGE(OFFSET(E791,0,0,-ROW(),1)))</f>
        <v>4338.6377272727268</v>
      </c>
      <c r="J791" s="36">
        <f ca="1">I791+计算结果!B$19*IF(ROW()&gt;计算结果!B$18+1,STDEV(OFFSET(E791,0,0,-计算结果!B$18,1)),STDEV(OFFSET(E791,0,0,-ROW(),1)))</f>
        <v>54631.746485497017</v>
      </c>
      <c r="K791" s="34">
        <f ca="1">I791-计算结果!B$19*IF(ROW()&gt;计算结果!B$18+1,STDEV(OFFSET(E791,0,0,-计算结果!B$18,1)),STDEV(OFFSET(E791,0,0,-ROW(),1)))</f>
        <v>-45954.471030951565</v>
      </c>
      <c r="L791" s="35" t="str">
        <f t="shared" ca="1" si="49"/>
        <v>卖</v>
      </c>
      <c r="M791" s="4" t="str">
        <f t="shared" ca="1" si="50"/>
        <v/>
      </c>
      <c r="N791" s="3">
        <f ca="1">IF(L790="买",E791/E790-1,0)-IF(M791=1,计算结果!B$17,0)</f>
        <v>0</v>
      </c>
      <c r="O791" s="2">
        <f t="shared" ca="1" si="51"/>
        <v>5.3671826317404943</v>
      </c>
      <c r="P791" s="3">
        <f ca="1">1-O791/MAX(O$2:O791)</f>
        <v>0.10224259215319564</v>
      </c>
    </row>
    <row r="792" spans="1:16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48"/>
        <v>1.8055220396244076E-2</v>
      </c>
      <c r="H792" s="3">
        <f>1-E792/MAX(E$2:E792)</f>
        <v>0.36113795685020078</v>
      </c>
      <c r="I792" s="36">
        <f ca="1">IF(ROW()&gt;计算结果!B$18+1,AVERAGE(OFFSET(E792,0,0,-计算结果!B$18,1)),AVERAGE(OFFSET(E792,0,0,-ROW(),1)))</f>
        <v>4318.9631818181815</v>
      </c>
      <c r="J792" s="36">
        <f ca="1">I792+计算结果!B$19*IF(ROW()&gt;计算结果!B$18+1,STDEV(OFFSET(E792,0,0,-计算结果!B$18,1)),STDEV(OFFSET(E792,0,0,-ROW(),1)))</f>
        <v>55291.589806604636</v>
      </c>
      <c r="K792" s="34">
        <f ca="1">I792-计算结果!B$19*IF(ROW()&gt;计算结果!B$18+1,STDEV(OFFSET(E792,0,0,-计算结果!B$18,1)),STDEV(OFFSET(E792,0,0,-ROW(),1)))</f>
        <v>-46653.663442968274</v>
      </c>
      <c r="L792" s="35" t="str">
        <f t="shared" ca="1" si="49"/>
        <v>卖</v>
      </c>
      <c r="M792" s="4" t="str">
        <f t="shared" ca="1" si="50"/>
        <v/>
      </c>
      <c r="N792" s="3">
        <f ca="1">IF(L791="买",E792/E791-1,0)-IF(M792=1,计算结果!B$17,0)</f>
        <v>0</v>
      </c>
      <c r="O792" s="2">
        <f t="shared" ca="1" si="51"/>
        <v>5.3671826317404943</v>
      </c>
      <c r="P792" s="3">
        <f ca="1">1-O792/MAX(O$2:O792)</f>
        <v>0.10224259215319564</v>
      </c>
    </row>
    <row r="793" spans="1:16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48"/>
        <v>7.7262751949547237E-3</v>
      </c>
      <c r="H793" s="3">
        <f>1-E793/MAX(E$2:E793)</f>
        <v>0.35620193289321445</v>
      </c>
      <c r="I793" s="36">
        <f ca="1">IF(ROW()&gt;计算结果!B$18+1,AVERAGE(OFFSET(E793,0,0,-计算结果!B$18,1)),AVERAGE(OFFSET(E793,0,0,-ROW(),1)))</f>
        <v>4301.0493181818183</v>
      </c>
      <c r="J793" s="36">
        <f ca="1">I793+计算结果!B$19*IF(ROW()&gt;计算结果!B$18+1,STDEV(OFFSET(E793,0,0,-计算结果!B$18,1)),STDEV(OFFSET(E793,0,0,-ROW(),1)))</f>
        <v>55845.588008787177</v>
      </c>
      <c r="K793" s="34">
        <f ca="1">I793-计算结果!B$19*IF(ROW()&gt;计算结果!B$18+1,STDEV(OFFSET(E793,0,0,-计算结果!B$18,1)),STDEV(OFFSET(E793,0,0,-ROW(),1)))</f>
        <v>-47243.489372423544</v>
      </c>
      <c r="L793" s="35" t="str">
        <f t="shared" ca="1" si="49"/>
        <v>卖</v>
      </c>
      <c r="M793" s="4" t="str">
        <f t="shared" ca="1" si="50"/>
        <v/>
      </c>
      <c r="N793" s="3">
        <f ca="1">IF(L792="买",E793/E792-1,0)-IF(M793=1,计算结果!B$17,0)</f>
        <v>0</v>
      </c>
      <c r="O793" s="2">
        <f t="shared" ca="1" si="51"/>
        <v>5.3671826317404943</v>
      </c>
      <c r="P793" s="3">
        <f ca="1">1-O793/MAX(O$2:O793)</f>
        <v>0.10224259215319564</v>
      </c>
    </row>
    <row r="794" spans="1:16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48"/>
        <v>-6.5385215118414886E-2</v>
      </c>
      <c r="H794" s="3">
        <f>1-E794/MAX(E$2:E794)</f>
        <v>0.39829680800381129</v>
      </c>
      <c r="I794" s="36">
        <f ca="1">IF(ROW()&gt;计算结果!B$18+1,AVERAGE(OFFSET(E794,0,0,-计算结果!B$18,1)),AVERAGE(OFFSET(E794,0,0,-ROW(),1)))</f>
        <v>4268.9177272727275</v>
      </c>
      <c r="J794" s="36">
        <f ca="1">I794+计算结果!B$19*IF(ROW()&gt;计算结果!B$18+1,STDEV(OFFSET(E794,0,0,-计算结果!B$18,1)),STDEV(OFFSET(E794,0,0,-ROW(),1)))</f>
        <v>56134.757962074364</v>
      </c>
      <c r="K794" s="34">
        <f ca="1">I794-计算结果!B$19*IF(ROW()&gt;计算结果!B$18+1,STDEV(OFFSET(E794,0,0,-计算结果!B$18,1)),STDEV(OFFSET(E794,0,0,-ROW(),1)))</f>
        <v>-47596.922507528914</v>
      </c>
      <c r="L794" s="35" t="str">
        <f t="shared" ca="1" si="49"/>
        <v>卖</v>
      </c>
      <c r="M794" s="4" t="str">
        <f t="shared" ca="1" si="50"/>
        <v/>
      </c>
      <c r="N794" s="3">
        <f ca="1">IF(L793="买",E794/E793-1,0)-IF(M794=1,计算结果!B$17,0)</f>
        <v>0</v>
      </c>
      <c r="O794" s="2">
        <f t="shared" ca="1" si="51"/>
        <v>5.3671826317404943</v>
      </c>
      <c r="P794" s="3">
        <f ca="1">1-O794/MAX(O$2:O794)</f>
        <v>0.10224259215319564</v>
      </c>
    </row>
    <row r="795" spans="1:16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48"/>
        <v>1.3282131475286674E-2</v>
      </c>
      <c r="H795" s="3">
        <f>1-E795/MAX(E$2:E795)</f>
        <v>0.39030490709861831</v>
      </c>
      <c r="I795" s="36">
        <f ca="1">IF(ROW()&gt;计算结果!B$18+1,AVERAGE(OFFSET(E795,0,0,-计算结果!B$18,1)),AVERAGE(OFFSET(E795,0,0,-ROW(),1)))</f>
        <v>4238.4965909090915</v>
      </c>
      <c r="J795" s="36">
        <f ca="1">I795+计算结果!B$19*IF(ROW()&gt;计算结果!B$18+1,STDEV(OFFSET(E795,0,0,-计算结果!B$18,1)),STDEV(OFFSET(E795,0,0,-ROW(),1)))</f>
        <v>56112.630662492593</v>
      </c>
      <c r="K795" s="34">
        <f ca="1">I795-计算结果!B$19*IF(ROW()&gt;计算结果!B$18+1,STDEV(OFFSET(E795,0,0,-计算结果!B$18,1)),STDEV(OFFSET(E795,0,0,-ROW(),1)))</f>
        <v>-47635.637480674413</v>
      </c>
      <c r="L795" s="35" t="str">
        <f t="shared" ca="1" si="49"/>
        <v>卖</v>
      </c>
      <c r="M795" s="4" t="str">
        <f t="shared" ca="1" si="50"/>
        <v/>
      </c>
      <c r="N795" s="3">
        <f ca="1">IF(L794="买",E795/E794-1,0)-IF(M795=1,计算结果!B$17,0)</f>
        <v>0</v>
      </c>
      <c r="O795" s="2">
        <f t="shared" ca="1" si="51"/>
        <v>5.3671826317404943</v>
      </c>
      <c r="P795" s="3">
        <f ca="1">1-O795/MAX(O$2:O795)</f>
        <v>0.10224259215319564</v>
      </c>
    </row>
    <row r="796" spans="1:16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48"/>
        <v>-2.4915580610052279E-2</v>
      </c>
      <c r="H796" s="3">
        <f>1-E796/MAX(E$2:E796)</f>
        <v>0.40549581433335602</v>
      </c>
      <c r="I796" s="36">
        <f ca="1">IF(ROW()&gt;计算结果!B$18+1,AVERAGE(OFFSET(E796,0,0,-计算结果!B$18,1)),AVERAGE(OFFSET(E796,0,0,-ROW(),1)))</f>
        <v>4208.4497727272728</v>
      </c>
      <c r="J796" s="36">
        <f ca="1">I796+计算结果!B$19*IF(ROW()&gt;计算结果!B$18+1,STDEV(OFFSET(E796,0,0,-计算结果!B$18,1)),STDEV(OFFSET(E796,0,0,-ROW(),1)))</f>
        <v>56570.989626328439</v>
      </c>
      <c r="K796" s="34">
        <f ca="1">I796-计算结果!B$19*IF(ROW()&gt;计算结果!B$18+1,STDEV(OFFSET(E796,0,0,-计算结果!B$18,1)),STDEV(OFFSET(E796,0,0,-ROW(),1)))</f>
        <v>-48154.090080873888</v>
      </c>
      <c r="L796" s="35" t="str">
        <f t="shared" ca="1" si="49"/>
        <v>卖</v>
      </c>
      <c r="M796" s="4" t="str">
        <f t="shared" ca="1" si="50"/>
        <v/>
      </c>
      <c r="N796" s="3">
        <f ca="1">IF(L795="买",E796/E795-1,0)-IF(M796=1,计算结果!B$17,0)</f>
        <v>0</v>
      </c>
      <c r="O796" s="2">
        <f t="shared" ca="1" si="51"/>
        <v>5.3671826317404943</v>
      </c>
      <c r="P796" s="3">
        <f ca="1">1-O796/MAX(O$2:O796)</f>
        <v>0.10224259215319564</v>
      </c>
    </row>
    <row r="797" spans="1:16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48"/>
        <v>-3.0735370719114363E-2</v>
      </c>
      <c r="H797" s="3">
        <f>1-E797/MAX(E$2:E797)</f>
        <v>0.42376812087388549</v>
      </c>
      <c r="I797" s="36">
        <f ca="1">IF(ROW()&gt;计算结果!B$18+1,AVERAGE(OFFSET(E797,0,0,-计算结果!B$18,1)),AVERAGE(OFFSET(E797,0,0,-ROW(),1)))</f>
        <v>4174.5038636363643</v>
      </c>
      <c r="J797" s="36">
        <f ca="1">I797+计算结果!B$19*IF(ROW()&gt;计算结果!B$18+1,STDEV(OFFSET(E797,0,0,-计算结果!B$18,1)),STDEV(OFFSET(E797,0,0,-ROW(),1)))</f>
        <v>57000.83313932702</v>
      </c>
      <c r="K797" s="34">
        <f ca="1">I797-计算结果!B$19*IF(ROW()&gt;计算结果!B$18+1,STDEV(OFFSET(E797,0,0,-计算结果!B$18,1)),STDEV(OFFSET(E797,0,0,-ROW(),1)))</f>
        <v>-48651.825412054299</v>
      </c>
      <c r="L797" s="35" t="str">
        <f t="shared" ca="1" si="49"/>
        <v>卖</v>
      </c>
      <c r="M797" s="4" t="str">
        <f t="shared" ca="1" si="50"/>
        <v/>
      </c>
      <c r="N797" s="3">
        <f ca="1">IF(L796="买",E797/E796-1,0)-IF(M797=1,计算结果!B$17,0)</f>
        <v>0</v>
      </c>
      <c r="O797" s="2">
        <f t="shared" ca="1" si="51"/>
        <v>5.3671826317404943</v>
      </c>
      <c r="P797" s="3">
        <f ca="1">1-O797/MAX(O$2:O797)</f>
        <v>0.10224259215319564</v>
      </c>
    </row>
    <row r="798" spans="1:16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48"/>
        <v>-3.3700168013630072E-2</v>
      </c>
      <c r="H798" s="3">
        <f>1-E798/MAX(E$2:E798)</f>
        <v>0.44318723201524535</v>
      </c>
      <c r="I798" s="36">
        <f ca="1">IF(ROW()&gt;计算结果!B$18+1,AVERAGE(OFFSET(E798,0,0,-计算结果!B$18,1)),AVERAGE(OFFSET(E798,0,0,-ROW(),1)))</f>
        <v>4139.4854545454546</v>
      </c>
      <c r="J798" s="36">
        <f ca="1">I798+计算结果!B$19*IF(ROW()&gt;计算结果!B$18+1,STDEV(OFFSET(E798,0,0,-计算结果!B$18,1)),STDEV(OFFSET(E798,0,0,-ROW(),1)))</f>
        <v>57894.060291652335</v>
      </c>
      <c r="K798" s="34">
        <f ca="1">I798-计算结果!B$19*IF(ROW()&gt;计算结果!B$18+1,STDEV(OFFSET(E798,0,0,-计算结果!B$18,1)),STDEV(OFFSET(E798,0,0,-ROW(),1)))</f>
        <v>-49615.089382561433</v>
      </c>
      <c r="L798" s="35" t="str">
        <f t="shared" ca="1" si="49"/>
        <v>卖</v>
      </c>
      <c r="M798" s="4" t="str">
        <f t="shared" ca="1" si="50"/>
        <v/>
      </c>
      <c r="N798" s="3">
        <f ca="1">IF(L797="买",E798/E797-1,0)-IF(M798=1,计算结果!B$17,0)</f>
        <v>0</v>
      </c>
      <c r="O798" s="2">
        <f t="shared" ca="1" si="51"/>
        <v>5.3671826317404943</v>
      </c>
      <c r="P798" s="3">
        <f ca="1">1-O798/MAX(O$2:O798)</f>
        <v>0.10224259215319564</v>
      </c>
    </row>
    <row r="799" spans="1:16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48"/>
        <v>-1.5126050420167791E-3</v>
      </c>
      <c r="H799" s="3">
        <f>1-E799/MAX(E$2:E799)</f>
        <v>0.44402946981555835</v>
      </c>
      <c r="I799" s="36">
        <f ca="1">IF(ROW()&gt;计算结果!B$18+1,AVERAGE(OFFSET(E799,0,0,-计算结果!B$18,1)),AVERAGE(OFFSET(E799,0,0,-ROW(),1)))</f>
        <v>4102.1345454545453</v>
      </c>
      <c r="J799" s="36">
        <f ca="1">I799+计算结果!B$19*IF(ROW()&gt;计算结果!B$18+1,STDEV(OFFSET(E799,0,0,-计算结果!B$18,1)),STDEV(OFFSET(E799,0,0,-ROW(),1)))</f>
        <v>58127.369981033873</v>
      </c>
      <c r="K799" s="34">
        <f ca="1">I799-计算结果!B$19*IF(ROW()&gt;计算结果!B$18+1,STDEV(OFFSET(E799,0,0,-计算结果!B$18,1)),STDEV(OFFSET(E799,0,0,-ROW(),1)))</f>
        <v>-49923.100890124784</v>
      </c>
      <c r="L799" s="35" t="str">
        <f t="shared" ca="1" si="49"/>
        <v>卖</v>
      </c>
      <c r="M799" s="4" t="str">
        <f t="shared" ca="1" si="50"/>
        <v/>
      </c>
      <c r="N799" s="3">
        <f ca="1">IF(L798="买",E799/E798-1,0)-IF(M799=1,计算结果!B$17,0)</f>
        <v>0</v>
      </c>
      <c r="O799" s="2">
        <f t="shared" ca="1" si="51"/>
        <v>5.3671826317404943</v>
      </c>
      <c r="P799" s="3">
        <f ca="1">1-O799/MAX(O$2:O799)</f>
        <v>0.10224259215319564</v>
      </c>
    </row>
    <row r="800" spans="1:16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48"/>
        <v>8.7925203898946425E-3</v>
      </c>
      <c r="H800" s="3">
        <f>1-E800/MAX(E$2:E800)</f>
        <v>0.43914108759273118</v>
      </c>
      <c r="I800" s="36">
        <f ca="1">IF(ROW()&gt;计算结果!B$18+1,AVERAGE(OFFSET(E800,0,0,-计算结果!B$18,1)),AVERAGE(OFFSET(E800,0,0,-ROW(),1)))</f>
        <v>4062.9420454545452</v>
      </c>
      <c r="J800" s="36">
        <f ca="1">I800+计算结果!B$19*IF(ROW()&gt;计算结果!B$18+1,STDEV(OFFSET(E800,0,0,-计算结果!B$18,1)),STDEV(OFFSET(E800,0,0,-ROW(),1)))</f>
        <v>57401.384853787364</v>
      </c>
      <c r="K800" s="34">
        <f ca="1">I800-计算结果!B$19*IF(ROW()&gt;计算结果!B$18+1,STDEV(OFFSET(E800,0,0,-计算结果!B$18,1)),STDEV(OFFSET(E800,0,0,-ROW(),1)))</f>
        <v>-49275.50076287827</v>
      </c>
      <c r="L800" s="35" t="str">
        <f t="shared" ca="1" si="49"/>
        <v>卖</v>
      </c>
      <c r="M800" s="4" t="str">
        <f t="shared" ca="1" si="50"/>
        <v/>
      </c>
      <c r="N800" s="3">
        <f ca="1">IF(L799="买",E800/E799-1,0)-IF(M800=1,计算结果!B$17,0)</f>
        <v>0</v>
      </c>
      <c r="O800" s="2">
        <f t="shared" ca="1" si="51"/>
        <v>5.3671826317404943</v>
      </c>
      <c r="P800" s="3">
        <f ca="1">1-O800/MAX(O$2:O800)</f>
        <v>0.10224259215319564</v>
      </c>
    </row>
    <row r="801" spans="1:16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48"/>
        <v>4.7765966483429789E-2</v>
      </c>
      <c r="H801" s="3">
        <f>1-E801/MAX(E$2:E801)</f>
        <v>0.41235111958075277</v>
      </c>
      <c r="I801" s="36">
        <f ca="1">IF(ROW()&gt;计算结果!B$18+1,AVERAGE(OFFSET(E801,0,0,-计算结果!B$18,1)),AVERAGE(OFFSET(E801,0,0,-ROW(),1)))</f>
        <v>4029.8740909090907</v>
      </c>
      <c r="J801" s="36">
        <f ca="1">I801+计算结果!B$19*IF(ROW()&gt;计算结果!B$18+1,STDEV(OFFSET(E801,0,0,-计算结果!B$18,1)),STDEV(OFFSET(E801,0,0,-ROW(),1)))</f>
        <v>56323.219599307355</v>
      </c>
      <c r="K801" s="34">
        <f ca="1">I801-计算结果!B$19*IF(ROW()&gt;计算结果!B$18+1,STDEV(OFFSET(E801,0,0,-计算结果!B$18,1)),STDEV(OFFSET(E801,0,0,-ROW(),1)))</f>
        <v>-48263.471417489171</v>
      </c>
      <c r="L801" s="35" t="str">
        <f t="shared" ca="1" si="49"/>
        <v>卖</v>
      </c>
      <c r="M801" s="4" t="str">
        <f t="shared" ca="1" si="50"/>
        <v/>
      </c>
      <c r="N801" s="3">
        <f ca="1">IF(L800="买",E801/E800-1,0)-IF(M801=1,计算结果!B$17,0)</f>
        <v>0</v>
      </c>
      <c r="O801" s="2">
        <f t="shared" ca="1" si="51"/>
        <v>5.3671826317404943</v>
      </c>
      <c r="P801" s="3">
        <f ca="1">1-O801/MAX(O$2:O801)</f>
        <v>0.10224259215319564</v>
      </c>
    </row>
    <row r="802" spans="1:16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48"/>
        <v>9.2876397402228861E-2</v>
      </c>
      <c r="H802" s="3">
        <f>1-E802/MAX(E$2:E802)</f>
        <v>0.35777240862995985</v>
      </c>
      <c r="I802" s="36">
        <f ca="1">IF(ROW()&gt;计算结果!B$18+1,AVERAGE(OFFSET(E802,0,0,-计算结果!B$18,1)),AVERAGE(OFFSET(E802,0,0,-ROW(),1)))</f>
        <v>4004.8393181818178</v>
      </c>
      <c r="J802" s="36">
        <f ca="1">I802+计算结果!B$19*IF(ROW()&gt;计算结果!B$18+1,STDEV(OFFSET(E802,0,0,-计算结果!B$18,1)),STDEV(OFFSET(E802,0,0,-ROW(),1)))</f>
        <v>54440.066462271534</v>
      </c>
      <c r="K802" s="34">
        <f ca="1">I802-计算结果!B$19*IF(ROW()&gt;计算结果!B$18+1,STDEV(OFFSET(E802,0,0,-计算结果!B$18,1)),STDEV(OFFSET(E802,0,0,-ROW(),1)))</f>
        <v>-46430.387825907899</v>
      </c>
      <c r="L802" s="35" t="str">
        <f t="shared" ca="1" si="49"/>
        <v>卖</v>
      </c>
      <c r="M802" s="4" t="str">
        <f t="shared" ca="1" si="50"/>
        <v/>
      </c>
      <c r="N802" s="3">
        <f ca="1">IF(L801="买",E802/E801-1,0)-IF(M802=1,计算结果!B$17,0)</f>
        <v>0</v>
      </c>
      <c r="O802" s="2">
        <f t="shared" ca="1" si="51"/>
        <v>5.3671826317404943</v>
      </c>
      <c r="P802" s="3">
        <f ca="1">1-O802/MAX(O$2:O802)</f>
        <v>0.10224259215319564</v>
      </c>
    </row>
    <row r="803" spans="1:16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48"/>
        <v>7.5692144654921911E-3</v>
      </c>
      <c r="H803" s="3">
        <f>1-E803/MAX(E$2:E803)</f>
        <v>0.35291125025522352</v>
      </c>
      <c r="I803" s="36">
        <f ca="1">IF(ROW()&gt;计算结果!B$18+1,AVERAGE(OFFSET(E803,0,0,-计算结果!B$18,1)),AVERAGE(OFFSET(E803,0,0,-ROW(),1)))</f>
        <v>3984.403636363636</v>
      </c>
      <c r="J803" s="36">
        <f ca="1">I803+计算结果!B$19*IF(ROW()&gt;计算结果!B$18+1,STDEV(OFFSET(E803,0,0,-计算结果!B$18,1)),STDEV(OFFSET(E803,0,0,-ROW(),1)))</f>
        <v>53108.081115597852</v>
      </c>
      <c r="K803" s="34">
        <f ca="1">I803-计算结果!B$19*IF(ROW()&gt;计算结果!B$18+1,STDEV(OFFSET(E803,0,0,-计算结果!B$18,1)),STDEV(OFFSET(E803,0,0,-ROW(),1)))</f>
        <v>-45139.273842870585</v>
      </c>
      <c r="L803" s="35" t="str">
        <f t="shared" ca="1" si="49"/>
        <v>卖</v>
      </c>
      <c r="M803" s="4" t="str">
        <f t="shared" ca="1" si="50"/>
        <v/>
      </c>
      <c r="N803" s="3">
        <f ca="1">IF(L802="买",E803/E802-1,0)-IF(M803=1,计算结果!B$17,0)</f>
        <v>0</v>
      </c>
      <c r="O803" s="2">
        <f t="shared" ca="1" si="51"/>
        <v>5.3671826317404943</v>
      </c>
      <c r="P803" s="3">
        <f ca="1">1-O803/MAX(O$2:O803)</f>
        <v>0.10224259215319564</v>
      </c>
    </row>
    <row r="804" spans="1:16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48"/>
        <v>-1.9436928586641811E-2</v>
      </c>
      <c r="H804" s="3">
        <f>1-E804/MAX(E$2:E804)</f>
        <v>0.3654886680732321</v>
      </c>
      <c r="I804" s="36">
        <f ca="1">IF(ROW()&gt;计算结果!B$18+1,AVERAGE(OFFSET(E804,0,0,-计算结果!B$18,1)),AVERAGE(OFFSET(E804,0,0,-ROW(),1)))</f>
        <v>3966.434772727272</v>
      </c>
      <c r="J804" s="36">
        <f ca="1">I804+计算结果!B$19*IF(ROW()&gt;计算结果!B$18+1,STDEV(OFFSET(E804,0,0,-计算结果!B$18,1)),STDEV(OFFSET(E804,0,0,-ROW(),1)))</f>
        <v>52410.385786125735</v>
      </c>
      <c r="K804" s="34">
        <f ca="1">I804-计算结果!B$19*IF(ROW()&gt;计算结果!B$18+1,STDEV(OFFSET(E804,0,0,-计算结果!B$18,1)),STDEV(OFFSET(E804,0,0,-ROW(),1)))</f>
        <v>-44477.516240671197</v>
      </c>
      <c r="L804" s="35" t="str">
        <f t="shared" ca="1" si="49"/>
        <v>卖</v>
      </c>
      <c r="M804" s="4" t="str">
        <f t="shared" ca="1" si="50"/>
        <v/>
      </c>
      <c r="N804" s="3">
        <f ca="1">IF(L803="买",E804/E803-1,0)-IF(M804=1,计算结果!B$17,0)</f>
        <v>0</v>
      </c>
      <c r="O804" s="2">
        <f t="shared" ca="1" si="51"/>
        <v>5.3671826317404943</v>
      </c>
      <c r="P804" s="3">
        <f ca="1">1-O804/MAX(O$2:O804)</f>
        <v>0.10224259215319564</v>
      </c>
    </row>
    <row r="805" spans="1:16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48"/>
        <v>1.2815252805599142E-2</v>
      </c>
      <c r="H805" s="3">
        <f>1-E805/MAX(E$2:E805)</f>
        <v>0.35735724494657317</v>
      </c>
      <c r="I805" s="36">
        <f ca="1">IF(ROW()&gt;计算结果!B$18+1,AVERAGE(OFFSET(E805,0,0,-计算结果!B$18,1)),AVERAGE(OFFSET(E805,0,0,-ROW(),1)))</f>
        <v>3949.6486363636359</v>
      </c>
      <c r="J805" s="36">
        <f ca="1">I805+计算结果!B$19*IF(ROW()&gt;计算结果!B$18+1,STDEV(OFFSET(E805,0,0,-计算结果!B$18,1)),STDEV(OFFSET(E805,0,0,-ROW(),1)))</f>
        <v>51579.363994099091</v>
      </c>
      <c r="K805" s="34">
        <f ca="1">I805-计算结果!B$19*IF(ROW()&gt;计算结果!B$18+1,STDEV(OFFSET(E805,0,0,-计算结果!B$18,1)),STDEV(OFFSET(E805,0,0,-ROW(),1)))</f>
        <v>-43680.066721371819</v>
      </c>
      <c r="L805" s="35" t="str">
        <f t="shared" ca="1" si="49"/>
        <v>卖</v>
      </c>
      <c r="M805" s="4" t="str">
        <f t="shared" ca="1" si="50"/>
        <v/>
      </c>
      <c r="N805" s="3">
        <f ca="1">IF(L804="买",E805/E804-1,0)-IF(M805=1,计算结果!B$17,0)</f>
        <v>0</v>
      </c>
      <c r="O805" s="2">
        <f t="shared" ca="1" si="51"/>
        <v>5.3671826317404943</v>
      </c>
      <c r="P805" s="3">
        <f ca="1">1-O805/MAX(O$2:O805)</f>
        <v>0.10224259215319564</v>
      </c>
    </row>
    <row r="806" spans="1:16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48"/>
        <v>4.8234814426493466E-2</v>
      </c>
      <c r="H806" s="3">
        <f>1-E806/MAX(E$2:E806)</f>
        <v>0.32635949091404071</v>
      </c>
      <c r="I806" s="36">
        <f ca="1">IF(ROW()&gt;计算结果!B$18+1,AVERAGE(OFFSET(E806,0,0,-计算结果!B$18,1)),AVERAGE(OFFSET(E806,0,0,-ROW(),1)))</f>
        <v>3934.179318181818</v>
      </c>
      <c r="J806" s="36">
        <f ca="1">I806+计算结果!B$19*IF(ROW()&gt;计算结果!B$18+1,STDEV(OFFSET(E806,0,0,-计算结果!B$18,1)),STDEV(OFFSET(E806,0,0,-ROW(),1)))</f>
        <v>50103.787333539636</v>
      </c>
      <c r="K806" s="34">
        <f ca="1">I806-计算结果!B$19*IF(ROW()&gt;计算结果!B$18+1,STDEV(OFFSET(E806,0,0,-计算结果!B$18,1)),STDEV(OFFSET(E806,0,0,-ROW(),1)))</f>
        <v>-42235.428697175994</v>
      </c>
      <c r="L806" s="35" t="str">
        <f t="shared" ca="1" si="49"/>
        <v>买</v>
      </c>
      <c r="M806" s="4">
        <f t="shared" ca="1" si="50"/>
        <v>1</v>
      </c>
      <c r="N806" s="3">
        <f ca="1">IF(L805="买",E806/E805-1,0)-IF(M806=1,计算结果!B$17,0)</f>
        <v>0</v>
      </c>
      <c r="O806" s="2">
        <f t="shared" ca="1" si="51"/>
        <v>5.3671826317404943</v>
      </c>
      <c r="P806" s="3">
        <f ca="1">1-O806/MAX(O$2:O806)</f>
        <v>0.10224259215319564</v>
      </c>
    </row>
    <row r="807" spans="1:16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48"/>
        <v>2.4414516357170291E-2</v>
      </c>
      <c r="H807" s="3">
        <f>1-E807/MAX(E$2:E807)</f>
        <v>0.30991288368610903</v>
      </c>
      <c r="I807" s="36">
        <f ca="1">IF(ROW()&gt;计算结果!B$18+1,AVERAGE(OFFSET(E807,0,0,-计算结果!B$18,1)),AVERAGE(OFFSET(E807,0,0,-ROW(),1)))</f>
        <v>3921.3093181818181</v>
      </c>
      <c r="J807" s="36">
        <f ca="1">I807+计算结果!B$19*IF(ROW()&gt;计算结果!B$18+1,STDEV(OFFSET(E807,0,0,-计算结果!B$18,1)),STDEV(OFFSET(E807,0,0,-ROW(),1)))</f>
        <v>48649.289377784509</v>
      </c>
      <c r="K807" s="34">
        <f ca="1">I807-计算结果!B$19*IF(ROW()&gt;计算结果!B$18+1,STDEV(OFFSET(E807,0,0,-计算结果!B$18,1)),STDEV(OFFSET(E807,0,0,-ROW(),1)))</f>
        <v>-40806.670741420872</v>
      </c>
      <c r="L807" s="35" t="str">
        <f t="shared" ca="1" si="49"/>
        <v>买</v>
      </c>
      <c r="M807" s="4" t="str">
        <f t="shared" ca="1" si="50"/>
        <v/>
      </c>
      <c r="N807" s="3">
        <f ca="1">IF(L806="买",E807/E806-1,0)-IF(M807=1,计算结果!B$17,0)</f>
        <v>2.4414516357170291E-2</v>
      </c>
      <c r="O807" s="2">
        <f t="shared" ca="1" si="51"/>
        <v>5.4982197998950433</v>
      </c>
      <c r="P807" s="3">
        <f ca="1">1-O807/MAX(O$2:O807)</f>
        <v>8.032427923454899E-2</v>
      </c>
    </row>
    <row r="808" spans="1:16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48"/>
        <v>-1.1068154584321754E-2</v>
      </c>
      <c r="H808" s="3">
        <f>1-E808/MAX(E$2:E808)</f>
        <v>0.31755087456611997</v>
      </c>
      <c r="I808" s="36">
        <f ca="1">IF(ROW()&gt;计算结果!B$18+1,AVERAGE(OFFSET(E808,0,0,-计算结果!B$18,1)),AVERAGE(OFFSET(E808,0,0,-ROW(),1)))</f>
        <v>3906.2261363636367</v>
      </c>
      <c r="J808" s="36">
        <f ca="1">I808+计算结果!B$19*IF(ROW()&gt;计算结果!B$18+1,STDEV(OFFSET(E808,0,0,-计算结果!B$18,1)),STDEV(OFFSET(E808,0,0,-ROW(),1)))</f>
        <v>46805.850937786417</v>
      </c>
      <c r="K808" s="34">
        <f ca="1">I808-计算结果!B$19*IF(ROW()&gt;计算结果!B$18+1,STDEV(OFFSET(E808,0,0,-计算结果!B$18,1)),STDEV(OFFSET(E808,0,0,-ROW(),1)))</f>
        <v>-38993.398665059147</v>
      </c>
      <c r="L808" s="35" t="str">
        <f t="shared" ca="1" si="49"/>
        <v>买</v>
      </c>
      <c r="M808" s="4" t="str">
        <f t="shared" ca="1" si="50"/>
        <v/>
      </c>
      <c r="N808" s="3">
        <f ca="1">IF(L807="买",E808/E807-1,0)-IF(M808=1,计算结果!B$17,0)</f>
        <v>-1.1068154584321754E-2</v>
      </c>
      <c r="O808" s="2">
        <f t="shared" ca="1" si="51"/>
        <v>5.4373646532112261</v>
      </c>
      <c r="P808" s="3">
        <f ca="1">1-O808/MAX(O$2:O808)</f>
        <v>9.0503392279428607E-2</v>
      </c>
    </row>
    <row r="809" spans="1:16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48"/>
        <v>-4.726382423851061E-2</v>
      </c>
      <c r="H809" s="3">
        <f>1-E809/MAX(E$2:E809)</f>
        <v>0.34980603008235212</v>
      </c>
      <c r="I809" s="36">
        <f ca="1">IF(ROW()&gt;计算结果!B$18+1,AVERAGE(OFFSET(E809,0,0,-计算结果!B$18,1)),AVERAGE(OFFSET(E809,0,0,-ROW(),1)))</f>
        <v>3884.1938636363643</v>
      </c>
      <c r="J809" s="36">
        <f ca="1">I809+计算结果!B$19*IF(ROW()&gt;计算结果!B$18+1,STDEV(OFFSET(E809,0,0,-计算结果!B$18,1)),STDEV(OFFSET(E809,0,0,-ROW(),1)))</f>
        <v>44086.711237651201</v>
      </c>
      <c r="K809" s="34">
        <f ca="1">I809-计算结果!B$19*IF(ROW()&gt;计算结果!B$18+1,STDEV(OFFSET(E809,0,0,-计算结果!B$18,1)),STDEV(OFFSET(E809,0,0,-ROW(),1)))</f>
        <v>-36318.323510378475</v>
      </c>
      <c r="L809" s="35" t="str">
        <f t="shared" ca="1" si="49"/>
        <v>卖</v>
      </c>
      <c r="M809" s="4">
        <f t="shared" ca="1" si="50"/>
        <v>1</v>
      </c>
      <c r="N809" s="3">
        <f ca="1">IF(L808="买",E809/E808-1,0)-IF(M809=1,计算结果!B$17,0)</f>
        <v>-4.726382423851061E-2</v>
      </c>
      <c r="O809" s="2">
        <f t="shared" ca="1" si="51"/>
        <v>5.1803740059211609</v>
      </c>
      <c r="P809" s="3">
        <f ca="1">1-O809/MAX(O$2:O809)</f>
        <v>0.13348968009225526</v>
      </c>
    </row>
    <row r="810" spans="1:16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48"/>
        <v>2.71424533930682E-2</v>
      </c>
      <c r="H810" s="3">
        <f>1-E810/MAX(E$2:E810)</f>
        <v>0.33215817055740826</v>
      </c>
      <c r="I810" s="36">
        <f ca="1">IF(ROW()&gt;计算结果!B$18+1,AVERAGE(OFFSET(E810,0,0,-计算结果!B$18,1)),AVERAGE(OFFSET(E810,0,0,-ROW(),1)))</f>
        <v>3867.2368181818197</v>
      </c>
      <c r="J810" s="36">
        <f ca="1">I810+计算结果!B$19*IF(ROW()&gt;计算结果!B$18+1,STDEV(OFFSET(E810,0,0,-计算结果!B$18,1)),STDEV(OFFSET(E810,0,0,-ROW(),1)))</f>
        <v>41799.855935043277</v>
      </c>
      <c r="K810" s="34">
        <f ca="1">I810-计算结果!B$19*IF(ROW()&gt;计算结果!B$18+1,STDEV(OFFSET(E810,0,0,-计算结果!B$18,1)),STDEV(OFFSET(E810,0,0,-ROW(),1)))</f>
        <v>-34065.382298679644</v>
      </c>
      <c r="L810" s="35" t="str">
        <f t="shared" ca="1" si="49"/>
        <v>买</v>
      </c>
      <c r="M810" s="4">
        <f t="shared" ca="1" si="50"/>
        <v>1</v>
      </c>
      <c r="N810" s="3">
        <f ca="1">IF(L809="买",E810/E809-1,0)-IF(M810=1,计算结果!B$17,0)</f>
        <v>0</v>
      </c>
      <c r="O810" s="2">
        <f t="shared" ca="1" si="51"/>
        <v>5.1803740059211609</v>
      </c>
      <c r="P810" s="3">
        <f ca="1">1-O810/MAX(O$2:O810)</f>
        <v>0.13348968009225526</v>
      </c>
    </row>
    <row r="811" spans="1:16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48"/>
        <v>-1.1750198724089445E-2</v>
      </c>
      <c r="H811" s="3">
        <f>1-E811/MAX(E$2:E811)</f>
        <v>0.34000544476961814</v>
      </c>
      <c r="I811" s="36">
        <f ca="1">IF(ROW()&gt;计算结果!B$18+1,AVERAGE(OFFSET(E811,0,0,-计算结果!B$18,1)),AVERAGE(OFFSET(E811,0,0,-ROW(),1)))</f>
        <v>3850.1959090909104</v>
      </c>
      <c r="J811" s="36">
        <f ca="1">I811+计算结果!B$19*IF(ROW()&gt;计算结果!B$18+1,STDEV(OFFSET(E811,0,0,-计算结果!B$18,1)),STDEV(OFFSET(E811,0,0,-ROW(),1)))</f>
        <v>39517.513958294207</v>
      </c>
      <c r="K811" s="34">
        <f ca="1">I811-计算结果!B$19*IF(ROW()&gt;计算结果!B$18+1,STDEV(OFFSET(E811,0,0,-计算结果!B$18,1)),STDEV(OFFSET(E811,0,0,-ROW(),1)))</f>
        <v>-31817.122140112388</v>
      </c>
      <c r="L811" s="35" t="str">
        <f t="shared" ca="1" si="49"/>
        <v>买</v>
      </c>
      <c r="M811" s="4" t="str">
        <f t="shared" ca="1" si="50"/>
        <v/>
      </c>
      <c r="N811" s="3">
        <f ca="1">IF(L810="买",E811/E810-1,0)-IF(M811=1,计算结果!B$17,0)</f>
        <v>-1.1750198724089445E-2</v>
      </c>
      <c r="O811" s="2">
        <f t="shared" ca="1" si="51"/>
        <v>5.1195035818864802</v>
      </c>
      <c r="P811" s="3">
        <f ca="1">1-O811/MAX(O$2:O811)</f>
        <v>0.14367134854764552</v>
      </c>
    </row>
    <row r="812" spans="1:16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48"/>
        <v>6.7028966825817271E-3</v>
      </c>
      <c r="H812" s="3">
        <f>1-E812/MAX(E$2:E812)</f>
        <v>0.33558156945484241</v>
      </c>
      <c r="I812" s="36">
        <f ca="1">IF(ROW()&gt;计算结果!B$18+1,AVERAGE(OFFSET(E812,0,0,-计算结果!B$18,1)),AVERAGE(OFFSET(E812,0,0,-ROW(),1)))</f>
        <v>3832.4661363636378</v>
      </c>
      <c r="J812" s="36">
        <f ca="1">I812+计算结果!B$19*IF(ROW()&gt;计算结果!B$18+1,STDEV(OFFSET(E812,0,0,-计算结果!B$18,1)),STDEV(OFFSET(E812,0,0,-ROW(),1)))</f>
        <v>36588.997346689939</v>
      </c>
      <c r="K812" s="34">
        <f ca="1">I812-计算结果!B$19*IF(ROW()&gt;计算结果!B$18+1,STDEV(OFFSET(E812,0,0,-计算结果!B$18,1)),STDEV(OFFSET(E812,0,0,-ROW(),1)))</f>
        <v>-28924.065073962662</v>
      </c>
      <c r="L812" s="35" t="str">
        <f t="shared" ca="1" si="49"/>
        <v>买</v>
      </c>
      <c r="M812" s="4" t="str">
        <f t="shared" ca="1" si="50"/>
        <v/>
      </c>
      <c r="N812" s="3">
        <f ca="1">IF(L811="买",E812/E811-1,0)-IF(M812=1,计算结果!B$17,0)</f>
        <v>6.7028966825817271E-3</v>
      </c>
      <c r="O812" s="2">
        <f t="shared" ca="1" si="51"/>
        <v>5.1538190854619721</v>
      </c>
      <c r="P812" s="3">
        <f ca="1">1-O812/MAX(O$2:O812)</f>
        <v>0.1379314660706259</v>
      </c>
    </row>
    <row r="813" spans="1:16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48"/>
        <v>-1.3631521260358714E-2</v>
      </c>
      <c r="H813" s="3">
        <f>1-E813/MAX(E$2:E813)</f>
        <v>0.34463860341659291</v>
      </c>
      <c r="I813" s="36">
        <f ca="1">IF(ROW()&gt;计算结果!B$18+1,AVERAGE(OFFSET(E813,0,0,-计算结果!B$18,1)),AVERAGE(OFFSET(E813,0,0,-ROW(),1)))</f>
        <v>3814.9661363636378</v>
      </c>
      <c r="J813" s="36">
        <f ca="1">I813+计算结果!B$19*IF(ROW()&gt;计算结果!B$18+1,STDEV(OFFSET(E813,0,0,-计算结果!B$18,1)),STDEV(OFFSET(E813,0,0,-ROW(),1)))</f>
        <v>33715.27705997161</v>
      </c>
      <c r="K813" s="34">
        <f ca="1">I813-计算结果!B$19*IF(ROW()&gt;计算结果!B$18+1,STDEV(OFFSET(E813,0,0,-计算结果!B$18,1)),STDEV(OFFSET(E813,0,0,-ROW(),1)))</f>
        <v>-26085.344787244336</v>
      </c>
      <c r="L813" s="35" t="str">
        <f t="shared" ca="1" si="49"/>
        <v>买</v>
      </c>
      <c r="M813" s="4" t="str">
        <f t="shared" ca="1" si="50"/>
        <v/>
      </c>
      <c r="N813" s="3">
        <f ca="1">IF(L812="买",E813/E812-1,0)-IF(M813=1,计算结果!B$17,0)</f>
        <v>-1.3631521260358714E-2</v>
      </c>
      <c r="O813" s="2">
        <f t="shared" ca="1" si="51"/>
        <v>5.0835646910264547</v>
      </c>
      <c r="P813" s="3">
        <f ca="1">1-O813/MAX(O$2:O813)</f>
        <v>0.14968277161877042</v>
      </c>
    </row>
    <row r="814" spans="1:16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48"/>
        <v>3.2217026811607319E-2</v>
      </c>
      <c r="H814" s="3">
        <f>1-E814/MAX(E$2:E814)</f>
        <v>0.32352480773157277</v>
      </c>
      <c r="I814" s="36">
        <f ca="1">IF(ROW()&gt;计算结果!B$18+1,AVERAGE(OFFSET(E814,0,0,-计算结果!B$18,1)),AVERAGE(OFFSET(E814,0,0,-ROW(),1)))</f>
        <v>3804.6068181818196</v>
      </c>
      <c r="J814" s="36">
        <f ca="1">I814+计算结果!B$19*IF(ROW()&gt;计算结果!B$18+1,STDEV(OFFSET(E814,0,0,-计算结果!B$18,1)),STDEV(OFFSET(E814,0,0,-ROW(),1)))</f>
        <v>31964.570018693747</v>
      </c>
      <c r="K814" s="34">
        <f ca="1">I814-计算结果!B$19*IF(ROW()&gt;计算结果!B$18+1,STDEV(OFFSET(E814,0,0,-计算结果!B$18,1)),STDEV(OFFSET(E814,0,0,-ROW(),1)))</f>
        <v>-24355.356382330108</v>
      </c>
      <c r="L814" s="35" t="str">
        <f t="shared" ca="1" si="49"/>
        <v>买</v>
      </c>
      <c r="M814" s="4" t="str">
        <f t="shared" ca="1" si="50"/>
        <v/>
      </c>
      <c r="N814" s="3">
        <f ca="1">IF(L813="买",E814/E813-1,0)-IF(M814=1,计算结果!B$17,0)</f>
        <v>3.2217026811607319E-2</v>
      </c>
      <c r="O814" s="2">
        <f t="shared" ca="1" si="51"/>
        <v>5.2473420309757941</v>
      </c>
      <c r="P814" s="3">
        <f ca="1">1-O814/MAX(O$2:O814)</f>
        <v>0.12228807867364078</v>
      </c>
    </row>
    <row r="815" spans="1:16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48"/>
        <v>-6.9646710834100345E-3</v>
      </c>
      <c r="H815" s="3">
        <f>1-E815/MAX(E$2:E815)</f>
        <v>0.32823623494180898</v>
      </c>
      <c r="I815" s="36">
        <f ca="1">IF(ROW()&gt;计算结果!B$18+1,AVERAGE(OFFSET(E815,0,0,-计算结果!B$18,1)),AVERAGE(OFFSET(E815,0,0,-ROW(),1)))</f>
        <v>3793.4002272727289</v>
      </c>
      <c r="J815" s="36">
        <f ca="1">I815+计算结果!B$19*IF(ROW()&gt;计算结果!B$18+1,STDEV(OFFSET(E815,0,0,-计算结果!B$18,1)),STDEV(OFFSET(E815,0,0,-ROW(),1)))</f>
        <v>29931.36561686455</v>
      </c>
      <c r="K815" s="34">
        <f ca="1">I815-计算结果!B$19*IF(ROW()&gt;计算结果!B$18+1,STDEV(OFFSET(E815,0,0,-计算结果!B$18,1)),STDEV(OFFSET(E815,0,0,-ROW(),1)))</f>
        <v>-22344.56516231909</v>
      </c>
      <c r="L815" s="35" t="str">
        <f t="shared" ca="1" si="49"/>
        <v>买</v>
      </c>
      <c r="M815" s="4" t="str">
        <f t="shared" ca="1" si="50"/>
        <v/>
      </c>
      <c r="N815" s="3">
        <f ca="1">IF(L814="买",E815/E814-1,0)-IF(M815=1,计算结果!B$17,0)</f>
        <v>-6.9646710834100345E-3</v>
      </c>
      <c r="O815" s="2">
        <f t="shared" ca="1" si="51"/>
        <v>5.2107960196678951</v>
      </c>
      <c r="P815" s="3">
        <f ca="1">1-O815/MAX(O$2:O815)</f>
        <v>0.12840105351166664</v>
      </c>
    </row>
    <row r="816" spans="1:16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48"/>
        <v>-3.0318457785917241E-3</v>
      </c>
      <c r="H816" s="3">
        <f>1-E816/MAX(E$2:E816)</f>
        <v>0.33027291907711154</v>
      </c>
      <c r="I816" s="36">
        <f ca="1">IF(ROW()&gt;计算结果!B$18+1,AVERAGE(OFFSET(E816,0,0,-计算结果!B$18,1)),AVERAGE(OFFSET(E816,0,0,-ROW(),1)))</f>
        <v>3784.910909090911</v>
      </c>
      <c r="J816" s="36">
        <f ca="1">I816+计算结果!B$19*IF(ROW()&gt;计算结果!B$18+1,STDEV(OFFSET(E816,0,0,-计算结果!B$18,1)),STDEV(OFFSET(E816,0,0,-ROW(),1)))</f>
        <v>28544.492840734416</v>
      </c>
      <c r="K816" s="34">
        <f ca="1">I816-计算结果!B$19*IF(ROW()&gt;计算结果!B$18+1,STDEV(OFFSET(E816,0,0,-计算结果!B$18,1)),STDEV(OFFSET(E816,0,0,-ROW(),1)))</f>
        <v>-20974.671022552593</v>
      </c>
      <c r="L816" s="35" t="str">
        <f t="shared" ca="1" si="49"/>
        <v>买</v>
      </c>
      <c r="M816" s="4" t="str">
        <f t="shared" ca="1" si="50"/>
        <v/>
      </c>
      <c r="N816" s="3">
        <f ca="1">IF(L815="买",E816/E815-1,0)-IF(M816=1,计算结果!B$17,0)</f>
        <v>-3.0318457785917241E-3</v>
      </c>
      <c r="O816" s="2">
        <f t="shared" ca="1" si="51"/>
        <v>5.1949976897525625</v>
      </c>
      <c r="P816" s="3">
        <f ca="1">1-O816/MAX(O$2:O816)</f>
        <v>0.13104360709820229</v>
      </c>
    </row>
    <row r="817" spans="1:16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48"/>
        <v>-5.6019633547756964E-3</v>
      </c>
      <c r="H817" s="3">
        <f>1-E817/MAX(E$2:E817)</f>
        <v>0.33402470564214248</v>
      </c>
      <c r="I817" s="36">
        <f ca="1">IF(ROW()&gt;计算结果!B$18+1,AVERAGE(OFFSET(E817,0,0,-计算结果!B$18,1)),AVERAGE(OFFSET(E817,0,0,-ROW(),1)))</f>
        <v>3778.4361363636376</v>
      </c>
      <c r="J817" s="36">
        <f ca="1">I817+计算结果!B$19*IF(ROW()&gt;计算结果!B$18+1,STDEV(OFFSET(E817,0,0,-计算结果!B$18,1)),STDEV(OFFSET(E817,0,0,-ROW(),1)))</f>
        <v>27631.541121095001</v>
      </c>
      <c r="K817" s="34">
        <f ca="1">I817-计算结果!B$19*IF(ROW()&gt;计算结果!B$18+1,STDEV(OFFSET(E817,0,0,-计算结果!B$18,1)),STDEV(OFFSET(E817,0,0,-ROW(),1)))</f>
        <v>-20074.668848367724</v>
      </c>
      <c r="L817" s="35" t="str">
        <f t="shared" ca="1" si="49"/>
        <v>买</v>
      </c>
      <c r="M817" s="4" t="str">
        <f t="shared" ca="1" si="50"/>
        <v/>
      </c>
      <c r="N817" s="3">
        <f ca="1">IF(L816="买",E817/E816-1,0)-IF(M817=1,计算结果!B$17,0)</f>
        <v>-5.6019633547756964E-3</v>
      </c>
      <c r="O817" s="2">
        <f t="shared" ca="1" si="51"/>
        <v>5.165895503066424</v>
      </c>
      <c r="P817" s="3">
        <f ca="1">1-O817/MAX(O$2:O817)</f>
        <v>0.13591146896813622</v>
      </c>
    </row>
    <row r="818" spans="1:16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48"/>
        <v>-5.1928044209735624E-2</v>
      </c>
      <c r="H818" s="3">
        <f>1-E818/MAX(E$2:E818)</f>
        <v>0.36860750017014898</v>
      </c>
      <c r="I818" s="36">
        <f ca="1">IF(ROW()&gt;计算结果!B$18+1,AVERAGE(OFFSET(E818,0,0,-计算结果!B$18,1)),AVERAGE(OFFSET(E818,0,0,-ROW(),1)))</f>
        <v>3768.2759090909099</v>
      </c>
      <c r="J818" s="36">
        <f ca="1">I818+计算结果!B$19*IF(ROW()&gt;计算结果!B$18+1,STDEV(OFFSET(E818,0,0,-计算结果!B$18,1)),STDEV(OFFSET(E818,0,0,-ROW(),1)))</f>
        <v>26756.67520259201</v>
      </c>
      <c r="K818" s="34">
        <f ca="1">I818-计算结果!B$19*IF(ROW()&gt;计算结果!B$18+1,STDEV(OFFSET(E818,0,0,-计算结果!B$18,1)),STDEV(OFFSET(E818,0,0,-ROW(),1)))</f>
        <v>-19220.123384410192</v>
      </c>
      <c r="L818" s="35" t="str">
        <f t="shared" ca="1" si="49"/>
        <v>卖</v>
      </c>
      <c r="M818" s="4">
        <f t="shared" ca="1" si="50"/>
        <v>1</v>
      </c>
      <c r="N818" s="3">
        <f ca="1">IF(L817="买",E818/E817-1,0)-IF(M818=1,计算结果!B$17,0)</f>
        <v>-5.1928044209735624E-2</v>
      </c>
      <c r="O818" s="2">
        <f t="shared" ca="1" si="51"/>
        <v>4.897640653000316</v>
      </c>
      <c r="P818" s="3">
        <f ca="1">1-O818/MAX(O$2:O818)</f>
        <v>0.18078189640868447</v>
      </c>
    </row>
    <row r="819" spans="1:16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48"/>
        <v>1.9464700524412404E-2</v>
      </c>
      <c r="H819" s="3">
        <f>1-E819/MAX(E$2:E819)</f>
        <v>0.35631763424760088</v>
      </c>
      <c r="I819" s="36">
        <f ca="1">IF(ROW()&gt;计算结果!B$18+1,AVERAGE(OFFSET(E819,0,0,-计算结果!B$18,1)),AVERAGE(OFFSET(E819,0,0,-ROW(),1)))</f>
        <v>3764.1343181818183</v>
      </c>
      <c r="J819" s="36">
        <f ca="1">I819+计算结果!B$19*IF(ROW()&gt;计算结果!B$18+1,STDEV(OFFSET(E819,0,0,-计算结果!B$18,1)),STDEV(OFFSET(E819,0,0,-ROW(),1)))</f>
        <v>26510.440003967829</v>
      </c>
      <c r="K819" s="34">
        <f ca="1">I819-计算结果!B$19*IF(ROW()&gt;计算结果!B$18+1,STDEV(OFFSET(E819,0,0,-计算结果!B$18,1)),STDEV(OFFSET(E819,0,0,-ROW(),1)))</f>
        <v>-18982.171367604191</v>
      </c>
      <c r="L819" s="35" t="str">
        <f t="shared" ca="1" si="49"/>
        <v>买</v>
      </c>
      <c r="M819" s="4">
        <f t="shared" ca="1" si="50"/>
        <v>1</v>
      </c>
      <c r="N819" s="3">
        <f ca="1">IF(L818="买",E819/E818-1,0)-IF(M819=1,计算结果!B$17,0)</f>
        <v>0</v>
      </c>
      <c r="O819" s="2">
        <f t="shared" ca="1" si="51"/>
        <v>4.897640653000316</v>
      </c>
      <c r="P819" s="3">
        <f ca="1">1-O819/MAX(O$2:O819)</f>
        <v>0.18078189640868447</v>
      </c>
    </row>
    <row r="820" spans="1:16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48"/>
        <v>-1.8929170907072357E-2</v>
      </c>
      <c r="H820" s="3">
        <f>1-E820/MAX(E$2:E820)</f>
        <v>0.36850200775879671</v>
      </c>
      <c r="I820" s="36">
        <f ca="1">IF(ROW()&gt;计算结果!B$18+1,AVERAGE(OFFSET(E820,0,0,-计算结果!B$18,1)),AVERAGE(OFFSET(E820,0,0,-ROW(),1)))</f>
        <v>3762.9409090909089</v>
      </c>
      <c r="J820" s="36">
        <f ca="1">I820+计算结果!B$19*IF(ROW()&gt;计算结果!B$18+1,STDEV(OFFSET(E820,0,0,-计算结果!B$18,1)),STDEV(OFFSET(E820,0,0,-ROW(),1)))</f>
        <v>26526.027845518245</v>
      </c>
      <c r="K820" s="34">
        <f ca="1">I820-计算结果!B$19*IF(ROW()&gt;计算结果!B$18+1,STDEV(OFFSET(E820,0,0,-计算结果!B$18,1)),STDEV(OFFSET(E820,0,0,-ROW(),1)))</f>
        <v>-19000.146027336425</v>
      </c>
      <c r="L820" s="35" t="str">
        <f t="shared" ca="1" si="49"/>
        <v>卖</v>
      </c>
      <c r="M820" s="4">
        <f t="shared" ca="1" si="50"/>
        <v>1</v>
      </c>
      <c r="N820" s="3">
        <f ca="1">IF(L819="买",E820/E819-1,0)-IF(M820=1,计算结果!B$17,0)</f>
        <v>-1.8929170907072357E-2</v>
      </c>
      <c r="O820" s="2">
        <f t="shared" ca="1" si="51"/>
        <v>4.8049323760382476</v>
      </c>
      <c r="P820" s="3">
        <f ca="1">1-O820/MAX(O$2:O820)</f>
        <v>0.1962890159017322</v>
      </c>
    </row>
    <row r="821" spans="1:16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48"/>
        <v>-9.7778759726683262E-3</v>
      </c>
      <c r="H821" s="3">
        <f>1-E821/MAX(E$2:E821)</f>
        <v>0.37467671680392023</v>
      </c>
      <c r="I821" s="36">
        <f ca="1">IF(ROW()&gt;计算结果!B$18+1,AVERAGE(OFFSET(E821,0,0,-计算结果!B$18,1)),AVERAGE(OFFSET(E821,0,0,-ROW(),1)))</f>
        <v>3758.0838636363628</v>
      </c>
      <c r="J821" s="36">
        <f ca="1">I821+计算结果!B$19*IF(ROW()&gt;计算结果!B$18+1,STDEV(OFFSET(E821,0,0,-计算结果!B$18,1)),STDEV(OFFSET(E821,0,0,-ROW(),1)))</f>
        <v>26464.319224498118</v>
      </c>
      <c r="K821" s="34">
        <f ca="1">I821-计算结果!B$19*IF(ROW()&gt;计算结果!B$18+1,STDEV(OFFSET(E821,0,0,-计算结果!B$18,1)),STDEV(OFFSET(E821,0,0,-ROW(),1)))</f>
        <v>-18948.151497225394</v>
      </c>
      <c r="L821" s="35" t="str">
        <f t="shared" ca="1" si="49"/>
        <v>卖</v>
      </c>
      <c r="M821" s="4" t="str">
        <f t="shared" ca="1" si="50"/>
        <v/>
      </c>
      <c r="N821" s="3">
        <f ca="1">IF(L820="买",E821/E820-1,0)-IF(M821=1,计算结果!B$17,0)</f>
        <v>0</v>
      </c>
      <c r="O821" s="2">
        <f t="shared" ca="1" si="51"/>
        <v>4.8049323760382476</v>
      </c>
      <c r="P821" s="3">
        <f ca="1">1-O821/MAX(O$2:O821)</f>
        <v>0.1962890159017322</v>
      </c>
    </row>
    <row r="822" spans="1:16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48"/>
        <v>-3.1544290709222822E-2</v>
      </c>
      <c r="H822" s="3">
        <f>1-E822/MAX(E$2:E822)</f>
        <v>0.39440209623630307</v>
      </c>
      <c r="I822" s="36">
        <f ca="1">IF(ROW()&gt;计算结果!B$18+1,AVERAGE(OFFSET(E822,0,0,-计算结果!B$18,1)),AVERAGE(OFFSET(E822,0,0,-ROW(),1)))</f>
        <v>3748.0245454545452</v>
      </c>
      <c r="J822" s="36">
        <f ca="1">I822+计算结果!B$19*IF(ROW()&gt;计算结果!B$18+1,STDEV(OFFSET(E822,0,0,-计算结果!B$18,1)),STDEV(OFFSET(E822,0,0,-ROW(),1)))</f>
        <v>26303.073587236948</v>
      </c>
      <c r="K822" s="34">
        <f ca="1">I822-计算结果!B$19*IF(ROW()&gt;计算结果!B$18+1,STDEV(OFFSET(E822,0,0,-计算结果!B$18,1)),STDEV(OFFSET(E822,0,0,-ROW(),1)))</f>
        <v>-18807.02449632786</v>
      </c>
      <c r="L822" s="35" t="str">
        <f t="shared" ca="1" si="49"/>
        <v>卖</v>
      </c>
      <c r="M822" s="4" t="str">
        <f t="shared" ca="1" si="50"/>
        <v/>
      </c>
      <c r="N822" s="3">
        <f ca="1">IF(L821="买",E822/E821-1,0)-IF(M822=1,计算结果!B$17,0)</f>
        <v>0</v>
      </c>
      <c r="O822" s="2">
        <f t="shared" ca="1" si="51"/>
        <v>4.8049323760382476</v>
      </c>
      <c r="P822" s="3">
        <f ca="1">1-O822/MAX(O$2:O822)</f>
        <v>0.1962890159017322</v>
      </c>
    </row>
    <row r="823" spans="1:16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48"/>
        <v>4.7707081888728187E-3</v>
      </c>
      <c r="H823" s="3">
        <f>1-E823/MAX(E$2:E823)</f>
        <v>0.39151296535765334</v>
      </c>
      <c r="I823" s="36">
        <f ca="1">IF(ROW()&gt;计算结果!B$18+1,AVERAGE(OFFSET(E823,0,0,-计算结果!B$18,1)),AVERAGE(OFFSET(E823,0,0,-ROW(),1)))</f>
        <v>3737.5329545454547</v>
      </c>
      <c r="J823" s="36">
        <f ca="1">I823+计算结果!B$19*IF(ROW()&gt;计算结果!B$18+1,STDEV(OFFSET(E823,0,0,-计算结果!B$18,1)),STDEV(OFFSET(E823,0,0,-ROW(),1)))</f>
        <v>25919.543476798855</v>
      </c>
      <c r="K823" s="34">
        <f ca="1">I823-计算结果!B$19*IF(ROW()&gt;计算结果!B$18+1,STDEV(OFFSET(E823,0,0,-计算结果!B$18,1)),STDEV(OFFSET(E823,0,0,-ROW(),1)))</f>
        <v>-18444.477567707945</v>
      </c>
      <c r="L823" s="35" t="str">
        <f t="shared" ca="1" si="49"/>
        <v>卖</v>
      </c>
      <c r="M823" s="4" t="str">
        <f t="shared" ca="1" si="50"/>
        <v/>
      </c>
      <c r="N823" s="3">
        <f ca="1">IF(L822="买",E823/E822-1,0)-IF(M823=1,计算结果!B$17,0)</f>
        <v>0</v>
      </c>
      <c r="O823" s="2">
        <f t="shared" ca="1" si="51"/>
        <v>4.8049323760382476</v>
      </c>
      <c r="P823" s="3">
        <f ca="1">1-O823/MAX(O$2:O823)</f>
        <v>0.1962890159017322</v>
      </c>
    </row>
    <row r="824" spans="1:16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48"/>
        <v>2.7971030702980793E-2</v>
      </c>
      <c r="H824" s="3">
        <f>1-E824/MAX(E$2:E824)</f>
        <v>0.37449295582930642</v>
      </c>
      <c r="I824" s="36">
        <f ca="1">IF(ROW()&gt;计算结果!B$18+1,AVERAGE(OFFSET(E824,0,0,-计算结果!B$18,1)),AVERAGE(OFFSET(E824,0,0,-ROW(),1)))</f>
        <v>3733.4225000000001</v>
      </c>
      <c r="J824" s="36">
        <f ca="1">I824+计算结果!B$19*IF(ROW()&gt;计算结果!B$18+1,STDEV(OFFSET(E824,0,0,-计算结果!B$18,1)),STDEV(OFFSET(E824,0,0,-ROW(),1)))</f>
        <v>25843.774415905238</v>
      </c>
      <c r="K824" s="34">
        <f ca="1">I824-计算结果!B$19*IF(ROW()&gt;计算结果!B$18+1,STDEV(OFFSET(E824,0,0,-计算结果!B$18,1)),STDEV(OFFSET(E824,0,0,-ROW(),1)))</f>
        <v>-18376.929415905237</v>
      </c>
      <c r="L824" s="35" t="str">
        <f t="shared" ca="1" si="49"/>
        <v>卖</v>
      </c>
      <c r="M824" s="4" t="str">
        <f t="shared" ca="1" si="50"/>
        <v/>
      </c>
      <c r="N824" s="3">
        <f ca="1">IF(L823="买",E824/E823-1,0)-IF(M824=1,计算结果!B$17,0)</f>
        <v>0</v>
      </c>
      <c r="O824" s="2">
        <f t="shared" ca="1" si="51"/>
        <v>4.8049323760382476</v>
      </c>
      <c r="P824" s="3">
        <f ca="1">1-O824/MAX(O$2:O824)</f>
        <v>0.1962890159017322</v>
      </c>
    </row>
    <row r="825" spans="1:16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48"/>
        <v>-2.5939617488568434E-2</v>
      </c>
      <c r="H825" s="3">
        <f>1-E825/MAX(E$2:E825)</f>
        <v>0.39071836929149939</v>
      </c>
      <c r="I825" s="36">
        <f ca="1">IF(ROW()&gt;计算结果!B$18+1,AVERAGE(OFFSET(E825,0,0,-计算结果!B$18,1)),AVERAGE(OFFSET(E825,0,0,-ROW(),1)))</f>
        <v>3726.0384090909092</v>
      </c>
      <c r="J825" s="36">
        <f ca="1">I825+计算结果!B$19*IF(ROW()&gt;计算结果!B$18+1,STDEV(OFFSET(E825,0,0,-计算结果!B$18,1)),STDEV(OFFSET(E825,0,0,-ROW(),1)))</f>
        <v>25780.12655568479</v>
      </c>
      <c r="K825" s="34">
        <f ca="1">I825-计算结果!B$19*IF(ROW()&gt;计算结果!B$18+1,STDEV(OFFSET(E825,0,0,-计算结果!B$18,1)),STDEV(OFFSET(E825,0,0,-ROW(),1)))</f>
        <v>-18328.04973750297</v>
      </c>
      <c r="L825" s="35" t="str">
        <f t="shared" ca="1" si="49"/>
        <v>卖</v>
      </c>
      <c r="M825" s="4" t="str">
        <f t="shared" ca="1" si="50"/>
        <v/>
      </c>
      <c r="N825" s="3">
        <f ca="1">IF(L824="买",E825/E824-1,0)-IF(M825=1,计算结果!B$17,0)</f>
        <v>0</v>
      </c>
      <c r="O825" s="2">
        <f t="shared" ca="1" si="51"/>
        <v>4.8049323760382476</v>
      </c>
      <c r="P825" s="3">
        <f ca="1">1-O825/MAX(O$2:O825)</f>
        <v>0.1962890159017322</v>
      </c>
    </row>
    <row r="826" spans="1:16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48"/>
        <v>8.5063127117153137E-3</v>
      </c>
      <c r="H826" s="3">
        <f>1-E826/MAX(E$2:E826)</f>
        <v>0.385535629211189</v>
      </c>
      <c r="I826" s="36">
        <f ca="1">IF(ROW()&gt;计算结果!B$18+1,AVERAGE(OFFSET(E826,0,0,-计算结果!B$18,1)),AVERAGE(OFFSET(E826,0,0,-ROW(),1)))</f>
        <v>3719.1511363636364</v>
      </c>
      <c r="J826" s="36">
        <f ca="1">I826+计算结果!B$19*IF(ROW()&gt;计算结果!B$18+1,STDEV(OFFSET(E826,0,0,-计算结果!B$18,1)),STDEV(OFFSET(E826,0,0,-ROW(),1)))</f>
        <v>25617.035776943681</v>
      </c>
      <c r="K826" s="34">
        <f ca="1">I826-计算结果!B$19*IF(ROW()&gt;计算结果!B$18+1,STDEV(OFFSET(E826,0,0,-计算结果!B$18,1)),STDEV(OFFSET(E826,0,0,-ROW(),1)))</f>
        <v>-18178.733504216412</v>
      </c>
      <c r="L826" s="35" t="str">
        <f t="shared" ca="1" si="49"/>
        <v>卖</v>
      </c>
      <c r="M826" s="4" t="str">
        <f t="shared" ca="1" si="50"/>
        <v/>
      </c>
      <c r="N826" s="3">
        <f ca="1">IF(L825="买",E826/E825-1,0)-IF(M826=1,计算结果!B$17,0)</f>
        <v>0</v>
      </c>
      <c r="O826" s="2">
        <f t="shared" ca="1" si="51"/>
        <v>4.8049323760382476</v>
      </c>
      <c r="P826" s="3">
        <f ca="1">1-O826/MAX(O$2:O826)</f>
        <v>0.1962890159017322</v>
      </c>
    </row>
    <row r="827" spans="1:16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48"/>
        <v>4.0151412360542871E-3</v>
      </c>
      <c r="H827" s="3">
        <f>1-E827/MAX(E$2:E827)</f>
        <v>0.38306846797794869</v>
      </c>
      <c r="I827" s="36">
        <f ca="1">IF(ROW()&gt;计算结果!B$18+1,AVERAGE(OFFSET(E827,0,0,-计算结果!B$18,1)),AVERAGE(OFFSET(E827,0,0,-ROW(),1)))</f>
        <v>3716.3536363636363</v>
      </c>
      <c r="J827" s="36">
        <f ca="1">I827+计算结果!B$19*IF(ROW()&gt;计算结果!B$18+1,STDEV(OFFSET(E827,0,0,-计算结果!B$18,1)),STDEV(OFFSET(E827,0,0,-ROW(),1)))</f>
        <v>25662.235071596588</v>
      </c>
      <c r="K827" s="34">
        <f ca="1">I827-计算结果!B$19*IF(ROW()&gt;计算结果!B$18+1,STDEV(OFFSET(E827,0,0,-计算结果!B$18,1)),STDEV(OFFSET(E827,0,0,-ROW(),1)))</f>
        <v>-18229.527798869312</v>
      </c>
      <c r="L827" s="35" t="str">
        <f t="shared" ca="1" si="49"/>
        <v>卖</v>
      </c>
      <c r="M827" s="4" t="str">
        <f t="shared" ca="1" si="50"/>
        <v/>
      </c>
      <c r="N827" s="3">
        <f ca="1">IF(L826="买",E827/E826-1,0)-IF(M827=1,计算结果!B$17,0)</f>
        <v>0</v>
      </c>
      <c r="O827" s="2">
        <f t="shared" ca="1" si="51"/>
        <v>4.8049323760382476</v>
      </c>
      <c r="P827" s="3">
        <f ca="1">1-O827/MAX(O$2:O827)</f>
        <v>0.1962890159017322</v>
      </c>
    </row>
    <row r="828" spans="1:16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48"/>
        <v>-3.232363348529832E-3</v>
      </c>
      <c r="H828" s="3">
        <f>1-E828/MAX(E$2:E828)</f>
        <v>0.38506261485060911</v>
      </c>
      <c r="I828" s="36">
        <f ca="1">IF(ROW()&gt;计算结果!B$18+1,AVERAGE(OFFSET(E828,0,0,-计算结果!B$18,1)),AVERAGE(OFFSET(E828,0,0,-ROW(),1)))</f>
        <v>3709.4434090909085</v>
      </c>
      <c r="J828" s="36">
        <f ca="1">I828+计算结果!B$19*IF(ROW()&gt;计算结果!B$18+1,STDEV(OFFSET(E828,0,0,-计算结果!B$18,1)),STDEV(OFFSET(E828,0,0,-ROW(),1)))</f>
        <v>25446.78620178374</v>
      </c>
      <c r="K828" s="34">
        <f ca="1">I828-计算结果!B$19*IF(ROW()&gt;计算结果!B$18+1,STDEV(OFFSET(E828,0,0,-计算结果!B$18,1)),STDEV(OFFSET(E828,0,0,-ROW(),1)))</f>
        <v>-18027.899383601922</v>
      </c>
      <c r="L828" s="35" t="str">
        <f t="shared" ca="1" si="49"/>
        <v>卖</v>
      </c>
      <c r="M828" s="4" t="str">
        <f t="shared" ca="1" si="50"/>
        <v/>
      </c>
      <c r="N828" s="3">
        <f ca="1">IF(L827="买",E828/E827-1,0)-IF(M828=1,计算结果!B$17,0)</f>
        <v>0</v>
      </c>
      <c r="O828" s="2">
        <f t="shared" ca="1" si="51"/>
        <v>4.8049323760382476</v>
      </c>
      <c r="P828" s="3">
        <f ca="1">1-O828/MAX(O$2:O828)</f>
        <v>0.1962890159017322</v>
      </c>
    </row>
    <row r="829" spans="1:16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48"/>
        <v>-1.8591022409389923E-2</v>
      </c>
      <c r="H829" s="3">
        <f>1-E829/MAX(E$2:E829)</f>
        <v>0.39649492955829302</v>
      </c>
      <c r="I829" s="36">
        <f ca="1">IF(ROW()&gt;计算结果!B$18+1,AVERAGE(OFFSET(E829,0,0,-计算结果!B$18,1)),AVERAGE(OFFSET(E829,0,0,-ROW(),1)))</f>
        <v>3703.9068181818179</v>
      </c>
      <c r="J829" s="36">
        <f ca="1">I829+计算结果!B$19*IF(ROW()&gt;计算结果!B$18+1,STDEV(OFFSET(E829,0,0,-计算结果!B$18,1)),STDEV(OFFSET(E829,0,0,-ROW(),1)))</f>
        <v>25560.601147044752</v>
      </c>
      <c r="K829" s="34">
        <f ca="1">I829-计算结果!B$19*IF(ROW()&gt;计算结果!B$18+1,STDEV(OFFSET(E829,0,0,-计算结果!B$18,1)),STDEV(OFFSET(E829,0,0,-ROW(),1)))</f>
        <v>-18152.787510681115</v>
      </c>
      <c r="L829" s="35" t="str">
        <f t="shared" ca="1" si="49"/>
        <v>卖</v>
      </c>
      <c r="M829" s="4" t="str">
        <f t="shared" ca="1" si="50"/>
        <v/>
      </c>
      <c r="N829" s="3">
        <f ca="1">IF(L828="买",E829/E828-1,0)-IF(M829=1,计算结果!B$17,0)</f>
        <v>0</v>
      </c>
      <c r="O829" s="2">
        <f t="shared" ca="1" si="51"/>
        <v>4.8049323760382476</v>
      </c>
      <c r="P829" s="3">
        <f ca="1">1-O829/MAX(O$2:O829)</f>
        <v>0.1962890159017322</v>
      </c>
    </row>
    <row r="830" spans="1:16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48"/>
        <v>-9.8056905709743569E-3</v>
      </c>
      <c r="H830" s="3">
        <f>1-E830/MAX(E$2:E830)</f>
        <v>0.40241271353705843</v>
      </c>
      <c r="I830" s="36">
        <f ca="1">IF(ROW()&gt;计算结果!B$18+1,AVERAGE(OFFSET(E830,0,0,-计算结果!B$18,1)),AVERAGE(OFFSET(E830,0,0,-ROW(),1)))</f>
        <v>3702.2997727272727</v>
      </c>
      <c r="J830" s="36">
        <f ca="1">I830+计算结果!B$19*IF(ROW()&gt;计算结果!B$18+1,STDEV(OFFSET(E830,0,0,-计算结果!B$18,1)),STDEV(OFFSET(E830,0,0,-ROW(),1)))</f>
        <v>25700.197586986025</v>
      </c>
      <c r="K830" s="34">
        <f ca="1">I830-计算结果!B$19*IF(ROW()&gt;计算结果!B$18+1,STDEV(OFFSET(E830,0,0,-计算结果!B$18,1)),STDEV(OFFSET(E830,0,0,-ROW(),1)))</f>
        <v>-18295.598041531477</v>
      </c>
      <c r="L830" s="35" t="str">
        <f t="shared" ca="1" si="49"/>
        <v>卖</v>
      </c>
      <c r="M830" s="4" t="str">
        <f t="shared" ca="1" si="50"/>
        <v/>
      </c>
      <c r="N830" s="3">
        <f ca="1">IF(L829="买",E830/E829-1,0)-IF(M830=1,计算结果!B$17,0)</f>
        <v>0</v>
      </c>
      <c r="O830" s="2">
        <f t="shared" ca="1" si="51"/>
        <v>4.8049323760382476</v>
      </c>
      <c r="P830" s="3">
        <f ca="1">1-O830/MAX(O$2:O830)</f>
        <v>0.1962890159017322</v>
      </c>
    </row>
    <row r="831" spans="1:16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48"/>
        <v>-6.4462122808316424E-3</v>
      </c>
      <c r="H831" s="3">
        <f>1-E831/MAX(E$2:E831)</f>
        <v>0.40626488804192473</v>
      </c>
      <c r="I831" s="36">
        <f ca="1">IF(ROW()&gt;计算结果!B$18+1,AVERAGE(OFFSET(E831,0,0,-计算结果!B$18,1)),AVERAGE(OFFSET(E831,0,0,-ROW(),1)))</f>
        <v>3700.9706818181817</v>
      </c>
      <c r="J831" s="36">
        <f ca="1">I831+计算结果!B$19*IF(ROW()&gt;计算结果!B$18+1,STDEV(OFFSET(E831,0,0,-计算结果!B$18,1)),STDEV(OFFSET(E831,0,0,-ROW(),1)))</f>
        <v>25835.264344968353</v>
      </c>
      <c r="K831" s="34">
        <f ca="1">I831-计算结果!B$19*IF(ROW()&gt;计算结果!B$18+1,STDEV(OFFSET(E831,0,0,-计算结果!B$18,1)),STDEV(OFFSET(E831,0,0,-ROW(),1)))</f>
        <v>-18433.322981331992</v>
      </c>
      <c r="L831" s="35" t="str">
        <f t="shared" ca="1" si="49"/>
        <v>卖</v>
      </c>
      <c r="M831" s="4" t="str">
        <f t="shared" ca="1" si="50"/>
        <v/>
      </c>
      <c r="N831" s="3">
        <f ca="1">IF(L830="买",E831/E830-1,0)-IF(M831=1,计算结果!B$17,0)</f>
        <v>0</v>
      </c>
      <c r="O831" s="2">
        <f t="shared" ca="1" si="51"/>
        <v>4.8049323760382476</v>
      </c>
      <c r="P831" s="3">
        <f ca="1">1-O831/MAX(O$2:O831)</f>
        <v>0.1962890159017322</v>
      </c>
    </row>
    <row r="832" spans="1:16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48"/>
        <v>-8.1083249749247743E-2</v>
      </c>
      <c r="H832" s="3">
        <f>1-E832/MAX(E$2:E832)</f>
        <v>0.45440686040971889</v>
      </c>
      <c r="I832" s="36">
        <f ca="1">IF(ROW()&gt;计算结果!B$18+1,AVERAGE(OFFSET(E832,0,0,-计算结果!B$18,1)),AVERAGE(OFFSET(E832,0,0,-ROW(),1)))</f>
        <v>3690.8765909090912</v>
      </c>
      <c r="J832" s="36">
        <f ca="1">I832+计算结果!B$19*IF(ROW()&gt;计算结果!B$18+1,STDEV(OFFSET(E832,0,0,-计算结果!B$18,1)),STDEV(OFFSET(E832,0,0,-ROW(),1)))</f>
        <v>27286.19607228008</v>
      </c>
      <c r="K832" s="34">
        <f ca="1">I832-计算结果!B$19*IF(ROW()&gt;计算结果!B$18+1,STDEV(OFFSET(E832,0,0,-计算结果!B$18,1)),STDEV(OFFSET(E832,0,0,-ROW(),1)))</f>
        <v>-19904.442890461898</v>
      </c>
      <c r="L832" s="35" t="str">
        <f t="shared" ca="1" si="49"/>
        <v>卖</v>
      </c>
      <c r="M832" s="4" t="str">
        <f t="shared" ca="1" si="50"/>
        <v/>
      </c>
      <c r="N832" s="3">
        <f ca="1">IF(L831="买",E832/E831-1,0)-IF(M832=1,计算结果!B$17,0)</f>
        <v>0</v>
      </c>
      <c r="O832" s="2">
        <f t="shared" ca="1" si="51"/>
        <v>4.8049323760382476</v>
      </c>
      <c r="P832" s="3">
        <f ca="1">1-O832/MAX(O$2:O832)</f>
        <v>0.1962890159017322</v>
      </c>
    </row>
    <row r="833" spans="1:16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48"/>
        <v>-2.0663889027493609E-2</v>
      </c>
      <c r="H833" s="3">
        <f>1-E833/MAX(E$2:E833)</f>
        <v>0.46568093650037423</v>
      </c>
      <c r="I833" s="36">
        <f ca="1">IF(ROW()&gt;计算结果!B$18+1,AVERAGE(OFFSET(E833,0,0,-计算结果!B$18,1)),AVERAGE(OFFSET(E833,0,0,-ROW(),1)))</f>
        <v>3674.8420454545453</v>
      </c>
      <c r="J833" s="36">
        <f ca="1">I833+计算结果!B$19*IF(ROW()&gt;计算结果!B$18+1,STDEV(OFFSET(E833,0,0,-计算结果!B$18,1)),STDEV(OFFSET(E833,0,0,-ROW(),1)))</f>
        <v>28816.457672955265</v>
      </c>
      <c r="K833" s="34">
        <f ca="1">I833-计算结果!B$19*IF(ROW()&gt;计算结果!B$18+1,STDEV(OFFSET(E833,0,0,-计算结果!B$18,1)),STDEV(OFFSET(E833,0,0,-ROW(),1)))</f>
        <v>-21466.773582046175</v>
      </c>
      <c r="L833" s="35" t="str">
        <f t="shared" ca="1" si="49"/>
        <v>卖</v>
      </c>
      <c r="M833" s="4" t="str">
        <f t="shared" ca="1" si="50"/>
        <v/>
      </c>
      <c r="N833" s="3">
        <f ca="1">IF(L832="买",E833/E832-1,0)-IF(M833=1,计算结果!B$17,0)</f>
        <v>0</v>
      </c>
      <c r="O833" s="2">
        <f t="shared" ca="1" si="51"/>
        <v>4.8049323760382476</v>
      </c>
      <c r="P833" s="3">
        <f ca="1">1-O833/MAX(O$2:O833)</f>
        <v>0.1962890159017322</v>
      </c>
    </row>
    <row r="834" spans="1:16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48"/>
        <v>-1.7727605642772981E-2</v>
      </c>
      <c r="H834" s="3">
        <f>1-E834/MAX(E$2:E834)</f>
        <v>0.47515313414551141</v>
      </c>
      <c r="I834" s="36">
        <f ca="1">IF(ROW()&gt;计算结果!B$18+1,AVERAGE(OFFSET(E834,0,0,-计算结果!B$18,1)),AVERAGE(OFFSET(E834,0,0,-ROW(),1)))</f>
        <v>3656.514090909091</v>
      </c>
      <c r="J834" s="36">
        <f ca="1">I834+计算结果!B$19*IF(ROW()&gt;计算结果!B$18+1,STDEV(OFFSET(E834,0,0,-计算结果!B$18,1)),STDEV(OFFSET(E834,0,0,-ROW(),1)))</f>
        <v>30355.027269583679</v>
      </c>
      <c r="K834" s="34">
        <f ca="1">I834-计算结果!B$19*IF(ROW()&gt;计算结果!B$18+1,STDEV(OFFSET(E834,0,0,-计算结果!B$18,1)),STDEV(OFFSET(E834,0,0,-ROW(),1)))</f>
        <v>-23041.999087765496</v>
      </c>
      <c r="L834" s="35" t="str">
        <f t="shared" ca="1" si="49"/>
        <v>卖</v>
      </c>
      <c r="M834" s="4" t="str">
        <f t="shared" ca="1" si="50"/>
        <v/>
      </c>
      <c r="N834" s="3">
        <f ca="1">IF(L833="买",E834/E833-1,0)-IF(M834=1,计算结果!B$17,0)</f>
        <v>0</v>
      </c>
      <c r="O834" s="2">
        <f t="shared" ca="1" si="51"/>
        <v>4.8049323760382476</v>
      </c>
      <c r="P834" s="3">
        <f ca="1">1-O834/MAX(O$2:O834)</f>
        <v>0.1962890159017322</v>
      </c>
    </row>
    <row r="835" spans="1:16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36">
        <f ca="1">IF(ROW()&gt;计算结果!B$18+1,AVERAGE(OFFSET(E835,0,0,-计算结果!B$18,1)),AVERAGE(OFFSET(E835,0,0,-ROW(),1)))</f>
        <v>3640.4002272727271</v>
      </c>
      <c r="J835" s="36">
        <f ca="1">I835+计算结果!B$19*IF(ROW()&gt;计算结果!B$18+1,STDEV(OFFSET(E835,0,0,-计算结果!B$18,1)),STDEV(OFFSET(E835,0,0,-ROW(),1)))</f>
        <v>32596.16418918077</v>
      </c>
      <c r="K835" s="34">
        <f ca="1">I835-计算结果!B$19*IF(ROW()&gt;计算结果!B$18+1,STDEV(OFFSET(E835,0,0,-计算结果!B$18,1)),STDEV(OFFSET(E835,0,0,-ROW(),1)))</f>
        <v>-25315.363734635317</v>
      </c>
      <c r="L835" s="35" t="str">
        <f t="shared" ref="L835:L898" ca="1" si="53">IF(OR(AND(E835&lt;J835,E835&gt;I835),E835&lt;K835),"买","卖")</f>
        <v>卖</v>
      </c>
      <c r="M835" s="4" t="str">
        <f t="shared" ca="1" si="50"/>
        <v/>
      </c>
      <c r="N835" s="3">
        <f ca="1">IF(L834="买",E835/E834-1,0)-IF(M835=1,计算结果!B$17,0)</f>
        <v>0</v>
      </c>
      <c r="O835" s="2">
        <f t="shared" ca="1" si="51"/>
        <v>4.8049323760382476</v>
      </c>
      <c r="P835" s="3">
        <f ca="1">1-O835/MAX(O$2:O835)</f>
        <v>0.1962890159017322</v>
      </c>
    </row>
    <row r="836" spans="1:16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52"/>
        <v>-9.0227986788045111E-3</v>
      </c>
      <c r="H836" s="3">
        <f>1-E836/MAX(E$2:E836)</f>
        <v>0.49767916695024839</v>
      </c>
      <c r="I836" s="36">
        <f ca="1">IF(ROW()&gt;计算结果!B$18+1,AVERAGE(OFFSET(E836,0,0,-计算结果!B$18,1)),AVERAGE(OFFSET(E836,0,0,-ROW(),1)))</f>
        <v>3622.1620454545455</v>
      </c>
      <c r="J836" s="36">
        <f ca="1">I836+计算结果!B$19*IF(ROW()&gt;计算结果!B$18+1,STDEV(OFFSET(E836,0,0,-计算结果!B$18,1)),STDEV(OFFSET(E836,0,0,-ROW(),1)))</f>
        <v>34668.886764130868</v>
      </c>
      <c r="K836" s="34">
        <f ca="1">I836-计算结果!B$19*IF(ROW()&gt;计算结果!B$18+1,STDEV(OFFSET(E836,0,0,-计算结果!B$18,1)),STDEV(OFFSET(E836,0,0,-ROW(),1)))</f>
        <v>-27424.562673221779</v>
      </c>
      <c r="L836" s="35" t="str">
        <f t="shared" ca="1" si="53"/>
        <v>卖</v>
      </c>
      <c r="M836" s="4" t="str">
        <f t="shared" ref="M836:M899" ca="1" si="54">IF(L835&lt;&gt;L836,1,"")</f>
        <v/>
      </c>
      <c r="N836" s="3">
        <f ca="1">IF(L835="买",E836/E835-1,0)-IF(M836=1,计算结果!B$17,0)</f>
        <v>0</v>
      </c>
      <c r="O836" s="2">
        <f t="shared" ref="O836:O899" ca="1" si="55">IFERROR(O835*(1+N836),O835)</f>
        <v>4.8049323760382476</v>
      </c>
      <c r="P836" s="3">
        <f ca="1">1-O836/MAX(O$2:O836)</f>
        <v>0.1962890159017322</v>
      </c>
    </row>
    <row r="837" spans="1:16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52"/>
        <v>-3.7110803999674813E-2</v>
      </c>
      <c r="H837" s="3">
        <f>1-E837/MAX(E$2:E837)</f>
        <v>0.51632069693051119</v>
      </c>
      <c r="I837" s="36">
        <f ca="1">IF(ROW()&gt;计算结果!B$18+1,AVERAGE(OFFSET(E837,0,0,-计算结果!B$18,1)),AVERAGE(OFFSET(E837,0,0,-ROW(),1)))</f>
        <v>3600.7745454545452</v>
      </c>
      <c r="J837" s="36">
        <f ca="1">I837+计算结果!B$19*IF(ROW()&gt;计算结果!B$18+1,STDEV(OFFSET(E837,0,0,-计算结果!B$18,1)),STDEV(OFFSET(E837,0,0,-ROW(),1)))</f>
        <v>37095.006708723748</v>
      </c>
      <c r="K837" s="34">
        <f ca="1">I837-计算结果!B$19*IF(ROW()&gt;计算结果!B$18+1,STDEV(OFFSET(E837,0,0,-计算结果!B$18,1)),STDEV(OFFSET(E837,0,0,-ROW(),1)))</f>
        <v>-29893.45761781466</v>
      </c>
      <c r="L837" s="35" t="str">
        <f t="shared" ca="1" si="53"/>
        <v>卖</v>
      </c>
      <c r="M837" s="4" t="str">
        <f t="shared" ca="1" si="54"/>
        <v/>
      </c>
      <c r="N837" s="3">
        <f ca="1">IF(L836="买",E837/E836-1,0)-IF(M837=1,计算结果!B$17,0)</f>
        <v>0</v>
      </c>
      <c r="O837" s="2">
        <f t="shared" ca="1" si="55"/>
        <v>4.8049323760382476</v>
      </c>
      <c r="P837" s="3">
        <f ca="1">1-O837/MAX(O$2:O837)</f>
        <v>0.1962890159017322</v>
      </c>
    </row>
    <row r="838" spans="1:16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52"/>
        <v>5.2271096289417063E-2</v>
      </c>
      <c r="H838" s="3">
        <f>1-E838/MAX(E$2:E838)</f>
        <v>0.49103824950656771</v>
      </c>
      <c r="I838" s="36">
        <f ca="1">IF(ROW()&gt;计算结果!B$18+1,AVERAGE(OFFSET(E838,0,0,-计算结果!B$18,1)),AVERAGE(OFFSET(E838,0,0,-ROW(),1)))</f>
        <v>3588.3868181818175</v>
      </c>
      <c r="J838" s="36">
        <f ca="1">I838+计算结果!B$19*IF(ROW()&gt;计算结果!B$18+1,STDEV(OFFSET(E838,0,0,-计算结果!B$18,1)),STDEV(OFFSET(E838,0,0,-ROW(),1)))</f>
        <v>38564.551791698446</v>
      </c>
      <c r="K838" s="34">
        <f ca="1">I838-计算结果!B$19*IF(ROW()&gt;计算结果!B$18+1,STDEV(OFFSET(E838,0,0,-计算结果!B$18,1)),STDEV(OFFSET(E838,0,0,-ROW(),1)))</f>
        <v>-31387.77815533481</v>
      </c>
      <c r="L838" s="35" t="str">
        <f t="shared" ca="1" si="53"/>
        <v>卖</v>
      </c>
      <c r="M838" s="4" t="str">
        <f t="shared" ca="1" si="54"/>
        <v/>
      </c>
      <c r="N838" s="3">
        <f ca="1">IF(L837="买",E838/E837-1,0)-IF(M838=1,计算结果!B$17,0)</f>
        <v>0</v>
      </c>
      <c r="O838" s="2">
        <f t="shared" ca="1" si="55"/>
        <v>4.8049323760382476</v>
      </c>
      <c r="P838" s="3">
        <f ca="1">1-O838/MAX(O$2:O838)</f>
        <v>0.1962890159017322</v>
      </c>
    </row>
    <row r="839" spans="1:16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52"/>
        <v>-7.294226198236875E-2</v>
      </c>
      <c r="H839" s="3">
        <f>1-E839/MAX(E$2:E839)</f>
        <v>0.52816307085006464</v>
      </c>
      <c r="I839" s="36">
        <f ca="1">IF(ROW()&gt;计算结果!B$18+1,AVERAGE(OFFSET(E839,0,0,-计算结果!B$18,1)),AVERAGE(OFFSET(E839,0,0,-ROW(),1)))</f>
        <v>3569.9727272727255</v>
      </c>
      <c r="J839" s="36">
        <f ca="1">I839+计算结果!B$19*IF(ROW()&gt;计算结果!B$18+1,STDEV(OFFSET(E839,0,0,-计算结果!B$18,1)),STDEV(OFFSET(E839,0,0,-ROW(),1)))</f>
        <v>41069.001363839394</v>
      </c>
      <c r="K839" s="34">
        <f ca="1">I839-计算结果!B$19*IF(ROW()&gt;计算结果!B$18+1,STDEV(OFFSET(E839,0,0,-计算结果!B$18,1)),STDEV(OFFSET(E839,0,0,-ROW(),1)))</f>
        <v>-33929.055909293944</v>
      </c>
      <c r="L839" s="35" t="str">
        <f t="shared" ca="1" si="53"/>
        <v>卖</v>
      </c>
      <c r="M839" s="4" t="str">
        <f t="shared" ca="1" si="54"/>
        <v/>
      </c>
      <c r="N839" s="3">
        <f ca="1">IF(L838="买",E839/E838-1,0)-IF(M839=1,计算结果!B$17,0)</f>
        <v>0</v>
      </c>
      <c r="O839" s="2">
        <f t="shared" ca="1" si="55"/>
        <v>4.8049323760382476</v>
      </c>
      <c r="P839" s="3">
        <f ca="1">1-O839/MAX(O$2:O839)</f>
        <v>0.1962890159017322</v>
      </c>
    </row>
    <row r="840" spans="1:16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52"/>
        <v>2.7619109437881484E-2</v>
      </c>
      <c r="H840" s="3">
        <f>1-E840/MAX(E$2:E840)</f>
        <v>0.51513135506703867</v>
      </c>
      <c r="I840" s="36">
        <f ca="1">IF(ROW()&gt;计算结果!B$18+1,AVERAGE(OFFSET(E840,0,0,-计算结果!B$18,1)),AVERAGE(OFFSET(E840,0,0,-ROW(),1)))</f>
        <v>3555.3284090909078</v>
      </c>
      <c r="J840" s="36">
        <f ca="1">I840+计算结果!B$19*IF(ROW()&gt;计算结果!B$18+1,STDEV(OFFSET(E840,0,0,-计算结果!B$18,1)),STDEV(OFFSET(E840,0,0,-ROW(),1)))</f>
        <v>42898.645602816512</v>
      </c>
      <c r="K840" s="34">
        <f ca="1">I840-计算结果!B$19*IF(ROW()&gt;计算结果!B$18+1,STDEV(OFFSET(E840,0,0,-计算结果!B$18,1)),STDEV(OFFSET(E840,0,0,-ROW(),1)))</f>
        <v>-35787.988784634697</v>
      </c>
      <c r="L840" s="35" t="str">
        <f t="shared" ca="1" si="53"/>
        <v>卖</v>
      </c>
      <c r="M840" s="4" t="str">
        <f t="shared" ca="1" si="54"/>
        <v/>
      </c>
      <c r="N840" s="3">
        <f ca="1">IF(L839="买",E840/E839-1,0)-IF(M840=1,计算结果!B$17,0)</f>
        <v>0</v>
      </c>
      <c r="O840" s="2">
        <f t="shared" ca="1" si="55"/>
        <v>4.8049323760382476</v>
      </c>
      <c r="P840" s="3">
        <f ca="1">1-O840/MAX(O$2:O840)</f>
        <v>0.1962890159017322</v>
      </c>
    </row>
    <row r="841" spans="1:16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52"/>
        <v>-2.0960321721462449E-2</v>
      </c>
      <c r="H841" s="3">
        <f>1-E841/MAX(E$2:E841)</f>
        <v>0.52529435785748313</v>
      </c>
      <c r="I841" s="36">
        <f ca="1">IF(ROW()&gt;计算结果!B$18+1,AVERAGE(OFFSET(E841,0,0,-计算结果!B$18,1)),AVERAGE(OFFSET(E841,0,0,-ROW(),1)))</f>
        <v>3541.7672727272716</v>
      </c>
      <c r="J841" s="36">
        <f ca="1">I841+计算结果!B$19*IF(ROW()&gt;计算结果!B$18+1,STDEV(OFFSET(E841,0,0,-计算结果!B$18,1)),STDEV(OFFSET(E841,0,0,-ROW(),1)))</f>
        <v>44802.622817291653</v>
      </c>
      <c r="K841" s="34">
        <f ca="1">I841-计算结果!B$19*IF(ROW()&gt;计算结果!B$18+1,STDEV(OFFSET(E841,0,0,-计算结果!B$18,1)),STDEV(OFFSET(E841,0,0,-ROW(),1)))</f>
        <v>-37719.088271837107</v>
      </c>
      <c r="L841" s="35" t="str">
        <f t="shared" ca="1" si="53"/>
        <v>卖</v>
      </c>
      <c r="M841" s="4" t="str">
        <f t="shared" ca="1" si="54"/>
        <v/>
      </c>
      <c r="N841" s="3">
        <f ca="1">IF(L840="买",E841/E840-1,0)-IF(M841=1,计算结果!B$17,0)</f>
        <v>0</v>
      </c>
      <c r="O841" s="2">
        <f t="shared" ca="1" si="55"/>
        <v>4.8049323760382476</v>
      </c>
      <c r="P841" s="3">
        <f ca="1">1-O841/MAX(O$2:O841)</f>
        <v>0.1962890159017322</v>
      </c>
    </row>
    <row r="842" spans="1:16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52"/>
        <v>2.2215531516806886E-2</v>
      </c>
      <c r="H842" s="3">
        <f>1-E842/MAX(E$2:E842)</f>
        <v>0.51474851970325997</v>
      </c>
      <c r="I842" s="36">
        <f ca="1">IF(ROW()&gt;计算结果!B$18+1,AVERAGE(OFFSET(E842,0,0,-计算结果!B$18,1)),AVERAGE(OFFSET(E842,0,0,-ROW(),1)))</f>
        <v>3532.2086363636363</v>
      </c>
      <c r="J842" s="36">
        <f ca="1">I842+计算结果!B$19*IF(ROW()&gt;计算结果!B$18+1,STDEV(OFFSET(E842,0,0,-计算结果!B$18,1)),STDEV(OFFSET(E842,0,0,-ROW(),1)))</f>
        <v>46133.117493616344</v>
      </c>
      <c r="K842" s="34">
        <f ca="1">I842-计算结果!B$19*IF(ROW()&gt;计算结果!B$18+1,STDEV(OFFSET(E842,0,0,-计算结果!B$18,1)),STDEV(OFFSET(E842,0,0,-ROW(),1)))</f>
        <v>-39068.700220889077</v>
      </c>
      <c r="L842" s="35" t="str">
        <f t="shared" ca="1" si="53"/>
        <v>卖</v>
      </c>
      <c r="M842" s="4" t="str">
        <f t="shared" ca="1" si="54"/>
        <v/>
      </c>
      <c r="N842" s="3">
        <f ca="1">IF(L841="买",E842/E841-1,0)-IF(M842=1,计算结果!B$17,0)</f>
        <v>0</v>
      </c>
      <c r="O842" s="2">
        <f t="shared" ca="1" si="55"/>
        <v>4.8049323760382476</v>
      </c>
      <c r="P842" s="3">
        <f ca="1">1-O842/MAX(O$2:O842)</f>
        <v>0.1962890159017322</v>
      </c>
    </row>
    <row r="843" spans="1:16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52"/>
        <v>4.1242391090914099E-2</v>
      </c>
      <c r="H843" s="3">
        <f>1-E843/MAX(E$2:E843)</f>
        <v>0.49473558837541687</v>
      </c>
      <c r="I843" s="36">
        <f ca="1">IF(ROW()&gt;计算结果!B$18+1,AVERAGE(OFFSET(E843,0,0,-计算结果!B$18,1)),AVERAGE(OFFSET(E843,0,0,-ROW(),1)))</f>
        <v>3525.4356818181823</v>
      </c>
      <c r="J843" s="36">
        <f ca="1">I843+计算结果!B$19*IF(ROW()&gt;计算结果!B$18+1,STDEV(OFFSET(E843,0,0,-计算结果!B$18,1)),STDEV(OFFSET(E843,0,0,-ROW(),1)))</f>
        <v>46926.449433915826</v>
      </c>
      <c r="K843" s="34">
        <f ca="1">I843-计算结果!B$19*IF(ROW()&gt;计算结果!B$18+1,STDEV(OFFSET(E843,0,0,-计算结果!B$18,1)),STDEV(OFFSET(E843,0,0,-ROW(),1)))</f>
        <v>-39875.578070279458</v>
      </c>
      <c r="L843" s="35" t="str">
        <f t="shared" ca="1" si="53"/>
        <v>卖</v>
      </c>
      <c r="M843" s="4" t="str">
        <f t="shared" ca="1" si="54"/>
        <v/>
      </c>
      <c r="N843" s="3">
        <f ca="1">IF(L842="买",E843/E842-1,0)-IF(M843=1,计算结果!B$17,0)</f>
        <v>0</v>
      </c>
      <c r="O843" s="2">
        <f t="shared" ca="1" si="55"/>
        <v>4.8049323760382476</v>
      </c>
      <c r="P843" s="3">
        <f ca="1">1-O843/MAX(O$2:O843)</f>
        <v>0.1962890159017322</v>
      </c>
    </row>
    <row r="844" spans="1:16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52"/>
        <v>3.8288758528257638E-3</v>
      </c>
      <c r="H844" s="3">
        <f>1-E844/MAX(E$2:E844)</f>
        <v>0.49280099367045538</v>
      </c>
      <c r="I844" s="36">
        <f ca="1">IF(ROW()&gt;计算结果!B$18+1,AVERAGE(OFFSET(E844,0,0,-计算结果!B$18,1)),AVERAGE(OFFSET(E844,0,0,-ROW(),1)))</f>
        <v>3518.2681818181823</v>
      </c>
      <c r="J844" s="36">
        <f ca="1">I844+计算结果!B$19*IF(ROW()&gt;计算结果!B$18+1,STDEV(OFFSET(E844,0,0,-计算结果!B$18,1)),STDEV(OFFSET(E844,0,0,-ROW(),1)))</f>
        <v>47695.991455383592</v>
      </c>
      <c r="K844" s="34">
        <f ca="1">I844-计算结果!B$19*IF(ROW()&gt;计算结果!B$18+1,STDEV(OFFSET(E844,0,0,-计算结果!B$18,1)),STDEV(OFFSET(E844,0,0,-ROW(),1)))</f>
        <v>-40659.45509174723</v>
      </c>
      <c r="L844" s="35" t="str">
        <f t="shared" ca="1" si="53"/>
        <v>卖</v>
      </c>
      <c r="M844" s="4" t="str">
        <f t="shared" ca="1" si="54"/>
        <v/>
      </c>
      <c r="N844" s="3">
        <f ca="1">IF(L843="买",E844/E843-1,0)-IF(M844=1,计算结果!B$17,0)</f>
        <v>0</v>
      </c>
      <c r="O844" s="2">
        <f t="shared" ca="1" si="55"/>
        <v>4.8049323760382476</v>
      </c>
      <c r="P844" s="3">
        <f ca="1">1-O844/MAX(O$2:O844)</f>
        <v>0.1962890159017322</v>
      </c>
    </row>
    <row r="845" spans="1:16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52"/>
        <v>-5.5315323173124931E-2</v>
      </c>
      <c r="H845" s="3">
        <f>1-E845/MAX(E$2:E845)</f>
        <v>0.52085687061866193</v>
      </c>
      <c r="I845" s="36">
        <f ca="1">IF(ROW()&gt;计算结果!B$18+1,AVERAGE(OFFSET(E845,0,0,-计算结果!B$18,1)),AVERAGE(OFFSET(E845,0,0,-ROW(),1)))</f>
        <v>3503.7747727272726</v>
      </c>
      <c r="J845" s="36">
        <f ca="1">I845+计算结果!B$19*IF(ROW()&gt;计算结果!B$18+1,STDEV(OFFSET(E845,0,0,-计算结果!B$18,1)),STDEV(OFFSET(E845,0,0,-ROW(),1)))</f>
        <v>49183.848898247816</v>
      </c>
      <c r="K845" s="34">
        <f ca="1">I845-计算结果!B$19*IF(ROW()&gt;计算结果!B$18+1,STDEV(OFFSET(E845,0,0,-计算结果!B$18,1)),STDEV(OFFSET(E845,0,0,-ROW(),1)))</f>
        <v>-42176.29935279327</v>
      </c>
      <c r="L845" s="35" t="str">
        <f t="shared" ca="1" si="53"/>
        <v>卖</v>
      </c>
      <c r="M845" s="4" t="str">
        <f t="shared" ca="1" si="54"/>
        <v/>
      </c>
      <c r="N845" s="3">
        <f ca="1">IF(L844="买",E845/E844-1,0)-IF(M845=1,计算结果!B$17,0)</f>
        <v>0</v>
      </c>
      <c r="O845" s="2">
        <f t="shared" ca="1" si="55"/>
        <v>4.8049323760382476</v>
      </c>
      <c r="P845" s="3">
        <f ca="1">1-O845/MAX(O$2:O845)</f>
        <v>0.1962890159017322</v>
      </c>
    </row>
    <row r="846" spans="1:16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52"/>
        <v>-8.5936889652771242E-3</v>
      </c>
      <c r="H846" s="3">
        <f>1-E846/MAX(E$2:E846)</f>
        <v>0.52497447764241478</v>
      </c>
      <c r="I846" s="36">
        <f ca="1">IF(ROW()&gt;计算结果!B$18+1,AVERAGE(OFFSET(E846,0,0,-计算结果!B$18,1)),AVERAGE(OFFSET(E846,0,0,-ROW(),1)))</f>
        <v>3481.4411363636364</v>
      </c>
      <c r="J846" s="36">
        <f ca="1">I846+计算结果!B$19*IF(ROW()&gt;计算结果!B$18+1,STDEV(OFFSET(E846,0,0,-计算结果!B$18,1)),STDEV(OFFSET(E846,0,0,-ROW(),1)))</f>
        <v>50412.272487777911</v>
      </c>
      <c r="K846" s="34">
        <f ca="1">I846-计算结果!B$19*IF(ROW()&gt;计算结果!B$18+1,STDEV(OFFSET(E846,0,0,-计算结果!B$18,1)),STDEV(OFFSET(E846,0,0,-ROW(),1)))</f>
        <v>-43449.390215050633</v>
      </c>
      <c r="L846" s="35" t="str">
        <f t="shared" ca="1" si="53"/>
        <v>卖</v>
      </c>
      <c r="M846" s="4" t="str">
        <f t="shared" ca="1" si="54"/>
        <v/>
      </c>
      <c r="N846" s="3">
        <f ca="1">IF(L845="买",E846/E845-1,0)-IF(M846=1,计算结果!B$17,0)</f>
        <v>0</v>
      </c>
      <c r="O846" s="2">
        <f t="shared" ca="1" si="55"/>
        <v>4.8049323760382476</v>
      </c>
      <c r="P846" s="3">
        <f ca="1">1-O846/MAX(O$2:O846)</f>
        <v>0.1962890159017322</v>
      </c>
    </row>
    <row r="847" spans="1:16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52"/>
        <v>-3.347995214591204E-2</v>
      </c>
      <c r="H847" s="3">
        <f>1-E847/MAX(E$2:E847)</f>
        <v>0.54087830939903347</v>
      </c>
      <c r="I847" s="36">
        <f ca="1">IF(ROW()&gt;计算结果!B$18+1,AVERAGE(OFFSET(E847,0,0,-计算结果!B$18,1)),AVERAGE(OFFSET(E847,0,0,-ROW(),1)))</f>
        <v>3456.3338636363642</v>
      </c>
      <c r="J847" s="36">
        <f ca="1">I847+计算结果!B$19*IF(ROW()&gt;计算结果!B$18+1,STDEV(OFFSET(E847,0,0,-计算结果!B$18,1)),STDEV(OFFSET(E847,0,0,-ROW(),1)))</f>
        <v>51810.75027148112</v>
      </c>
      <c r="K847" s="34">
        <f ca="1">I847-计算结果!B$19*IF(ROW()&gt;计算结果!B$18+1,STDEV(OFFSET(E847,0,0,-计算结果!B$18,1)),STDEV(OFFSET(E847,0,0,-ROW(),1)))</f>
        <v>-44898.082544208395</v>
      </c>
      <c r="L847" s="35" t="str">
        <f t="shared" ca="1" si="53"/>
        <v>卖</v>
      </c>
      <c r="M847" s="4" t="str">
        <f t="shared" ca="1" si="54"/>
        <v/>
      </c>
      <c r="N847" s="3">
        <f ca="1">IF(L846="买",E847/E846-1,0)-IF(M847=1,计算结果!B$17,0)</f>
        <v>0</v>
      </c>
      <c r="O847" s="2">
        <f t="shared" ca="1" si="55"/>
        <v>4.8049323760382476</v>
      </c>
      <c r="P847" s="3">
        <f ca="1">1-O847/MAX(O$2:O847)</f>
        <v>0.1962890159017322</v>
      </c>
    </row>
    <row r="848" spans="1:16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52"/>
        <v>4.6324605777603445E-4</v>
      </c>
      <c r="H848" s="3">
        <f>1-E848/MAX(E$2:E848)</f>
        <v>0.54066562308582311</v>
      </c>
      <c r="I848" s="36">
        <f ca="1">IF(ROW()&gt;计算结果!B$18+1,AVERAGE(OFFSET(E848,0,0,-计算结果!B$18,1)),AVERAGE(OFFSET(E848,0,0,-ROW(),1)))</f>
        <v>3432.9350000000009</v>
      </c>
      <c r="J848" s="36">
        <f ca="1">I848+计算结果!B$19*IF(ROW()&gt;计算结果!B$18+1,STDEV(OFFSET(E848,0,0,-计算结果!B$18,1)),STDEV(OFFSET(E848,0,0,-ROW(),1)))</f>
        <v>53147.789660059636</v>
      </c>
      <c r="K848" s="34">
        <f ca="1">I848-计算结果!B$19*IF(ROW()&gt;计算结果!B$18+1,STDEV(OFFSET(E848,0,0,-计算结果!B$18,1)),STDEV(OFFSET(E848,0,0,-ROW(),1)))</f>
        <v>-46281.919660059641</v>
      </c>
      <c r="L848" s="35" t="str">
        <f t="shared" ca="1" si="53"/>
        <v>卖</v>
      </c>
      <c r="M848" s="4" t="str">
        <f t="shared" ca="1" si="54"/>
        <v/>
      </c>
      <c r="N848" s="3">
        <f ca="1">IF(L847="买",E848/E847-1,0)-IF(M848=1,计算结果!B$17,0)</f>
        <v>0</v>
      </c>
      <c r="O848" s="2">
        <f t="shared" ca="1" si="55"/>
        <v>4.8049323760382476</v>
      </c>
      <c r="P848" s="3">
        <f ca="1">1-O848/MAX(O$2:O848)</f>
        <v>0.1962890159017322</v>
      </c>
    </row>
    <row r="849" spans="1:16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52"/>
        <v>2.2599644391761764E-2</v>
      </c>
      <c r="H849" s="3">
        <f>1-E849/MAX(E$2:E849)</f>
        <v>0.53028482951065126</v>
      </c>
      <c r="I849" s="36">
        <f ca="1">IF(ROW()&gt;计算结果!B$18+1,AVERAGE(OFFSET(E849,0,0,-计算结果!B$18,1)),AVERAGE(OFFSET(E849,0,0,-ROW(),1)))</f>
        <v>3409.8365909090908</v>
      </c>
      <c r="J849" s="36">
        <f ca="1">I849+计算结果!B$19*IF(ROW()&gt;计算结果!B$18+1,STDEV(OFFSET(E849,0,0,-计算结果!B$18,1)),STDEV(OFFSET(E849,0,0,-ROW(),1)))</f>
        <v>53994.985201080206</v>
      </c>
      <c r="K849" s="34">
        <f ca="1">I849-计算结果!B$19*IF(ROW()&gt;计算结果!B$18+1,STDEV(OFFSET(E849,0,0,-计算结果!B$18,1)),STDEV(OFFSET(E849,0,0,-ROW(),1)))</f>
        <v>-47175.312019262019</v>
      </c>
      <c r="L849" s="35" t="str">
        <f t="shared" ca="1" si="53"/>
        <v>卖</v>
      </c>
      <c r="M849" s="4" t="str">
        <f t="shared" ca="1" si="54"/>
        <v/>
      </c>
      <c r="N849" s="3">
        <f ca="1">IF(L848="买",E849/E848-1,0)-IF(M849=1,计算结果!B$17,0)</f>
        <v>0</v>
      </c>
      <c r="O849" s="2">
        <f t="shared" ca="1" si="55"/>
        <v>4.8049323760382476</v>
      </c>
      <c r="P849" s="3">
        <f ca="1">1-O849/MAX(O$2:O849)</f>
        <v>0.1962890159017322</v>
      </c>
    </row>
    <row r="850" spans="1:16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52"/>
        <v>-6.7955995232938937E-3</v>
      </c>
      <c r="H850" s="3">
        <f>1-E850/MAX(E$2:E850)</f>
        <v>0.53347682569931254</v>
      </c>
      <c r="I850" s="36">
        <f ca="1">IF(ROW()&gt;计算结果!B$18+1,AVERAGE(OFFSET(E850,0,0,-计算结果!B$18,1)),AVERAGE(OFFSET(E850,0,0,-ROW(),1)))</f>
        <v>3382.1713636363634</v>
      </c>
      <c r="J850" s="36">
        <f ca="1">I850+计算结果!B$19*IF(ROW()&gt;计算结果!B$18+1,STDEV(OFFSET(E850,0,0,-计算结果!B$18,1)),STDEV(OFFSET(E850,0,0,-ROW(),1)))</f>
        <v>54274.615451351252</v>
      </c>
      <c r="K850" s="34">
        <f ca="1">I850-计算结果!B$19*IF(ROW()&gt;计算结果!B$18+1,STDEV(OFFSET(E850,0,0,-计算结果!B$18,1)),STDEV(OFFSET(E850,0,0,-ROW(),1)))</f>
        <v>-47510.272724078524</v>
      </c>
      <c r="L850" s="35" t="str">
        <f t="shared" ca="1" si="53"/>
        <v>卖</v>
      </c>
      <c r="M850" s="4" t="str">
        <f t="shared" ca="1" si="54"/>
        <v/>
      </c>
      <c r="N850" s="3">
        <f ca="1">IF(L849="买",E850/E849-1,0)-IF(M850=1,计算结果!B$17,0)</f>
        <v>0</v>
      </c>
      <c r="O850" s="2">
        <f t="shared" ca="1" si="55"/>
        <v>4.8049323760382476</v>
      </c>
      <c r="P850" s="3">
        <f ca="1">1-O850/MAX(O$2:O850)</f>
        <v>0.1962890159017322</v>
      </c>
    </row>
    <row r="851" spans="1:16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52"/>
        <v>5.1392308113135332E-2</v>
      </c>
      <c r="H851" s="3">
        <f>1-E851/MAX(E$2:E851)</f>
        <v>0.50950112298373362</v>
      </c>
      <c r="I851" s="36">
        <f ca="1">IF(ROW()&gt;计算结果!B$18+1,AVERAGE(OFFSET(E851,0,0,-计算结果!B$18,1)),AVERAGE(OFFSET(E851,0,0,-ROW(),1)))</f>
        <v>3355.5118181818184</v>
      </c>
      <c r="J851" s="36">
        <f ca="1">I851+计算结果!B$19*IF(ROW()&gt;计算结果!B$18+1,STDEV(OFFSET(E851,0,0,-计算结果!B$18,1)),STDEV(OFFSET(E851,0,0,-ROW(),1)))</f>
        <v>53592.366518935247</v>
      </c>
      <c r="K851" s="34">
        <f ca="1">I851-计算结果!B$19*IF(ROW()&gt;计算结果!B$18+1,STDEV(OFFSET(E851,0,0,-计算结果!B$18,1)),STDEV(OFFSET(E851,0,0,-ROW(),1)))</f>
        <v>-46881.342882571611</v>
      </c>
      <c r="L851" s="35" t="str">
        <f t="shared" ca="1" si="53"/>
        <v>卖</v>
      </c>
      <c r="M851" s="4" t="str">
        <f t="shared" ca="1" si="54"/>
        <v/>
      </c>
      <c r="N851" s="3">
        <f ca="1">IF(L850="买",E851/E850-1,0)-IF(M851=1,计算结果!B$17,0)</f>
        <v>0</v>
      </c>
      <c r="O851" s="2">
        <f t="shared" ca="1" si="55"/>
        <v>4.8049323760382476</v>
      </c>
      <c r="P851" s="3">
        <f ca="1">1-O851/MAX(O$2:O851)</f>
        <v>0.1962890159017322</v>
      </c>
    </row>
    <row r="852" spans="1:16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52"/>
        <v>6.6186571202597744E-3</v>
      </c>
      <c r="H852" s="3">
        <f>1-E852/MAX(E$2:E852)</f>
        <v>0.50625467909889066</v>
      </c>
      <c r="I852" s="36">
        <f ca="1">IF(ROW()&gt;计算结果!B$18+1,AVERAGE(OFFSET(E852,0,0,-计算结果!B$18,1)),AVERAGE(OFFSET(E852,0,0,-ROW(),1)))</f>
        <v>3330.3061363636371</v>
      </c>
      <c r="J852" s="36">
        <f ca="1">I852+计算结果!B$19*IF(ROW()&gt;计算结果!B$18+1,STDEV(OFFSET(E852,0,0,-计算结果!B$18,1)),STDEV(OFFSET(E852,0,0,-ROW(),1)))</f>
        <v>52857.334273256041</v>
      </c>
      <c r="K852" s="34">
        <f ca="1">I852-计算结果!B$19*IF(ROW()&gt;计算结果!B$18+1,STDEV(OFFSET(E852,0,0,-计算结果!B$18,1)),STDEV(OFFSET(E852,0,0,-ROW(),1)))</f>
        <v>-46196.722000528767</v>
      </c>
      <c r="L852" s="35" t="str">
        <f t="shared" ca="1" si="53"/>
        <v>卖</v>
      </c>
      <c r="M852" s="4" t="str">
        <f t="shared" ca="1" si="54"/>
        <v/>
      </c>
      <c r="N852" s="3">
        <f ca="1">IF(L851="买",E852/E851-1,0)-IF(M852=1,计算结果!B$17,0)</f>
        <v>0</v>
      </c>
      <c r="O852" s="2">
        <f t="shared" ca="1" si="55"/>
        <v>4.8049323760382476</v>
      </c>
      <c r="P852" s="3">
        <f ca="1">1-O852/MAX(O$2:O852)</f>
        <v>0.1962890159017322</v>
      </c>
    </row>
    <row r="853" spans="1:16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52"/>
        <v>3.9040746560802697E-2</v>
      </c>
      <c r="H853" s="3">
        <f>1-E853/MAX(E$2:E853)</f>
        <v>0.48697849316000819</v>
      </c>
      <c r="I853" s="36">
        <f ca="1">IF(ROW()&gt;计算结果!B$18+1,AVERAGE(OFFSET(E853,0,0,-计算结果!B$18,1)),AVERAGE(OFFSET(E853,0,0,-ROW(),1)))</f>
        <v>3311.9836363636368</v>
      </c>
      <c r="J853" s="36">
        <f ca="1">I853+计算结果!B$19*IF(ROW()&gt;计算结果!B$18+1,STDEV(OFFSET(E853,0,0,-计算结果!B$18,1)),STDEV(OFFSET(E853,0,0,-ROW(),1)))</f>
        <v>52392.322802440336</v>
      </c>
      <c r="K853" s="34">
        <f ca="1">I853-计算结果!B$19*IF(ROW()&gt;计算结果!B$18+1,STDEV(OFFSET(E853,0,0,-计算结果!B$18,1)),STDEV(OFFSET(E853,0,0,-ROW(),1)))</f>
        <v>-45768.355529713066</v>
      </c>
      <c r="L853" s="35" t="str">
        <f t="shared" ca="1" si="53"/>
        <v>卖</v>
      </c>
      <c r="M853" s="4" t="str">
        <f t="shared" ca="1" si="54"/>
        <v/>
      </c>
      <c r="N853" s="3">
        <f ca="1">IF(L852="买",E853/E852-1,0)-IF(M853=1,计算结果!B$17,0)</f>
        <v>0</v>
      </c>
      <c r="O853" s="2">
        <f t="shared" ca="1" si="55"/>
        <v>4.8049323760382476</v>
      </c>
      <c r="P853" s="3">
        <f ca="1">1-O853/MAX(O$2:O853)</f>
        <v>0.1962890159017322</v>
      </c>
    </row>
    <row r="854" spans="1:16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52"/>
        <v>-1.3730751244556694E-2</v>
      </c>
      <c r="H854" s="3">
        <f>1-E854/MAX(E$2:E854)</f>
        <v>0.49402266385353566</v>
      </c>
      <c r="I854" s="36">
        <f ca="1">IF(ROW()&gt;计算结果!B$18+1,AVERAGE(OFFSET(E854,0,0,-计算结果!B$18,1)),AVERAGE(OFFSET(E854,0,0,-ROW(),1)))</f>
        <v>3290.362954545456</v>
      </c>
      <c r="J854" s="36">
        <f ca="1">I854+计算结果!B$19*IF(ROW()&gt;计算结果!B$18+1,STDEV(OFFSET(E854,0,0,-计算结果!B$18,1)),STDEV(OFFSET(E854,0,0,-ROW(),1)))</f>
        <v>51555.556029283871</v>
      </c>
      <c r="K854" s="34">
        <f ca="1">I854-计算结果!B$19*IF(ROW()&gt;计算结果!B$18+1,STDEV(OFFSET(E854,0,0,-计算结果!B$18,1)),STDEV(OFFSET(E854,0,0,-ROW(),1)))</f>
        <v>-44974.830120192964</v>
      </c>
      <c r="L854" s="35" t="str">
        <f t="shared" ca="1" si="53"/>
        <v>卖</v>
      </c>
      <c r="M854" s="4" t="str">
        <f t="shared" ca="1" si="54"/>
        <v/>
      </c>
      <c r="N854" s="3">
        <f ca="1">IF(L853="买",E854/E853-1,0)-IF(M854=1,计算结果!B$17,0)</f>
        <v>0</v>
      </c>
      <c r="O854" s="2">
        <f t="shared" ca="1" si="55"/>
        <v>4.8049323760382476</v>
      </c>
      <c r="P854" s="3">
        <f ca="1">1-O854/MAX(O$2:O854)</f>
        <v>0.1962890159017322</v>
      </c>
    </row>
    <row r="855" spans="1:16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52"/>
        <v>-6.8029040968750065E-3</v>
      </c>
      <c r="H855" s="3">
        <f>1-E855/MAX(E$2:E855)</f>
        <v>0.49746477914653231</v>
      </c>
      <c r="I855" s="36">
        <f ca="1">IF(ROW()&gt;计算结果!B$18+1,AVERAGE(OFFSET(E855,0,0,-计算结果!B$18,1)),AVERAGE(OFFSET(E855,0,0,-ROW(),1)))</f>
        <v>3269.3306818181827</v>
      </c>
      <c r="J855" s="36">
        <f ca="1">I855+计算结果!B$19*IF(ROW()&gt;计算结果!B$18+1,STDEV(OFFSET(E855,0,0,-计算结果!B$18,1)),STDEV(OFFSET(E855,0,0,-ROW(),1)))</f>
        <v>50793.098363116151</v>
      </c>
      <c r="K855" s="34">
        <f ca="1">I855-计算结果!B$19*IF(ROW()&gt;计算结果!B$18+1,STDEV(OFFSET(E855,0,0,-计算结果!B$18,1)),STDEV(OFFSET(E855,0,0,-ROW(),1)))</f>
        <v>-44254.436999479789</v>
      </c>
      <c r="L855" s="35" t="str">
        <f t="shared" ca="1" si="53"/>
        <v>卖</v>
      </c>
      <c r="M855" s="4" t="str">
        <f t="shared" ca="1" si="54"/>
        <v/>
      </c>
      <c r="N855" s="3">
        <f ca="1">IF(L854="买",E855/E854-1,0)-IF(M855=1,计算结果!B$17,0)</f>
        <v>0</v>
      </c>
      <c r="O855" s="2">
        <f t="shared" ca="1" si="55"/>
        <v>4.8049323760382476</v>
      </c>
      <c r="P855" s="3">
        <f ca="1">1-O855/MAX(O$2:O855)</f>
        <v>0.1962890159017322</v>
      </c>
    </row>
    <row r="856" spans="1:16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52"/>
        <v>7.5740646690367619E-3</v>
      </c>
      <c r="H856" s="3">
        <f>1-E856/MAX(E$2:E856)</f>
        <v>0.49365854488531957</v>
      </c>
      <c r="I856" s="36">
        <f ca="1">IF(ROW()&gt;计算结果!B$18+1,AVERAGE(OFFSET(E856,0,0,-计算结果!B$18,1)),AVERAGE(OFFSET(E856,0,0,-ROW(),1)))</f>
        <v>3248.2159090909099</v>
      </c>
      <c r="J856" s="36">
        <f ca="1">I856+计算结果!B$19*IF(ROW()&gt;计算结果!B$18+1,STDEV(OFFSET(E856,0,0,-计算结果!B$18,1)),STDEV(OFFSET(E856,0,0,-ROW(),1)))</f>
        <v>49762.145472981676</v>
      </c>
      <c r="K856" s="34">
        <f ca="1">I856-计算结果!B$19*IF(ROW()&gt;计算结果!B$18+1,STDEV(OFFSET(E856,0,0,-计算结果!B$18,1)),STDEV(OFFSET(E856,0,0,-ROW(),1)))</f>
        <v>-43265.713654799853</v>
      </c>
      <c r="L856" s="35" t="str">
        <f t="shared" ca="1" si="53"/>
        <v>卖</v>
      </c>
      <c r="M856" s="4" t="str">
        <f t="shared" ca="1" si="54"/>
        <v/>
      </c>
      <c r="N856" s="3">
        <f ca="1">IF(L855="买",E856/E855-1,0)-IF(M856=1,计算结果!B$17,0)</f>
        <v>0</v>
      </c>
      <c r="O856" s="2">
        <f t="shared" ca="1" si="55"/>
        <v>4.8049323760382476</v>
      </c>
      <c r="P856" s="3">
        <f ca="1">1-O856/MAX(O$2:O856)</f>
        <v>0.1962890159017322</v>
      </c>
    </row>
    <row r="857" spans="1:16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52"/>
        <v>-4.1295486698007644E-2</v>
      </c>
      <c r="H857" s="3">
        <f>1-E857/MAX(E$2:E857)</f>
        <v>0.51456816170965758</v>
      </c>
      <c r="I857" s="36">
        <f ca="1">IF(ROW()&gt;计算结果!B$18+1,AVERAGE(OFFSET(E857,0,0,-计算结果!B$18,1)),AVERAGE(OFFSET(E857,0,0,-ROW(),1)))</f>
        <v>3225.5179545454553</v>
      </c>
      <c r="J857" s="36">
        <f ca="1">I857+计算结果!B$19*IF(ROW()&gt;计算结果!B$18+1,STDEV(OFFSET(E857,0,0,-计算结果!B$18,1)),STDEV(OFFSET(E857,0,0,-ROW(),1)))</f>
        <v>49036.489551324856</v>
      </c>
      <c r="K857" s="34">
        <f ca="1">I857-计算结果!B$19*IF(ROW()&gt;计算结果!B$18+1,STDEV(OFFSET(E857,0,0,-计算结果!B$18,1)),STDEV(OFFSET(E857,0,0,-ROW(),1)))</f>
        <v>-42585.453642233952</v>
      </c>
      <c r="L857" s="35" t="str">
        <f t="shared" ca="1" si="53"/>
        <v>卖</v>
      </c>
      <c r="M857" s="4" t="str">
        <f t="shared" ca="1" si="54"/>
        <v/>
      </c>
      <c r="N857" s="3">
        <f ca="1">IF(L856="买",E857/E856-1,0)-IF(M857=1,计算结果!B$17,0)</f>
        <v>0</v>
      </c>
      <c r="O857" s="2">
        <f t="shared" ca="1" si="55"/>
        <v>4.8049323760382476</v>
      </c>
      <c r="P857" s="3">
        <f ca="1">1-O857/MAX(O$2:O857)</f>
        <v>0.1962890159017322</v>
      </c>
    </row>
    <row r="858" spans="1:16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52"/>
        <v>-3.7637838330447537E-2</v>
      </c>
      <c r="H858" s="3">
        <f>1-E858/MAX(E$2:E858)</f>
        <v>0.53283876675968145</v>
      </c>
      <c r="I858" s="36">
        <f ca="1">IF(ROW()&gt;计算结果!B$18+1,AVERAGE(OFFSET(E858,0,0,-计算结果!B$18,1)),AVERAGE(OFFSET(E858,0,0,-ROW(),1)))</f>
        <v>3197.559318181819</v>
      </c>
      <c r="J858" s="36">
        <f ca="1">I858+计算结果!B$19*IF(ROW()&gt;计算结果!B$18+1,STDEV(OFFSET(E858,0,0,-计算结果!B$18,1)),STDEV(OFFSET(E858,0,0,-ROW(),1)))</f>
        <v>47867.264704057226</v>
      </c>
      <c r="K858" s="34">
        <f ca="1">I858-计算结果!B$19*IF(ROW()&gt;计算结果!B$18+1,STDEV(OFFSET(E858,0,0,-计算结果!B$18,1)),STDEV(OFFSET(E858,0,0,-ROW(),1)))</f>
        <v>-41472.146067693589</v>
      </c>
      <c r="L858" s="35" t="str">
        <f t="shared" ca="1" si="53"/>
        <v>卖</v>
      </c>
      <c r="M858" s="4" t="str">
        <f t="shared" ca="1" si="54"/>
        <v/>
      </c>
      <c r="N858" s="3">
        <f ca="1">IF(L857="买",E858/E857-1,0)-IF(M858=1,计算结果!B$17,0)</f>
        <v>0</v>
      </c>
      <c r="O858" s="2">
        <f t="shared" ca="1" si="55"/>
        <v>4.8049323760382476</v>
      </c>
      <c r="P858" s="3">
        <f ca="1">1-O858/MAX(O$2:O858)</f>
        <v>0.1962890159017322</v>
      </c>
    </row>
    <row r="859" spans="1:16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52"/>
        <v>-1.0026952214452156E-2</v>
      </c>
      <c r="H859" s="3">
        <f>1-E859/MAX(E$2:E859)</f>
        <v>0.5375229701218267</v>
      </c>
      <c r="I859" s="36">
        <f ca="1">IF(ROW()&gt;计算结果!B$18+1,AVERAGE(OFFSET(E859,0,0,-计算结果!B$18,1)),AVERAGE(OFFSET(E859,0,0,-ROW(),1)))</f>
        <v>3169.6043181818195</v>
      </c>
      <c r="J859" s="36">
        <f ca="1">I859+计算结果!B$19*IF(ROW()&gt;计算结果!B$18+1,STDEV(OFFSET(E859,0,0,-计算结果!B$18,1)),STDEV(OFFSET(E859,0,0,-ROW(),1)))</f>
        <v>46665.505133085921</v>
      </c>
      <c r="K859" s="34">
        <f ca="1">I859-计算结果!B$19*IF(ROW()&gt;计算结果!B$18+1,STDEV(OFFSET(E859,0,0,-计算结果!B$18,1)),STDEV(OFFSET(E859,0,0,-ROW(),1)))</f>
        <v>-40326.296496722287</v>
      </c>
      <c r="L859" s="35" t="str">
        <f t="shared" ca="1" si="53"/>
        <v>卖</v>
      </c>
      <c r="M859" s="4" t="str">
        <f t="shared" ca="1" si="54"/>
        <v/>
      </c>
      <c r="N859" s="3">
        <f ca="1">IF(L858="买",E859/E858-1,0)-IF(M859=1,计算结果!B$17,0)</f>
        <v>0</v>
      </c>
      <c r="O859" s="2">
        <f t="shared" ca="1" si="55"/>
        <v>4.8049323760382476</v>
      </c>
      <c r="P859" s="3">
        <f ca="1">1-O859/MAX(O$2:O859)</f>
        <v>0.1962890159017322</v>
      </c>
    </row>
    <row r="860" spans="1:16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52"/>
        <v>3.5830570956597807E-2</v>
      </c>
      <c r="H860" s="3">
        <f>1-E860/MAX(E$2:E860)</f>
        <v>0.52095215408698015</v>
      </c>
      <c r="I860" s="36">
        <f ca="1">IF(ROW()&gt;计算结果!B$18+1,AVERAGE(OFFSET(E860,0,0,-计算结果!B$18,1)),AVERAGE(OFFSET(E860,0,0,-ROW(),1)))</f>
        <v>3144.1347727272732</v>
      </c>
      <c r="J860" s="36">
        <f ca="1">I860+计算结果!B$19*IF(ROW()&gt;计算结果!B$18+1,STDEV(OFFSET(E860,0,0,-计算结果!B$18,1)),STDEV(OFFSET(E860,0,0,-ROW(),1)))</f>
        <v>45022.779792455716</v>
      </c>
      <c r="K860" s="34">
        <f ca="1">I860-计算结果!B$19*IF(ROW()&gt;计算结果!B$18+1,STDEV(OFFSET(E860,0,0,-计算结果!B$18,1)),STDEV(OFFSET(E860,0,0,-ROW(),1)))</f>
        <v>-38734.51024700117</v>
      </c>
      <c r="L860" s="35" t="str">
        <f t="shared" ca="1" si="53"/>
        <v>卖</v>
      </c>
      <c r="M860" s="4" t="str">
        <f t="shared" ca="1" si="54"/>
        <v/>
      </c>
      <c r="N860" s="3">
        <f ca="1">IF(L859="买",E860/E859-1,0)-IF(M860=1,计算结果!B$17,0)</f>
        <v>0</v>
      </c>
      <c r="O860" s="2">
        <f t="shared" ca="1" si="55"/>
        <v>4.8049323760382476</v>
      </c>
      <c r="P860" s="3">
        <f ca="1">1-O860/MAX(O$2:O860)</f>
        <v>0.1962890159017322</v>
      </c>
    </row>
    <row r="861" spans="1:16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52"/>
        <v>3.3951823147904792E-2</v>
      </c>
      <c r="H861" s="3">
        <f>1-E861/MAX(E$2:E861)</f>
        <v>0.50468760634315657</v>
      </c>
      <c r="I861" s="36">
        <f ca="1">IF(ROW()&gt;计算结果!B$18+1,AVERAGE(OFFSET(E861,0,0,-计算结果!B$18,1)),AVERAGE(OFFSET(E861,0,0,-ROW(),1)))</f>
        <v>3121.3388636363638</v>
      </c>
      <c r="J861" s="36">
        <f ca="1">I861+计算结果!B$19*IF(ROW()&gt;计算结果!B$18+1,STDEV(OFFSET(E861,0,0,-计算结果!B$18,1)),STDEV(OFFSET(E861,0,0,-ROW(),1)))</f>
        <v>43069.598271008108</v>
      </c>
      <c r="K861" s="34">
        <f ca="1">I861-计算结果!B$19*IF(ROW()&gt;计算结果!B$18+1,STDEV(OFFSET(E861,0,0,-计算结果!B$18,1)),STDEV(OFFSET(E861,0,0,-ROW(),1)))</f>
        <v>-36826.920543735374</v>
      </c>
      <c r="L861" s="35" t="str">
        <f t="shared" ca="1" si="53"/>
        <v>卖</v>
      </c>
      <c r="M861" s="4" t="str">
        <f t="shared" ca="1" si="54"/>
        <v/>
      </c>
      <c r="N861" s="3">
        <f ca="1">IF(L860="买",E861/E860-1,0)-IF(M861=1,计算结果!B$17,0)</f>
        <v>0</v>
      </c>
      <c r="O861" s="2">
        <f t="shared" ca="1" si="55"/>
        <v>4.8049323760382476</v>
      </c>
      <c r="P861" s="3">
        <f ca="1">1-O861/MAX(O$2:O861)</f>
        <v>0.1962890159017322</v>
      </c>
    </row>
    <row r="862" spans="1:16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52"/>
        <v>-2.1676027550198151E-3</v>
      </c>
      <c r="H862" s="3">
        <f>1-E862/MAX(E$2:E862)</f>
        <v>0.50576124685224255</v>
      </c>
      <c r="I862" s="36">
        <f ca="1">IF(ROW()&gt;计算结果!B$18+1,AVERAGE(OFFSET(E862,0,0,-计算结果!B$18,1)),AVERAGE(OFFSET(E862,0,0,-ROW(),1)))</f>
        <v>3103.0188636363641</v>
      </c>
      <c r="J862" s="36">
        <f ca="1">I862+计算结果!B$19*IF(ROW()&gt;计算结果!B$18+1,STDEV(OFFSET(E862,0,0,-计算结果!B$18,1)),STDEV(OFFSET(E862,0,0,-ROW(),1)))</f>
        <v>41924.766996334649</v>
      </c>
      <c r="K862" s="34">
        <f ca="1">I862-计算结果!B$19*IF(ROW()&gt;计算结果!B$18+1,STDEV(OFFSET(E862,0,0,-计算结果!B$18,1)),STDEV(OFFSET(E862,0,0,-ROW(),1)))</f>
        <v>-35718.729269061914</v>
      </c>
      <c r="L862" s="35" t="str">
        <f t="shared" ca="1" si="53"/>
        <v>卖</v>
      </c>
      <c r="M862" s="4" t="str">
        <f t="shared" ca="1" si="54"/>
        <v/>
      </c>
      <c r="N862" s="3">
        <f ca="1">IF(L861="买",E862/E861-1,0)-IF(M862=1,计算结果!B$17,0)</f>
        <v>0</v>
      </c>
      <c r="O862" s="2">
        <f t="shared" ca="1" si="55"/>
        <v>4.8049323760382476</v>
      </c>
      <c r="P862" s="3">
        <f ca="1">1-O862/MAX(O$2:O862)</f>
        <v>0.1962890159017322</v>
      </c>
    </row>
    <row r="863" spans="1:16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52"/>
        <v>-7.3741539690298508E-3</v>
      </c>
      <c r="H863" s="3">
        <f>1-E863/MAX(E$2:E863)</f>
        <v>0.50940583951541551</v>
      </c>
      <c r="I863" s="36">
        <f ca="1">IF(ROW()&gt;计算结果!B$18+1,AVERAGE(OFFSET(E863,0,0,-计算结果!B$18,1)),AVERAGE(OFFSET(E863,0,0,-ROW(),1)))</f>
        <v>3082.5704545454555</v>
      </c>
      <c r="J863" s="36">
        <f ca="1">I863+计算结果!B$19*IF(ROW()&gt;计算结果!B$18+1,STDEV(OFFSET(E863,0,0,-计算结果!B$18,1)),STDEV(OFFSET(E863,0,0,-ROW(),1)))</f>
        <v>40303.588083333154</v>
      </c>
      <c r="K863" s="34">
        <f ca="1">I863-计算结果!B$19*IF(ROW()&gt;计算结果!B$18+1,STDEV(OFFSET(E863,0,0,-计算结果!B$18,1)),STDEV(OFFSET(E863,0,0,-ROW(),1)))</f>
        <v>-34138.447174242239</v>
      </c>
      <c r="L863" s="35" t="str">
        <f t="shared" ca="1" si="53"/>
        <v>卖</v>
      </c>
      <c r="M863" s="4" t="str">
        <f t="shared" ca="1" si="54"/>
        <v/>
      </c>
      <c r="N863" s="3">
        <f ca="1">IF(L862="买",E863/E862-1,0)-IF(M863=1,计算结果!B$17,0)</f>
        <v>0</v>
      </c>
      <c r="O863" s="2">
        <f t="shared" ca="1" si="55"/>
        <v>4.8049323760382476</v>
      </c>
      <c r="P863" s="3">
        <f ca="1">1-O863/MAX(O$2:O863)</f>
        <v>0.1962890159017322</v>
      </c>
    </row>
    <row r="864" spans="1:16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52"/>
        <v>3.2615179723374466E-2</v>
      </c>
      <c r="H864" s="3">
        <f>1-E864/MAX(E$2:E864)</f>
        <v>0.49340502279997278</v>
      </c>
      <c r="I864" s="36">
        <f ca="1">IF(ROW()&gt;计算结果!B$18+1,AVERAGE(OFFSET(E864,0,0,-计算结果!B$18,1)),AVERAGE(OFFSET(E864,0,0,-ROW(),1)))</f>
        <v>3065.8868181818184</v>
      </c>
      <c r="J864" s="36">
        <f ca="1">I864+计算结果!B$19*IF(ROW()&gt;计算结果!B$18+1,STDEV(OFFSET(E864,0,0,-计算结果!B$18,1)),STDEV(OFFSET(E864,0,0,-ROW(),1)))</f>
        <v>38756.044292441315</v>
      </c>
      <c r="K864" s="34">
        <f ca="1">I864-计算结果!B$19*IF(ROW()&gt;计算结果!B$18+1,STDEV(OFFSET(E864,0,0,-计算结果!B$18,1)),STDEV(OFFSET(E864,0,0,-ROW(),1)))</f>
        <v>-32624.270656077679</v>
      </c>
      <c r="L864" s="35" t="str">
        <f t="shared" ca="1" si="53"/>
        <v>卖</v>
      </c>
      <c r="M864" s="4" t="str">
        <f t="shared" ca="1" si="54"/>
        <v/>
      </c>
      <c r="N864" s="3">
        <f ca="1">IF(L863="买",E864/E863-1,0)-IF(M864=1,计算结果!B$17,0)</f>
        <v>0</v>
      </c>
      <c r="O864" s="2">
        <f t="shared" ca="1" si="55"/>
        <v>4.8049323760382476</v>
      </c>
      <c r="P864" s="3">
        <f ca="1">1-O864/MAX(O$2:O864)</f>
        <v>0.1962890159017322</v>
      </c>
    </row>
    <row r="865" spans="1:16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52"/>
        <v>-1.2816723540317709E-2</v>
      </c>
      <c r="H865" s="3">
        <f>1-E865/MAX(E$2:E865)</f>
        <v>0.49989791056965904</v>
      </c>
      <c r="I865" s="36">
        <f ca="1">IF(ROW()&gt;计算结果!B$18+1,AVERAGE(OFFSET(E865,0,0,-计算结果!B$18,1)),AVERAGE(OFFSET(E865,0,0,-ROW(),1)))</f>
        <v>3049.1606818181826</v>
      </c>
      <c r="J865" s="36">
        <f ca="1">I865+计算结果!B$19*IF(ROW()&gt;计算结果!B$18+1,STDEV(OFFSET(E865,0,0,-计算结果!B$18,1)),STDEV(OFFSET(E865,0,0,-ROW(),1)))</f>
        <v>37260.055647481218</v>
      </c>
      <c r="K865" s="34">
        <f ca="1">I865-计算结果!B$19*IF(ROW()&gt;计算结果!B$18+1,STDEV(OFFSET(E865,0,0,-计算结果!B$18,1)),STDEV(OFFSET(E865,0,0,-ROW(),1)))</f>
        <v>-31161.734283844853</v>
      </c>
      <c r="L865" s="35" t="str">
        <f t="shared" ca="1" si="53"/>
        <v>卖</v>
      </c>
      <c r="M865" s="4" t="str">
        <f t="shared" ca="1" si="54"/>
        <v/>
      </c>
      <c r="N865" s="3">
        <f ca="1">IF(L864="买",E865/E864-1,0)-IF(M865=1,计算结果!B$17,0)</f>
        <v>0</v>
      </c>
      <c r="O865" s="2">
        <f t="shared" ca="1" si="55"/>
        <v>4.8049323760382476</v>
      </c>
      <c r="P865" s="3">
        <f ca="1">1-O865/MAX(O$2:O865)</f>
        <v>0.1962890159017322</v>
      </c>
    </row>
    <row r="866" spans="1:16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52"/>
        <v>7.3659499183451604E-3</v>
      </c>
      <c r="H866" s="3">
        <f>1-E866/MAX(E$2:E866)</f>
        <v>0.49621418362485537</v>
      </c>
      <c r="I866" s="36">
        <f ca="1">IF(ROW()&gt;计算结果!B$18+1,AVERAGE(OFFSET(E866,0,0,-计算结果!B$18,1)),AVERAGE(OFFSET(E866,0,0,-ROW(),1)))</f>
        <v>3035.5613636363646</v>
      </c>
      <c r="J866" s="36">
        <f ca="1">I866+计算结果!B$19*IF(ROW()&gt;计算结果!B$18+1,STDEV(OFFSET(E866,0,0,-计算结果!B$18,1)),STDEV(OFFSET(E866,0,0,-ROW(),1)))</f>
        <v>36157.790811556944</v>
      </c>
      <c r="K866" s="34">
        <f ca="1">I866-计算结果!B$19*IF(ROW()&gt;计算结果!B$18+1,STDEV(OFFSET(E866,0,0,-计算结果!B$18,1)),STDEV(OFFSET(E866,0,0,-ROW(),1)))</f>
        <v>-30086.668084284218</v>
      </c>
      <c r="L866" s="35" t="str">
        <f t="shared" ca="1" si="53"/>
        <v>卖</v>
      </c>
      <c r="M866" s="4" t="str">
        <f t="shared" ca="1" si="54"/>
        <v/>
      </c>
      <c r="N866" s="3">
        <f ca="1">IF(L865="买",E866/E865-1,0)-IF(M866=1,计算结果!B$17,0)</f>
        <v>0</v>
      </c>
      <c r="O866" s="2">
        <f t="shared" ca="1" si="55"/>
        <v>4.8049323760382476</v>
      </c>
      <c r="P866" s="3">
        <f ca="1">1-O866/MAX(O$2:O866)</f>
        <v>0.1962890159017322</v>
      </c>
    </row>
    <row r="867" spans="1:16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52"/>
        <v>-1.8650049816775538E-2</v>
      </c>
      <c r="H867" s="3">
        <f>1-E867/MAX(E$2:E867)</f>
        <v>0.50560981419723672</v>
      </c>
      <c r="I867" s="36">
        <f ca="1">IF(ROW()&gt;计算结果!B$18+1,AVERAGE(OFFSET(E867,0,0,-计算结果!B$18,1)),AVERAGE(OFFSET(E867,0,0,-ROW(),1)))</f>
        <v>3020.3211363636369</v>
      </c>
      <c r="J867" s="36">
        <f ca="1">I867+计算结果!B$19*IF(ROW()&gt;计算结果!B$18+1,STDEV(OFFSET(E867,0,0,-计算结果!B$18,1)),STDEV(OFFSET(E867,0,0,-ROW(),1)))</f>
        <v>34906.176953937793</v>
      </c>
      <c r="K867" s="34">
        <f ca="1">I867-计算结果!B$19*IF(ROW()&gt;计算结果!B$18+1,STDEV(OFFSET(E867,0,0,-计算结果!B$18,1)),STDEV(OFFSET(E867,0,0,-ROW(),1)))</f>
        <v>-28865.53468121052</v>
      </c>
      <c r="L867" s="35" t="str">
        <f t="shared" ca="1" si="53"/>
        <v>卖</v>
      </c>
      <c r="M867" s="4" t="str">
        <f t="shared" ca="1" si="54"/>
        <v/>
      </c>
      <c r="N867" s="3">
        <f ca="1">IF(L866="买",E867/E866-1,0)-IF(M867=1,计算结果!B$17,0)</f>
        <v>0</v>
      </c>
      <c r="O867" s="2">
        <f t="shared" ca="1" si="55"/>
        <v>4.8049323760382476</v>
      </c>
      <c r="P867" s="3">
        <f ca="1">1-O867/MAX(O$2:O867)</f>
        <v>0.1962890159017322</v>
      </c>
    </row>
    <row r="868" spans="1:16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52"/>
        <v>-7.3133881464605421E-3</v>
      </c>
      <c r="H868" s="3">
        <f>1-E868/MAX(E$2:E868)</f>
        <v>0.50922548152181313</v>
      </c>
      <c r="I868" s="36">
        <f ca="1">IF(ROW()&gt;计算结果!B$18+1,AVERAGE(OFFSET(E868,0,0,-计算结果!B$18,1)),AVERAGE(OFFSET(E868,0,0,-ROW(),1)))</f>
        <v>3002.3245454545468</v>
      </c>
      <c r="J868" s="36">
        <f ca="1">I868+计算结果!B$19*IF(ROW()&gt;计算结果!B$18+1,STDEV(OFFSET(E868,0,0,-计算结果!B$18,1)),STDEV(OFFSET(E868,0,0,-ROW(),1)))</f>
        <v>32949.561947126393</v>
      </c>
      <c r="K868" s="34">
        <f ca="1">I868-计算结果!B$19*IF(ROW()&gt;计算结果!B$18+1,STDEV(OFFSET(E868,0,0,-计算结果!B$18,1)),STDEV(OFFSET(E868,0,0,-ROW(),1)))</f>
        <v>-26944.912856217303</v>
      </c>
      <c r="L868" s="35" t="str">
        <f t="shared" ca="1" si="53"/>
        <v>卖</v>
      </c>
      <c r="M868" s="4" t="str">
        <f t="shared" ca="1" si="54"/>
        <v/>
      </c>
      <c r="N868" s="3">
        <f ca="1">IF(L867="买",E868/E867-1,0)-IF(M868=1,计算结果!B$17,0)</f>
        <v>0</v>
      </c>
      <c r="O868" s="2">
        <f t="shared" ca="1" si="55"/>
        <v>4.8049323760382476</v>
      </c>
      <c r="P868" s="3">
        <f ca="1">1-O868/MAX(O$2:O868)</f>
        <v>0.1962890159017322</v>
      </c>
    </row>
    <row r="869" spans="1:16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52"/>
        <v>-2.7447839743723113E-2</v>
      </c>
      <c r="H869" s="3">
        <f>1-E869/MAX(E$2:E869)</f>
        <v>0.52269618185530531</v>
      </c>
      <c r="I869" s="36">
        <f ca="1">IF(ROW()&gt;计算结果!B$18+1,AVERAGE(OFFSET(E869,0,0,-计算结果!B$18,1)),AVERAGE(OFFSET(E869,0,0,-ROW(),1)))</f>
        <v>2984.6959090909104</v>
      </c>
      <c r="J869" s="36">
        <f ca="1">I869+计算结果!B$19*IF(ROW()&gt;计算结果!B$18+1,STDEV(OFFSET(E869,0,0,-计算结果!B$18,1)),STDEV(OFFSET(E869,0,0,-ROW(),1)))</f>
        <v>31440.546832619686</v>
      </c>
      <c r="K869" s="34">
        <f ca="1">I869-计算结果!B$19*IF(ROW()&gt;计算结果!B$18+1,STDEV(OFFSET(E869,0,0,-计算结果!B$18,1)),STDEV(OFFSET(E869,0,0,-ROW(),1)))</f>
        <v>-25471.155014437863</v>
      </c>
      <c r="L869" s="35" t="str">
        <f t="shared" ca="1" si="53"/>
        <v>卖</v>
      </c>
      <c r="M869" s="4" t="str">
        <f t="shared" ca="1" si="54"/>
        <v/>
      </c>
      <c r="N869" s="3">
        <f ca="1">IF(L868="买",E869/E868-1,0)-IF(M869=1,计算结果!B$17,0)</f>
        <v>0</v>
      </c>
      <c r="O869" s="2">
        <f t="shared" ca="1" si="55"/>
        <v>4.8049323760382476</v>
      </c>
      <c r="P869" s="3">
        <f ca="1">1-O869/MAX(O$2:O869)</f>
        <v>0.1962890159017322</v>
      </c>
    </row>
    <row r="870" spans="1:16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52"/>
        <v>1.2683542408589599E-2</v>
      </c>
      <c r="H870" s="3">
        <f>1-E870/MAX(E$2:E870)</f>
        <v>0.51664227863608514</v>
      </c>
      <c r="I870" s="36">
        <f ca="1">IF(ROW()&gt;计算结果!B$18+1,AVERAGE(OFFSET(E870,0,0,-计算结果!B$18,1)),AVERAGE(OFFSET(E870,0,0,-ROW(),1)))</f>
        <v>2967.1836363636371</v>
      </c>
      <c r="J870" s="36">
        <f ca="1">I870+计算结果!B$19*IF(ROW()&gt;计算结果!B$18+1,STDEV(OFFSET(E870,0,0,-计算结果!B$18,1)),STDEV(OFFSET(E870,0,0,-ROW(),1)))</f>
        <v>29448.689047666019</v>
      </c>
      <c r="K870" s="34">
        <f ca="1">I870-计算结果!B$19*IF(ROW()&gt;计算结果!B$18+1,STDEV(OFFSET(E870,0,0,-计算结果!B$18,1)),STDEV(OFFSET(E870,0,0,-ROW(),1)))</f>
        <v>-23514.321774938748</v>
      </c>
      <c r="L870" s="35" t="str">
        <f t="shared" ca="1" si="53"/>
        <v>卖</v>
      </c>
      <c r="M870" s="4" t="str">
        <f t="shared" ca="1" si="54"/>
        <v/>
      </c>
      <c r="N870" s="3">
        <f ca="1">IF(L869="买",E870/E869-1,0)-IF(M870=1,计算结果!B$17,0)</f>
        <v>0</v>
      </c>
      <c r="O870" s="2">
        <f t="shared" ca="1" si="55"/>
        <v>4.8049323760382476</v>
      </c>
      <c r="P870" s="3">
        <f ca="1">1-O870/MAX(O$2:O870)</f>
        <v>0.1962890159017322</v>
      </c>
    </row>
    <row r="871" spans="1:16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52"/>
        <v>-2.3810278126858986E-2</v>
      </c>
      <c r="H871" s="3">
        <f>1-E871/MAX(E$2:E871)</f>
        <v>0.52815116041652477</v>
      </c>
      <c r="I871" s="36">
        <f ca="1">IF(ROW()&gt;计算结果!B$18+1,AVERAGE(OFFSET(E871,0,0,-计算结果!B$18,1)),AVERAGE(OFFSET(E871,0,0,-ROW(),1)))</f>
        <v>2947.8045454545459</v>
      </c>
      <c r="J871" s="36">
        <f ca="1">I871+计算结果!B$19*IF(ROW()&gt;计算结果!B$18+1,STDEV(OFFSET(E871,0,0,-计算结果!B$18,1)),STDEV(OFFSET(E871,0,0,-ROW(),1)))</f>
        <v>27137.493298088433</v>
      </c>
      <c r="K871" s="34">
        <f ca="1">I871-计算结果!B$19*IF(ROW()&gt;计算结果!B$18+1,STDEV(OFFSET(E871,0,0,-计算结果!B$18,1)),STDEV(OFFSET(E871,0,0,-ROW(),1)))</f>
        <v>-21241.884207179341</v>
      </c>
      <c r="L871" s="35" t="str">
        <f t="shared" ca="1" si="53"/>
        <v>卖</v>
      </c>
      <c r="M871" s="4" t="str">
        <f t="shared" ca="1" si="54"/>
        <v/>
      </c>
      <c r="N871" s="3">
        <f ca="1">IF(L870="买",E871/E870-1,0)-IF(M871=1,计算结果!B$17,0)</f>
        <v>0</v>
      </c>
      <c r="O871" s="2">
        <f t="shared" ca="1" si="55"/>
        <v>4.8049323760382476</v>
      </c>
      <c r="P871" s="3">
        <f ca="1">1-O871/MAX(O$2:O871)</f>
        <v>0.1962890159017322</v>
      </c>
    </row>
    <row r="872" spans="1:16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52"/>
        <v>-2.5267295313993188E-2</v>
      </c>
      <c r="H872" s="3">
        <f>1-E872/MAX(E$2:E872)</f>
        <v>0.54007350438984547</v>
      </c>
      <c r="I872" s="36">
        <f ca="1">IF(ROW()&gt;计算结果!B$18+1,AVERAGE(OFFSET(E872,0,0,-计算结果!B$18,1)),AVERAGE(OFFSET(E872,0,0,-ROW(),1)))</f>
        <v>2927.0993181818189</v>
      </c>
      <c r="J872" s="36">
        <f ca="1">I872+计算结果!B$19*IF(ROW()&gt;计算结果!B$18+1,STDEV(OFFSET(E872,0,0,-计算结果!B$18,1)),STDEV(OFFSET(E872,0,0,-ROW(),1)))</f>
        <v>24647.061171012738</v>
      </c>
      <c r="K872" s="34">
        <f ca="1">I872-计算结果!B$19*IF(ROW()&gt;计算结果!B$18+1,STDEV(OFFSET(E872,0,0,-计算结果!B$18,1)),STDEV(OFFSET(E872,0,0,-ROW(),1)))</f>
        <v>-18792.862534649099</v>
      </c>
      <c r="L872" s="35" t="str">
        <f t="shared" ca="1" si="53"/>
        <v>卖</v>
      </c>
      <c r="M872" s="4" t="str">
        <f t="shared" ca="1" si="54"/>
        <v/>
      </c>
      <c r="N872" s="3">
        <f ca="1">IF(L871="买",E872/E871-1,0)-IF(M872=1,计算结果!B$17,0)</f>
        <v>0</v>
      </c>
      <c r="O872" s="2">
        <f t="shared" ca="1" si="55"/>
        <v>4.8049323760382476</v>
      </c>
      <c r="P872" s="3">
        <f ca="1">1-O872/MAX(O$2:O872)</f>
        <v>0.1962890159017322</v>
      </c>
    </row>
    <row r="873" spans="1:16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52"/>
        <v>6.8847388904509366E-3</v>
      </c>
      <c r="H873" s="3">
        <f>1-E873/MAX(E$2:E873)</f>
        <v>0.53690703055876954</v>
      </c>
      <c r="I873" s="36">
        <f ca="1">IF(ROW()&gt;计算结果!B$18+1,AVERAGE(OFFSET(E873,0,0,-计算结果!B$18,1)),AVERAGE(OFFSET(E873,0,0,-ROW(),1)))</f>
        <v>2908.3440909090914</v>
      </c>
      <c r="J873" s="36">
        <f ca="1">I873+计算结果!B$19*IF(ROW()&gt;计算结果!B$18+1,STDEV(OFFSET(E873,0,0,-计算结果!B$18,1)),STDEV(OFFSET(E873,0,0,-ROW(),1)))</f>
        <v>22174.08000164172</v>
      </c>
      <c r="K873" s="34">
        <f ca="1">I873-计算结果!B$19*IF(ROW()&gt;计算结果!B$18+1,STDEV(OFFSET(E873,0,0,-计算结果!B$18,1)),STDEV(OFFSET(E873,0,0,-ROW(),1)))</f>
        <v>-16357.391819823539</v>
      </c>
      <c r="L873" s="35" t="str">
        <f t="shared" ca="1" si="53"/>
        <v>卖</v>
      </c>
      <c r="M873" s="4" t="str">
        <f t="shared" ca="1" si="54"/>
        <v/>
      </c>
      <c r="N873" s="3">
        <f ca="1">IF(L872="买",E873/E872-1,0)-IF(M873=1,计算结果!B$17,0)</f>
        <v>0</v>
      </c>
      <c r="O873" s="2">
        <f t="shared" ca="1" si="55"/>
        <v>4.8049323760382476</v>
      </c>
      <c r="P873" s="3">
        <f ca="1">1-O873/MAX(O$2:O873)</f>
        <v>0.1962890159017322</v>
      </c>
    </row>
    <row r="874" spans="1:16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52"/>
        <v>-4.5927346611851494E-4</v>
      </c>
      <c r="H874" s="3">
        <f>1-E874/MAX(E$2:E874)</f>
        <v>0.5371197168719799</v>
      </c>
      <c r="I874" s="36">
        <f ca="1">IF(ROW()&gt;计算结果!B$18+1,AVERAGE(OFFSET(E874,0,0,-计算结果!B$18,1)),AVERAGE(OFFSET(E874,0,0,-ROW(),1)))</f>
        <v>2890.3509090909097</v>
      </c>
      <c r="J874" s="36">
        <f ca="1">I874+计算结果!B$19*IF(ROW()&gt;计算结果!B$18+1,STDEV(OFFSET(E874,0,0,-计算结果!B$18,1)),STDEV(OFFSET(E874,0,0,-ROW(),1)))</f>
        <v>19458.615065955015</v>
      </c>
      <c r="K874" s="34">
        <f ca="1">I874-计算结果!B$19*IF(ROW()&gt;计算结果!B$18+1,STDEV(OFFSET(E874,0,0,-计算结果!B$18,1)),STDEV(OFFSET(E874,0,0,-ROW(),1)))</f>
        <v>-13677.913247773195</v>
      </c>
      <c r="L874" s="35" t="str">
        <f t="shared" ca="1" si="53"/>
        <v>卖</v>
      </c>
      <c r="M874" s="4" t="str">
        <f t="shared" ca="1" si="54"/>
        <v/>
      </c>
      <c r="N874" s="3">
        <f ca="1">IF(L873="买",E874/E873-1,0)-IF(M874=1,计算结果!B$17,0)</f>
        <v>0</v>
      </c>
      <c r="O874" s="2">
        <f t="shared" ca="1" si="55"/>
        <v>4.8049323760382476</v>
      </c>
      <c r="P874" s="3">
        <f ca="1">1-O874/MAX(O$2:O874)</f>
        <v>0.1962890159017322</v>
      </c>
    </row>
    <row r="875" spans="1:16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52"/>
        <v>-4.7411448148093727E-2</v>
      </c>
      <c r="H875" s="3">
        <f>1-E875/MAX(E$2:E875)</f>
        <v>0.55906554141427889</v>
      </c>
      <c r="I875" s="36">
        <f ca="1">IF(ROW()&gt;计算结果!B$18+1,AVERAGE(OFFSET(E875,0,0,-计算结果!B$18,1)),AVERAGE(OFFSET(E875,0,0,-ROW(),1)))</f>
        <v>2869.9409090909098</v>
      </c>
      <c r="J875" s="36">
        <f ca="1">I875+计算结果!B$19*IF(ROW()&gt;计算结果!B$18+1,STDEV(OFFSET(E875,0,0,-计算结果!B$18,1)),STDEV(OFFSET(E875,0,0,-ROW(),1)))</f>
        <v>16779.403711969069</v>
      </c>
      <c r="K875" s="34">
        <f ca="1">I875-计算结果!B$19*IF(ROW()&gt;计算结果!B$18+1,STDEV(OFFSET(E875,0,0,-计算结果!B$18,1)),STDEV(OFFSET(E875,0,0,-ROW(),1)))</f>
        <v>-11039.521893787249</v>
      </c>
      <c r="L875" s="35" t="str">
        <f t="shared" ca="1" si="53"/>
        <v>卖</v>
      </c>
      <c r="M875" s="4" t="str">
        <f t="shared" ca="1" si="54"/>
        <v/>
      </c>
      <c r="N875" s="3">
        <f ca="1">IF(L874="买",E875/E874-1,0)-IF(M875=1,计算结果!B$17,0)</f>
        <v>0</v>
      </c>
      <c r="O875" s="2">
        <f t="shared" ca="1" si="55"/>
        <v>4.8049323760382476</v>
      </c>
      <c r="P875" s="3">
        <f ca="1">1-O875/MAX(O$2:O875)</f>
        <v>0.1962890159017322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52"/>
        <v>-5.1959127287320661E-2</v>
      </c>
      <c r="H876" s="3">
        <f>1-E876/MAX(E$2:E876)</f>
        <v>0.58197611107330016</v>
      </c>
      <c r="I876" s="36">
        <f ca="1">IF(ROW()&gt;计算结果!B$18+1,AVERAGE(OFFSET(E876,0,0,-计算结果!B$18,1)),AVERAGE(OFFSET(E876,0,0,-ROW(),1)))</f>
        <v>2852.9011363636373</v>
      </c>
      <c r="J876" s="36">
        <f ca="1">I876+计算结果!B$19*IF(ROW()&gt;计算结果!B$18+1,STDEV(OFFSET(E876,0,0,-计算结果!B$18,1)),STDEV(OFFSET(E876,0,0,-ROW(),1)))</f>
        <v>17206.309770133008</v>
      </c>
      <c r="K876" s="34">
        <f ca="1">I876-计算结果!B$19*IF(ROW()&gt;计算结果!B$18+1,STDEV(OFFSET(E876,0,0,-计算结果!B$18,1)),STDEV(OFFSET(E876,0,0,-ROW(),1)))</f>
        <v>-11500.507497405735</v>
      </c>
      <c r="L876" s="35" t="str">
        <f t="shared" ca="1" si="53"/>
        <v>卖</v>
      </c>
      <c r="M876" s="4" t="str">
        <f t="shared" ca="1" si="54"/>
        <v/>
      </c>
      <c r="N876" s="3">
        <f ca="1">IF(L875="买",E876/E875-1,0)-IF(M876=1,计算结果!B$17,0)</f>
        <v>0</v>
      </c>
      <c r="O876" s="2">
        <f t="shared" ca="1" si="55"/>
        <v>4.8049323760382476</v>
      </c>
      <c r="P876" s="3">
        <f ca="1">1-O876/MAX(O$2:O876)</f>
        <v>0.1962890159017322</v>
      </c>
    </row>
    <row r="877" spans="1:16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52"/>
        <v>-5.1489533175134161E-3</v>
      </c>
      <c r="H877" s="3">
        <f>1-E877/MAX(E$2:E877)</f>
        <v>0.58412849656298915</v>
      </c>
      <c r="I877" s="36">
        <f ca="1">IF(ROW()&gt;计算结果!B$18+1,AVERAGE(OFFSET(E877,0,0,-计算结果!B$18,1)),AVERAGE(OFFSET(E877,0,0,-ROW(),1)))</f>
        <v>2837.0797727272738</v>
      </c>
      <c r="J877" s="36">
        <f ca="1">I877+计算结果!B$19*IF(ROW()&gt;计算结果!B$18+1,STDEV(OFFSET(E877,0,0,-计算结果!B$18,1)),STDEV(OFFSET(E877,0,0,-ROW(),1)))</f>
        <v>17893.337248779364</v>
      </c>
      <c r="K877" s="34">
        <f ca="1">I877-计算结果!B$19*IF(ROW()&gt;计算结果!B$18+1,STDEV(OFFSET(E877,0,0,-计算结果!B$18,1)),STDEV(OFFSET(E877,0,0,-ROW(),1)))</f>
        <v>-12219.177703324818</v>
      </c>
      <c r="L877" s="35" t="str">
        <f t="shared" ca="1" si="53"/>
        <v>卖</v>
      </c>
      <c r="M877" s="4" t="str">
        <f t="shared" ca="1" si="54"/>
        <v/>
      </c>
      <c r="N877" s="3">
        <f ca="1">IF(L876="买",E877/E876-1,0)-IF(M877=1,计算结果!B$17,0)</f>
        <v>0</v>
      </c>
      <c r="O877" s="2">
        <f t="shared" ca="1" si="55"/>
        <v>4.8049323760382476</v>
      </c>
      <c r="P877" s="3">
        <f ca="1">1-O877/MAX(O$2:O877)</f>
        <v>0.1962890159017322</v>
      </c>
    </row>
    <row r="878" spans="1:16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52"/>
        <v>2.0866064414781782E-4</v>
      </c>
      <c r="H878" s="3">
        <f>1-E878/MAX(E$2:E878)</f>
        <v>0.58404172054719927</v>
      </c>
      <c r="I878" s="36">
        <f ca="1">IF(ROW()&gt;计算结果!B$18+1,AVERAGE(OFFSET(E878,0,0,-计算结果!B$18,1)),AVERAGE(OFFSET(E878,0,0,-ROW(),1)))</f>
        <v>2822.5352272727287</v>
      </c>
      <c r="J878" s="36">
        <f ca="1">I878+计算结果!B$19*IF(ROW()&gt;计算结果!B$18+1,STDEV(OFFSET(E878,0,0,-计算结果!B$18,1)),STDEV(OFFSET(E878,0,0,-ROW(),1)))</f>
        <v>18638.926873579432</v>
      </c>
      <c r="K878" s="34">
        <f ca="1">I878-计算结果!B$19*IF(ROW()&gt;计算结果!B$18+1,STDEV(OFFSET(E878,0,0,-计算结果!B$18,1)),STDEV(OFFSET(E878,0,0,-ROW(),1)))</f>
        <v>-12993.856419033973</v>
      </c>
      <c r="L878" s="35" t="str">
        <f t="shared" ca="1" si="53"/>
        <v>卖</v>
      </c>
      <c r="M878" s="4" t="str">
        <f t="shared" ca="1" si="54"/>
        <v/>
      </c>
      <c r="N878" s="3">
        <f ca="1">IF(L877="买",E878/E877-1,0)-IF(M878=1,计算结果!B$17,0)</f>
        <v>0</v>
      </c>
      <c r="O878" s="2">
        <f t="shared" ca="1" si="55"/>
        <v>4.8049323760382476</v>
      </c>
      <c r="P878" s="3">
        <f ca="1">1-O878/MAX(O$2:O878)</f>
        <v>0.1962890159017322</v>
      </c>
    </row>
    <row r="879" spans="1:16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52"/>
        <v>-4.7450167098206375E-4</v>
      </c>
      <c r="H879" s="3">
        <f>1-E879/MAX(E$2:E879)</f>
        <v>0.58423909344585856</v>
      </c>
      <c r="I879" s="36">
        <f ca="1">IF(ROW()&gt;计算结果!B$18+1,AVERAGE(OFFSET(E879,0,0,-计算结果!B$18,1)),AVERAGE(OFFSET(E879,0,0,-ROW(),1)))</f>
        <v>2810.3622727272741</v>
      </c>
      <c r="J879" s="36">
        <f ca="1">I879+计算结果!B$19*IF(ROW()&gt;计算结果!B$18+1,STDEV(OFFSET(E879,0,0,-计算结果!B$18,1)),STDEV(OFFSET(E879,0,0,-ROW(),1)))</f>
        <v>19598.732533236584</v>
      </c>
      <c r="K879" s="34">
        <f ca="1">I879-计算结果!B$19*IF(ROW()&gt;计算结果!B$18+1,STDEV(OFFSET(E879,0,0,-计算结果!B$18,1)),STDEV(OFFSET(E879,0,0,-ROW(),1)))</f>
        <v>-13978.007987782035</v>
      </c>
      <c r="L879" s="35" t="str">
        <f t="shared" ca="1" si="53"/>
        <v>卖</v>
      </c>
      <c r="M879" s="4" t="str">
        <f t="shared" ca="1" si="54"/>
        <v/>
      </c>
      <c r="N879" s="3">
        <f ca="1">IF(L878="买",E879/E878-1,0)-IF(M879=1,计算结果!B$17,0)</f>
        <v>0</v>
      </c>
      <c r="O879" s="2">
        <f t="shared" ca="1" si="55"/>
        <v>4.8049323760382476</v>
      </c>
      <c r="P879" s="3">
        <f ca="1">1-O879/MAX(O$2:O879)</f>
        <v>0.1962890159017322</v>
      </c>
    </row>
    <row r="880" spans="1:16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52"/>
        <v>1.6779141480902648E-3</v>
      </c>
      <c r="H880" s="3">
        <f>1-E880/MAX(E$2:E880)</f>
        <v>0.58354148233852854</v>
      </c>
      <c r="I880" s="36">
        <f ca="1">IF(ROW()&gt;计算结果!B$18+1,AVERAGE(OFFSET(E880,0,0,-计算结果!B$18,1)),AVERAGE(OFFSET(E880,0,0,-ROW(),1)))</f>
        <v>2798.8934090909102</v>
      </c>
      <c r="J880" s="36">
        <f ca="1">I880+计算结果!B$19*IF(ROW()&gt;计算结果!B$18+1,STDEV(OFFSET(E880,0,0,-计算结果!B$18,1)),STDEV(OFFSET(E880,0,0,-ROW(),1)))</f>
        <v>20450.66654466643</v>
      </c>
      <c r="K880" s="34">
        <f ca="1">I880-计算结果!B$19*IF(ROW()&gt;计算结果!B$18+1,STDEV(OFFSET(E880,0,0,-计算结果!B$18,1)),STDEV(OFFSET(E880,0,0,-ROW(),1)))</f>
        <v>-14852.879726484611</v>
      </c>
      <c r="L880" s="35" t="str">
        <f t="shared" ca="1" si="53"/>
        <v>卖</v>
      </c>
      <c r="M880" s="4" t="str">
        <f t="shared" ca="1" si="54"/>
        <v/>
      </c>
      <c r="N880" s="3">
        <f ca="1">IF(L879="买",E880/E879-1,0)-IF(M880=1,计算结果!B$17,0)</f>
        <v>0</v>
      </c>
      <c r="O880" s="2">
        <f t="shared" ca="1" si="55"/>
        <v>4.8049323760382476</v>
      </c>
      <c r="P880" s="3">
        <f ca="1">1-O880/MAX(O$2:O880)</f>
        <v>0.1962890159017322</v>
      </c>
    </row>
    <row r="881" spans="1:16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52"/>
        <v>-5.4833082067813121E-2</v>
      </c>
      <c r="H881" s="3">
        <f>1-E881/MAX(E$2:E881)</f>
        <v>0.60637718641529981</v>
      </c>
      <c r="I881" s="36">
        <f ca="1">IF(ROW()&gt;计算结果!B$18+1,AVERAGE(OFFSET(E881,0,0,-计算结果!B$18,1)),AVERAGE(OFFSET(E881,0,0,-ROW(),1)))</f>
        <v>2786.8643181818188</v>
      </c>
      <c r="J881" s="36">
        <f ca="1">I881+计算结果!B$19*IF(ROW()&gt;计算结果!B$18+1,STDEV(OFFSET(E881,0,0,-计算结果!B$18,1)),STDEV(OFFSET(E881,0,0,-ROW(),1)))</f>
        <v>22166.750192952284</v>
      </c>
      <c r="K881" s="34">
        <f ca="1">I881-计算结果!B$19*IF(ROW()&gt;计算结果!B$18+1,STDEV(OFFSET(E881,0,0,-计算结果!B$18,1)),STDEV(OFFSET(E881,0,0,-ROW(),1)))</f>
        <v>-16593.021556588646</v>
      </c>
      <c r="L881" s="35" t="str">
        <f t="shared" ca="1" si="53"/>
        <v>卖</v>
      </c>
      <c r="M881" s="4" t="str">
        <f t="shared" ca="1" si="54"/>
        <v/>
      </c>
      <c r="N881" s="3">
        <f ca="1">IF(L880="买",E881/E880-1,0)-IF(M881=1,计算结果!B$17,0)</f>
        <v>0</v>
      </c>
      <c r="O881" s="2">
        <f t="shared" ca="1" si="55"/>
        <v>4.8049323760382476</v>
      </c>
      <c r="P881" s="3">
        <f ca="1">1-O881/MAX(O$2:O881)</f>
        <v>0.1962890159017322</v>
      </c>
    </row>
    <row r="882" spans="1:16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52"/>
        <v>1.5159505489755309E-2</v>
      </c>
      <c r="H882" s="3">
        <f>1-E882/MAX(E$2:E882)</f>
        <v>0.60041005921186963</v>
      </c>
      <c r="I882" s="36">
        <f ca="1">IF(ROW()&gt;计算结果!B$18+1,AVERAGE(OFFSET(E882,0,0,-计算结果!B$18,1)),AVERAGE(OFFSET(E882,0,0,-ROW(),1)))</f>
        <v>2772.255227272728</v>
      </c>
      <c r="J882" s="36">
        <f ca="1">I882+计算结果!B$19*IF(ROW()&gt;计算结果!B$18+1,STDEV(OFFSET(E882,0,0,-计算结果!B$18,1)),STDEV(OFFSET(E882,0,0,-ROW(),1)))</f>
        <v>23150.222563956282</v>
      </c>
      <c r="K882" s="34">
        <f ca="1">I882-计算结果!B$19*IF(ROW()&gt;计算结果!B$18+1,STDEV(OFFSET(E882,0,0,-计算结果!B$18,1)),STDEV(OFFSET(E882,0,0,-ROW(),1)))</f>
        <v>-17605.712109410822</v>
      </c>
      <c r="L882" s="35" t="str">
        <f t="shared" ca="1" si="53"/>
        <v>卖</v>
      </c>
      <c r="M882" s="4" t="str">
        <f t="shared" ca="1" si="54"/>
        <v/>
      </c>
      <c r="N882" s="3">
        <f ca="1">IF(L881="买",E882/E881-1,0)-IF(M882=1,计算结果!B$17,0)</f>
        <v>0</v>
      </c>
      <c r="O882" s="2">
        <f t="shared" ca="1" si="55"/>
        <v>4.8049323760382476</v>
      </c>
      <c r="P882" s="3">
        <f ca="1">1-O882/MAX(O$2:O882)</f>
        <v>0.1962890159017322</v>
      </c>
    </row>
    <row r="883" spans="1:16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52"/>
        <v>7.8549012761500059E-2</v>
      </c>
      <c r="H883" s="3">
        <f>1-E883/MAX(E$2:E883)</f>
        <v>0.56902266385353562</v>
      </c>
      <c r="I883" s="36">
        <f ca="1">IF(ROW()&gt;计算结果!B$18+1,AVERAGE(OFFSET(E883,0,0,-计算结果!B$18,1)),AVERAGE(OFFSET(E883,0,0,-ROW(),1)))</f>
        <v>2766.7975000000006</v>
      </c>
      <c r="J883" s="36">
        <f ca="1">I883+计算结果!B$19*IF(ROW()&gt;计算结果!B$18+1,STDEV(OFFSET(E883,0,0,-计算结果!B$18,1)),STDEV(OFFSET(E883,0,0,-ROW(),1)))</f>
        <v>23527.543423980147</v>
      </c>
      <c r="K883" s="34">
        <f ca="1">I883-计算结果!B$19*IF(ROW()&gt;计算结果!B$18+1,STDEV(OFFSET(E883,0,0,-计算结果!B$18,1)),STDEV(OFFSET(E883,0,0,-ROW(),1)))</f>
        <v>-17993.948423980146</v>
      </c>
      <c r="L883" s="35" t="str">
        <f t="shared" ca="1" si="53"/>
        <v>卖</v>
      </c>
      <c r="M883" s="4" t="str">
        <f t="shared" ca="1" si="54"/>
        <v/>
      </c>
      <c r="N883" s="3">
        <f ca="1">IF(L882="买",E883/E882-1,0)-IF(M883=1,计算结果!B$17,0)</f>
        <v>0</v>
      </c>
      <c r="O883" s="2">
        <f t="shared" ca="1" si="55"/>
        <v>4.8049323760382476</v>
      </c>
      <c r="P883" s="3">
        <f ca="1">1-O883/MAX(O$2:O883)</f>
        <v>0.1962890159017322</v>
      </c>
    </row>
    <row r="884" spans="1:16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52"/>
        <v>-3.5121242508705297E-2</v>
      </c>
      <c r="H884" s="3">
        <f>1-E884/MAX(E$2:E884)</f>
        <v>0.58415912339209153</v>
      </c>
      <c r="I884" s="36">
        <f ca="1">IF(ROW()&gt;计算结果!B$18+1,AVERAGE(OFFSET(E884,0,0,-计算结果!B$18,1)),AVERAGE(OFFSET(E884,0,0,-ROW(),1)))</f>
        <v>2757.5772727272733</v>
      </c>
      <c r="J884" s="36">
        <f ca="1">I884+计算结果!B$19*IF(ROW()&gt;计算结果!B$18+1,STDEV(OFFSET(E884,0,0,-计算结果!B$18,1)),STDEV(OFFSET(E884,0,0,-ROW(),1)))</f>
        <v>24143.272141918209</v>
      </c>
      <c r="K884" s="34">
        <f ca="1">I884-计算结果!B$19*IF(ROW()&gt;计算结果!B$18+1,STDEV(OFFSET(E884,0,0,-计算结果!B$18,1)),STDEV(OFFSET(E884,0,0,-ROW(),1)))</f>
        <v>-18628.11759646366</v>
      </c>
      <c r="L884" s="35" t="str">
        <f t="shared" ca="1" si="53"/>
        <v>卖</v>
      </c>
      <c r="M884" s="4" t="str">
        <f t="shared" ca="1" si="54"/>
        <v/>
      </c>
      <c r="N884" s="3">
        <f ca="1">IF(L883="买",E884/E883-1,0)-IF(M884=1,计算结果!B$17,0)</f>
        <v>0</v>
      </c>
      <c r="O884" s="2">
        <f t="shared" ca="1" si="55"/>
        <v>4.8049323760382476</v>
      </c>
      <c r="P884" s="3">
        <f ca="1">1-O884/MAX(O$2:O884)</f>
        <v>0.1962890159017322</v>
      </c>
    </row>
    <row r="885" spans="1:16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52"/>
        <v>-1.5978035826807124E-2</v>
      </c>
      <c r="H885" s="3">
        <f>1-E885/MAX(E$2:E885)</f>
        <v>0.59080344381678351</v>
      </c>
      <c r="I885" s="36">
        <f ca="1">IF(ROW()&gt;计算结果!B$18+1,AVERAGE(OFFSET(E885,0,0,-计算结果!B$18,1)),AVERAGE(OFFSET(E885,0,0,-ROW(),1)))</f>
        <v>2748.8270454545454</v>
      </c>
      <c r="J885" s="36">
        <f ca="1">I885+计算结果!B$19*IF(ROW()&gt;计算结果!B$18+1,STDEV(OFFSET(E885,0,0,-计算结果!B$18,1)),STDEV(OFFSET(E885,0,0,-ROW(),1)))</f>
        <v>24909.593736048573</v>
      </c>
      <c r="K885" s="34">
        <f ca="1">I885-计算结果!B$19*IF(ROW()&gt;计算结果!B$18+1,STDEV(OFFSET(E885,0,0,-计算结果!B$18,1)),STDEV(OFFSET(E885,0,0,-ROW(),1)))</f>
        <v>-19411.939645139482</v>
      </c>
      <c r="L885" s="35" t="str">
        <f t="shared" ca="1" si="53"/>
        <v>卖</v>
      </c>
      <c r="M885" s="4" t="str">
        <f t="shared" ca="1" si="54"/>
        <v/>
      </c>
      <c r="N885" s="3">
        <f ca="1">IF(L884="买",E885/E884-1,0)-IF(M885=1,计算结果!B$17,0)</f>
        <v>0</v>
      </c>
      <c r="O885" s="2">
        <f t="shared" ca="1" si="55"/>
        <v>4.8049323760382476</v>
      </c>
      <c r="P885" s="3">
        <f ca="1">1-O885/MAX(O$2:O885)</f>
        <v>0.1962890159017322</v>
      </c>
    </row>
    <row r="886" spans="1:16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52"/>
        <v>-1.8212588308181843E-3</v>
      </c>
      <c r="H886" s="3">
        <f>1-E886/MAX(E$2:E886)</f>
        <v>0.59154869665827259</v>
      </c>
      <c r="I886" s="36">
        <f ca="1">IF(ROW()&gt;计算结果!B$18+1,AVERAGE(OFFSET(E886,0,0,-计算结果!B$18,1)),AVERAGE(OFFSET(E886,0,0,-ROW(),1)))</f>
        <v>2738.5686363636369</v>
      </c>
      <c r="J886" s="36">
        <f ca="1">I886+计算结果!B$19*IF(ROW()&gt;计算结果!B$18+1,STDEV(OFFSET(E886,0,0,-计算结果!B$18,1)),STDEV(OFFSET(E886,0,0,-ROW(),1)))</f>
        <v>25562.641329042694</v>
      </c>
      <c r="K886" s="34">
        <f ca="1">I886-计算结果!B$19*IF(ROW()&gt;计算结果!B$18+1,STDEV(OFFSET(E886,0,0,-计算结果!B$18,1)),STDEV(OFFSET(E886,0,0,-ROW(),1)))</f>
        <v>-20085.504056315418</v>
      </c>
      <c r="L886" s="35" t="str">
        <f t="shared" ca="1" si="53"/>
        <v>卖</v>
      </c>
      <c r="M886" s="4" t="str">
        <f t="shared" ca="1" si="54"/>
        <v/>
      </c>
      <c r="N886" s="3">
        <f ca="1">IF(L885="买",E886/E885-1,0)-IF(M886=1,计算结果!B$17,0)</f>
        <v>0</v>
      </c>
      <c r="O886" s="2">
        <f t="shared" ca="1" si="55"/>
        <v>4.8049323760382476</v>
      </c>
      <c r="P886" s="3">
        <f ca="1">1-O886/MAX(O$2:O886)</f>
        <v>0.1962890159017322</v>
      </c>
    </row>
    <row r="887" spans="1:16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52"/>
        <v>-2.8751744391910194E-2</v>
      </c>
      <c r="H887" s="3">
        <f>1-E887/MAX(E$2:E887)</f>
        <v>0.60329238412849651</v>
      </c>
      <c r="I887" s="36">
        <f ca="1">IF(ROW()&gt;计算结果!B$18+1,AVERAGE(OFFSET(E887,0,0,-计算结果!B$18,1)),AVERAGE(OFFSET(E887,0,0,-ROW(),1)))</f>
        <v>2724.068409090909</v>
      </c>
      <c r="J887" s="36">
        <f ca="1">I887+计算结果!B$19*IF(ROW()&gt;计算结果!B$18+1,STDEV(OFFSET(E887,0,0,-计算结果!B$18,1)),STDEV(OFFSET(E887,0,0,-ROW(),1)))</f>
        <v>26174.972830179555</v>
      </c>
      <c r="K887" s="34">
        <f ca="1">I887-计算结果!B$19*IF(ROW()&gt;计算结果!B$18+1,STDEV(OFFSET(E887,0,0,-计算结果!B$18,1)),STDEV(OFFSET(E887,0,0,-ROW(),1)))</f>
        <v>-20726.836011997737</v>
      </c>
      <c r="L887" s="35" t="str">
        <f t="shared" ca="1" si="53"/>
        <v>卖</v>
      </c>
      <c r="M887" s="4" t="str">
        <f t="shared" ca="1" si="54"/>
        <v/>
      </c>
      <c r="N887" s="3">
        <f ca="1">IF(L886="买",E887/E886-1,0)-IF(M887=1,计算结果!B$17,0)</f>
        <v>0</v>
      </c>
      <c r="O887" s="2">
        <f t="shared" ca="1" si="55"/>
        <v>4.8049323760382476</v>
      </c>
      <c r="P887" s="3">
        <f ca="1">1-O887/MAX(O$2:O887)</f>
        <v>0.1962890159017322</v>
      </c>
    </row>
    <row r="888" spans="1:16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52"/>
        <v>-2.6763541537103697E-3</v>
      </c>
      <c r="H888" s="3">
        <f>1-E888/MAX(E$2:E888)</f>
        <v>0.60435411420404272</v>
      </c>
      <c r="I888" s="36">
        <f ca="1">IF(ROW()&gt;计算结果!B$18+1,AVERAGE(OFFSET(E888,0,0,-计算结果!B$18,1)),AVERAGE(OFFSET(E888,0,0,-ROW(),1)))</f>
        <v>2709.167954545454</v>
      </c>
      <c r="J888" s="36">
        <f ca="1">I888+计算结果!B$19*IF(ROW()&gt;计算结果!B$18+1,STDEV(OFFSET(E888,0,0,-计算结果!B$18,1)),STDEV(OFFSET(E888,0,0,-ROW(),1)))</f>
        <v>26654.55698875396</v>
      </c>
      <c r="K888" s="34">
        <f ca="1">I888-计算结果!B$19*IF(ROW()&gt;计算结果!B$18+1,STDEV(OFFSET(E888,0,0,-计算结果!B$18,1)),STDEV(OFFSET(E888,0,0,-ROW(),1)))</f>
        <v>-21236.221079663053</v>
      </c>
      <c r="L888" s="35" t="str">
        <f t="shared" ca="1" si="53"/>
        <v>卖</v>
      </c>
      <c r="M888" s="4" t="str">
        <f t="shared" ca="1" si="54"/>
        <v/>
      </c>
      <c r="N888" s="3">
        <f ca="1">IF(L887="买",E888/E887-1,0)-IF(M888=1,计算结果!B$17,0)</f>
        <v>0</v>
      </c>
      <c r="O888" s="2">
        <f t="shared" ca="1" si="55"/>
        <v>4.8049323760382476</v>
      </c>
      <c r="P888" s="3">
        <f ca="1">1-O888/MAX(O$2:O888)</f>
        <v>0.1962890159017322</v>
      </c>
    </row>
    <row r="889" spans="1:16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52"/>
        <v>4.5456695723975482E-3</v>
      </c>
      <c r="H889" s="3">
        <f>1-E889/MAX(E$2:E889)</f>
        <v>0.60255563873953588</v>
      </c>
      <c r="I889" s="36">
        <f ca="1">IF(ROW()&gt;计算结果!B$18+1,AVERAGE(OFFSET(E889,0,0,-计算结果!B$18,1)),AVERAGE(OFFSET(E889,0,0,-ROW(),1)))</f>
        <v>2698.2552272727266</v>
      </c>
      <c r="J889" s="36">
        <f ca="1">I889+计算结果!B$19*IF(ROW()&gt;计算结果!B$18+1,STDEV(OFFSET(E889,0,0,-计算结果!B$18,1)),STDEV(OFFSET(E889,0,0,-ROW(),1)))</f>
        <v>27354.072381144837</v>
      </c>
      <c r="K889" s="34">
        <f ca="1">I889-计算结果!B$19*IF(ROW()&gt;计算结果!B$18+1,STDEV(OFFSET(E889,0,0,-计算结果!B$18,1)),STDEV(OFFSET(E889,0,0,-ROW(),1)))</f>
        <v>-21957.561926599385</v>
      </c>
      <c r="L889" s="35" t="str">
        <f t="shared" ca="1" si="53"/>
        <v>卖</v>
      </c>
      <c r="M889" s="4" t="str">
        <f t="shared" ca="1" si="54"/>
        <v/>
      </c>
      <c r="N889" s="3">
        <f ca="1">IF(L888="买",E889/E888-1,0)-IF(M889=1,计算结果!B$17,0)</f>
        <v>0</v>
      </c>
      <c r="O889" s="2">
        <f t="shared" ca="1" si="55"/>
        <v>4.8049323760382476</v>
      </c>
      <c r="P889" s="3">
        <f ca="1">1-O889/MAX(O$2:O889)</f>
        <v>0.1962890159017322</v>
      </c>
    </row>
    <row r="890" spans="1:16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52"/>
        <v>2.3879855813276452E-2</v>
      </c>
      <c r="H890" s="3">
        <f>1-E890/MAX(E$2:E890)</f>
        <v>0.5930647246988362</v>
      </c>
      <c r="I890" s="36">
        <f ca="1">IF(ROW()&gt;计算结果!B$18+1,AVERAGE(OFFSET(E890,0,0,-计算结果!B$18,1)),AVERAGE(OFFSET(E890,0,0,-ROW(),1)))</f>
        <v>2689.1602272727268</v>
      </c>
      <c r="J890" s="36">
        <f ca="1">I890+计算结果!B$19*IF(ROW()&gt;计算结果!B$18+1,STDEV(OFFSET(E890,0,0,-计算结果!B$18,1)),STDEV(OFFSET(E890,0,0,-ROW(),1)))</f>
        <v>27806.41518512457</v>
      </c>
      <c r="K890" s="34">
        <f ca="1">I890-计算结果!B$19*IF(ROW()&gt;计算结果!B$18+1,STDEV(OFFSET(E890,0,0,-计算结果!B$18,1)),STDEV(OFFSET(E890,0,0,-ROW(),1)))</f>
        <v>-22428.094730579112</v>
      </c>
      <c r="L890" s="35" t="str">
        <f t="shared" ca="1" si="53"/>
        <v>卖</v>
      </c>
      <c r="M890" s="4" t="str">
        <f t="shared" ca="1" si="54"/>
        <v/>
      </c>
      <c r="N890" s="3">
        <f ca="1">IF(L889="买",E890/E889-1,0)-IF(M890=1,计算结果!B$17,0)</f>
        <v>0</v>
      </c>
      <c r="O890" s="2">
        <f t="shared" ca="1" si="55"/>
        <v>4.8049323760382476</v>
      </c>
      <c r="P890" s="3">
        <f ca="1">1-O890/MAX(O$2:O890)</f>
        <v>0.1962890159017322</v>
      </c>
    </row>
    <row r="891" spans="1:16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52"/>
        <v>-3.4482614440300319E-2</v>
      </c>
      <c r="H891" s="3">
        <f>1-E891/MAX(E$2:E891)</f>
        <v>0.60709691689920375</v>
      </c>
      <c r="I891" s="36">
        <f ca="1">IF(ROW()&gt;计算结果!B$18+1,AVERAGE(OFFSET(E891,0,0,-计算结果!B$18,1)),AVERAGE(OFFSET(E891,0,0,-ROW(),1)))</f>
        <v>2680.3152272727266</v>
      </c>
      <c r="J891" s="36">
        <f ca="1">I891+计算结果!B$19*IF(ROW()&gt;计算结果!B$18+1,STDEV(OFFSET(E891,0,0,-计算结果!B$18,1)),STDEV(OFFSET(E891,0,0,-ROW(),1)))</f>
        <v>28574.628970741087</v>
      </c>
      <c r="K891" s="34">
        <f ca="1">I891-计算结果!B$19*IF(ROW()&gt;计算结果!B$18+1,STDEV(OFFSET(E891,0,0,-计算结果!B$18,1)),STDEV(OFFSET(E891,0,0,-ROW(),1)))</f>
        <v>-23213.998516195632</v>
      </c>
      <c r="L891" s="35" t="str">
        <f t="shared" ca="1" si="53"/>
        <v>卖</v>
      </c>
      <c r="M891" s="4" t="str">
        <f t="shared" ca="1" si="54"/>
        <v/>
      </c>
      <c r="N891" s="3">
        <f ca="1">IF(L890="买",E891/E890-1,0)-IF(M891=1,计算结果!B$17,0)</f>
        <v>0</v>
      </c>
      <c r="O891" s="2">
        <f t="shared" ca="1" si="55"/>
        <v>4.8049323760382476</v>
      </c>
      <c r="P891" s="3">
        <f ca="1">1-O891/MAX(O$2:O891)</f>
        <v>0.1962890159017322</v>
      </c>
    </row>
    <row r="892" spans="1:16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52"/>
        <v>-1.0289411346934285E-2</v>
      </c>
      <c r="H892" s="3">
        <f>1-E892/MAX(E$2:E892)</f>
        <v>0.61113965834070649</v>
      </c>
      <c r="I892" s="36">
        <f ca="1">IF(ROW()&gt;计算结果!B$18+1,AVERAGE(OFFSET(E892,0,0,-计算结果!B$18,1)),AVERAGE(OFFSET(E892,0,0,-ROW(),1)))</f>
        <v>2670.9018181818178</v>
      </c>
      <c r="J892" s="36">
        <f ca="1">I892+计算结果!B$19*IF(ROW()&gt;计算结果!B$18+1,STDEV(OFFSET(E892,0,0,-计算结果!B$18,1)),STDEV(OFFSET(E892,0,0,-ROW(),1)))</f>
        <v>29376.656492008293</v>
      </c>
      <c r="K892" s="34">
        <f ca="1">I892-计算结果!B$19*IF(ROW()&gt;计算结果!B$18+1,STDEV(OFFSET(E892,0,0,-计算结果!B$18,1)),STDEV(OFFSET(E892,0,0,-ROW(),1)))</f>
        <v>-24034.852855644658</v>
      </c>
      <c r="L892" s="35" t="str">
        <f t="shared" ca="1" si="53"/>
        <v>卖</v>
      </c>
      <c r="M892" s="4" t="str">
        <f t="shared" ca="1" si="54"/>
        <v/>
      </c>
      <c r="N892" s="3">
        <f ca="1">IF(L891="买",E892/E891-1,0)-IF(M892=1,计算结果!B$17,0)</f>
        <v>0</v>
      </c>
      <c r="O892" s="2">
        <f t="shared" ca="1" si="55"/>
        <v>4.8049323760382476</v>
      </c>
      <c r="P892" s="3">
        <f ca="1">1-O892/MAX(O$2:O892)</f>
        <v>0.1962890159017322</v>
      </c>
    </row>
    <row r="893" spans="1:16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52"/>
        <v>-1.7261672960212748E-2</v>
      </c>
      <c r="H893" s="3">
        <f>1-E893/MAX(E$2:E893)</f>
        <v>0.61785203838562586</v>
      </c>
      <c r="I893" s="36">
        <f ca="1">IF(ROW()&gt;计算结果!B$18+1,AVERAGE(OFFSET(E893,0,0,-计算结果!B$18,1)),AVERAGE(OFFSET(E893,0,0,-ROW(),1)))</f>
        <v>2659.2052272727269</v>
      </c>
      <c r="J893" s="36">
        <f ca="1">I893+计算结果!B$19*IF(ROW()&gt;计算结果!B$18+1,STDEV(OFFSET(E893,0,0,-计算结果!B$18,1)),STDEV(OFFSET(E893,0,0,-ROW(),1)))</f>
        <v>30228.245929515502</v>
      </c>
      <c r="K893" s="34">
        <f ca="1">I893-计算结果!B$19*IF(ROW()&gt;计算结果!B$18+1,STDEV(OFFSET(E893,0,0,-计算结果!B$18,1)),STDEV(OFFSET(E893,0,0,-ROW(),1)))</f>
        <v>-24909.835474970048</v>
      </c>
      <c r="L893" s="35" t="str">
        <f t="shared" ca="1" si="53"/>
        <v>卖</v>
      </c>
      <c r="M893" s="4" t="str">
        <f t="shared" ca="1" si="54"/>
        <v/>
      </c>
      <c r="N893" s="3">
        <f ca="1">IF(L892="买",E893/E892-1,0)-IF(M893=1,计算结果!B$17,0)</f>
        <v>0</v>
      </c>
      <c r="O893" s="2">
        <f t="shared" ca="1" si="55"/>
        <v>4.8049323760382476</v>
      </c>
      <c r="P893" s="3">
        <f ca="1">1-O893/MAX(O$2:O893)</f>
        <v>0.1962890159017322</v>
      </c>
    </row>
    <row r="894" spans="1:16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52"/>
        <v>2.3108158649307597E-3</v>
      </c>
      <c r="H894" s="3">
        <f>1-E894/MAX(E$2:E894)</f>
        <v>0.61696896481317631</v>
      </c>
      <c r="I894" s="36">
        <f ca="1">IF(ROW()&gt;计算结果!B$18+1,AVERAGE(OFFSET(E894,0,0,-计算结果!B$18,1)),AVERAGE(OFFSET(E894,0,0,-ROW(),1)))</f>
        <v>2648.0529545454538</v>
      </c>
      <c r="J894" s="36">
        <f ca="1">I894+计算结果!B$19*IF(ROW()&gt;计算结果!B$18+1,STDEV(OFFSET(E894,0,0,-计算结果!B$18,1)),STDEV(OFFSET(E894,0,0,-ROW(),1)))</f>
        <v>30993.158250473847</v>
      </c>
      <c r="K894" s="34">
        <f ca="1">I894-计算结果!B$19*IF(ROW()&gt;计算结果!B$18+1,STDEV(OFFSET(E894,0,0,-计算结果!B$18,1)),STDEV(OFFSET(E894,0,0,-ROW(),1)))</f>
        <v>-25697.052341382936</v>
      </c>
      <c r="L894" s="35" t="str">
        <f t="shared" ca="1" si="53"/>
        <v>卖</v>
      </c>
      <c r="M894" s="4" t="str">
        <f t="shared" ca="1" si="54"/>
        <v/>
      </c>
      <c r="N894" s="3">
        <f ca="1">IF(L893="买",E894/E893-1,0)-IF(M894=1,计算结果!B$17,0)</f>
        <v>0</v>
      </c>
      <c r="O894" s="2">
        <f t="shared" ca="1" si="55"/>
        <v>4.8049323760382476</v>
      </c>
      <c r="P894" s="3">
        <f ca="1">1-O894/MAX(O$2:O894)</f>
        <v>0.1962890159017322</v>
      </c>
    </row>
    <row r="895" spans="1:16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52"/>
        <v>-3.008240232769932E-2</v>
      </c>
      <c r="H895" s="3">
        <f>1-E895/MAX(E$2:E895)</f>
        <v>0.62849145851766153</v>
      </c>
      <c r="I895" s="36">
        <f ca="1">IF(ROW()&gt;计算结果!B$18+1,AVERAGE(OFFSET(E895,0,0,-计算结果!B$18,1)),AVERAGE(OFFSET(E895,0,0,-ROW(),1)))</f>
        <v>2632.1590909090901</v>
      </c>
      <c r="J895" s="36">
        <f ca="1">I895+计算结果!B$19*IF(ROW()&gt;计算结果!B$18+1,STDEV(OFFSET(E895,0,0,-计算结果!B$18,1)),STDEV(OFFSET(E895,0,0,-ROW(),1)))</f>
        <v>31710.708045653861</v>
      </c>
      <c r="K895" s="34">
        <f ca="1">I895-计算结果!B$19*IF(ROW()&gt;计算结果!B$18+1,STDEV(OFFSET(E895,0,0,-计算结果!B$18,1)),STDEV(OFFSET(E895,0,0,-ROW(),1)))</f>
        <v>-26446.389863835684</v>
      </c>
      <c r="L895" s="35" t="str">
        <f t="shared" ca="1" si="53"/>
        <v>卖</v>
      </c>
      <c r="M895" s="4" t="str">
        <f t="shared" ca="1" si="54"/>
        <v/>
      </c>
      <c r="N895" s="3">
        <f ca="1">IF(L894="买",E895/E894-1,0)-IF(M895=1,计算结果!B$17,0)</f>
        <v>0</v>
      </c>
      <c r="O895" s="2">
        <f t="shared" ca="1" si="55"/>
        <v>4.8049323760382476</v>
      </c>
      <c r="P895" s="3">
        <f ca="1">1-O895/MAX(O$2:O895)</f>
        <v>0.1962890159017322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52"/>
        <v>-2.606449485442619E-2</v>
      </c>
      <c r="H896" s="3">
        <f>1-E896/MAX(E$2:E896)</f>
        <v>0.63817464098550336</v>
      </c>
      <c r="I896" s="36">
        <f ca="1">IF(ROW()&gt;计算结果!B$18+1,AVERAGE(OFFSET(E896,0,0,-计算结果!B$18,1)),AVERAGE(OFFSET(E896,0,0,-ROW(),1)))</f>
        <v>2614.5381818181813</v>
      </c>
      <c r="J896" s="36">
        <f ca="1">I896+计算结果!B$19*IF(ROW()&gt;计算结果!B$18+1,STDEV(OFFSET(E896,0,0,-计算结果!B$18,1)),STDEV(OFFSET(E896,0,0,-ROW(),1)))</f>
        <v>32500.939218348249</v>
      </c>
      <c r="K896" s="34">
        <f ca="1">I896-计算结果!B$19*IF(ROW()&gt;计算结果!B$18+1,STDEV(OFFSET(E896,0,0,-计算结果!B$18,1)),STDEV(OFFSET(E896,0,0,-ROW(),1)))</f>
        <v>-27271.862854711886</v>
      </c>
      <c r="L896" s="35" t="str">
        <f t="shared" ca="1" si="53"/>
        <v>卖</v>
      </c>
      <c r="M896" s="4" t="str">
        <f t="shared" ca="1" si="54"/>
        <v/>
      </c>
      <c r="N896" s="3">
        <f ca="1">IF(L895="买",E896/E895-1,0)-IF(M896=1,计算结果!B$17,0)</f>
        <v>0</v>
      </c>
      <c r="O896" s="2">
        <f t="shared" ca="1" si="55"/>
        <v>4.8049323760382476</v>
      </c>
      <c r="P896" s="3">
        <f ca="1">1-O896/MAX(O$2:O896)</f>
        <v>0.1962890159017322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52"/>
        <v>5.9392810789460349E-3</v>
      </c>
      <c r="H897" s="3">
        <f>1-E897/MAX(E$2:E897)</f>
        <v>0.63602565847682568</v>
      </c>
      <c r="I897" s="36">
        <f ca="1">IF(ROW()&gt;计算结果!B$18+1,AVERAGE(OFFSET(E897,0,0,-计算结果!B$18,1)),AVERAGE(OFFSET(E897,0,0,-ROW(),1)))</f>
        <v>2594.6295454545448</v>
      </c>
      <c r="J897" s="36">
        <f ca="1">I897+计算结果!B$19*IF(ROW()&gt;计算结果!B$18+1,STDEV(OFFSET(E897,0,0,-计算结果!B$18,1)),STDEV(OFFSET(E897,0,0,-ROW(),1)))</f>
        <v>32706.531020318253</v>
      </c>
      <c r="K897" s="34">
        <f ca="1">I897-计算结果!B$19*IF(ROW()&gt;计算结果!B$18+1,STDEV(OFFSET(E897,0,0,-计算结果!B$18,1)),STDEV(OFFSET(E897,0,0,-ROW(),1)))</f>
        <v>-27517.271929409166</v>
      </c>
      <c r="L897" s="35" t="str">
        <f t="shared" ca="1" si="53"/>
        <v>卖</v>
      </c>
      <c r="M897" s="4" t="str">
        <f t="shared" ca="1" si="54"/>
        <v/>
      </c>
      <c r="N897" s="3">
        <f ca="1">IF(L896="买",E897/E896-1,0)-IF(M897=1,计算结果!B$17,0)</f>
        <v>0</v>
      </c>
      <c r="O897" s="2">
        <f t="shared" ca="1" si="55"/>
        <v>4.8049323760382476</v>
      </c>
      <c r="P897" s="3">
        <f ca="1">1-O897/MAX(O$2:O897)</f>
        <v>0.1962890159017322</v>
      </c>
    </row>
    <row r="898" spans="1:16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52"/>
        <v>1.8839258584015806E-3</v>
      </c>
      <c r="H898" s="3">
        <f>1-E898/MAX(E$2:E898)</f>
        <v>0.63533995780303543</v>
      </c>
      <c r="I898" s="36">
        <f ca="1">IF(ROW()&gt;计算结果!B$18+1,AVERAGE(OFFSET(E898,0,0,-计算结果!B$18,1)),AVERAGE(OFFSET(E898,0,0,-ROW(),1)))</f>
        <v>2575.7534090909085</v>
      </c>
      <c r="J898" s="36">
        <f ca="1">I898+计算结果!B$19*IF(ROW()&gt;计算结果!B$18+1,STDEV(OFFSET(E898,0,0,-计算结果!B$18,1)),STDEV(OFFSET(E898,0,0,-ROW(),1)))</f>
        <v>32894.459352507154</v>
      </c>
      <c r="K898" s="34">
        <f ca="1">I898-计算结果!B$19*IF(ROW()&gt;计算结果!B$18+1,STDEV(OFFSET(E898,0,0,-计算结果!B$18,1)),STDEV(OFFSET(E898,0,0,-ROW(),1)))</f>
        <v>-27742.952534325334</v>
      </c>
      <c r="L898" s="35" t="str">
        <f t="shared" ca="1" si="53"/>
        <v>卖</v>
      </c>
      <c r="M898" s="4" t="str">
        <f t="shared" ca="1" si="54"/>
        <v/>
      </c>
      <c r="N898" s="3">
        <f ca="1">IF(L897="买",E898/E897-1,0)-IF(M898=1,计算结果!B$17,0)</f>
        <v>0</v>
      </c>
      <c r="O898" s="2">
        <f t="shared" ca="1" si="55"/>
        <v>4.8049323760382476</v>
      </c>
      <c r="P898" s="3">
        <f ca="1">1-O898/MAX(O$2:O898)</f>
        <v>0.1962890159017322</v>
      </c>
    </row>
    <row r="899" spans="1:16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36">
        <f ca="1">IF(ROW()&gt;计算结果!B$18+1,AVERAGE(OFFSET(E899,0,0,-计算结果!B$18,1)),AVERAGE(OFFSET(E899,0,0,-ROW(),1)))</f>
        <v>2555.722272727272</v>
      </c>
      <c r="J899" s="36">
        <f ca="1">I899+计算结果!B$19*IF(ROW()&gt;计算结果!B$18+1,STDEV(OFFSET(E899,0,0,-计算结果!B$18,1)),STDEV(OFFSET(E899,0,0,-ROW(),1)))</f>
        <v>33304.300767929104</v>
      </c>
      <c r="K899" s="34">
        <f ca="1">I899-计算结果!B$19*IF(ROW()&gt;计算结果!B$18+1,STDEV(OFFSET(E899,0,0,-计算结果!B$18,1)),STDEV(OFFSET(E899,0,0,-ROW(),1)))</f>
        <v>-28192.856222474558</v>
      </c>
      <c r="L899" s="35" t="str">
        <f t="shared" ref="L899:L962" ca="1" si="57">IF(OR(AND(E899&lt;J899,E899&gt;I899),E899&lt;K899),"买","卖")</f>
        <v>卖</v>
      </c>
      <c r="M899" s="4" t="str">
        <f t="shared" ca="1" si="54"/>
        <v/>
      </c>
      <c r="N899" s="3">
        <f ca="1">IF(L898="买",E899/E898-1,0)-IF(M899=1,计算结果!B$17,0)</f>
        <v>0</v>
      </c>
      <c r="O899" s="2">
        <f t="shared" ca="1" si="55"/>
        <v>4.8049323760382476</v>
      </c>
      <c r="P899" s="3">
        <f ca="1">1-O899/MAX(O$2:O899)</f>
        <v>0.1962890159017322</v>
      </c>
    </row>
    <row r="900" spans="1:16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56"/>
        <v>2.7604445667017696E-3</v>
      </c>
      <c r="H900" s="3">
        <f>1-E900/MAX(E$2:E900)</f>
        <v>0.6464557952766623</v>
      </c>
      <c r="I900" s="36">
        <f ca="1">IF(ROW()&gt;计算结果!B$18+1,AVERAGE(OFFSET(E900,0,0,-计算结果!B$18,1)),AVERAGE(OFFSET(E900,0,0,-ROW(),1)))</f>
        <v>2535.312727272727</v>
      </c>
      <c r="J900" s="36">
        <f ca="1">I900+计算结果!B$19*IF(ROW()&gt;计算结果!B$18+1,STDEV(OFFSET(E900,0,0,-计算结果!B$18,1)),STDEV(OFFSET(E900,0,0,-ROW(),1)))</f>
        <v>33436.842295300979</v>
      </c>
      <c r="K900" s="34">
        <f ca="1">I900-计算结果!B$19*IF(ROW()&gt;计算结果!B$18+1,STDEV(OFFSET(E900,0,0,-计算结果!B$18,1)),STDEV(OFFSET(E900,0,0,-ROW(),1)))</f>
        <v>-28366.216840755529</v>
      </c>
      <c r="L900" s="35" t="str">
        <f t="shared" ca="1" si="57"/>
        <v>卖</v>
      </c>
      <c r="M900" s="4" t="str">
        <f t="shared" ref="M900:M963" ca="1" si="58">IF(L899&lt;&gt;L900,1,"")</f>
        <v/>
      </c>
      <c r="N900" s="3">
        <f ca="1">IF(L899="买",E900/E899-1,0)-IF(M900=1,计算结果!B$17,0)</f>
        <v>0</v>
      </c>
      <c r="O900" s="2">
        <f t="shared" ref="O900:O963" ca="1" si="59">IFERROR(O899*(1+N900),O899)</f>
        <v>4.8049323760382476</v>
      </c>
      <c r="P900" s="3">
        <f ca="1">1-O900/MAX(O$2:O900)</f>
        <v>0.1962890159017322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56"/>
        <v>-3.7153788772047891E-2</v>
      </c>
      <c r="H901" s="3">
        <f>1-E901/MAX(E$2:E901)</f>
        <v>0.65959130198053495</v>
      </c>
      <c r="I901" s="36">
        <f ca="1">IF(ROW()&gt;计算结果!B$18+1,AVERAGE(OFFSET(E901,0,0,-计算结果!B$18,1)),AVERAGE(OFFSET(E901,0,0,-ROW(),1)))</f>
        <v>2515.9415909090908</v>
      </c>
      <c r="J901" s="36">
        <f ca="1">I901+计算结果!B$19*IF(ROW()&gt;计算结果!B$18+1,STDEV(OFFSET(E901,0,0,-计算结果!B$18,1)),STDEV(OFFSET(E901,0,0,-ROW(),1)))</f>
        <v>34175.112167823892</v>
      </c>
      <c r="K901" s="34">
        <f ca="1">I901-计算结果!B$19*IF(ROW()&gt;计算结果!B$18+1,STDEV(OFFSET(E901,0,0,-计算结果!B$18,1)),STDEV(OFFSET(E901,0,0,-ROW(),1)))</f>
        <v>-29143.22898600571</v>
      </c>
      <c r="L901" s="35" t="str">
        <f t="shared" ca="1" si="57"/>
        <v>卖</v>
      </c>
      <c r="M901" s="4" t="str">
        <f t="shared" ca="1" si="58"/>
        <v/>
      </c>
      <c r="N901" s="3">
        <f ca="1">IF(L900="买",E901/E900-1,0)-IF(M901=1,计算结果!B$17,0)</f>
        <v>0</v>
      </c>
      <c r="O901" s="2">
        <f t="shared" ca="1" si="59"/>
        <v>4.8049323760382476</v>
      </c>
      <c r="P901" s="3">
        <f ca="1">1-O901/MAX(O$2:O901)</f>
        <v>0.1962890159017322</v>
      </c>
    </row>
    <row r="902" spans="1:16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56"/>
        <v>-3.5743383400394846E-2</v>
      </c>
      <c r="H902" s="3">
        <f>1-E902/MAX(E$2:E902)</f>
        <v>0.67175866058667388</v>
      </c>
      <c r="I902" s="36">
        <f ca="1">IF(ROW()&gt;计算结果!B$18+1,AVERAGE(OFFSET(E902,0,0,-计算结果!B$18,1)),AVERAGE(OFFSET(E902,0,0,-ROW(),1)))</f>
        <v>2497.3856818181816</v>
      </c>
      <c r="J902" s="36">
        <f ca="1">I902+计算结果!B$19*IF(ROW()&gt;计算结果!B$18+1,STDEV(OFFSET(E902,0,0,-计算结果!B$18,1)),STDEV(OFFSET(E902,0,0,-ROW(),1)))</f>
        <v>35362.151710210695</v>
      </c>
      <c r="K902" s="34">
        <f ca="1">I902-计算结果!B$19*IF(ROW()&gt;计算结果!B$18+1,STDEV(OFFSET(E902,0,0,-计算结果!B$18,1)),STDEV(OFFSET(E902,0,0,-ROW(),1)))</f>
        <v>-30367.380346574333</v>
      </c>
      <c r="L902" s="35" t="str">
        <f t="shared" ca="1" si="57"/>
        <v>卖</v>
      </c>
      <c r="M902" s="4" t="str">
        <f t="shared" ca="1" si="58"/>
        <v/>
      </c>
      <c r="N902" s="3">
        <f ca="1">IF(L901="买",E902/E901-1,0)-IF(M902=1,计算结果!B$17,0)</f>
        <v>0</v>
      </c>
      <c r="O902" s="2">
        <f t="shared" ca="1" si="59"/>
        <v>4.8049323760382476</v>
      </c>
      <c r="P902" s="3">
        <f ca="1">1-O902/MAX(O$2:O902)</f>
        <v>0.1962890159017322</v>
      </c>
    </row>
    <row r="903" spans="1:16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56"/>
        <v>-1.7183822843339525E-2</v>
      </c>
      <c r="H903" s="3">
        <f>1-E903/MAX(E$2:E903)</f>
        <v>0.67739910161301298</v>
      </c>
      <c r="I903" s="36">
        <f ca="1">IF(ROW()&gt;计算结果!B$18+1,AVERAGE(OFFSET(E903,0,0,-计算结果!B$18,1)),AVERAGE(OFFSET(E903,0,0,-ROW(),1)))</f>
        <v>2478.702045454545</v>
      </c>
      <c r="J903" s="36">
        <f ca="1">I903+计算结果!B$19*IF(ROW()&gt;计算结果!B$18+1,STDEV(OFFSET(E903,0,0,-计算结果!B$18,1)),STDEV(OFFSET(E903,0,0,-ROW(),1)))</f>
        <v>36593.809183312274</v>
      </c>
      <c r="K903" s="34">
        <f ca="1">I903-计算结果!B$19*IF(ROW()&gt;计算结果!B$18+1,STDEV(OFFSET(E903,0,0,-计算结果!B$18,1)),STDEV(OFFSET(E903,0,0,-ROW(),1)))</f>
        <v>-31636.405092403187</v>
      </c>
      <c r="L903" s="35" t="str">
        <f t="shared" ca="1" si="57"/>
        <v>卖</v>
      </c>
      <c r="M903" s="4" t="str">
        <f t="shared" ca="1" si="58"/>
        <v/>
      </c>
      <c r="N903" s="3">
        <f ca="1">IF(L902="买",E903/E902-1,0)-IF(M903=1,计算结果!B$17,0)</f>
        <v>0</v>
      </c>
      <c r="O903" s="2">
        <f t="shared" ca="1" si="59"/>
        <v>4.8049323760382476</v>
      </c>
      <c r="P903" s="3">
        <f ca="1">1-O903/MAX(O$2:O903)</f>
        <v>0.1962890159017322</v>
      </c>
    </row>
    <row r="904" spans="1:16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56"/>
        <v>9.3418214231087759E-2</v>
      </c>
      <c r="H904" s="3">
        <f>1-E904/MAX(E$2:E904)</f>
        <v>0.64726230177635613</v>
      </c>
      <c r="I904" s="36">
        <f ca="1">IF(ROW()&gt;计算结果!B$18+1,AVERAGE(OFFSET(E904,0,0,-计算结果!B$18,1)),AVERAGE(OFFSET(E904,0,0,-ROW(),1)))</f>
        <v>2461.8304545454548</v>
      </c>
      <c r="J904" s="36">
        <f ca="1">I904+计算结果!B$19*IF(ROW()&gt;计算结果!B$18+1,STDEV(OFFSET(E904,0,0,-计算结果!B$18,1)),STDEV(OFFSET(E904,0,0,-ROW(),1)))</f>
        <v>36735.656926701638</v>
      </c>
      <c r="K904" s="34">
        <f ca="1">I904-计算结果!B$19*IF(ROW()&gt;计算结果!B$18+1,STDEV(OFFSET(E904,0,0,-计算结果!B$18,1)),STDEV(OFFSET(E904,0,0,-ROW(),1)))</f>
        <v>-31811.996017610731</v>
      </c>
      <c r="L904" s="35" t="str">
        <f t="shared" ca="1" si="57"/>
        <v>卖</v>
      </c>
      <c r="M904" s="4" t="str">
        <f t="shared" ca="1" si="58"/>
        <v/>
      </c>
      <c r="N904" s="3">
        <f ca="1">IF(L903="买",E904/E903-1,0)-IF(M904=1,计算结果!B$17,0)</f>
        <v>0</v>
      </c>
      <c r="O904" s="2">
        <f t="shared" ca="1" si="59"/>
        <v>4.8049323760382476</v>
      </c>
      <c r="P904" s="3">
        <f ca="1">1-O904/MAX(O$2:O904)</f>
        <v>0.1962890159017322</v>
      </c>
    </row>
    <row r="905" spans="1:16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56"/>
        <v>6.4878371142872204E-2</v>
      </c>
      <c r="H905" s="3">
        <f>1-E905/MAX(E$2:E905)</f>
        <v>0.62437725447491998</v>
      </c>
      <c r="I905" s="36">
        <f ca="1">IF(ROW()&gt;计算结果!B$18+1,AVERAGE(OFFSET(E905,0,0,-计算结果!B$18,1)),AVERAGE(OFFSET(E905,0,0,-ROW(),1)))</f>
        <v>2445.8431818181821</v>
      </c>
      <c r="J905" s="36">
        <f ca="1">I905+计算结果!B$19*IF(ROW()&gt;计算结果!B$18+1,STDEV(OFFSET(E905,0,0,-计算结果!B$18,1)),STDEV(OFFSET(E905,0,0,-ROW(),1)))</f>
        <v>36104.891582905439</v>
      </c>
      <c r="K905" s="34">
        <f ca="1">I905-计算结果!B$19*IF(ROW()&gt;计算结果!B$18+1,STDEV(OFFSET(E905,0,0,-计算结果!B$18,1)),STDEV(OFFSET(E905,0,0,-ROW(),1)))</f>
        <v>-31213.205219269072</v>
      </c>
      <c r="L905" s="35" t="str">
        <f t="shared" ca="1" si="57"/>
        <v>卖</v>
      </c>
      <c r="M905" s="4" t="str">
        <f t="shared" ca="1" si="58"/>
        <v/>
      </c>
      <c r="N905" s="3">
        <f ca="1">IF(L904="买",E905/E904-1,0)-IF(M905=1,计算结果!B$17,0)</f>
        <v>0</v>
      </c>
      <c r="O905" s="2">
        <f t="shared" ca="1" si="59"/>
        <v>4.8049323760382476</v>
      </c>
      <c r="P905" s="3">
        <f ca="1">1-O905/MAX(O$2:O905)</f>
        <v>0.1962890159017322</v>
      </c>
    </row>
    <row r="906" spans="1:16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56"/>
        <v>-3.8109086296945649E-2</v>
      </c>
      <c r="H906" s="3">
        <f>1-E906/MAX(E$2:E906)</f>
        <v>0.63869189409923099</v>
      </c>
      <c r="I906" s="36">
        <f ca="1">IF(ROW()&gt;计算结果!B$18+1,AVERAGE(OFFSET(E906,0,0,-计算结果!B$18,1)),AVERAGE(OFFSET(E906,0,0,-ROW(),1)))</f>
        <v>2428.0872727272726</v>
      </c>
      <c r="J906" s="36">
        <f ca="1">I906+计算结果!B$19*IF(ROW()&gt;计算结果!B$18+1,STDEV(OFFSET(E906,0,0,-计算结果!B$18,1)),STDEV(OFFSET(E906,0,0,-ROW(),1)))</f>
        <v>35579.438278225804</v>
      </c>
      <c r="K906" s="34">
        <f ca="1">I906-计算结果!B$19*IF(ROW()&gt;计算结果!B$18+1,STDEV(OFFSET(E906,0,0,-计算结果!B$18,1)),STDEV(OFFSET(E906,0,0,-ROW(),1)))</f>
        <v>-30723.263732771258</v>
      </c>
      <c r="L906" s="35" t="str">
        <f t="shared" ca="1" si="57"/>
        <v>卖</v>
      </c>
      <c r="M906" s="4" t="str">
        <f t="shared" ca="1" si="58"/>
        <v/>
      </c>
      <c r="N906" s="3">
        <f ca="1">IF(L905="买",E906/E905-1,0)-IF(M906=1,计算结果!B$17,0)</f>
        <v>0</v>
      </c>
      <c r="O906" s="2">
        <f t="shared" ca="1" si="59"/>
        <v>4.8049323760382476</v>
      </c>
      <c r="P906" s="3">
        <f ca="1">1-O906/MAX(O$2:O906)</f>
        <v>0.1962890159017322</v>
      </c>
    </row>
    <row r="907" spans="1:16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56"/>
        <v>7.2381185600993714E-3</v>
      </c>
      <c r="H907" s="3">
        <f>1-E907/MAX(E$2:E907)</f>
        <v>0.63607670319199627</v>
      </c>
      <c r="I907" s="36">
        <f ca="1">IF(ROW()&gt;计算结果!B$18+1,AVERAGE(OFFSET(E907,0,0,-计算结果!B$18,1)),AVERAGE(OFFSET(E907,0,0,-ROW(),1)))</f>
        <v>2411.1675</v>
      </c>
      <c r="J907" s="36">
        <f ca="1">I907+计算结果!B$19*IF(ROW()&gt;计算结果!B$18+1,STDEV(OFFSET(E907,0,0,-计算结果!B$18,1)),STDEV(OFFSET(E907,0,0,-ROW(),1)))</f>
        <v>34979.451001177767</v>
      </c>
      <c r="K907" s="34">
        <f ca="1">I907-计算结果!B$19*IF(ROW()&gt;计算结果!B$18+1,STDEV(OFFSET(E907,0,0,-计算结果!B$18,1)),STDEV(OFFSET(E907,0,0,-ROW(),1)))</f>
        <v>-30157.116001177768</v>
      </c>
      <c r="L907" s="35" t="str">
        <f t="shared" ca="1" si="57"/>
        <v>卖</v>
      </c>
      <c r="M907" s="4" t="str">
        <f t="shared" ca="1" si="58"/>
        <v/>
      </c>
      <c r="N907" s="3">
        <f ca="1">IF(L906="买",E907/E906-1,0)-IF(M907=1,计算结果!B$17,0)</f>
        <v>0</v>
      </c>
      <c r="O907" s="2">
        <f t="shared" ca="1" si="59"/>
        <v>4.8049323760382476</v>
      </c>
      <c r="P907" s="3">
        <f ca="1">1-O907/MAX(O$2:O907)</f>
        <v>0.1962890159017322</v>
      </c>
    </row>
    <row r="908" spans="1:16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56"/>
        <v>3.9591369193725745E-2</v>
      </c>
      <c r="H908" s="3">
        <f>1-E908/MAX(E$2:E908)</f>
        <v>0.62166848158987276</v>
      </c>
      <c r="I908" s="36">
        <f ca="1">IF(ROW()&gt;计算结果!B$18+1,AVERAGE(OFFSET(E908,0,0,-计算结果!B$18,1)),AVERAGE(OFFSET(E908,0,0,-ROW(),1)))</f>
        <v>2394.0350000000003</v>
      </c>
      <c r="J908" s="36">
        <f ca="1">I908+计算结果!B$19*IF(ROW()&gt;计算结果!B$18+1,STDEV(OFFSET(E908,0,0,-计算结果!B$18,1)),STDEV(OFFSET(E908,0,0,-ROW(),1)))</f>
        <v>33647.165623038192</v>
      </c>
      <c r="K908" s="34">
        <f ca="1">I908-计算结果!B$19*IF(ROW()&gt;计算结果!B$18+1,STDEV(OFFSET(E908,0,0,-计算结果!B$18,1)),STDEV(OFFSET(E908,0,0,-ROW(),1)))</f>
        <v>-28859.095623038189</v>
      </c>
      <c r="L908" s="35" t="str">
        <f t="shared" ca="1" si="57"/>
        <v>卖</v>
      </c>
      <c r="M908" s="4" t="str">
        <f t="shared" ca="1" si="58"/>
        <v/>
      </c>
      <c r="N908" s="3">
        <f ca="1">IF(L907="买",E908/E907-1,0)-IF(M908=1,计算结果!B$17,0)</f>
        <v>0</v>
      </c>
      <c r="O908" s="2">
        <f t="shared" ca="1" si="59"/>
        <v>4.8049323760382476</v>
      </c>
      <c r="P908" s="3">
        <f ca="1">1-O908/MAX(O$2:O908)</f>
        <v>0.1962890159017322</v>
      </c>
    </row>
    <row r="909" spans="1:16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56"/>
        <v>9.053172208155269E-3</v>
      </c>
      <c r="H909" s="3">
        <f>1-E909/MAX(E$2:E909)</f>
        <v>0.6182433812019329</v>
      </c>
      <c r="I909" s="36">
        <f ca="1">IF(ROW()&gt;计算结果!B$18+1,AVERAGE(OFFSET(E909,0,0,-计算结果!B$18,1)),AVERAGE(OFFSET(E909,0,0,-ROW(),1)))</f>
        <v>2378.227272727273</v>
      </c>
      <c r="J909" s="36">
        <f ca="1">I909+计算结果!B$19*IF(ROW()&gt;计算结果!B$18+1,STDEV(OFFSET(E909,0,0,-计算结果!B$18,1)),STDEV(OFFSET(E909,0,0,-ROW(),1)))</f>
        <v>32318.088326994603</v>
      </c>
      <c r="K909" s="34">
        <f ca="1">I909-计算结果!B$19*IF(ROW()&gt;计算结果!B$18+1,STDEV(OFFSET(E909,0,0,-计算结果!B$18,1)),STDEV(OFFSET(E909,0,0,-ROW(),1)))</f>
        <v>-27561.633781540058</v>
      </c>
      <c r="L909" s="35" t="str">
        <f t="shared" ca="1" si="57"/>
        <v>卖</v>
      </c>
      <c r="M909" s="4" t="str">
        <f t="shared" ca="1" si="58"/>
        <v/>
      </c>
      <c r="N909" s="3">
        <f ca="1">IF(L908="买",E909/E908-1,0)-IF(M909=1,计算结果!B$17,0)</f>
        <v>0</v>
      </c>
      <c r="O909" s="2">
        <f t="shared" ca="1" si="59"/>
        <v>4.8049323760382476</v>
      </c>
      <c r="P909" s="3">
        <f ca="1">1-O909/MAX(O$2:O909)</f>
        <v>0.1962890159017322</v>
      </c>
    </row>
    <row r="910" spans="1:16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56"/>
        <v>-5.1237709813429899E-2</v>
      </c>
      <c r="H910" s="3">
        <f>1-E910/MAX(E$2:E910)</f>
        <v>0.63780371605526442</v>
      </c>
      <c r="I910" s="36">
        <f ca="1">IF(ROW()&gt;计算结果!B$18+1,AVERAGE(OFFSET(E910,0,0,-计算结果!B$18,1)),AVERAGE(OFFSET(E910,0,0,-ROW(),1)))</f>
        <v>2359.3147727272731</v>
      </c>
      <c r="J910" s="36">
        <f ca="1">I910+计算结果!B$19*IF(ROW()&gt;计算结果!B$18+1,STDEV(OFFSET(E910,0,0,-计算结果!B$18,1)),STDEV(OFFSET(E910,0,0,-ROW(),1)))</f>
        <v>30889.439065678282</v>
      </c>
      <c r="K910" s="34">
        <f ca="1">I910-计算结果!B$19*IF(ROW()&gt;计算结果!B$18+1,STDEV(OFFSET(E910,0,0,-计算结果!B$18,1)),STDEV(OFFSET(E910,0,0,-ROW(),1)))</f>
        <v>-26170.809520223735</v>
      </c>
      <c r="L910" s="35" t="str">
        <f t="shared" ca="1" si="57"/>
        <v>卖</v>
      </c>
      <c r="M910" s="4" t="str">
        <f t="shared" ca="1" si="58"/>
        <v/>
      </c>
      <c r="N910" s="3">
        <f ca="1">IF(L909="买",E910/E909-1,0)-IF(M910=1,计算结果!B$17,0)</f>
        <v>0</v>
      </c>
      <c r="O910" s="2">
        <f t="shared" ca="1" si="59"/>
        <v>4.8049323760382476</v>
      </c>
      <c r="P910" s="3">
        <f ca="1">1-O910/MAX(O$2:O910)</f>
        <v>0.1962890159017322</v>
      </c>
    </row>
    <row r="911" spans="1:16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56"/>
        <v>-1.2331469911213366E-2</v>
      </c>
      <c r="H911" s="3">
        <f>1-E911/MAX(E$2:E911)</f>
        <v>0.64227012863268218</v>
      </c>
      <c r="I911" s="36">
        <f ca="1">IF(ROW()&gt;计算结果!B$18+1,AVERAGE(OFFSET(E911,0,0,-计算结果!B$18,1)),AVERAGE(OFFSET(E911,0,0,-ROW(),1)))</f>
        <v>2341.0606818181818</v>
      </c>
      <c r="J911" s="36">
        <f ca="1">I911+计算结果!B$19*IF(ROW()&gt;计算结果!B$18+1,STDEV(OFFSET(E911,0,0,-计算结果!B$18,1)),STDEV(OFFSET(E911,0,0,-ROW(),1)))</f>
        <v>29625.183250977534</v>
      </c>
      <c r="K911" s="34">
        <f ca="1">I911-计算结果!B$19*IF(ROW()&gt;计算结果!B$18+1,STDEV(OFFSET(E911,0,0,-计算结果!B$18,1)),STDEV(OFFSET(E911,0,0,-ROW(),1)))</f>
        <v>-24943.061887341173</v>
      </c>
      <c r="L911" s="35" t="str">
        <f t="shared" ca="1" si="57"/>
        <v>卖</v>
      </c>
      <c r="M911" s="4" t="str">
        <f t="shared" ca="1" si="58"/>
        <v/>
      </c>
      <c r="N911" s="3">
        <f ca="1">IF(L910="买",E911/E910-1,0)-IF(M911=1,计算结果!B$17,0)</f>
        <v>0</v>
      </c>
      <c r="O911" s="2">
        <f t="shared" ca="1" si="59"/>
        <v>4.8049323760382476</v>
      </c>
      <c r="P911" s="3">
        <f ca="1">1-O911/MAX(O$2:O911)</f>
        <v>0.1962890159017322</v>
      </c>
    </row>
    <row r="912" spans="1:16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56"/>
        <v>-3.7846322147970124E-2</v>
      </c>
      <c r="H912" s="3">
        <f>1-E912/MAX(E$2:E912)</f>
        <v>0.65580888858640174</v>
      </c>
      <c r="I912" s="36">
        <f ca="1">IF(ROW()&gt;计算结果!B$18+1,AVERAGE(OFFSET(E912,0,0,-计算结果!B$18,1)),AVERAGE(OFFSET(E912,0,0,-ROW(),1)))</f>
        <v>2321.4811363636368</v>
      </c>
      <c r="J912" s="36">
        <f ca="1">I912+计算结果!B$19*IF(ROW()&gt;计算结果!B$18+1,STDEV(OFFSET(E912,0,0,-计算结果!B$18,1)),STDEV(OFFSET(E912,0,0,-ROW(),1)))</f>
        <v>28495.862705594169</v>
      </c>
      <c r="K912" s="34">
        <f ca="1">I912-计算结果!B$19*IF(ROW()&gt;计算结果!B$18+1,STDEV(OFFSET(E912,0,0,-计算结果!B$18,1)),STDEV(OFFSET(E912,0,0,-ROW(),1)))</f>
        <v>-23852.900432866896</v>
      </c>
      <c r="L912" s="35" t="str">
        <f t="shared" ca="1" si="57"/>
        <v>卖</v>
      </c>
      <c r="M912" s="4" t="str">
        <f t="shared" ca="1" si="58"/>
        <v/>
      </c>
      <c r="N912" s="3">
        <f ca="1">IF(L911="买",E912/E911-1,0)-IF(M912=1,计算结果!B$17,0)</f>
        <v>0</v>
      </c>
      <c r="O912" s="2">
        <f t="shared" ca="1" si="59"/>
        <v>4.8049323760382476</v>
      </c>
      <c r="P912" s="3">
        <f ca="1">1-O912/MAX(O$2:O912)</f>
        <v>0.1962890159017322</v>
      </c>
    </row>
    <row r="913" spans="1:16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56"/>
        <v>-1.3634026734161253E-2</v>
      </c>
      <c r="H913" s="3">
        <f>1-E913/MAX(E$2:E913)</f>
        <v>0.66050159940107533</v>
      </c>
      <c r="I913" s="36">
        <f ca="1">IF(ROW()&gt;计算结果!B$18+1,AVERAGE(OFFSET(E913,0,0,-计算结果!B$18,1)),AVERAGE(OFFSET(E913,0,0,-ROW(),1)))</f>
        <v>2303.074090909091</v>
      </c>
      <c r="J913" s="36">
        <f ca="1">I913+计算结果!B$19*IF(ROW()&gt;计算结果!B$18+1,STDEV(OFFSET(E913,0,0,-计算结果!B$18,1)),STDEV(OFFSET(E913,0,0,-ROW(),1)))</f>
        <v>27699.871023222484</v>
      </c>
      <c r="K913" s="34">
        <f ca="1">I913-计算结果!B$19*IF(ROW()&gt;计算结果!B$18+1,STDEV(OFFSET(E913,0,0,-计算结果!B$18,1)),STDEV(OFFSET(E913,0,0,-ROW(),1)))</f>
        <v>-23093.722841404298</v>
      </c>
      <c r="L913" s="35" t="str">
        <f t="shared" ca="1" si="57"/>
        <v>卖</v>
      </c>
      <c r="M913" s="4" t="str">
        <f t="shared" ca="1" si="58"/>
        <v/>
      </c>
      <c r="N913" s="3">
        <f ca="1">IF(L912="买",E913/E912-1,0)-IF(M913=1,计算结果!B$17,0)</f>
        <v>0</v>
      </c>
      <c r="O913" s="2">
        <f t="shared" ca="1" si="59"/>
        <v>4.8049323760382476</v>
      </c>
      <c r="P913" s="3">
        <f ca="1">1-O913/MAX(O$2:O913)</f>
        <v>0.1962890159017322</v>
      </c>
    </row>
    <row r="914" spans="1:16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56"/>
        <v>-4.4274044003407953E-2</v>
      </c>
      <c r="H914" s="3">
        <f>1-E914/MAX(E$2:E914)</f>
        <v>0.67553256652827876</v>
      </c>
      <c r="I914" s="36">
        <f ca="1">IF(ROW()&gt;计算结果!B$18+1,AVERAGE(OFFSET(E914,0,0,-计算结果!B$18,1)),AVERAGE(OFFSET(E914,0,0,-ROW(),1)))</f>
        <v>2281.8506818181827</v>
      </c>
      <c r="J914" s="36">
        <f ca="1">I914+计算结果!B$19*IF(ROW()&gt;计算结果!B$18+1,STDEV(OFFSET(E914,0,0,-计算结果!B$18,1)),STDEV(OFFSET(E914,0,0,-ROW(),1)))</f>
        <v>26821.834935382289</v>
      </c>
      <c r="K914" s="34">
        <f ca="1">I914-计算结果!B$19*IF(ROW()&gt;计算结果!B$18+1,STDEV(OFFSET(E914,0,0,-计算结果!B$18,1)),STDEV(OFFSET(E914,0,0,-ROW(),1)))</f>
        <v>-22258.133571745926</v>
      </c>
      <c r="L914" s="35" t="str">
        <f t="shared" ca="1" si="57"/>
        <v>卖</v>
      </c>
      <c r="M914" s="4" t="str">
        <f t="shared" ca="1" si="58"/>
        <v/>
      </c>
      <c r="N914" s="3">
        <f ca="1">IF(L913="买",E914/E913-1,0)-IF(M914=1,计算结果!B$17,0)</f>
        <v>0</v>
      </c>
      <c r="O914" s="2">
        <f t="shared" ca="1" si="59"/>
        <v>4.8049323760382476</v>
      </c>
      <c r="P914" s="3">
        <f ca="1">1-O914/MAX(O$2:O914)</f>
        <v>0.1962890159017322</v>
      </c>
    </row>
    <row r="915" spans="1:16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56"/>
        <v>4.1180727440533582E-2</v>
      </c>
      <c r="H915" s="3">
        <f>1-E915/MAX(E$2:E915)</f>
        <v>0.66217076158715038</v>
      </c>
      <c r="I915" s="36">
        <f ca="1">IF(ROW()&gt;计算结果!B$18+1,AVERAGE(OFFSET(E915,0,0,-计算结果!B$18,1)),AVERAGE(OFFSET(E915,0,0,-ROW(),1)))</f>
        <v>2263.9493181818189</v>
      </c>
      <c r="J915" s="36">
        <f ca="1">I915+计算结果!B$19*IF(ROW()&gt;计算结果!B$18+1,STDEV(OFFSET(E915,0,0,-计算结果!B$18,1)),STDEV(OFFSET(E915,0,0,-ROW(),1)))</f>
        <v>25823.154481000427</v>
      </c>
      <c r="K915" s="34">
        <f ca="1">I915-计算结果!B$19*IF(ROW()&gt;计算结果!B$18+1,STDEV(OFFSET(E915,0,0,-计算结果!B$18,1)),STDEV(OFFSET(E915,0,0,-ROW(),1)))</f>
        <v>-21295.255844636791</v>
      </c>
      <c r="L915" s="35" t="str">
        <f t="shared" ca="1" si="57"/>
        <v>卖</v>
      </c>
      <c r="M915" s="4" t="str">
        <f t="shared" ca="1" si="58"/>
        <v/>
      </c>
      <c r="N915" s="3">
        <f ca="1">IF(L914="买",E915/E914-1,0)-IF(M915=1,计算结果!B$17,0)</f>
        <v>0</v>
      </c>
      <c r="O915" s="2">
        <f t="shared" ca="1" si="59"/>
        <v>4.8049323760382476</v>
      </c>
      <c r="P915" s="3">
        <f ca="1">1-O915/MAX(O$2:O915)</f>
        <v>0.1962890159017322</v>
      </c>
    </row>
    <row r="916" spans="1:16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56"/>
        <v>-2.5620879480632075E-2</v>
      </c>
      <c r="H916" s="3">
        <f>1-E916/MAX(E$2:E916)</f>
        <v>0.67082624378955968</v>
      </c>
      <c r="I916" s="36">
        <f ca="1">IF(ROW()&gt;计算结果!B$18+1,AVERAGE(OFFSET(E916,0,0,-计算结果!B$18,1)),AVERAGE(OFFSET(E916,0,0,-ROW(),1)))</f>
        <v>2246.4843181818183</v>
      </c>
      <c r="J916" s="36">
        <f ca="1">I916+计算结果!B$19*IF(ROW()&gt;计算结果!B$18+1,STDEV(OFFSET(E916,0,0,-计算结果!B$18,1)),STDEV(OFFSET(E916,0,0,-ROW(),1)))</f>
        <v>25214.199339176823</v>
      </c>
      <c r="K916" s="34">
        <f ca="1">I916-计算结果!B$19*IF(ROW()&gt;计算结果!B$18+1,STDEV(OFFSET(E916,0,0,-计算结果!B$18,1)),STDEV(OFFSET(E916,0,0,-ROW(),1)))</f>
        <v>-20721.230702813187</v>
      </c>
      <c r="L916" s="35" t="str">
        <f t="shared" ca="1" si="57"/>
        <v>卖</v>
      </c>
      <c r="M916" s="4" t="str">
        <f t="shared" ca="1" si="58"/>
        <v/>
      </c>
      <c r="N916" s="3">
        <f ca="1">IF(L915="买",E916/E915-1,0)-IF(M916=1,计算结果!B$17,0)</f>
        <v>0</v>
      </c>
      <c r="O916" s="2">
        <f t="shared" ca="1" si="59"/>
        <v>4.8049323760382476</v>
      </c>
      <c r="P916" s="3">
        <f ca="1">1-O916/MAX(O$2:O916)</f>
        <v>0.1962890159017322</v>
      </c>
    </row>
    <row r="917" spans="1:16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56"/>
        <v>-1.0472340821453319E-2</v>
      </c>
      <c r="H917" s="3">
        <f>1-E917/MAX(E$2:E917)</f>
        <v>0.67427346355407336</v>
      </c>
      <c r="I917" s="36">
        <f ca="1">IF(ROW()&gt;计算结果!B$18+1,AVERAGE(OFFSET(E917,0,0,-计算结果!B$18,1)),AVERAGE(OFFSET(E917,0,0,-ROW(),1)))</f>
        <v>2228.1359090909095</v>
      </c>
      <c r="J917" s="36">
        <f ca="1">I917+计算结果!B$19*IF(ROW()&gt;计算结果!B$18+1,STDEV(OFFSET(E917,0,0,-计算结果!B$18,1)),STDEV(OFFSET(E917,0,0,-ROW(),1)))</f>
        <v>24383.1013562306</v>
      </c>
      <c r="K917" s="34">
        <f ca="1">I917-计算结果!B$19*IF(ROW()&gt;计算结果!B$18+1,STDEV(OFFSET(E917,0,0,-计算结果!B$18,1)),STDEV(OFFSET(E917,0,0,-ROW(),1)))</f>
        <v>-19926.82953804878</v>
      </c>
      <c r="L917" s="35" t="str">
        <f t="shared" ca="1" si="57"/>
        <v>卖</v>
      </c>
      <c r="M917" s="4" t="str">
        <f t="shared" ca="1" si="58"/>
        <v/>
      </c>
      <c r="N917" s="3">
        <f ca="1">IF(L916="买",E917/E916-1,0)-IF(M917=1,计算结果!B$17,0)</f>
        <v>0</v>
      </c>
      <c r="O917" s="2">
        <f t="shared" ca="1" si="59"/>
        <v>4.8049323760382476</v>
      </c>
      <c r="P917" s="3">
        <f ca="1">1-O917/MAX(O$2:O917)</f>
        <v>0.1962890159017322</v>
      </c>
    </row>
    <row r="918" spans="1:16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56"/>
        <v>-4.8820493533086706E-2</v>
      </c>
      <c r="H918" s="3">
        <f>1-E918/MAX(E$2:E918)</f>
        <v>0.69017559382018645</v>
      </c>
      <c r="I918" s="36">
        <f ca="1">IF(ROW()&gt;计算结果!B$18+1,AVERAGE(OFFSET(E918,0,0,-计算结果!B$18,1)),AVERAGE(OFFSET(E918,0,0,-ROW(),1)))</f>
        <v>2207.6918181818182</v>
      </c>
      <c r="J918" s="36">
        <f ca="1">I918+计算结果!B$19*IF(ROW()&gt;计算结果!B$18+1,STDEV(OFFSET(E918,0,0,-计算结果!B$18,1)),STDEV(OFFSET(E918,0,0,-ROW(),1)))</f>
        <v>23751.474103500463</v>
      </c>
      <c r="K918" s="34">
        <f ca="1">I918-计算结果!B$19*IF(ROW()&gt;计算结果!B$18+1,STDEV(OFFSET(E918,0,0,-计算结果!B$18,1)),STDEV(OFFSET(E918,0,0,-ROW(),1)))</f>
        <v>-19336.090467136826</v>
      </c>
      <c r="L918" s="35" t="str">
        <f t="shared" ca="1" si="57"/>
        <v>卖</v>
      </c>
      <c r="M918" s="4" t="str">
        <f t="shared" ca="1" si="58"/>
        <v/>
      </c>
      <c r="N918" s="3">
        <f ca="1">IF(L917="买",E918/E917-1,0)-IF(M918=1,计算结果!B$17,0)</f>
        <v>0</v>
      </c>
      <c r="O918" s="2">
        <f t="shared" ca="1" si="59"/>
        <v>4.8049323760382476</v>
      </c>
      <c r="P918" s="3">
        <f ca="1">1-O918/MAX(O$2:O918)</f>
        <v>0.1962890159017322</v>
      </c>
    </row>
    <row r="919" spans="1:16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56"/>
        <v>6.7878521610191811E-3</v>
      </c>
      <c r="H919" s="3">
        <f>1-E919/MAX(E$2:E919)</f>
        <v>0.68807255155516234</v>
      </c>
      <c r="I919" s="36">
        <f ca="1">IF(ROW()&gt;计算结果!B$18+1,AVERAGE(OFFSET(E919,0,0,-计算结果!B$18,1)),AVERAGE(OFFSET(E919,0,0,-ROW(),1)))</f>
        <v>2190.4599999999996</v>
      </c>
      <c r="J919" s="36">
        <f ca="1">I919+计算结果!B$19*IF(ROW()&gt;计算结果!B$18+1,STDEV(OFFSET(E919,0,0,-计算结果!B$18,1)),STDEV(OFFSET(E919,0,0,-ROW(),1)))</f>
        <v>23602.282167421956</v>
      </c>
      <c r="K919" s="34">
        <f ca="1">I919-计算结果!B$19*IF(ROW()&gt;计算结果!B$18+1,STDEV(OFFSET(E919,0,0,-计算结果!B$18,1)),STDEV(OFFSET(E919,0,0,-ROW(),1)))</f>
        <v>-19221.362167421958</v>
      </c>
      <c r="L919" s="35" t="str">
        <f t="shared" ca="1" si="57"/>
        <v>卖</v>
      </c>
      <c r="M919" s="4" t="str">
        <f t="shared" ca="1" si="58"/>
        <v/>
      </c>
      <c r="N919" s="3">
        <f ca="1">IF(L918="买",E919/E918-1,0)-IF(M919=1,计算结果!B$17,0)</f>
        <v>0</v>
      </c>
      <c r="O919" s="2">
        <f t="shared" ca="1" si="59"/>
        <v>4.8049323760382476</v>
      </c>
      <c r="P919" s="3">
        <f ca="1">1-O919/MAX(O$2:O919)</f>
        <v>0.1962890159017322</v>
      </c>
    </row>
    <row r="920" spans="1:16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56"/>
        <v>3.4621384855394233E-2</v>
      </c>
      <c r="H920" s="3">
        <f>1-E920/MAX(E$2:E920)</f>
        <v>0.67727319131559249</v>
      </c>
      <c r="I920" s="36">
        <f ca="1">IF(ROW()&gt;计算结果!B$18+1,AVERAGE(OFFSET(E920,0,0,-计算结果!B$18,1)),AVERAGE(OFFSET(E920,0,0,-ROW(),1)))</f>
        <v>2177.7309090909089</v>
      </c>
      <c r="J920" s="36">
        <f ca="1">I920+计算结果!B$19*IF(ROW()&gt;计算结果!B$18+1,STDEV(OFFSET(E920,0,0,-计算结果!B$18,1)),STDEV(OFFSET(E920,0,0,-ROW(),1)))</f>
        <v>23643.405113335943</v>
      </c>
      <c r="K920" s="34">
        <f ca="1">I920-计算结果!B$19*IF(ROW()&gt;计算结果!B$18+1,STDEV(OFFSET(E920,0,0,-计算结果!B$18,1)),STDEV(OFFSET(E920,0,0,-ROW(),1)))</f>
        <v>-19287.943295154128</v>
      </c>
      <c r="L920" s="35" t="str">
        <f t="shared" ca="1" si="57"/>
        <v>卖</v>
      </c>
      <c r="M920" s="4" t="str">
        <f t="shared" ca="1" si="58"/>
        <v/>
      </c>
      <c r="N920" s="3">
        <f ca="1">IF(L919="买",E920/E919-1,0)-IF(M920=1,计算结果!B$17,0)</f>
        <v>0</v>
      </c>
      <c r="O920" s="2">
        <f t="shared" ca="1" si="59"/>
        <v>4.8049323760382476</v>
      </c>
      <c r="P920" s="3">
        <f ca="1">1-O920/MAX(O$2:O920)</f>
        <v>0.1962890159017322</v>
      </c>
    </row>
    <row r="921" spans="1:16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56"/>
        <v>-8.0770589382779256E-3</v>
      </c>
      <c r="H921" s="3">
        <f>1-E921/MAX(E$2:E921)</f>
        <v>0.67987987477029876</v>
      </c>
      <c r="I921" s="36">
        <f ca="1">IF(ROW()&gt;计算结果!B$18+1,AVERAGE(OFFSET(E921,0,0,-计算结果!B$18,1)),AVERAGE(OFFSET(E921,0,0,-ROW(),1)))</f>
        <v>2164.9411363636364</v>
      </c>
      <c r="J921" s="36">
        <f ca="1">I921+计算结果!B$19*IF(ROW()&gt;计算结果!B$18+1,STDEV(OFFSET(E921,0,0,-计算结果!B$18,1)),STDEV(OFFSET(E921,0,0,-ROW(),1)))</f>
        <v>23693.60499244084</v>
      </c>
      <c r="K921" s="34">
        <f ca="1">I921-计算结果!B$19*IF(ROW()&gt;计算结果!B$18+1,STDEV(OFFSET(E921,0,0,-计算结果!B$18,1)),STDEV(OFFSET(E921,0,0,-ROW(),1)))</f>
        <v>-19363.722719713569</v>
      </c>
      <c r="L921" s="35" t="str">
        <f t="shared" ca="1" si="57"/>
        <v>卖</v>
      </c>
      <c r="M921" s="4" t="str">
        <f t="shared" ca="1" si="58"/>
        <v/>
      </c>
      <c r="N921" s="3">
        <f ca="1">IF(L920="买",E921/E920-1,0)-IF(M921=1,计算结果!B$17,0)</f>
        <v>0</v>
      </c>
      <c r="O921" s="2">
        <f t="shared" ca="1" si="59"/>
        <v>4.8049323760382476</v>
      </c>
      <c r="P921" s="3">
        <f ca="1">1-O921/MAX(O$2:O921)</f>
        <v>0.1962890159017322</v>
      </c>
    </row>
    <row r="922" spans="1:16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56"/>
        <v>-2.556061677146404E-2</v>
      </c>
      <c r="H922" s="3">
        <f>1-E922/MAX(E$2:E922)</f>
        <v>0.68806234261212817</v>
      </c>
      <c r="I922" s="36">
        <f ca="1">IF(ROW()&gt;计算结果!B$18+1,AVERAGE(OFFSET(E922,0,0,-计算结果!B$18,1)),AVERAGE(OFFSET(E922,0,0,-ROW(),1)))</f>
        <v>2151.0468181818183</v>
      </c>
      <c r="J922" s="36">
        <f ca="1">I922+计算结果!B$19*IF(ROW()&gt;计算结果!B$18+1,STDEV(OFFSET(E922,0,0,-计算结果!B$18,1)),STDEV(OFFSET(E922,0,0,-ROW(),1)))</f>
        <v>23830.995972036424</v>
      </c>
      <c r="K922" s="34">
        <f ca="1">I922-计算结果!B$19*IF(ROW()&gt;计算结果!B$18+1,STDEV(OFFSET(E922,0,0,-计算结果!B$18,1)),STDEV(OFFSET(E922,0,0,-ROW(),1)))</f>
        <v>-19528.902335672788</v>
      </c>
      <c r="L922" s="35" t="str">
        <f t="shared" ca="1" si="57"/>
        <v>卖</v>
      </c>
      <c r="M922" s="4" t="str">
        <f t="shared" ca="1" si="58"/>
        <v/>
      </c>
      <c r="N922" s="3">
        <f ca="1">IF(L921="买",E922/E921-1,0)-IF(M922=1,计算结果!B$17,0)</f>
        <v>0</v>
      </c>
      <c r="O922" s="2">
        <f t="shared" ca="1" si="59"/>
        <v>4.8049323760382476</v>
      </c>
      <c r="P922" s="3">
        <f ca="1">1-O922/MAX(O$2:O922)</f>
        <v>0.1962890159017322</v>
      </c>
    </row>
    <row r="923" spans="1:16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56"/>
        <v>7.9636942814120815E-4</v>
      </c>
      <c r="H923" s="3">
        <f>1-E923/MAX(E$2:E923)</f>
        <v>0.68781392499829852</v>
      </c>
      <c r="I923" s="36">
        <f ca="1">IF(ROW()&gt;计算结果!B$18+1,AVERAGE(OFFSET(E923,0,0,-计算结果!B$18,1)),AVERAGE(OFFSET(E923,0,0,-ROW(),1)))</f>
        <v>2137.2120454545457</v>
      </c>
      <c r="J923" s="36">
        <f ca="1">I923+计算结果!B$19*IF(ROW()&gt;计算结果!B$18+1,STDEV(OFFSET(E923,0,0,-计算结果!B$18,1)),STDEV(OFFSET(E923,0,0,-ROW(),1)))</f>
        <v>23856.507608500367</v>
      </c>
      <c r="K923" s="34">
        <f ca="1">I923-计算结果!B$19*IF(ROW()&gt;计算结果!B$18+1,STDEV(OFFSET(E923,0,0,-计算结果!B$18,1)),STDEV(OFFSET(E923,0,0,-ROW(),1)))</f>
        <v>-19582.08351759128</v>
      </c>
      <c r="L923" s="35" t="str">
        <f t="shared" ca="1" si="57"/>
        <v>卖</v>
      </c>
      <c r="M923" s="4" t="str">
        <f t="shared" ca="1" si="58"/>
        <v/>
      </c>
      <c r="N923" s="3">
        <f ca="1">IF(L922="买",E923/E922-1,0)-IF(M923=1,计算结果!B$17,0)</f>
        <v>0</v>
      </c>
      <c r="O923" s="2">
        <f t="shared" ca="1" si="59"/>
        <v>4.8049323760382476</v>
      </c>
      <c r="P923" s="3">
        <f ca="1">1-O923/MAX(O$2:O923)</f>
        <v>0.1962890159017322</v>
      </c>
    </row>
    <row r="924" spans="1:16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56"/>
        <v>-2.8984401399622883E-2</v>
      </c>
      <c r="H924" s="3">
        <f>1-E924/MAX(E$2:E924)</f>
        <v>0.69686245150752057</v>
      </c>
      <c r="I924" s="36">
        <f ca="1">IF(ROW()&gt;计算结果!B$18+1,AVERAGE(OFFSET(E924,0,0,-计算结果!B$18,1)),AVERAGE(OFFSET(E924,0,0,-ROW(),1)))</f>
        <v>2122.0754545454547</v>
      </c>
      <c r="J924" s="36">
        <f ca="1">I924+计算结果!B$19*IF(ROW()&gt;计算结果!B$18+1,STDEV(OFFSET(E924,0,0,-计算结果!B$18,1)),STDEV(OFFSET(E924,0,0,-ROW(),1)))</f>
        <v>23970.752478162369</v>
      </c>
      <c r="K924" s="34">
        <f ca="1">I924-计算结果!B$19*IF(ROW()&gt;计算结果!B$18+1,STDEV(OFFSET(E924,0,0,-计算结果!B$18,1)),STDEV(OFFSET(E924,0,0,-ROW(),1)))</f>
        <v>-19726.601569071459</v>
      </c>
      <c r="L924" s="35" t="str">
        <f t="shared" ca="1" si="57"/>
        <v>卖</v>
      </c>
      <c r="M924" s="4" t="str">
        <f t="shared" ca="1" si="58"/>
        <v/>
      </c>
      <c r="N924" s="3">
        <f ca="1">IF(L923="买",E924/E923-1,0)-IF(M924=1,计算结果!B$17,0)</f>
        <v>0</v>
      </c>
      <c r="O924" s="2">
        <f t="shared" ca="1" si="59"/>
        <v>4.8049323760382476</v>
      </c>
      <c r="P924" s="3">
        <f ca="1">1-O924/MAX(O$2:O924)</f>
        <v>0.1962890159017322</v>
      </c>
    </row>
    <row r="925" spans="1:16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56"/>
        <v>-7.1244948361023686E-2</v>
      </c>
      <c r="H925" s="3">
        <f>1-E925/MAX(E$2:E925)</f>
        <v>0.71845947049615466</v>
      </c>
      <c r="I925" s="36">
        <f ca="1">IF(ROW()&gt;计算结果!B$18+1,AVERAGE(OFFSET(E925,0,0,-计算结果!B$18,1)),AVERAGE(OFFSET(E925,0,0,-ROW(),1)))</f>
        <v>2107.1043181818181</v>
      </c>
      <c r="J925" s="36">
        <f ca="1">I925+计算结果!B$19*IF(ROW()&gt;计算结果!B$18+1,STDEV(OFFSET(E925,0,0,-计算结果!B$18,1)),STDEV(OFFSET(E925,0,0,-ROW(),1)))</f>
        <v>25036.668732275211</v>
      </c>
      <c r="K925" s="34">
        <f ca="1">I925-计算结果!B$19*IF(ROW()&gt;计算结果!B$18+1,STDEV(OFFSET(E925,0,0,-计算结果!B$18,1)),STDEV(OFFSET(E925,0,0,-ROW(),1)))</f>
        <v>-20822.460095911578</v>
      </c>
      <c r="L925" s="35" t="str">
        <f t="shared" ca="1" si="57"/>
        <v>卖</v>
      </c>
      <c r="M925" s="4" t="str">
        <f t="shared" ca="1" si="58"/>
        <v/>
      </c>
      <c r="N925" s="3">
        <f ca="1">IF(L924="买",E925/E924-1,0)-IF(M925=1,计算结果!B$17,0)</f>
        <v>0</v>
      </c>
      <c r="O925" s="2">
        <f t="shared" ca="1" si="59"/>
        <v>4.8049323760382476</v>
      </c>
      <c r="P925" s="3">
        <f ca="1">1-O925/MAX(O$2:O925)</f>
        <v>0.1962890159017322</v>
      </c>
    </row>
    <row r="926" spans="1:16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56"/>
        <v>3.0912508234270275E-2</v>
      </c>
      <c r="H926" s="3">
        <f>1-E926/MAX(E$2:E926)</f>
        <v>0.70975634655958619</v>
      </c>
      <c r="I926" s="36">
        <f ca="1">IF(ROW()&gt;计算结果!B$18+1,AVERAGE(OFFSET(E926,0,0,-计算结果!B$18,1)),AVERAGE(OFFSET(E926,0,0,-ROW(),1)))</f>
        <v>2092.4986363636367</v>
      </c>
      <c r="J926" s="36">
        <f ca="1">I926+计算结果!B$19*IF(ROW()&gt;计算结果!B$18+1,STDEV(OFFSET(E926,0,0,-计算结果!B$18,1)),STDEV(OFFSET(E926,0,0,-ROW(),1)))</f>
        <v>25588.096799735133</v>
      </c>
      <c r="K926" s="34">
        <f ca="1">I926-计算结果!B$19*IF(ROW()&gt;计算结果!B$18+1,STDEV(OFFSET(E926,0,0,-计算结果!B$18,1)),STDEV(OFFSET(E926,0,0,-ROW(),1)))</f>
        <v>-21403.099527007857</v>
      </c>
      <c r="L926" s="35" t="str">
        <f t="shared" ca="1" si="57"/>
        <v>卖</v>
      </c>
      <c r="M926" s="4" t="str">
        <f t="shared" ca="1" si="58"/>
        <v/>
      </c>
      <c r="N926" s="3">
        <f ca="1">IF(L925="买",E926/E925-1,0)-IF(M926=1,计算结果!B$17,0)</f>
        <v>0</v>
      </c>
      <c r="O926" s="2">
        <f t="shared" ca="1" si="59"/>
        <v>4.8049323760382476</v>
      </c>
      <c r="P926" s="3">
        <f ca="1">1-O926/MAX(O$2:O926)</f>
        <v>0.1962890159017322</v>
      </c>
    </row>
    <row r="927" spans="1:16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56"/>
        <v>-2.7904468232287094E-2</v>
      </c>
      <c r="H927" s="3">
        <f>1-E927/MAX(E$2:E927)</f>
        <v>0.71785544136663715</v>
      </c>
      <c r="I927" s="36">
        <f ca="1">IF(ROW()&gt;计算结果!B$18+1,AVERAGE(OFFSET(E927,0,0,-计算结果!B$18,1)),AVERAGE(OFFSET(E927,0,0,-ROW(),1)))</f>
        <v>2072.6186363636366</v>
      </c>
      <c r="J927" s="36">
        <f ca="1">I927+计算结果!B$19*IF(ROW()&gt;计算结果!B$18+1,STDEV(OFFSET(E927,0,0,-计算结果!B$18,1)),STDEV(OFFSET(E927,0,0,-ROW(),1)))</f>
        <v>25431.40542944031</v>
      </c>
      <c r="K927" s="34">
        <f ca="1">I927-计算结果!B$19*IF(ROW()&gt;计算结果!B$18+1,STDEV(OFFSET(E927,0,0,-计算结果!B$18,1)),STDEV(OFFSET(E927,0,0,-ROW(),1)))</f>
        <v>-21286.168156713036</v>
      </c>
      <c r="L927" s="35" t="str">
        <f t="shared" ca="1" si="57"/>
        <v>卖</v>
      </c>
      <c r="M927" s="4" t="str">
        <f t="shared" ca="1" si="58"/>
        <v/>
      </c>
      <c r="N927" s="3">
        <f ca="1">IF(L926="买",E927/E926-1,0)-IF(M927=1,计算结果!B$17,0)</f>
        <v>0</v>
      </c>
      <c r="O927" s="2">
        <f t="shared" ca="1" si="59"/>
        <v>4.8049323760382476</v>
      </c>
      <c r="P927" s="3">
        <f ca="1">1-O927/MAX(O$2:O927)</f>
        <v>0.1962890159017322</v>
      </c>
    </row>
    <row r="928" spans="1:16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56"/>
        <v>2.3784540048968239E-2</v>
      </c>
      <c r="H928" s="3">
        <f>1-E928/MAX(E$2:E928)</f>
        <v>0.7111447628122235</v>
      </c>
      <c r="I928" s="36">
        <f ca="1">IF(ROW()&gt;计算结果!B$18+1,AVERAGE(OFFSET(E928,0,0,-计算结果!B$18,1)),AVERAGE(OFFSET(E928,0,0,-ROW(),1)))</f>
        <v>2055.6568181818184</v>
      </c>
      <c r="J928" s="36">
        <f ca="1">I928+计算结果!B$19*IF(ROW()&gt;计算结果!B$18+1,STDEV(OFFSET(E928,0,0,-计算结果!B$18,1)),STDEV(OFFSET(E928,0,0,-ROW(),1)))</f>
        <v>25354.288091279352</v>
      </c>
      <c r="K928" s="34">
        <f ca="1">I928-计算结果!B$19*IF(ROW()&gt;计算结果!B$18+1,STDEV(OFFSET(E928,0,0,-计算结果!B$18,1)),STDEV(OFFSET(E928,0,0,-ROW(),1)))</f>
        <v>-21242.974454915715</v>
      </c>
      <c r="L928" s="35" t="str">
        <f t="shared" ca="1" si="57"/>
        <v>卖</v>
      </c>
      <c r="M928" s="4" t="str">
        <f t="shared" ca="1" si="58"/>
        <v/>
      </c>
      <c r="N928" s="3">
        <f ca="1">IF(L927="买",E928/E927-1,0)-IF(M928=1,计算结果!B$17,0)</f>
        <v>0</v>
      </c>
      <c r="O928" s="2">
        <f t="shared" ca="1" si="59"/>
        <v>4.8049323760382476</v>
      </c>
      <c r="P928" s="3">
        <f ca="1">1-O928/MAX(O$2:O928)</f>
        <v>0.1962890159017322</v>
      </c>
    </row>
    <row r="929" spans="1:16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56"/>
        <v>-2.0027567357421394E-2</v>
      </c>
      <c r="H929" s="3">
        <f>1-E929/MAX(E$2:E929)</f>
        <v>0.71692983053154569</v>
      </c>
      <c r="I929" s="36">
        <f ca="1">IF(ROW()&gt;计算结果!B$18+1,AVERAGE(OFFSET(E929,0,0,-计算结果!B$18,1)),AVERAGE(OFFSET(E929,0,0,-ROW(),1)))</f>
        <v>2038.8097727272732</v>
      </c>
      <c r="J929" s="36">
        <f ca="1">I929+计算结果!B$19*IF(ROW()&gt;计算结果!B$18+1,STDEV(OFFSET(E929,0,0,-计算结果!B$18,1)),STDEV(OFFSET(E929,0,0,-ROW(),1)))</f>
        <v>25452.989568144803</v>
      </c>
      <c r="K929" s="34">
        <f ca="1">I929-计算结果!B$19*IF(ROW()&gt;计算结果!B$18+1,STDEV(OFFSET(E929,0,0,-计算结果!B$18,1)),STDEV(OFFSET(E929,0,0,-ROW(),1)))</f>
        <v>-21375.370022690258</v>
      </c>
      <c r="L929" s="35" t="str">
        <f t="shared" ca="1" si="57"/>
        <v>卖</v>
      </c>
      <c r="M929" s="4" t="str">
        <f t="shared" ca="1" si="58"/>
        <v/>
      </c>
      <c r="N929" s="3">
        <f ca="1">IF(L928="买",E929/E928-1,0)-IF(M929=1,计算结果!B$17,0)</f>
        <v>0</v>
      </c>
      <c r="O929" s="2">
        <f t="shared" ca="1" si="59"/>
        <v>4.8049323760382476</v>
      </c>
      <c r="P929" s="3">
        <f ca="1">1-O929/MAX(O$2:O929)</f>
        <v>0.1962890159017322</v>
      </c>
    </row>
    <row r="930" spans="1:16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56"/>
        <v>-6.0829736845269267E-3</v>
      </c>
      <c r="H930" s="3">
        <f>1-E930/MAX(E$2:E930)</f>
        <v>0.71865173892329681</v>
      </c>
      <c r="I930" s="36">
        <f ca="1">IF(ROW()&gt;计算结果!B$18+1,AVERAGE(OFFSET(E930,0,0,-计算结果!B$18,1)),AVERAGE(OFFSET(E930,0,0,-ROW(),1)))</f>
        <v>2021.832272727273</v>
      </c>
      <c r="J930" s="36">
        <f ca="1">I930+计算结果!B$19*IF(ROW()&gt;计算结果!B$18+1,STDEV(OFFSET(E930,0,0,-计算结果!B$18,1)),STDEV(OFFSET(E930,0,0,-ROW(),1)))</f>
        <v>25465.404720653216</v>
      </c>
      <c r="K930" s="34">
        <f ca="1">I930-计算结果!B$19*IF(ROW()&gt;计算结果!B$18+1,STDEV(OFFSET(E930,0,0,-计算结果!B$18,1)),STDEV(OFFSET(E930,0,0,-ROW(),1)))</f>
        <v>-21421.740175198673</v>
      </c>
      <c r="L930" s="35" t="str">
        <f t="shared" ca="1" si="57"/>
        <v>卖</v>
      </c>
      <c r="M930" s="4" t="str">
        <f t="shared" ca="1" si="58"/>
        <v/>
      </c>
      <c r="N930" s="3">
        <f ca="1">IF(L929="买",E930/E929-1,0)-IF(M930=1,计算结果!B$17,0)</f>
        <v>0</v>
      </c>
      <c r="O930" s="2">
        <f t="shared" ca="1" si="59"/>
        <v>4.8049323760382476</v>
      </c>
      <c r="P930" s="3">
        <f ca="1">1-O930/MAX(O$2:O930)</f>
        <v>0.1962890159017322</v>
      </c>
    </row>
    <row r="931" spans="1:16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56"/>
        <v>-1.5590793086348032E-2</v>
      </c>
      <c r="H931" s="3">
        <f>1-E931/MAX(E$2:E931)</f>
        <v>0.72303818144694754</v>
      </c>
      <c r="I931" s="36">
        <f ca="1">IF(ROW()&gt;计算结果!B$18+1,AVERAGE(OFFSET(E931,0,0,-计算结果!B$18,1)),AVERAGE(OFFSET(E931,0,0,-ROW(),1)))</f>
        <v>2005.8375000000001</v>
      </c>
      <c r="J931" s="36">
        <f ca="1">I931+计算结果!B$19*IF(ROW()&gt;计算结果!B$18+1,STDEV(OFFSET(E931,0,0,-计算结果!B$18,1)),STDEV(OFFSET(E931,0,0,-ROW(),1)))</f>
        <v>25736.468665619159</v>
      </c>
      <c r="K931" s="34">
        <f ca="1">I931-计算结果!B$19*IF(ROW()&gt;计算结果!B$18+1,STDEV(OFFSET(E931,0,0,-计算结果!B$18,1)),STDEV(OFFSET(E931,0,0,-ROW(),1)))</f>
        <v>-21724.793665619156</v>
      </c>
      <c r="L931" s="35" t="str">
        <f t="shared" ca="1" si="57"/>
        <v>卖</v>
      </c>
      <c r="M931" s="4" t="str">
        <f t="shared" ca="1" si="58"/>
        <v/>
      </c>
      <c r="N931" s="3">
        <f ca="1">IF(L930="买",E931/E930-1,0)-IF(M931=1,计算结果!B$17,0)</f>
        <v>0</v>
      </c>
      <c r="O931" s="2">
        <f t="shared" ca="1" si="59"/>
        <v>4.8049323760382476</v>
      </c>
      <c r="P931" s="3">
        <f ca="1">1-O931/MAX(O$2:O931)</f>
        <v>0.1962890159017322</v>
      </c>
    </row>
    <row r="932" spans="1:16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56"/>
        <v>3.9108959551776623E-2</v>
      </c>
      <c r="H932" s="3">
        <f>1-E932/MAX(E$2:E932)</f>
        <v>0.7122064928877696</v>
      </c>
      <c r="I932" s="36">
        <f ca="1">IF(ROW()&gt;计算结果!B$18+1,AVERAGE(OFFSET(E932,0,0,-计算结果!B$18,1)),AVERAGE(OFFSET(E932,0,0,-ROW(),1)))</f>
        <v>1991.4313636363638</v>
      </c>
      <c r="J932" s="36">
        <f ca="1">I932+计算结果!B$19*IF(ROW()&gt;计算结果!B$18+1,STDEV(OFFSET(E932,0,0,-计算结果!B$18,1)),STDEV(OFFSET(E932,0,0,-ROW(),1)))</f>
        <v>25648.886373661891</v>
      </c>
      <c r="K932" s="34">
        <f ca="1">I932-计算结果!B$19*IF(ROW()&gt;计算结果!B$18+1,STDEV(OFFSET(E932,0,0,-计算结果!B$18,1)),STDEV(OFFSET(E932,0,0,-ROW(),1)))</f>
        <v>-21666.023646389167</v>
      </c>
      <c r="L932" s="35" t="str">
        <f t="shared" ca="1" si="57"/>
        <v>卖</v>
      </c>
      <c r="M932" s="4" t="str">
        <f t="shared" ca="1" si="58"/>
        <v/>
      </c>
      <c r="N932" s="3">
        <f ca="1">IF(L931="买",E932/E931-1,0)-IF(M932=1,计算结果!B$17,0)</f>
        <v>0</v>
      </c>
      <c r="O932" s="2">
        <f t="shared" ca="1" si="59"/>
        <v>4.8049323760382476</v>
      </c>
      <c r="P932" s="3">
        <f ca="1">1-O932/MAX(O$2:O932)</f>
        <v>0.1962890159017322</v>
      </c>
    </row>
    <row r="933" spans="1:16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56"/>
        <v>-2.461836799848649E-2</v>
      </c>
      <c r="H933" s="3">
        <f>1-E933/MAX(E$2:E933)</f>
        <v>0.71929149935343362</v>
      </c>
      <c r="I933" s="36">
        <f ca="1">IF(ROW()&gt;计算结果!B$18+1,AVERAGE(OFFSET(E933,0,0,-计算结果!B$18,1)),AVERAGE(OFFSET(E933,0,0,-ROW(),1)))</f>
        <v>1975.8386363636366</v>
      </c>
      <c r="J933" s="36">
        <f ca="1">I933+计算结果!B$19*IF(ROW()&gt;计算结果!B$18+1,STDEV(OFFSET(E933,0,0,-计算结果!B$18,1)),STDEV(OFFSET(E933,0,0,-ROW(),1)))</f>
        <v>25558.219145504314</v>
      </c>
      <c r="K933" s="34">
        <f ca="1">I933-计算结果!B$19*IF(ROW()&gt;计算结果!B$18+1,STDEV(OFFSET(E933,0,0,-计算结果!B$18,1)),STDEV(OFFSET(E933,0,0,-ROW(),1)))</f>
        <v>-21606.541872777037</v>
      </c>
      <c r="L933" s="35" t="str">
        <f t="shared" ca="1" si="57"/>
        <v>卖</v>
      </c>
      <c r="M933" s="4" t="str">
        <f t="shared" ca="1" si="58"/>
        <v/>
      </c>
      <c r="N933" s="3">
        <f ca="1">IF(L932="买",E933/E932-1,0)-IF(M933=1,计算结果!B$17,0)</f>
        <v>0</v>
      </c>
      <c r="O933" s="2">
        <f t="shared" ca="1" si="59"/>
        <v>4.8049323760382476</v>
      </c>
      <c r="P933" s="3">
        <f ca="1">1-O933/MAX(O$2:O933)</f>
        <v>0.1962890159017322</v>
      </c>
    </row>
    <row r="934" spans="1:16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56"/>
        <v>1.7002266968929147E-2</v>
      </c>
      <c r="H934" s="3">
        <f>1-E934/MAX(E$2:E934)</f>
        <v>0.71451881848499288</v>
      </c>
      <c r="I934" s="36">
        <f ca="1">IF(ROW()&gt;计算结果!B$18+1,AVERAGE(OFFSET(E934,0,0,-计算结果!B$18,1)),AVERAGE(OFFSET(E934,0,0,-ROW(),1)))</f>
        <v>1959.6156818181821</v>
      </c>
      <c r="J934" s="36">
        <f ca="1">I934+计算结果!B$19*IF(ROW()&gt;计算结果!B$18+1,STDEV(OFFSET(E934,0,0,-计算结果!B$18,1)),STDEV(OFFSET(E934,0,0,-ROW(),1)))</f>
        <v>24964.178349123977</v>
      </c>
      <c r="K934" s="34">
        <f ca="1">I934-计算结果!B$19*IF(ROW()&gt;计算结果!B$18+1,STDEV(OFFSET(E934,0,0,-计算结果!B$18,1)),STDEV(OFFSET(E934,0,0,-ROW(),1)))</f>
        <v>-21044.946985487615</v>
      </c>
      <c r="L934" s="35" t="str">
        <f t="shared" ca="1" si="57"/>
        <v>卖</v>
      </c>
      <c r="M934" s="4" t="str">
        <f t="shared" ca="1" si="58"/>
        <v/>
      </c>
      <c r="N934" s="3">
        <f ca="1">IF(L933="买",E934/E933-1,0)-IF(M934=1,计算结果!B$17,0)</f>
        <v>0</v>
      </c>
      <c r="O934" s="2">
        <f t="shared" ca="1" si="59"/>
        <v>4.8049323760382476</v>
      </c>
      <c r="P934" s="3">
        <f ca="1">1-O934/MAX(O$2:O934)</f>
        <v>0.1962890159017322</v>
      </c>
    </row>
    <row r="935" spans="1:16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56"/>
        <v>7.380962314418027E-2</v>
      </c>
      <c r="H935" s="3">
        <f>1-E935/MAX(E$2:E935)</f>
        <v>0.69344756006261488</v>
      </c>
      <c r="I935" s="36">
        <f ca="1">IF(ROW()&gt;计算结果!B$18+1,AVERAGE(OFFSET(E935,0,0,-计算结果!B$18,1)),AVERAGE(OFFSET(E935,0,0,-ROW(),1)))</f>
        <v>1948.0815909090911</v>
      </c>
      <c r="J935" s="36">
        <f ca="1">I935+计算结果!B$19*IF(ROW()&gt;计算结果!B$18+1,STDEV(OFFSET(E935,0,0,-计算结果!B$18,1)),STDEV(OFFSET(E935,0,0,-ROW(),1)))</f>
        <v>24313.221174022132</v>
      </c>
      <c r="K935" s="34">
        <f ca="1">I935-计算结果!B$19*IF(ROW()&gt;计算结果!B$18+1,STDEV(OFFSET(E935,0,0,-计算结果!B$18,1)),STDEV(OFFSET(E935,0,0,-ROW(),1)))</f>
        <v>-20417.057992203947</v>
      </c>
      <c r="L935" s="35" t="str">
        <f t="shared" ca="1" si="57"/>
        <v>卖</v>
      </c>
      <c r="M935" s="4" t="str">
        <f t="shared" ca="1" si="58"/>
        <v/>
      </c>
      <c r="N935" s="3">
        <f ca="1">IF(L934="买",E935/E934-1,0)-IF(M935=1,计算结果!B$17,0)</f>
        <v>0</v>
      </c>
      <c r="O935" s="2">
        <f t="shared" ca="1" si="59"/>
        <v>4.8049323760382476</v>
      </c>
      <c r="P935" s="3">
        <f ca="1">1-O935/MAX(O$2:O935)</f>
        <v>0.1962890159017322</v>
      </c>
    </row>
    <row r="936" spans="1:16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56"/>
        <v>-1.1272874610777861E-2</v>
      </c>
      <c r="H936" s="3">
        <f>1-E936/MAX(E$2:E936)</f>
        <v>0.696903287279657</v>
      </c>
      <c r="I936" s="36">
        <f ca="1">IF(ROW()&gt;计算结果!B$18+1,AVERAGE(OFFSET(E936,0,0,-计算结果!B$18,1)),AVERAGE(OFFSET(E936,0,0,-ROW(),1)))</f>
        <v>1936.6259090909093</v>
      </c>
      <c r="J936" s="36">
        <f ca="1">I936+计算结果!B$19*IF(ROW()&gt;计算结果!B$18+1,STDEV(OFFSET(E936,0,0,-计算结果!B$18,1)),STDEV(OFFSET(E936,0,0,-ROW(),1)))</f>
        <v>23716.805212381172</v>
      </c>
      <c r="K936" s="34">
        <f ca="1">I936-计算结果!B$19*IF(ROW()&gt;计算结果!B$18+1,STDEV(OFFSET(E936,0,0,-计算结果!B$18,1)),STDEV(OFFSET(E936,0,0,-ROW(),1)))</f>
        <v>-19843.553394199356</v>
      </c>
      <c r="L936" s="35" t="str">
        <f t="shared" ca="1" si="57"/>
        <v>卖</v>
      </c>
      <c r="M936" s="4" t="str">
        <f t="shared" ca="1" si="58"/>
        <v/>
      </c>
      <c r="N936" s="3">
        <f ca="1">IF(L935="买",E936/E935-1,0)-IF(M936=1,计算结果!B$17,0)</f>
        <v>0</v>
      </c>
      <c r="O936" s="2">
        <f t="shared" ca="1" si="59"/>
        <v>4.8049323760382476</v>
      </c>
      <c r="P936" s="3">
        <f ca="1">1-O936/MAX(O$2:O936)</f>
        <v>0.1962890159017322</v>
      </c>
    </row>
    <row r="937" spans="1:16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56"/>
        <v>1.1485606502896761E-2</v>
      </c>
      <c r="H937" s="3">
        <f>1-E937/MAX(E$2:E937)</f>
        <v>0.69342203770502953</v>
      </c>
      <c r="I937" s="36">
        <f ca="1">IF(ROW()&gt;计算结果!B$18+1,AVERAGE(OFFSET(E937,0,0,-计算结果!B$18,1)),AVERAGE(OFFSET(E937,0,0,-ROW(),1)))</f>
        <v>1926.5318181818184</v>
      </c>
      <c r="J937" s="36">
        <f ca="1">I937+计算结果!B$19*IF(ROW()&gt;计算结果!B$18+1,STDEV(OFFSET(E937,0,0,-计算结果!B$18,1)),STDEV(OFFSET(E937,0,0,-ROW(),1)))</f>
        <v>23170.408967631967</v>
      </c>
      <c r="K937" s="34">
        <f ca="1">I937-计算结果!B$19*IF(ROW()&gt;计算结果!B$18+1,STDEV(OFFSET(E937,0,0,-计算结果!B$18,1)),STDEV(OFFSET(E937,0,0,-ROW(),1)))</f>
        <v>-19317.34533126833</v>
      </c>
      <c r="L937" s="35" t="str">
        <f t="shared" ca="1" si="57"/>
        <v>卖</v>
      </c>
      <c r="M937" s="4" t="str">
        <f t="shared" ca="1" si="58"/>
        <v/>
      </c>
      <c r="N937" s="3">
        <f ca="1">IF(L936="买",E937/E936-1,0)-IF(M937=1,计算结果!B$17,0)</f>
        <v>0</v>
      </c>
      <c r="O937" s="2">
        <f t="shared" ca="1" si="59"/>
        <v>4.8049323760382476</v>
      </c>
      <c r="P937" s="3">
        <f ca="1">1-O937/MAX(O$2:O937)</f>
        <v>0.1962890159017322</v>
      </c>
    </row>
    <row r="938" spans="1:16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56"/>
        <v>4.0103894950660912E-2</v>
      </c>
      <c r="H938" s="3">
        <f>1-E938/MAX(E$2:E938)</f>
        <v>0.6811270673109644</v>
      </c>
      <c r="I938" s="36">
        <f ca="1">IF(ROW()&gt;计算结果!B$18+1,AVERAGE(OFFSET(E938,0,0,-计算结果!B$18,1)),AVERAGE(OFFSET(E938,0,0,-ROW(),1)))</f>
        <v>1917.9620454545454</v>
      </c>
      <c r="J938" s="36">
        <f ca="1">I938+计算结果!B$19*IF(ROW()&gt;计算结果!B$18+1,STDEV(OFFSET(E938,0,0,-计算结果!B$18,1)),STDEV(OFFSET(E938,0,0,-ROW(),1)))</f>
        <v>22448.782771186659</v>
      </c>
      <c r="K938" s="34">
        <f ca="1">I938-计算结果!B$19*IF(ROW()&gt;计算结果!B$18+1,STDEV(OFFSET(E938,0,0,-计算结果!B$18,1)),STDEV(OFFSET(E938,0,0,-ROW(),1)))</f>
        <v>-18612.858680277572</v>
      </c>
      <c r="L938" s="35" t="str">
        <f t="shared" ca="1" si="57"/>
        <v>卖</v>
      </c>
      <c r="M938" s="4" t="str">
        <f t="shared" ca="1" si="58"/>
        <v/>
      </c>
      <c r="N938" s="3">
        <f ca="1">IF(L937="买",E938/E937-1,0)-IF(M938=1,计算结果!B$17,0)</f>
        <v>0</v>
      </c>
      <c r="O938" s="2">
        <f t="shared" ca="1" si="59"/>
        <v>4.8049323760382476</v>
      </c>
      <c r="P938" s="3">
        <f ca="1">1-O938/MAX(O$2:O938)</f>
        <v>0.1962890159017322</v>
      </c>
    </row>
    <row r="939" spans="1:16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56"/>
        <v>3.7122214633313444E-2</v>
      </c>
      <c r="H939" s="3">
        <f>1-E939/MAX(E$2:E939)</f>
        <v>0.66928979786292797</v>
      </c>
      <c r="I939" s="36">
        <f ca="1">IF(ROW()&gt;计算结果!B$18+1,AVERAGE(OFFSET(E939,0,0,-计算结果!B$18,1)),AVERAGE(OFFSET(E939,0,0,-ROW(),1)))</f>
        <v>1912.5125</v>
      </c>
      <c r="J939" s="36">
        <f ca="1">I939+计算结果!B$19*IF(ROW()&gt;计算结果!B$18+1,STDEV(OFFSET(E939,0,0,-计算结果!B$18,1)),STDEV(OFFSET(E939,0,0,-ROW(),1)))</f>
        <v>21950.020996202991</v>
      </c>
      <c r="K939" s="34">
        <f ca="1">I939-计算结果!B$19*IF(ROW()&gt;计算结果!B$18+1,STDEV(OFFSET(E939,0,0,-计算结果!B$18,1)),STDEV(OFFSET(E939,0,0,-ROW(),1)))</f>
        <v>-18124.99599620299</v>
      </c>
      <c r="L939" s="35" t="str">
        <f t="shared" ca="1" si="57"/>
        <v>买</v>
      </c>
      <c r="M939" s="4">
        <f t="shared" ca="1" si="58"/>
        <v>1</v>
      </c>
      <c r="N939" s="3">
        <f ca="1">IF(L938="买",E939/E938-1,0)-IF(M939=1,计算结果!B$17,0)</f>
        <v>0</v>
      </c>
      <c r="O939" s="2">
        <f t="shared" ca="1" si="59"/>
        <v>4.8049323760382476</v>
      </c>
      <c r="P939" s="3">
        <f ca="1">1-O939/MAX(O$2:O939)</f>
        <v>0.1962890159017322</v>
      </c>
    </row>
    <row r="940" spans="1:16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56"/>
        <v>2.2416587348545125E-2</v>
      </c>
      <c r="H940" s="3">
        <f>1-E940/MAX(E$2:E940)</f>
        <v>0.66187640372966716</v>
      </c>
      <c r="I940" s="36">
        <f ca="1">IF(ROW()&gt;计算结果!B$18+1,AVERAGE(OFFSET(E940,0,0,-计算结果!B$18,1)),AVERAGE(OFFSET(E940,0,0,-ROW(),1)))</f>
        <v>1909.346590909091</v>
      </c>
      <c r="J940" s="36">
        <f ca="1">I940+计算结果!B$19*IF(ROW()&gt;计算结果!B$18+1,STDEV(OFFSET(E940,0,0,-计算结果!B$18,1)),STDEV(OFFSET(E940,0,0,-ROW(),1)))</f>
        <v>21659.295711198276</v>
      </c>
      <c r="K940" s="34">
        <f ca="1">I940-计算结果!B$19*IF(ROW()&gt;计算结果!B$18+1,STDEV(OFFSET(E940,0,0,-计算结果!B$18,1)),STDEV(OFFSET(E940,0,0,-ROW(),1)))</f>
        <v>-17840.602529380092</v>
      </c>
      <c r="L940" s="35" t="str">
        <f t="shared" ca="1" si="57"/>
        <v>买</v>
      </c>
      <c r="M940" s="4" t="str">
        <f t="shared" ca="1" si="58"/>
        <v/>
      </c>
      <c r="N940" s="3">
        <f ca="1">IF(L939="买",E940/E939-1,0)-IF(M940=1,计算结果!B$17,0)</f>
        <v>2.2416587348545125E-2</v>
      </c>
      <c r="O940" s="2">
        <f t="shared" ca="1" si="59"/>
        <v>4.9126425623495615</v>
      </c>
      <c r="P940" s="3">
        <f ca="1">1-O940/MAX(O$2:O940)</f>
        <v>0.17827255842370815</v>
      </c>
    </row>
    <row r="941" spans="1:16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56"/>
        <v>-7.417397167902906E-2</v>
      </c>
      <c r="H941" s="3">
        <f>1-E941/MAX(E$2:E941)</f>
        <v>0.68695637378343433</v>
      </c>
      <c r="I941" s="36">
        <f ca="1">IF(ROW()&gt;计算结果!B$18+1,AVERAGE(OFFSET(E941,0,0,-计算结果!B$18,1)),AVERAGE(OFFSET(E941,0,0,-ROW(),1)))</f>
        <v>1902.543636363637</v>
      </c>
      <c r="J941" s="36">
        <f ca="1">I941+计算结果!B$19*IF(ROW()&gt;计算结果!B$18+1,STDEV(OFFSET(E941,0,0,-计算结果!B$18,1)),STDEV(OFFSET(E941,0,0,-ROW(),1)))</f>
        <v>21292.936859309502</v>
      </c>
      <c r="K941" s="34">
        <f ca="1">I941-计算结果!B$19*IF(ROW()&gt;计算结果!B$18+1,STDEV(OFFSET(E941,0,0,-计算结果!B$18,1)),STDEV(OFFSET(E941,0,0,-ROW(),1)))</f>
        <v>-17487.84958658223</v>
      </c>
      <c r="L941" s="35" t="str">
        <f t="shared" ca="1" si="57"/>
        <v>卖</v>
      </c>
      <c r="M941" s="4">
        <f t="shared" ca="1" si="58"/>
        <v>1</v>
      </c>
      <c r="N941" s="3">
        <f ca="1">IF(L940="买",E941/E940-1,0)-IF(M941=1,计算结果!B$17,0)</f>
        <v>-7.417397167902906E-2</v>
      </c>
      <c r="O941" s="2">
        <f t="shared" ca="1" si="59"/>
        <v>4.5482523520606524</v>
      </c>
      <c r="P941" s="3">
        <f ca="1">1-O941/MAX(O$2:O941)</f>
        <v>0.23922334640306908</v>
      </c>
    </row>
    <row r="942" spans="1:16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56"/>
        <v>6.1603852550793148E-2</v>
      </c>
      <c r="H942" s="3">
        <f>1-E942/MAX(E$2:E942)</f>
        <v>0.6676716803920234</v>
      </c>
      <c r="I942" s="36">
        <f ca="1">IF(ROW()&gt;计算结果!B$18+1,AVERAGE(OFFSET(E942,0,0,-计算结果!B$18,1)),AVERAGE(OFFSET(E942,0,0,-ROW(),1)))</f>
        <v>1898.2250000000008</v>
      </c>
      <c r="J942" s="36">
        <f ca="1">I942+计算结果!B$19*IF(ROW()&gt;计算结果!B$18+1,STDEV(OFFSET(E942,0,0,-计算结果!B$18,1)),STDEV(OFFSET(E942,0,0,-ROW(),1)))</f>
        <v>20876.710939788358</v>
      </c>
      <c r="K942" s="34">
        <f ca="1">I942-计算结果!B$19*IF(ROW()&gt;计算结果!B$18+1,STDEV(OFFSET(E942,0,0,-计算结果!B$18,1)),STDEV(OFFSET(E942,0,0,-ROW(),1)))</f>
        <v>-17080.260939788353</v>
      </c>
      <c r="L942" s="35" t="str">
        <f t="shared" ca="1" si="57"/>
        <v>买</v>
      </c>
      <c r="M942" s="4">
        <f t="shared" ca="1" si="58"/>
        <v>1</v>
      </c>
      <c r="N942" s="3">
        <f ca="1">IF(L941="买",E942/E941-1,0)-IF(M942=1,计算结果!B$17,0)</f>
        <v>0</v>
      </c>
      <c r="O942" s="2">
        <f t="shared" ca="1" si="59"/>
        <v>4.5482523520606524</v>
      </c>
      <c r="P942" s="3">
        <f ca="1">1-O942/MAX(O$2:O942)</f>
        <v>0.23922334640306908</v>
      </c>
    </row>
    <row r="943" spans="1:16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56"/>
        <v>-1.0613569804829082E-2</v>
      </c>
      <c r="H943" s="3">
        <f>1-E943/MAX(E$2:E943)</f>
        <v>0.67119887021030422</v>
      </c>
      <c r="I943" s="36">
        <f ca="1">IF(ROW()&gt;计算结果!B$18+1,AVERAGE(OFFSET(E943,0,0,-计算结果!B$18,1)),AVERAGE(OFFSET(E943,0,0,-ROW(),1)))</f>
        <v>1895.0500000000006</v>
      </c>
      <c r="J943" s="36">
        <f ca="1">I943+计算结果!B$19*IF(ROW()&gt;计算结果!B$18+1,STDEV(OFFSET(E943,0,0,-计算结果!B$18,1)),STDEV(OFFSET(E943,0,0,-ROW(),1)))</f>
        <v>20653.437955060483</v>
      </c>
      <c r="K943" s="34">
        <f ca="1">I943-计算结果!B$19*IF(ROW()&gt;计算结果!B$18+1,STDEV(OFFSET(E943,0,0,-计算结果!B$18,1)),STDEV(OFFSET(E943,0,0,-ROW(),1)))</f>
        <v>-16863.337955060484</v>
      </c>
      <c r="L943" s="35" t="str">
        <f t="shared" ca="1" si="57"/>
        <v>买</v>
      </c>
      <c r="M943" s="4" t="str">
        <f t="shared" ca="1" si="58"/>
        <v/>
      </c>
      <c r="N943" s="3">
        <f ca="1">IF(L942="买",E943/E942-1,0)-IF(M943=1,计算结果!B$17,0)</f>
        <v>-1.0613569804829082E-2</v>
      </c>
      <c r="O943" s="2">
        <f t="shared" ca="1" si="59"/>
        <v>4.4999791582320787</v>
      </c>
      <c r="P943" s="3">
        <f ca="1">1-O943/MAX(O$2:O943)</f>
        <v>0.24729790252190431</v>
      </c>
    </row>
    <row r="944" spans="1:16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56"/>
        <v>-6.0545530756612731E-3</v>
      </c>
      <c r="H944" s="3">
        <f>1-E944/MAX(E$2:E944)</f>
        <v>0.67318961410195333</v>
      </c>
      <c r="I944" s="36">
        <f ca="1">IF(ROW()&gt;计算结果!B$18+1,AVERAGE(OFFSET(E944,0,0,-计算结果!B$18,1)),AVERAGE(OFFSET(E944,0,0,-ROW(),1)))</f>
        <v>1891.4790909090916</v>
      </c>
      <c r="J944" s="36">
        <f ca="1">I944+计算结果!B$19*IF(ROW()&gt;计算结果!B$18+1,STDEV(OFFSET(E944,0,0,-计算结果!B$18,1)),STDEV(OFFSET(E944,0,0,-ROW(),1)))</f>
        <v>20398.281795558996</v>
      </c>
      <c r="K944" s="34">
        <f ca="1">I944-计算结果!B$19*IF(ROW()&gt;计算结果!B$18+1,STDEV(OFFSET(E944,0,0,-计算结果!B$18,1)),STDEV(OFFSET(E944,0,0,-ROW(),1)))</f>
        <v>-16615.323613740813</v>
      </c>
      <c r="L944" s="35" t="str">
        <f t="shared" ca="1" si="57"/>
        <v>买</v>
      </c>
      <c r="M944" s="4" t="str">
        <f t="shared" ca="1" si="58"/>
        <v/>
      </c>
      <c r="N944" s="3">
        <f ca="1">IF(L943="买",E944/E943-1,0)-IF(M944=1,计算结果!B$17,0)</f>
        <v>-6.0545530756612731E-3</v>
      </c>
      <c r="O944" s="2">
        <f t="shared" ca="1" si="59"/>
        <v>4.4727337955791935</v>
      </c>
      <c r="P944" s="3">
        <f ca="1">1-O944/MAX(O$2:O944)</f>
        <v>0.25185517732124696</v>
      </c>
    </row>
    <row r="945" spans="1:16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56"/>
        <v>-4.3259594008527968E-2</v>
      </c>
      <c r="H945" s="3">
        <f>1-E945/MAX(E$2:E945)</f>
        <v>0.68732729871367315</v>
      </c>
      <c r="I945" s="36">
        <f ca="1">IF(ROW()&gt;计算结果!B$18+1,AVERAGE(OFFSET(E945,0,0,-计算结果!B$18,1)),AVERAGE(OFFSET(E945,0,0,-ROW(),1)))</f>
        <v>1887.7743181818187</v>
      </c>
      <c r="J945" s="36">
        <f ca="1">I945+计算结果!B$19*IF(ROW()&gt;计算结果!B$18+1,STDEV(OFFSET(E945,0,0,-计算结果!B$18,1)),STDEV(OFFSET(E945,0,0,-ROW(),1)))</f>
        <v>20321.268908775695</v>
      </c>
      <c r="K945" s="34">
        <f ca="1">I945-计算结果!B$19*IF(ROW()&gt;计算结果!B$18+1,STDEV(OFFSET(E945,0,0,-计算结果!B$18,1)),STDEV(OFFSET(E945,0,0,-ROW(),1)))</f>
        <v>-16545.720272412058</v>
      </c>
      <c r="L945" s="35" t="str">
        <f t="shared" ca="1" si="57"/>
        <v>卖</v>
      </c>
      <c r="M945" s="4">
        <f t="shared" ca="1" si="58"/>
        <v>1</v>
      </c>
      <c r="N945" s="3">
        <f ca="1">IF(L944="买",E945/E944-1,0)-IF(M945=1,计算结果!B$17,0)</f>
        <v>-4.3259594008527968E-2</v>
      </c>
      <c r="O945" s="2">
        <f t="shared" ca="1" si="59"/>
        <v>4.2792451474742155</v>
      </c>
      <c r="P945" s="3">
        <f ca="1">1-O945/MAX(O$2:O945)</f>
        <v>0.28421961860991196</v>
      </c>
    </row>
    <row r="946" spans="1:16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56"/>
        <v>-1.8229903571973516E-3</v>
      </c>
      <c r="H946" s="3">
        <f>1-E946/MAX(E$2:E946)</f>
        <v>0.68789729803307698</v>
      </c>
      <c r="I946" s="36">
        <f ca="1">IF(ROW()&gt;计算结果!B$18+1,AVERAGE(OFFSET(E946,0,0,-计算结果!B$18,1)),AVERAGE(OFFSET(E946,0,0,-ROW(),1)))</f>
        <v>1885.6186363636364</v>
      </c>
      <c r="J946" s="36">
        <f ca="1">I946+计算结果!B$19*IF(ROW()&gt;计算结果!B$18+1,STDEV(OFFSET(E946,0,0,-计算结果!B$18,1)),STDEV(OFFSET(E946,0,0,-ROW(),1)))</f>
        <v>20326.32463027073</v>
      </c>
      <c r="K946" s="34">
        <f ca="1">I946-计算结果!B$19*IF(ROW()&gt;计算结果!B$18+1,STDEV(OFFSET(E946,0,0,-计算结果!B$18,1)),STDEV(OFFSET(E946,0,0,-ROW(),1)))</f>
        <v>-16555.087357543456</v>
      </c>
      <c r="L946" s="35" t="str">
        <f t="shared" ca="1" si="57"/>
        <v>卖</v>
      </c>
      <c r="M946" s="4" t="str">
        <f t="shared" ca="1" si="58"/>
        <v/>
      </c>
      <c r="N946" s="3">
        <f ca="1">IF(L945="买",E946/E945-1,0)-IF(M946=1,计算结果!B$17,0)</f>
        <v>0</v>
      </c>
      <c r="O946" s="2">
        <f t="shared" ca="1" si="59"/>
        <v>4.2792451474742155</v>
      </c>
      <c r="P946" s="3">
        <f ca="1">1-O946/MAX(O$2:O946)</f>
        <v>0.28421961860991196</v>
      </c>
    </row>
    <row r="947" spans="1:16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56"/>
        <v>5.015564605378664E-3</v>
      </c>
      <c r="H947" s="3">
        <f>1-E947/MAX(E$2:E947)</f>
        <v>0.6863319267678486</v>
      </c>
      <c r="I947" s="36">
        <f ca="1">IF(ROW()&gt;计算结果!B$18+1,AVERAGE(OFFSET(E947,0,0,-计算结果!B$18,1)),AVERAGE(OFFSET(E947,0,0,-ROW(),1)))</f>
        <v>1884.4254545454546</v>
      </c>
      <c r="J947" s="36">
        <f ca="1">I947+计算结果!B$19*IF(ROW()&gt;计算结果!B$18+1,STDEV(OFFSET(E947,0,0,-计算结果!B$18,1)),STDEV(OFFSET(E947,0,0,-ROW(),1)))</f>
        <v>20337.370170428658</v>
      </c>
      <c r="K947" s="34">
        <f ca="1">I947-计算结果!B$19*IF(ROW()&gt;计算结果!B$18+1,STDEV(OFFSET(E947,0,0,-计算结果!B$18,1)),STDEV(OFFSET(E947,0,0,-ROW(),1)))</f>
        <v>-16568.519261337751</v>
      </c>
      <c r="L947" s="35" t="str">
        <f t="shared" ca="1" si="57"/>
        <v>卖</v>
      </c>
      <c r="M947" s="4" t="str">
        <f t="shared" ca="1" si="58"/>
        <v/>
      </c>
      <c r="N947" s="3">
        <f ca="1">IF(L946="买",E947/E946-1,0)-IF(M947=1,计算结果!B$17,0)</f>
        <v>0</v>
      </c>
      <c r="O947" s="2">
        <f t="shared" ca="1" si="59"/>
        <v>4.2792451474742155</v>
      </c>
      <c r="P947" s="3">
        <f ca="1">1-O947/MAX(O$2:O947)</f>
        <v>0.28421961860991196</v>
      </c>
    </row>
    <row r="948" spans="1:16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56"/>
        <v>1.4635284162105577E-2</v>
      </c>
      <c r="H948" s="3">
        <f>1-E948/MAX(E$2:E948)</f>
        <v>0.68174130538351596</v>
      </c>
      <c r="I948" s="36">
        <f ca="1">IF(ROW()&gt;计算结果!B$18+1,AVERAGE(OFFSET(E948,0,0,-计算结果!B$18,1)),AVERAGE(OFFSET(E948,0,0,-ROW(),1)))</f>
        <v>1879.82</v>
      </c>
      <c r="J948" s="36">
        <f ca="1">I948+计算结果!B$19*IF(ROW()&gt;计算结果!B$18+1,STDEV(OFFSET(E948,0,0,-计算结果!B$18,1)),STDEV(OFFSET(E948,0,0,-ROW(),1)))</f>
        <v>20053.569271343942</v>
      </c>
      <c r="K948" s="34">
        <f ca="1">I948-计算结果!B$19*IF(ROW()&gt;计算结果!B$18+1,STDEV(OFFSET(E948,0,0,-计算结果!B$18,1)),STDEV(OFFSET(E948,0,0,-ROW(),1)))</f>
        <v>-16293.929271343943</v>
      </c>
      <c r="L948" s="35" t="str">
        <f t="shared" ca="1" si="57"/>
        <v>卖</v>
      </c>
      <c r="M948" s="4" t="str">
        <f t="shared" ca="1" si="58"/>
        <v/>
      </c>
      <c r="N948" s="3">
        <f ca="1">IF(L947="买",E948/E947-1,0)-IF(M948=1,计算结果!B$17,0)</f>
        <v>0</v>
      </c>
      <c r="O948" s="2">
        <f t="shared" ca="1" si="59"/>
        <v>4.2792451474742155</v>
      </c>
      <c r="P948" s="3">
        <f ca="1">1-O948/MAX(O$2:O948)</f>
        <v>0.28421961860991196</v>
      </c>
    </row>
    <row r="949" spans="1:16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56"/>
        <v>-2.1679043235122708E-2</v>
      </c>
      <c r="H949" s="3">
        <f>1-E949/MAX(E$2:E949)</f>
        <v>0.68864084938406034</v>
      </c>
      <c r="I949" s="36">
        <f ca="1">IF(ROW()&gt;计算结果!B$18+1,AVERAGE(OFFSET(E949,0,0,-计算结果!B$18,1)),AVERAGE(OFFSET(E949,0,0,-ROW(),1)))</f>
        <v>1871.2361363636364</v>
      </c>
      <c r="J949" s="36">
        <f ca="1">I949+计算结果!B$19*IF(ROW()&gt;计算结果!B$18+1,STDEV(OFFSET(E949,0,0,-计算结果!B$18,1)),STDEV(OFFSET(E949,0,0,-ROW(),1)))</f>
        <v>19187.086112346788</v>
      </c>
      <c r="K949" s="34">
        <f ca="1">I949-计算结果!B$19*IF(ROW()&gt;计算结果!B$18+1,STDEV(OFFSET(E949,0,0,-计算结果!B$18,1)),STDEV(OFFSET(E949,0,0,-ROW(),1)))</f>
        <v>-15444.613839619513</v>
      </c>
      <c r="L949" s="35" t="str">
        <f t="shared" ca="1" si="57"/>
        <v>卖</v>
      </c>
      <c r="M949" s="4" t="str">
        <f t="shared" ca="1" si="58"/>
        <v/>
      </c>
      <c r="N949" s="3">
        <f ca="1">IF(L948="买",E949/E948-1,0)-IF(M949=1,计算结果!B$17,0)</f>
        <v>0</v>
      </c>
      <c r="O949" s="2">
        <f t="shared" ca="1" si="59"/>
        <v>4.2792451474742155</v>
      </c>
      <c r="P949" s="3">
        <f ca="1">1-O949/MAX(O$2:O949)</f>
        <v>0.28421961860991196</v>
      </c>
    </row>
    <row r="950" spans="1:16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56"/>
        <v>1.873305936871561E-2</v>
      </c>
      <c r="H950" s="3">
        <f>1-E950/MAX(E$2:E950)</f>
        <v>0.68280813993057921</v>
      </c>
      <c r="I950" s="36">
        <f ca="1">IF(ROW()&gt;计算结果!B$18+1,AVERAGE(OFFSET(E950,0,0,-计算结果!B$18,1)),AVERAGE(OFFSET(E950,0,0,-ROW(),1)))</f>
        <v>1865.3434090909088</v>
      </c>
      <c r="J950" s="36">
        <f ca="1">I950+计算结果!B$19*IF(ROW()&gt;计算结果!B$18+1,STDEV(OFFSET(E950,0,0,-计算结果!B$18,1)),STDEV(OFFSET(E950,0,0,-ROW(),1)))</f>
        <v>18643.851224470553</v>
      </c>
      <c r="K950" s="34">
        <f ca="1">I950-计算结果!B$19*IF(ROW()&gt;计算结果!B$18+1,STDEV(OFFSET(E950,0,0,-计算结果!B$18,1)),STDEV(OFFSET(E950,0,0,-ROW(),1)))</f>
        <v>-14913.164406288734</v>
      </c>
      <c r="L950" s="35" t="str">
        <f t="shared" ca="1" si="57"/>
        <v>卖</v>
      </c>
      <c r="M950" s="4" t="str">
        <f t="shared" ca="1" si="58"/>
        <v/>
      </c>
      <c r="N950" s="3">
        <f ca="1">IF(L949="买",E950/E949-1,0)-IF(M950=1,计算结果!B$17,0)</f>
        <v>0</v>
      </c>
      <c r="O950" s="2">
        <f t="shared" ca="1" si="59"/>
        <v>4.2792451474742155</v>
      </c>
      <c r="P950" s="3">
        <f ca="1">1-O950/MAX(O$2:O950)</f>
        <v>0.28421961860991196</v>
      </c>
    </row>
    <row r="951" spans="1:16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56"/>
        <v>2.3763544684047844E-3</v>
      </c>
      <c r="H951" s="3">
        <f>1-E951/MAX(E$2:E951)</f>
        <v>0.68205437963656168</v>
      </c>
      <c r="I951" s="36">
        <f ca="1">IF(ROW()&gt;计算结果!B$18+1,AVERAGE(OFFSET(E951,0,0,-计算结果!B$18,1)),AVERAGE(OFFSET(E951,0,0,-ROW(),1)))</f>
        <v>1859.2020454545454</v>
      </c>
      <c r="J951" s="36">
        <f ca="1">I951+计算结果!B$19*IF(ROW()&gt;计算结果!B$18+1,STDEV(OFFSET(E951,0,0,-计算结果!B$18,1)),STDEV(OFFSET(E951,0,0,-ROW(),1)))</f>
        <v>17983.852841891501</v>
      </c>
      <c r="K951" s="34">
        <f ca="1">I951-计算结果!B$19*IF(ROW()&gt;计算结果!B$18+1,STDEV(OFFSET(E951,0,0,-计算结果!B$18,1)),STDEV(OFFSET(E951,0,0,-ROW(),1)))</f>
        <v>-14265.448750982408</v>
      </c>
      <c r="L951" s="35" t="str">
        <f t="shared" ca="1" si="57"/>
        <v>买</v>
      </c>
      <c r="M951" s="4">
        <f t="shared" ca="1" si="58"/>
        <v>1</v>
      </c>
      <c r="N951" s="3">
        <f ca="1">IF(L950="买",E951/E950-1,0)-IF(M951=1,计算结果!B$17,0)</f>
        <v>0</v>
      </c>
      <c r="O951" s="2">
        <f t="shared" ca="1" si="59"/>
        <v>4.2792451474742155</v>
      </c>
      <c r="P951" s="3">
        <f ca="1">1-O951/MAX(O$2:O951)</f>
        <v>0.28421961860991196</v>
      </c>
    </row>
    <row r="952" spans="1:16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56"/>
        <v>4.497412542879009E-2</v>
      </c>
      <c r="H952" s="3">
        <f>1-E952/MAX(E$2:E952)</f>
        <v>0.66775505342680186</v>
      </c>
      <c r="I952" s="36">
        <f ca="1">IF(ROW()&gt;计算结果!B$18+1,AVERAGE(OFFSET(E952,0,0,-计算结果!B$18,1)),AVERAGE(OFFSET(E952,0,0,-ROW(),1)))</f>
        <v>1853.0461363636366</v>
      </c>
      <c r="J952" s="36">
        <f ca="1">I952+计算结果!B$19*IF(ROW()&gt;计算结果!B$18+1,STDEV(OFFSET(E952,0,0,-计算结果!B$18,1)),STDEV(OFFSET(E952,0,0,-ROW(),1)))</f>
        <v>16841.12601213103</v>
      </c>
      <c r="K952" s="34">
        <f ca="1">I952-计算结果!B$19*IF(ROW()&gt;计算结果!B$18+1,STDEV(OFFSET(E952,0,0,-计算结果!B$18,1)),STDEV(OFFSET(E952,0,0,-ROW(),1)))</f>
        <v>-13135.033739403758</v>
      </c>
      <c r="L952" s="35" t="str">
        <f t="shared" ca="1" si="57"/>
        <v>买</v>
      </c>
      <c r="M952" s="4" t="str">
        <f t="shared" ca="1" si="58"/>
        <v/>
      </c>
      <c r="N952" s="3">
        <f ca="1">IF(L951="买",E952/E951-1,0)-IF(M952=1,计算结果!B$17,0)</f>
        <v>4.497412542879009E-2</v>
      </c>
      <c r="O952" s="2">
        <f t="shared" ca="1" si="59"/>
        <v>4.4717004554772624</v>
      </c>
      <c r="P952" s="3">
        <f ca="1">1-O952/MAX(O$2:O952)</f>
        <v>0.25202802195780682</v>
      </c>
    </row>
    <row r="953" spans="1:16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56"/>
        <v>1.5496730118248259E-2</v>
      </c>
      <c r="H953" s="3">
        <f>1-E953/MAX(E$2:E953)</f>
        <v>0.66260634315660516</v>
      </c>
      <c r="I953" s="36">
        <f ca="1">IF(ROW()&gt;计算结果!B$18+1,AVERAGE(OFFSET(E953,0,0,-计算结果!B$18,1)),AVERAGE(OFFSET(E953,0,0,-ROW(),1)))</f>
        <v>1847.120454545455</v>
      </c>
      <c r="J953" s="36">
        <f ca="1">I953+计算结果!B$19*IF(ROW()&gt;计算结果!B$18+1,STDEV(OFFSET(E953,0,0,-计算结果!B$18,1)),STDEV(OFFSET(E953,0,0,-ROW(),1)))</f>
        <v>15486.027870557853</v>
      </c>
      <c r="K953" s="34">
        <f ca="1">I953-计算结果!B$19*IF(ROW()&gt;计算结果!B$18+1,STDEV(OFFSET(E953,0,0,-计算结果!B$18,1)),STDEV(OFFSET(E953,0,0,-ROW(),1)))</f>
        <v>-11791.786961466943</v>
      </c>
      <c r="L953" s="35" t="str">
        <f t="shared" ca="1" si="57"/>
        <v>买</v>
      </c>
      <c r="M953" s="4" t="str">
        <f t="shared" ca="1" si="58"/>
        <v/>
      </c>
      <c r="N953" s="3">
        <f ca="1">IF(L952="买",E953/E952-1,0)-IF(M953=1,计算结果!B$17,0)</f>
        <v>1.5496730118248259E-2</v>
      </c>
      <c r="O953" s="2">
        <f t="shared" ca="1" si="59"/>
        <v>4.5409971906054416</v>
      </c>
      <c r="P953" s="3">
        <f ca="1">1-O953/MAX(O$2:O953)</f>
        <v>0.24043690207807467</v>
      </c>
    </row>
    <row r="954" spans="1:16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56"/>
        <v>1.5255203158961672E-2</v>
      </c>
      <c r="H954" s="3">
        <f>1-E954/MAX(E$2:E954)</f>
        <v>0.65745933437691417</v>
      </c>
      <c r="I954" s="36">
        <f ca="1">IF(ROW()&gt;计算结果!B$18+1,AVERAGE(OFFSET(E954,0,0,-计算结果!B$18,1)),AVERAGE(OFFSET(E954,0,0,-ROW(),1)))</f>
        <v>1844.4949999999999</v>
      </c>
      <c r="J954" s="36">
        <f ca="1">I954+计算结果!B$19*IF(ROW()&gt;计算结果!B$18+1,STDEV(OFFSET(E954,0,0,-计算结果!B$18,1)),STDEV(OFFSET(E954,0,0,-ROW(),1)))</f>
        <v>14935.83336415833</v>
      </c>
      <c r="K954" s="34">
        <f ca="1">I954-计算结果!B$19*IF(ROW()&gt;计算结果!B$18+1,STDEV(OFFSET(E954,0,0,-计算结果!B$18,1)),STDEV(OFFSET(E954,0,0,-ROW(),1)))</f>
        <v>-11246.843364158329</v>
      </c>
      <c r="L954" s="35" t="str">
        <f t="shared" ca="1" si="57"/>
        <v>买</v>
      </c>
      <c r="M954" s="4" t="str">
        <f t="shared" ca="1" si="58"/>
        <v/>
      </c>
      <c r="N954" s="3">
        <f ca="1">IF(L953="买",E954/E953-1,0)-IF(M954=1,计算结果!B$17,0)</f>
        <v>1.5255203158961672E-2</v>
      </c>
      <c r="O954" s="2">
        <f t="shared" ca="1" si="59"/>
        <v>4.610271025292402</v>
      </c>
      <c r="P954" s="3">
        <f ca="1">1-O954/MAX(O$2:O954)</f>
        <v>0.22884961270722537</v>
      </c>
    </row>
    <row r="955" spans="1:16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56"/>
        <v>4.0662037175016597E-2</v>
      </c>
      <c r="H955" s="3">
        <f>1-E955/MAX(E$2:E955)</f>
        <v>0.64353093309739329</v>
      </c>
      <c r="I955" s="36">
        <f ca="1">IF(ROW()&gt;计算结果!B$18+1,AVERAGE(OFFSET(E955,0,0,-计算结果!B$18,1)),AVERAGE(OFFSET(E955,0,0,-ROW(),1)))</f>
        <v>1844.3265909090908</v>
      </c>
      <c r="J955" s="36">
        <f ca="1">I955+计算结果!B$19*IF(ROW()&gt;计算结果!B$18+1,STDEV(OFFSET(E955,0,0,-计算结果!B$18,1)),STDEV(OFFSET(E955,0,0,-ROW(),1)))</f>
        <v>14895.092681638858</v>
      </c>
      <c r="K955" s="34">
        <f ca="1">I955-计算结果!B$19*IF(ROW()&gt;计算结果!B$18+1,STDEV(OFFSET(E955,0,0,-计算结果!B$18,1)),STDEV(OFFSET(E955,0,0,-ROW(),1)))</f>
        <v>-11206.439499820675</v>
      </c>
      <c r="L955" s="35" t="str">
        <f t="shared" ca="1" si="57"/>
        <v>买</v>
      </c>
      <c r="M955" s="4" t="str">
        <f t="shared" ca="1" si="58"/>
        <v/>
      </c>
      <c r="N955" s="3">
        <f ca="1">IF(L954="买",E955/E954-1,0)-IF(M955=1,计算结果!B$17,0)</f>
        <v>4.0662037175016597E-2</v>
      </c>
      <c r="O955" s="2">
        <f t="shared" ca="1" si="59"/>
        <v>4.7977340371097439</v>
      </c>
      <c r="P955" s="3">
        <f ca="1">1-O955/MAX(O$2:O955)</f>
        <v>0.19749306699159797</v>
      </c>
    </row>
    <row r="956" spans="1:16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56"/>
        <v>-2.5865854589888548E-2</v>
      </c>
      <c r="H956" s="3">
        <f>1-E956/MAX(E$2:E956)</f>
        <v>0.65275131014768939</v>
      </c>
      <c r="I956" s="36">
        <f ca="1">IF(ROW()&gt;计算结果!B$18+1,AVERAGE(OFFSET(E956,0,0,-计算结果!B$18,1)),AVERAGE(OFFSET(E956,0,0,-ROW(),1)))</f>
        <v>1844.7349999999999</v>
      </c>
      <c r="J956" s="36">
        <f ca="1">I956+计算结果!B$19*IF(ROW()&gt;计算结果!B$18+1,STDEV(OFFSET(E956,0,0,-计算结果!B$18,1)),STDEV(OFFSET(E956,0,0,-ROW(),1)))</f>
        <v>14967.885220684484</v>
      </c>
      <c r="K956" s="34">
        <f ca="1">I956-计算结果!B$19*IF(ROW()&gt;计算结果!B$18+1,STDEV(OFFSET(E956,0,0,-计算结果!B$18,1)),STDEV(OFFSET(E956,0,0,-ROW(),1)))</f>
        <v>-11278.415220684483</v>
      </c>
      <c r="L956" s="35" t="str">
        <f t="shared" ca="1" si="57"/>
        <v>买</v>
      </c>
      <c r="M956" s="4" t="str">
        <f t="shared" ca="1" si="58"/>
        <v/>
      </c>
      <c r="N956" s="3">
        <f ca="1">IF(L955="买",E956/E955-1,0)-IF(M956=1,计算结果!B$17,0)</f>
        <v>-2.5865854589888548E-2</v>
      </c>
      <c r="O956" s="2">
        <f t="shared" ca="1" si="59"/>
        <v>4.6736365461449045</v>
      </c>
      <c r="P956" s="3">
        <f ca="1">1-O956/MAX(O$2:O956)</f>
        <v>0.21825059462817076</v>
      </c>
    </row>
    <row r="957" spans="1:16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56"/>
        <v>2.7214150966509143E-2</v>
      </c>
      <c r="H957" s="3">
        <f>1-E957/MAX(E$2:E957)</f>
        <v>0.64330123187912613</v>
      </c>
      <c r="I957" s="36">
        <f ca="1">IF(ROW()&gt;计算结果!B$18+1,AVERAGE(OFFSET(E957,0,0,-计算结果!B$18,1)),AVERAGE(OFFSET(E957,0,0,-ROW(),1)))</f>
        <v>1847.0324999999998</v>
      </c>
      <c r="J957" s="36">
        <f ca="1">I957+计算结果!B$19*IF(ROW()&gt;计算结果!B$18+1,STDEV(OFFSET(E957,0,0,-计算结果!B$18,1)),STDEV(OFFSET(E957,0,0,-ROW(),1)))</f>
        <v>15396.695575346448</v>
      </c>
      <c r="K957" s="34">
        <f ca="1">I957-计算结果!B$19*IF(ROW()&gt;计算结果!B$18+1,STDEV(OFFSET(E957,0,0,-计算结果!B$18,1)),STDEV(OFFSET(E957,0,0,-ROW(),1)))</f>
        <v>-11702.630575346449</v>
      </c>
      <c r="L957" s="35" t="str">
        <f t="shared" ca="1" si="57"/>
        <v>买</v>
      </c>
      <c r="M957" s="4" t="str">
        <f t="shared" ca="1" si="58"/>
        <v/>
      </c>
      <c r="N957" s="3">
        <f ca="1">IF(L956="买",E957/E956-1,0)-IF(M957=1,计算结果!B$17,0)</f>
        <v>2.7214150966509143E-2</v>
      </c>
      <c r="O957" s="2">
        <f t="shared" ca="1" si="59"/>
        <v>4.8008255966742865</v>
      </c>
      <c r="P957" s="3">
        <f ca="1">1-O957/MAX(O$2:O957)</f>
        <v>0.19697594829240295</v>
      </c>
    </row>
    <row r="958" spans="1:16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56"/>
        <v>-2.3874374520008179E-2</v>
      </c>
      <c r="H958" s="3">
        <f>1-E958/MAX(E$2:E958)</f>
        <v>0.65181719186006948</v>
      </c>
      <c r="I958" s="36">
        <f ca="1">IF(ROW()&gt;计算结果!B$18+1,AVERAGE(OFFSET(E958,0,0,-计算结果!B$18,1)),AVERAGE(OFFSET(E958,0,0,-ROW(),1)))</f>
        <v>1850.2002272727268</v>
      </c>
      <c r="J958" s="36">
        <f ca="1">I958+计算结果!B$19*IF(ROW()&gt;计算结果!B$18+1,STDEV(OFFSET(E958,0,0,-计算结果!B$18,1)),STDEV(OFFSET(E958,0,0,-ROW(),1)))</f>
        <v>15765.535443636687</v>
      </c>
      <c r="K958" s="34">
        <f ca="1">I958-计算结果!B$19*IF(ROW()&gt;计算结果!B$18+1,STDEV(OFFSET(E958,0,0,-计算结果!B$18,1)),STDEV(OFFSET(E958,0,0,-ROW(),1)))</f>
        <v>-12065.134989091235</v>
      </c>
      <c r="L958" s="35" t="str">
        <f t="shared" ca="1" si="57"/>
        <v>买</v>
      </c>
      <c r="M958" s="4" t="str">
        <f t="shared" ca="1" si="58"/>
        <v/>
      </c>
      <c r="N958" s="3">
        <f ca="1">IF(L957="买",E958/E957-1,0)-IF(M958=1,计算结果!B$17,0)</f>
        <v>-2.3874374520008179E-2</v>
      </c>
      <c r="O958" s="2">
        <f t="shared" ca="1" si="59"/>
        <v>4.6862088883740425</v>
      </c>
      <c r="P958" s="3">
        <f ca="1">1-O958/MAX(O$2:O958)</f>
        <v>0.21614764525144459</v>
      </c>
    </row>
    <row r="959" spans="1:16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56"/>
        <v>-4.2006704653185567E-2</v>
      </c>
      <c r="H959" s="3">
        <f>1-E959/MAX(E$2:E959)</f>
        <v>0.66644320424692027</v>
      </c>
      <c r="I959" s="36">
        <f ca="1">IF(ROW()&gt;计算结果!B$18+1,AVERAGE(OFFSET(E959,0,0,-计算结果!B$18,1)),AVERAGE(OFFSET(E959,0,0,-ROW(),1)))</f>
        <v>1849.6295454545455</v>
      </c>
      <c r="J959" s="36">
        <f ca="1">I959+计算结果!B$19*IF(ROW()&gt;计算结果!B$18+1,STDEV(OFFSET(E959,0,0,-计算结果!B$18,1)),STDEV(OFFSET(E959,0,0,-ROW(),1)))</f>
        <v>15702.357579705786</v>
      </c>
      <c r="K959" s="34">
        <f ca="1">I959-计算结果!B$19*IF(ROW()&gt;计算结果!B$18+1,STDEV(OFFSET(E959,0,0,-计算结果!B$18,1)),STDEV(OFFSET(E959,0,0,-ROW(),1)))</f>
        <v>-12003.098488796695</v>
      </c>
      <c r="L959" s="35" t="str">
        <f t="shared" ca="1" si="57"/>
        <v>买</v>
      </c>
      <c r="M959" s="4" t="str">
        <f t="shared" ca="1" si="58"/>
        <v/>
      </c>
      <c r="N959" s="3">
        <f ca="1">IF(L958="买",E959/E958-1,0)-IF(M959=1,计算结果!B$17,0)</f>
        <v>-4.2006704653185567E-2</v>
      </c>
      <c r="O959" s="2">
        <f t="shared" ca="1" si="59"/>
        <v>4.4893566956569808</v>
      </c>
      <c r="P959" s="3">
        <f ca="1">1-O959/MAX(O$2:O959)</f>
        <v>0.24907469960907125</v>
      </c>
    </row>
    <row r="960" spans="1:16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56"/>
        <v>7.4730409410419529E-3</v>
      </c>
      <c r="H960" s="3">
        <f>1-E960/MAX(E$2:E960)</f>
        <v>0.66395052065609472</v>
      </c>
      <c r="I960" s="36">
        <f ca="1">IF(ROW()&gt;计算结果!B$18+1,AVERAGE(OFFSET(E960,0,0,-计算结果!B$18,1)),AVERAGE(OFFSET(E960,0,0,-ROW(),1)))</f>
        <v>1850.5479545454543</v>
      </c>
      <c r="J960" s="36">
        <f ca="1">I960+计算结果!B$19*IF(ROW()&gt;计算结果!B$18+1,STDEV(OFFSET(E960,0,0,-计算结果!B$18,1)),STDEV(OFFSET(E960,0,0,-ROW(),1)))</f>
        <v>15788.984909959721</v>
      </c>
      <c r="K960" s="34">
        <f ca="1">I960-计算结果!B$19*IF(ROW()&gt;计算结果!B$18+1,STDEV(OFFSET(E960,0,0,-计算结果!B$18,1)),STDEV(OFFSET(E960,0,0,-ROW(),1)))</f>
        <v>-12087.889000868812</v>
      </c>
      <c r="L960" s="35" t="str">
        <f t="shared" ca="1" si="57"/>
        <v>买</v>
      </c>
      <c r="M960" s="4" t="str">
        <f t="shared" ca="1" si="58"/>
        <v/>
      </c>
      <c r="N960" s="3">
        <f ca="1">IF(L959="买",E960/E959-1,0)-IF(M960=1,计算结果!B$17,0)</f>
        <v>7.4730409410419529E-3</v>
      </c>
      <c r="O960" s="2">
        <f t="shared" ca="1" si="59"/>
        <v>4.5229058420425661</v>
      </c>
      <c r="P960" s="3">
        <f ca="1">1-O960/MAX(O$2:O960)</f>
        <v>0.24346300409558563</v>
      </c>
    </row>
    <row r="961" spans="1:16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56"/>
        <v>9.8327620339944133E-3</v>
      </c>
      <c r="H961" s="3">
        <f>1-E961/MAX(E$2:E961)</f>
        <v>0.66064622609405843</v>
      </c>
      <c r="I961" s="36">
        <f ca="1">IF(ROW()&gt;计算结果!B$18+1,AVERAGE(OFFSET(E961,0,0,-计算结果!B$18,1)),AVERAGE(OFFSET(E961,0,0,-ROW(),1)))</f>
        <v>1852.3681818181817</v>
      </c>
      <c r="J961" s="36">
        <f ca="1">I961+计算结果!B$19*IF(ROW()&gt;计算结果!B$18+1,STDEV(OFFSET(E961,0,0,-计算结果!B$18,1)),STDEV(OFFSET(E961,0,0,-ROW(),1)))</f>
        <v>15956.277043845475</v>
      </c>
      <c r="K961" s="34">
        <f ca="1">I961-计算结果!B$19*IF(ROW()&gt;计算结果!B$18+1,STDEV(OFFSET(E961,0,0,-计算结果!B$18,1)),STDEV(OFFSET(E961,0,0,-ROW(),1)))</f>
        <v>-12251.540680209113</v>
      </c>
      <c r="L961" s="35" t="str">
        <f t="shared" ca="1" si="57"/>
        <v>买</v>
      </c>
      <c r="M961" s="4" t="str">
        <f t="shared" ca="1" si="58"/>
        <v/>
      </c>
      <c r="N961" s="3">
        <f ca="1">IF(L960="买",E961/E960-1,0)-IF(M961=1,计算结果!B$17,0)</f>
        <v>9.8327620339944133E-3</v>
      </c>
      <c r="O961" s="2">
        <f t="shared" ca="1" si="59"/>
        <v>4.5673784988895338</v>
      </c>
      <c r="P961" s="3">
        <f ca="1">1-O961/MAX(O$2:O961)</f>
        <v>0.23602415584494452</v>
      </c>
    </row>
    <row r="962" spans="1:16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56"/>
        <v>3.4946977863572481E-3</v>
      </c>
      <c r="H962" s="3">
        <f>1-E962/MAX(E$2:E962)</f>
        <v>0.65946028721159733</v>
      </c>
      <c r="I962" s="36">
        <f ca="1">IF(ROW()&gt;计算结果!B$18+1,AVERAGE(OFFSET(E962,0,0,-计算结果!B$18,1)),AVERAGE(OFFSET(E962,0,0,-ROW(),1)))</f>
        <v>1856.4709090909091</v>
      </c>
      <c r="J962" s="36">
        <f ca="1">I962+计算结果!B$19*IF(ROW()&gt;计算结果!B$18+1,STDEV(OFFSET(E962,0,0,-计算结果!B$18,1)),STDEV(OFFSET(E962,0,0,-ROW(),1)))</f>
        <v>16163.280139257226</v>
      </c>
      <c r="K962" s="34">
        <f ca="1">I962-计算结果!B$19*IF(ROW()&gt;计算结果!B$18+1,STDEV(OFFSET(E962,0,0,-计算结果!B$18,1)),STDEV(OFFSET(E962,0,0,-ROW(),1)))</f>
        <v>-12450.338321075407</v>
      </c>
      <c r="L962" s="35" t="str">
        <f t="shared" ca="1" si="57"/>
        <v>买</v>
      </c>
      <c r="M962" s="4" t="str">
        <f t="shared" ca="1" si="58"/>
        <v/>
      </c>
      <c r="N962" s="3">
        <f ca="1">IF(L961="买",E962/E961-1,0)-IF(M962=1,计算结果!B$17,0)</f>
        <v>3.4946977863572481E-3</v>
      </c>
      <c r="O962" s="2">
        <f t="shared" ca="1" si="59"/>
        <v>4.5833401064190591</v>
      </c>
      <c r="P962" s="3">
        <f ca="1">1-O962/MAX(O$2:O962)</f>
        <v>0.23335429115354545</v>
      </c>
    </row>
    <row r="963" spans="1:16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36">
        <f ca="1">IF(ROW()&gt;计算结果!B$18+1,AVERAGE(OFFSET(E963,0,0,-计算结果!B$18,1)),AVERAGE(OFFSET(E963,0,0,-ROW(),1)))</f>
        <v>1861.2854545454545</v>
      </c>
      <c r="J963" s="36">
        <f ca="1">I963+计算结果!B$19*IF(ROW()&gt;计算结果!B$18+1,STDEV(OFFSET(E963,0,0,-计算结果!B$18,1)),STDEV(OFFSET(E963,0,0,-ROW(),1)))</f>
        <v>16498.856977886688</v>
      </c>
      <c r="K963" s="34">
        <f ca="1">I963-计算结果!B$19*IF(ROW()&gt;计算结果!B$18+1,STDEV(OFFSET(E963,0,0,-计算结果!B$18,1)),STDEV(OFFSET(E963,0,0,-ROW(),1)))</f>
        <v>-12776.286068795778</v>
      </c>
      <c r="L963" s="35" t="str">
        <f t="shared" ref="L963:L1026" ca="1" si="61">IF(OR(AND(E963&lt;J963,E963&gt;I963),E963&lt;K963),"买","卖")</f>
        <v>买</v>
      </c>
      <c r="M963" s="4" t="str">
        <f t="shared" ca="1" si="58"/>
        <v/>
      </c>
      <c r="N963" s="3">
        <f ca="1">IF(L962="买",E963/E962-1,0)-IF(M963=1,计算结果!B$17,0)</f>
        <v>2.1824504601732686E-2</v>
      </c>
      <c r="O963" s="2">
        <f t="shared" ca="1" si="59"/>
        <v>4.6833692336629076</v>
      </c>
      <c r="P963" s="3">
        <f ca="1">1-O963/MAX(O$2:O963)</f>
        <v>0.21662262835292734</v>
      </c>
    </row>
    <row r="964" spans="1:16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60"/>
        <v>3.4277052466873403E-3</v>
      </c>
      <c r="H964" s="3">
        <f>1-E964/MAX(E$2:E964)</f>
        <v>0.65083543183829029</v>
      </c>
      <c r="I964" s="36">
        <f ca="1">IF(ROW()&gt;计算结果!B$18+1,AVERAGE(OFFSET(E964,0,0,-计算结果!B$18,1)),AVERAGE(OFFSET(E964,0,0,-ROW(),1)))</f>
        <v>1864.8168181818182</v>
      </c>
      <c r="J964" s="36">
        <f ca="1">I964+计算结果!B$19*IF(ROW()&gt;计算结果!B$18+1,STDEV(OFFSET(E964,0,0,-计算结果!B$18,1)),STDEV(OFFSET(E964,0,0,-ROW(),1)))</f>
        <v>16831.356443960383</v>
      </c>
      <c r="K964" s="34">
        <f ca="1">I964-计算结果!B$19*IF(ROW()&gt;计算结果!B$18+1,STDEV(OFFSET(E964,0,0,-计算结果!B$18,1)),STDEV(OFFSET(E964,0,0,-ROW(),1)))</f>
        <v>-13101.722807596747</v>
      </c>
      <c r="L964" s="35" t="str">
        <f t="shared" ca="1" si="61"/>
        <v>买</v>
      </c>
      <c r="M964" s="4" t="str">
        <f t="shared" ref="M964:M1027" ca="1" si="62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63">IFERROR(O963*(1+N964),O963)</f>
        <v>4.6994224429573084</v>
      </c>
      <c r="P964" s="3">
        <f ca="1">1-O964/MAX(O$2:O964)</f>
        <v>0.21393744162599648</v>
      </c>
    </row>
    <row r="965" spans="1:16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60"/>
        <v>-1.684120246965326E-2</v>
      </c>
      <c r="H965" s="3">
        <f>1-E965/MAX(E$2:E965)</f>
        <v>0.6567157830259307</v>
      </c>
      <c r="I965" s="36">
        <f ca="1">IF(ROW()&gt;计算结果!B$18+1,AVERAGE(OFFSET(E965,0,0,-计算结果!B$18,1)),AVERAGE(OFFSET(E965,0,0,-ROW(),1)))</f>
        <v>1867.9109090909092</v>
      </c>
      <c r="J965" s="36">
        <f ca="1">I965+计算结果!B$19*IF(ROW()&gt;计算结果!B$18+1,STDEV(OFFSET(E965,0,0,-计算结果!B$18,1)),STDEV(OFFSET(E965,0,0,-ROW(),1)))</f>
        <v>17045.708099954172</v>
      </c>
      <c r="K965" s="34">
        <f ca="1">I965-计算结果!B$19*IF(ROW()&gt;计算结果!B$18+1,STDEV(OFFSET(E965,0,0,-计算结果!B$18,1)),STDEV(OFFSET(E965,0,0,-ROW(),1)))</f>
        <v>-13309.886281772353</v>
      </c>
      <c r="L965" s="35" t="str">
        <f t="shared" ca="1" si="61"/>
        <v>买</v>
      </c>
      <c r="M965" s="4" t="str">
        <f t="shared" ca="1" si="62"/>
        <v/>
      </c>
      <c r="N965" s="3">
        <f ca="1">IF(L964="买",E965/E964-1,0)-IF(M965=1,计算结果!B$17,0)</f>
        <v>-1.684120246965326E-2</v>
      </c>
      <c r="O965" s="2">
        <f t="shared" ca="1" si="63"/>
        <v>4.6202785181050317</v>
      </c>
      <c r="P965" s="3">
        <f ca="1">1-O965/MAX(O$2:O965)</f>
        <v>0.22717568032538671</v>
      </c>
    </row>
    <row r="966" spans="1:16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60"/>
        <v>-4.8871155609526373E-2</v>
      </c>
      <c r="H966" s="3">
        <f>1-E966/MAX(E$2:E966)</f>
        <v>0.67349247941196488</v>
      </c>
      <c r="I966" s="36">
        <f ca="1">IF(ROW()&gt;计算结果!B$18+1,AVERAGE(OFFSET(E966,0,0,-计算结果!B$18,1)),AVERAGE(OFFSET(E966,0,0,-ROW(),1)))</f>
        <v>1869.8570454545456</v>
      </c>
      <c r="J966" s="36">
        <f ca="1">I966+计算结果!B$19*IF(ROW()&gt;计算结果!B$18+1,STDEV(OFFSET(E966,0,0,-计算结果!B$18,1)),STDEV(OFFSET(E966,0,0,-ROW(),1)))</f>
        <v>17059.161412935136</v>
      </c>
      <c r="K966" s="34">
        <f ca="1">I966-计算结果!B$19*IF(ROW()&gt;计算结果!B$18+1,STDEV(OFFSET(E966,0,0,-计算结果!B$18,1)),STDEV(OFFSET(E966,0,0,-ROW(),1)))</f>
        <v>-13319.447322026046</v>
      </c>
      <c r="L966" s="35" t="str">
        <f t="shared" ca="1" si="61"/>
        <v>买</v>
      </c>
      <c r="M966" s="4" t="str">
        <f t="shared" ca="1" si="62"/>
        <v/>
      </c>
      <c r="N966" s="3">
        <f ca="1">IF(L965="买",E966/E965-1,0)-IF(M966=1,计算结果!B$17,0)</f>
        <v>-4.8871155609526373E-2</v>
      </c>
      <c r="O966" s="2">
        <f t="shared" ca="1" si="63"/>
        <v>4.3944801676873686</v>
      </c>
      <c r="P966" s="3">
        <f ca="1">1-O966/MAX(O$2:O966)</f>
        <v>0.26494449791103114</v>
      </c>
    </row>
    <row r="967" spans="1:16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60"/>
        <v>-1.6613252038875537E-2</v>
      </c>
      <c r="H967" s="3">
        <f>1-E967/MAX(E$2:E967)</f>
        <v>0.6789168311440823</v>
      </c>
      <c r="I967" s="36">
        <f ca="1">IF(ROW()&gt;计算结果!B$18+1,AVERAGE(OFFSET(E967,0,0,-计算结果!B$18,1)),AVERAGE(OFFSET(E967,0,0,-ROW(),1)))</f>
        <v>1871.0454545454545</v>
      </c>
      <c r="J967" s="36">
        <f ca="1">I967+计算结果!B$19*IF(ROW()&gt;计算结果!B$18+1,STDEV(OFFSET(E967,0,0,-计算结果!B$18,1)),STDEV(OFFSET(E967,0,0,-ROW(),1)))</f>
        <v>17051.118760738522</v>
      </c>
      <c r="K967" s="34">
        <f ca="1">I967-计算结果!B$19*IF(ROW()&gt;计算结果!B$18+1,STDEV(OFFSET(E967,0,0,-计算结果!B$18,1)),STDEV(OFFSET(E967,0,0,-ROW(),1)))</f>
        <v>-13309.027851647614</v>
      </c>
      <c r="L967" s="35" t="str">
        <f t="shared" ca="1" si="61"/>
        <v>买</v>
      </c>
      <c r="M967" s="4" t="str">
        <f t="shared" ca="1" si="62"/>
        <v/>
      </c>
      <c r="N967" s="3">
        <f ca="1">IF(L966="买",E967/E966-1,0)-IF(M967=1,计算结果!B$17,0)</f>
        <v>-1.6613252038875537E-2</v>
      </c>
      <c r="O967" s="2">
        <f t="shared" ca="1" si="63"/>
        <v>4.3214735610817385</v>
      </c>
      <c r="P967" s="3">
        <f ca="1">1-O967/MAX(O$2:O967)</f>
        <v>0.27715616022979739</v>
      </c>
    </row>
    <row r="968" spans="1:16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60"/>
        <v>-8.637729390006732E-3</v>
      </c>
      <c r="H968" s="3">
        <f>1-E968/MAX(E$2:E968)</f>
        <v>0.68169026066834548</v>
      </c>
      <c r="I968" s="36">
        <f ca="1">IF(ROW()&gt;计算结果!B$18+1,AVERAGE(OFFSET(E968,0,0,-计算结果!B$18,1)),AVERAGE(OFFSET(E968,0,0,-ROW(),1)))</f>
        <v>1873.0720454545453</v>
      </c>
      <c r="J968" s="36">
        <f ca="1">I968+计算结果!B$19*IF(ROW()&gt;计算结果!B$18+1,STDEV(OFFSET(E968,0,0,-计算结果!B$18,1)),STDEV(OFFSET(E968,0,0,-ROW(),1)))</f>
        <v>16977.12763253885</v>
      </c>
      <c r="K968" s="34">
        <f ca="1">I968-计算结果!B$19*IF(ROW()&gt;计算结果!B$18+1,STDEV(OFFSET(E968,0,0,-计算结果!B$18,1)),STDEV(OFFSET(E968,0,0,-ROW(),1)))</f>
        <v>-13230.983541629757</v>
      </c>
      <c r="L968" s="35" t="str">
        <f t="shared" ca="1" si="61"/>
        <v>卖</v>
      </c>
      <c r="M968" s="4">
        <f t="shared" ca="1" si="62"/>
        <v>1</v>
      </c>
      <c r="N968" s="3">
        <f ca="1">IF(L967="买",E968/E967-1,0)-IF(M968=1,计算结果!B$17,0)</f>
        <v>-8.637729390006732E-3</v>
      </c>
      <c r="O968" s="2">
        <f t="shared" ca="1" si="63"/>
        <v>4.2841458418950458</v>
      </c>
      <c r="P968" s="3">
        <f ca="1">1-O968/MAX(O$2:O968)</f>
        <v>0.28339988970896579</v>
      </c>
    </row>
    <row r="969" spans="1:16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60"/>
        <v>-4.6344553312273051E-3</v>
      </c>
      <c r="H969" s="3">
        <f>1-E969/MAX(E$2:E969)</f>
        <v>0.68316545293677255</v>
      </c>
      <c r="I969" s="36">
        <f ca="1">IF(ROW()&gt;计算结果!B$18+1,AVERAGE(OFFSET(E969,0,0,-计算结果!B$18,1)),AVERAGE(OFFSET(E969,0,0,-ROW(),1)))</f>
        <v>1877.7863636363638</v>
      </c>
      <c r="J969" s="36">
        <f ca="1">I969+计算结果!B$19*IF(ROW()&gt;计算结果!B$18+1,STDEV(OFFSET(E969,0,0,-计算结果!B$18,1)),STDEV(OFFSET(E969,0,0,-ROW(),1)))</f>
        <v>16522.539446106264</v>
      </c>
      <c r="K969" s="34">
        <f ca="1">I969-计算结果!B$19*IF(ROW()&gt;计算结果!B$18+1,STDEV(OFFSET(E969,0,0,-计算结果!B$18,1)),STDEV(OFFSET(E969,0,0,-ROW(),1)))</f>
        <v>-12766.966718833537</v>
      </c>
      <c r="L969" s="35" t="str">
        <f t="shared" ca="1" si="61"/>
        <v>卖</v>
      </c>
      <c r="M969" s="4" t="str">
        <f t="shared" ca="1" si="62"/>
        <v/>
      </c>
      <c r="N969" s="3">
        <f ca="1">IF(L968="买",E969/E968-1,0)-IF(M969=1,计算结果!B$17,0)</f>
        <v>0</v>
      </c>
      <c r="O969" s="2">
        <f t="shared" ca="1" si="63"/>
        <v>4.2841458418950458</v>
      </c>
      <c r="P969" s="3">
        <f ca="1">1-O969/MAX(O$2:O969)</f>
        <v>0.28339988970896579</v>
      </c>
    </row>
    <row r="970" spans="1:16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60"/>
        <v>-3.9417861554158495E-3</v>
      </c>
      <c r="H970" s="3">
        <f>1-E970/MAX(E$2:E970)</f>
        <v>0.6844143469679439</v>
      </c>
      <c r="I970" s="36">
        <f ca="1">IF(ROW()&gt;计算结果!B$18+1,AVERAGE(OFFSET(E970,0,0,-计算结果!B$18,1)),AVERAGE(OFFSET(E970,0,0,-ROW(),1)))</f>
        <v>1881.1713636363638</v>
      </c>
      <c r="J970" s="36">
        <f ca="1">I970+计算结果!B$19*IF(ROW()&gt;计算结果!B$18+1,STDEV(OFFSET(E970,0,0,-计算结果!B$18,1)),STDEV(OFFSET(E970,0,0,-ROW(),1)))</f>
        <v>16239.255473480158</v>
      </c>
      <c r="K970" s="34">
        <f ca="1">I970-计算结果!B$19*IF(ROW()&gt;计算结果!B$18+1,STDEV(OFFSET(E970,0,0,-计算结果!B$18,1)),STDEV(OFFSET(E970,0,0,-ROW(),1)))</f>
        <v>-12476.91274620743</v>
      </c>
      <c r="L970" s="35" t="str">
        <f t="shared" ca="1" si="61"/>
        <v>卖</v>
      </c>
      <c r="M970" s="4" t="str">
        <f t="shared" ca="1" si="62"/>
        <v/>
      </c>
      <c r="N970" s="3">
        <f ca="1">IF(L969="买",E970/E969-1,0)-IF(M970=1,计算结果!B$17,0)</f>
        <v>0</v>
      </c>
      <c r="O970" s="2">
        <f t="shared" ca="1" si="63"/>
        <v>4.2841458418950458</v>
      </c>
      <c r="P970" s="3">
        <f ca="1">1-O970/MAX(O$2:O970)</f>
        <v>0.28339988970896579</v>
      </c>
    </row>
    <row r="971" spans="1:16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60"/>
        <v>-1.1494748646725172E-2</v>
      </c>
      <c r="H971" s="3">
        <f>1-E971/MAX(E$2:E971)</f>
        <v>0.68804192472606007</v>
      </c>
      <c r="I971" s="36">
        <f ca="1">IF(ROW()&gt;计算结果!B$18+1,AVERAGE(OFFSET(E971,0,0,-计算结果!B$18,1)),AVERAGE(OFFSET(E971,0,0,-ROW(),1)))</f>
        <v>1885.1536363636367</v>
      </c>
      <c r="J971" s="36">
        <f ca="1">I971+计算结果!B$19*IF(ROW()&gt;计算结果!B$18+1,STDEV(OFFSET(E971,0,0,-计算结果!B$18,1)),STDEV(OFFSET(E971,0,0,-ROW(),1)))</f>
        <v>15763.623338211755</v>
      </c>
      <c r="K971" s="34">
        <f ca="1">I971-计算结果!B$19*IF(ROW()&gt;计算结果!B$18+1,STDEV(OFFSET(E971,0,0,-计算结果!B$18,1)),STDEV(OFFSET(E971,0,0,-ROW(),1)))</f>
        <v>-11993.316065484481</v>
      </c>
      <c r="L971" s="35" t="str">
        <f t="shared" ca="1" si="61"/>
        <v>卖</v>
      </c>
      <c r="M971" s="4" t="str">
        <f t="shared" ca="1" si="62"/>
        <v/>
      </c>
      <c r="N971" s="3">
        <f ca="1">IF(L970="买",E971/E970-1,0)-IF(M971=1,计算结果!B$17,0)</f>
        <v>0</v>
      </c>
      <c r="O971" s="2">
        <f t="shared" ca="1" si="63"/>
        <v>4.2841458418950458</v>
      </c>
      <c r="P971" s="3">
        <f ca="1">1-O971/MAX(O$2:O971)</f>
        <v>0.28339988970896579</v>
      </c>
    </row>
    <row r="972" spans="1:16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60"/>
        <v>-8.5740466009250893E-3</v>
      </c>
      <c r="H972" s="3">
        <f>1-E972/MAX(E$2:E972)</f>
        <v>0.69071666780099372</v>
      </c>
      <c r="I972" s="36">
        <f ca="1">IF(ROW()&gt;计算结果!B$18+1,AVERAGE(OFFSET(E972,0,0,-计算结果!B$18,1)),AVERAGE(OFFSET(E972,0,0,-ROW(),1)))</f>
        <v>1887.8822727272725</v>
      </c>
      <c r="J972" s="36">
        <f ca="1">I972+计算结果!B$19*IF(ROW()&gt;计算结果!B$18+1,STDEV(OFFSET(E972,0,0,-计算结果!B$18,1)),STDEV(OFFSET(E972,0,0,-ROW(),1)))</f>
        <v>15449.120790813246</v>
      </c>
      <c r="K972" s="34">
        <f ca="1">I972-计算结果!B$19*IF(ROW()&gt;计算结果!B$18+1,STDEV(OFFSET(E972,0,0,-计算结果!B$18,1)),STDEV(OFFSET(E972,0,0,-ROW(),1)))</f>
        <v>-11673.3562453587</v>
      </c>
      <c r="L972" s="35" t="str">
        <f t="shared" ca="1" si="61"/>
        <v>卖</v>
      </c>
      <c r="M972" s="4" t="str">
        <f t="shared" ca="1" si="62"/>
        <v/>
      </c>
      <c r="N972" s="3">
        <f ca="1">IF(L971="买",E972/E971-1,0)-IF(M972=1,计算结果!B$17,0)</f>
        <v>0</v>
      </c>
      <c r="O972" s="2">
        <f t="shared" ca="1" si="63"/>
        <v>4.2841458418950458</v>
      </c>
      <c r="P972" s="3">
        <f ca="1">1-O972/MAX(O$2:O972)</f>
        <v>0.28339988970896579</v>
      </c>
    </row>
    <row r="973" spans="1:16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60"/>
        <v>3.5891116343551355E-2</v>
      </c>
      <c r="H973" s="3">
        <f>1-E973/MAX(E$2:E973)</f>
        <v>0.67961614374191792</v>
      </c>
      <c r="I973" s="36">
        <f ca="1">IF(ROW()&gt;计算结果!B$18+1,AVERAGE(OFFSET(E973,0,0,-计算结果!B$18,1)),AVERAGE(OFFSET(E973,0,0,-ROW(),1)))</f>
        <v>1892.8663636363635</v>
      </c>
      <c r="J973" s="36">
        <f ca="1">I973+计算结果!B$19*IF(ROW()&gt;计算结果!B$18+1,STDEV(OFFSET(E973,0,0,-计算结果!B$18,1)),STDEV(OFFSET(E973,0,0,-ROW(),1)))</f>
        <v>14910.512540822876</v>
      </c>
      <c r="K973" s="34">
        <f ca="1">I973-计算结果!B$19*IF(ROW()&gt;计算结果!B$18+1,STDEV(OFFSET(E973,0,0,-计算结果!B$18,1)),STDEV(OFFSET(E973,0,0,-ROW(),1)))</f>
        <v>-11124.779813550149</v>
      </c>
      <c r="L973" s="35" t="str">
        <f t="shared" ca="1" si="61"/>
        <v>卖</v>
      </c>
      <c r="M973" s="4" t="str">
        <f t="shared" ca="1" si="62"/>
        <v/>
      </c>
      <c r="N973" s="3">
        <f ca="1">IF(L972="买",E973/E972-1,0)-IF(M973=1,计算结果!B$17,0)</f>
        <v>0</v>
      </c>
      <c r="O973" s="2">
        <f t="shared" ca="1" si="63"/>
        <v>4.2841458418950458</v>
      </c>
      <c r="P973" s="3">
        <f ca="1">1-O973/MAX(O$2:O973)</f>
        <v>0.28339988970896579</v>
      </c>
    </row>
    <row r="974" spans="1:16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60"/>
        <v>3.1779751030292624E-2</v>
      </c>
      <c r="H974" s="3">
        <f>1-E974/MAX(E$2:E974)</f>
        <v>0.66943442455591096</v>
      </c>
      <c r="I974" s="36">
        <f ca="1">IF(ROW()&gt;计算结果!B$18+1,AVERAGE(OFFSET(E974,0,0,-计算结果!B$18,1)),AVERAGE(OFFSET(E974,0,0,-ROW(),1)))</f>
        <v>1899.4404545454547</v>
      </c>
      <c r="J974" s="36">
        <f ca="1">I974+计算结果!B$19*IF(ROW()&gt;计算结果!B$18+1,STDEV(OFFSET(E974,0,0,-计算结果!B$18,1)),STDEV(OFFSET(E974,0,0,-ROW(),1)))</f>
        <v>14289.27963143027</v>
      </c>
      <c r="K974" s="34">
        <f ca="1">I974-计算结果!B$19*IF(ROW()&gt;计算结果!B$18+1,STDEV(OFFSET(E974,0,0,-计算结果!B$18,1)),STDEV(OFFSET(E974,0,0,-ROW(),1)))</f>
        <v>-10490.398722339361</v>
      </c>
      <c r="L974" s="35" t="str">
        <f t="shared" ca="1" si="61"/>
        <v>买</v>
      </c>
      <c r="M974" s="4">
        <f t="shared" ca="1" si="62"/>
        <v>1</v>
      </c>
      <c r="N974" s="3">
        <f ca="1">IF(L973="买",E974/E973-1,0)-IF(M974=1,计算结果!B$17,0)</f>
        <v>0</v>
      </c>
      <c r="O974" s="2">
        <f t="shared" ca="1" si="63"/>
        <v>4.2841458418950458</v>
      </c>
      <c r="P974" s="3">
        <f ca="1">1-O974/MAX(O$2:O974)</f>
        <v>0.28339988970896579</v>
      </c>
    </row>
    <row r="975" spans="1:16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60"/>
        <v>-5.9810582664195922E-3</v>
      </c>
      <c r="H975" s="3">
        <f>1-E975/MAX(E$2:E975)</f>
        <v>0.67141155652351459</v>
      </c>
      <c r="I975" s="36">
        <f ca="1">IF(ROW()&gt;计算结果!B$18+1,AVERAGE(OFFSET(E975,0,0,-计算结果!B$18,1)),AVERAGE(OFFSET(E975,0,0,-ROW(),1)))</f>
        <v>1906.3363636363638</v>
      </c>
      <c r="J975" s="36">
        <f ca="1">I975+计算结果!B$19*IF(ROW()&gt;计算结果!B$18+1,STDEV(OFFSET(E975,0,0,-计算结果!B$18,1)),STDEV(OFFSET(E975,0,0,-ROW(),1)))</f>
        <v>13414.287797157409</v>
      </c>
      <c r="K975" s="34">
        <f ca="1">I975-计算结果!B$19*IF(ROW()&gt;计算结果!B$18+1,STDEV(OFFSET(E975,0,0,-计算结果!B$18,1)),STDEV(OFFSET(E975,0,0,-ROW(),1)))</f>
        <v>-9601.6150698846795</v>
      </c>
      <c r="L975" s="35" t="str">
        <f t="shared" ca="1" si="61"/>
        <v>买</v>
      </c>
      <c r="M975" s="4" t="str">
        <f t="shared" ca="1" si="62"/>
        <v/>
      </c>
      <c r="N975" s="3">
        <f ca="1">IF(L974="买",E975/E974-1,0)-IF(M975=1,计算结果!B$17,0)</f>
        <v>-5.9810582664195922E-3</v>
      </c>
      <c r="O975" s="2">
        <f t="shared" ca="1" si="63"/>
        <v>4.2585221159928324</v>
      </c>
      <c r="P975" s="3">
        <f ca="1">1-O975/MAX(O$2:O975)</f>
        <v>0.28768591672233912</v>
      </c>
    </row>
    <row r="976" spans="1:16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60"/>
        <v>-2.2364564670305231E-2</v>
      </c>
      <c r="H976" s="3">
        <f>1-E976/MAX(E$2:E976)</f>
        <v>0.67876029401755944</v>
      </c>
      <c r="I976" s="36">
        <f ca="1">IF(ROW()&gt;计算结果!B$18+1,AVERAGE(OFFSET(E976,0,0,-计算结果!B$18,1)),AVERAGE(OFFSET(E976,0,0,-ROW(),1)))</f>
        <v>1910.8038636363635</v>
      </c>
      <c r="J976" s="36">
        <f ca="1">I976+计算结果!B$19*IF(ROW()&gt;计算结果!B$18+1,STDEV(OFFSET(E976,0,0,-计算结果!B$18,1)),STDEV(OFFSET(E976,0,0,-ROW(),1)))</f>
        <v>12832.487069441462</v>
      </c>
      <c r="K976" s="34">
        <f ca="1">I976-计算结果!B$19*IF(ROW()&gt;计算结果!B$18+1,STDEV(OFFSET(E976,0,0,-计算结果!B$18,1)),STDEV(OFFSET(E976,0,0,-ROW(),1)))</f>
        <v>-9010.8793421687351</v>
      </c>
      <c r="L976" s="35" t="str">
        <f t="shared" ca="1" si="61"/>
        <v>卖</v>
      </c>
      <c r="M976" s="4">
        <f t="shared" ca="1" si="62"/>
        <v>1</v>
      </c>
      <c r="N976" s="3">
        <f ca="1">IF(L975="买",E976/E975-1,0)-IF(M976=1,计算结果!B$17,0)</f>
        <v>-2.2364564670305231E-2</v>
      </c>
      <c r="O976" s="2">
        <f t="shared" ca="1" si="63"/>
        <v>4.1632821227297852</v>
      </c>
      <c r="P976" s="3">
        <f ca="1">1-O976/MAX(O$2:O976)</f>
        <v>0.30361651110337162</v>
      </c>
    </row>
    <row r="977" spans="1:16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60"/>
        <v>1.6085890285435722E-2</v>
      </c>
      <c r="H977" s="3">
        <f>1-E977/MAX(E$2:E977)</f>
        <v>0.67359286735180013</v>
      </c>
      <c r="I977" s="36">
        <f ca="1">IF(ROW()&gt;计算结果!B$18+1,AVERAGE(OFFSET(E977,0,0,-计算结果!B$18,1)),AVERAGE(OFFSET(E977,0,0,-ROW(),1)))</f>
        <v>1916.9079545454549</v>
      </c>
      <c r="J977" s="36">
        <f ca="1">I977+计算结果!B$19*IF(ROW()&gt;计算结果!B$18+1,STDEV(OFFSET(E977,0,0,-计算结果!B$18,1)),STDEV(OFFSET(E977,0,0,-ROW(),1)))</f>
        <v>11900.167066146258</v>
      </c>
      <c r="K977" s="34">
        <f ca="1">I977-计算结果!B$19*IF(ROW()&gt;计算结果!B$18+1,STDEV(OFFSET(E977,0,0,-计算结果!B$18,1)),STDEV(OFFSET(E977,0,0,-ROW(),1)))</f>
        <v>-8066.3511570553474</v>
      </c>
      <c r="L977" s="35" t="str">
        <f t="shared" ca="1" si="61"/>
        <v>买</v>
      </c>
      <c r="M977" s="4">
        <f t="shared" ca="1" si="62"/>
        <v>1</v>
      </c>
      <c r="N977" s="3">
        <f ca="1">IF(L976="买",E977/E976-1,0)-IF(M977=1,计算结果!B$17,0)</f>
        <v>0</v>
      </c>
      <c r="O977" s="2">
        <f t="shared" ca="1" si="63"/>
        <v>4.1632821227297852</v>
      </c>
      <c r="P977" s="3">
        <f ca="1">1-O977/MAX(O$2:O977)</f>
        <v>0.30361651110337162</v>
      </c>
    </row>
    <row r="978" spans="1:16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60"/>
        <v>1.214579119664716E-3</v>
      </c>
      <c r="H978" s="3">
        <f>1-E978/MAX(E$2:E978)</f>
        <v>0.67319642006397595</v>
      </c>
      <c r="I978" s="36">
        <f ca="1">IF(ROW()&gt;计算结果!B$18+1,AVERAGE(OFFSET(E978,0,0,-计算结果!B$18,1)),AVERAGE(OFFSET(E978,0,0,-ROW(),1)))</f>
        <v>1922.4275</v>
      </c>
      <c r="J978" s="36">
        <f ca="1">I978+计算结果!B$19*IF(ROW()&gt;计算结果!B$18+1,STDEV(OFFSET(E978,0,0,-计算结果!B$18,1)),STDEV(OFFSET(E978,0,0,-ROW(),1)))</f>
        <v>11044.281079769618</v>
      </c>
      <c r="K978" s="34">
        <f ca="1">I978-计算结果!B$19*IF(ROW()&gt;计算结果!B$18+1,STDEV(OFFSET(E978,0,0,-计算结果!B$18,1)),STDEV(OFFSET(E978,0,0,-ROW(),1)))</f>
        <v>-7199.4260797696188</v>
      </c>
      <c r="L978" s="35" t="str">
        <f t="shared" ca="1" si="61"/>
        <v>卖</v>
      </c>
      <c r="M978" s="4">
        <f t="shared" ca="1" si="62"/>
        <v>1</v>
      </c>
      <c r="N978" s="3">
        <f ca="1">IF(L977="买",E978/E977-1,0)-IF(M978=1,计算结果!B$17,0)</f>
        <v>1.214579119664716E-3</v>
      </c>
      <c r="O978" s="2">
        <f t="shared" ca="1" si="63"/>
        <v>4.1683387582653264</v>
      </c>
      <c r="P978" s="3">
        <f ca="1">1-O978/MAX(O$2:O978)</f>
        <v>0.30277069825847847</v>
      </c>
    </row>
    <row r="979" spans="1:16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60"/>
        <v>-2.3168757061264422E-2</v>
      </c>
      <c r="H979" s="3">
        <f>1-E979/MAX(E$2:E979)</f>
        <v>0.68076805281426522</v>
      </c>
      <c r="I979" s="36">
        <f ca="1">IF(ROW()&gt;计算结果!B$18+1,AVERAGE(OFFSET(E979,0,0,-计算结果!B$18,1)),AVERAGE(OFFSET(E979,0,0,-ROW(),1)))</f>
        <v>1924.1211363636364</v>
      </c>
      <c r="J979" s="36">
        <f ca="1">I979+计算结果!B$19*IF(ROW()&gt;计算结果!B$18+1,STDEV(OFFSET(E979,0,0,-计算结果!B$18,1)),STDEV(OFFSET(E979,0,0,-ROW(),1)))</f>
        <v>10849.975865186985</v>
      </c>
      <c r="K979" s="34">
        <f ca="1">I979-计算结果!B$19*IF(ROW()&gt;计算结果!B$18+1,STDEV(OFFSET(E979,0,0,-计算结果!B$18,1)),STDEV(OFFSET(E979,0,0,-ROW(),1)))</f>
        <v>-7001.7335924597128</v>
      </c>
      <c r="L979" s="35" t="str">
        <f t="shared" ca="1" si="61"/>
        <v>卖</v>
      </c>
      <c r="M979" s="4" t="str">
        <f t="shared" ca="1" si="62"/>
        <v/>
      </c>
      <c r="N979" s="3">
        <f ca="1">IF(L978="买",E979/E978-1,0)-IF(M979=1,计算结果!B$17,0)</f>
        <v>0</v>
      </c>
      <c r="O979" s="2">
        <f t="shared" ca="1" si="63"/>
        <v>4.1683387582653264</v>
      </c>
      <c r="P979" s="3">
        <f ca="1">1-O979/MAX(O$2:O979)</f>
        <v>0.30277069825847847</v>
      </c>
    </row>
    <row r="980" spans="1:16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60"/>
        <v>4.2133259424685043E-2</v>
      </c>
      <c r="H980" s="3">
        <f>1-E980/MAX(E$2:E980)</f>
        <v>0.66731777036684137</v>
      </c>
      <c r="I980" s="36">
        <f ca="1">IF(ROW()&gt;计算结果!B$18+1,AVERAGE(OFFSET(E980,0,0,-计算结果!B$18,1)),AVERAGE(OFFSET(E980,0,0,-ROW(),1)))</f>
        <v>1928.0729545454546</v>
      </c>
      <c r="J980" s="36">
        <f ca="1">I980+计算结果!B$19*IF(ROW()&gt;计算结果!B$18+1,STDEV(OFFSET(E980,0,0,-计算结果!B$18,1)),STDEV(OFFSET(E980,0,0,-ROW(),1)))</f>
        <v>10531.268679259181</v>
      </c>
      <c r="K980" s="34">
        <f ca="1">I980-计算结果!B$19*IF(ROW()&gt;计算结果!B$18+1,STDEV(OFFSET(E980,0,0,-计算结果!B$18,1)),STDEV(OFFSET(E980,0,0,-ROW(),1)))</f>
        <v>-6675.1227701682728</v>
      </c>
      <c r="L980" s="35" t="str">
        <f t="shared" ca="1" si="61"/>
        <v>买</v>
      </c>
      <c r="M980" s="4">
        <f t="shared" ca="1" si="62"/>
        <v>1</v>
      </c>
      <c r="N980" s="3">
        <f ca="1">IF(L979="买",E980/E979-1,0)-IF(M980=1,计算结果!B$17,0)</f>
        <v>0</v>
      </c>
      <c r="O980" s="2">
        <f t="shared" ca="1" si="63"/>
        <v>4.1683387582653264</v>
      </c>
      <c r="P980" s="3">
        <f ca="1">1-O980/MAX(O$2:O980)</f>
        <v>0.30277069825847847</v>
      </c>
    </row>
    <row r="981" spans="1:16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60"/>
        <v>-1.892350811154575E-4</v>
      </c>
      <c r="H981" s="3">
        <f>1-E981/MAX(E$2:E981)</f>
        <v>0.66738072551555161</v>
      </c>
      <c r="I981" s="36">
        <f ca="1">IF(ROW()&gt;计算结果!B$18+1,AVERAGE(OFFSET(E981,0,0,-计算结果!B$18,1)),AVERAGE(OFFSET(E981,0,0,-ROW(),1)))</f>
        <v>1931.5513636363635</v>
      </c>
      <c r="J981" s="36">
        <f ca="1">I981+计算结果!B$19*IF(ROW()&gt;计算结果!B$18+1,STDEV(OFFSET(E981,0,0,-计算结果!B$18,1)),STDEV(OFFSET(E981,0,0,-ROW(),1)))</f>
        <v>10273.124773064808</v>
      </c>
      <c r="K981" s="34">
        <f ca="1">I981-计算结果!B$19*IF(ROW()&gt;计算结果!B$18+1,STDEV(OFFSET(E981,0,0,-计算结果!B$18,1)),STDEV(OFFSET(E981,0,0,-ROW(),1)))</f>
        <v>-6410.0220457920823</v>
      </c>
      <c r="L981" s="35" t="str">
        <f t="shared" ca="1" si="61"/>
        <v>买</v>
      </c>
      <c r="M981" s="4" t="str">
        <f t="shared" ca="1" si="62"/>
        <v/>
      </c>
      <c r="N981" s="3">
        <f ca="1">IF(L980="买",E981/E980-1,0)-IF(M981=1,计算结果!B$17,0)</f>
        <v>-1.892350811154575E-4</v>
      </c>
      <c r="O981" s="2">
        <f t="shared" ca="1" si="63"/>
        <v>4.1675499623422896</v>
      </c>
      <c r="P981" s="3">
        <f ca="1">1-O981/MAX(O$2:O981)</f>
        <v>0.30290263850194954</v>
      </c>
    </row>
    <row r="982" spans="1:16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60"/>
        <v>1.8077928455600745E-2</v>
      </c>
      <c r="H982" s="3">
        <f>1-E982/MAX(E$2:E982)</f>
        <v>0.66136765806846798</v>
      </c>
      <c r="I982" s="36">
        <f ca="1">IF(ROW()&gt;计算结果!B$18+1,AVERAGE(OFFSET(E982,0,0,-计算结果!B$18,1)),AVERAGE(OFFSET(E982,0,0,-ROW(),1)))</f>
        <v>1934.1906818181817</v>
      </c>
      <c r="J982" s="36">
        <f ca="1">I982+计算结果!B$19*IF(ROW()&gt;计算结果!B$18+1,STDEV(OFFSET(E982,0,0,-计算结果!B$18,1)),STDEV(OFFSET(E982,0,0,-ROW(),1)))</f>
        <v>10272.919383599921</v>
      </c>
      <c r="K982" s="34">
        <f ca="1">I982-计算结果!B$19*IF(ROW()&gt;计算结果!B$18+1,STDEV(OFFSET(E982,0,0,-计算结果!B$18,1)),STDEV(OFFSET(E982,0,0,-ROW(),1)))</f>
        <v>-6404.5380199635583</v>
      </c>
      <c r="L982" s="35" t="str">
        <f t="shared" ca="1" si="61"/>
        <v>买</v>
      </c>
      <c r="M982" s="4" t="str">
        <f t="shared" ca="1" si="62"/>
        <v/>
      </c>
      <c r="N982" s="3">
        <f ca="1">IF(L981="买",E982/E981-1,0)-IF(M982=1,计算结果!B$17,0)</f>
        <v>1.8077928455600745E-2</v>
      </c>
      <c r="O982" s="2">
        <f t="shared" ca="1" si="63"/>
        <v>4.2428906323966551</v>
      </c>
      <c r="P982" s="3">
        <f ca="1">1-O982/MAX(O$2:O982)</f>
        <v>0.29030056227419976</v>
      </c>
    </row>
    <row r="983" spans="1:16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60"/>
        <v>1.1179724752664377E-2</v>
      </c>
      <c r="H983" s="3">
        <f>1-E983/MAX(E$2:E983)</f>
        <v>0.65758184169332334</v>
      </c>
      <c r="I983" s="36">
        <f ca="1">IF(ROW()&gt;计算结果!B$18+1,AVERAGE(OFFSET(E983,0,0,-计算结果!B$18,1)),AVERAGE(OFFSET(E983,0,0,-ROW(),1)))</f>
        <v>1935.7545454545457</v>
      </c>
      <c r="J983" s="36">
        <f ca="1">I983+计算结果!B$19*IF(ROW()&gt;计算结果!B$18+1,STDEV(OFFSET(E983,0,0,-计算结果!B$18,1)),STDEV(OFFSET(E983,0,0,-ROW(),1)))</f>
        <v>10373.92904149226</v>
      </c>
      <c r="K983" s="34">
        <f ca="1">I983-计算结果!B$19*IF(ROW()&gt;计算结果!B$18+1,STDEV(OFFSET(E983,0,0,-计算结果!B$18,1)),STDEV(OFFSET(E983,0,0,-ROW(),1)))</f>
        <v>-6502.4199505831693</v>
      </c>
      <c r="L983" s="35" t="str">
        <f t="shared" ca="1" si="61"/>
        <v>买</v>
      </c>
      <c r="M983" s="4" t="str">
        <f t="shared" ca="1" si="62"/>
        <v/>
      </c>
      <c r="N983" s="3">
        <f ca="1">IF(L982="买",E983/E982-1,0)-IF(M983=1,计算结果!B$17,0)</f>
        <v>1.1179724752664377E-2</v>
      </c>
      <c r="O983" s="2">
        <f t="shared" ca="1" si="63"/>
        <v>4.2903249818225078</v>
      </c>
      <c r="P983" s="3">
        <f ca="1">1-O983/MAX(O$2:O983)</f>
        <v>0.28236631790330469</v>
      </c>
    </row>
    <row r="984" spans="1:16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60"/>
        <v>6.3255915645528127E-3</v>
      </c>
      <c r="H984" s="3">
        <f>1-E984/MAX(E$2:E984)</f>
        <v>0.65541584427958888</v>
      </c>
      <c r="I984" s="36">
        <f ca="1">IF(ROW()&gt;计算结果!B$18+1,AVERAGE(OFFSET(E984,0,0,-计算结果!B$18,1)),AVERAGE(OFFSET(E984,0,0,-ROW(),1)))</f>
        <v>1936.6175000000001</v>
      </c>
      <c r="J984" s="36">
        <f ca="1">I984+计算结果!B$19*IF(ROW()&gt;计算结果!B$18+1,STDEV(OFFSET(E984,0,0,-计算结果!B$18,1)),STDEV(OFFSET(E984,0,0,-ROW(),1)))</f>
        <v>10462.990453921289</v>
      </c>
      <c r="K984" s="34">
        <f ca="1">I984-计算结果!B$19*IF(ROW()&gt;计算结果!B$18+1,STDEV(OFFSET(E984,0,0,-计算结果!B$18,1)),STDEV(OFFSET(E984,0,0,-ROW(),1)))</f>
        <v>-6589.7554539212888</v>
      </c>
      <c r="L984" s="35" t="str">
        <f t="shared" ca="1" si="61"/>
        <v>买</v>
      </c>
      <c r="M984" s="4" t="str">
        <f t="shared" ca="1" si="62"/>
        <v/>
      </c>
      <c r="N984" s="3">
        <f ca="1">IF(L983="买",E984/E983-1,0)-IF(M984=1,计算结果!B$17,0)</f>
        <v>6.3255915645528127E-3</v>
      </c>
      <c r="O984" s="2">
        <f t="shared" ca="1" si="63"/>
        <v>4.3174638253367146</v>
      </c>
      <c r="P984" s="3">
        <f ca="1">1-O984/MAX(O$2:O984)</f>
        <v>0.27782686033739479</v>
      </c>
    </row>
    <row r="985" spans="1:16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60"/>
        <v>-1.7183572899333033E-3</v>
      </c>
      <c r="H985" s="3">
        <f>1-E985/MAX(E$2:E985)</f>
        <v>0.65600796297556663</v>
      </c>
      <c r="I985" s="36">
        <f ca="1">IF(ROW()&gt;计算结果!B$18+1,AVERAGE(OFFSET(E985,0,0,-计算结果!B$18,1)),AVERAGE(OFFSET(E985,0,0,-ROW(),1)))</f>
        <v>1940.751363636364</v>
      </c>
      <c r="J985" s="36">
        <f ca="1">I985+计算结果!B$19*IF(ROW()&gt;计算结果!B$18+1,STDEV(OFFSET(E985,0,0,-计算结果!B$18,1)),STDEV(OFFSET(E985,0,0,-ROW(),1)))</f>
        <v>10419.451452203033</v>
      </c>
      <c r="K985" s="34">
        <f ca="1">I985-计算结果!B$19*IF(ROW()&gt;计算结果!B$18+1,STDEV(OFFSET(E985,0,0,-计算结果!B$18,1)),STDEV(OFFSET(E985,0,0,-ROW(),1)))</f>
        <v>-6537.9487249303056</v>
      </c>
      <c r="L985" s="35" t="str">
        <f t="shared" ca="1" si="61"/>
        <v>买</v>
      </c>
      <c r="M985" s="4" t="str">
        <f t="shared" ca="1" si="62"/>
        <v/>
      </c>
      <c r="N985" s="3">
        <f ca="1">IF(L984="买",E985/E984-1,0)-IF(M985=1,计算结果!B$17,0)</f>
        <v>-1.7183572899333033E-3</v>
      </c>
      <c r="O985" s="2">
        <f t="shared" ca="1" si="63"/>
        <v>4.3100448798984239</v>
      </c>
      <c r="P985" s="3">
        <f ca="1">1-O985/MAX(O$2:O985)</f>
        <v>0.27906781181652807</v>
      </c>
    </row>
    <row r="986" spans="1:16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60"/>
        <v>1.1297367080342902E-2</v>
      </c>
      <c r="H986" s="3">
        <f>1-E986/MAX(E$2:E986)</f>
        <v>0.65212175866058675</v>
      </c>
      <c r="I986" s="36">
        <f ca="1">IF(ROW()&gt;计算结果!B$18+1,AVERAGE(OFFSET(E986,0,0,-计算结果!B$18,1)),AVERAGE(OFFSET(E986,0,0,-ROW(),1)))</f>
        <v>1942.8284090909096</v>
      </c>
      <c r="J986" s="36">
        <f ca="1">I986+计算结果!B$19*IF(ROW()&gt;计算结果!B$18+1,STDEV(OFFSET(E986,0,0,-计算结果!B$18,1)),STDEV(OFFSET(E986,0,0,-ROW(),1)))</f>
        <v>10592.881032996569</v>
      </c>
      <c r="K986" s="34">
        <f ca="1">I986-计算结果!B$19*IF(ROW()&gt;计算结果!B$18+1,STDEV(OFFSET(E986,0,0,-计算结果!B$18,1)),STDEV(OFFSET(E986,0,0,-ROW(),1)))</f>
        <v>-6707.2242148147507</v>
      </c>
      <c r="L986" s="35" t="str">
        <f t="shared" ca="1" si="61"/>
        <v>买</v>
      </c>
      <c r="M986" s="4" t="str">
        <f t="shared" ca="1" si="62"/>
        <v/>
      </c>
      <c r="N986" s="3">
        <f ca="1">IF(L985="买",E986/E985-1,0)-IF(M986=1,计算结果!B$17,0)</f>
        <v>1.1297367080342902E-2</v>
      </c>
      <c r="O986" s="2">
        <f t="shared" ca="1" si="63"/>
        <v>4.3587370390393891</v>
      </c>
      <c r="P986" s="3">
        <f ca="1">1-O986/MAX(O$2:O986)</f>
        <v>0.27092317624658446</v>
      </c>
    </row>
    <row r="987" spans="1:16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60"/>
        <v>-5.8056785111637588E-3</v>
      </c>
      <c r="H987" s="3">
        <f>1-E987/MAX(E$2:E987)</f>
        <v>0.65414142789083241</v>
      </c>
      <c r="I987" s="36">
        <f ca="1">IF(ROW()&gt;计算结果!B$18+1,AVERAGE(OFFSET(E987,0,0,-计算结果!B$18,1)),AVERAGE(OFFSET(E987,0,0,-ROW(),1)))</f>
        <v>1945.1068181818184</v>
      </c>
      <c r="J987" s="36">
        <f ca="1">I987+计算结果!B$19*IF(ROW()&gt;计算结果!B$18+1,STDEV(OFFSET(E987,0,0,-计算结果!B$18,1)),STDEV(OFFSET(E987,0,0,-ROW(),1)))</f>
        <v>10720.099796023042</v>
      </c>
      <c r="K987" s="34">
        <f ca="1">I987-计算结果!B$19*IF(ROW()&gt;计算结果!B$18+1,STDEV(OFFSET(E987,0,0,-计算结果!B$18,1)),STDEV(OFFSET(E987,0,0,-ROW(),1)))</f>
        <v>-6829.8861596594043</v>
      </c>
      <c r="L987" s="35" t="str">
        <f t="shared" ca="1" si="61"/>
        <v>买</v>
      </c>
      <c r="M987" s="4" t="str">
        <f t="shared" ca="1" si="62"/>
        <v/>
      </c>
      <c r="N987" s="3">
        <f ca="1">IF(L986="买",E987/E986-1,0)-IF(M987=1,计算结果!B$17,0)</f>
        <v>-5.8056785111637588E-3</v>
      </c>
      <c r="O987" s="2">
        <f t="shared" ca="1" si="63"/>
        <v>4.3334316130760246</v>
      </c>
      <c r="P987" s="3">
        <f ca="1">1-O987/MAX(O$2:O987)</f>
        <v>0.27515596189523717</v>
      </c>
    </row>
    <row r="988" spans="1:16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60"/>
        <v>1.1994017749965558E-2</v>
      </c>
      <c r="H988" s="3">
        <f>1-E988/MAX(E$2:E988)</f>
        <v>0.64999319403797728</v>
      </c>
      <c r="I988" s="36">
        <f ca="1">IF(ROW()&gt;计算结果!B$18+1,AVERAGE(OFFSET(E988,0,0,-计算结果!B$18,1)),AVERAGE(OFFSET(E988,0,0,-ROW(),1)))</f>
        <v>1948.2052272727276</v>
      </c>
      <c r="J988" s="36">
        <f ca="1">I988+计算结果!B$19*IF(ROW()&gt;计算结果!B$18+1,STDEV(OFFSET(E988,0,0,-计算结果!B$18,1)),STDEV(OFFSET(E988,0,0,-ROW(),1)))</f>
        <v>10905.955954867937</v>
      </c>
      <c r="K988" s="34">
        <f ca="1">I988-计算结果!B$19*IF(ROW()&gt;计算结果!B$18+1,STDEV(OFFSET(E988,0,0,-计算结果!B$18,1)),STDEV(OFFSET(E988,0,0,-ROW(),1)))</f>
        <v>-7009.5455003224824</v>
      </c>
      <c r="L988" s="35" t="str">
        <f t="shared" ca="1" si="61"/>
        <v>买</v>
      </c>
      <c r="M988" s="4" t="str">
        <f t="shared" ca="1" si="62"/>
        <v/>
      </c>
      <c r="N988" s="3">
        <f ca="1">IF(L987="买",E988/E987-1,0)-IF(M988=1,计算结果!B$17,0)</f>
        <v>1.1994017749965558E-2</v>
      </c>
      <c r="O988" s="2">
        <f t="shared" ca="1" si="63"/>
        <v>4.3854068687615202</v>
      </c>
      <c r="P988" s="3">
        <f ca="1">1-O988/MAX(O$2:O988)</f>
        <v>0.26646216963625202</v>
      </c>
    </row>
    <row r="989" spans="1:16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60"/>
        <v>2.5205876347797362E-2</v>
      </c>
      <c r="H989" s="3">
        <f>1-E989/MAX(E$2:E989)</f>
        <v>0.64117096576601096</v>
      </c>
      <c r="I989" s="36">
        <f ca="1">IF(ROW()&gt;计算结果!B$18+1,AVERAGE(OFFSET(E989,0,0,-计算结果!B$18,1)),AVERAGE(OFFSET(E989,0,0,-ROW(),1)))</f>
        <v>1954.370454545455</v>
      </c>
      <c r="J989" s="36">
        <f ca="1">I989+计算结果!B$19*IF(ROW()&gt;计算结果!B$18+1,STDEV(OFFSET(E989,0,0,-计算结果!B$18,1)),STDEV(OFFSET(E989,0,0,-ROW(),1)))</f>
        <v>11097.566767384649</v>
      </c>
      <c r="K989" s="34">
        <f ca="1">I989-计算结果!B$19*IF(ROW()&gt;计算结果!B$18+1,STDEV(OFFSET(E989,0,0,-计算结果!B$18,1)),STDEV(OFFSET(E989,0,0,-ROW(),1)))</f>
        <v>-7188.8258582937397</v>
      </c>
      <c r="L989" s="35" t="str">
        <f t="shared" ca="1" si="61"/>
        <v>买</v>
      </c>
      <c r="M989" s="4" t="str">
        <f t="shared" ca="1" si="62"/>
        <v/>
      </c>
      <c r="N989" s="3">
        <f ca="1">IF(L988="买",E989/E988-1,0)-IF(M989=1,计算结果!B$17,0)</f>
        <v>2.5205876347797362E-2</v>
      </c>
      <c r="O989" s="2">
        <f t="shared" ca="1" si="63"/>
        <v>4.4959448920303045</v>
      </c>
      <c r="P989" s="3">
        <f ca="1">1-O989/MAX(O$2:O989)</f>
        <v>0.24797270578767172</v>
      </c>
    </row>
    <row r="990" spans="1:16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60"/>
        <v>2.7265269736499009E-2</v>
      </c>
      <c r="H990" s="3">
        <f>1-E990/MAX(E$2:E990)</f>
        <v>0.63138739535833399</v>
      </c>
      <c r="I990" s="36">
        <f ca="1">IF(ROW()&gt;计算结果!B$18+1,AVERAGE(OFFSET(E990,0,0,-计算结果!B$18,1)),AVERAGE(OFFSET(E990,0,0,-ROW(),1)))</f>
        <v>1961.918636363637</v>
      </c>
      <c r="J990" s="36">
        <f ca="1">I990+计算结果!B$19*IF(ROW()&gt;计算结果!B$18+1,STDEV(OFFSET(E990,0,0,-计算结果!B$18,1)),STDEV(OFFSET(E990,0,0,-ROW(),1)))</f>
        <v>11526.793497493276</v>
      </c>
      <c r="K990" s="34">
        <f ca="1">I990-计算结果!B$19*IF(ROW()&gt;计算结果!B$18+1,STDEV(OFFSET(E990,0,0,-计算结果!B$18,1)),STDEV(OFFSET(E990,0,0,-ROW(),1)))</f>
        <v>-7602.9562247660024</v>
      </c>
      <c r="L990" s="35" t="str">
        <f t="shared" ca="1" si="61"/>
        <v>买</v>
      </c>
      <c r="M990" s="4" t="str">
        <f t="shared" ca="1" si="62"/>
        <v/>
      </c>
      <c r="N990" s="3">
        <f ca="1">IF(L989="买",E990/E989-1,0)-IF(M990=1,计算结果!B$17,0)</f>
        <v>2.7265269736499009E-2</v>
      </c>
      <c r="O990" s="2">
        <f t="shared" ca="1" si="63"/>
        <v>4.6185280422319455</v>
      </c>
      <c r="P990" s="3">
        <f ca="1">1-O990/MAX(O$2:O990)</f>
        <v>0.22746847876176313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60"/>
        <v>-7.1269981213158973E-3</v>
      </c>
      <c r="H991" s="3">
        <f>1-E991/MAX(E$2:E991)</f>
        <v>0.63401449669910837</v>
      </c>
      <c r="I991" s="36">
        <f ca="1">IF(ROW()&gt;计算结果!B$18+1,AVERAGE(OFFSET(E991,0,0,-计算结果!B$18,1)),AVERAGE(OFFSET(E991,0,0,-ROW(),1)))</f>
        <v>1968.9068181818186</v>
      </c>
      <c r="J991" s="36">
        <f ca="1">I991+计算结果!B$19*IF(ROW()&gt;计算结果!B$18+1,STDEV(OFFSET(E991,0,0,-计算结果!B$18,1)),STDEV(OFFSET(E991,0,0,-ROW(),1)))</f>
        <v>11817.394570269604</v>
      </c>
      <c r="K991" s="34">
        <f ca="1">I991-计算结果!B$19*IF(ROW()&gt;计算结果!B$18+1,STDEV(OFFSET(E991,0,0,-计算结果!B$18,1)),STDEV(OFFSET(E991,0,0,-ROW(),1)))</f>
        <v>-7879.580933905967</v>
      </c>
      <c r="L991" s="35" t="str">
        <f t="shared" ca="1" si="61"/>
        <v>买</v>
      </c>
      <c r="M991" s="4" t="str">
        <f t="shared" ca="1" si="62"/>
        <v/>
      </c>
      <c r="N991" s="3">
        <f ca="1">IF(L990="买",E991/E990-1,0)-IF(M991=1,计算结果!B$17,0)</f>
        <v>-7.1269981213158973E-3</v>
      </c>
      <c r="O991" s="2">
        <f t="shared" ca="1" si="63"/>
        <v>4.585611801551714</v>
      </c>
      <c r="P991" s="3">
        <f ca="1">1-O991/MAX(O$2:O991)</f>
        <v>0.23297430946228537</v>
      </c>
    </row>
    <row r="992" spans="1:16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60"/>
        <v>4.0126082651083195E-2</v>
      </c>
      <c r="H992" s="3">
        <f>1-E992/MAX(E$2:E992)</f>
        <v>0.61932893214455853</v>
      </c>
      <c r="I992" s="36">
        <f ca="1">IF(ROW()&gt;计算结果!B$18+1,AVERAGE(OFFSET(E992,0,0,-计算结果!B$18,1)),AVERAGE(OFFSET(E992,0,0,-ROW(),1)))</f>
        <v>1977.2434090909096</v>
      </c>
      <c r="J992" s="36">
        <f ca="1">I992+计算结果!B$19*IF(ROW()&gt;计算结果!B$18+1,STDEV(OFFSET(E992,0,0,-计算结果!B$18,1)),STDEV(OFFSET(E992,0,0,-ROW(),1)))</f>
        <v>12638.988942258149</v>
      </c>
      <c r="K992" s="34">
        <f ca="1">I992-计算结果!B$19*IF(ROW()&gt;计算结果!B$18+1,STDEV(OFFSET(E992,0,0,-计算结果!B$18,1)),STDEV(OFFSET(E992,0,0,-ROW(),1)))</f>
        <v>-8684.502124076329</v>
      </c>
      <c r="L992" s="35" t="str">
        <f t="shared" ca="1" si="61"/>
        <v>买</v>
      </c>
      <c r="M992" s="4" t="str">
        <f t="shared" ca="1" si="62"/>
        <v/>
      </c>
      <c r="N992" s="3">
        <f ca="1">IF(L991="买",E992/E991-1,0)-IF(M992=1,计算结果!B$17,0)</f>
        <v>4.0126082651083195E-2</v>
      </c>
      <c r="O992" s="2">
        <f t="shared" ca="1" si="63"/>
        <v>4.7696144397065607</v>
      </c>
      <c r="P992" s="3">
        <f ca="1">1-O992/MAX(O$2:O992)</f>
        <v>0.20219657320826478</v>
      </c>
    </row>
    <row r="993" spans="1:16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60"/>
        <v>2.6545626832582325E-2</v>
      </c>
      <c r="H993" s="3">
        <f>1-E993/MAX(E$2:E993)</f>
        <v>0.60922378003130739</v>
      </c>
      <c r="I993" s="36">
        <f ca="1">IF(ROW()&gt;计算结果!B$18+1,AVERAGE(OFFSET(E993,0,0,-计算结果!B$18,1)),AVERAGE(OFFSET(E993,0,0,-ROW(),1)))</f>
        <v>1987.8513636363641</v>
      </c>
      <c r="J993" s="36">
        <f ca="1">I993+计算结果!B$19*IF(ROW()&gt;计算结果!B$18+1,STDEV(OFFSET(E993,0,0,-计算结果!B$18,1)),STDEV(OFFSET(E993,0,0,-ROW(),1)))</f>
        <v>13601.800198019715</v>
      </c>
      <c r="K993" s="34">
        <f ca="1">I993-计算结果!B$19*IF(ROW()&gt;计算结果!B$18+1,STDEV(OFFSET(E993,0,0,-计算结果!B$18,1)),STDEV(OFFSET(E993,0,0,-ROW(),1)))</f>
        <v>-9626.0974707469868</v>
      </c>
      <c r="L993" s="35" t="str">
        <f t="shared" ca="1" si="61"/>
        <v>买</v>
      </c>
      <c r="M993" s="4" t="str">
        <f t="shared" ca="1" si="62"/>
        <v/>
      </c>
      <c r="N993" s="3">
        <f ca="1">IF(L992="买",E993/E992-1,0)-IF(M993=1,计算结果!B$17,0)</f>
        <v>2.6545626832582325E-2</v>
      </c>
      <c r="O993" s="2">
        <f t="shared" ca="1" si="63"/>
        <v>4.8962268447583073</v>
      </c>
      <c r="P993" s="3">
        <f ca="1">1-O993/MAX(O$2:O993)</f>
        <v>0.18101838115489599</v>
      </c>
    </row>
    <row r="994" spans="1:16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60"/>
        <v>1.3097223371228761E-2</v>
      </c>
      <c r="H994" s="3">
        <f>1-E994/MAX(E$2:E994)</f>
        <v>0.60410569659021296</v>
      </c>
      <c r="I994" s="36">
        <f ca="1">IF(ROW()&gt;计算结果!B$18+1,AVERAGE(OFFSET(E994,0,0,-计算结果!B$18,1)),AVERAGE(OFFSET(E994,0,0,-ROW(),1)))</f>
        <v>1998.3638636363639</v>
      </c>
      <c r="J994" s="36">
        <f ca="1">I994+计算结果!B$19*IF(ROW()&gt;计算结果!B$18+1,STDEV(OFFSET(E994,0,0,-计算结果!B$18,1)),STDEV(OFFSET(E994,0,0,-ROW(),1)))</f>
        <v>14707.886534217334</v>
      </c>
      <c r="K994" s="34">
        <f ca="1">I994-计算结果!B$19*IF(ROW()&gt;计算结果!B$18+1,STDEV(OFFSET(E994,0,0,-计算结果!B$18,1)),STDEV(OFFSET(E994,0,0,-ROW(),1)))</f>
        <v>-10711.158806944604</v>
      </c>
      <c r="L994" s="35" t="str">
        <f t="shared" ca="1" si="61"/>
        <v>买</v>
      </c>
      <c r="M994" s="4" t="str">
        <f t="shared" ca="1" si="62"/>
        <v/>
      </c>
      <c r="N994" s="3">
        <f ca="1">IF(L993="买",E994/E993-1,0)-IF(M994=1,计算结果!B$17,0)</f>
        <v>1.3097223371228761E-2</v>
      </c>
      <c r="O994" s="2">
        <f t="shared" ca="1" si="63"/>
        <v>4.9603538214203136</v>
      </c>
      <c r="P994" s="3">
        <f ca="1">1-O994/MAX(O$2:O994)</f>
        <v>0.17029199595595113</v>
      </c>
    </row>
    <row r="995" spans="1:16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60"/>
        <v>1.8867519071665839E-3</v>
      </c>
      <c r="H995" s="3">
        <f>1-E995/MAX(E$2:E995)</f>
        <v>0.60335874225821828</v>
      </c>
      <c r="I995" s="36">
        <f ca="1">IF(ROW()&gt;计算结果!B$18+1,AVERAGE(OFFSET(E995,0,0,-计算结果!B$18,1)),AVERAGE(OFFSET(E995,0,0,-ROW(),1)))</f>
        <v>2008.8754545454547</v>
      </c>
      <c r="J995" s="36">
        <f ca="1">I995+计算结果!B$19*IF(ROW()&gt;计算结果!B$18+1,STDEV(OFFSET(E995,0,0,-计算结果!B$18,1)),STDEV(OFFSET(E995,0,0,-ROW(),1)))</f>
        <v>15668.651478825221</v>
      </c>
      <c r="K995" s="34">
        <f ca="1">I995-计算结果!B$19*IF(ROW()&gt;计算结果!B$18+1,STDEV(OFFSET(E995,0,0,-计算结果!B$18,1)),STDEV(OFFSET(E995,0,0,-ROW(),1)))</f>
        <v>-11650.900569734313</v>
      </c>
      <c r="L995" s="35" t="str">
        <f t="shared" ca="1" si="61"/>
        <v>买</v>
      </c>
      <c r="M995" s="4" t="str">
        <f t="shared" ca="1" si="62"/>
        <v/>
      </c>
      <c r="N995" s="3">
        <f ca="1">IF(L994="买",E995/E994-1,0)-IF(M995=1,计算结果!B$17,0)</f>
        <v>1.8867519071665839E-3</v>
      </c>
      <c r="O995" s="2">
        <f t="shared" ca="1" si="63"/>
        <v>4.9697127784530997</v>
      </c>
      <c r="P995" s="3">
        <f ca="1">1-O995/MAX(O$2:O995)</f>
        <v>0.16872654279692956</v>
      </c>
    </row>
    <row r="996" spans="1:16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60"/>
        <v>-5.490875708880516E-3</v>
      </c>
      <c r="H996" s="3">
        <f>1-E996/MAX(E$2:E996)</f>
        <v>0.6055366501054924</v>
      </c>
      <c r="I996" s="36">
        <f ca="1">IF(ROW()&gt;计算结果!B$18+1,AVERAGE(OFFSET(E996,0,0,-计算结果!B$18,1)),AVERAGE(OFFSET(E996,0,0,-ROW(),1)))</f>
        <v>2017.1861363636365</v>
      </c>
      <c r="J996" s="36">
        <f ca="1">I996+计算结果!B$19*IF(ROW()&gt;计算结果!B$18+1,STDEV(OFFSET(E996,0,0,-计算结果!B$18,1)),STDEV(OFFSET(E996,0,0,-ROW(),1)))</f>
        <v>16570.335024381046</v>
      </c>
      <c r="K996" s="34">
        <f ca="1">I996-计算结果!B$19*IF(ROW()&gt;计算结果!B$18+1,STDEV(OFFSET(E996,0,0,-计算结果!B$18,1)),STDEV(OFFSET(E996,0,0,-ROW(),1)))</f>
        <v>-12535.962751653773</v>
      </c>
      <c r="L996" s="35" t="str">
        <f t="shared" ca="1" si="61"/>
        <v>买</v>
      </c>
      <c r="M996" s="4" t="str">
        <f t="shared" ca="1" si="62"/>
        <v/>
      </c>
      <c r="N996" s="3">
        <f ca="1">IF(L995="买",E996/E995-1,0)-IF(M996=1,计算结果!B$17,0)</f>
        <v>-5.490875708880516E-3</v>
      </c>
      <c r="O996" s="2">
        <f t="shared" ca="1" si="63"/>
        <v>4.9424247032777782</v>
      </c>
      <c r="P996" s="3">
        <f ca="1">1-O996/MAX(O$2:O996)</f>
        <v>0.17329096203052308</v>
      </c>
    </row>
    <row r="997" spans="1:16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60"/>
        <v>3.4818016339277058E-2</v>
      </c>
      <c r="H997" s="3">
        <f>1-E997/MAX(E$2:E997)</f>
        <v>0.59180221874361938</v>
      </c>
      <c r="I997" s="36">
        <f ca="1">IF(ROW()&gt;计算结果!B$18+1,AVERAGE(OFFSET(E997,0,0,-计算结果!B$18,1)),AVERAGE(OFFSET(E997,0,0,-ROW(),1)))</f>
        <v>2026.6436363636365</v>
      </c>
      <c r="J997" s="36">
        <f ca="1">I997+计算结果!B$19*IF(ROW()&gt;计算结果!B$18+1,STDEV(OFFSET(E997,0,0,-计算结果!B$18,1)),STDEV(OFFSET(E997,0,0,-ROW(),1)))</f>
        <v>17881.980479778205</v>
      </c>
      <c r="K997" s="34">
        <f ca="1">I997-计算结果!B$19*IF(ROW()&gt;计算结果!B$18+1,STDEV(OFFSET(E997,0,0,-计算结果!B$18,1)),STDEV(OFFSET(E997,0,0,-ROW(),1)))</f>
        <v>-13828.693207050932</v>
      </c>
      <c r="L997" s="35" t="str">
        <f t="shared" ca="1" si="61"/>
        <v>买</v>
      </c>
      <c r="M997" s="4" t="str">
        <f t="shared" ca="1" si="62"/>
        <v/>
      </c>
      <c r="N997" s="3">
        <f ca="1">IF(L996="买",E997/E996-1,0)-IF(M997=1,计算结果!B$17,0)</f>
        <v>3.4818016339277058E-2</v>
      </c>
      <c r="O997" s="2">
        <f t="shared" ca="1" si="63"/>
        <v>5.1145101273521503</v>
      </c>
      <c r="P997" s="3">
        <f ca="1">1-O997/MAX(O$2:O997)</f>
        <v>0.14450659323867387</v>
      </c>
    </row>
    <row r="998" spans="1:16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60"/>
        <v>2.6339482964160998E-2</v>
      </c>
      <c r="H998" s="3">
        <f>1-E998/MAX(E$2:E998)</f>
        <v>0.5810505002382087</v>
      </c>
      <c r="I998" s="36">
        <f ca="1">IF(ROW()&gt;计算结果!B$18+1,AVERAGE(OFFSET(E998,0,0,-计算结果!B$18,1)),AVERAGE(OFFSET(E998,0,0,-ROW(),1)))</f>
        <v>2036.8497727272731</v>
      </c>
      <c r="J998" s="36">
        <f ca="1">I998+计算结果!B$19*IF(ROW()&gt;计算结果!B$18+1,STDEV(OFFSET(E998,0,0,-计算结果!B$18,1)),STDEV(OFFSET(E998,0,0,-ROW(),1)))</f>
        <v>19456.567677568444</v>
      </c>
      <c r="K998" s="34">
        <f ca="1">I998-计算结果!B$19*IF(ROW()&gt;计算结果!B$18+1,STDEV(OFFSET(E998,0,0,-计算结果!B$18,1)),STDEV(OFFSET(E998,0,0,-ROW(),1)))</f>
        <v>-15382.868132113897</v>
      </c>
      <c r="L998" s="35" t="str">
        <f t="shared" ca="1" si="61"/>
        <v>买</v>
      </c>
      <c r="M998" s="4" t="str">
        <f t="shared" ca="1" si="62"/>
        <v/>
      </c>
      <c r="N998" s="3">
        <f ca="1">IF(L997="买",E998/E997-1,0)-IF(M998=1,计算结果!B$17,0)</f>
        <v>2.6339482964160998E-2</v>
      </c>
      <c r="O998" s="2">
        <f t="shared" ca="1" si="63"/>
        <v>5.2492236797215712</v>
      </c>
      <c r="P998" s="3">
        <f ca="1">1-O998/MAX(O$2:O998)</f>
        <v>0.12197333922533182</v>
      </c>
    </row>
    <row r="999" spans="1:16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60"/>
        <v>-3.1255965072596203E-2</v>
      </c>
      <c r="H999" s="3">
        <f>1-E999/MAX(E$2:E999)</f>
        <v>0.59414517116994481</v>
      </c>
      <c r="I999" s="36">
        <f ca="1">IF(ROW()&gt;计算结果!B$18+1,AVERAGE(OFFSET(E999,0,0,-计算结果!B$18,1)),AVERAGE(OFFSET(E999,0,0,-ROW(),1)))</f>
        <v>2043.4463636363632</v>
      </c>
      <c r="J999" s="36">
        <f ca="1">I999+计算结果!B$19*IF(ROW()&gt;计算结果!B$18+1,STDEV(OFFSET(E999,0,0,-计算结果!B$18,1)),STDEV(OFFSET(E999,0,0,-ROW(),1)))</f>
        <v>20377.004057023212</v>
      </c>
      <c r="K999" s="34">
        <f ca="1">I999-计算结果!B$19*IF(ROW()&gt;计算结果!B$18+1,STDEV(OFFSET(E999,0,0,-计算结果!B$18,1)),STDEV(OFFSET(E999,0,0,-ROW(),1)))</f>
        <v>-16290.111329750487</v>
      </c>
      <c r="L999" s="35" t="str">
        <f t="shared" ca="1" si="61"/>
        <v>买</v>
      </c>
      <c r="M999" s="4" t="str">
        <f t="shared" ca="1" si="62"/>
        <v/>
      </c>
      <c r="N999" s="3">
        <f ca="1">IF(L998="买",E999/E998-1,0)-IF(M999=1,计算结果!B$17,0)</f>
        <v>-3.1255965072596203E-2</v>
      </c>
      <c r="O999" s="2">
        <f t="shared" ca="1" si="63"/>
        <v>5.0851541277299486</v>
      </c>
      <c r="P999" s="3">
        <f ca="1">1-O999/MAX(O$2:O999)</f>
        <v>0.14941690986731315</v>
      </c>
    </row>
    <row r="1000" spans="1:16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60"/>
        <v>-4.5885405967408532E-2</v>
      </c>
      <c r="H1000" s="3">
        <f>1-E1000/MAX(E$2:E1000)</f>
        <v>0.612767984754645</v>
      </c>
      <c r="I1000" s="36">
        <f ca="1">IF(ROW()&gt;计算结果!B$18+1,AVERAGE(OFFSET(E1000,0,0,-计算结果!B$18,1)),AVERAGE(OFFSET(E1000,0,0,-ROW(),1)))</f>
        <v>2048.787045454545</v>
      </c>
      <c r="J1000" s="36">
        <f ca="1">I1000+计算结果!B$19*IF(ROW()&gt;计算结果!B$18+1,STDEV(OFFSET(E1000,0,0,-计算结果!B$18,1)),STDEV(OFFSET(E1000,0,0,-ROW(),1)))</f>
        <v>20782.754875316183</v>
      </c>
      <c r="K1000" s="34">
        <f ca="1">I1000-计算结果!B$19*IF(ROW()&gt;计算结果!B$18+1,STDEV(OFFSET(E1000,0,0,-计算结果!B$18,1)),STDEV(OFFSET(E1000,0,0,-ROW(),1)))</f>
        <v>-16685.180784407094</v>
      </c>
      <c r="L1000" s="35" t="str">
        <f t="shared" ca="1" si="61"/>
        <v>买</v>
      </c>
      <c r="M1000" s="4" t="str">
        <f t="shared" ca="1" si="62"/>
        <v/>
      </c>
      <c r="N1000" s="3">
        <f ca="1">IF(L999="买",E1000/E999-1,0)-IF(M1000=1,计算结果!B$17,0)</f>
        <v>-4.5885405967408532E-2</v>
      </c>
      <c r="O1000" s="2">
        <f t="shared" ca="1" si="63"/>
        <v>4.8518197661722162</v>
      </c>
      <c r="P1000" s="3">
        <f ca="1">1-O1000/MAX(O$2:O1000)</f>
        <v>0.18844626026706446</v>
      </c>
    </row>
    <row r="1001" spans="1:16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60"/>
        <v>9.9172173790775808E-3</v>
      </c>
      <c r="H1001" s="3">
        <f>1-E1001/MAX(E$2:E1001)</f>
        <v>0.60892772068331857</v>
      </c>
      <c r="I1001" s="36">
        <f ca="1">IF(ROW()&gt;计算结果!B$18+1,AVERAGE(OFFSET(E1001,0,0,-计算结果!B$18,1)),AVERAGE(OFFSET(E1001,0,0,-ROW(),1)))</f>
        <v>2053.3784090909089</v>
      </c>
      <c r="J1001" s="36">
        <f ca="1">I1001+计算结果!B$19*IF(ROW()&gt;计算结果!B$18+1,STDEV(OFFSET(E1001,0,0,-计算结果!B$18,1)),STDEV(OFFSET(E1001,0,0,-ROW(),1)))</f>
        <v>21226.200047292488</v>
      </c>
      <c r="K1001" s="34">
        <f ca="1">I1001-计算结果!B$19*IF(ROW()&gt;计算结果!B$18+1,STDEV(OFFSET(E1001,0,0,-计算结果!B$18,1)),STDEV(OFFSET(E1001,0,0,-ROW(),1)))</f>
        <v>-17119.443229110668</v>
      </c>
      <c r="L1001" s="35" t="str">
        <f t="shared" ca="1" si="61"/>
        <v>买</v>
      </c>
      <c r="M1001" s="4" t="str">
        <f t="shared" ca="1" si="62"/>
        <v/>
      </c>
      <c r="N1001" s="3">
        <f ca="1">IF(L1000="买",E1001/E1000-1,0)-IF(M1001=1,计算结果!B$17,0)</f>
        <v>9.9172173790775808E-3</v>
      </c>
      <c r="O1001" s="2">
        <f t="shared" ca="1" si="63"/>
        <v>4.8999363174774517</v>
      </c>
      <c r="P1001" s="3">
        <f ca="1">1-O1001/MAX(O$2:O1001)</f>
        <v>0.18039790541532952</v>
      </c>
    </row>
    <row r="1002" spans="1:16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60"/>
        <v>1.9974678147067104E-2</v>
      </c>
      <c r="H1002" s="3">
        <f>1-E1002/MAX(E$2:E1002)</f>
        <v>0.60111617777172799</v>
      </c>
      <c r="I1002" s="36">
        <f ca="1">IF(ROW()&gt;计算结果!B$18+1,AVERAGE(OFFSET(E1002,0,0,-计算结果!B$18,1)),AVERAGE(OFFSET(E1002,0,0,-ROW(),1)))</f>
        <v>2060.1506818181815</v>
      </c>
      <c r="J1002" s="36">
        <f ca="1">I1002+计算结果!B$19*IF(ROW()&gt;计算结果!B$18+1,STDEV(OFFSET(E1002,0,0,-计算结果!B$18,1)),STDEV(OFFSET(E1002,0,0,-ROW(),1)))</f>
        <v>21829.687040994701</v>
      </c>
      <c r="K1002" s="34">
        <f ca="1">I1002-计算结果!B$19*IF(ROW()&gt;计算结果!B$18+1,STDEV(OFFSET(E1002,0,0,-计算结果!B$18,1)),STDEV(OFFSET(E1002,0,0,-ROW(),1)))</f>
        <v>-17709.385677358339</v>
      </c>
      <c r="L1002" s="35" t="str">
        <f t="shared" ca="1" si="61"/>
        <v>买</v>
      </c>
      <c r="M1002" s="4" t="str">
        <f t="shared" ca="1" si="62"/>
        <v/>
      </c>
      <c r="N1002" s="3">
        <f ca="1">IF(L1001="买",E1002/E1001-1,0)-IF(M1002=1,计算结果!B$17,0)</f>
        <v>1.9974678147067104E-2</v>
      </c>
      <c r="O1002" s="2">
        <f t="shared" ca="1" si="63"/>
        <v>4.9978109683601888</v>
      </c>
      <c r="P1002" s="3">
        <f ca="1">1-O1002/MAX(O$2:O1002)</f>
        <v>0.1640266173673387</v>
      </c>
    </row>
    <row r="1003" spans="1:16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60"/>
        <v>2.8221403221403207E-2</v>
      </c>
      <c r="H1003" s="3">
        <f>1-E1003/MAX(E$2:E1003)</f>
        <v>0.58985911658612944</v>
      </c>
      <c r="I1003" s="36">
        <f ca="1">IF(ROW()&gt;计算结果!B$18+1,AVERAGE(OFFSET(E1003,0,0,-计算结果!B$18,1)),AVERAGE(OFFSET(E1003,0,0,-ROW(),1)))</f>
        <v>2070.3802272727271</v>
      </c>
      <c r="J1003" s="36">
        <f ca="1">I1003+计算结果!B$19*IF(ROW()&gt;计算结果!B$18+1,STDEV(OFFSET(E1003,0,0,-计算结果!B$18,1)),STDEV(OFFSET(E1003,0,0,-ROW(),1)))</f>
        <v>22595.333342275975</v>
      </c>
      <c r="K1003" s="34">
        <f ca="1">I1003-计算结果!B$19*IF(ROW()&gt;计算结果!B$18+1,STDEV(OFFSET(E1003,0,0,-计算结果!B$18,1)),STDEV(OFFSET(E1003,0,0,-ROW(),1)))</f>
        <v>-18454.572887730523</v>
      </c>
      <c r="L1003" s="35" t="str">
        <f t="shared" ca="1" si="61"/>
        <v>买</v>
      </c>
      <c r="M1003" s="4" t="str">
        <f t="shared" ca="1" si="62"/>
        <v/>
      </c>
      <c r="N1003" s="3">
        <f ca="1">IF(L1002="买",E1003/E1002-1,0)-IF(M1003=1,计算结果!B$17,0)</f>
        <v>2.8221403221403207E-2</v>
      </c>
      <c r="O1003" s="2">
        <f t="shared" ca="1" si="63"/>
        <v>5.1388562069226333</v>
      </c>
      <c r="P1003" s="3">
        <f ca="1">1-O1003/MAX(O$2:O1003)</f>
        <v>0.14043427545370202</v>
      </c>
    </row>
    <row r="1004" spans="1:16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60"/>
        <v>-4.5065713053001888E-2</v>
      </c>
      <c r="H1004" s="3">
        <f>1-E1004/MAX(E$2:E1004)</f>
        <v>0.60834240794936367</v>
      </c>
      <c r="I1004" s="36">
        <f ca="1">IF(ROW()&gt;计算结果!B$18+1,AVERAGE(OFFSET(E1004,0,0,-计算结果!B$18,1)),AVERAGE(OFFSET(E1004,0,0,-ROW(),1)))</f>
        <v>2077.8079545454548</v>
      </c>
      <c r="J1004" s="36">
        <f ca="1">I1004+计算结果!B$19*IF(ROW()&gt;计算结果!B$18+1,STDEV(OFFSET(E1004,0,0,-计算结果!B$18,1)),STDEV(OFFSET(E1004,0,0,-ROW(),1)))</f>
        <v>22889.077119078953</v>
      </c>
      <c r="K1004" s="34">
        <f ca="1">I1004-计算结果!B$19*IF(ROW()&gt;计算结果!B$18+1,STDEV(OFFSET(E1004,0,0,-计算结果!B$18,1)),STDEV(OFFSET(E1004,0,0,-ROW(),1)))</f>
        <v>-18733.461209988047</v>
      </c>
      <c r="L1004" s="35" t="str">
        <f t="shared" ca="1" si="61"/>
        <v>买</v>
      </c>
      <c r="M1004" s="4" t="str">
        <f t="shared" ca="1" si="62"/>
        <v/>
      </c>
      <c r="N1004" s="3">
        <f ca="1">IF(L1003="买",E1004/E1003-1,0)-IF(M1004=1,计算结果!B$17,0)</f>
        <v>-4.5065713053001888E-2</v>
      </c>
      <c r="O1004" s="2">
        <f t="shared" ca="1" si="63"/>
        <v>4.9072699876808201</v>
      </c>
      <c r="P1004" s="3">
        <f ca="1">1-O1004/MAX(O$2:O1004)</f>
        <v>0.17917121774630118</v>
      </c>
    </row>
    <row r="1005" spans="1:16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60"/>
        <v>1.0426396159610718E-3</v>
      </c>
      <c r="H1005" s="3">
        <f>1-E1005/MAX(E$2:E1005)</f>
        <v>0.60793405022799973</v>
      </c>
      <c r="I1005" s="36">
        <f ca="1">IF(ROW()&gt;计算结果!B$18+1,AVERAGE(OFFSET(E1005,0,0,-计算结果!B$18,1)),AVERAGE(OFFSET(E1005,0,0,-ROW(),1)))</f>
        <v>2084.8488636363636</v>
      </c>
      <c r="J1005" s="36">
        <f ca="1">I1005+计算结果!B$19*IF(ROW()&gt;计算结果!B$18+1,STDEV(OFFSET(E1005,0,0,-计算结果!B$18,1)),STDEV(OFFSET(E1005,0,0,-ROW(),1)))</f>
        <v>23179.129193203989</v>
      </c>
      <c r="K1005" s="34">
        <f ca="1">I1005-计算结果!B$19*IF(ROW()&gt;计算结果!B$18+1,STDEV(OFFSET(E1005,0,0,-计算结果!B$18,1)),STDEV(OFFSET(E1005,0,0,-ROW(),1)))</f>
        <v>-19009.431465931266</v>
      </c>
      <c r="L1005" s="35" t="str">
        <f t="shared" ca="1" si="61"/>
        <v>买</v>
      </c>
      <c r="M1005" s="4" t="str">
        <f t="shared" ca="1" si="62"/>
        <v/>
      </c>
      <c r="N1005" s="3">
        <f ca="1">IF(L1004="买",E1005/E1004-1,0)-IF(M1005=1,计算结果!B$17,0)</f>
        <v>1.0426396159610718E-3</v>
      </c>
      <c r="O1005" s="2">
        <f t="shared" ca="1" si="63"/>
        <v>4.9123865017761927</v>
      </c>
      <c r="P1005" s="3">
        <f ca="1">1-O1005/MAX(O$2:O1005)</f>
        <v>0.17831538914000233</v>
      </c>
    </row>
    <row r="1006" spans="1:16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60"/>
        <v>-4.9499837257242052E-2</v>
      </c>
      <c r="H1006" s="3">
        <f>1-E1006/MAX(E$2:E1006)</f>
        <v>0.62734125093581983</v>
      </c>
      <c r="I1006" s="36">
        <f ca="1">IF(ROW()&gt;计算结果!B$18+1,AVERAGE(OFFSET(E1006,0,0,-计算结果!B$18,1)),AVERAGE(OFFSET(E1006,0,0,-ROW(),1)))</f>
        <v>2089.139090909091</v>
      </c>
      <c r="J1006" s="36">
        <f ca="1">I1006+计算结果!B$19*IF(ROW()&gt;计算结果!B$18+1,STDEV(OFFSET(E1006,0,0,-计算结果!B$18,1)),STDEV(OFFSET(E1006,0,0,-ROW(),1)))</f>
        <v>23205.595423705174</v>
      </c>
      <c r="K1006" s="34">
        <f ca="1">I1006-计算结果!B$19*IF(ROW()&gt;计算结果!B$18+1,STDEV(OFFSET(E1006,0,0,-计算结果!B$18,1)),STDEV(OFFSET(E1006,0,0,-ROW(),1)))</f>
        <v>-19027.317241886991</v>
      </c>
      <c r="L1006" s="35" t="str">
        <f t="shared" ca="1" si="61"/>
        <v>买</v>
      </c>
      <c r="M1006" s="4" t="str">
        <f t="shared" ca="1" si="62"/>
        <v/>
      </c>
      <c r="N1006" s="3">
        <f ca="1">IF(L1005="买",E1006/E1005-1,0)-IF(M1006=1,计算结果!B$17,0)</f>
        <v>-4.9499837257242052E-2</v>
      </c>
      <c r="O1006" s="2">
        <f t="shared" ca="1" si="63"/>
        <v>4.6692241693935985</v>
      </c>
      <c r="P1006" s="3">
        <f ca="1">1-O1006/MAX(O$2:O1006)</f>
        <v>0.21898864365435255</v>
      </c>
    </row>
    <row r="1007" spans="1:16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60"/>
        <v>-2.269209520635207E-2</v>
      </c>
      <c r="H1007" s="3">
        <f>1-E1007/MAX(E$2:E1007)</f>
        <v>0.63579765874906413</v>
      </c>
      <c r="I1007" s="36">
        <f ca="1">IF(ROW()&gt;计算结果!B$18+1,AVERAGE(OFFSET(E1007,0,0,-计算结果!B$18,1)),AVERAGE(OFFSET(E1007,0,0,-ROW(),1)))</f>
        <v>2091.3070454545455</v>
      </c>
      <c r="J1007" s="36">
        <f ca="1">I1007+计算结果!B$19*IF(ROW()&gt;计算结果!B$18+1,STDEV(OFFSET(E1007,0,0,-计算结果!B$18,1)),STDEV(OFFSET(E1007,0,0,-ROW(),1)))</f>
        <v>23211.032450812741</v>
      </c>
      <c r="K1007" s="34">
        <f ca="1">I1007-计算结果!B$19*IF(ROW()&gt;计算结果!B$18+1,STDEV(OFFSET(E1007,0,0,-计算结果!B$18,1)),STDEV(OFFSET(E1007,0,0,-ROW(),1)))</f>
        <v>-19028.418359903651</v>
      </c>
      <c r="L1007" s="35" t="str">
        <f t="shared" ca="1" si="61"/>
        <v>买</v>
      </c>
      <c r="M1007" s="4" t="str">
        <f t="shared" ca="1" si="62"/>
        <v/>
      </c>
      <c r="N1007" s="3">
        <f ca="1">IF(L1006="买",E1007/E1006-1,0)-IF(M1007=1,计算结果!B$17,0)</f>
        <v>-2.269209520635207E-2</v>
      </c>
      <c r="O1007" s="2">
        <f t="shared" ca="1" si="63"/>
        <v>4.5632696900019187</v>
      </c>
      <c r="P1007" s="3">
        <f ca="1">1-O1007/MAX(O$2:O1007)</f>
        <v>0.23671142770979015</v>
      </c>
    </row>
    <row r="1008" spans="1:16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60"/>
        <v>1.1296478843629387E-2</v>
      </c>
      <c r="H1008" s="3">
        <f>1-E1008/MAX(E$2:E1008)</f>
        <v>0.6316834547063227</v>
      </c>
      <c r="I1008" s="36">
        <f ca="1">IF(ROW()&gt;计算结果!B$18+1,AVERAGE(OFFSET(E1008,0,0,-计算结果!B$18,1)),AVERAGE(OFFSET(E1008,0,0,-ROW(),1)))</f>
        <v>2093.8652272727272</v>
      </c>
      <c r="J1008" s="36">
        <f ca="1">I1008+计算结果!B$19*IF(ROW()&gt;计算结果!B$18+1,STDEV(OFFSET(E1008,0,0,-计算结果!B$18,1)),STDEV(OFFSET(E1008,0,0,-ROW(),1)))</f>
        <v>23237.278857549849</v>
      </c>
      <c r="K1008" s="34">
        <f ca="1">I1008-计算结果!B$19*IF(ROW()&gt;计算结果!B$18+1,STDEV(OFFSET(E1008,0,0,-计算结果!B$18,1)),STDEV(OFFSET(E1008,0,0,-ROW(),1)))</f>
        <v>-19049.548403004395</v>
      </c>
      <c r="L1008" s="35" t="str">
        <f t="shared" ca="1" si="61"/>
        <v>买</v>
      </c>
      <c r="M1008" s="4" t="str">
        <f t="shared" ca="1" si="62"/>
        <v/>
      </c>
      <c r="N1008" s="3">
        <f ca="1">IF(L1007="买",E1008/E1007-1,0)-IF(M1008=1,计算结果!B$17,0)</f>
        <v>1.1296478843629387E-2</v>
      </c>
      <c r="O1008" s="2">
        <f t="shared" ca="1" si="63"/>
        <v>4.614818569512801</v>
      </c>
      <c r="P1008" s="3">
        <f ca="1">1-O1008/MAX(O$2:O1008)</f>
        <v>0.2280889545013296</v>
      </c>
    </row>
    <row r="1009" spans="1:16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60"/>
        <v>-1.0403433317780486E-2</v>
      </c>
      <c r="H1009" s="3">
        <f>1-E1009/MAX(E$2:E1009)</f>
        <v>0.63551521132512079</v>
      </c>
      <c r="I1009" s="36">
        <f ca="1">IF(ROW()&gt;计算结果!B$18+1,AVERAGE(OFFSET(E1009,0,0,-计算结果!B$18,1)),AVERAGE(OFFSET(E1009,0,0,-ROW(),1)))</f>
        <v>2096.6970454545453</v>
      </c>
      <c r="J1009" s="36">
        <f ca="1">I1009+计算结果!B$19*IF(ROW()&gt;计算结果!B$18+1,STDEV(OFFSET(E1009,0,0,-计算结果!B$18,1)),STDEV(OFFSET(E1009,0,0,-ROW(),1)))</f>
        <v>23214.505910035841</v>
      </c>
      <c r="K1009" s="34">
        <f ca="1">I1009-计算结果!B$19*IF(ROW()&gt;计算结果!B$18+1,STDEV(OFFSET(E1009,0,0,-计算结果!B$18,1)),STDEV(OFFSET(E1009,0,0,-ROW(),1)))</f>
        <v>-19021.111819126752</v>
      </c>
      <c r="L1009" s="35" t="str">
        <f t="shared" ca="1" si="61"/>
        <v>买</v>
      </c>
      <c r="M1009" s="4" t="str">
        <f t="shared" ca="1" si="62"/>
        <v/>
      </c>
      <c r="N1009" s="3">
        <f ca="1">IF(L1008="买",E1009/E1008-1,0)-IF(M1009=1,计算结果!B$17,0)</f>
        <v>-1.0403433317780486E-2</v>
      </c>
      <c r="O1009" s="2">
        <f t="shared" ca="1" si="63"/>
        <v>4.5668086122512195</v>
      </c>
      <c r="P1009" s="3">
        <f ca="1">1-O1009/MAX(O$2:O1009)</f>
        <v>0.23611947959043333</v>
      </c>
    </row>
    <row r="1010" spans="1:16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60"/>
        <v>6.6755362602992419E-2</v>
      </c>
      <c r="H1010" s="3">
        <f>1-E1010/MAX(E$2:E1010)</f>
        <v>0.61118389709385412</v>
      </c>
      <c r="I1010" s="36">
        <f ca="1">IF(ROW()&gt;计算结果!B$18+1,AVERAGE(OFFSET(E1010,0,0,-计算结果!B$18,1)),AVERAGE(OFFSET(E1010,0,0,-ROW(),1)))</f>
        <v>2105.0197727272725</v>
      </c>
      <c r="J1010" s="36">
        <f ca="1">I1010+计算结果!B$19*IF(ROW()&gt;计算结果!B$18+1,STDEV(OFFSET(E1010,0,0,-计算结果!B$18,1)),STDEV(OFFSET(E1010,0,0,-ROW(),1)))</f>
        <v>23228.642353202991</v>
      </c>
      <c r="K1010" s="34">
        <f ca="1">I1010-计算结果!B$19*IF(ROW()&gt;计算结果!B$18+1,STDEV(OFFSET(E1010,0,0,-计算结果!B$18,1)),STDEV(OFFSET(E1010,0,0,-ROW(),1)))</f>
        <v>-19018.602807748448</v>
      </c>
      <c r="L1010" s="35" t="str">
        <f t="shared" ca="1" si="61"/>
        <v>买</v>
      </c>
      <c r="M1010" s="4" t="str">
        <f t="shared" ca="1" si="62"/>
        <v/>
      </c>
      <c r="N1010" s="3">
        <f ca="1">IF(L1009="买",E1010/E1009-1,0)-IF(M1010=1,计算结果!B$17,0)</f>
        <v>6.6755362602992419E-2</v>
      </c>
      <c r="O1010" s="2">
        <f t="shared" ca="1" si="63"/>
        <v>4.871667577100518</v>
      </c>
      <c r="P1010" s="3">
        <f ca="1">1-O1010/MAX(O$2:O1010)</f>
        <v>0.18512635846513015</v>
      </c>
    </row>
    <row r="1011" spans="1:16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60"/>
        <v>8.6515108417390962E-3</v>
      </c>
      <c r="H1011" s="3">
        <f>1-E1011/MAX(E$2:E1011)</f>
        <v>0.6078200503641189</v>
      </c>
      <c r="I1011" s="36">
        <f ca="1">IF(ROW()&gt;计算结果!B$18+1,AVERAGE(OFFSET(E1011,0,0,-计算结果!B$18,1)),AVERAGE(OFFSET(E1011,0,0,-ROW(),1)))</f>
        <v>2114.5163636363632</v>
      </c>
      <c r="J1011" s="36">
        <f ca="1">I1011+计算结果!B$19*IF(ROW()&gt;计算结果!B$18+1,STDEV(OFFSET(E1011,0,0,-计算结果!B$18,1)),STDEV(OFFSET(E1011,0,0,-ROW(),1)))</f>
        <v>23161.333875588032</v>
      </c>
      <c r="K1011" s="34">
        <f ca="1">I1011-计算结果!B$19*IF(ROW()&gt;计算结果!B$18+1,STDEV(OFFSET(E1011,0,0,-计算结果!B$18,1)),STDEV(OFFSET(E1011,0,0,-ROW(),1)))</f>
        <v>-18932.301148315302</v>
      </c>
      <c r="L1011" s="35" t="str">
        <f t="shared" ca="1" si="61"/>
        <v>买</v>
      </c>
      <c r="M1011" s="4" t="str">
        <f t="shared" ca="1" si="62"/>
        <v/>
      </c>
      <c r="N1011" s="3">
        <f ca="1">IF(L1010="买",E1011/E1010-1,0)-IF(M1011=1,计算结果!B$17,0)</f>
        <v>8.6515108417390962E-3</v>
      </c>
      <c r="O1011" s="2">
        <f t="shared" ca="1" si="63"/>
        <v>4.9138148619611517</v>
      </c>
      <c r="P1011" s="3">
        <f ca="1">1-O1011/MAX(O$2:O1011)</f>
        <v>0.17807647032074381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60"/>
        <v>-7.9568922131788566E-3</v>
      </c>
      <c r="H1012" s="3">
        <f>1-E1012/MAX(E$2:E1012)</f>
        <v>0.6109405839515416</v>
      </c>
      <c r="I1012" s="36">
        <f ca="1">IF(ROW()&gt;计算结果!B$18+1,AVERAGE(OFFSET(E1012,0,0,-计算结果!B$18,1)),AVERAGE(OFFSET(E1012,0,0,-ROW(),1)))</f>
        <v>2123.9665909090909</v>
      </c>
      <c r="J1012" s="36">
        <f ca="1">I1012+计算结果!B$19*IF(ROW()&gt;计算结果!B$18+1,STDEV(OFFSET(E1012,0,0,-计算结果!B$18,1)),STDEV(OFFSET(E1012,0,0,-ROW(),1)))</f>
        <v>22944.038727405044</v>
      </c>
      <c r="K1012" s="34">
        <f ca="1">I1012-计算结果!B$19*IF(ROW()&gt;计算结果!B$18+1,STDEV(OFFSET(E1012,0,0,-计算结果!B$18,1)),STDEV(OFFSET(E1012,0,0,-ROW(),1)))</f>
        <v>-18696.105545586863</v>
      </c>
      <c r="L1012" s="35" t="str">
        <f t="shared" ca="1" si="61"/>
        <v>买</v>
      </c>
      <c r="M1012" s="4" t="str">
        <f t="shared" ca="1" si="62"/>
        <v/>
      </c>
      <c r="N1012" s="3">
        <f ca="1">IF(L1011="买",E1012/E1011-1,0)-IF(M1012=1,计算结果!B$17,0)</f>
        <v>-7.9568922131788566E-3</v>
      </c>
      <c r="O1012" s="2">
        <f t="shared" ca="1" si="63"/>
        <v>4.8747161667490104</v>
      </c>
      <c r="P1012" s="3">
        <f ca="1">1-O1012/MAX(O$2:O1012)</f>
        <v>0.18461642725387717</v>
      </c>
    </row>
    <row r="1013" spans="1:16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60"/>
        <v>-3.6757952925329462E-2</v>
      </c>
      <c r="H1013" s="3">
        <f>1-E1013/MAX(E$2:E1013)</f>
        <v>0.62524161165180692</v>
      </c>
      <c r="I1013" s="36">
        <f ca="1">IF(ROW()&gt;计算结果!B$18+1,AVERAGE(OFFSET(E1013,0,0,-计算结果!B$18,1)),AVERAGE(OFFSET(E1013,0,0,-ROW(),1)))</f>
        <v>2131.7036363636366</v>
      </c>
      <c r="J1013" s="36">
        <f ca="1">I1013+计算结果!B$19*IF(ROW()&gt;计算结果!B$18+1,STDEV(OFFSET(E1013,0,0,-计算结果!B$18,1)),STDEV(OFFSET(E1013,0,0,-ROW(),1)))</f>
        <v>22507.537980678884</v>
      </c>
      <c r="K1013" s="34">
        <f ca="1">I1013-计算结果!B$19*IF(ROW()&gt;计算结果!B$18+1,STDEV(OFFSET(E1013,0,0,-计算结果!B$18,1)),STDEV(OFFSET(E1013,0,0,-ROW(),1)))</f>
        <v>-18244.130707951612</v>
      </c>
      <c r="L1013" s="35" t="str">
        <f t="shared" ca="1" si="61"/>
        <v>买</v>
      </c>
      <c r="M1013" s="4" t="str">
        <f t="shared" ca="1" si="62"/>
        <v/>
      </c>
      <c r="N1013" s="3">
        <f ca="1">IF(L1012="买",E1013/E1012-1,0)-IF(M1013=1,计算结果!B$17,0)</f>
        <v>-3.6757952925329462E-2</v>
      </c>
      <c r="O1013" s="2">
        <f t="shared" ca="1" si="63"/>
        <v>4.6955315793673078</v>
      </c>
      <c r="P1013" s="3">
        <f ca="1">1-O1013/MAX(O$2:O1013)</f>
        <v>0.21458825823696615</v>
      </c>
    </row>
    <row r="1014" spans="1:16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60"/>
        <v>1.7366392285235621E-2</v>
      </c>
      <c r="H1014" s="3">
        <f>1-E1014/MAX(E$2:E1014)</f>
        <v>0.61873341046756947</v>
      </c>
      <c r="I1014" s="36">
        <f ca="1">IF(ROW()&gt;计算结果!B$18+1,AVERAGE(OFFSET(E1014,0,0,-计算结果!B$18,1)),AVERAGE(OFFSET(E1014,0,0,-ROW(),1)))</f>
        <v>2140.4768181818181</v>
      </c>
      <c r="J1014" s="36">
        <f ca="1">I1014+计算结果!B$19*IF(ROW()&gt;计算结果!B$18+1,STDEV(OFFSET(E1014,0,0,-计算结果!B$18,1)),STDEV(OFFSET(E1014,0,0,-ROW(),1)))</f>
        <v>22039.903729860856</v>
      </c>
      <c r="K1014" s="34">
        <f ca="1">I1014-计算结果!B$19*IF(ROW()&gt;计算结果!B$18+1,STDEV(OFFSET(E1014,0,0,-计算结果!B$18,1)),STDEV(OFFSET(E1014,0,0,-ROW(),1)))</f>
        <v>-17758.95009349722</v>
      </c>
      <c r="L1014" s="35" t="str">
        <f t="shared" ca="1" si="61"/>
        <v>买</v>
      </c>
      <c r="M1014" s="4" t="str">
        <f t="shared" ca="1" si="62"/>
        <v/>
      </c>
      <c r="N1014" s="3">
        <f ca="1">IF(L1013="买",E1014/E1013-1,0)-IF(M1014=1,计算结果!B$17,0)</f>
        <v>1.7366392285235621E-2</v>
      </c>
      <c r="O1014" s="2">
        <f t="shared" ca="1" si="63"/>
        <v>4.7770760227623121</v>
      </c>
      <c r="P1014" s="3">
        <f ca="1">1-O1014/MAX(O$2:O1014)</f>
        <v>0.2009484898240792</v>
      </c>
    </row>
    <row r="1015" spans="1:16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60"/>
        <v>-9.1039727237837154E-3</v>
      </c>
      <c r="H1015" s="3">
        <f>1-E1015/MAX(E$2:E1015)</f>
        <v>0.62220445109916289</v>
      </c>
      <c r="I1015" s="36">
        <f ca="1">IF(ROW()&gt;计算结果!B$18+1,AVERAGE(OFFSET(E1015,0,0,-计算结果!B$18,1)),AVERAGE(OFFSET(E1015,0,0,-ROW(),1)))</f>
        <v>2149.2709090909093</v>
      </c>
      <c r="J1015" s="36">
        <f ca="1">I1015+计算结果!B$19*IF(ROW()&gt;计算结果!B$18+1,STDEV(OFFSET(E1015,0,0,-计算结果!B$18,1)),STDEV(OFFSET(E1015,0,0,-ROW(),1)))</f>
        <v>21392.41631859096</v>
      </c>
      <c r="K1015" s="34">
        <f ca="1">I1015-计算结果!B$19*IF(ROW()&gt;计算结果!B$18+1,STDEV(OFFSET(E1015,0,0,-计算结果!B$18,1)),STDEV(OFFSET(E1015,0,0,-ROW(),1)))</f>
        <v>-17093.874500409143</v>
      </c>
      <c r="L1015" s="35" t="str">
        <f t="shared" ca="1" si="61"/>
        <v>买</v>
      </c>
      <c r="M1015" s="4" t="str">
        <f t="shared" ca="1" si="62"/>
        <v/>
      </c>
      <c r="N1015" s="3">
        <f ca="1">IF(L1014="买",E1015/E1014-1,0)-IF(M1015=1,计算结果!B$17,0)</f>
        <v>-9.1039727237837154E-3</v>
      </c>
      <c r="O1015" s="2">
        <f t="shared" ca="1" si="63"/>
        <v>4.7335856529516427</v>
      </c>
      <c r="P1015" s="3">
        <f ca="1">1-O1015/MAX(O$2:O1015)</f>
        <v>0.20822303297761902</v>
      </c>
    </row>
    <row r="1016" spans="1:16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60"/>
        <v>-2.1077473225304955E-3</v>
      </c>
      <c r="H1016" s="3">
        <f>1-E1016/MAX(E$2:E1016)</f>
        <v>0.62300074865582244</v>
      </c>
      <c r="I1016" s="36">
        <f ca="1">IF(ROW()&gt;计算结果!B$18+1,AVERAGE(OFFSET(E1016,0,0,-计算结果!B$18,1)),AVERAGE(OFFSET(E1016,0,0,-ROW(),1)))</f>
        <v>2158.3159090909094</v>
      </c>
      <c r="J1016" s="36">
        <f ca="1">I1016+计算结果!B$19*IF(ROW()&gt;计算结果!B$18+1,STDEV(OFFSET(E1016,0,0,-计算结果!B$18,1)),STDEV(OFFSET(E1016,0,0,-ROW(),1)))</f>
        <v>20586.413472177861</v>
      </c>
      <c r="K1016" s="34">
        <f ca="1">I1016-计算结果!B$19*IF(ROW()&gt;计算结果!B$18+1,STDEV(OFFSET(E1016,0,0,-计算结果!B$18,1)),STDEV(OFFSET(E1016,0,0,-ROW(),1)))</f>
        <v>-16269.78165399604</v>
      </c>
      <c r="L1016" s="35" t="str">
        <f t="shared" ca="1" si="61"/>
        <v>买</v>
      </c>
      <c r="M1016" s="4" t="str">
        <f t="shared" ca="1" si="62"/>
        <v/>
      </c>
      <c r="N1016" s="3">
        <f ca="1">IF(L1015="买",E1016/E1015-1,0)-IF(M1016=1,计算结果!B$17,0)</f>
        <v>-2.1077473225304955E-3</v>
      </c>
      <c r="O1016" s="2">
        <f t="shared" ca="1" si="63"/>
        <v>4.7236084504656652</v>
      </c>
      <c r="P1016" s="3">
        <f ca="1">1-O1016/MAX(O$2:O1016)</f>
        <v>0.20989189875990166</v>
      </c>
    </row>
    <row r="1017" spans="1:16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60"/>
        <v>-4.6396172767070309E-3</v>
      </c>
      <c r="H1017" s="3">
        <f>1-E1017/MAX(E$2:E1017)</f>
        <v>0.62474988089566463</v>
      </c>
      <c r="I1017" s="36">
        <f ca="1">IF(ROW()&gt;计算结果!B$18+1,AVERAGE(OFFSET(E1017,0,0,-计算结果!B$18,1)),AVERAGE(OFFSET(E1017,0,0,-ROW(),1)))</f>
        <v>2165.6445454545456</v>
      </c>
      <c r="J1017" s="36">
        <f ca="1">I1017+计算结果!B$19*IF(ROW()&gt;计算结果!B$18+1,STDEV(OFFSET(E1017,0,0,-计算结果!B$18,1)),STDEV(OFFSET(E1017,0,0,-ROW(),1)))</f>
        <v>20004.324574941555</v>
      </c>
      <c r="K1017" s="34">
        <f ca="1">I1017-计算结果!B$19*IF(ROW()&gt;计算结果!B$18+1,STDEV(OFFSET(E1017,0,0,-计算结果!B$18,1)),STDEV(OFFSET(E1017,0,0,-ROW(),1)))</f>
        <v>-15673.035484032462</v>
      </c>
      <c r="L1017" s="35" t="str">
        <f t="shared" ca="1" si="61"/>
        <v>买</v>
      </c>
      <c r="M1017" s="4" t="str">
        <f t="shared" ca="1" si="62"/>
        <v/>
      </c>
      <c r="N1017" s="3">
        <f ca="1">IF(L1016="买",E1017/E1016-1,0)-IF(M1017=1,计算结果!B$17,0)</f>
        <v>-4.6396172767070309E-3</v>
      </c>
      <c r="O1017" s="2">
        <f t="shared" ca="1" si="63"/>
        <v>4.701692715090485</v>
      </c>
      <c r="P1017" s="3">
        <f ca="1">1-O1017/MAX(O$2:O1017)</f>
        <v>0.21355769795688151</v>
      </c>
    </row>
    <row r="1018" spans="1:16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60"/>
        <v>1.640957277978794E-2</v>
      </c>
      <c r="H1018" s="3">
        <f>1-E1018/MAX(E$2:E1018)</f>
        <v>0.61859218675559791</v>
      </c>
      <c r="I1018" s="36">
        <f ca="1">IF(ROW()&gt;计算结果!B$18+1,AVERAGE(OFFSET(E1018,0,0,-计算结果!B$18,1)),AVERAGE(OFFSET(E1018,0,0,-ROW(),1)))</f>
        <v>2172.4356818181818</v>
      </c>
      <c r="J1018" s="36">
        <f ca="1">I1018+计算结果!B$19*IF(ROW()&gt;计算结果!B$18+1,STDEV(OFFSET(E1018,0,0,-计算结果!B$18,1)),STDEV(OFFSET(E1018,0,0,-ROW(),1)))</f>
        <v>19645.19554153717</v>
      </c>
      <c r="K1018" s="34">
        <f ca="1">I1018-计算结果!B$19*IF(ROW()&gt;计算结果!B$18+1,STDEV(OFFSET(E1018,0,0,-计算结果!B$18,1)),STDEV(OFFSET(E1018,0,0,-ROW(),1)))</f>
        <v>-15300.324177900808</v>
      </c>
      <c r="L1018" s="35" t="str">
        <f t="shared" ca="1" si="61"/>
        <v>买</v>
      </c>
      <c r="M1018" s="4" t="str">
        <f t="shared" ca="1" si="62"/>
        <v/>
      </c>
      <c r="N1018" s="3">
        <f ca="1">IF(L1017="买",E1018/E1017-1,0)-IF(M1018=1,计算结果!B$17,0)</f>
        <v>1.640957277978794E-2</v>
      </c>
      <c r="O1018" s="2">
        <f t="shared" ca="1" si="63"/>
        <v>4.7788454838869612</v>
      </c>
      <c r="P1018" s="3">
        <f ca="1">1-O1018/MAX(O$2:O1018)</f>
        <v>0.20065251576440102</v>
      </c>
    </row>
    <row r="1019" spans="1:16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60"/>
        <v>3.6041059774001738E-2</v>
      </c>
      <c r="H1019" s="3">
        <f>1-E1019/MAX(E$2:E1019)</f>
        <v>0.60484584496018512</v>
      </c>
      <c r="I1019" s="36">
        <f ca="1">IF(ROW()&gt;计算结果!B$18+1,AVERAGE(OFFSET(E1019,0,0,-计算结果!B$18,1)),AVERAGE(OFFSET(E1019,0,0,-ROW(),1)))</f>
        <v>2181.327045454545</v>
      </c>
      <c r="J1019" s="36">
        <f ca="1">I1019+计算结果!B$19*IF(ROW()&gt;计算结果!B$18+1,STDEV(OFFSET(E1019,0,0,-计算结果!B$18,1)),STDEV(OFFSET(E1019,0,0,-ROW(),1)))</f>
        <v>19335.582269499864</v>
      </c>
      <c r="K1019" s="34">
        <f ca="1">I1019-计算结果!B$19*IF(ROW()&gt;计算结果!B$18+1,STDEV(OFFSET(E1019,0,0,-计算结果!B$18,1)),STDEV(OFFSET(E1019,0,0,-ROW(),1)))</f>
        <v>-14972.928178590773</v>
      </c>
      <c r="L1019" s="35" t="str">
        <f t="shared" ca="1" si="61"/>
        <v>买</v>
      </c>
      <c r="M1019" s="4" t="str">
        <f t="shared" ca="1" si="62"/>
        <v/>
      </c>
      <c r="N1019" s="3">
        <f ca="1">IF(L1018="买",E1019/E1018-1,0)-IF(M1019=1,计算结果!B$17,0)</f>
        <v>3.6041059774001738E-2</v>
      </c>
      <c r="O1019" s="2">
        <f t="shared" ca="1" si="63"/>
        <v>4.9510801396224497</v>
      </c>
      <c r="P1019" s="3">
        <f ca="1">1-O1019/MAX(O$2:O1019)</f>
        <v>0.17184318530486775</v>
      </c>
    </row>
    <row r="1020" spans="1:16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60"/>
        <v>4.4135377196004022E-3</v>
      </c>
      <c r="H1020" s="3">
        <f>1-E1020/MAX(E$2:E1020)</f>
        <v>0.60310181719186007</v>
      </c>
      <c r="I1020" s="36">
        <f ca="1">IF(ROW()&gt;计算结果!B$18+1,AVERAGE(OFFSET(E1020,0,0,-计算结果!B$18,1)),AVERAGE(OFFSET(E1020,0,0,-ROW(),1)))</f>
        <v>2191.4329545454539</v>
      </c>
      <c r="J1020" s="36">
        <f ca="1">I1020+计算结果!B$19*IF(ROW()&gt;计算结果!B$18+1,STDEV(OFFSET(E1020,0,0,-计算结果!B$18,1)),STDEV(OFFSET(E1020,0,0,-ROW(),1)))</f>
        <v>18781.623380736091</v>
      </c>
      <c r="K1020" s="34">
        <f ca="1">I1020-计算结果!B$19*IF(ROW()&gt;计算结果!B$18+1,STDEV(OFFSET(E1020,0,0,-计算结果!B$18,1)),STDEV(OFFSET(E1020,0,0,-ROW(),1)))</f>
        <v>-14398.757471645185</v>
      </c>
      <c r="L1020" s="35" t="str">
        <f t="shared" ca="1" si="61"/>
        <v>买</v>
      </c>
      <c r="M1020" s="4" t="str">
        <f t="shared" ca="1" si="62"/>
        <v/>
      </c>
      <c r="N1020" s="3">
        <f ca="1">IF(L1019="买",E1020/E1019-1,0)-IF(M1020=1,计算结果!B$17,0)</f>
        <v>4.4135377196004022E-3</v>
      </c>
      <c r="O1020" s="2">
        <f t="shared" ca="1" si="63"/>
        <v>4.9729319185714376</v>
      </c>
      <c r="P1020" s="3">
        <f ca="1">1-O1020/MAX(O$2:O1020)</f>
        <v>0.16818808396546669</v>
      </c>
    </row>
    <row r="1021" spans="1:16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60"/>
        <v>2.1396266049342971E-2</v>
      </c>
      <c r="H1021" s="3">
        <f>1-E1021/MAX(E$2:E1021)</f>
        <v>0.59460967807799636</v>
      </c>
      <c r="I1021" s="36">
        <f ca="1">IF(ROW()&gt;计算结果!B$18+1,AVERAGE(OFFSET(E1021,0,0,-计算结果!B$18,1)),AVERAGE(OFFSET(E1021,0,0,-ROW(),1)))</f>
        <v>2201.982954545454</v>
      </c>
      <c r="J1021" s="36">
        <f ca="1">I1021+计算结果!B$19*IF(ROW()&gt;计算结果!B$18+1,STDEV(OFFSET(E1021,0,0,-计算结果!B$18,1)),STDEV(OFFSET(E1021,0,0,-ROW(),1)))</f>
        <v>18423.951348084767</v>
      </c>
      <c r="K1021" s="34">
        <f ca="1">I1021-计算结果!B$19*IF(ROW()&gt;计算结果!B$18+1,STDEV(OFFSET(E1021,0,0,-计算结果!B$18,1)),STDEV(OFFSET(E1021,0,0,-ROW(),1)))</f>
        <v>-14019.985438993859</v>
      </c>
      <c r="L1021" s="35" t="str">
        <f t="shared" ca="1" si="61"/>
        <v>买</v>
      </c>
      <c r="M1021" s="4" t="str">
        <f t="shared" ca="1" si="62"/>
        <v/>
      </c>
      <c r="N1021" s="3">
        <f ca="1">IF(L1020="买",E1021/E1020-1,0)-IF(M1021=1,计算结果!B$17,0)</f>
        <v>2.1396266049342971E-2</v>
      </c>
      <c r="O1021" s="2">
        <f t="shared" ca="1" si="63"/>
        <v>5.0793340929464614</v>
      </c>
      <c r="P1021" s="3">
        <f ca="1">1-O1021/MAX(O$2:O1021)</f>
        <v>0.15039041490697813</v>
      </c>
    </row>
    <row r="1022" spans="1:16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60"/>
        <v>-1.1416291719830163E-3</v>
      </c>
      <c r="H1022" s="3">
        <f>1-E1022/MAX(E$2:E1022)</f>
        <v>0.59507248349554209</v>
      </c>
      <c r="I1022" s="36">
        <f ca="1">IF(ROW()&gt;计算结果!B$18+1,AVERAGE(OFFSET(E1022,0,0,-计算结果!B$18,1)),AVERAGE(OFFSET(E1022,0,0,-ROW(),1)))</f>
        <v>2212.4181818181814</v>
      </c>
      <c r="J1022" s="36">
        <f ca="1">I1022+计算结果!B$19*IF(ROW()&gt;计算结果!B$18+1,STDEV(OFFSET(E1022,0,0,-计算结果!B$18,1)),STDEV(OFFSET(E1022,0,0,-ROW(),1)))</f>
        <v>17974.391510171488</v>
      </c>
      <c r="K1022" s="34">
        <f ca="1">I1022-计算结果!B$19*IF(ROW()&gt;计算结果!B$18+1,STDEV(OFFSET(E1022,0,0,-计算结果!B$18,1)),STDEV(OFFSET(E1022,0,0,-ROW(),1)))</f>
        <v>-13549.555146535124</v>
      </c>
      <c r="L1022" s="35" t="str">
        <f t="shared" ca="1" si="61"/>
        <v>买</v>
      </c>
      <c r="M1022" s="4" t="str">
        <f t="shared" ca="1" si="62"/>
        <v/>
      </c>
      <c r="N1022" s="3">
        <f ca="1">IF(L1021="买",E1022/E1021-1,0)-IF(M1022=1,计算结果!B$17,0)</f>
        <v>-1.1416291719830163E-3</v>
      </c>
      <c r="O1022" s="2">
        <f t="shared" ca="1" si="63"/>
        <v>5.073535376971706</v>
      </c>
      <c r="P1022" s="3">
        <f ca="1">1-O1022/MAX(O$2:O1022)</f>
        <v>0.15136035399411674</v>
      </c>
    </row>
    <row r="1023" spans="1:16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60"/>
        <v>2.5026892564205871E-2</v>
      </c>
      <c r="H1023" s="3">
        <f>1-E1023/MAX(E$2:E1023)</f>
        <v>0.58493840604369418</v>
      </c>
      <c r="I1023" s="36">
        <f ca="1">IF(ROW()&gt;计算结果!B$18+1,AVERAGE(OFFSET(E1023,0,0,-计算结果!B$18,1)),AVERAGE(OFFSET(E1023,0,0,-ROW(),1)))</f>
        <v>2225.2184090909086</v>
      </c>
      <c r="J1023" s="36">
        <f ca="1">I1023+计算结果!B$19*IF(ROW()&gt;计算结果!B$18+1,STDEV(OFFSET(E1023,0,0,-计算结果!B$18,1)),STDEV(OFFSET(E1023,0,0,-ROW(),1)))</f>
        <v>17361.178536535517</v>
      </c>
      <c r="K1023" s="34">
        <f ca="1">I1023-计算结果!B$19*IF(ROW()&gt;计算结果!B$18+1,STDEV(OFFSET(E1023,0,0,-计算结果!B$18,1)),STDEV(OFFSET(E1023,0,0,-ROW(),1)))</f>
        <v>-12910.741718353702</v>
      </c>
      <c r="L1023" s="35" t="str">
        <f t="shared" ca="1" si="61"/>
        <v>买</v>
      </c>
      <c r="M1023" s="4" t="str">
        <f t="shared" ca="1" si="62"/>
        <v/>
      </c>
      <c r="N1023" s="3">
        <f ca="1">IF(L1022="买",E1023/E1022-1,0)-IF(M1023=1,计算结果!B$17,0)</f>
        <v>2.5026892564205871E-2</v>
      </c>
      <c r="O1023" s="2">
        <f t="shared" ca="1" si="63"/>
        <v>5.2005102017718743</v>
      </c>
      <c r="P1023" s="3">
        <f ca="1">1-O1023/MAX(O$2:O1023)</f>
        <v>0.1301215407478018</v>
      </c>
    </row>
    <row r="1024" spans="1:16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60"/>
        <v>5.0750184471590742E-3</v>
      </c>
      <c r="H1024" s="3">
        <f>1-E1024/MAX(E$2:E1024)</f>
        <v>0.58283196079765864</v>
      </c>
      <c r="I1024" s="36">
        <f ca="1">IF(ROW()&gt;计算结果!B$18+1,AVERAGE(OFFSET(E1024,0,0,-计算结果!B$18,1)),AVERAGE(OFFSET(E1024,0,0,-ROW(),1)))</f>
        <v>2236.5034090909085</v>
      </c>
      <c r="J1024" s="36">
        <f ca="1">I1024+计算结果!B$19*IF(ROW()&gt;计算结果!B$18+1,STDEV(OFFSET(E1024,0,0,-计算结果!B$18,1)),STDEV(OFFSET(E1024,0,0,-ROW(),1)))</f>
        <v>17117.838348930349</v>
      </c>
      <c r="K1024" s="34">
        <f ca="1">I1024-计算结果!B$19*IF(ROW()&gt;计算结果!B$18+1,STDEV(OFFSET(E1024,0,0,-计算结果!B$18,1)),STDEV(OFFSET(E1024,0,0,-ROW(),1)))</f>
        <v>-12644.831530748532</v>
      </c>
      <c r="L1024" s="35" t="str">
        <f t="shared" ca="1" si="61"/>
        <v>买</v>
      </c>
      <c r="M1024" s="4" t="str">
        <f t="shared" ca="1" si="62"/>
        <v/>
      </c>
      <c r="N1024" s="3">
        <f ca="1">IF(L1023="买",E1024/E1023-1,0)-IF(M1024=1,计算结果!B$17,0)</f>
        <v>5.0750184471590742E-3</v>
      </c>
      <c r="O1024" s="2">
        <f t="shared" ca="1" si="63"/>
        <v>5.2269028869805059</v>
      </c>
      <c r="P1024" s="3">
        <f ca="1">1-O1024/MAX(O$2:O1024)</f>
        <v>0.12570689152031056</v>
      </c>
    </row>
    <row r="1025" spans="1:16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60"/>
        <v>-2.0576886996386379E-2</v>
      </c>
      <c r="H1025" s="3">
        <f>1-E1025/MAX(E$2:E1025)</f>
        <v>0.59141598039882937</v>
      </c>
      <c r="I1025" s="36">
        <f ca="1">IF(ROW()&gt;计算结果!B$18+1,AVERAGE(OFFSET(E1025,0,0,-计算结果!B$18,1)),AVERAGE(OFFSET(E1025,0,0,-ROW(),1)))</f>
        <v>2246.6502272727271</v>
      </c>
      <c r="J1025" s="36">
        <f ca="1">I1025+计算结果!B$19*IF(ROW()&gt;计算结果!B$18+1,STDEV(OFFSET(E1025,0,0,-计算结果!B$18,1)),STDEV(OFFSET(E1025,0,0,-ROW(),1)))</f>
        <v>16582.086037604804</v>
      </c>
      <c r="K1025" s="34">
        <f ca="1">I1025-计算结果!B$19*IF(ROW()&gt;计算结果!B$18+1,STDEV(OFFSET(E1025,0,0,-计算结果!B$18,1)),STDEV(OFFSET(E1025,0,0,-ROW(),1)))</f>
        <v>-12088.785583059349</v>
      </c>
      <c r="L1025" s="35" t="str">
        <f t="shared" ca="1" si="61"/>
        <v>买</v>
      </c>
      <c r="M1025" s="4" t="str">
        <f t="shared" ca="1" si="62"/>
        <v/>
      </c>
      <c r="N1025" s="3">
        <f ca="1">IF(L1024="买",E1025/E1024-1,0)-IF(M1025=1,计算结果!B$17,0)</f>
        <v>-2.0576886996386379E-2</v>
      </c>
      <c r="O1025" s="2">
        <f t="shared" ca="1" si="63"/>
        <v>5.1193494969340225</v>
      </c>
      <c r="P1025" s="3">
        <f ca="1">1-O1025/MAX(O$2:O1025)</f>
        <v>0.14369712201521645</v>
      </c>
    </row>
    <row r="1026" spans="1:16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60"/>
        <v>3.2673560068795293E-2</v>
      </c>
      <c r="H1026" s="3">
        <f>1-E1026/MAX(E$2:E1026)</f>
        <v>0.57806608589124076</v>
      </c>
      <c r="I1026" s="36">
        <f ca="1">IF(ROW()&gt;计算结果!B$18+1,AVERAGE(OFFSET(E1026,0,0,-计算结果!B$18,1)),AVERAGE(OFFSET(E1026,0,0,-ROW(),1)))</f>
        <v>2257.7770454545448</v>
      </c>
      <c r="J1026" s="36">
        <f ca="1">I1026+计算结果!B$19*IF(ROW()&gt;计算结果!B$18+1,STDEV(OFFSET(E1026,0,0,-计算结果!B$18,1)),STDEV(OFFSET(E1026,0,0,-ROW(),1)))</f>
        <v>16426.82176379356</v>
      </c>
      <c r="K1026" s="34">
        <f ca="1">I1026-计算结果!B$19*IF(ROW()&gt;计算结果!B$18+1,STDEV(OFFSET(E1026,0,0,-计算结果!B$18,1)),STDEV(OFFSET(E1026,0,0,-ROW(),1)))</f>
        <v>-11911.267672884469</v>
      </c>
      <c r="L1026" s="35" t="str">
        <f t="shared" ca="1" si="61"/>
        <v>买</v>
      </c>
      <c r="M1026" s="4" t="str">
        <f t="shared" ca="1" si="62"/>
        <v/>
      </c>
      <c r="N1026" s="3">
        <f ca="1">IF(L1025="买",E1026/E1025-1,0)-IF(M1026=1,计算结果!B$17,0)</f>
        <v>3.2673560068795293E-2</v>
      </c>
      <c r="O1026" s="2">
        <f t="shared" ca="1" si="63"/>
        <v>5.2866168702352532</v>
      </c>
      <c r="P1026" s="3">
        <f ca="1">1-O1026/MAX(O$2:O1026)</f>
        <v>0.1157186584942983</v>
      </c>
    </row>
    <row r="1027" spans="1:16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36">
        <f ca="1">IF(ROW()&gt;计算结果!B$18+1,AVERAGE(OFFSET(E1027,0,0,-计算结果!B$18,1)),AVERAGE(OFFSET(E1027,0,0,-ROW(),1)))</f>
        <v>2268.8331818181814</v>
      </c>
      <c r="J1027" s="36">
        <f ca="1">I1027+计算结果!B$19*IF(ROW()&gt;计算结果!B$18+1,STDEV(OFFSET(E1027,0,0,-计算结果!B$18,1)),STDEV(OFFSET(E1027,0,0,-ROW(),1)))</f>
        <v>16364.163092878371</v>
      </c>
      <c r="K1027" s="34">
        <f ca="1">I1027-计算结果!B$19*IF(ROW()&gt;计算结果!B$18+1,STDEV(OFFSET(E1027,0,0,-计算结果!B$18,1)),STDEV(OFFSET(E1027,0,0,-ROW(),1)))</f>
        <v>-11826.496729242008</v>
      </c>
      <c r="L1027" s="35" t="str">
        <f t="shared" ref="L1027:L1090" ca="1" si="65">IF(OR(AND(E1027&lt;J1027,E1027&gt;I1027),E1027&lt;K1027),"买","卖")</f>
        <v>买</v>
      </c>
      <c r="M1027" s="4" t="str">
        <f t="shared" ca="1" si="62"/>
        <v/>
      </c>
      <c r="N1027" s="3">
        <f ca="1">IF(L1026="买",E1027/E1026-1,0)-IF(M1027=1,计算结果!B$17,0)</f>
        <v>7.7183955092972045E-3</v>
      </c>
      <c r="O1027" s="2">
        <f t="shared" ca="1" si="63"/>
        <v>5.327421070145852</v>
      </c>
      <c r="P1027" s="3">
        <f ca="1">1-O1027/MAX(O$2:O1027)</f>
        <v>0.10889342535906543</v>
      </c>
    </row>
    <row r="1028" spans="1:16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64"/>
        <v>-5.7784731865238026E-3</v>
      </c>
      <c r="H1028" s="3">
        <f>1-E1028/MAX(E$2:E1028)</f>
        <v>0.57726638535356978</v>
      </c>
      <c r="I1028" s="36">
        <f ca="1">IF(ROW()&gt;计算结果!B$18+1,AVERAGE(OFFSET(E1028,0,0,-计算结果!B$18,1)),AVERAGE(OFFSET(E1028,0,0,-ROW(),1)))</f>
        <v>2279.2718181818177</v>
      </c>
      <c r="J1028" s="36">
        <f ca="1">I1028+计算结果!B$19*IF(ROW()&gt;计算结果!B$18+1,STDEV(OFFSET(E1028,0,0,-计算结果!B$18,1)),STDEV(OFFSET(E1028,0,0,-ROW(),1)))</f>
        <v>16197.320914396818</v>
      </c>
      <c r="K1028" s="34">
        <f ca="1">I1028-计算结果!B$19*IF(ROW()&gt;计算结果!B$18+1,STDEV(OFFSET(E1028,0,0,-计算结果!B$18,1)),STDEV(OFFSET(E1028,0,0,-ROW(),1)))</f>
        <v>-11638.777278033182</v>
      </c>
      <c r="L1028" s="35" t="str">
        <f t="shared" ca="1" si="65"/>
        <v>买</v>
      </c>
      <c r="M1028" s="4" t="str">
        <f t="shared" ref="M1028:M1091" ca="1" si="66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67">IFERROR(O1027*(1+N1028),O1027)</f>
        <v>5.2966367103386922</v>
      </c>
      <c r="P1028" s="3">
        <f ca="1">1-O1028/MAX(O$2:O1028)</f>
        <v>0.11404266080696313</v>
      </c>
    </row>
    <row r="1029" spans="1:16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64"/>
        <v>9.378182242633315E-3</v>
      </c>
      <c r="H1029" s="3">
        <f>1-E1029/MAX(E$2:E1029)</f>
        <v>0.57330191247532836</v>
      </c>
      <c r="I1029" s="36">
        <f ca="1">IF(ROW()&gt;计算结果!B$18+1,AVERAGE(OFFSET(E1029,0,0,-计算结果!B$18,1)),AVERAGE(OFFSET(E1029,0,0,-ROW(),1)))</f>
        <v>2290.3190909090899</v>
      </c>
      <c r="J1029" s="36">
        <f ca="1">I1029+计算结果!B$19*IF(ROW()&gt;计算结果!B$18+1,STDEV(OFFSET(E1029,0,0,-计算结果!B$18,1)),STDEV(OFFSET(E1029,0,0,-ROW(),1)))</f>
        <v>16009.955747668202</v>
      </c>
      <c r="K1029" s="34">
        <f ca="1">I1029-计算结果!B$19*IF(ROW()&gt;计算结果!B$18+1,STDEV(OFFSET(E1029,0,0,-计算结果!B$18,1)),STDEV(OFFSET(E1029,0,0,-ROW(),1)))</f>
        <v>-11429.317565850022</v>
      </c>
      <c r="L1029" s="35" t="str">
        <f t="shared" ca="1" si="65"/>
        <v>买</v>
      </c>
      <c r="M1029" s="4" t="str">
        <f t="shared" ca="1" si="66"/>
        <v/>
      </c>
      <c r="N1029" s="3">
        <f ca="1">IF(L1028="买",E1029/E1028-1,0)-IF(M1029=1,计算结果!B$17,0)</f>
        <v>9.378182242633315E-3</v>
      </c>
      <c r="O1029" s="2">
        <f t="shared" ca="1" si="67"/>
        <v>5.3463095346812706</v>
      </c>
      <c r="P1029" s="3">
        <f ca="1">1-O1029/MAX(O$2:O1029)</f>
        <v>0.1057339914208123</v>
      </c>
    </row>
    <row r="1030" spans="1:16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64"/>
        <v>1.6121764581563891E-2</v>
      </c>
      <c r="H1030" s="3">
        <f>1-E1030/MAX(E$2:E1030)</f>
        <v>0.56642278636085219</v>
      </c>
      <c r="I1030" s="36">
        <f ca="1">IF(ROW()&gt;计算结果!B$18+1,AVERAGE(OFFSET(E1030,0,0,-计算结果!B$18,1)),AVERAGE(OFFSET(E1030,0,0,-ROW(),1)))</f>
        <v>2301.7661363636357</v>
      </c>
      <c r="J1030" s="36">
        <f ca="1">I1030+计算结果!B$19*IF(ROW()&gt;计算结果!B$18+1,STDEV(OFFSET(E1030,0,0,-计算结果!B$18,1)),STDEV(OFFSET(E1030,0,0,-ROW(),1)))</f>
        <v>16024.939351872095</v>
      </c>
      <c r="K1030" s="34">
        <f ca="1">I1030-计算结果!B$19*IF(ROW()&gt;计算结果!B$18+1,STDEV(OFFSET(E1030,0,0,-计算结果!B$18,1)),STDEV(OFFSET(E1030,0,0,-ROW(),1)))</f>
        <v>-11421.407079144823</v>
      </c>
      <c r="L1030" s="35" t="str">
        <f t="shared" ca="1" si="65"/>
        <v>买</v>
      </c>
      <c r="M1030" s="4" t="str">
        <f t="shared" ca="1" si="66"/>
        <v/>
      </c>
      <c r="N1030" s="3">
        <f ca="1">IF(L1029="买",E1030/E1029-1,0)-IF(M1030=1,计算结果!B$17,0)</f>
        <v>1.6121764581563891E-2</v>
      </c>
      <c r="O1030" s="2">
        <f t="shared" ca="1" si="67"/>
        <v>5.4325014783795726</v>
      </c>
      <c r="P1030" s="3">
        <f ca="1">1-O1030/MAX(O$2:O1030)</f>
        <v>9.1316845357203746E-2</v>
      </c>
    </row>
    <row r="1031" spans="1:16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64"/>
        <v>1.1058699798290661E-2</v>
      </c>
      <c r="H1031" s="3">
        <f>1-E1031/MAX(E$2:E1031)</f>
        <v>0.56162798611583742</v>
      </c>
      <c r="I1031" s="36">
        <f ca="1">IF(ROW()&gt;计算结果!B$18+1,AVERAGE(OFFSET(E1031,0,0,-计算结果!B$18,1)),AVERAGE(OFFSET(E1031,0,0,-ROW(),1)))</f>
        <v>2314.1234090909084</v>
      </c>
      <c r="J1031" s="36">
        <f ca="1">I1031+计算结果!B$19*IF(ROW()&gt;计算结果!B$18+1,STDEV(OFFSET(E1031,0,0,-计算结果!B$18,1)),STDEV(OFFSET(E1031,0,0,-ROW(),1)))</f>
        <v>15999.28401275081</v>
      </c>
      <c r="K1031" s="34">
        <f ca="1">I1031-计算结果!B$19*IF(ROW()&gt;计算结果!B$18+1,STDEV(OFFSET(E1031,0,0,-计算结果!B$18,1)),STDEV(OFFSET(E1031,0,0,-ROW(),1)))</f>
        <v>-11371.037194568991</v>
      </c>
      <c r="L1031" s="35" t="str">
        <f t="shared" ca="1" si="65"/>
        <v>买</v>
      </c>
      <c r="M1031" s="4" t="str">
        <f t="shared" ca="1" si="66"/>
        <v/>
      </c>
      <c r="N1031" s="3">
        <f ca="1">IF(L1030="买",E1031/E1030-1,0)-IF(M1031=1,计算结果!B$17,0)</f>
        <v>1.1058699798290661E-2</v>
      </c>
      <c r="O1031" s="2">
        <f t="shared" ca="1" si="67"/>
        <v>5.4925778813827426</v>
      </c>
      <c r="P1031" s="3">
        <f ca="1">1-O1031/MAX(O$2:O1031)</f>
        <v>8.1267991138245343E-2</v>
      </c>
    </row>
    <row r="1032" spans="1:16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64"/>
        <v>-2.2900170780935092E-3</v>
      </c>
      <c r="H1032" s="3">
        <f>1-E1032/MAX(E$2:E1032)</f>
        <v>0.56263186551419042</v>
      </c>
      <c r="I1032" s="36">
        <f ca="1">IF(ROW()&gt;计算结果!B$18+1,AVERAGE(OFFSET(E1032,0,0,-计算结果!B$18,1)),AVERAGE(OFFSET(E1032,0,0,-ROW(),1)))</f>
        <v>2325.7924999999991</v>
      </c>
      <c r="J1032" s="36">
        <f ca="1">I1032+计算结果!B$19*IF(ROW()&gt;计算结果!B$18+1,STDEV(OFFSET(E1032,0,0,-计算结果!B$18,1)),STDEV(OFFSET(E1032,0,0,-ROW(),1)))</f>
        <v>15945.573834517014</v>
      </c>
      <c r="K1032" s="34">
        <f ca="1">I1032-计算结果!B$19*IF(ROW()&gt;计算结果!B$18+1,STDEV(OFFSET(E1032,0,0,-计算结果!B$18,1)),STDEV(OFFSET(E1032,0,0,-ROW(),1)))</f>
        <v>-11293.988834517015</v>
      </c>
      <c r="L1032" s="35" t="str">
        <f t="shared" ca="1" si="65"/>
        <v>买</v>
      </c>
      <c r="M1032" s="4" t="str">
        <f t="shared" ca="1" si="66"/>
        <v/>
      </c>
      <c r="N1032" s="3">
        <f ca="1">IF(L1031="买",E1032/E1031-1,0)-IF(M1032=1,计算结果!B$17,0)</f>
        <v>-2.2900170780935092E-3</v>
      </c>
      <c r="O1032" s="2">
        <f t="shared" ca="1" si="67"/>
        <v>5.4799997842316177</v>
      </c>
      <c r="P1032" s="3">
        <f ca="1">1-O1032/MAX(O$2:O1032)</f>
        <v>8.3371903128729885E-2</v>
      </c>
    </row>
    <row r="1033" spans="1:16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64"/>
        <v>2.5092394475783042E-3</v>
      </c>
      <c r="H1033" s="3">
        <f>1-E1033/MAX(E$2:E1033)</f>
        <v>0.56153440413802491</v>
      </c>
      <c r="I1033" s="36">
        <f ca="1">IF(ROW()&gt;计算结果!B$18+1,AVERAGE(OFFSET(E1033,0,0,-计算结果!B$18,1)),AVERAGE(OFFSET(E1033,0,0,-ROW(),1)))</f>
        <v>2336.4297727272715</v>
      </c>
      <c r="J1033" s="36">
        <f ca="1">I1033+计算结果!B$19*IF(ROW()&gt;计算结果!B$18+1,STDEV(OFFSET(E1033,0,0,-计算结果!B$18,1)),STDEV(OFFSET(E1033,0,0,-ROW(),1)))</f>
        <v>16070.02483845425</v>
      </c>
      <c r="K1033" s="34">
        <f ca="1">I1033-计算结果!B$19*IF(ROW()&gt;计算结果!B$18+1,STDEV(OFFSET(E1033,0,0,-计算结果!B$18,1)),STDEV(OFFSET(E1033,0,0,-ROW(),1)))</f>
        <v>-11397.165292999707</v>
      </c>
      <c r="L1033" s="35" t="str">
        <f t="shared" ca="1" si="65"/>
        <v>买</v>
      </c>
      <c r="M1033" s="4" t="str">
        <f t="shared" ca="1" si="66"/>
        <v/>
      </c>
      <c r="N1033" s="3">
        <f ca="1">IF(L1032="买",E1033/E1032-1,0)-IF(M1033=1,计算结果!B$17,0)</f>
        <v>2.5092394475783042E-3</v>
      </c>
      <c r="O1033" s="2">
        <f t="shared" ca="1" si="67"/>
        <v>5.493750415862932</v>
      </c>
      <c r="P1033" s="3">
        <f ca="1">1-O1033/MAX(O$2:O1033)</f>
        <v>8.1071863749301865E-2</v>
      </c>
    </row>
    <row r="1034" spans="1:16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64"/>
        <v>-3.7874231164748973E-2</v>
      </c>
      <c r="H1034" s="3">
        <f>1-E1034/MAX(E$2:E1034)</f>
        <v>0.57814095147349076</v>
      </c>
      <c r="I1034" s="36">
        <f ca="1">IF(ROW()&gt;计算结果!B$18+1,AVERAGE(OFFSET(E1034,0,0,-计算结果!B$18,1)),AVERAGE(OFFSET(E1034,0,0,-ROW(),1)))</f>
        <v>2343.5420454545442</v>
      </c>
      <c r="J1034" s="36">
        <f ca="1">I1034+计算结果!B$19*IF(ROW()&gt;计算结果!B$18+1,STDEV(OFFSET(E1034,0,0,-计算结果!B$18,1)),STDEV(OFFSET(E1034,0,0,-ROW(),1)))</f>
        <v>15967.012436438314</v>
      </c>
      <c r="K1034" s="34">
        <f ca="1">I1034-计算结果!B$19*IF(ROW()&gt;计算结果!B$18+1,STDEV(OFFSET(E1034,0,0,-计算结果!B$18,1)),STDEV(OFFSET(E1034,0,0,-ROW(),1)))</f>
        <v>-11279.928345529226</v>
      </c>
      <c r="L1034" s="35" t="str">
        <f t="shared" ca="1" si="65"/>
        <v>买</v>
      </c>
      <c r="M1034" s="4" t="str">
        <f t="shared" ca="1" si="66"/>
        <v/>
      </c>
      <c r="N1034" s="3">
        <f ca="1">IF(L1033="买",E1034/E1033-1,0)-IF(M1034=1,计算结果!B$17,0)</f>
        <v>-3.7874231164748973E-2</v>
      </c>
      <c r="O1034" s="2">
        <f t="shared" ca="1" si="67"/>
        <v>5.2856788426511034</v>
      </c>
      <c r="P1034" s="3">
        <f ca="1">1-O1034/MAX(O$2:O1034)</f>
        <v>0.11587556040545277</v>
      </c>
    </row>
    <row r="1035" spans="1:16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64"/>
        <v>1.5455663782846463E-2</v>
      </c>
      <c r="H1035" s="3">
        <f>1-E1035/MAX(E$2:E1035)</f>
        <v>0.57162083985571366</v>
      </c>
      <c r="I1035" s="36">
        <f ca="1">IF(ROW()&gt;计算结果!B$18+1,AVERAGE(OFFSET(E1035,0,0,-计算结果!B$18,1)),AVERAGE(OFFSET(E1035,0,0,-ROW(),1)))</f>
        <v>2351.8761363636354</v>
      </c>
      <c r="J1035" s="36">
        <f ca="1">I1035+计算结果!B$19*IF(ROW()&gt;计算结果!B$18+1,STDEV(OFFSET(E1035,0,0,-计算结果!B$18,1)),STDEV(OFFSET(E1035,0,0,-ROW(),1)))</f>
        <v>15873.553812859062</v>
      </c>
      <c r="K1035" s="34">
        <f ca="1">I1035-计算结果!B$19*IF(ROW()&gt;计算结果!B$18+1,STDEV(OFFSET(E1035,0,0,-计算结果!B$18,1)),STDEV(OFFSET(E1035,0,0,-ROW(),1)))</f>
        <v>-11169.801540131792</v>
      </c>
      <c r="L1035" s="35" t="str">
        <f t="shared" ca="1" si="65"/>
        <v>买</v>
      </c>
      <c r="M1035" s="4" t="str">
        <f t="shared" ca="1" si="66"/>
        <v/>
      </c>
      <c r="N1035" s="3">
        <f ca="1">IF(L1034="买",E1035/E1034-1,0)-IF(M1035=1,计算结果!B$17,0)</f>
        <v>1.5455663782846463E-2</v>
      </c>
      <c r="O1035" s="2">
        <f t="shared" ca="1" si="67"/>
        <v>5.3673725177072242</v>
      </c>
      <c r="P1035" s="3">
        <f ca="1">1-O1035/MAX(O$2:O1035)</f>
        <v>0.10221083032488187</v>
      </c>
    </row>
    <row r="1036" spans="1:16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64"/>
        <v>3.0925419137535881E-2</v>
      </c>
      <c r="H1036" s="3">
        <f>1-E1036/MAX(E$2:E1036)</f>
        <v>0.55837303477846589</v>
      </c>
      <c r="I1036" s="36">
        <f ca="1">IF(ROW()&gt;计算结果!B$18+1,AVERAGE(OFFSET(E1036,0,0,-计算结果!B$18,1)),AVERAGE(OFFSET(E1036,0,0,-ROW(),1)))</f>
        <v>2360.0181818181809</v>
      </c>
      <c r="J1036" s="36">
        <f ca="1">I1036+计算结果!B$19*IF(ROW()&gt;计算结果!B$18+1,STDEV(OFFSET(E1036,0,0,-计算结果!B$18,1)),STDEV(OFFSET(E1036,0,0,-ROW(),1)))</f>
        <v>16325.162757194503</v>
      </c>
      <c r="K1036" s="34">
        <f ca="1">I1036-计算结果!B$19*IF(ROW()&gt;计算结果!B$18+1,STDEV(OFFSET(E1036,0,0,-计算结果!B$18,1)),STDEV(OFFSET(E1036,0,0,-ROW(),1)))</f>
        <v>-11605.126393558141</v>
      </c>
      <c r="L1036" s="35" t="str">
        <f t="shared" ca="1" si="65"/>
        <v>买</v>
      </c>
      <c r="M1036" s="4" t="str">
        <f t="shared" ca="1" si="66"/>
        <v/>
      </c>
      <c r="N1036" s="3">
        <f ca="1">IF(L1035="买",E1036/E1035-1,0)-IF(M1036=1,计算结果!B$17,0)</f>
        <v>3.0925419137535881E-2</v>
      </c>
      <c r="O1036" s="2">
        <f t="shared" ca="1" si="67"/>
        <v>5.5333607624846115</v>
      </c>
      <c r="P1036" s="3">
        <f ca="1">1-O1036/MAX(O$2:O1036)</f>
        <v>7.4446323955538518E-2</v>
      </c>
    </row>
    <row r="1037" spans="1:16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64"/>
        <v>2.3498090948669281E-2</v>
      </c>
      <c r="H1037" s="3">
        <f>1-E1037/MAX(E$2:E1037)</f>
        <v>0.54799564418430546</v>
      </c>
      <c r="I1037" s="36">
        <f ca="1">IF(ROW()&gt;计算结果!B$18+1,AVERAGE(OFFSET(E1037,0,0,-计算结果!B$18,1)),AVERAGE(OFFSET(E1037,0,0,-ROW(),1)))</f>
        <v>2368.19659090909</v>
      </c>
      <c r="J1037" s="36">
        <f ca="1">I1037+计算结果!B$19*IF(ROW()&gt;计算结果!B$18+1,STDEV(OFFSET(E1037,0,0,-计算结果!B$18,1)),STDEV(OFFSET(E1037,0,0,-ROW(),1)))</f>
        <v>17126.458029327547</v>
      </c>
      <c r="K1037" s="34">
        <f ca="1">I1037-计算结果!B$19*IF(ROW()&gt;计算结果!B$18+1,STDEV(OFFSET(E1037,0,0,-计算结果!B$18,1)),STDEV(OFFSET(E1037,0,0,-ROW(),1)))</f>
        <v>-12390.064847509366</v>
      </c>
      <c r="L1037" s="35" t="str">
        <f t="shared" ca="1" si="65"/>
        <v>买</v>
      </c>
      <c r="M1037" s="4" t="str">
        <f t="shared" ca="1" si="66"/>
        <v/>
      </c>
      <c r="N1037" s="3">
        <f ca="1">IF(L1036="买",E1037/E1036-1,0)-IF(M1037=1,计算结果!B$17,0)</f>
        <v>2.3498090948669281E-2</v>
      </c>
      <c r="O1037" s="2">
        <f t="shared" ca="1" si="67"/>
        <v>5.6633841769332731</v>
      </c>
      <c r="P1037" s="3">
        <f ca="1">1-O1037/MAX(O$2:O1037)</f>
        <v>5.2697579497970493E-2</v>
      </c>
    </row>
    <row r="1038" spans="1:16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64"/>
        <v>7.6603978136811079E-3</v>
      </c>
      <c r="H1038" s="3">
        <f>1-E1038/MAX(E$2:E1038)</f>
        <v>0.5445331110052406</v>
      </c>
      <c r="I1038" s="36">
        <f ca="1">IF(ROW()&gt;计算结果!B$18+1,AVERAGE(OFFSET(E1038,0,0,-计算结果!B$18,1)),AVERAGE(OFFSET(E1038,0,0,-ROW(),1)))</f>
        <v>2376.1538636363625</v>
      </c>
      <c r="J1038" s="36">
        <f ca="1">I1038+计算结果!B$19*IF(ROW()&gt;计算结果!B$18+1,STDEV(OFFSET(E1038,0,0,-计算结果!B$18,1)),STDEV(OFFSET(E1038,0,0,-ROW(),1)))</f>
        <v>17975.835623823903</v>
      </c>
      <c r="K1038" s="34">
        <f ca="1">I1038-计算结果!B$19*IF(ROW()&gt;计算结果!B$18+1,STDEV(OFFSET(E1038,0,0,-计算结果!B$18,1)),STDEV(OFFSET(E1038,0,0,-ROW(),1)))</f>
        <v>-13223.527896551177</v>
      </c>
      <c r="L1038" s="35" t="str">
        <f t="shared" ca="1" si="65"/>
        <v>买</v>
      </c>
      <c r="M1038" s="4" t="str">
        <f t="shared" ca="1" si="66"/>
        <v/>
      </c>
      <c r="N1038" s="3">
        <f ca="1">IF(L1037="买",E1038/E1037-1,0)-IF(M1038=1,计算结果!B$17,0)</f>
        <v>7.6603978136811079E-3</v>
      </c>
      <c r="O1038" s="2">
        <f t="shared" ca="1" si="67"/>
        <v>5.7067679527002886</v>
      </c>
      <c r="P1038" s="3">
        <f ca="1">1-O1038/MAX(O$2:O1038)</f>
        <v>4.5440866107061995E-2</v>
      </c>
    </row>
    <row r="1039" spans="1:16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64"/>
        <v>3.7805347289932012E-3</v>
      </c>
      <c r="H1039" s="3">
        <f>1-E1039/MAX(E$2:E1039)</f>
        <v>0.54281120261348947</v>
      </c>
      <c r="I1039" s="36">
        <f ca="1">IF(ROW()&gt;计算结果!B$18+1,AVERAGE(OFFSET(E1039,0,0,-计算结果!B$18,1)),AVERAGE(OFFSET(E1039,0,0,-ROW(),1)))</f>
        <v>2384.2413636363631</v>
      </c>
      <c r="J1039" s="36">
        <f ca="1">I1039+计算结果!B$19*IF(ROW()&gt;计算结果!B$18+1,STDEV(OFFSET(E1039,0,0,-计算结果!B$18,1)),STDEV(OFFSET(E1039,0,0,-ROW(),1)))</f>
        <v>18790.283622802184</v>
      </c>
      <c r="K1039" s="34">
        <f ca="1">I1039-计算结果!B$19*IF(ROW()&gt;计算结果!B$18+1,STDEV(OFFSET(E1039,0,0,-计算结果!B$18,1)),STDEV(OFFSET(E1039,0,0,-ROW(),1)))</f>
        <v>-14021.800895529457</v>
      </c>
      <c r="L1039" s="35" t="str">
        <f t="shared" ca="1" si="65"/>
        <v>买</v>
      </c>
      <c r="M1039" s="4" t="str">
        <f t="shared" ca="1" si="66"/>
        <v/>
      </c>
      <c r="N1039" s="3">
        <f ca="1">IF(L1038="买",E1039/E1038-1,0)-IF(M1039=1,计算结果!B$17,0)</f>
        <v>3.7805347289932012E-3</v>
      </c>
      <c r="O1039" s="2">
        <f t="shared" ca="1" si="67"/>
        <v>5.7283425871357778</v>
      </c>
      <c r="P1039" s="3">
        <f ca="1">1-O1039/MAX(O$2:O1039)</f>
        <v>4.1832122150502027E-2</v>
      </c>
    </row>
    <row r="1040" spans="1:16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64"/>
        <v>4.465963773614412E-5</v>
      </c>
      <c r="H1040" s="3">
        <f>1-E1040/MAX(E$2:E1040)</f>
        <v>0.54279078472742115</v>
      </c>
      <c r="I1040" s="36">
        <f ca="1">IF(ROW()&gt;计算结果!B$18+1,AVERAGE(OFFSET(E1040,0,0,-计算结果!B$18,1)),AVERAGE(OFFSET(E1040,0,0,-ROW(),1)))</f>
        <v>2392.6224999999995</v>
      </c>
      <c r="J1040" s="36">
        <f ca="1">I1040+计算结果!B$19*IF(ROW()&gt;计算结果!B$18+1,STDEV(OFFSET(E1040,0,0,-计算结果!B$18,1)),STDEV(OFFSET(E1040,0,0,-ROW(),1)))</f>
        <v>19506.320031266754</v>
      </c>
      <c r="K1040" s="34">
        <f ca="1">I1040-计算结果!B$19*IF(ROW()&gt;计算结果!B$18+1,STDEV(OFFSET(E1040,0,0,-计算结果!B$18,1)),STDEV(OFFSET(E1040,0,0,-ROW(),1)))</f>
        <v>-14721.075031266757</v>
      </c>
      <c r="L1040" s="35" t="str">
        <f t="shared" ca="1" si="65"/>
        <v>买</v>
      </c>
      <c r="M1040" s="4" t="str">
        <f t="shared" ca="1" si="66"/>
        <v/>
      </c>
      <c r="N1040" s="3">
        <f ca="1">IF(L1039="买",E1040/E1039-1,0)-IF(M1040=1,计算结果!B$17,0)</f>
        <v>4.465963773614412E-5</v>
      </c>
      <c r="O1040" s="2">
        <f t="shared" ca="1" si="67"/>
        <v>5.7285984128405483</v>
      </c>
      <c r="P1040" s="3">
        <f ca="1">1-O1040/MAX(O$2:O1040)</f>
        <v>4.1789330720186757E-2</v>
      </c>
    </row>
    <row r="1041" spans="1:16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64"/>
        <v>-1.355359475421547E-2</v>
      </c>
      <c r="H1041" s="3">
        <f>1-E1041/MAX(E$2:E1041)</f>
        <v>0.54898761314911859</v>
      </c>
      <c r="I1041" s="36">
        <f ca="1">IF(ROW()&gt;计算结果!B$18+1,AVERAGE(OFFSET(E1041,0,0,-计算结果!B$18,1)),AVERAGE(OFFSET(E1041,0,0,-ROW(),1)))</f>
        <v>2398.3413636363634</v>
      </c>
      <c r="J1041" s="36">
        <f ca="1">I1041+计算结果!B$19*IF(ROW()&gt;计算结果!B$18+1,STDEV(OFFSET(E1041,0,0,-计算结果!B$18,1)),STDEV(OFFSET(E1041,0,0,-ROW(),1)))</f>
        <v>20039.278004058699</v>
      </c>
      <c r="K1041" s="34">
        <f ca="1">I1041-计算结果!B$19*IF(ROW()&gt;计算结果!B$18+1,STDEV(OFFSET(E1041,0,0,-计算结果!B$18,1)),STDEV(OFFSET(E1041,0,0,-ROW(),1)))</f>
        <v>-15242.595276785973</v>
      </c>
      <c r="L1041" s="35" t="str">
        <f t="shared" ca="1" si="65"/>
        <v>买</v>
      </c>
      <c r="M1041" s="4" t="str">
        <f t="shared" ca="1" si="66"/>
        <v/>
      </c>
      <c r="N1041" s="3">
        <f ca="1">IF(L1040="买",E1041/E1040-1,0)-IF(M1041=1,计算结果!B$17,0)</f>
        <v>-1.355359475421547E-2</v>
      </c>
      <c r="O1041" s="2">
        <f t="shared" ca="1" si="67"/>
        <v>5.6509553114432656</v>
      </c>
      <c r="P1041" s="3">
        <f ca="1">1-O1041/MAX(O$2:O1041)</f>
        <v>5.4776529820770969E-2</v>
      </c>
    </row>
    <row r="1042" spans="1:16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64"/>
        <v>2.1496289645337674E-2</v>
      </c>
      <c r="H1042" s="3">
        <f>1-E1042/MAX(E$2:E1042)</f>
        <v>0.539292520247737</v>
      </c>
      <c r="I1042" s="36">
        <f ca="1">IF(ROW()&gt;计算结果!B$18+1,AVERAGE(OFFSET(E1042,0,0,-计算结果!B$18,1)),AVERAGE(OFFSET(E1042,0,0,-ROW(),1)))</f>
        <v>2403.9190909090908</v>
      </c>
      <c r="J1042" s="36">
        <f ca="1">I1042+计算结果!B$19*IF(ROW()&gt;计算结果!B$18+1,STDEV(OFFSET(E1042,0,0,-计算结果!B$18,1)),STDEV(OFFSET(E1042,0,0,-ROW(),1)))</f>
        <v>20750.396432920283</v>
      </c>
      <c r="K1042" s="34">
        <f ca="1">I1042-计算结果!B$19*IF(ROW()&gt;计算结果!B$18+1,STDEV(OFFSET(E1042,0,0,-计算结果!B$18,1)),STDEV(OFFSET(E1042,0,0,-ROW(),1)))</f>
        <v>-15942.558251102102</v>
      </c>
      <c r="L1042" s="35" t="str">
        <f t="shared" ca="1" si="65"/>
        <v>买</v>
      </c>
      <c r="M1042" s="4" t="str">
        <f t="shared" ca="1" si="66"/>
        <v/>
      </c>
      <c r="N1042" s="3">
        <f ca="1">IF(L1041="买",E1042/E1041-1,0)-IF(M1042=1,计算结果!B$17,0)</f>
        <v>2.1496289645337674E-2</v>
      </c>
      <c r="O1042" s="2">
        <f t="shared" ca="1" si="67"/>
        <v>5.7724298835909096</v>
      </c>
      <c r="P1042" s="3">
        <f ca="1">1-O1042/MAX(O$2:O1042)</f>
        <v>3.4457732326227064E-2</v>
      </c>
    </row>
    <row r="1043" spans="1:16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64"/>
        <v>-1.1903223066326407E-2</v>
      </c>
      <c r="H1043" s="3">
        <f>1-E1043/MAX(E$2:E1043)</f>
        <v>0.54477642414755323</v>
      </c>
      <c r="I1043" s="36">
        <f ca="1">IF(ROW()&gt;计算结果!B$18+1,AVERAGE(OFFSET(E1043,0,0,-计算结果!B$18,1)),AVERAGE(OFFSET(E1043,0,0,-ROW(),1)))</f>
        <v>2410.5134090909091</v>
      </c>
      <c r="J1043" s="36">
        <f ca="1">I1043+计算结果!B$19*IF(ROW()&gt;计算结果!B$18+1,STDEV(OFFSET(E1043,0,0,-计算结果!B$18,1)),STDEV(OFFSET(E1043,0,0,-ROW(),1)))</f>
        <v>21297.08664184907</v>
      </c>
      <c r="K1043" s="34">
        <f ca="1">I1043-计算结果!B$19*IF(ROW()&gt;计算结果!B$18+1,STDEV(OFFSET(E1043,0,0,-计算结果!B$18,1)),STDEV(OFFSET(E1043,0,0,-ROW(),1)))</f>
        <v>-16476.059823667252</v>
      </c>
      <c r="L1043" s="35" t="str">
        <f t="shared" ca="1" si="65"/>
        <v>买</v>
      </c>
      <c r="M1043" s="4" t="str">
        <f t="shared" ca="1" si="66"/>
        <v/>
      </c>
      <c r="N1043" s="3">
        <f ca="1">IF(L1042="买",E1043/E1042-1,0)-IF(M1043=1,计算结果!B$17,0)</f>
        <v>-1.1903223066326407E-2</v>
      </c>
      <c r="O1043" s="2">
        <f t="shared" ca="1" si="67"/>
        <v>5.7037193630517988</v>
      </c>
      <c r="P1043" s="3">
        <f ca="1">1-O1043/MAX(O$2:O1043)</f>
        <v>4.5950797318314529E-2</v>
      </c>
    </row>
    <row r="1044" spans="1:16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64"/>
        <v>-3.7063062524295032E-2</v>
      </c>
      <c r="H1044" s="3">
        <f>1-E1044/MAX(E$2:E1044)</f>
        <v>0.56164840400190563</v>
      </c>
      <c r="I1044" s="36">
        <f ca="1">IF(ROW()&gt;计算结果!B$18+1,AVERAGE(OFFSET(E1044,0,0,-计算结果!B$18,1)),AVERAGE(OFFSET(E1044,0,0,-ROW(),1)))</f>
        <v>2417.3415909090909</v>
      </c>
      <c r="J1044" s="36">
        <f ca="1">I1044+计算结果!B$19*IF(ROW()&gt;计算结果!B$18+1,STDEV(OFFSET(E1044,0,0,-计算结果!B$18,1)),STDEV(OFFSET(E1044,0,0,-ROW(),1)))</f>
        <v>21358.14596305176</v>
      </c>
      <c r="K1044" s="34">
        <f ca="1">I1044-计算结果!B$19*IF(ROW()&gt;计算结果!B$18+1,STDEV(OFFSET(E1044,0,0,-计算结果!B$18,1)),STDEV(OFFSET(E1044,0,0,-ROW(),1)))</f>
        <v>-16523.462781233578</v>
      </c>
      <c r="L1044" s="35" t="str">
        <f t="shared" ca="1" si="65"/>
        <v>买</v>
      </c>
      <c r="M1044" s="4" t="str">
        <f t="shared" ca="1" si="66"/>
        <v/>
      </c>
      <c r="N1044" s="3">
        <f ca="1">IF(L1043="买",E1044/E1043-1,0)-IF(M1044=1,计算结果!B$17,0)</f>
        <v>-3.7063062524295032E-2</v>
      </c>
      <c r="O1044" s="2">
        <f t="shared" ca="1" si="67"/>
        <v>5.4923220556779775</v>
      </c>
      <c r="P1044" s="3">
        <f ca="1">1-O1044/MAX(O$2:O1044)</f>
        <v>8.1310782568559725E-2</v>
      </c>
    </row>
    <row r="1045" spans="1:16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64"/>
        <v>6.7073454748707295E-3</v>
      </c>
      <c r="H1045" s="3">
        <f>1-E1045/MAX(E$2:E1045)</f>
        <v>0.55870822840808554</v>
      </c>
      <c r="I1045" s="36">
        <f ca="1">IF(ROW()&gt;计算结果!B$18+1,AVERAGE(OFFSET(E1045,0,0,-计算结果!B$18,1)),AVERAGE(OFFSET(E1045,0,0,-ROW(),1)))</f>
        <v>2424.0495454545453</v>
      </c>
      <c r="J1045" s="36">
        <f ca="1">I1045+计算结果!B$19*IF(ROW()&gt;计算结果!B$18+1,STDEV(OFFSET(E1045,0,0,-计算结果!B$18,1)),STDEV(OFFSET(E1045,0,0,-ROW(),1)))</f>
        <v>21475.423222186233</v>
      </c>
      <c r="K1045" s="34">
        <f ca="1">I1045-计算结果!B$19*IF(ROW()&gt;计算结果!B$18+1,STDEV(OFFSET(E1045,0,0,-计算结果!B$18,1)),STDEV(OFFSET(E1045,0,0,-ROW(),1)))</f>
        <v>-16627.324131277142</v>
      </c>
      <c r="L1045" s="35" t="str">
        <f t="shared" ca="1" si="65"/>
        <v>买</v>
      </c>
      <c r="M1045" s="4" t="str">
        <f t="shared" ca="1" si="66"/>
        <v/>
      </c>
      <c r="N1045" s="3">
        <f ca="1">IF(L1044="买",E1045/E1044-1,0)-IF(M1045=1,计算结果!B$17,0)</f>
        <v>6.7073454748707295E-3</v>
      </c>
      <c r="O1045" s="2">
        <f t="shared" ca="1" si="67"/>
        <v>5.5291609571646623</v>
      </c>
      <c r="P1045" s="3">
        <f ca="1">1-O1045/MAX(O$2:O1045)</f>
        <v>7.5148816603208379E-2</v>
      </c>
    </row>
    <row r="1046" spans="1:16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64"/>
        <v>-7.9697404339981182E-3</v>
      </c>
      <c r="H1046" s="3">
        <f>1-E1046/MAX(E$2:E1046)</f>
        <v>0.56222520928333219</v>
      </c>
      <c r="I1046" s="36">
        <f ca="1">IF(ROW()&gt;计算结果!B$18+1,AVERAGE(OFFSET(E1046,0,0,-计算结果!B$18,1)),AVERAGE(OFFSET(E1046,0,0,-ROW(),1)))</f>
        <v>2429.2443181818185</v>
      </c>
      <c r="J1046" s="36">
        <f ca="1">I1046+计算结果!B$19*IF(ROW()&gt;计算结果!B$18+1,STDEV(OFFSET(E1046,0,0,-计算结果!B$18,1)),STDEV(OFFSET(E1046,0,0,-ROW(),1)))</f>
        <v>21588.206482578989</v>
      </c>
      <c r="K1046" s="34">
        <f ca="1">I1046-计算结果!B$19*IF(ROW()&gt;计算结果!B$18+1,STDEV(OFFSET(E1046,0,0,-计算结果!B$18,1)),STDEV(OFFSET(E1046,0,0,-ROW(),1)))</f>
        <v>-16729.71784621535</v>
      </c>
      <c r="L1046" s="35" t="str">
        <f t="shared" ca="1" si="65"/>
        <v>买</v>
      </c>
      <c r="M1046" s="4" t="str">
        <f t="shared" ca="1" si="66"/>
        <v/>
      </c>
      <c r="N1046" s="3">
        <f ca="1">IF(L1045="买",E1046/E1045-1,0)-IF(M1046=1,计算结果!B$17,0)</f>
        <v>-7.9697404339981182E-3</v>
      </c>
      <c r="O1046" s="2">
        <f t="shared" ca="1" si="67"/>
        <v>5.4850949795182631</v>
      </c>
      <c r="P1046" s="3">
        <f ca="1">1-O1046/MAX(O$2:O1046)</f>
        <v>8.2519640474956746E-2</v>
      </c>
    </row>
    <row r="1047" spans="1:16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64"/>
        <v>-2.3164612556308195E-2</v>
      </c>
      <c r="H1047" s="3">
        <f>1-E1047/MAX(E$2:E1047)</f>
        <v>0.57236609269720273</v>
      </c>
      <c r="I1047" s="36">
        <f ca="1">IF(ROW()&gt;计算结果!B$18+1,AVERAGE(OFFSET(E1047,0,0,-计算结果!B$18,1)),AVERAGE(OFFSET(E1047,0,0,-ROW(),1)))</f>
        <v>2431.5809090909092</v>
      </c>
      <c r="J1047" s="36">
        <f ca="1">I1047+计算结果!B$19*IF(ROW()&gt;计算结果!B$18+1,STDEV(OFFSET(E1047,0,0,-计算结果!B$18,1)),STDEV(OFFSET(E1047,0,0,-ROW(),1)))</f>
        <v>21638.007947818169</v>
      </c>
      <c r="K1047" s="34">
        <f ca="1">I1047-计算结果!B$19*IF(ROW()&gt;计算结果!B$18+1,STDEV(OFFSET(E1047,0,0,-计算结果!B$18,1)),STDEV(OFFSET(E1047,0,0,-ROW(),1)))</f>
        <v>-16774.846129636349</v>
      </c>
      <c r="L1047" s="35" t="str">
        <f t="shared" ca="1" si="65"/>
        <v>买</v>
      </c>
      <c r="M1047" s="4" t="str">
        <f t="shared" ca="1" si="66"/>
        <v/>
      </c>
      <c r="N1047" s="3">
        <f ca="1">IF(L1046="买",E1047/E1046-1,0)-IF(M1047=1,计算结果!B$17,0)</f>
        <v>-2.3164612556308195E-2</v>
      </c>
      <c r="O1047" s="2">
        <f t="shared" ca="1" si="67"/>
        <v>5.3580348794831716</v>
      </c>
      <c r="P1047" s="3">
        <f ca="1">1-O1047/MAX(O$2:O1047)</f>
        <v>0.10377271753137673</v>
      </c>
    </row>
    <row r="1048" spans="1:16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64"/>
        <v>2.0849165834424532E-3</v>
      </c>
      <c r="H1048" s="3">
        <f>1-E1048/MAX(E$2:E1048)</f>
        <v>0.57147451167222485</v>
      </c>
      <c r="I1048" s="36">
        <f ca="1">IF(ROW()&gt;计算结果!B$18+1,AVERAGE(OFFSET(E1048,0,0,-计算结果!B$18,1)),AVERAGE(OFFSET(E1048,0,0,-ROW(),1)))</f>
        <v>2436.5054545454545</v>
      </c>
      <c r="J1048" s="36">
        <f ca="1">I1048+计算结果!B$19*IF(ROW()&gt;计算结果!B$18+1,STDEV(OFFSET(E1048,0,0,-计算结果!B$18,1)),STDEV(OFFSET(E1048,0,0,-ROW(),1)))</f>
        <v>21567.058287328593</v>
      </c>
      <c r="K1048" s="34">
        <f ca="1">I1048-计算结果!B$19*IF(ROW()&gt;计算结果!B$18+1,STDEV(OFFSET(E1048,0,0,-计算结果!B$18,1)),STDEV(OFFSET(E1048,0,0,-ROW(),1)))</f>
        <v>-16694.047378237683</v>
      </c>
      <c r="L1048" s="35" t="str">
        <f t="shared" ca="1" si="65"/>
        <v>买</v>
      </c>
      <c r="M1048" s="4" t="str">
        <f t="shared" ca="1" si="66"/>
        <v/>
      </c>
      <c r="N1048" s="3">
        <f ca="1">IF(L1047="买",E1048/E1047-1,0)-IF(M1048=1,计算结果!B$17,0)</f>
        <v>2.0849165834424532E-3</v>
      </c>
      <c r="O1048" s="2">
        <f t="shared" ca="1" si="67"/>
        <v>5.3692059352580692</v>
      </c>
      <c r="P1048" s="3">
        <f ca="1">1-O1048/MAX(O$2:O1048)</f>
        <v>0.10190415840762435</v>
      </c>
    </row>
    <row r="1049" spans="1:16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64"/>
        <v>3.4480431045093685E-2</v>
      </c>
      <c r="H1049" s="3">
        <f>1-E1049/MAX(E$2:E1049)</f>
        <v>0.55669876812087393</v>
      </c>
      <c r="I1049" s="36">
        <f ca="1">IF(ROW()&gt;计算结果!B$18+1,AVERAGE(OFFSET(E1049,0,0,-计算结果!B$18,1)),AVERAGE(OFFSET(E1049,0,0,-ROW(),1)))</f>
        <v>2443.349090909091</v>
      </c>
      <c r="J1049" s="36">
        <f ca="1">I1049+计算结果!B$19*IF(ROW()&gt;计算结果!B$18+1,STDEV(OFFSET(E1049,0,0,-计算结果!B$18,1)),STDEV(OFFSET(E1049,0,0,-ROW(),1)))</f>
        <v>21639.707880824499</v>
      </c>
      <c r="K1049" s="34">
        <f ca="1">I1049-计算结果!B$19*IF(ROW()&gt;计算结果!B$18+1,STDEV(OFFSET(E1049,0,0,-计算结果!B$18,1)),STDEV(OFFSET(E1049,0,0,-ROW(),1)))</f>
        <v>-16753.009699006318</v>
      </c>
      <c r="L1049" s="35" t="str">
        <f t="shared" ca="1" si="65"/>
        <v>买</v>
      </c>
      <c r="M1049" s="4" t="str">
        <f t="shared" ca="1" si="66"/>
        <v/>
      </c>
      <c r="N1049" s="3">
        <f ca="1">IF(L1048="买",E1049/E1048-1,0)-IF(M1049=1,计算结果!B$17,0)</f>
        <v>3.4480431045093685E-2</v>
      </c>
      <c r="O1049" s="2">
        <f t="shared" ca="1" si="67"/>
        <v>5.5543384702756429</v>
      </c>
      <c r="P1049" s="3">
        <f ca="1">1-O1049/MAX(O$2:O1049)</f>
        <v>7.0937426669713033E-2</v>
      </c>
    </row>
    <row r="1050" spans="1:16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64"/>
        <v>6.7399256151716713E-3</v>
      </c>
      <c r="H1050" s="3">
        <f>1-E1050/MAX(E$2:E1050)</f>
        <v>0.55371095079289456</v>
      </c>
      <c r="I1050" s="36">
        <f ca="1">IF(ROW()&gt;计算结果!B$18+1,AVERAGE(OFFSET(E1050,0,0,-计算结果!B$18,1)),AVERAGE(OFFSET(E1050,0,0,-ROW(),1)))</f>
        <v>2453.1840909090906</v>
      </c>
      <c r="J1050" s="36">
        <f ca="1">I1050+计算结果!B$19*IF(ROW()&gt;计算结果!B$18+1,STDEV(OFFSET(E1050,0,0,-计算结果!B$18,1)),STDEV(OFFSET(E1050,0,0,-ROW(),1)))</f>
        <v>21383.130796807112</v>
      </c>
      <c r="K1050" s="34">
        <f ca="1">I1050-计算结果!B$19*IF(ROW()&gt;计算结果!B$18+1,STDEV(OFFSET(E1050,0,0,-计算结果!B$18,1)),STDEV(OFFSET(E1050,0,0,-ROW(),1)))</f>
        <v>-16476.762614988933</v>
      </c>
      <c r="L1050" s="35" t="str">
        <f t="shared" ca="1" si="65"/>
        <v>买</v>
      </c>
      <c r="M1050" s="4" t="str">
        <f t="shared" ca="1" si="66"/>
        <v/>
      </c>
      <c r="N1050" s="3">
        <f ca="1">IF(L1049="买",E1050/E1049-1,0)-IF(M1050=1,计算结果!B$17,0)</f>
        <v>6.7399256151716713E-3</v>
      </c>
      <c r="O1050" s="2">
        <f t="shared" ca="1" si="67"/>
        <v>5.5917742984067873</v>
      </c>
      <c r="P1050" s="3">
        <f ca="1">1-O1050/MAX(O$2:O1050)</f>
        <v>6.4675614033626871E-2</v>
      </c>
    </row>
    <row r="1051" spans="1:16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64"/>
        <v>3.4835089003519171E-2</v>
      </c>
      <c r="H1051" s="3">
        <f>1-E1051/MAX(E$2:E1051)</f>
        <v>0.53816443204246922</v>
      </c>
      <c r="I1051" s="36">
        <f ca="1">IF(ROW()&gt;计算结果!B$18+1,AVERAGE(OFFSET(E1051,0,0,-计算结果!B$18,1)),AVERAGE(OFFSET(E1051,0,0,-ROW(),1)))</f>
        <v>2466.2252272727269</v>
      </c>
      <c r="J1051" s="36">
        <f ca="1">I1051+计算结果!B$19*IF(ROW()&gt;计算结果!B$18+1,STDEV(OFFSET(E1051,0,0,-计算结果!B$18,1)),STDEV(OFFSET(E1051,0,0,-ROW(),1)))</f>
        <v>21118.543173945702</v>
      </c>
      <c r="K1051" s="34">
        <f ca="1">I1051-计算结果!B$19*IF(ROW()&gt;计算结果!B$18+1,STDEV(OFFSET(E1051,0,0,-计算结果!B$18,1)),STDEV(OFFSET(E1051,0,0,-ROW(),1)))</f>
        <v>-16186.092719400247</v>
      </c>
      <c r="L1051" s="35" t="str">
        <f t="shared" ca="1" si="65"/>
        <v>买</v>
      </c>
      <c r="M1051" s="4" t="str">
        <f t="shared" ca="1" si="66"/>
        <v/>
      </c>
      <c r="N1051" s="3">
        <f ca="1">IF(L1050="买",E1051/E1050-1,0)-IF(M1051=1,计算结果!B$17,0)</f>
        <v>3.4835089003519171E-2</v>
      </c>
      <c r="O1051" s="2">
        <f t="shared" ca="1" si="67"/>
        <v>5.7865642537793791</v>
      </c>
      <c r="P1051" s="3">
        <f ca="1">1-O1051/MAX(O$2:O1051)</f>
        <v>3.2093505801326305E-2</v>
      </c>
    </row>
    <row r="1052" spans="1:16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64"/>
        <v>4.6826069336476372E-3</v>
      </c>
      <c r="H1052" s="3">
        <f>1-E1052/MAX(E$2:E1052)</f>
        <v>0.53600183760974607</v>
      </c>
      <c r="I1052" s="36">
        <f ca="1">IF(ROW()&gt;计算结果!B$18+1,AVERAGE(OFFSET(E1052,0,0,-计算结果!B$18,1)),AVERAGE(OFFSET(E1052,0,0,-ROW(),1)))</f>
        <v>2479.0056818181815</v>
      </c>
      <c r="J1052" s="36">
        <f ca="1">I1052+计算结果!B$19*IF(ROW()&gt;计算结果!B$18+1,STDEV(OFFSET(E1052,0,0,-计算结果!B$18,1)),STDEV(OFFSET(E1052,0,0,-ROW(),1)))</f>
        <v>20902.769586119968</v>
      </c>
      <c r="K1052" s="34">
        <f ca="1">I1052-计算结果!B$19*IF(ROW()&gt;计算结果!B$18+1,STDEV(OFFSET(E1052,0,0,-计算结果!B$18,1)),STDEV(OFFSET(E1052,0,0,-ROW(),1)))</f>
        <v>-15944.758222483606</v>
      </c>
      <c r="L1052" s="35" t="str">
        <f t="shared" ca="1" si="65"/>
        <v>买</v>
      </c>
      <c r="M1052" s="4" t="str">
        <f t="shared" ca="1" si="66"/>
        <v/>
      </c>
      <c r="N1052" s="3">
        <f ca="1">IF(L1051="买",E1052/E1051-1,0)-IF(M1052=1,计算结果!B$17,0)</f>
        <v>4.6826069336476372E-3</v>
      </c>
      <c r="O1052" s="2">
        <f t="shared" ca="1" si="67"/>
        <v>5.8136604596761243</v>
      </c>
      <c r="P1052" s="3">
        <f ca="1">1-O1052/MAX(O$2:O1052)</f>
        <v>2.7561180140468933E-2</v>
      </c>
    </row>
    <row r="1053" spans="1:16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64"/>
        <v>1.3923674647324358E-2</v>
      </c>
      <c r="H1053" s="3">
        <f>1-E1053/MAX(E$2:E1053)</f>
        <v>0.52954127815966778</v>
      </c>
      <c r="I1053" s="36">
        <f ca="1">IF(ROW()&gt;计算结果!B$18+1,AVERAGE(OFFSET(E1053,0,0,-计算结果!B$18,1)),AVERAGE(OFFSET(E1053,0,0,-ROW(),1)))</f>
        <v>2493.1609090909083</v>
      </c>
      <c r="J1053" s="36">
        <f ca="1">I1053+计算结果!B$19*IF(ROW()&gt;计算结果!B$18+1,STDEV(OFFSET(E1053,0,0,-计算结果!B$18,1)),STDEV(OFFSET(E1053,0,0,-ROW(),1)))</f>
        <v>20604.94348819002</v>
      </c>
      <c r="K1053" s="34">
        <f ca="1">I1053-计算结果!B$19*IF(ROW()&gt;计算结果!B$18+1,STDEV(OFFSET(E1053,0,0,-计算结果!B$18,1)),STDEV(OFFSET(E1053,0,0,-ROW(),1)))</f>
        <v>-15618.621670008204</v>
      </c>
      <c r="L1053" s="35" t="str">
        <f t="shared" ca="1" si="65"/>
        <v>买</v>
      </c>
      <c r="M1053" s="4" t="str">
        <f t="shared" ca="1" si="66"/>
        <v/>
      </c>
      <c r="N1053" s="3">
        <f ca="1">IF(L1052="买",E1053/E1052-1,0)-IF(M1053=1,计算结果!B$17,0)</f>
        <v>1.3923674647324358E-2</v>
      </c>
      <c r="O1053" s="2">
        <f t="shared" ca="1" si="67"/>
        <v>5.894607976426669</v>
      </c>
      <c r="P1053" s="3">
        <f ca="1">1-O1053/MAX(O$2:O1053)</f>
        <v>1.4021258398316694E-2</v>
      </c>
    </row>
    <row r="1054" spans="1:16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64"/>
        <v>7.5949916455098077E-4</v>
      </c>
      <c r="H1054" s="3">
        <f>1-E1054/MAX(E$2:E1054)</f>
        <v>0.52918396515347443</v>
      </c>
      <c r="I1054" s="36">
        <f ca="1">IF(ROW()&gt;计算结果!B$18+1,AVERAGE(OFFSET(E1054,0,0,-计算结果!B$18,1)),AVERAGE(OFFSET(E1054,0,0,-ROW(),1)))</f>
        <v>2504.113863636363</v>
      </c>
      <c r="J1054" s="36">
        <f ca="1">I1054+计算结果!B$19*IF(ROW()&gt;计算结果!B$18+1,STDEV(OFFSET(E1054,0,0,-计算结果!B$18,1)),STDEV(OFFSET(E1054,0,0,-ROW(),1)))</f>
        <v>20820.480964143033</v>
      </c>
      <c r="K1054" s="34">
        <f ca="1">I1054-计算结果!B$19*IF(ROW()&gt;计算结果!B$18+1,STDEV(OFFSET(E1054,0,0,-计算结果!B$18,1)),STDEV(OFFSET(E1054,0,0,-ROW(),1)))</f>
        <v>-15812.253236870309</v>
      </c>
      <c r="L1054" s="35" t="str">
        <f t="shared" ca="1" si="65"/>
        <v>买</v>
      </c>
      <c r="M1054" s="4" t="str">
        <f t="shared" ca="1" si="66"/>
        <v/>
      </c>
      <c r="N1054" s="3">
        <f ca="1">IF(L1053="买",E1054/E1053-1,0)-IF(M1054=1,计算结果!B$17,0)</f>
        <v>7.5949916455098077E-4</v>
      </c>
      <c r="O1054" s="2">
        <f t="shared" ca="1" si="67"/>
        <v>5.8990849262601204</v>
      </c>
      <c r="P1054" s="3">
        <f ca="1">1-O1054/MAX(O$2:O1054)</f>
        <v>1.32724083678053E-2</v>
      </c>
    </row>
    <row r="1055" spans="1:16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64"/>
        <v>8.001214276421198E-3</v>
      </c>
      <c r="H1055" s="3">
        <f>1-E1055/MAX(E$2:E1055)</f>
        <v>0.52541686517389241</v>
      </c>
      <c r="I1055" s="36">
        <f ca="1">IF(ROW()&gt;计算结果!B$18+1,AVERAGE(OFFSET(E1055,0,0,-计算结果!B$18,1)),AVERAGE(OFFSET(E1055,0,0,-ROW(),1)))</f>
        <v>2515.1206818181813</v>
      </c>
      <c r="J1055" s="36">
        <f ca="1">I1055+计算结果!B$19*IF(ROW()&gt;计算结果!B$18+1,STDEV(OFFSET(E1055,0,0,-计算结果!B$18,1)),STDEV(OFFSET(E1055,0,0,-ROW(),1)))</f>
        <v>21108.060247311976</v>
      </c>
      <c r="K1055" s="34">
        <f ca="1">I1055-计算结果!B$19*IF(ROW()&gt;计算结果!B$18+1,STDEV(OFFSET(E1055,0,0,-计算结果!B$18,1)),STDEV(OFFSET(E1055,0,0,-ROW(),1)))</f>
        <v>-16077.818883675613</v>
      </c>
      <c r="L1055" s="35" t="str">
        <f t="shared" ca="1" si="65"/>
        <v>买</v>
      </c>
      <c r="M1055" s="4" t="str">
        <f t="shared" ca="1" si="66"/>
        <v/>
      </c>
      <c r="N1055" s="3">
        <f ca="1">IF(L1054="买",E1055/E1054-1,0)-IF(M1055=1,计算结果!B$17,0)</f>
        <v>8.001214276421198E-3</v>
      </c>
      <c r="O1055" s="2">
        <f t="shared" ca="1" si="67"/>
        <v>5.9462847687899343</v>
      </c>
      <c r="P1055" s="3">
        <f ca="1">1-O1055/MAX(O$2:O1055)</f>
        <v>5.3773894746990125E-3</v>
      </c>
    </row>
    <row r="1056" spans="1:16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64"/>
        <v>-2.2909630649428747E-2</v>
      </c>
      <c r="H1056" s="3">
        <f>1-E1056/MAX(E$2:E1056)</f>
        <v>0.53628938950520655</v>
      </c>
      <c r="I1056" s="36">
        <f ca="1">IF(ROW()&gt;计算结果!B$18+1,AVERAGE(OFFSET(E1056,0,0,-计算结果!B$18,1)),AVERAGE(OFFSET(E1056,0,0,-ROW(),1)))</f>
        <v>2525.0920454545453</v>
      </c>
      <c r="J1056" s="36">
        <f ca="1">I1056+计算结果!B$19*IF(ROW()&gt;计算结果!B$18+1,STDEV(OFFSET(E1056,0,0,-计算结果!B$18,1)),STDEV(OFFSET(E1056,0,0,-ROW(),1)))</f>
        <v>21023.792797029964</v>
      </c>
      <c r="K1056" s="34">
        <f ca="1">I1056-计算结果!B$19*IF(ROW()&gt;计算结果!B$18+1,STDEV(OFFSET(E1056,0,0,-计算结果!B$18,1)),STDEV(OFFSET(E1056,0,0,-ROW(),1)))</f>
        <v>-15973.608706120875</v>
      </c>
      <c r="L1056" s="35" t="str">
        <f t="shared" ca="1" si="65"/>
        <v>买</v>
      </c>
      <c r="M1056" s="4" t="str">
        <f t="shared" ca="1" si="66"/>
        <v/>
      </c>
      <c r="N1056" s="3">
        <f ca="1">IF(L1055="买",E1056/E1055-1,0)-IF(M1056=1,计算结果!B$17,0)</f>
        <v>-2.2909630649428747E-2</v>
      </c>
      <c r="O1056" s="2">
        <f t="shared" ca="1" si="67"/>
        <v>5.810057581000633</v>
      </c>
      <c r="P1056" s="3">
        <f ca="1">1-O1056/MAX(O$2:O1056)</f>
        <v>2.8163826117404311E-2</v>
      </c>
    </row>
    <row r="1057" spans="1:16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64"/>
        <v>2.3204614503984811E-2</v>
      </c>
      <c r="H1057" s="3">
        <f>1-E1057/MAX(E$2:E1057)</f>
        <v>0.52552916354726742</v>
      </c>
      <c r="I1057" s="36">
        <f ca="1">IF(ROW()&gt;计算结果!B$18+1,AVERAGE(OFFSET(E1057,0,0,-计算结果!B$18,1)),AVERAGE(OFFSET(E1057,0,0,-ROW(),1)))</f>
        <v>2538.4109090909083</v>
      </c>
      <c r="J1057" s="36">
        <f ca="1">I1057+计算结果!B$19*IF(ROW()&gt;计算结果!B$18+1,STDEV(OFFSET(E1057,0,0,-计算结果!B$18,1)),STDEV(OFFSET(E1057,0,0,-ROW(),1)))</f>
        <v>20711.484132790676</v>
      </c>
      <c r="K1057" s="34">
        <f ca="1">I1057-计算结果!B$19*IF(ROW()&gt;计算结果!B$18+1,STDEV(OFFSET(E1057,0,0,-计算结果!B$18,1)),STDEV(OFFSET(E1057,0,0,-ROW(),1)))</f>
        <v>-15634.66231460886</v>
      </c>
      <c r="L1057" s="35" t="str">
        <f t="shared" ca="1" si="65"/>
        <v>买</v>
      </c>
      <c r="M1057" s="4" t="str">
        <f t="shared" ca="1" si="66"/>
        <v/>
      </c>
      <c r="N1057" s="3">
        <f ca="1">IF(L1056="买",E1057/E1056-1,0)-IF(M1057=1,计算结果!B$17,0)</f>
        <v>2.3204614503984811E-2</v>
      </c>
      <c r="O1057" s="2">
        <f t="shared" ca="1" si="67"/>
        <v>5.944877727413707</v>
      </c>
      <c r="P1057" s="3">
        <f ca="1">1-O1057/MAX(O$2:O1057)</f>
        <v>5.612742341431165E-3</v>
      </c>
    </row>
    <row r="1058" spans="1:16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64"/>
        <v>9.1229882089680636E-3</v>
      </c>
      <c r="H1058" s="3">
        <f>1-E1058/MAX(E$2:E1058)</f>
        <v>0.52120057170080991</v>
      </c>
      <c r="I1058" s="36">
        <f ca="1">IF(ROW()&gt;计算结果!B$18+1,AVERAGE(OFFSET(E1058,0,0,-计算结果!B$18,1)),AVERAGE(OFFSET(E1058,0,0,-ROW(),1)))</f>
        <v>2551.4386363636359</v>
      </c>
      <c r="J1058" s="36">
        <f ca="1">I1058+计算结果!B$19*IF(ROW()&gt;计算结果!B$18+1,STDEV(OFFSET(E1058,0,0,-计算结果!B$18,1)),STDEV(OFFSET(E1058,0,0,-ROW(),1)))</f>
        <v>20568.203666377882</v>
      </c>
      <c r="K1058" s="34">
        <f ca="1">I1058-计算结果!B$19*IF(ROW()&gt;计算结果!B$18+1,STDEV(OFFSET(E1058,0,0,-计算结果!B$18,1)),STDEV(OFFSET(E1058,0,0,-ROW(),1)))</f>
        <v>-15465.326393650608</v>
      </c>
      <c r="L1058" s="35" t="str">
        <f t="shared" ca="1" si="65"/>
        <v>买</v>
      </c>
      <c r="M1058" s="4" t="str">
        <f t="shared" ca="1" si="66"/>
        <v/>
      </c>
      <c r="N1058" s="3">
        <f ca="1">IF(L1057="买",E1058/E1057-1,0)-IF(M1058=1,计算结果!B$17,0)</f>
        <v>9.1229882089680636E-3</v>
      </c>
      <c r="O1058" s="2">
        <f t="shared" ca="1" si="67"/>
        <v>5.999112776824659</v>
      </c>
      <c r="P1058" s="3">
        <f ca="1">1-O1058/MAX(O$2:O1058)</f>
        <v>0</v>
      </c>
    </row>
    <row r="1059" spans="1:16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64"/>
        <v>-7.604832977967324E-3</v>
      </c>
      <c r="H1059" s="3">
        <f>1-E1059/MAX(E$2:E1059)</f>
        <v>0.52484176138297145</v>
      </c>
      <c r="I1059" s="36">
        <f ca="1">IF(ROW()&gt;计算结果!B$18+1,AVERAGE(OFFSET(E1059,0,0,-计算结果!B$18,1)),AVERAGE(OFFSET(E1059,0,0,-ROW(),1)))</f>
        <v>2564.443636363636</v>
      </c>
      <c r="J1059" s="36">
        <f ca="1">I1059+计算结果!B$19*IF(ROW()&gt;计算结果!B$18+1,STDEV(OFFSET(E1059,0,0,-计算结果!B$18,1)),STDEV(OFFSET(E1059,0,0,-ROW(),1)))</f>
        <v>20115.355105744551</v>
      </c>
      <c r="K1059" s="34">
        <f ca="1">I1059-计算结果!B$19*IF(ROW()&gt;计算结果!B$18+1,STDEV(OFFSET(E1059,0,0,-计算结果!B$18,1)),STDEV(OFFSET(E1059,0,0,-ROW(),1)))</f>
        <v>-14986.467833017281</v>
      </c>
      <c r="L1059" s="35" t="str">
        <f t="shared" ca="1" si="65"/>
        <v>买</v>
      </c>
      <c r="M1059" s="4" t="str">
        <f t="shared" ca="1" si="66"/>
        <v/>
      </c>
      <c r="N1059" s="3">
        <f ca="1">IF(L1058="买",E1059/E1058-1,0)-IF(M1059=1,计算结果!B$17,0)</f>
        <v>-7.604832977967324E-3</v>
      </c>
      <c r="O1059" s="2">
        <f t="shared" ca="1" si="67"/>
        <v>5.9534905261409179</v>
      </c>
      <c r="P1059" s="3">
        <f ca="1">1-O1059/MAX(O$2:O1059)</f>
        <v>7.604832977967324E-3</v>
      </c>
    </row>
    <row r="1060" spans="1:16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64"/>
        <v>1.2604741101482908E-3</v>
      </c>
      <c r="H1060" s="3">
        <f>1-E1060/MAX(E$2:E1060)</f>
        <v>0.52424283672497107</v>
      </c>
      <c r="I1060" s="36">
        <f ca="1">IF(ROW()&gt;计算结果!B$18+1,AVERAGE(OFFSET(E1060,0,0,-计算结果!B$18,1)),AVERAGE(OFFSET(E1060,0,0,-ROW(),1)))</f>
        <v>2577.6349999999993</v>
      </c>
      <c r="J1060" s="36">
        <f ca="1">I1060+计算结果!B$19*IF(ROW()&gt;计算结果!B$18+1,STDEV(OFFSET(E1060,0,0,-计算结果!B$18,1)),STDEV(OFFSET(E1060,0,0,-ROW(),1)))</f>
        <v>19511.614966032786</v>
      </c>
      <c r="K1060" s="34">
        <f ca="1">I1060-计算结果!B$19*IF(ROW()&gt;计算结果!B$18+1,STDEV(OFFSET(E1060,0,0,-计算结果!B$18,1)),STDEV(OFFSET(E1060,0,0,-ROW(),1)))</f>
        <v>-14356.34496603279</v>
      </c>
      <c r="L1060" s="35" t="str">
        <f t="shared" ca="1" si="65"/>
        <v>买</v>
      </c>
      <c r="M1060" s="4" t="str">
        <f t="shared" ca="1" si="66"/>
        <v/>
      </c>
      <c r="N1060" s="3">
        <f ca="1">IF(L1059="买",E1060/E1059-1,0)-IF(M1060=1,计算结果!B$17,0)</f>
        <v>1.2604741101482908E-3</v>
      </c>
      <c r="O1060" s="2">
        <f t="shared" ca="1" si="67"/>
        <v>5.9609947468141318</v>
      </c>
      <c r="P1060" s="3">
        <f ca="1">1-O1060/MAX(O$2:O1060)</f>
        <v>6.3539445628997271E-3</v>
      </c>
    </row>
    <row r="1061" spans="1:16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64"/>
        <v>5.1678754846002928E-3</v>
      </c>
      <c r="H1061" s="3">
        <f>1-E1061/MAX(E$2:E1061)</f>
        <v>0.5217841829442591</v>
      </c>
      <c r="I1061" s="36">
        <f ca="1">IF(ROW()&gt;计算结果!B$18+1,AVERAGE(OFFSET(E1061,0,0,-计算结果!B$18,1)),AVERAGE(OFFSET(E1061,0,0,-ROW(),1)))</f>
        <v>2591.3884090909087</v>
      </c>
      <c r="J1061" s="36">
        <f ca="1">I1061+计算结果!B$19*IF(ROW()&gt;计算结果!B$18+1,STDEV(OFFSET(E1061,0,0,-计算结果!B$18,1)),STDEV(OFFSET(E1061,0,0,-ROW(),1)))</f>
        <v>18737.600654938702</v>
      </c>
      <c r="K1061" s="34">
        <f ca="1">I1061-计算结果!B$19*IF(ROW()&gt;计算结果!B$18+1,STDEV(OFFSET(E1061,0,0,-计算结果!B$18,1)),STDEV(OFFSET(E1061,0,0,-ROW(),1)))</f>
        <v>-13554.823836756883</v>
      </c>
      <c r="L1061" s="35" t="str">
        <f t="shared" ca="1" si="65"/>
        <v>买</v>
      </c>
      <c r="M1061" s="4" t="str">
        <f t="shared" ca="1" si="66"/>
        <v/>
      </c>
      <c r="N1061" s="3">
        <f ca="1">IF(L1060="买",E1061/E1060-1,0)-IF(M1061=1,计算结果!B$17,0)</f>
        <v>5.1678754846002928E-3</v>
      </c>
      <c r="O1061" s="2">
        <f t="shared" ca="1" si="67"/>
        <v>5.9918004254300232</v>
      </c>
      <c r="P1061" s="3">
        <f ca="1">1-O1061/MAX(O$2:O1061)</f>
        <v>1.2189054726365889E-3</v>
      </c>
    </row>
    <row r="1062" spans="1:16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64"/>
        <v>1.0499649537282441E-2</v>
      </c>
      <c r="H1062" s="3">
        <f>1-E1062/MAX(E$2:E1062)</f>
        <v>0.51676308446198871</v>
      </c>
      <c r="I1062" s="36">
        <f ca="1">IF(ROW()&gt;计算结果!B$18+1,AVERAGE(OFFSET(E1062,0,0,-计算结果!B$18,1)),AVERAGE(OFFSET(E1062,0,0,-ROW(),1)))</f>
        <v>2604.9899999999998</v>
      </c>
      <c r="J1062" s="36">
        <f ca="1">I1062+计算结果!B$19*IF(ROW()&gt;计算结果!B$18+1,STDEV(OFFSET(E1062,0,0,-计算结果!B$18,1)),STDEV(OFFSET(E1062,0,0,-ROW(),1)))</f>
        <v>18141.587964760649</v>
      </c>
      <c r="K1062" s="34">
        <f ca="1">I1062-计算结果!B$19*IF(ROW()&gt;计算结果!B$18+1,STDEV(OFFSET(E1062,0,0,-计算结果!B$18,1)),STDEV(OFFSET(E1062,0,0,-ROW(),1)))</f>
        <v>-12931.607964760648</v>
      </c>
      <c r="L1062" s="35" t="str">
        <f t="shared" ca="1" si="65"/>
        <v>买</v>
      </c>
      <c r="M1062" s="4" t="str">
        <f t="shared" ca="1" si="66"/>
        <v/>
      </c>
      <c r="N1062" s="3">
        <f ca="1">IF(L1061="买",E1062/E1061-1,0)-IF(M1062=1,计算结果!B$17,0)</f>
        <v>1.0499649537282441E-2</v>
      </c>
      <c r="O1062" s="2">
        <f t="shared" ca="1" si="67"/>
        <v>6.0547122299943785</v>
      </c>
      <c r="P1062" s="3">
        <f ca="1">1-O1062/MAX(O$2:O1062)</f>
        <v>0</v>
      </c>
    </row>
    <row r="1063" spans="1:16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64"/>
        <v>-9.5842370637445606E-3</v>
      </c>
      <c r="H1063" s="3">
        <f>1-E1063/MAX(E$2:E1063)</f>
        <v>0.52139454161845777</v>
      </c>
      <c r="I1063" s="36">
        <f ca="1">IF(ROW()&gt;计算结果!B$18+1,AVERAGE(OFFSET(E1063,0,0,-计算结果!B$18,1)),AVERAGE(OFFSET(E1063,0,0,-ROW(),1)))</f>
        <v>2616.1368181818179</v>
      </c>
      <c r="J1063" s="36">
        <f ca="1">I1063+计算结果!B$19*IF(ROW()&gt;计算结果!B$18+1,STDEV(OFFSET(E1063,0,0,-计算结果!B$18,1)),STDEV(OFFSET(E1063,0,0,-ROW(),1)))</f>
        <v>17766.553484483713</v>
      </c>
      <c r="K1063" s="34">
        <f ca="1">I1063-计算结果!B$19*IF(ROW()&gt;计算结果!B$18+1,STDEV(OFFSET(E1063,0,0,-计算结果!B$18,1)),STDEV(OFFSET(E1063,0,0,-ROW(),1)))</f>
        <v>-12534.279848120077</v>
      </c>
      <c r="L1063" s="35" t="str">
        <f t="shared" ca="1" si="65"/>
        <v>买</v>
      </c>
      <c r="M1063" s="4" t="str">
        <f t="shared" ca="1" si="66"/>
        <v/>
      </c>
      <c r="N1063" s="3">
        <f ca="1">IF(L1062="买",E1063/E1062-1,0)-IF(M1063=1,计算结果!B$17,0)</f>
        <v>-9.5842370637445606E-3</v>
      </c>
      <c r="O1063" s="2">
        <f t="shared" ca="1" si="67"/>
        <v>5.9966824326293588</v>
      </c>
      <c r="P1063" s="3">
        <f ca="1">1-O1063/MAX(O$2:O1063)</f>
        <v>9.5842370637445606E-3</v>
      </c>
    </row>
    <row r="1064" spans="1:16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64"/>
        <v>-2.2343806659414267E-2</v>
      </c>
      <c r="H1064" s="3">
        <f>1-E1064/MAX(E$2:E1064)</f>
        <v>0.53208840944667524</v>
      </c>
      <c r="I1064" s="36">
        <f ca="1">IF(ROW()&gt;计算结果!B$18+1,AVERAGE(OFFSET(E1064,0,0,-计算结果!B$18,1)),AVERAGE(OFFSET(E1064,0,0,-ROW(),1)))</f>
        <v>2625.6222727272725</v>
      </c>
      <c r="J1064" s="36">
        <f ca="1">I1064+计算结果!B$19*IF(ROW()&gt;计算结果!B$18+1,STDEV(OFFSET(E1064,0,0,-计算结果!B$18,1)),STDEV(OFFSET(E1064,0,0,-ROW(),1)))</f>
        <v>17146.298039683497</v>
      </c>
      <c r="K1064" s="34">
        <f ca="1">I1064-计算结果!B$19*IF(ROW()&gt;计算结果!B$18+1,STDEV(OFFSET(E1064,0,0,-计算结果!B$18,1)),STDEV(OFFSET(E1064,0,0,-ROW(),1)))</f>
        <v>-11895.053494228952</v>
      </c>
      <c r="L1064" s="35" t="str">
        <f t="shared" ca="1" si="65"/>
        <v>买</v>
      </c>
      <c r="M1064" s="4" t="str">
        <f t="shared" ca="1" si="66"/>
        <v/>
      </c>
      <c r="N1064" s="3">
        <f ca="1">IF(L1063="买",E1064/E1063-1,0)-IF(M1064=1,计算结果!B$17,0)</f>
        <v>-2.2343806659414267E-2</v>
      </c>
      <c r="O1064" s="2">
        <f t="shared" ca="1" si="67"/>
        <v>5.8626937197567823</v>
      </c>
      <c r="P1064" s="3">
        <f ca="1">1-O1064/MAX(O$2:O1064)</f>
        <v>3.1713895383228552E-2</v>
      </c>
    </row>
    <row r="1065" spans="1:16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64"/>
        <v>-3.3927149355822417E-3</v>
      </c>
      <c r="H1065" s="3">
        <f>1-E1065/MAX(E$2:E1065)</f>
        <v>0.53367590008847754</v>
      </c>
      <c r="I1065" s="36">
        <f ca="1">IF(ROW()&gt;计算结果!B$18+1,AVERAGE(OFFSET(E1065,0,0,-计算结果!B$18,1)),AVERAGE(OFFSET(E1065,0,0,-ROW(),1)))</f>
        <v>2633.7613636363635</v>
      </c>
      <c r="J1065" s="36">
        <f ca="1">I1065+计算结果!B$19*IF(ROW()&gt;计算结果!B$18+1,STDEV(OFFSET(E1065,0,0,-计算结果!B$18,1)),STDEV(OFFSET(E1065,0,0,-ROW(),1)))</f>
        <v>16674.074070342471</v>
      </c>
      <c r="K1065" s="34">
        <f ca="1">I1065-计算结果!B$19*IF(ROW()&gt;计算结果!B$18+1,STDEV(OFFSET(E1065,0,0,-计算结果!B$18,1)),STDEV(OFFSET(E1065,0,0,-ROW(),1)))</f>
        <v>-11406.551343069743</v>
      </c>
      <c r="L1065" s="35" t="str">
        <f t="shared" ca="1" si="65"/>
        <v>买</v>
      </c>
      <c r="M1065" s="4" t="str">
        <f t="shared" ca="1" si="66"/>
        <v/>
      </c>
      <c r="N1065" s="3">
        <f ca="1">IF(L1064="买",E1065/E1064-1,0)-IF(M1065=1,计算结果!B$17,0)</f>
        <v>-3.3927149355822417E-3</v>
      </c>
      <c r="O1065" s="2">
        <f t="shared" ca="1" si="67"/>
        <v>5.8428032712110189</v>
      </c>
      <c r="P1065" s="3">
        <f ca="1">1-O1065/MAX(O$2:O1065)</f>
        <v>3.4999014112278681E-2</v>
      </c>
    </row>
    <row r="1066" spans="1:16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64"/>
        <v>4.3930703329100318E-3</v>
      </c>
      <c r="H1066" s="3">
        <f>1-E1066/MAX(E$2:E1066)</f>
        <v>0.53162730551963522</v>
      </c>
      <c r="I1066" s="36">
        <f ca="1">IF(ROW()&gt;计算结果!B$18+1,AVERAGE(OFFSET(E1066,0,0,-计算结果!B$18,1)),AVERAGE(OFFSET(E1066,0,0,-ROW(),1)))</f>
        <v>2642.235909090909</v>
      </c>
      <c r="J1066" s="36">
        <f ca="1">I1066+计算结果!B$19*IF(ROW()&gt;计算结果!B$18+1,STDEV(OFFSET(E1066,0,0,-计算结果!B$18,1)),STDEV(OFFSET(E1066,0,0,-ROW(),1)))</f>
        <v>16135.937460236737</v>
      </c>
      <c r="K1066" s="34">
        <f ca="1">I1066-计算结果!B$19*IF(ROW()&gt;计算结果!B$18+1,STDEV(OFFSET(E1066,0,0,-计算结果!B$18,1)),STDEV(OFFSET(E1066,0,0,-ROW(),1)))</f>
        <v>-10851.46564205492</v>
      </c>
      <c r="L1066" s="35" t="str">
        <f t="shared" ca="1" si="65"/>
        <v>买</v>
      </c>
      <c r="M1066" s="4" t="str">
        <f t="shared" ca="1" si="66"/>
        <v/>
      </c>
      <c r="N1066" s="3">
        <f ca="1">IF(L1065="买",E1066/E1065-1,0)-IF(M1066=1,计算结果!B$17,0)</f>
        <v>4.3930703329100318E-3</v>
      </c>
      <c r="O1066" s="2">
        <f t="shared" ca="1" si="67"/>
        <v>5.8684711169228061</v>
      </c>
      <c r="P1066" s="3">
        <f ca="1">1-O1066/MAX(O$2:O1066)</f>
        <v>3.0759696909946399E-2</v>
      </c>
    </row>
    <row r="1067" spans="1:16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64"/>
        <v>-1.1973611555116226E-2</v>
      </c>
      <c r="H1067" s="3">
        <f>1-E1067/MAX(E$2:E1067)</f>
        <v>0.53723541822636622</v>
      </c>
      <c r="I1067" s="36">
        <f ca="1">IF(ROW()&gt;计算结果!B$18+1,AVERAGE(OFFSET(E1067,0,0,-计算结果!B$18,1)),AVERAGE(OFFSET(E1067,0,0,-ROW(),1)))</f>
        <v>2648.6077272727271</v>
      </c>
      <c r="J1067" s="36">
        <f ca="1">I1067+计算结果!B$19*IF(ROW()&gt;计算结果!B$18+1,STDEV(OFFSET(E1067,0,0,-计算结果!B$18,1)),STDEV(OFFSET(E1067,0,0,-ROW(),1)))</f>
        <v>15751.70644900246</v>
      </c>
      <c r="K1067" s="34">
        <f ca="1">I1067-计算结果!B$19*IF(ROW()&gt;计算结果!B$18+1,STDEV(OFFSET(E1067,0,0,-计算结果!B$18,1)),STDEV(OFFSET(E1067,0,0,-ROW(),1)))</f>
        <v>-10454.490994457006</v>
      </c>
      <c r="L1067" s="35" t="str">
        <f t="shared" ca="1" si="65"/>
        <v>买</v>
      </c>
      <c r="M1067" s="4" t="str">
        <f t="shared" ca="1" si="66"/>
        <v/>
      </c>
      <c r="N1067" s="3">
        <f ca="1">IF(L1066="买",E1067/E1066-1,0)-IF(M1067=1,计算结果!B$17,0)</f>
        <v>-1.1973611555116226E-2</v>
      </c>
      <c r="O1067" s="2">
        <f t="shared" ca="1" si="67"/>
        <v>5.7982043233463534</v>
      </c>
      <c r="P1067" s="3">
        <f ca="1">1-O1067/MAX(O$2:O1067)</f>
        <v>4.23650038027098E-2</v>
      </c>
    </row>
    <row r="1068" spans="1:16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64"/>
        <v>1.4688796070241317E-2</v>
      </c>
      <c r="H1068" s="3">
        <f>1-E1068/MAX(E$2:E1068)</f>
        <v>0.5304379636561628</v>
      </c>
      <c r="I1068" s="36">
        <f ca="1">IF(ROW()&gt;计算结果!B$18+1,AVERAGE(OFFSET(E1068,0,0,-计算结果!B$18,1)),AVERAGE(OFFSET(E1068,0,0,-ROW(),1)))</f>
        <v>2655.6061363636363</v>
      </c>
      <c r="J1068" s="36">
        <f ca="1">I1068+计算结果!B$19*IF(ROW()&gt;计算结果!B$18+1,STDEV(OFFSET(E1068,0,0,-计算结果!B$18,1)),STDEV(OFFSET(E1068,0,0,-ROW(),1)))</f>
        <v>15448.442681016182</v>
      </c>
      <c r="K1068" s="34">
        <f ca="1">I1068-计算结果!B$19*IF(ROW()&gt;计算结果!B$18+1,STDEV(OFFSET(E1068,0,0,-计算结果!B$18,1)),STDEV(OFFSET(E1068,0,0,-ROW(),1)))</f>
        <v>-10137.23040828891</v>
      </c>
      <c r="L1068" s="35" t="str">
        <f t="shared" ca="1" si="65"/>
        <v>买</v>
      </c>
      <c r="M1068" s="4" t="str">
        <f t="shared" ca="1" si="66"/>
        <v/>
      </c>
      <c r="N1068" s="3">
        <f ca="1">IF(L1067="买",E1068/E1067-1,0)-IF(M1068=1,计算结果!B$17,0)</f>
        <v>1.4688796070241317E-2</v>
      </c>
      <c r="O1068" s="2">
        <f t="shared" ca="1" si="67"/>
        <v>5.8833729642255799</v>
      </c>
      <c r="P1068" s="3">
        <f ca="1">1-O1068/MAX(O$2:O1068)</f>
        <v>2.8298498633841374E-2</v>
      </c>
    </row>
    <row r="1069" spans="1:16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64"/>
        <v>3.5739262458736709E-2</v>
      </c>
      <c r="H1069" s="3">
        <f>1-E1069/MAX(E$2:E1069)</f>
        <v>0.51365616279861159</v>
      </c>
      <c r="I1069" s="36">
        <f ca="1">IF(ROW()&gt;计算结果!B$18+1,AVERAGE(OFFSET(E1069,0,0,-计算结果!B$18,1)),AVERAGE(OFFSET(E1069,0,0,-ROW(),1)))</f>
        <v>2665.9927272727273</v>
      </c>
      <c r="J1069" s="36">
        <f ca="1">I1069+计算结果!B$19*IF(ROW()&gt;计算结果!B$18+1,STDEV(OFFSET(E1069,0,0,-计算结果!B$18,1)),STDEV(OFFSET(E1069,0,0,-ROW(),1)))</f>
        <v>15143.676196179631</v>
      </c>
      <c r="K1069" s="34">
        <f ca="1">I1069-计算结果!B$19*IF(ROW()&gt;计算结果!B$18+1,STDEV(OFFSET(E1069,0,0,-计算结果!B$18,1)),STDEV(OFFSET(E1069,0,0,-ROW(),1)))</f>
        <v>-9811.6907416341764</v>
      </c>
      <c r="L1069" s="35" t="str">
        <f t="shared" ca="1" si="65"/>
        <v>买</v>
      </c>
      <c r="M1069" s="4" t="str">
        <f t="shared" ca="1" si="66"/>
        <v/>
      </c>
      <c r="N1069" s="3">
        <f ca="1">IF(L1068="买",E1069/E1068-1,0)-IF(M1069=1,计算结果!B$17,0)</f>
        <v>3.5739262458736709E-2</v>
      </c>
      <c r="O1069" s="2">
        <f t="shared" ca="1" si="67"/>
        <v>6.0936403747366734</v>
      </c>
      <c r="P1069" s="3">
        <f ca="1">1-O1069/MAX(O$2:O1069)</f>
        <v>0</v>
      </c>
    </row>
    <row r="1070" spans="1:16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64"/>
        <v>2.3650090612032937E-3</v>
      </c>
      <c r="H1070" s="3">
        <f>1-E1070/MAX(E$2:E1070)</f>
        <v>0.51250595521676989</v>
      </c>
      <c r="I1070" s="36">
        <f ca="1">IF(ROW()&gt;计算结果!B$18+1,AVERAGE(OFFSET(E1070,0,0,-计算结果!B$18,1)),AVERAGE(OFFSET(E1070,0,0,-ROW(),1)))</f>
        <v>2674.749772727273</v>
      </c>
      <c r="J1070" s="36">
        <f ca="1">I1070+计算结果!B$19*IF(ROW()&gt;计算结果!B$18+1,STDEV(OFFSET(E1070,0,0,-计算结果!B$18,1)),STDEV(OFFSET(E1070,0,0,-ROW(),1)))</f>
        <v>15170.440034687548</v>
      </c>
      <c r="K1070" s="34">
        <f ca="1">I1070-计算结果!B$19*IF(ROW()&gt;计算结果!B$18+1,STDEV(OFFSET(E1070,0,0,-计算结果!B$18,1)),STDEV(OFFSET(E1070,0,0,-ROW(),1)))</f>
        <v>-9820.9404892330022</v>
      </c>
      <c r="L1070" s="35" t="str">
        <f t="shared" ca="1" si="65"/>
        <v>买</v>
      </c>
      <c r="M1070" s="4" t="str">
        <f t="shared" ca="1" si="66"/>
        <v/>
      </c>
      <c r="N1070" s="3">
        <f ca="1">IF(L1069="买",E1070/E1069-1,0)-IF(M1070=1,计算结果!B$17,0)</f>
        <v>2.3650090612032937E-3</v>
      </c>
      <c r="O1070" s="2">
        <f t="shared" ca="1" si="67"/>
        <v>6.1080518894386397</v>
      </c>
      <c r="P1070" s="3">
        <f ca="1">1-O1070/MAX(O$2:O1070)</f>
        <v>0</v>
      </c>
    </row>
    <row r="1071" spans="1:16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64"/>
        <v>2.5929286935883589E-2</v>
      </c>
      <c r="H1071" s="3">
        <f>1-E1071/MAX(E$2:E1071)</f>
        <v>0.49986558225005107</v>
      </c>
      <c r="I1071" s="36">
        <f ca="1">IF(ROW()&gt;计算结果!B$18+1,AVERAGE(OFFSET(E1071,0,0,-计算结果!B$18,1)),AVERAGE(OFFSET(E1071,0,0,-ROW(),1)))</f>
        <v>2684.7602272727277</v>
      </c>
      <c r="J1071" s="36">
        <f ca="1">I1071+计算结果!B$19*IF(ROW()&gt;计算结果!B$18+1,STDEV(OFFSET(E1071,0,0,-计算结果!B$18,1)),STDEV(OFFSET(E1071,0,0,-ROW(),1)))</f>
        <v>15565.375667161101</v>
      </c>
      <c r="K1071" s="34">
        <f ca="1">I1071-计算结果!B$19*IF(ROW()&gt;计算结果!B$18+1,STDEV(OFFSET(E1071,0,0,-计算结果!B$18,1)),STDEV(OFFSET(E1071,0,0,-ROW(),1)))</f>
        <v>-10195.855212615646</v>
      </c>
      <c r="L1071" s="35" t="str">
        <f t="shared" ca="1" si="65"/>
        <v>买</v>
      </c>
      <c r="M1071" s="4" t="str">
        <f t="shared" ca="1" si="66"/>
        <v/>
      </c>
      <c r="N1071" s="3">
        <f ca="1">IF(L1070="买",E1071/E1070-1,0)-IF(M1071=1,计算结果!B$17,0)</f>
        <v>2.5929286935883589E-2</v>
      </c>
      <c r="O1071" s="2">
        <f t="shared" ca="1" si="67"/>
        <v>6.26642931949916</v>
      </c>
      <c r="P1071" s="3">
        <f ca="1">1-O1071/MAX(O$2:O1071)</f>
        <v>0</v>
      </c>
    </row>
    <row r="1072" spans="1:16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64"/>
        <v>4.8853673721418467E-3</v>
      </c>
      <c r="H1072" s="3">
        <f>1-E1072/MAX(E$2:E1072)</f>
        <v>0.49742224188389028</v>
      </c>
      <c r="I1072" s="36">
        <f ca="1">IF(ROW()&gt;计算结果!B$18+1,AVERAGE(OFFSET(E1072,0,0,-计算结果!B$18,1)),AVERAGE(OFFSET(E1072,0,0,-ROW(),1)))</f>
        <v>2695.4252272727276</v>
      </c>
      <c r="J1072" s="36">
        <f ca="1">I1072+计算结果!B$19*IF(ROW()&gt;计算结果!B$18+1,STDEV(OFFSET(E1072,0,0,-计算结果!B$18,1)),STDEV(OFFSET(E1072,0,0,-ROW(),1)))</f>
        <v>15870.257917920828</v>
      </c>
      <c r="K1072" s="34">
        <f ca="1">I1072-计算结果!B$19*IF(ROW()&gt;计算结果!B$18+1,STDEV(OFFSET(E1072,0,0,-计算结果!B$18,1)),STDEV(OFFSET(E1072,0,0,-ROW(),1)))</f>
        <v>-10479.407463375372</v>
      </c>
      <c r="L1072" s="35" t="str">
        <f t="shared" ca="1" si="65"/>
        <v>买</v>
      </c>
      <c r="M1072" s="4" t="str">
        <f t="shared" ca="1" si="66"/>
        <v/>
      </c>
      <c r="N1072" s="3">
        <f ca="1">IF(L1071="买",E1072/E1071-1,0)-IF(M1072=1,计算结果!B$17,0)</f>
        <v>4.8853673721418467E-3</v>
      </c>
      <c r="O1072" s="2">
        <f t="shared" ca="1" si="67"/>
        <v>6.2970431288364743</v>
      </c>
      <c r="P1072" s="3">
        <f ca="1">1-O1072/MAX(O$2:O1072)</f>
        <v>0</v>
      </c>
    </row>
    <row r="1073" spans="1:16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64"/>
        <v>-4.8887008040626734E-3</v>
      </c>
      <c r="H1073" s="3">
        <f>1-E1073/MAX(E$2:E1073)</f>
        <v>0.49987919417409654</v>
      </c>
      <c r="I1073" s="36">
        <f ca="1">IF(ROW()&gt;计算结果!B$18+1,AVERAGE(OFFSET(E1073,0,0,-计算结果!B$18,1)),AVERAGE(OFFSET(E1073,0,0,-ROW(),1)))</f>
        <v>2705.2325000000001</v>
      </c>
      <c r="J1073" s="36">
        <f ca="1">I1073+计算结果!B$19*IF(ROW()&gt;计算结果!B$18+1,STDEV(OFFSET(E1073,0,0,-计算结果!B$18,1)),STDEV(OFFSET(E1073,0,0,-ROW(),1)))</f>
        <v>16092.375427401006</v>
      </c>
      <c r="K1073" s="34">
        <f ca="1">I1073-计算结果!B$19*IF(ROW()&gt;计算结果!B$18+1,STDEV(OFFSET(E1073,0,0,-计算结果!B$18,1)),STDEV(OFFSET(E1073,0,0,-ROW(),1)))</f>
        <v>-10681.910427401006</v>
      </c>
      <c r="L1073" s="35" t="str">
        <f t="shared" ca="1" si="65"/>
        <v>买</v>
      </c>
      <c r="M1073" s="4" t="str">
        <f t="shared" ca="1" si="66"/>
        <v/>
      </c>
      <c r="N1073" s="3">
        <f ca="1">IF(L1072="买",E1073/E1072-1,0)-IF(M1073=1,计算结果!B$17,0)</f>
        <v>-4.8887008040626734E-3</v>
      </c>
      <c r="O1073" s="2">
        <f t="shared" ca="1" si="67"/>
        <v>6.2662587690293146</v>
      </c>
      <c r="P1073" s="3">
        <f ca="1">1-O1073/MAX(O$2:O1073)</f>
        <v>4.8887008040625624E-3</v>
      </c>
    </row>
    <row r="1074" spans="1:16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64"/>
        <v>3.1197798122688525E-3</v>
      </c>
      <c r="H1074" s="3">
        <f>1-E1074/MAX(E$2:E1074)</f>
        <v>0.49831892738038519</v>
      </c>
      <c r="I1074" s="36">
        <f ca="1">IF(ROW()&gt;计算结果!B$18+1,AVERAGE(OFFSET(E1074,0,0,-计算结果!B$18,1)),AVERAGE(OFFSET(E1074,0,0,-ROW(),1)))</f>
        <v>2714.3293181818185</v>
      </c>
      <c r="J1074" s="36">
        <f ca="1">I1074+计算结果!B$19*IF(ROW()&gt;计算结果!B$18+1,STDEV(OFFSET(E1074,0,0,-计算结果!B$18,1)),STDEV(OFFSET(E1074,0,0,-ROW(),1)))</f>
        <v>16422.128909504714</v>
      </c>
      <c r="K1074" s="34">
        <f ca="1">I1074-计算结果!B$19*IF(ROW()&gt;计算结果!B$18+1,STDEV(OFFSET(E1074,0,0,-计算结果!B$18,1)),STDEV(OFFSET(E1074,0,0,-ROW(),1)))</f>
        <v>-10993.470273141076</v>
      </c>
      <c r="L1074" s="35" t="str">
        <f t="shared" ca="1" si="65"/>
        <v>买</v>
      </c>
      <c r="M1074" s="4" t="str">
        <f t="shared" ca="1" si="66"/>
        <v/>
      </c>
      <c r="N1074" s="3">
        <f ca="1">IF(L1073="买",E1074/E1073-1,0)-IF(M1074=1,计算结果!B$17,0)</f>
        <v>3.1197798122688525E-3</v>
      </c>
      <c r="O1074" s="2">
        <f t="shared" ca="1" si="67"/>
        <v>6.2858081166353852</v>
      </c>
      <c r="P1074" s="3">
        <f ca="1">1-O1074/MAX(O$2:O1074)</f>
        <v>1.7841726618704756E-3</v>
      </c>
    </row>
    <row r="1075" spans="1:16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64"/>
        <v>4.0970262643802435E-3</v>
      </c>
      <c r="H1075" s="3">
        <f>1-E1075/MAX(E$2:E1075)</f>
        <v>0.49626352684952013</v>
      </c>
      <c r="I1075" s="36">
        <f ca="1">IF(ROW()&gt;计算结果!B$18+1,AVERAGE(OFFSET(E1075,0,0,-计算结果!B$18,1)),AVERAGE(OFFSET(E1075,0,0,-ROW(),1)))</f>
        <v>2723.0602272727274</v>
      </c>
      <c r="J1075" s="36">
        <f ca="1">I1075+计算结果!B$19*IF(ROW()&gt;计算结果!B$18+1,STDEV(OFFSET(E1075,0,0,-计算结果!B$18,1)),STDEV(OFFSET(E1075,0,0,-ROW(),1)))</f>
        <v>16818.003261338046</v>
      </c>
      <c r="K1075" s="34">
        <f ca="1">I1075-计算结果!B$19*IF(ROW()&gt;计算结果!B$18+1,STDEV(OFFSET(E1075,0,0,-计算结果!B$18,1)),STDEV(OFFSET(E1075,0,0,-ROW(),1)))</f>
        <v>-11371.88280679259</v>
      </c>
      <c r="L1075" s="35" t="str">
        <f t="shared" ca="1" si="65"/>
        <v>买</v>
      </c>
      <c r="M1075" s="4" t="str">
        <f t="shared" ca="1" si="66"/>
        <v/>
      </c>
      <c r="N1075" s="3">
        <f ca="1">IF(L1074="买",E1075/E1074-1,0)-IF(M1075=1,计算结果!B$17,0)</f>
        <v>4.0970262643802435E-3</v>
      </c>
      <c r="O1075" s="2">
        <f t="shared" ca="1" si="67"/>
        <v>6.3115612375820946</v>
      </c>
      <c r="P1075" s="3">
        <f ca="1">1-O1075/MAX(O$2:O1075)</f>
        <v>0</v>
      </c>
    </row>
    <row r="1076" spans="1:16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64"/>
        <v>9.8055773232090804E-3</v>
      </c>
      <c r="H1076" s="3">
        <f>1-E1076/MAX(E$2:E1076)</f>
        <v>0.49132409991152248</v>
      </c>
      <c r="I1076" s="36">
        <f ca="1">IF(ROW()&gt;计算结果!B$18+1,AVERAGE(OFFSET(E1076,0,0,-计算结果!B$18,1)),AVERAGE(OFFSET(E1076,0,0,-ROW(),1)))</f>
        <v>2732.585</v>
      </c>
      <c r="J1076" s="36">
        <f ca="1">I1076+计算结果!B$19*IF(ROW()&gt;计算结果!B$18+1,STDEV(OFFSET(E1076,0,0,-计算结果!B$18,1)),STDEV(OFFSET(E1076,0,0,-ROW(),1)))</f>
        <v>17257.893559625354</v>
      </c>
      <c r="K1076" s="34">
        <f ca="1">I1076-计算结果!B$19*IF(ROW()&gt;计算结果!B$18+1,STDEV(OFFSET(E1076,0,0,-计算结果!B$18,1)),STDEV(OFFSET(E1076,0,0,-ROW(),1)))</f>
        <v>-11792.723559625352</v>
      </c>
      <c r="L1076" s="35" t="str">
        <f t="shared" ca="1" si="65"/>
        <v>买</v>
      </c>
      <c r="M1076" s="4" t="str">
        <f t="shared" ca="1" si="66"/>
        <v/>
      </c>
      <c r="N1076" s="3">
        <f ca="1">IF(L1075="买",E1076/E1075-1,0)-IF(M1076=1,计算结果!B$17,0)</f>
        <v>9.8055773232090804E-3</v>
      </c>
      <c r="O1076" s="2">
        <f t="shared" ca="1" si="67"/>
        <v>6.3734497393273752</v>
      </c>
      <c r="P1076" s="3">
        <f ca="1">1-O1076/MAX(O$2:O1076)</f>
        <v>0</v>
      </c>
    </row>
    <row r="1077" spans="1:16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64"/>
        <v>-9.3524530119515337E-3</v>
      </c>
      <c r="H1077" s="3">
        <f>1-E1077/MAX(E$2:E1077)</f>
        <v>0.49608146736541203</v>
      </c>
      <c r="I1077" s="36">
        <f ca="1">IF(ROW()&gt;计算结果!B$18+1,AVERAGE(OFFSET(E1077,0,0,-计算结果!B$18,1)),AVERAGE(OFFSET(E1077,0,0,-ROW(),1)))</f>
        <v>2741.3277272727273</v>
      </c>
      <c r="J1077" s="36">
        <f ca="1">I1077+计算结果!B$19*IF(ROW()&gt;计算结果!B$18+1,STDEV(OFFSET(E1077,0,0,-计算结果!B$18,1)),STDEV(OFFSET(E1077,0,0,-ROW(),1)))</f>
        <v>17505.63054015438</v>
      </c>
      <c r="K1077" s="34">
        <f ca="1">I1077-计算结果!B$19*IF(ROW()&gt;计算结果!B$18+1,STDEV(OFFSET(E1077,0,0,-计算结果!B$18,1)),STDEV(OFFSET(E1077,0,0,-ROW(),1)))</f>
        <v>-12022.975085608923</v>
      </c>
      <c r="L1077" s="35" t="str">
        <f t="shared" ca="1" si="65"/>
        <v>买</v>
      </c>
      <c r="M1077" s="4" t="str">
        <f t="shared" ca="1" si="66"/>
        <v/>
      </c>
      <c r="N1077" s="3">
        <f ca="1">IF(L1076="买",E1077/E1076-1,0)-IF(M1077=1,计算结果!B$17,0)</f>
        <v>-9.3524530119515337E-3</v>
      </c>
      <c r="O1077" s="2">
        <f t="shared" ca="1" si="67"/>
        <v>6.313842350116281</v>
      </c>
      <c r="P1077" s="3">
        <f ca="1">1-O1077/MAX(O$2:O1077)</f>
        <v>9.3524530119515337E-3</v>
      </c>
    </row>
    <row r="1078" spans="1:16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64"/>
        <v>-1.8685656209587287E-2</v>
      </c>
      <c r="H1078" s="3">
        <f>1-E1078/MAX(E$2:E1078)</f>
        <v>0.50549751582386171</v>
      </c>
      <c r="I1078" s="36">
        <f ca="1">IF(ROW()&gt;计算结果!B$18+1,AVERAGE(OFFSET(E1078,0,0,-计算结果!B$18,1)),AVERAGE(OFFSET(E1078,0,0,-ROW(),1)))</f>
        <v>2751.0309090909091</v>
      </c>
      <c r="J1078" s="36">
        <f ca="1">I1078+计算结果!B$19*IF(ROW()&gt;计算结果!B$18+1,STDEV(OFFSET(E1078,0,0,-计算结果!B$18,1)),STDEV(OFFSET(E1078,0,0,-ROW(),1)))</f>
        <v>17074.563111095431</v>
      </c>
      <c r="K1078" s="34">
        <f ca="1">I1078-计算结果!B$19*IF(ROW()&gt;计算结果!B$18+1,STDEV(OFFSET(E1078,0,0,-计算结果!B$18,1)),STDEV(OFFSET(E1078,0,0,-ROW(),1)))</f>
        <v>-11572.501292913612</v>
      </c>
      <c r="L1078" s="35" t="str">
        <f t="shared" ca="1" si="65"/>
        <v>买</v>
      </c>
      <c r="M1078" s="4" t="str">
        <f t="shared" ca="1" si="66"/>
        <v/>
      </c>
      <c r="N1078" s="3">
        <f ca="1">IF(L1077="买",E1078/E1077-1,0)-IF(M1078=1,计算结果!B$17,0)</f>
        <v>-1.8685656209587287E-2</v>
      </c>
      <c r="O1078" s="2">
        <f t="shared" ca="1" si="67"/>
        <v>6.1958640626004753</v>
      </c>
      <c r="P1078" s="3">
        <f ca="1">1-O1078/MAX(O$2:O1078)</f>
        <v>2.7863352499841287E-2</v>
      </c>
    </row>
    <row r="1079" spans="1:16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64"/>
        <v>2.061046901720065E-2</v>
      </c>
      <c r="H1079" s="3">
        <f>1-E1079/MAX(E$2:E1079)</f>
        <v>0.49530558769482069</v>
      </c>
      <c r="I1079" s="36">
        <f ca="1">IF(ROW()&gt;计算结果!B$18+1,AVERAGE(OFFSET(E1079,0,0,-计算结果!B$18,1)),AVERAGE(OFFSET(E1079,0,0,-ROW(),1)))</f>
        <v>2761.2245454545455</v>
      </c>
      <c r="J1079" s="36">
        <f ca="1">I1079+计算结果!B$19*IF(ROW()&gt;计算结果!B$18+1,STDEV(OFFSET(E1079,0,0,-计算结果!B$18,1)),STDEV(OFFSET(E1079,0,0,-ROW(),1)))</f>
        <v>16959.102678520601</v>
      </c>
      <c r="K1079" s="34">
        <f ca="1">I1079-计算结果!B$19*IF(ROW()&gt;计算结果!B$18+1,STDEV(OFFSET(E1079,0,0,-计算结果!B$18,1)),STDEV(OFFSET(E1079,0,0,-ROW(),1)))</f>
        <v>-11436.653587611509</v>
      </c>
      <c r="L1079" s="35" t="str">
        <f t="shared" ca="1" si="65"/>
        <v>买</v>
      </c>
      <c r="M1079" s="4" t="str">
        <f t="shared" ca="1" si="66"/>
        <v/>
      </c>
      <c r="N1079" s="3">
        <f ca="1">IF(L1078="买",E1079/E1078-1,0)-IF(M1079=1,计算结果!B$17,0)</f>
        <v>2.061046901720065E-2</v>
      </c>
      <c r="O1079" s="2">
        <f t="shared" ca="1" si="67"/>
        <v>6.3235637268974889</v>
      </c>
      <c r="P1079" s="3">
        <f ca="1">1-O1079/MAX(O$2:O1079)</f>
        <v>7.8271602460540102E-3</v>
      </c>
    </row>
    <row r="1080" spans="1:16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64"/>
        <v>-1.6755501164794628E-3</v>
      </c>
      <c r="H1080" s="3">
        <f>1-E1080/MAX(E$2:E1080)</f>
        <v>0.49615122847614512</v>
      </c>
      <c r="I1080" s="36">
        <f ca="1">IF(ROW()&gt;计算结果!B$18+1,AVERAGE(OFFSET(E1080,0,0,-计算结果!B$18,1)),AVERAGE(OFFSET(E1080,0,0,-ROW(),1)))</f>
        <v>2769.5356818181817</v>
      </c>
      <c r="J1080" s="36">
        <f ca="1">I1080+计算结果!B$19*IF(ROW()&gt;计算结果!B$18+1,STDEV(OFFSET(E1080,0,0,-计算结果!B$18,1)),STDEV(OFFSET(E1080,0,0,-ROW(),1)))</f>
        <v>17061.287889039526</v>
      </c>
      <c r="K1080" s="34">
        <f ca="1">I1080-计算结果!B$19*IF(ROW()&gt;计算结果!B$18+1,STDEV(OFFSET(E1080,0,0,-计算结果!B$18,1)),STDEV(OFFSET(E1080,0,0,-ROW(),1)))</f>
        <v>-11522.216525403164</v>
      </c>
      <c r="L1080" s="35" t="str">
        <f t="shared" ca="1" si="65"/>
        <v>买</v>
      </c>
      <c r="M1080" s="4" t="str">
        <f t="shared" ca="1" si="66"/>
        <v/>
      </c>
      <c r="N1080" s="3">
        <f ca="1">IF(L1079="买",E1080/E1079-1,0)-IF(M1080=1,计算结果!B$17,0)</f>
        <v>-1.6755501164794628E-3</v>
      </c>
      <c r="O1080" s="2">
        <f t="shared" ca="1" si="67"/>
        <v>6.3129682789583201</v>
      </c>
      <c r="P1080" s="3">
        <f ca="1">1-O1080/MAX(O$2:O1080)</f>
        <v>9.4895955632715578E-3</v>
      </c>
    </row>
    <row r="1081" spans="1:16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64"/>
        <v>1.6672182411303638E-2</v>
      </c>
      <c r="H1081" s="3">
        <f>1-E1081/MAX(E$2:E1081)</f>
        <v>0.48775096984958821</v>
      </c>
      <c r="I1081" s="36">
        <f ca="1">IF(ROW()&gt;计算结果!B$18+1,AVERAGE(OFFSET(E1081,0,0,-计算结果!B$18,1)),AVERAGE(OFFSET(E1081,0,0,-ROW(),1)))</f>
        <v>2777.582727272727</v>
      </c>
      <c r="J1081" s="36">
        <f ca="1">I1081+计算结果!B$19*IF(ROW()&gt;计算结果!B$18+1,STDEV(OFFSET(E1081,0,0,-计算结果!B$18,1)),STDEV(OFFSET(E1081,0,0,-ROW(),1)))</f>
        <v>17481.642760600967</v>
      </c>
      <c r="K1081" s="34">
        <f ca="1">I1081-计算结果!B$19*IF(ROW()&gt;计算结果!B$18+1,STDEV(OFFSET(E1081,0,0,-计算结果!B$18,1)),STDEV(OFFSET(E1081,0,0,-ROW(),1)))</f>
        <v>-11926.477306055513</v>
      </c>
      <c r="L1081" s="35" t="str">
        <f t="shared" ca="1" si="65"/>
        <v>买</v>
      </c>
      <c r="M1081" s="4" t="str">
        <f t="shared" ca="1" si="66"/>
        <v/>
      </c>
      <c r="N1081" s="3">
        <f ca="1">IF(L1080="买",E1081/E1080-1,0)-IF(M1081=1,计算结果!B$17,0)</f>
        <v>1.6672182411303638E-2</v>
      </c>
      <c r="O1081" s="2">
        <f t="shared" ca="1" si="67"/>
        <v>6.4182192376618872</v>
      </c>
      <c r="P1081" s="3">
        <f ca="1">1-O1081/MAX(O$2:O1081)</f>
        <v>0</v>
      </c>
    </row>
    <row r="1082" spans="1:16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64"/>
        <v>1.5558412138484412E-2</v>
      </c>
      <c r="H1082" s="3">
        <f>1-E1082/MAX(E$2:E1082)</f>
        <v>0.47978118832096917</v>
      </c>
      <c r="I1082" s="36">
        <f ca="1">IF(ROW()&gt;计算结果!B$18+1,AVERAGE(OFFSET(E1082,0,0,-计算结果!B$18,1)),AVERAGE(OFFSET(E1082,0,0,-ROW(),1)))</f>
        <v>2786.2318181818177</v>
      </c>
      <c r="J1082" s="36">
        <f ca="1">I1082+计算结果!B$19*IF(ROW()&gt;计算结果!B$18+1,STDEV(OFFSET(E1082,0,0,-计算结果!B$18,1)),STDEV(OFFSET(E1082,0,0,-ROW(),1)))</f>
        <v>18098.524138466862</v>
      </c>
      <c r="K1082" s="34">
        <f ca="1">I1082-计算结果!B$19*IF(ROW()&gt;计算结果!B$18+1,STDEV(OFFSET(E1082,0,0,-计算结果!B$18,1)),STDEV(OFFSET(E1082,0,0,-ROW(),1)))</f>
        <v>-12526.060502103228</v>
      </c>
      <c r="L1082" s="35" t="str">
        <f t="shared" ca="1" si="65"/>
        <v>买</v>
      </c>
      <c r="M1082" s="4" t="str">
        <f t="shared" ca="1" si="66"/>
        <v/>
      </c>
      <c r="N1082" s="3">
        <f ca="1">IF(L1081="买",E1082/E1081-1,0)-IF(M1082=1,计算结果!B$17,0)</f>
        <v>1.5558412138484412E-2</v>
      </c>
      <c r="O1082" s="2">
        <f t="shared" ca="1" si="67"/>
        <v>6.5180765377565804</v>
      </c>
      <c r="P1082" s="3">
        <f ca="1">1-O1082/MAX(O$2:O1082)</f>
        <v>0</v>
      </c>
    </row>
    <row r="1083" spans="1:16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64"/>
        <v>7.3820169227096777E-3</v>
      </c>
      <c r="H1083" s="3">
        <f>1-E1083/MAX(E$2:E1083)</f>
        <v>0.47594092424964263</v>
      </c>
      <c r="I1083" s="36">
        <f ca="1">IF(ROW()&gt;计算结果!B$18+1,AVERAGE(OFFSET(E1083,0,0,-计算结果!B$18,1)),AVERAGE(OFFSET(E1083,0,0,-ROW(),1)))</f>
        <v>2795.1638636363632</v>
      </c>
      <c r="J1083" s="36">
        <f ca="1">I1083+计算结果!B$19*IF(ROW()&gt;计算结果!B$18+1,STDEV(OFFSET(E1083,0,0,-计算结果!B$18,1)),STDEV(OFFSET(E1083,0,0,-ROW(),1)))</f>
        <v>18763.613753124115</v>
      </c>
      <c r="K1083" s="34">
        <f ca="1">I1083-计算结果!B$19*IF(ROW()&gt;计算结果!B$18+1,STDEV(OFFSET(E1083,0,0,-计算结果!B$18,1)),STDEV(OFFSET(E1083,0,0,-ROW(),1)))</f>
        <v>-13173.28602585139</v>
      </c>
      <c r="L1083" s="35" t="str">
        <f t="shared" ca="1" si="65"/>
        <v>买</v>
      </c>
      <c r="M1083" s="4" t="str">
        <f t="shared" ca="1" si="66"/>
        <v/>
      </c>
      <c r="N1083" s="3">
        <f ca="1">IF(L1082="买",E1083/E1082-1,0)-IF(M1083=1,计算结果!B$17,0)</f>
        <v>7.3820169227096777E-3</v>
      </c>
      <c r="O1083" s="2">
        <f t="shared" ca="1" si="67"/>
        <v>6.5661930890618168</v>
      </c>
      <c r="P1083" s="3">
        <f ca="1">1-O1083/MAX(O$2:O1083)</f>
        <v>0</v>
      </c>
    </row>
    <row r="1084" spans="1:16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64"/>
        <v>8.3116883116884921E-4</v>
      </c>
      <c r="H1084" s="3">
        <f>1-E1084/MAX(E$2:E1084)</f>
        <v>0.47550534268018785</v>
      </c>
      <c r="I1084" s="36">
        <f ca="1">IF(ROW()&gt;计算结果!B$18+1,AVERAGE(OFFSET(E1084,0,0,-计算结果!B$18,1)),AVERAGE(OFFSET(E1084,0,0,-ROW(),1)))</f>
        <v>2804.1513636363634</v>
      </c>
      <c r="J1084" s="36">
        <f ca="1">I1084+计算结果!B$19*IF(ROW()&gt;计算结果!B$18+1,STDEV(OFFSET(E1084,0,0,-计算结果!B$18,1)),STDEV(OFFSET(E1084,0,0,-ROW(),1)))</f>
        <v>19355.528787191684</v>
      </c>
      <c r="K1084" s="34">
        <f ca="1">I1084-计算结果!B$19*IF(ROW()&gt;计算结果!B$18+1,STDEV(OFFSET(E1084,0,0,-计算结果!B$18,1)),STDEV(OFFSET(E1084,0,0,-ROW(),1)))</f>
        <v>-13747.226059918958</v>
      </c>
      <c r="L1084" s="35" t="str">
        <f t="shared" ca="1" si="65"/>
        <v>买</v>
      </c>
      <c r="M1084" s="4" t="str">
        <f t="shared" ca="1" si="66"/>
        <v/>
      </c>
      <c r="N1084" s="3">
        <f ca="1">IF(L1083="买",E1084/E1083-1,0)-IF(M1084=1,计算结果!B$17,0)</f>
        <v>8.3116883116884921E-4</v>
      </c>
      <c r="O1084" s="2">
        <f t="shared" ca="1" si="67"/>
        <v>6.5716507040968812</v>
      </c>
      <c r="P1084" s="3">
        <f ca="1">1-O1084/MAX(O$2:O1084)</f>
        <v>0</v>
      </c>
    </row>
    <row r="1085" spans="1:16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64"/>
        <v>4.3470362296282872E-4</v>
      </c>
      <c r="H1085" s="3">
        <f>1-E1085/MAX(E$2:E1085)</f>
        <v>0.4752773429524263</v>
      </c>
      <c r="I1085" s="36">
        <f ca="1">IF(ROW()&gt;计算结果!B$18+1,AVERAGE(OFFSET(E1085,0,0,-计算结果!B$18,1)),AVERAGE(OFFSET(E1085,0,0,-ROW(),1)))</f>
        <v>2813.9970454545446</v>
      </c>
      <c r="J1085" s="36">
        <f ca="1">I1085+计算结果!B$19*IF(ROW()&gt;计算结果!B$18+1,STDEV(OFFSET(E1085,0,0,-计算结果!B$18,1)),STDEV(OFFSET(E1085,0,0,-ROW(),1)))</f>
        <v>19788.763799931472</v>
      </c>
      <c r="K1085" s="34">
        <f ca="1">I1085-计算结果!B$19*IF(ROW()&gt;计算结果!B$18+1,STDEV(OFFSET(E1085,0,0,-计算结果!B$18,1)),STDEV(OFFSET(E1085,0,0,-ROW(),1)))</f>
        <v>-14160.769709022385</v>
      </c>
      <c r="L1085" s="35" t="str">
        <f t="shared" ca="1" si="65"/>
        <v>买</v>
      </c>
      <c r="M1085" s="4" t="str">
        <f t="shared" ca="1" si="66"/>
        <v/>
      </c>
      <c r="N1085" s="3">
        <f ca="1">IF(L1084="买",E1085/E1084-1,0)-IF(M1085=1,计算结果!B$17,0)</f>
        <v>4.3470362296282872E-4</v>
      </c>
      <c r="O1085" s="2">
        <f t="shared" ca="1" si="67"/>
        <v>6.5745074244667983</v>
      </c>
      <c r="P1085" s="3">
        <f ca="1">1-O1085/MAX(O$2:O1085)</f>
        <v>0</v>
      </c>
    </row>
    <row r="1086" spans="1:16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64"/>
        <v>1.1942669995784527E-2</v>
      </c>
      <c r="H1086" s="3">
        <f>1-E1086/MAX(E$2:E1086)</f>
        <v>0.46901075341999587</v>
      </c>
      <c r="I1086" s="36">
        <f ca="1">IF(ROW()&gt;计算结果!B$18+1,AVERAGE(OFFSET(E1086,0,0,-计算结果!B$18,1)),AVERAGE(OFFSET(E1086,0,0,-ROW(),1)))</f>
        <v>2823.3847727272723</v>
      </c>
      <c r="J1086" s="36">
        <f ca="1">I1086+计算结果!B$19*IF(ROW()&gt;计算结果!B$18+1,STDEV(OFFSET(E1086,0,0,-计算结果!B$18,1)),STDEV(OFFSET(E1086,0,0,-ROW(),1)))</f>
        <v>20440.0062931026</v>
      </c>
      <c r="K1086" s="34">
        <f ca="1">I1086-计算结果!B$19*IF(ROW()&gt;计算结果!B$18+1,STDEV(OFFSET(E1086,0,0,-计算结果!B$18,1)),STDEV(OFFSET(E1086,0,0,-ROW(),1)))</f>
        <v>-14793.236747648054</v>
      </c>
      <c r="L1086" s="35" t="str">
        <f t="shared" ca="1" si="65"/>
        <v>买</v>
      </c>
      <c r="M1086" s="4" t="str">
        <f t="shared" ca="1" si="66"/>
        <v/>
      </c>
      <c r="N1086" s="3">
        <f ca="1">IF(L1085="买",E1086/E1085-1,0)-IF(M1086=1,计算结果!B$17,0)</f>
        <v>1.1942669995784527E-2</v>
      </c>
      <c r="O1086" s="2">
        <f t="shared" ca="1" si="67"/>
        <v>6.6530245970220401</v>
      </c>
      <c r="P1086" s="3">
        <f ca="1">1-O1086/MAX(O$2:O1086)</f>
        <v>0</v>
      </c>
    </row>
    <row r="1087" spans="1:16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64"/>
        <v>-9.0043034802755884E-4</v>
      </c>
      <c r="H1087" s="3">
        <f>1-E1087/MAX(E$2:E1087)</f>
        <v>0.46948887225209279</v>
      </c>
      <c r="I1087" s="36">
        <f ca="1">IF(ROW()&gt;计算结果!B$18+1,AVERAGE(OFFSET(E1087,0,0,-计算结果!B$18,1)),AVERAGE(OFFSET(E1087,0,0,-ROW(),1)))</f>
        <v>2833.4411363636359</v>
      </c>
      <c r="J1087" s="36">
        <f ca="1">I1087+计算结果!B$19*IF(ROW()&gt;计算结果!B$18+1,STDEV(OFFSET(E1087,0,0,-计算结果!B$18,1)),STDEV(OFFSET(E1087,0,0,-ROW(),1)))</f>
        <v>20926.131956629495</v>
      </c>
      <c r="K1087" s="34">
        <f ca="1">I1087-计算结果!B$19*IF(ROW()&gt;计算结果!B$18+1,STDEV(OFFSET(E1087,0,0,-计算结果!B$18,1)),STDEV(OFFSET(E1087,0,0,-ROW(),1)))</f>
        <v>-15259.249683902224</v>
      </c>
      <c r="L1087" s="35" t="str">
        <f t="shared" ca="1" si="65"/>
        <v>买</v>
      </c>
      <c r="M1087" s="4" t="str">
        <f t="shared" ca="1" si="66"/>
        <v/>
      </c>
      <c r="N1087" s="3">
        <f ca="1">IF(L1086="买",E1087/E1086-1,0)-IF(M1087=1,计算结果!B$17,0)</f>
        <v>-9.0043034802755884E-4</v>
      </c>
      <c r="O1087" s="2">
        <f t="shared" ca="1" si="67"/>
        <v>6.6470340117687075</v>
      </c>
      <c r="P1087" s="3">
        <f ca="1">1-O1087/MAX(O$2:O1087)</f>
        <v>9.0043034802755884E-4</v>
      </c>
    </row>
    <row r="1088" spans="1:16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64"/>
        <v>3.3676297018525592E-3</v>
      </c>
      <c r="H1088" s="3">
        <f>1-E1088/MAX(E$2:E1088)</f>
        <v>0.46770230722112571</v>
      </c>
      <c r="I1088" s="36">
        <f ca="1">IF(ROW()&gt;计算结果!B$18+1,AVERAGE(OFFSET(E1088,0,0,-计算结果!B$18,1)),AVERAGE(OFFSET(E1088,0,0,-ROW(),1)))</f>
        <v>2845.9897727272723</v>
      </c>
      <c r="J1088" s="36">
        <f ca="1">I1088+计算结果!B$19*IF(ROW()&gt;计算结果!B$18+1,STDEV(OFFSET(E1088,0,0,-计算结果!B$18,1)),STDEV(OFFSET(E1088,0,0,-ROW(),1)))</f>
        <v>21046.855421641489</v>
      </c>
      <c r="K1088" s="34">
        <f ca="1">I1088-计算结果!B$19*IF(ROW()&gt;计算结果!B$18+1,STDEV(OFFSET(E1088,0,0,-计算结果!B$18,1)),STDEV(OFFSET(E1088,0,0,-ROW(),1)))</f>
        <v>-15354.875876186943</v>
      </c>
      <c r="L1088" s="35" t="str">
        <f t="shared" ca="1" si="65"/>
        <v>买</v>
      </c>
      <c r="M1088" s="4" t="str">
        <f t="shared" ca="1" si="66"/>
        <v/>
      </c>
      <c r="N1088" s="3">
        <f ca="1">IF(L1087="买",E1088/E1087-1,0)-IF(M1088=1,计算结果!B$17,0)</f>
        <v>3.3676297018525592E-3</v>
      </c>
      <c r="O1088" s="2">
        <f t="shared" ca="1" si="67"/>
        <v>6.6694187609359643</v>
      </c>
      <c r="P1088" s="3">
        <f ca="1">1-O1088/MAX(O$2:O1088)</f>
        <v>0</v>
      </c>
    </row>
    <row r="1089" spans="1:16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64"/>
        <v>1.6477966513447573E-2</v>
      </c>
      <c r="H1089" s="3">
        <f>1-E1089/MAX(E$2:E1089)</f>
        <v>0.45893112366432998</v>
      </c>
      <c r="I1089" s="36">
        <f ca="1">IF(ROW()&gt;计算结果!B$18+1,AVERAGE(OFFSET(E1089,0,0,-计算结果!B$18,1)),AVERAGE(OFFSET(E1089,0,0,-ROW(),1)))</f>
        <v>2859.3172727272722</v>
      </c>
      <c r="J1089" s="36">
        <f ca="1">I1089+计算结果!B$19*IF(ROW()&gt;计算结果!B$18+1,STDEV(OFFSET(E1089,0,0,-计算结果!B$18,1)),STDEV(OFFSET(E1089,0,0,-ROW(),1)))</f>
        <v>21366.861354571174</v>
      </c>
      <c r="K1089" s="34">
        <f ca="1">I1089-计算结果!B$19*IF(ROW()&gt;计算结果!B$18+1,STDEV(OFFSET(E1089,0,0,-计算结果!B$18,1)),STDEV(OFFSET(E1089,0,0,-ROW(),1)))</f>
        <v>-15648.22680911663</v>
      </c>
      <c r="L1089" s="35" t="str">
        <f t="shared" ca="1" si="65"/>
        <v>买</v>
      </c>
      <c r="M1089" s="4" t="str">
        <f t="shared" ca="1" si="66"/>
        <v/>
      </c>
      <c r="N1089" s="3">
        <f ca="1">IF(L1088="买",E1089/E1088-1,0)-IF(M1089=1,计算结果!B$17,0)</f>
        <v>1.6477966513447573E-2</v>
      </c>
      <c r="O1089" s="2">
        <f t="shared" ca="1" si="67"/>
        <v>6.7793172199428264</v>
      </c>
      <c r="P1089" s="3">
        <f ca="1">1-O1089/MAX(O$2:O1089)</f>
        <v>0</v>
      </c>
    </row>
    <row r="1090" spans="1:16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64"/>
        <v>-4.2453230690855381E-3</v>
      </c>
      <c r="H1090" s="3">
        <f>1-E1090/MAX(E$2:E1090)</f>
        <v>0.46122813584700195</v>
      </c>
      <c r="I1090" s="36">
        <f ca="1">IF(ROW()&gt;计算结果!B$18+1,AVERAGE(OFFSET(E1090,0,0,-计算结果!B$18,1)),AVERAGE(OFFSET(E1090,0,0,-ROW(),1)))</f>
        <v>2872.8077272727269</v>
      </c>
      <c r="J1090" s="36">
        <f ca="1">I1090+计算结果!B$19*IF(ROW()&gt;计算结果!B$18+1,STDEV(OFFSET(E1090,0,0,-计算结果!B$18,1)),STDEV(OFFSET(E1090,0,0,-ROW(),1)))</f>
        <v>21412.971014109175</v>
      </c>
      <c r="K1090" s="34">
        <f ca="1">I1090-计算结果!B$19*IF(ROW()&gt;计算结果!B$18+1,STDEV(OFFSET(E1090,0,0,-计算结果!B$18,1)),STDEV(OFFSET(E1090,0,0,-ROW(),1)))</f>
        <v>-15667.355559563719</v>
      </c>
      <c r="L1090" s="35" t="str">
        <f t="shared" ca="1" si="65"/>
        <v>买</v>
      </c>
      <c r="M1090" s="4" t="str">
        <f t="shared" ca="1" si="66"/>
        <v/>
      </c>
      <c r="N1090" s="3">
        <f ca="1">IF(L1089="买",E1090/E1089-1,0)-IF(M1090=1,计算结果!B$17,0)</f>
        <v>-4.2453230690855381E-3</v>
      </c>
      <c r="O1090" s="2">
        <f t="shared" ca="1" si="67"/>
        <v>6.7505368281563545</v>
      </c>
      <c r="P1090" s="3">
        <f ca="1">1-O1090/MAX(O$2:O1090)</f>
        <v>4.2453230690855381E-3</v>
      </c>
    </row>
    <row r="1091" spans="1:16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36">
        <f ca="1">IF(ROW()&gt;计算结果!B$18+1,AVERAGE(OFFSET(E1091,0,0,-计算结果!B$18,1)),AVERAGE(OFFSET(E1091,0,0,-ROW(),1)))</f>
        <v>2889.2761363636359</v>
      </c>
      <c r="J1091" s="36">
        <f ca="1">I1091+计算结果!B$19*IF(ROW()&gt;计算结果!B$18+1,STDEV(OFFSET(E1091,0,0,-计算结果!B$18,1)),STDEV(OFFSET(E1091,0,0,-ROW(),1)))</f>
        <v>21369.437807358416</v>
      </c>
      <c r="K1091" s="34">
        <f ca="1">I1091-计算结果!B$19*IF(ROW()&gt;计算结果!B$18+1,STDEV(OFFSET(E1091,0,0,-计算结果!B$18,1)),STDEV(OFFSET(E1091,0,0,-ROW(),1)))</f>
        <v>-15590.885534631145</v>
      </c>
      <c r="L1091" s="35" t="str">
        <f t="shared" ref="L1091:L1154" ca="1" si="69">IF(OR(AND(E1091&lt;J1091,E1091&gt;I1091),E1091&lt;K1091),"买","卖")</f>
        <v>买</v>
      </c>
      <c r="M1091" s="4" t="str">
        <f t="shared" ca="1" si="66"/>
        <v/>
      </c>
      <c r="N1091" s="3">
        <f ca="1">IF(L1090="买",E1091/E1090-1,0)-IF(M1091=1,计算结果!B$17,0)</f>
        <v>2.2558243090886831E-2</v>
      </c>
      <c r="O1091" s="2">
        <f t="shared" ca="1" si="67"/>
        <v>6.9028170789198899</v>
      </c>
      <c r="P1091" s="3">
        <f ca="1">1-O1091/MAX(O$2:O1091)</f>
        <v>0</v>
      </c>
    </row>
    <row r="1092" spans="1:16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68"/>
        <v>1.3731122023533882E-2</v>
      </c>
      <c r="H1092" s="3">
        <f>1-E1092/MAX(E$2:E1092)</f>
        <v>0.44150956237664185</v>
      </c>
      <c r="I1092" s="36">
        <f ca="1">IF(ROW()&gt;计算结果!B$18+1,AVERAGE(OFFSET(E1092,0,0,-计算结果!B$18,1)),AVERAGE(OFFSET(E1092,0,0,-ROW(),1)))</f>
        <v>2906.6359090909082</v>
      </c>
      <c r="J1092" s="36">
        <f ca="1">I1092+计算结果!B$19*IF(ROW()&gt;计算结果!B$18+1,STDEV(OFFSET(E1092,0,0,-计算结果!B$18,1)),STDEV(OFFSET(E1092,0,0,-ROW(),1)))</f>
        <v>21415.723623564925</v>
      </c>
      <c r="K1092" s="34">
        <f ca="1">I1092-计算结果!B$19*IF(ROW()&gt;计算结果!B$18+1,STDEV(OFFSET(E1092,0,0,-计算结果!B$18,1)),STDEV(OFFSET(E1092,0,0,-ROW(),1)))</f>
        <v>-15602.451805383107</v>
      </c>
      <c r="L1092" s="35" t="str">
        <f t="shared" ca="1" si="69"/>
        <v>买</v>
      </c>
      <c r="M1092" s="4" t="str">
        <f t="shared" ref="M1092:M1155" ca="1" si="70">IF(L1091&lt;&gt;L1092,1,"")</f>
        <v/>
      </c>
      <c r="N1092" s="3">
        <f ca="1">IF(L1091="买",E1092/E1091-1,0)-IF(M1092=1,计算结果!B$17,0)</f>
        <v>1.3731122023533882E-2</v>
      </c>
      <c r="O1092" s="2">
        <f t="shared" ref="O1092:O1155" ca="1" si="71">IFERROR(O1091*(1+N1092),O1091)</f>
        <v>6.997600502536673</v>
      </c>
      <c r="P1092" s="3">
        <f ca="1">1-O1092/MAX(O$2:O1092)</f>
        <v>0</v>
      </c>
    </row>
    <row r="1093" spans="1:16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68"/>
        <v>1.36426229907749E-2</v>
      </c>
      <c r="H1093" s="3">
        <f>1-E1093/MAX(E$2:E1093)</f>
        <v>0.43389028789219353</v>
      </c>
      <c r="I1093" s="36">
        <f ca="1">IF(ROW()&gt;计算结果!B$18+1,AVERAGE(OFFSET(E1093,0,0,-计算结果!B$18,1)),AVERAGE(OFFSET(E1093,0,0,-ROW(),1)))</f>
        <v>2923.0397727272721</v>
      </c>
      <c r="J1093" s="36">
        <f ca="1">I1093+计算结果!B$19*IF(ROW()&gt;计算结果!B$18+1,STDEV(OFFSET(E1093,0,0,-计算结果!B$18,1)),STDEV(OFFSET(E1093,0,0,-ROW(),1)))</f>
        <v>21987.988182041827</v>
      </c>
      <c r="K1093" s="34">
        <f ca="1">I1093-计算结果!B$19*IF(ROW()&gt;计算结果!B$18+1,STDEV(OFFSET(E1093,0,0,-计算结果!B$18,1)),STDEV(OFFSET(E1093,0,0,-ROW(),1)))</f>
        <v>-16141.908636587283</v>
      </c>
      <c r="L1093" s="35" t="str">
        <f t="shared" ca="1" si="69"/>
        <v>买</v>
      </c>
      <c r="M1093" s="4" t="str">
        <f t="shared" ca="1" si="70"/>
        <v/>
      </c>
      <c r="N1093" s="3">
        <f ca="1">IF(L1092="买",E1093/E1092-1,0)-IF(M1093=1,计算结果!B$17,0)</f>
        <v>1.36426229907749E-2</v>
      </c>
      <c r="O1093" s="2">
        <f t="shared" ca="1" si="71"/>
        <v>7.093066128032838</v>
      </c>
      <c r="P1093" s="3">
        <f ca="1">1-O1093/MAX(O$2:O1093)</f>
        <v>0</v>
      </c>
    </row>
    <row r="1094" spans="1:16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68"/>
        <v>1.4309587213041874E-2</v>
      </c>
      <c r="H1094" s="3">
        <f>1-E1094/MAX(E$2:E1094)</f>
        <v>0.42578949159463686</v>
      </c>
      <c r="I1094" s="36">
        <f ca="1">IF(ROW()&gt;计算结果!B$18+1,AVERAGE(OFFSET(E1094,0,0,-计算结果!B$18,1)),AVERAGE(OFFSET(E1094,0,0,-ROW(),1)))</f>
        <v>2940.1265909090903</v>
      </c>
      <c r="J1094" s="36">
        <f ca="1">I1094+计算结果!B$19*IF(ROW()&gt;计算结果!B$18+1,STDEV(OFFSET(E1094,0,0,-计算结果!B$18,1)),STDEV(OFFSET(E1094,0,0,-ROW(),1)))</f>
        <v>22737.343095304819</v>
      </c>
      <c r="K1094" s="34">
        <f ca="1">I1094-计算结果!B$19*IF(ROW()&gt;计算结果!B$18+1,STDEV(OFFSET(E1094,0,0,-计算结果!B$18,1)),STDEV(OFFSET(E1094,0,0,-ROW(),1)))</f>
        <v>-16857.089913486638</v>
      </c>
      <c r="L1094" s="35" t="str">
        <f t="shared" ca="1" si="69"/>
        <v>买</v>
      </c>
      <c r="M1094" s="4" t="str">
        <f t="shared" ca="1" si="70"/>
        <v/>
      </c>
      <c r="N1094" s="3">
        <f ca="1">IF(L1093="买",E1094/E1093-1,0)-IF(M1094=1,计算结果!B$17,0)</f>
        <v>1.4309587213041874E-2</v>
      </c>
      <c r="O1094" s="2">
        <f t="shared" ca="1" si="71"/>
        <v>7.1945649763997972</v>
      </c>
      <c r="P1094" s="3">
        <f ca="1">1-O1094/MAX(O$2:O1094)</f>
        <v>0</v>
      </c>
    </row>
    <row r="1095" spans="1:16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68"/>
        <v>-1.0151863100970493E-2</v>
      </c>
      <c r="H1095" s="3">
        <f>1-E1095/MAX(E$2:E1095)</f>
        <v>0.43161879806710679</v>
      </c>
      <c r="I1095" s="36">
        <f ca="1">IF(ROW()&gt;计算结果!B$18+1,AVERAGE(OFFSET(E1095,0,0,-计算结果!B$18,1)),AVERAGE(OFFSET(E1095,0,0,-ROW(),1)))</f>
        <v>2954.358181818181</v>
      </c>
      <c r="J1095" s="36">
        <f ca="1">I1095+计算结果!B$19*IF(ROW()&gt;计算结果!B$18+1,STDEV(OFFSET(E1095,0,0,-计算结果!B$18,1)),STDEV(OFFSET(E1095,0,0,-ROW(),1)))</f>
        <v>23452.569739120121</v>
      </c>
      <c r="K1095" s="34">
        <f ca="1">I1095-计算结果!B$19*IF(ROW()&gt;计算结果!B$18+1,STDEV(OFFSET(E1095,0,0,-计算结果!B$18,1)),STDEV(OFFSET(E1095,0,0,-ROW(),1)))</f>
        <v>-17543.853375483759</v>
      </c>
      <c r="L1095" s="35" t="str">
        <f t="shared" ca="1" si="69"/>
        <v>买</v>
      </c>
      <c r="M1095" s="4" t="str">
        <f t="shared" ca="1" si="70"/>
        <v/>
      </c>
      <c r="N1095" s="3">
        <f ca="1">IF(L1094="买",E1095/E1094-1,0)-IF(M1095=1,计算结果!B$17,0)</f>
        <v>-1.0151863100970493E-2</v>
      </c>
      <c r="O1095" s="2">
        <f t="shared" ca="1" si="71"/>
        <v>7.1215267376883498</v>
      </c>
      <c r="P1095" s="3">
        <f ca="1">1-O1095/MAX(O$2:O1095)</f>
        <v>1.0151863100970493E-2</v>
      </c>
    </row>
    <row r="1096" spans="1:16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68"/>
        <v>3.5264287574579001E-3</v>
      </c>
      <c r="H1096" s="3">
        <f>1-E1096/MAX(E$2:E1096)</f>
        <v>0.42961444225141221</v>
      </c>
      <c r="I1096" s="36">
        <f ca="1">IF(ROW()&gt;计算结果!B$18+1,AVERAGE(OFFSET(E1096,0,0,-计算结果!B$18,1)),AVERAGE(OFFSET(E1096,0,0,-ROW(),1)))</f>
        <v>2968.568636363636</v>
      </c>
      <c r="J1096" s="36">
        <f ca="1">I1096+计算结果!B$19*IF(ROW()&gt;计算结果!B$18+1,STDEV(OFFSET(E1096,0,0,-计算结果!B$18,1)),STDEV(OFFSET(E1096,0,0,-ROW(),1)))</f>
        <v>24127.16683237446</v>
      </c>
      <c r="K1096" s="34">
        <f ca="1">I1096-计算结果!B$19*IF(ROW()&gt;计算结果!B$18+1,STDEV(OFFSET(E1096,0,0,-计算结果!B$18,1)),STDEV(OFFSET(E1096,0,0,-ROW(),1)))</f>
        <v>-18190.029559647184</v>
      </c>
      <c r="L1096" s="35" t="str">
        <f t="shared" ca="1" si="69"/>
        <v>买</v>
      </c>
      <c r="M1096" s="4" t="str">
        <f t="shared" ca="1" si="70"/>
        <v/>
      </c>
      <c r="N1096" s="3">
        <f ca="1">IF(L1095="买",E1096/E1095-1,0)-IF(M1096=1,计算结果!B$17,0)</f>
        <v>3.5264287574579001E-3</v>
      </c>
      <c r="O1096" s="2">
        <f t="shared" ca="1" si="71"/>
        <v>7.1466402943731389</v>
      </c>
      <c r="P1096" s="3">
        <f ca="1">1-O1096/MAX(O$2:O1096)</f>
        <v>6.6612341654936902E-3</v>
      </c>
    </row>
    <row r="1097" spans="1:16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68"/>
        <v>1.3134383566956176E-2</v>
      </c>
      <c r="H1097" s="3">
        <f>1-E1097/MAX(E$2:E1097)</f>
        <v>0.42212277955489008</v>
      </c>
      <c r="I1097" s="36">
        <f ca="1">IF(ROW()&gt;计算结果!B$18+1,AVERAGE(OFFSET(E1097,0,0,-计算结果!B$18,1)),AVERAGE(OFFSET(E1097,0,0,-ROW(),1)))</f>
        <v>2982.9168181818172</v>
      </c>
      <c r="J1097" s="36">
        <f ca="1">I1097+计算结果!B$19*IF(ROW()&gt;计算结果!B$18+1,STDEV(OFFSET(E1097,0,0,-计算结果!B$18,1)),STDEV(OFFSET(E1097,0,0,-ROW(),1)))</f>
        <v>25004.642135626331</v>
      </c>
      <c r="K1097" s="34">
        <f ca="1">I1097-计算结果!B$19*IF(ROW()&gt;计算结果!B$18+1,STDEV(OFFSET(E1097,0,0,-计算结果!B$18,1)),STDEV(OFFSET(E1097,0,0,-ROW(),1)))</f>
        <v>-19038.808499262697</v>
      </c>
      <c r="L1097" s="35" t="str">
        <f t="shared" ca="1" si="69"/>
        <v>买</v>
      </c>
      <c r="M1097" s="4" t="str">
        <f t="shared" ca="1" si="70"/>
        <v/>
      </c>
      <c r="N1097" s="3">
        <f ca="1">IF(L1096="买",E1097/E1096-1,0)-IF(M1097=1,计算结果!B$17,0)</f>
        <v>1.3134383566956176E-2</v>
      </c>
      <c r="O1097" s="2">
        <f t="shared" ca="1" si="71"/>
        <v>7.2405070092145003</v>
      </c>
      <c r="P1097" s="3">
        <f ca="1">1-O1097/MAX(O$2:O1097)</f>
        <v>0</v>
      </c>
    </row>
    <row r="1098" spans="1:16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68"/>
        <v>5.9182051055550744E-4</v>
      </c>
      <c r="H1098" s="3">
        <f>1-E1098/MAX(E$2:E1098)</f>
        <v>0.42178077996324781</v>
      </c>
      <c r="I1098" s="36">
        <f ca="1">IF(ROW()&gt;计算结果!B$18+1,AVERAGE(OFFSET(E1098,0,0,-计算结果!B$18,1)),AVERAGE(OFFSET(E1098,0,0,-ROW(),1)))</f>
        <v>2997.2629545454542</v>
      </c>
      <c r="J1098" s="36">
        <f ca="1">I1098+计算结果!B$19*IF(ROW()&gt;计算结果!B$18+1,STDEV(OFFSET(E1098,0,0,-计算结果!B$18,1)),STDEV(OFFSET(E1098,0,0,-ROW(),1)))</f>
        <v>25753.677149976411</v>
      </c>
      <c r="K1098" s="34">
        <f ca="1">I1098-计算结果!B$19*IF(ROW()&gt;计算结果!B$18+1,STDEV(OFFSET(E1098,0,0,-计算结果!B$18,1)),STDEV(OFFSET(E1098,0,0,-ROW(),1)))</f>
        <v>-19759.151240885501</v>
      </c>
      <c r="L1098" s="35" t="str">
        <f t="shared" ca="1" si="69"/>
        <v>买</v>
      </c>
      <c r="M1098" s="4" t="str">
        <f t="shared" ca="1" si="70"/>
        <v/>
      </c>
      <c r="N1098" s="3">
        <f ca="1">IF(L1097="买",E1098/E1097-1,0)-IF(M1098=1,计算结果!B$17,0)</f>
        <v>5.9182051055550744E-4</v>
      </c>
      <c r="O1098" s="2">
        <f t="shared" ca="1" si="71"/>
        <v>7.2447920897693745</v>
      </c>
      <c r="P1098" s="3">
        <f ca="1">1-O1098/MAX(O$2:O1098)</f>
        <v>0</v>
      </c>
    </row>
    <row r="1099" spans="1:16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68"/>
        <v>-1.0976043974799121E-2</v>
      </c>
      <c r="H1099" s="3">
        <f>1-E1099/MAX(E$2:E1099)</f>
        <v>0.42812733954944526</v>
      </c>
      <c r="I1099" s="36">
        <f ca="1">IF(ROW()&gt;计算结果!B$18+1,AVERAGE(OFFSET(E1099,0,0,-计算结果!B$18,1)),AVERAGE(OFFSET(E1099,0,0,-ROW(),1)))</f>
        <v>3010.2581818181816</v>
      </c>
      <c r="J1099" s="36">
        <f ca="1">I1099+计算结果!B$19*IF(ROW()&gt;计算结果!B$18+1,STDEV(OFFSET(E1099,0,0,-计算结果!B$18,1)),STDEV(OFFSET(E1099,0,0,-ROW(),1)))</f>
        <v>26265.711458885489</v>
      </c>
      <c r="K1099" s="34">
        <f ca="1">I1099-计算结果!B$19*IF(ROW()&gt;计算结果!B$18+1,STDEV(OFFSET(E1099,0,0,-计算结果!B$18,1)),STDEV(OFFSET(E1099,0,0,-ROW(),1)))</f>
        <v>-20245.195095249124</v>
      </c>
      <c r="L1099" s="35" t="str">
        <f t="shared" ca="1" si="69"/>
        <v>买</v>
      </c>
      <c r="M1099" s="4" t="str">
        <f t="shared" ca="1" si="70"/>
        <v/>
      </c>
      <c r="N1099" s="3">
        <f ca="1">IF(L1098="买",E1099/E1098-1,0)-IF(M1099=1,计算结果!B$17,0)</f>
        <v>-1.0976043974799121E-2</v>
      </c>
      <c r="O1099" s="2">
        <f t="shared" ca="1" si="71"/>
        <v>7.1652729332037888</v>
      </c>
      <c r="P1099" s="3">
        <f ca="1">1-O1099/MAX(O$2:O1099)</f>
        <v>1.0976043974799121E-2</v>
      </c>
    </row>
    <row r="1100" spans="1:16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68"/>
        <v>2.7890425794627083E-2</v>
      </c>
      <c r="H1100" s="3">
        <f>1-E1100/MAX(E$2:E1100)</f>
        <v>0.41217756754917301</v>
      </c>
      <c r="I1100" s="36">
        <f ca="1">IF(ROW()&gt;计算结果!B$18+1,AVERAGE(OFFSET(E1100,0,0,-计算结果!B$18,1)),AVERAGE(OFFSET(E1100,0,0,-ROW(),1)))</f>
        <v>3026.8361363636359</v>
      </c>
      <c r="J1100" s="36">
        <f ca="1">I1100+计算结果!B$19*IF(ROW()&gt;计算结果!B$18+1,STDEV(OFFSET(E1100,0,0,-计算结果!B$18,1)),STDEV(OFFSET(E1100,0,0,-ROW(),1)))</f>
        <v>26904.923152404925</v>
      </c>
      <c r="K1100" s="34">
        <f ca="1">I1100-计算结果!B$19*IF(ROW()&gt;计算结果!B$18+1,STDEV(OFFSET(E1100,0,0,-计算结果!B$18,1)),STDEV(OFFSET(E1100,0,0,-ROW(),1)))</f>
        <v>-20851.250879677653</v>
      </c>
      <c r="L1100" s="35" t="str">
        <f t="shared" ca="1" si="69"/>
        <v>买</v>
      </c>
      <c r="M1100" s="4" t="str">
        <f t="shared" ca="1" si="70"/>
        <v/>
      </c>
      <c r="N1100" s="3">
        <f ca="1">IF(L1099="买",E1100/E1099-1,0)-IF(M1100=1,计算结果!B$17,0)</f>
        <v>2.7890425794627083E-2</v>
      </c>
      <c r="O1100" s="2">
        <f t="shared" ca="1" si="71"/>
        <v>7.365115446245559</v>
      </c>
      <c r="P1100" s="3">
        <f ca="1">1-O1100/MAX(O$2:O1100)</f>
        <v>0</v>
      </c>
    </row>
    <row r="1101" spans="1:16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68"/>
        <v>1.1158549822707808E-2</v>
      </c>
      <c r="H1101" s="3">
        <f>1-E1101/MAX(E$2:E1101)</f>
        <v>0.40561832164976519</v>
      </c>
      <c r="I1101" s="36">
        <f ca="1">IF(ROW()&gt;计算结果!B$18+1,AVERAGE(OFFSET(E1101,0,0,-计算结果!B$18,1)),AVERAGE(OFFSET(E1101,0,0,-ROW(),1)))</f>
        <v>3042.8529545454539</v>
      </c>
      <c r="J1101" s="36">
        <f ca="1">I1101+计算结果!B$19*IF(ROW()&gt;计算结果!B$18+1,STDEV(OFFSET(E1101,0,0,-计算结果!B$18,1)),STDEV(OFFSET(E1101,0,0,-ROW(),1)))</f>
        <v>27786.312109409599</v>
      </c>
      <c r="K1101" s="34">
        <f ca="1">I1101-计算结果!B$19*IF(ROW()&gt;计算结果!B$18+1,STDEV(OFFSET(E1101,0,0,-计算结果!B$18,1)),STDEV(OFFSET(E1101,0,0,-ROW(),1)))</f>
        <v>-21700.606200318689</v>
      </c>
      <c r="L1101" s="35" t="str">
        <f t="shared" ca="1" si="69"/>
        <v>买</v>
      </c>
      <c r="M1101" s="4" t="str">
        <f t="shared" ca="1" si="70"/>
        <v/>
      </c>
      <c r="N1101" s="3">
        <f ca="1">IF(L1100="买",E1101/E1100-1,0)-IF(M1101=1,计算结果!B$17,0)</f>
        <v>1.1158549822707808E-2</v>
      </c>
      <c r="O1101" s="2">
        <f t="shared" ca="1" si="71"/>
        <v>7.4472994539024846</v>
      </c>
      <c r="P1101" s="3">
        <f ca="1">1-O1101/MAX(O$2:O1101)</f>
        <v>0</v>
      </c>
    </row>
    <row r="1102" spans="1:16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68"/>
        <v>2.2729224515500857E-3</v>
      </c>
      <c r="H1102" s="3">
        <f>1-E1102/MAX(E$2:E1102)</f>
        <v>0.40426733818825289</v>
      </c>
      <c r="I1102" s="36">
        <f ca="1">IF(ROW()&gt;计算结果!B$18+1,AVERAGE(OFFSET(E1102,0,0,-计算结果!B$18,1)),AVERAGE(OFFSET(E1102,0,0,-ROW(),1)))</f>
        <v>3058.4720454545454</v>
      </c>
      <c r="J1102" s="36">
        <f ca="1">I1102+计算结果!B$19*IF(ROW()&gt;计算结果!B$18+1,STDEV(OFFSET(E1102,0,0,-计算结果!B$18,1)),STDEV(OFFSET(E1102,0,0,-ROW(),1)))</f>
        <v>28624.210192181992</v>
      </c>
      <c r="K1102" s="34">
        <f ca="1">I1102-计算结果!B$19*IF(ROW()&gt;计算结果!B$18+1,STDEV(OFFSET(E1102,0,0,-计算结果!B$18,1)),STDEV(OFFSET(E1102,0,0,-ROW(),1)))</f>
        <v>-22507.2661012729</v>
      </c>
      <c r="L1102" s="35" t="str">
        <f t="shared" ca="1" si="69"/>
        <v>买</v>
      </c>
      <c r="M1102" s="4" t="str">
        <f t="shared" ca="1" si="70"/>
        <v/>
      </c>
      <c r="N1102" s="3">
        <f ca="1">IF(L1101="买",E1102/E1101-1,0)-IF(M1102=1,计算结果!B$17,0)</f>
        <v>2.2729224515500857E-3</v>
      </c>
      <c r="O1102" s="2">
        <f t="shared" ca="1" si="71"/>
        <v>7.4642265880346761</v>
      </c>
      <c r="P1102" s="3">
        <f ca="1">1-O1102/MAX(O$2:O1102)</f>
        <v>0</v>
      </c>
    </row>
    <row r="1103" spans="1:16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68"/>
        <v>5.3038352126675292E-3</v>
      </c>
      <c r="H1103" s="3">
        <f>1-E1103/MAX(E$2:E1103)</f>
        <v>0.40110767031919958</v>
      </c>
      <c r="I1103" s="36">
        <f ca="1">IF(ROW()&gt;计算结果!B$18+1,AVERAGE(OFFSET(E1103,0,0,-计算结果!B$18,1)),AVERAGE(OFFSET(E1103,0,0,-ROW(),1)))</f>
        <v>3074.9995454545451</v>
      </c>
      <c r="J1103" s="36">
        <f ca="1">I1103+计算结果!B$19*IF(ROW()&gt;计算结果!B$18+1,STDEV(OFFSET(E1103,0,0,-计算结果!B$18,1)),STDEV(OFFSET(E1103,0,0,-ROW(),1)))</f>
        <v>29347.109510290233</v>
      </c>
      <c r="K1103" s="34">
        <f ca="1">I1103-计算结果!B$19*IF(ROW()&gt;计算结果!B$18+1,STDEV(OFFSET(E1103,0,0,-计算结果!B$18,1)),STDEV(OFFSET(E1103,0,0,-ROW(),1)))</f>
        <v>-23197.110419381141</v>
      </c>
      <c r="L1103" s="35" t="str">
        <f t="shared" ca="1" si="69"/>
        <v>买</v>
      </c>
      <c r="M1103" s="4" t="str">
        <f t="shared" ca="1" si="70"/>
        <v/>
      </c>
      <c r="N1103" s="3">
        <f ca="1">IF(L1102="买",E1103/E1102-1,0)-IF(M1103=1,计算结果!B$17,0)</f>
        <v>5.3038352126675292E-3</v>
      </c>
      <c r="O1103" s="2">
        <f t="shared" ca="1" si="71"/>
        <v>7.5038156158476239</v>
      </c>
      <c r="P1103" s="3">
        <f ca="1">1-O1103/MAX(O$2:O1103)</f>
        <v>0</v>
      </c>
    </row>
    <row r="1104" spans="1:16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68"/>
        <v>2.0259616286106397E-2</v>
      </c>
      <c r="H1104" s="3">
        <f>1-E1104/MAX(E$2:E1104)</f>
        <v>0.38897434152317434</v>
      </c>
      <c r="I1104" s="36">
        <f ca="1">IF(ROW()&gt;计算结果!B$18+1,AVERAGE(OFFSET(E1104,0,0,-计算结果!B$18,1)),AVERAGE(OFFSET(E1104,0,0,-ROW(),1)))</f>
        <v>3093.0677272727276</v>
      </c>
      <c r="J1104" s="36">
        <f ca="1">I1104+计算结果!B$19*IF(ROW()&gt;计算结果!B$18+1,STDEV(OFFSET(E1104,0,0,-计算结果!B$18,1)),STDEV(OFFSET(E1104,0,0,-ROW(),1)))</f>
        <v>30282.307141265079</v>
      </c>
      <c r="K1104" s="34">
        <f ca="1">I1104-计算结果!B$19*IF(ROW()&gt;计算结果!B$18+1,STDEV(OFFSET(E1104,0,0,-计算结果!B$18,1)),STDEV(OFFSET(E1104,0,0,-ROW(),1)))</f>
        <v>-24096.171686719626</v>
      </c>
      <c r="L1104" s="35" t="str">
        <f t="shared" ca="1" si="69"/>
        <v>买</v>
      </c>
      <c r="M1104" s="4" t="str">
        <f t="shared" ca="1" si="70"/>
        <v/>
      </c>
      <c r="N1104" s="3">
        <f ca="1">IF(L1103="买",E1104/E1103-1,0)-IF(M1104=1,计算结果!B$17,0)</f>
        <v>2.0259616286106397E-2</v>
      </c>
      <c r="O1104" s="2">
        <f t="shared" ca="1" si="71"/>
        <v>7.6558400409063898</v>
      </c>
      <c r="P1104" s="3">
        <f ca="1">1-O1104/MAX(O$2:O1104)</f>
        <v>0</v>
      </c>
    </row>
    <row r="1105" spans="1:16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68"/>
        <v>-1.4282452271157764E-2</v>
      </c>
      <c r="H1105" s="3">
        <f>1-E1105/MAX(E$2:E1105)</f>
        <v>0.39770128632682233</v>
      </c>
      <c r="I1105" s="36">
        <f ca="1">IF(ROW()&gt;计算结果!B$18+1,AVERAGE(OFFSET(E1105,0,0,-计算结果!B$18,1)),AVERAGE(OFFSET(E1105,0,0,-ROW(),1)))</f>
        <v>3109.6418181818181</v>
      </c>
      <c r="J1105" s="36">
        <f ca="1">I1105+计算结果!B$19*IF(ROW()&gt;计算结果!B$18+1,STDEV(OFFSET(E1105,0,0,-计算结果!B$18,1)),STDEV(OFFSET(E1105,0,0,-ROW(),1)))</f>
        <v>30850.628697585656</v>
      </c>
      <c r="K1105" s="34">
        <f ca="1">I1105-计算结果!B$19*IF(ROW()&gt;计算结果!B$18+1,STDEV(OFFSET(E1105,0,0,-计算结果!B$18,1)),STDEV(OFFSET(E1105,0,0,-ROW(),1)))</f>
        <v>-24631.345061222019</v>
      </c>
      <c r="L1105" s="35" t="str">
        <f t="shared" ca="1" si="69"/>
        <v>买</v>
      </c>
      <c r="M1105" s="4" t="str">
        <f t="shared" ca="1" si="70"/>
        <v/>
      </c>
      <c r="N1105" s="3">
        <f ca="1">IF(L1104="买",E1105/E1104-1,0)-IF(M1105=1,计算结果!B$17,0)</f>
        <v>-1.4282452271157764E-2</v>
      </c>
      <c r="O1105" s="2">
        <f t="shared" ca="1" si="71"/>
        <v>7.5464958709265257</v>
      </c>
      <c r="P1105" s="3">
        <f ca="1">1-O1105/MAX(O$2:O1105)</f>
        <v>1.4282452271157764E-2</v>
      </c>
    </row>
    <row r="1106" spans="1:16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68"/>
        <v>1.8952887568047139E-2</v>
      </c>
      <c r="H1106" s="3">
        <f>1-E1106/MAX(E$2:E1106)</f>
        <v>0.38628598652419521</v>
      </c>
      <c r="I1106" s="36">
        <f ca="1">IF(ROW()&gt;计算结果!B$18+1,AVERAGE(OFFSET(E1106,0,0,-计算结果!B$18,1)),AVERAGE(OFFSET(E1106,0,0,-ROW(),1)))</f>
        <v>3127.0699999999997</v>
      </c>
      <c r="J1106" s="36">
        <f ca="1">I1106+计算结果!B$19*IF(ROW()&gt;计算结果!B$18+1,STDEV(OFFSET(E1106,0,0,-计算结果!B$18,1)),STDEV(OFFSET(E1106,0,0,-ROW(),1)))</f>
        <v>31674.214031771331</v>
      </c>
      <c r="K1106" s="34">
        <f ca="1">I1106-计算结果!B$19*IF(ROW()&gt;计算结果!B$18+1,STDEV(OFFSET(E1106,0,0,-计算结果!B$18,1)),STDEV(OFFSET(E1106,0,0,-ROW(),1)))</f>
        <v>-25420.074031771332</v>
      </c>
      <c r="L1106" s="35" t="str">
        <f t="shared" ca="1" si="69"/>
        <v>买</v>
      </c>
      <c r="M1106" s="4" t="str">
        <f t="shared" ca="1" si="70"/>
        <v/>
      </c>
      <c r="N1106" s="3">
        <f ca="1">IF(L1105="买",E1106/E1105-1,0)-IF(M1106=1,计算结果!B$17,0)</f>
        <v>1.8952887568047139E-2</v>
      </c>
      <c r="O1106" s="2">
        <f t="shared" ca="1" si="71"/>
        <v>7.6895237587009282</v>
      </c>
      <c r="P1106" s="3">
        <f ca="1">1-O1106/MAX(O$2:O1106)</f>
        <v>0</v>
      </c>
    </row>
    <row r="1107" spans="1:16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68"/>
        <v>1.2489880562917888E-2</v>
      </c>
      <c r="H1107" s="3">
        <f>1-E1107/MAX(E$2:E1107)</f>
        <v>0.37862077179609344</v>
      </c>
      <c r="I1107" s="36">
        <f ca="1">IF(ROW()&gt;计算结果!B$18+1,AVERAGE(OFFSET(E1107,0,0,-计算结果!B$18,1)),AVERAGE(OFFSET(E1107,0,0,-ROW(),1)))</f>
        <v>3146.1406818181817</v>
      </c>
      <c r="J1107" s="36">
        <f ca="1">I1107+计算结果!B$19*IF(ROW()&gt;计算结果!B$18+1,STDEV(OFFSET(E1107,0,0,-计算结果!B$18,1)),STDEV(OFFSET(E1107,0,0,-ROW(),1)))</f>
        <v>32475.049665523609</v>
      </c>
      <c r="K1107" s="34">
        <f ca="1">I1107-计算结果!B$19*IF(ROW()&gt;计算结果!B$18+1,STDEV(OFFSET(E1107,0,0,-计算结果!B$18,1)),STDEV(OFFSET(E1107,0,0,-ROW(),1)))</f>
        <v>-26182.768301887245</v>
      </c>
      <c r="L1107" s="35" t="str">
        <f t="shared" ca="1" si="69"/>
        <v>买</v>
      </c>
      <c r="M1107" s="4" t="str">
        <f t="shared" ca="1" si="70"/>
        <v/>
      </c>
      <c r="N1107" s="3">
        <f ca="1">IF(L1106="买",E1107/E1106-1,0)-IF(M1107=1,计算结果!B$17,0)</f>
        <v>1.2489880562917888E-2</v>
      </c>
      <c r="O1107" s="2">
        <f t="shared" ca="1" si="71"/>
        <v>7.785564992032822</v>
      </c>
      <c r="P1107" s="3">
        <f ca="1">1-O1107/MAX(O$2:O1107)</f>
        <v>0</v>
      </c>
    </row>
    <row r="1108" spans="1:16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68"/>
        <v>4.2689288247166335E-3</v>
      </c>
      <c r="H1108" s="3">
        <f>1-E1108/MAX(E$2:E1108)</f>
        <v>0.3759681480977336</v>
      </c>
      <c r="I1108" s="36">
        <f ca="1">IF(ROW()&gt;计算结果!B$18+1,AVERAGE(OFFSET(E1108,0,0,-计算结果!B$18,1)),AVERAGE(OFFSET(E1108,0,0,-ROW(),1)))</f>
        <v>3166.9940909090915</v>
      </c>
      <c r="J1108" s="36">
        <f ca="1">I1108+计算结果!B$19*IF(ROW()&gt;计算结果!B$18+1,STDEV(OFFSET(E1108,0,0,-计算结果!B$18,1)),STDEV(OFFSET(E1108,0,0,-ROW(),1)))</f>
        <v>32952.048779768949</v>
      </c>
      <c r="K1108" s="34">
        <f ca="1">I1108-计算结果!B$19*IF(ROW()&gt;计算结果!B$18+1,STDEV(OFFSET(E1108,0,0,-计算结果!B$18,1)),STDEV(OFFSET(E1108,0,0,-ROW(),1)))</f>
        <v>-26618.060597950767</v>
      </c>
      <c r="L1108" s="35" t="str">
        <f t="shared" ca="1" si="69"/>
        <v>买</v>
      </c>
      <c r="M1108" s="4" t="str">
        <f t="shared" ca="1" si="70"/>
        <v/>
      </c>
      <c r="N1108" s="3">
        <f ca="1">IF(L1107="买",E1108/E1107-1,0)-IF(M1108=1,计算结果!B$17,0)</f>
        <v>4.2689288247166335E-3</v>
      </c>
      <c r="O1108" s="2">
        <f t="shared" ca="1" si="71"/>
        <v>7.8188010148440155</v>
      </c>
      <c r="P1108" s="3">
        <f ca="1">1-O1108/MAX(O$2:O1108)</f>
        <v>0</v>
      </c>
    </row>
    <row r="1109" spans="1:16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68"/>
        <v>2.0741310298945326E-2</v>
      </c>
      <c r="H1109" s="3">
        <f>1-E1109/MAX(E$2:E1109)</f>
        <v>0.36302490982100311</v>
      </c>
      <c r="I1109" s="36">
        <f ca="1">IF(ROW()&gt;计算结果!B$18+1,AVERAGE(OFFSET(E1109,0,0,-计算结果!B$18,1)),AVERAGE(OFFSET(E1109,0,0,-ROW(),1)))</f>
        <v>3189.7884090909092</v>
      </c>
      <c r="J1109" s="36">
        <f ca="1">I1109+计算结果!B$19*IF(ROW()&gt;计算结果!B$18+1,STDEV(OFFSET(E1109,0,0,-计算结果!B$18,1)),STDEV(OFFSET(E1109,0,0,-ROW(),1)))</f>
        <v>33573.023767113409</v>
      </c>
      <c r="K1109" s="34">
        <f ca="1">I1109-计算结果!B$19*IF(ROW()&gt;计算结果!B$18+1,STDEV(OFFSET(E1109,0,0,-计算结果!B$18,1)),STDEV(OFFSET(E1109,0,0,-ROW(),1)))</f>
        <v>-27193.446948931589</v>
      </c>
      <c r="L1109" s="35" t="str">
        <f t="shared" ca="1" si="69"/>
        <v>买</v>
      </c>
      <c r="M1109" s="4" t="str">
        <f t="shared" ca="1" si="70"/>
        <v/>
      </c>
      <c r="N1109" s="3">
        <f ca="1">IF(L1108="买",E1109/E1108-1,0)-IF(M1109=1,计算结果!B$17,0)</f>
        <v>2.0741310298945326E-2</v>
      </c>
      <c r="O1109" s="2">
        <f t="shared" ca="1" si="71"/>
        <v>7.9809731928586034</v>
      </c>
      <c r="P1109" s="3">
        <f ca="1">1-O1109/MAX(O$2:O1109)</f>
        <v>0</v>
      </c>
    </row>
    <row r="1110" spans="1:16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68"/>
        <v>3.2561978614340514E-3</v>
      </c>
      <c r="H1110" s="3">
        <f>1-E1110/MAX(E$2:E1110)</f>
        <v>0.36095079289457566</v>
      </c>
      <c r="I1110" s="36">
        <f ca="1">IF(ROW()&gt;计算结果!B$18+1,AVERAGE(OFFSET(E1110,0,0,-计算结果!B$18,1)),AVERAGE(OFFSET(E1110,0,0,-ROW(),1)))</f>
        <v>3212.5861363636363</v>
      </c>
      <c r="J1110" s="36">
        <f ca="1">I1110+计算结果!B$19*IF(ROW()&gt;计算结果!B$18+1,STDEV(OFFSET(E1110,0,0,-计算结果!B$18,1)),STDEV(OFFSET(E1110,0,0,-ROW(),1)))</f>
        <v>34085.034480787632</v>
      </c>
      <c r="K1110" s="34">
        <f ca="1">I1110-计算结果!B$19*IF(ROW()&gt;计算结果!B$18+1,STDEV(OFFSET(E1110,0,0,-计算结果!B$18,1)),STDEV(OFFSET(E1110,0,0,-ROW(),1)))</f>
        <v>-27659.862208060356</v>
      </c>
      <c r="L1110" s="35" t="str">
        <f t="shared" ca="1" si="69"/>
        <v>买</v>
      </c>
      <c r="M1110" s="4" t="str">
        <f t="shared" ca="1" si="70"/>
        <v/>
      </c>
      <c r="N1110" s="3">
        <f ca="1">IF(L1109="买",E1110/E1109-1,0)-IF(M1110=1,计算结果!B$17,0)</f>
        <v>3.2561978614340514E-3</v>
      </c>
      <c r="O1110" s="2">
        <f t="shared" ca="1" si="71"/>
        <v>8.0069608207013516</v>
      </c>
      <c r="P1110" s="3">
        <f ca="1">1-O1110/MAX(O$2:O1110)</f>
        <v>0</v>
      </c>
    </row>
    <row r="1111" spans="1:16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68"/>
        <v>-5.2534466507979549E-2</v>
      </c>
      <c r="H1111" s="3">
        <f>1-E1111/MAX(E$2:E1111)</f>
        <v>0.39452290206220642</v>
      </c>
      <c r="I1111" s="36">
        <f ca="1">IF(ROW()&gt;计算结果!B$18+1,AVERAGE(OFFSET(E1111,0,0,-计算结果!B$18,1)),AVERAGE(OFFSET(E1111,0,0,-ROW(),1)))</f>
        <v>3231.6486363636373</v>
      </c>
      <c r="J1111" s="36">
        <f ca="1">I1111+计算结果!B$19*IF(ROW()&gt;计算结果!B$18+1,STDEV(OFFSET(E1111,0,0,-计算结果!B$18,1)),STDEV(OFFSET(E1111,0,0,-ROW(),1)))</f>
        <v>33463.039660022288</v>
      </c>
      <c r="K1111" s="34">
        <f ca="1">I1111-计算结果!B$19*IF(ROW()&gt;计算结果!B$18+1,STDEV(OFFSET(E1111,0,0,-计算结果!B$18,1)),STDEV(OFFSET(E1111,0,0,-ROW(),1)))</f>
        <v>-26999.742387295017</v>
      </c>
      <c r="L1111" s="35" t="str">
        <f t="shared" ca="1" si="69"/>
        <v>买</v>
      </c>
      <c r="M1111" s="4" t="str">
        <f t="shared" ca="1" si="70"/>
        <v/>
      </c>
      <c r="N1111" s="3">
        <f ca="1">IF(L1110="买",E1111/E1110-1,0)-IF(M1111=1,计算结果!B$17,0)</f>
        <v>-5.2534466507979549E-2</v>
      </c>
      <c r="O1111" s="2">
        <f t="shared" ca="1" si="71"/>
        <v>7.5863194056355123</v>
      </c>
      <c r="P1111" s="3">
        <f ca="1">1-O1111/MAX(O$2:O1111)</f>
        <v>5.2534466507979549E-2</v>
      </c>
    </row>
    <row r="1112" spans="1:16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68"/>
        <v>2.1444368569991434E-2</v>
      </c>
      <c r="H1112" s="3">
        <f>1-E1112/MAX(E$2:E1112)</f>
        <v>0.3815388280133396</v>
      </c>
      <c r="I1112" s="36">
        <f ca="1">IF(ROW()&gt;计算结果!B$18+1,AVERAGE(OFFSET(E1112,0,0,-计算结果!B$18,1)),AVERAGE(OFFSET(E1112,0,0,-ROW(),1)))</f>
        <v>3251.5375000000004</v>
      </c>
      <c r="J1112" s="36">
        <f ca="1">I1112+计算结果!B$19*IF(ROW()&gt;计算结果!B$18+1,STDEV(OFFSET(E1112,0,0,-计算结果!B$18,1)),STDEV(OFFSET(E1112,0,0,-ROW(),1)))</f>
        <v>33119.668721125701</v>
      </c>
      <c r="K1112" s="34">
        <f ca="1">I1112-计算结果!B$19*IF(ROW()&gt;计算结果!B$18+1,STDEV(OFFSET(E1112,0,0,-计算结果!B$18,1)),STDEV(OFFSET(E1112,0,0,-ROW(),1)))</f>
        <v>-26616.593721125704</v>
      </c>
      <c r="L1112" s="35" t="str">
        <f t="shared" ca="1" si="69"/>
        <v>买</v>
      </c>
      <c r="M1112" s="4" t="str">
        <f t="shared" ca="1" si="70"/>
        <v/>
      </c>
      <c r="N1112" s="3">
        <f ca="1">IF(L1111="买",E1112/E1111-1,0)-IF(M1112=1,计算结果!B$17,0)</f>
        <v>2.1444368569991434E-2</v>
      </c>
      <c r="O1112" s="2">
        <f t="shared" ca="1" si="71"/>
        <v>7.7490032350596385</v>
      </c>
      <c r="P1112" s="3">
        <f ca="1">1-O1112/MAX(O$2:O1112)</f>
        <v>3.2216666400413096E-2</v>
      </c>
    </row>
    <row r="1113" spans="1:16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68"/>
        <v>2.7456655350196035E-2</v>
      </c>
      <c r="H1113" s="3">
        <f>1-E1113/MAX(E$2:E1113)</f>
        <v>0.36455795276662362</v>
      </c>
      <c r="I1113" s="36">
        <f ca="1">IF(ROW()&gt;计算结果!B$18+1,AVERAGE(OFFSET(E1113,0,0,-计算结果!B$18,1)),AVERAGE(OFFSET(E1113,0,0,-ROW(),1)))</f>
        <v>3271.4529545454552</v>
      </c>
      <c r="J1113" s="36">
        <f ca="1">I1113+计算结果!B$19*IF(ROW()&gt;计算结果!B$18+1,STDEV(OFFSET(E1113,0,0,-计算结果!B$18,1)),STDEV(OFFSET(E1113,0,0,-ROW(),1)))</f>
        <v>33427.023439384648</v>
      </c>
      <c r="K1113" s="34">
        <f ca="1">I1113-计算结果!B$19*IF(ROW()&gt;计算结果!B$18+1,STDEV(OFFSET(E1113,0,0,-计算结果!B$18,1)),STDEV(OFFSET(E1113,0,0,-ROW(),1)))</f>
        <v>-26884.117530293741</v>
      </c>
      <c r="L1113" s="35" t="str">
        <f t="shared" ca="1" si="69"/>
        <v>买</v>
      </c>
      <c r="M1113" s="4" t="str">
        <f t="shared" ca="1" si="70"/>
        <v/>
      </c>
      <c r="N1113" s="3">
        <f ca="1">IF(L1112="买",E1113/E1112-1,0)-IF(M1113=1,计算结果!B$17,0)</f>
        <v>2.7456655350196035E-2</v>
      </c>
      <c r="O1113" s="2">
        <f t="shared" ca="1" si="71"/>
        <v>7.9617649461922255</v>
      </c>
      <c r="P1113" s="3">
        <f ca="1">1-O1113/MAX(O$2:O1113)</f>
        <v>5.6445729561053204E-3</v>
      </c>
    </row>
    <row r="1114" spans="1:16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68"/>
        <v>1.4033556292206484E-2</v>
      </c>
      <c r="H1114" s="3">
        <f>1-E1114/MAX(E$2:E1114)</f>
        <v>0.35564044102633907</v>
      </c>
      <c r="I1114" s="36">
        <f ca="1">IF(ROW()&gt;计算结果!B$18+1,AVERAGE(OFFSET(E1114,0,0,-计算结果!B$18,1)),AVERAGE(OFFSET(E1114,0,0,-ROW(),1)))</f>
        <v>3292.4059090909095</v>
      </c>
      <c r="J1114" s="36">
        <f ca="1">I1114+计算结果!B$19*IF(ROW()&gt;计算结果!B$18+1,STDEV(OFFSET(E1114,0,0,-计算结果!B$18,1)),STDEV(OFFSET(E1114,0,0,-ROW(),1)))</f>
        <v>33825.311616490864</v>
      </c>
      <c r="K1114" s="34">
        <f ca="1">I1114-计算结果!B$19*IF(ROW()&gt;计算结果!B$18+1,STDEV(OFFSET(E1114,0,0,-计算结果!B$18,1)),STDEV(OFFSET(E1114,0,0,-ROW(),1)))</f>
        <v>-27240.499798309047</v>
      </c>
      <c r="L1114" s="35" t="str">
        <f t="shared" ca="1" si="69"/>
        <v>买</v>
      </c>
      <c r="M1114" s="4" t="str">
        <f t="shared" ca="1" si="70"/>
        <v/>
      </c>
      <c r="N1114" s="3">
        <f ca="1">IF(L1113="买",E1114/E1113-1,0)-IF(M1114=1,计算结果!B$17,0)</f>
        <v>1.4033556292206484E-2</v>
      </c>
      <c r="O1114" s="2">
        <f t="shared" ca="1" si="71"/>
        <v>8.0734968227499309</v>
      </c>
      <c r="P1114" s="3">
        <f ca="1">1-O1114/MAX(O$2:O1114)</f>
        <v>0</v>
      </c>
    </row>
    <row r="1115" spans="1:16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68"/>
        <v>-1.1090485155917928E-4</v>
      </c>
      <c r="H1115" s="3">
        <f>1-E1115/MAX(E$2:E1115)</f>
        <v>0.35571190362757776</v>
      </c>
      <c r="I1115" s="36">
        <f ca="1">IF(ROW()&gt;计算结果!B$18+1,AVERAGE(OFFSET(E1115,0,0,-计算结果!B$18,1)),AVERAGE(OFFSET(E1115,0,0,-ROW(),1)))</f>
        <v>3311.6609090909087</v>
      </c>
      <c r="J1115" s="36">
        <f ca="1">I1115+计算结果!B$19*IF(ROW()&gt;计算结果!B$18+1,STDEV(OFFSET(E1115,0,0,-计算结果!B$18,1)),STDEV(OFFSET(E1115,0,0,-ROW(),1)))</f>
        <v>34316.945311247335</v>
      </c>
      <c r="K1115" s="34">
        <f ca="1">I1115-计算结果!B$19*IF(ROW()&gt;计算结果!B$18+1,STDEV(OFFSET(E1115,0,0,-计算结果!B$18,1)),STDEV(OFFSET(E1115,0,0,-ROW(),1)))</f>
        <v>-27693.623493065519</v>
      </c>
      <c r="L1115" s="35" t="str">
        <f t="shared" ca="1" si="69"/>
        <v>买</v>
      </c>
      <c r="M1115" s="4" t="str">
        <f t="shared" ca="1" si="70"/>
        <v/>
      </c>
      <c r="N1115" s="3">
        <f ca="1">IF(L1114="买",E1115/E1114-1,0)-IF(M1115=1,计算结果!B$17,0)</f>
        <v>-1.1090485155917928E-4</v>
      </c>
      <c r="O1115" s="2">
        <f t="shared" ca="1" si="71"/>
        <v>8.0726014327832409</v>
      </c>
      <c r="P1115" s="3">
        <f ca="1">1-O1115/MAX(O$2:O1115)</f>
        <v>1.1090485155906826E-4</v>
      </c>
    </row>
    <row r="1116" spans="1:16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68"/>
        <v>-1.2060919925738323E-2</v>
      </c>
      <c r="H1116" s="3">
        <f>1-E1116/MAX(E$2:E1116)</f>
        <v>0.36348261076703192</v>
      </c>
      <c r="I1116" s="36">
        <f ca="1">IF(ROW()&gt;计算结果!B$18+1,AVERAGE(OFFSET(E1116,0,0,-计算结果!B$18,1)),AVERAGE(OFFSET(E1116,0,0,-ROW(),1)))</f>
        <v>3329.5515909090905</v>
      </c>
      <c r="J1116" s="36">
        <f ca="1">I1116+计算结果!B$19*IF(ROW()&gt;计算结果!B$18+1,STDEV(OFFSET(E1116,0,0,-计算结果!B$18,1)),STDEV(OFFSET(E1116,0,0,-ROW(),1)))</f>
        <v>34525.28122969679</v>
      </c>
      <c r="K1116" s="34">
        <f ca="1">I1116-计算结果!B$19*IF(ROW()&gt;计算结果!B$18+1,STDEV(OFFSET(E1116,0,0,-计算结果!B$18,1)),STDEV(OFFSET(E1116,0,0,-ROW(),1)))</f>
        <v>-27866.17804787861</v>
      </c>
      <c r="L1116" s="35" t="str">
        <f t="shared" ca="1" si="69"/>
        <v>买</v>
      </c>
      <c r="M1116" s="4" t="str">
        <f t="shared" ca="1" si="70"/>
        <v/>
      </c>
      <c r="N1116" s="3">
        <f ca="1">IF(L1115="买",E1116/E1115-1,0)-IF(M1116=1,计算结果!B$17,0)</f>
        <v>-1.2060919925738323E-2</v>
      </c>
      <c r="O1116" s="2">
        <f t="shared" ca="1" si="71"/>
        <v>7.9752384333100421</v>
      </c>
      <c r="P1116" s="3">
        <f ca="1">1-O1116/MAX(O$2:O1116)</f>
        <v>1.2170487162763366E-2</v>
      </c>
    </row>
    <row r="1117" spans="1:16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68"/>
        <v>-2.0802258255946393E-2</v>
      </c>
      <c r="H1117" s="3">
        <f>1-E1117/MAX(E$2:E1117)</f>
        <v>0.37672360988225684</v>
      </c>
      <c r="I1117" s="36">
        <f ca="1">IF(ROW()&gt;计算结果!B$18+1,AVERAGE(OFFSET(E1117,0,0,-计算结果!B$18,1)),AVERAGE(OFFSET(E1117,0,0,-ROW(),1)))</f>
        <v>3346.0018181818186</v>
      </c>
      <c r="J1117" s="36">
        <f ca="1">I1117+计算结果!B$19*IF(ROW()&gt;计算结果!B$18+1,STDEV(OFFSET(E1117,0,0,-计算结果!B$18,1)),STDEV(OFFSET(E1117,0,0,-ROW(),1)))</f>
        <v>34302.099894463521</v>
      </c>
      <c r="K1117" s="34">
        <f ca="1">I1117-计算结果!B$19*IF(ROW()&gt;计算结果!B$18+1,STDEV(OFFSET(E1117,0,0,-计算结果!B$18,1)),STDEV(OFFSET(E1117,0,0,-ROW(),1)))</f>
        <v>-27610.096258099886</v>
      </c>
      <c r="L1117" s="35" t="str">
        <f t="shared" ca="1" si="69"/>
        <v>买</v>
      </c>
      <c r="M1117" s="4" t="str">
        <f t="shared" ca="1" si="70"/>
        <v/>
      </c>
      <c r="N1117" s="3">
        <f ca="1">IF(L1116="买",E1117/E1116-1,0)-IF(M1117=1,计算结果!B$17,0)</f>
        <v>-2.0802258255946393E-2</v>
      </c>
      <c r="O1117" s="2">
        <f t="shared" ca="1" si="71"/>
        <v>7.8093354637675771</v>
      </c>
      <c r="P1117" s="3">
        <f ca="1">1-O1117/MAX(O$2:O1117)</f>
        <v>3.2719571801649305E-2</v>
      </c>
    </row>
    <row r="1118" spans="1:16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68"/>
        <v>-2.9491253357793235E-2</v>
      </c>
      <c r="H1118" s="3">
        <f>1-E1118/MAX(E$2:E1118)</f>
        <v>0.39510481181515</v>
      </c>
      <c r="I1118" s="36">
        <f ca="1">IF(ROW()&gt;计算结果!B$18+1,AVERAGE(OFFSET(E1118,0,0,-计算结果!B$18,1)),AVERAGE(OFFSET(E1118,0,0,-ROW(),1)))</f>
        <v>3359.7884090909092</v>
      </c>
      <c r="J1118" s="36">
        <f ca="1">I1118+计算结果!B$19*IF(ROW()&gt;计算结果!B$18+1,STDEV(OFFSET(E1118,0,0,-计算结果!B$18,1)),STDEV(OFFSET(E1118,0,0,-ROW(),1)))</f>
        <v>33753.234658992216</v>
      </c>
      <c r="K1118" s="34">
        <f ca="1">I1118-计算结果!B$19*IF(ROW()&gt;计算结果!B$18+1,STDEV(OFFSET(E1118,0,0,-计算结果!B$18,1)),STDEV(OFFSET(E1118,0,0,-ROW(),1)))</f>
        <v>-27033.6578408104</v>
      </c>
      <c r="L1118" s="35" t="str">
        <f t="shared" ca="1" si="69"/>
        <v>买</v>
      </c>
      <c r="M1118" s="4" t="str">
        <f t="shared" ca="1" si="70"/>
        <v/>
      </c>
      <c r="N1118" s="3">
        <f ca="1">IF(L1117="买",E1118/E1117-1,0)-IF(M1118=1,计算结果!B$17,0)</f>
        <v>-2.9491253357793235E-2</v>
      </c>
      <c r="O1118" s="2">
        <f t="shared" ca="1" si="71"/>
        <v>7.5790283730496082</v>
      </c>
      <c r="P1118" s="3">
        <f ca="1">1-O1118/MAX(O$2:O1118)</f>
        <v>6.1245883977681492E-2</v>
      </c>
    </row>
    <row r="1119" spans="1:16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68"/>
        <v>-2.9675760669912732E-3</v>
      </c>
      <c r="H1119" s="3">
        <f>1-E1119/MAX(E$2:E1119)</f>
        <v>0.39689988429864564</v>
      </c>
      <c r="I1119" s="36">
        <f ca="1">IF(ROW()&gt;计算结果!B$18+1,AVERAGE(OFFSET(E1119,0,0,-计算结果!B$18,1)),AVERAGE(OFFSET(E1119,0,0,-ROW(),1)))</f>
        <v>3373.0606818181823</v>
      </c>
      <c r="J1119" s="36">
        <f ca="1">I1119+计算结果!B$19*IF(ROW()&gt;计算结果!B$18+1,STDEV(OFFSET(E1119,0,0,-计算结果!B$18,1)),STDEV(OFFSET(E1119,0,0,-ROW(),1)))</f>
        <v>33144.451921131207</v>
      </c>
      <c r="K1119" s="34">
        <f ca="1">I1119-计算结果!B$19*IF(ROW()&gt;计算结果!B$18+1,STDEV(OFFSET(E1119,0,0,-计算结果!B$18,1)),STDEV(OFFSET(E1119,0,0,-ROW(),1)))</f>
        <v>-26398.330557494839</v>
      </c>
      <c r="L1119" s="35" t="str">
        <f t="shared" ca="1" si="69"/>
        <v>买</v>
      </c>
      <c r="M1119" s="4" t="str">
        <f t="shared" ca="1" si="70"/>
        <v/>
      </c>
      <c r="N1119" s="3">
        <f ca="1">IF(L1118="买",E1119/E1118-1,0)-IF(M1119=1,计算结果!B$17,0)</f>
        <v>-2.9675760669912732E-3</v>
      </c>
      <c r="O1119" s="2">
        <f t="shared" ca="1" si="71"/>
        <v>7.5565370298386982</v>
      </c>
      <c r="P1119" s="3">
        <f ca="1">1-O1119/MAX(O$2:O1119)</f>
        <v>6.4031708225178896E-2</v>
      </c>
    </row>
    <row r="1120" spans="1:16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68"/>
        <v>3.3403488181824592E-3</v>
      </c>
      <c r="H1120" s="3">
        <f>1-E1120/MAX(E$2:E1120)</f>
        <v>0.3948853195399169</v>
      </c>
      <c r="I1120" s="36">
        <f ca="1">IF(ROW()&gt;计算结果!B$18+1,AVERAGE(OFFSET(E1120,0,0,-计算结果!B$18,1)),AVERAGE(OFFSET(E1120,0,0,-ROW(),1)))</f>
        <v>3385.9422727272727</v>
      </c>
      <c r="J1120" s="36">
        <f ca="1">I1120+计算结果!B$19*IF(ROW()&gt;计算结果!B$18+1,STDEV(OFFSET(E1120,0,0,-计算结果!B$18,1)),STDEV(OFFSET(E1120,0,0,-ROW(),1)))</f>
        <v>32581.124571783334</v>
      </c>
      <c r="K1120" s="34">
        <f ca="1">I1120-计算结果!B$19*IF(ROW()&gt;计算结果!B$18+1,STDEV(OFFSET(E1120,0,0,-计算结果!B$18,1)),STDEV(OFFSET(E1120,0,0,-ROW(),1)))</f>
        <v>-25809.240026328789</v>
      </c>
      <c r="L1120" s="35" t="str">
        <f t="shared" ca="1" si="69"/>
        <v>买</v>
      </c>
      <c r="M1120" s="4" t="str">
        <f t="shared" ca="1" si="70"/>
        <v/>
      </c>
      <c r="N1120" s="3">
        <f ca="1">IF(L1119="买",E1120/E1119-1,0)-IF(M1120=1,计算结果!B$17,0)</f>
        <v>3.3403488181824592E-3</v>
      </c>
      <c r="O1120" s="2">
        <f t="shared" ca="1" si="71"/>
        <v>7.5817784993758721</v>
      </c>
      <c r="P1120" s="3">
        <f ca="1">1-O1120/MAX(O$2:O1120)</f>
        <v>6.0905247647892624E-2</v>
      </c>
    </row>
    <row r="1121" spans="1:16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68"/>
        <v>-4.4702759547629922E-2</v>
      </c>
      <c r="H1121" s="3">
        <f>1-E1121/MAX(E$2:E1121)</f>
        <v>0.42193561559926496</v>
      </c>
      <c r="I1121" s="36">
        <f ca="1">IF(ROW()&gt;计算结果!B$18+1,AVERAGE(OFFSET(E1121,0,0,-计算结果!B$18,1)),AVERAGE(OFFSET(E1121,0,0,-ROW(),1)))</f>
        <v>3395.8461363636366</v>
      </c>
      <c r="J1121" s="36">
        <f ca="1">I1121+计算结果!B$19*IF(ROW()&gt;计算结果!B$18+1,STDEV(OFFSET(E1121,0,0,-计算结果!B$18,1)),STDEV(OFFSET(E1121,0,0,-ROW(),1)))</f>
        <v>31689.281590415809</v>
      </c>
      <c r="K1121" s="34">
        <f ca="1">I1121-计算结果!B$19*IF(ROW()&gt;计算结果!B$18+1,STDEV(OFFSET(E1121,0,0,-计算结果!B$18,1)),STDEV(OFFSET(E1121,0,0,-ROW(),1)))</f>
        <v>-24897.589317688533</v>
      </c>
      <c r="L1121" s="35" t="str">
        <f t="shared" ca="1" si="69"/>
        <v>买</v>
      </c>
      <c r="M1121" s="4" t="str">
        <f t="shared" ca="1" si="70"/>
        <v/>
      </c>
      <c r="N1121" s="3">
        <f ca="1">IF(L1120="买",E1121/E1120-1,0)-IF(M1121=1,计算结果!B$17,0)</f>
        <v>-4.4702759547629922E-2</v>
      </c>
      <c r="O1121" s="2">
        <f t="shared" ca="1" si="71"/>
        <v>7.2428520781748817</v>
      </c>
      <c r="P1121" s="3">
        <f ca="1">1-O1121/MAX(O$2:O1121)</f>
        <v>0.10288537455473001</v>
      </c>
    </row>
    <row r="1122" spans="1:16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68"/>
        <v>1.2780361452875644E-2</v>
      </c>
      <c r="H1122" s="3">
        <f>1-E1122/MAX(E$2:E1122)</f>
        <v>0.41454774382358939</v>
      </c>
      <c r="I1122" s="36">
        <f ca="1">IF(ROW()&gt;计算结果!B$18+1,AVERAGE(OFFSET(E1122,0,0,-计算结果!B$18,1)),AVERAGE(OFFSET(E1122,0,0,-ROW(),1)))</f>
        <v>3407.9945454545455</v>
      </c>
      <c r="J1122" s="36">
        <f ca="1">I1122+计算结果!B$19*IF(ROW()&gt;计算结果!B$18+1,STDEV(OFFSET(E1122,0,0,-计算结果!B$18,1)),STDEV(OFFSET(E1122,0,0,-ROW(),1)))</f>
        <v>30460.160524901272</v>
      </c>
      <c r="K1122" s="34">
        <f ca="1">I1122-计算结果!B$19*IF(ROW()&gt;计算结果!B$18+1,STDEV(OFFSET(E1122,0,0,-计算结果!B$18,1)),STDEV(OFFSET(E1122,0,0,-ROW(),1)))</f>
        <v>-23644.171433992182</v>
      </c>
      <c r="L1122" s="35" t="str">
        <f t="shared" ca="1" si="69"/>
        <v>买</v>
      </c>
      <c r="M1122" s="4" t="str">
        <f t="shared" ca="1" si="70"/>
        <v/>
      </c>
      <c r="N1122" s="3">
        <f ca="1">IF(L1121="买",E1122/E1121-1,0)-IF(M1122=1,计算结果!B$17,0)</f>
        <v>1.2780361452875644E-2</v>
      </c>
      <c r="O1122" s="2">
        <f t="shared" ca="1" si="71"/>
        <v>7.3354183456836681</v>
      </c>
      <c r="P1122" s="3">
        <f ca="1">1-O1122/MAX(O$2:O1122)</f>
        <v>9.1419925376878264E-2</v>
      </c>
    </row>
    <row r="1123" spans="1:16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68"/>
        <v>-2.8004952307880138E-2</v>
      </c>
      <c r="H1123" s="3">
        <f>1-E1123/MAX(E$2:E1123)</f>
        <v>0.43094330633635058</v>
      </c>
      <c r="I1123" s="36">
        <f ca="1">IF(ROW()&gt;计算结果!B$18+1,AVERAGE(OFFSET(E1123,0,0,-计算结果!B$18,1)),AVERAGE(OFFSET(E1123,0,0,-ROW(),1)))</f>
        <v>3416.5915909090909</v>
      </c>
      <c r="J1123" s="36">
        <f ca="1">I1123+计算结果!B$19*IF(ROW()&gt;计算结果!B$18+1,STDEV(OFFSET(E1123,0,0,-计算结果!B$18,1)),STDEV(OFFSET(E1123,0,0,-ROW(),1)))</f>
        <v>29438.016703314512</v>
      </c>
      <c r="K1123" s="34">
        <f ca="1">I1123-计算结果!B$19*IF(ROW()&gt;计算结果!B$18+1,STDEV(OFFSET(E1123,0,0,-计算结果!B$18,1)),STDEV(OFFSET(E1123,0,0,-ROW(),1)))</f>
        <v>-22604.83352149633</v>
      </c>
      <c r="L1123" s="35" t="str">
        <f t="shared" ca="1" si="69"/>
        <v>卖</v>
      </c>
      <c r="M1123" s="4">
        <f t="shared" ca="1" si="70"/>
        <v>1</v>
      </c>
      <c r="N1123" s="3">
        <f ca="1">IF(L1122="买",E1123/E1122-1,0)-IF(M1123=1,计算结果!B$17,0)</f>
        <v>-2.8004952307880138E-2</v>
      </c>
      <c r="O1123" s="2">
        <f t="shared" ca="1" si="71"/>
        <v>7.1299903047544477</v>
      </c>
      <c r="P1123" s="3">
        <f ca="1">1-O1123/MAX(O$2:O1123)</f>
        <v>0.11686466703458898</v>
      </c>
    </row>
    <row r="1124" spans="1:16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68"/>
        <v>-6.1053204403700434E-2</v>
      </c>
      <c r="H1124" s="3">
        <f>1-E1124/MAX(E$2:E1124)</f>
        <v>0.46568604097189137</v>
      </c>
      <c r="I1124" s="36">
        <f ca="1">IF(ROW()&gt;计算结果!B$18+1,AVERAGE(OFFSET(E1124,0,0,-计算结果!B$18,1)),AVERAGE(OFFSET(E1124,0,0,-ROW(),1)))</f>
        <v>3420.6609090909087</v>
      </c>
      <c r="J1124" s="36">
        <f ca="1">I1124+计算结果!B$19*IF(ROW()&gt;计算结果!B$18+1,STDEV(OFFSET(E1124,0,0,-计算结果!B$18,1)),STDEV(OFFSET(E1124,0,0,-ROW(),1)))</f>
        <v>28719.752332614673</v>
      </c>
      <c r="K1124" s="34">
        <f ca="1">I1124-计算结果!B$19*IF(ROW()&gt;计算结果!B$18+1,STDEV(OFFSET(E1124,0,0,-计算结果!B$18,1)),STDEV(OFFSET(E1124,0,0,-ROW(),1)))</f>
        <v>-21878.430514432857</v>
      </c>
      <c r="L1124" s="35" t="str">
        <f t="shared" ca="1" si="69"/>
        <v>卖</v>
      </c>
      <c r="M1124" s="4" t="str">
        <f t="shared" ca="1" si="70"/>
        <v/>
      </c>
      <c r="N1124" s="3">
        <f ca="1">IF(L1123="买",E1124/E1123-1,0)-IF(M1124=1,计算结果!B$17,0)</f>
        <v>0</v>
      </c>
      <c r="O1124" s="2">
        <f t="shared" ca="1" si="71"/>
        <v>7.1299903047544477</v>
      </c>
      <c r="P1124" s="3">
        <f ca="1">1-O1124/MAX(O$2:O1124)</f>
        <v>0.11686466703458898</v>
      </c>
    </row>
    <row r="1125" spans="1:16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68"/>
        <v>1.0101042267066207E-2</v>
      </c>
      <c r="H1125" s="3">
        <f>1-E1125/MAX(E$2:E1125)</f>
        <v>0.46028891308786501</v>
      </c>
      <c r="I1125" s="36">
        <f ca="1">IF(ROW()&gt;计算结果!B$18+1,AVERAGE(OFFSET(E1125,0,0,-计算结果!B$18,1)),AVERAGE(OFFSET(E1125,0,0,-ROW(),1)))</f>
        <v>3424.3290909090897</v>
      </c>
      <c r="J1125" s="36">
        <f ca="1">I1125+计算结果!B$19*IF(ROW()&gt;计算结果!B$18+1,STDEV(OFFSET(E1125,0,0,-计算结果!B$18,1)),STDEV(OFFSET(E1125,0,0,-ROW(),1)))</f>
        <v>28121.681443780046</v>
      </c>
      <c r="K1125" s="34">
        <f ca="1">I1125-计算结果!B$19*IF(ROW()&gt;计算结果!B$18+1,STDEV(OFFSET(E1125,0,0,-计算结果!B$18,1)),STDEV(OFFSET(E1125,0,0,-ROW(),1)))</f>
        <v>-21273.023261961866</v>
      </c>
      <c r="L1125" s="35" t="str">
        <f t="shared" ca="1" si="69"/>
        <v>卖</v>
      </c>
      <c r="M1125" s="4" t="str">
        <f t="shared" ca="1" si="70"/>
        <v/>
      </c>
      <c r="N1125" s="3">
        <f ca="1">IF(L1124="买",E1125/E1124-1,0)-IF(M1125=1,计算结果!B$17,0)</f>
        <v>0</v>
      </c>
      <c r="O1125" s="2">
        <f t="shared" ca="1" si="71"/>
        <v>7.1299903047544477</v>
      </c>
      <c r="P1125" s="3">
        <f ca="1">1-O1125/MAX(O$2:O1125)</f>
        <v>0.11686466703458898</v>
      </c>
    </row>
    <row r="1126" spans="1:16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68"/>
        <v>-4.9628151412835386E-2</v>
      </c>
      <c r="H1126" s="3">
        <f>1-E1126/MAX(E$2:E1126)</f>
        <v>0.4870737766283264</v>
      </c>
      <c r="I1126" s="36">
        <f ca="1">IF(ROW()&gt;计算结果!B$18+1,AVERAGE(OFFSET(E1126,0,0,-计算结果!B$18,1)),AVERAGE(OFFSET(E1126,0,0,-ROW(),1)))</f>
        <v>3423.3549999999991</v>
      </c>
      <c r="J1126" s="36">
        <f ca="1">I1126+计算结果!B$19*IF(ROW()&gt;计算结果!B$18+1,STDEV(OFFSET(E1126,0,0,-计算结果!B$18,1)),STDEV(OFFSET(E1126,0,0,-ROW(),1)))</f>
        <v>28309.383859512953</v>
      </c>
      <c r="K1126" s="34">
        <f ca="1">I1126-计算结果!B$19*IF(ROW()&gt;计算结果!B$18+1,STDEV(OFFSET(E1126,0,0,-计算结果!B$18,1)),STDEV(OFFSET(E1126,0,0,-ROW(),1)))</f>
        <v>-21462.673859512954</v>
      </c>
      <c r="L1126" s="35" t="str">
        <f t="shared" ca="1" si="69"/>
        <v>卖</v>
      </c>
      <c r="M1126" s="4" t="str">
        <f t="shared" ca="1" si="70"/>
        <v/>
      </c>
      <c r="N1126" s="3">
        <f ca="1">IF(L1125="买",E1126/E1125-1,0)-IF(M1126=1,计算结果!B$17,0)</f>
        <v>0</v>
      </c>
      <c r="O1126" s="2">
        <f t="shared" ca="1" si="71"/>
        <v>7.1299903047544477</v>
      </c>
      <c r="P1126" s="3">
        <f ca="1">1-O1126/MAX(O$2:O1126)</f>
        <v>0.11686466703458898</v>
      </c>
    </row>
    <row r="1127" spans="1:16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68"/>
        <v>4.30641849417992E-2</v>
      </c>
      <c r="H1127" s="3">
        <f>1-E1127/MAX(E$2:E1127)</f>
        <v>0.46498502688355003</v>
      </c>
      <c r="I1127" s="36">
        <f ca="1">IF(ROW()&gt;计算结果!B$18+1,AVERAGE(OFFSET(E1127,0,0,-计算结果!B$18,1)),AVERAGE(OFFSET(E1127,0,0,-ROW(),1)))</f>
        <v>3424.8184090909094</v>
      </c>
      <c r="J1127" s="36">
        <f ca="1">I1127+计算结果!B$19*IF(ROW()&gt;计算结果!B$18+1,STDEV(OFFSET(E1127,0,0,-计算结果!B$18,1)),STDEV(OFFSET(E1127,0,0,-ROW(),1)))</f>
        <v>28082.719207699291</v>
      </c>
      <c r="K1127" s="34">
        <f ca="1">I1127-计算结果!B$19*IF(ROW()&gt;计算结果!B$18+1,STDEV(OFFSET(E1127,0,0,-计算结果!B$18,1)),STDEV(OFFSET(E1127,0,0,-ROW(),1)))</f>
        <v>-21233.082389517473</v>
      </c>
      <c r="L1127" s="35" t="str">
        <f t="shared" ca="1" si="69"/>
        <v>卖</v>
      </c>
      <c r="M1127" s="4" t="str">
        <f t="shared" ca="1" si="70"/>
        <v/>
      </c>
      <c r="N1127" s="3">
        <f ca="1">IF(L1126="买",E1127/E1126-1,0)-IF(M1127=1,计算结果!B$17,0)</f>
        <v>0</v>
      </c>
      <c r="O1127" s="2">
        <f t="shared" ca="1" si="71"/>
        <v>7.1299903047544477</v>
      </c>
      <c r="P1127" s="3">
        <f ca="1">1-O1127/MAX(O$2:O1127)</f>
        <v>0.11686466703458898</v>
      </c>
    </row>
    <row r="1128" spans="1:16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68"/>
        <v>1.8836721907905751E-2</v>
      </c>
      <c r="H1128" s="3">
        <f>1-E1128/MAX(E$2:E1128)</f>
        <v>0.45490709861838974</v>
      </c>
      <c r="I1128" s="36">
        <f ca="1">IF(ROW()&gt;计算结果!B$18+1,AVERAGE(OFFSET(E1128,0,0,-计算结果!B$18,1)),AVERAGE(OFFSET(E1128,0,0,-ROW(),1)))</f>
        <v>3427.5697727272723</v>
      </c>
      <c r="J1128" s="36">
        <f ca="1">I1128+计算结果!B$19*IF(ROW()&gt;计算结果!B$18+1,STDEV(OFFSET(E1128,0,0,-计算结果!B$18,1)),STDEV(OFFSET(E1128,0,0,-ROW(),1)))</f>
        <v>27691.200619815663</v>
      </c>
      <c r="K1128" s="34">
        <f ca="1">I1128-计算结果!B$19*IF(ROW()&gt;计算结果!B$18+1,STDEV(OFFSET(E1128,0,0,-计算结果!B$18,1)),STDEV(OFFSET(E1128,0,0,-ROW(),1)))</f>
        <v>-20836.061074361121</v>
      </c>
      <c r="L1128" s="35" t="str">
        <f t="shared" ca="1" si="69"/>
        <v>卖</v>
      </c>
      <c r="M1128" s="4" t="str">
        <f t="shared" ca="1" si="70"/>
        <v/>
      </c>
      <c r="N1128" s="3">
        <f ca="1">IF(L1127="买",E1128/E1127-1,0)-IF(M1128=1,计算结果!B$17,0)</f>
        <v>0</v>
      </c>
      <c r="O1128" s="2">
        <f t="shared" ca="1" si="71"/>
        <v>7.1299903047544477</v>
      </c>
      <c r="P1128" s="3">
        <f ca="1">1-O1128/MAX(O$2:O1128)</f>
        <v>0.11686466703458898</v>
      </c>
    </row>
    <row r="1129" spans="1:16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68"/>
        <v>8.1095760421023844E-3</v>
      </c>
      <c r="H1129" s="3">
        <f>1-E1129/MAX(E$2:E1129)</f>
        <v>0.45048662628462532</v>
      </c>
      <c r="I1129" s="36">
        <f ca="1">IF(ROW()&gt;计算结果!B$18+1,AVERAGE(OFFSET(E1129,0,0,-计算结果!B$18,1)),AVERAGE(OFFSET(E1129,0,0,-ROW(),1)))</f>
        <v>3430.881136363636</v>
      </c>
      <c r="J1129" s="36">
        <f ca="1">I1129+计算结果!B$19*IF(ROW()&gt;计算结果!B$18+1,STDEV(OFFSET(E1129,0,0,-计算结果!B$18,1)),STDEV(OFFSET(E1129,0,0,-ROW(),1)))</f>
        <v>27229.645280943929</v>
      </c>
      <c r="K1129" s="34">
        <f ca="1">I1129-计算结果!B$19*IF(ROW()&gt;计算结果!B$18+1,STDEV(OFFSET(E1129,0,0,-计算结果!B$18,1)),STDEV(OFFSET(E1129,0,0,-ROW(),1)))</f>
        <v>-20367.883008216661</v>
      </c>
      <c r="L1129" s="35" t="str">
        <f t="shared" ca="1" si="69"/>
        <v>卖</v>
      </c>
      <c r="M1129" s="4" t="str">
        <f t="shared" ca="1" si="70"/>
        <v/>
      </c>
      <c r="N1129" s="3">
        <f ca="1">IF(L1128="买",E1129/E1128-1,0)-IF(M1129=1,计算结果!B$17,0)</f>
        <v>0</v>
      </c>
      <c r="O1129" s="2">
        <f t="shared" ca="1" si="71"/>
        <v>7.1299903047544477</v>
      </c>
      <c r="P1129" s="3">
        <f ca="1">1-O1129/MAX(O$2:O1129)</f>
        <v>0.11686466703458898</v>
      </c>
    </row>
    <row r="1130" spans="1:16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68"/>
        <v>-3.7085087936586603E-2</v>
      </c>
      <c r="H1130" s="3">
        <f>1-E1130/MAX(E$2:E1130)</f>
        <v>0.47086537807119033</v>
      </c>
      <c r="I1130" s="36">
        <f ca="1">IF(ROW()&gt;计算结果!B$18+1,AVERAGE(OFFSET(E1130,0,0,-计算结果!B$18,1)),AVERAGE(OFFSET(E1130,0,0,-ROW(),1)))</f>
        <v>3430.633409090909</v>
      </c>
      <c r="J1130" s="36">
        <f ca="1">I1130+计算结果!B$19*IF(ROW()&gt;计算结果!B$18+1,STDEV(OFFSET(E1130,0,0,-计算结果!B$18,1)),STDEV(OFFSET(E1130,0,0,-ROW(),1)))</f>
        <v>27270.021917618622</v>
      </c>
      <c r="K1130" s="34">
        <f ca="1">I1130-计算结果!B$19*IF(ROW()&gt;计算结果!B$18+1,STDEV(OFFSET(E1130,0,0,-计算结果!B$18,1)),STDEV(OFFSET(E1130,0,0,-ROW(),1)))</f>
        <v>-20408.755099436807</v>
      </c>
      <c r="L1130" s="35" t="str">
        <f t="shared" ca="1" si="69"/>
        <v>卖</v>
      </c>
      <c r="M1130" s="4" t="str">
        <f t="shared" ca="1" si="70"/>
        <v/>
      </c>
      <c r="N1130" s="3">
        <f ca="1">IF(L1129="买",E1130/E1129-1,0)-IF(M1130=1,计算结果!B$17,0)</f>
        <v>0</v>
      </c>
      <c r="O1130" s="2">
        <f t="shared" ca="1" si="71"/>
        <v>7.1299903047544477</v>
      </c>
      <c r="P1130" s="3">
        <f ca="1">1-O1130/MAX(O$2:O1130)</f>
        <v>0.11686466703458898</v>
      </c>
    </row>
    <row r="1131" spans="1:16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68"/>
        <v>2.0116855262184652E-2</v>
      </c>
      <c r="H1131" s="3">
        <f>1-E1131/MAX(E$2:E1131)</f>
        <v>0.46022085346763764</v>
      </c>
      <c r="I1131" s="36">
        <f ca="1">IF(ROW()&gt;计算结果!B$18+1,AVERAGE(OFFSET(E1131,0,0,-计算结果!B$18,1)),AVERAGE(OFFSET(E1131,0,0,-ROW(),1)))</f>
        <v>3431.8713636363641</v>
      </c>
      <c r="J1131" s="36">
        <f ca="1">I1131+计算结果!B$19*IF(ROW()&gt;计算结果!B$18+1,STDEV(OFFSET(E1131,0,0,-计算结果!B$18,1)),STDEV(OFFSET(E1131,0,0,-ROW(),1)))</f>
        <v>27086.597512985416</v>
      </c>
      <c r="K1131" s="34">
        <f ca="1">I1131-计算结果!B$19*IF(ROW()&gt;计算结果!B$18+1,STDEV(OFFSET(E1131,0,0,-计算结果!B$18,1)),STDEV(OFFSET(E1131,0,0,-ROW(),1)))</f>
        <v>-20222.854785712687</v>
      </c>
      <c r="L1131" s="35" t="str">
        <f t="shared" ca="1" si="69"/>
        <v>卖</v>
      </c>
      <c r="M1131" s="4" t="str">
        <f t="shared" ca="1" si="70"/>
        <v/>
      </c>
      <c r="N1131" s="3">
        <f ca="1">IF(L1130="买",E1131/E1130-1,0)-IF(M1131=1,计算结果!B$17,0)</f>
        <v>0</v>
      </c>
      <c r="O1131" s="2">
        <f t="shared" ca="1" si="71"/>
        <v>7.1299903047544477</v>
      </c>
      <c r="P1131" s="3">
        <f ca="1">1-O1131/MAX(O$2:O1131)</f>
        <v>0.11686466703458898</v>
      </c>
    </row>
    <row r="1132" spans="1:16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68"/>
        <v>-5.0718858652308851E-3</v>
      </c>
      <c r="H1132" s="3">
        <f>1-E1132/MAX(E$2:E1132)</f>
        <v>0.46295855169128153</v>
      </c>
      <c r="I1132" s="36">
        <f ca="1">IF(ROW()&gt;计算结果!B$18+1,AVERAGE(OFFSET(E1132,0,0,-计算结果!B$18,1)),AVERAGE(OFFSET(E1132,0,0,-ROW(),1)))</f>
        <v>3432.5050000000006</v>
      </c>
      <c r="J1132" s="36">
        <f ca="1">I1132+计算结果!B$19*IF(ROW()&gt;计算结果!B$18+1,STDEV(OFFSET(E1132,0,0,-计算结果!B$18,1)),STDEV(OFFSET(E1132,0,0,-ROW(),1)))</f>
        <v>26990.910926187436</v>
      </c>
      <c r="K1132" s="34">
        <f ca="1">I1132-计算结果!B$19*IF(ROW()&gt;计算结果!B$18+1,STDEV(OFFSET(E1132,0,0,-计算结果!B$18,1)),STDEV(OFFSET(E1132,0,0,-ROW(),1)))</f>
        <v>-20125.900926187434</v>
      </c>
      <c r="L1132" s="35" t="str">
        <f t="shared" ca="1" si="69"/>
        <v>卖</v>
      </c>
      <c r="M1132" s="4" t="str">
        <f t="shared" ca="1" si="70"/>
        <v/>
      </c>
      <c r="N1132" s="3">
        <f ca="1">IF(L1131="买",E1132/E1131-1,0)-IF(M1132=1,计算结果!B$17,0)</f>
        <v>0</v>
      </c>
      <c r="O1132" s="2">
        <f t="shared" ca="1" si="71"/>
        <v>7.1299903047544477</v>
      </c>
      <c r="P1132" s="3">
        <f ca="1">1-O1132/MAX(O$2:O1132)</f>
        <v>0.11686466703458898</v>
      </c>
    </row>
    <row r="1133" spans="1:16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68"/>
        <v>-3.4698856255742427E-2</v>
      </c>
      <c r="H1133" s="3">
        <f>1-E1133/MAX(E$2:E1133)</f>
        <v>0.48159327570952148</v>
      </c>
      <c r="I1133" s="36">
        <f ca="1">IF(ROW()&gt;计算结果!B$18+1,AVERAGE(OFFSET(E1133,0,0,-计算结果!B$18,1)),AVERAGE(OFFSET(E1133,0,0,-ROW(),1)))</f>
        <v>3429.4779545454553</v>
      </c>
      <c r="J1133" s="36">
        <f ca="1">I1133+计算结果!B$19*IF(ROW()&gt;计算结果!B$18+1,STDEV(OFFSET(E1133,0,0,-计算结果!B$18,1)),STDEV(OFFSET(E1133,0,0,-ROW(),1)))</f>
        <v>27487.873895092929</v>
      </c>
      <c r="K1133" s="34">
        <f ca="1">I1133-计算结果!B$19*IF(ROW()&gt;计算结果!B$18+1,STDEV(OFFSET(E1133,0,0,-计算结果!B$18,1)),STDEV(OFFSET(E1133,0,0,-ROW(),1)))</f>
        <v>-20628.917986002019</v>
      </c>
      <c r="L1133" s="35" t="str">
        <f t="shared" ca="1" si="69"/>
        <v>卖</v>
      </c>
      <c r="M1133" s="4" t="str">
        <f t="shared" ca="1" si="70"/>
        <v/>
      </c>
      <c r="N1133" s="3">
        <f ca="1">IF(L1132="买",E1133/E1132-1,0)-IF(M1133=1,计算结果!B$17,0)</f>
        <v>0</v>
      </c>
      <c r="O1133" s="2">
        <f t="shared" ca="1" si="71"/>
        <v>7.1299903047544477</v>
      </c>
      <c r="P1133" s="3">
        <f ca="1">1-O1133/MAX(O$2:O1133)</f>
        <v>0.11686466703458898</v>
      </c>
    </row>
    <row r="1134" spans="1:16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68"/>
        <v>-7.1061907981541217E-2</v>
      </c>
      <c r="H1134" s="3">
        <f>1-E1134/MAX(E$2:E1134)</f>
        <v>0.51843224664806375</v>
      </c>
      <c r="I1134" s="36">
        <f ca="1">IF(ROW()&gt;计算结果!B$18+1,AVERAGE(OFFSET(E1134,0,0,-计算结果!B$18,1)),AVERAGE(OFFSET(E1134,0,0,-ROW(),1)))</f>
        <v>3421.8370454545457</v>
      </c>
      <c r="J1134" s="36">
        <f ca="1">I1134+计算结果!B$19*IF(ROW()&gt;计算结果!B$18+1,STDEV(OFFSET(E1134,0,0,-计算结果!B$18,1)),STDEV(OFFSET(E1134,0,0,-ROW(),1)))</f>
        <v>29105.559175946793</v>
      </c>
      <c r="K1134" s="34">
        <f ca="1">I1134-计算结果!B$19*IF(ROW()&gt;计算结果!B$18+1,STDEV(OFFSET(E1134,0,0,-计算结果!B$18,1)),STDEV(OFFSET(E1134,0,0,-ROW(),1)))</f>
        <v>-22261.885085037698</v>
      </c>
      <c r="L1134" s="35" t="str">
        <f t="shared" ca="1" si="69"/>
        <v>卖</v>
      </c>
      <c r="M1134" s="4" t="str">
        <f t="shared" ca="1" si="70"/>
        <v/>
      </c>
      <c r="N1134" s="3">
        <f ca="1">IF(L1133="买",E1134/E1133-1,0)-IF(M1134=1,计算结果!B$17,0)</f>
        <v>0</v>
      </c>
      <c r="O1134" s="2">
        <f t="shared" ca="1" si="71"/>
        <v>7.1299903047544477</v>
      </c>
      <c r="P1134" s="3">
        <f ca="1">1-O1134/MAX(O$2:O1134)</f>
        <v>0.11686466703458898</v>
      </c>
    </row>
    <row r="1135" spans="1:16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68"/>
        <v>4.7451303232552977E-3</v>
      </c>
      <c r="H1135" s="3">
        <f>1-E1135/MAX(E$2:E1135)</f>
        <v>0.51614714489893143</v>
      </c>
      <c r="I1135" s="36">
        <f ca="1">IF(ROW()&gt;计算结果!B$18+1,AVERAGE(OFFSET(E1135,0,0,-计算结果!B$18,1)),AVERAGE(OFFSET(E1135,0,0,-ROW(),1)))</f>
        <v>3412.8779545454545</v>
      </c>
      <c r="J1135" s="36">
        <f ca="1">I1135+计算结果!B$19*IF(ROW()&gt;计算结果!B$18+1,STDEV(OFFSET(E1135,0,0,-计算结果!B$18,1)),STDEV(OFFSET(E1135,0,0,-ROW(),1)))</f>
        <v>30674.456265328241</v>
      </c>
      <c r="K1135" s="34">
        <f ca="1">I1135-计算结果!B$19*IF(ROW()&gt;计算结果!B$18+1,STDEV(OFFSET(E1135,0,0,-计算结果!B$18,1)),STDEV(OFFSET(E1135,0,0,-ROW(),1)))</f>
        <v>-23848.700356237328</v>
      </c>
      <c r="L1135" s="35" t="str">
        <f t="shared" ca="1" si="69"/>
        <v>卖</v>
      </c>
      <c r="M1135" s="4" t="str">
        <f t="shared" ca="1" si="70"/>
        <v/>
      </c>
      <c r="N1135" s="3">
        <f ca="1">IF(L1134="买",E1135/E1134-1,0)-IF(M1135=1,计算结果!B$17,0)</f>
        <v>0</v>
      </c>
      <c r="O1135" s="2">
        <f t="shared" ca="1" si="71"/>
        <v>7.1299903047544477</v>
      </c>
      <c r="P1135" s="3">
        <f ca="1">1-O1135/MAX(O$2:O1135)</f>
        <v>0.11686466703458898</v>
      </c>
    </row>
    <row r="1136" spans="1:16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68"/>
        <v>1.6608643668460044E-2</v>
      </c>
      <c r="H1136" s="3">
        <f>1-E1136/MAX(E$2:E1136)</f>
        <v>0.50811100524059083</v>
      </c>
      <c r="I1136" s="36">
        <f ca="1">IF(ROW()&gt;计算结果!B$18+1,AVERAGE(OFFSET(E1136,0,0,-计算结果!B$18,1)),AVERAGE(OFFSET(E1136,0,0,-ROW(),1)))</f>
        <v>3403.9818181818187</v>
      </c>
      <c r="J1136" s="36">
        <f ca="1">I1136+计算结果!B$19*IF(ROW()&gt;计算结果!B$18+1,STDEV(OFFSET(E1136,0,0,-计算结果!B$18,1)),STDEV(OFFSET(E1136,0,0,-ROW(),1)))</f>
        <v>31936.080625494134</v>
      </c>
      <c r="K1136" s="34">
        <f ca="1">I1136-计算结果!B$19*IF(ROW()&gt;计算结果!B$18+1,STDEV(OFFSET(E1136,0,0,-计算结果!B$18,1)),STDEV(OFFSET(E1136,0,0,-ROW(),1)))</f>
        <v>-25128.116989130496</v>
      </c>
      <c r="L1136" s="35" t="str">
        <f t="shared" ca="1" si="69"/>
        <v>卖</v>
      </c>
      <c r="M1136" s="4" t="str">
        <f t="shared" ca="1" si="70"/>
        <v/>
      </c>
      <c r="N1136" s="3">
        <f ca="1">IF(L1135="买",E1136/E1135-1,0)-IF(M1136=1,计算结果!B$17,0)</f>
        <v>0</v>
      </c>
      <c r="O1136" s="2">
        <f t="shared" ca="1" si="71"/>
        <v>7.1299903047544477</v>
      </c>
      <c r="P1136" s="3">
        <f ca="1">1-O1136/MAX(O$2:O1136)</f>
        <v>0.11686466703458898</v>
      </c>
    </row>
    <row r="1137" spans="1:16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68"/>
        <v>5.5701798383219314E-2</v>
      </c>
      <c r="H1137" s="3">
        <f>1-E1137/MAX(E$2:E1137)</f>
        <v>0.48071190362757776</v>
      </c>
      <c r="I1137" s="36">
        <f ca="1">IF(ROW()&gt;计算结果!B$18+1,AVERAGE(OFFSET(E1137,0,0,-计算结果!B$18,1)),AVERAGE(OFFSET(E1137,0,0,-ROW(),1)))</f>
        <v>3397.727727272727</v>
      </c>
      <c r="J1137" s="36">
        <f ca="1">I1137+计算结果!B$19*IF(ROW()&gt;计算结果!B$18+1,STDEV(OFFSET(E1137,0,0,-计算结果!B$18,1)),STDEV(OFFSET(E1137,0,0,-ROW(),1)))</f>
        <v>32497.644688374578</v>
      </c>
      <c r="K1137" s="34">
        <f ca="1">I1137-计算结果!B$19*IF(ROW()&gt;计算结果!B$18+1,STDEV(OFFSET(E1137,0,0,-计算结果!B$18,1)),STDEV(OFFSET(E1137,0,0,-ROW(),1)))</f>
        <v>-25702.189233829125</v>
      </c>
      <c r="L1137" s="35" t="str">
        <f t="shared" ca="1" si="69"/>
        <v>卖</v>
      </c>
      <c r="M1137" s="4" t="str">
        <f t="shared" ca="1" si="70"/>
        <v/>
      </c>
      <c r="N1137" s="3">
        <f ca="1">IF(L1136="买",E1137/E1136-1,0)-IF(M1137=1,计算结果!B$17,0)</f>
        <v>0</v>
      </c>
      <c r="O1137" s="2">
        <f t="shared" ca="1" si="71"/>
        <v>7.1299903047544477</v>
      </c>
      <c r="P1137" s="3">
        <f ca="1">1-O1137/MAX(O$2:O1137)</f>
        <v>0.11686466703458898</v>
      </c>
    </row>
    <row r="1138" spans="1:16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68"/>
        <v>8.2504357855279764E-3</v>
      </c>
      <c r="H1138" s="3">
        <f>1-E1138/MAX(E$2:E1138)</f>
        <v>0.476427550534268</v>
      </c>
      <c r="I1138" s="36">
        <f ca="1">IF(ROW()&gt;计算结果!B$18+1,AVERAGE(OFFSET(E1138,0,0,-计算结果!B$18,1)),AVERAGE(OFFSET(E1138,0,0,-ROW(),1)))</f>
        <v>3390.9638636363638</v>
      </c>
      <c r="J1138" s="36">
        <f ca="1">I1138+计算结果!B$19*IF(ROW()&gt;计算结果!B$18+1,STDEV(OFFSET(E1138,0,0,-计算结果!B$18,1)),STDEV(OFFSET(E1138,0,0,-ROW(),1)))</f>
        <v>32971.548318191715</v>
      </c>
      <c r="K1138" s="34">
        <f ca="1">I1138-计算结果!B$19*IF(ROW()&gt;计算结果!B$18+1,STDEV(OFFSET(E1138,0,0,-计算结果!B$18,1)),STDEV(OFFSET(E1138,0,0,-ROW(),1)))</f>
        <v>-26189.620590918985</v>
      </c>
      <c r="L1138" s="35" t="str">
        <f t="shared" ca="1" si="69"/>
        <v>卖</v>
      </c>
      <c r="M1138" s="4" t="str">
        <f t="shared" ca="1" si="70"/>
        <v/>
      </c>
      <c r="N1138" s="3">
        <f ca="1">IF(L1137="买",E1138/E1137-1,0)-IF(M1138=1,计算结果!B$17,0)</f>
        <v>0</v>
      </c>
      <c r="O1138" s="2">
        <f t="shared" ca="1" si="71"/>
        <v>7.1299903047544477</v>
      </c>
      <c r="P1138" s="3">
        <f ca="1">1-O1138/MAX(O$2:O1138)</f>
        <v>0.11686466703458898</v>
      </c>
    </row>
    <row r="1139" spans="1:16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68"/>
        <v>8.7971298023490352E-3</v>
      </c>
      <c r="H1139" s="3">
        <f>1-E1139/MAX(E$2:E1139)</f>
        <v>0.47182161573538417</v>
      </c>
      <c r="I1139" s="36">
        <f ca="1">IF(ROW()&gt;计算结果!B$18+1,AVERAGE(OFFSET(E1139,0,0,-计算结果!B$18,1)),AVERAGE(OFFSET(E1139,0,0,-ROW(),1)))</f>
        <v>3385.5938636363644</v>
      </c>
      <c r="J1139" s="36">
        <f ca="1">I1139+计算结果!B$19*IF(ROW()&gt;计算结果!B$18+1,STDEV(OFFSET(E1139,0,0,-计算结果!B$18,1)),STDEV(OFFSET(E1139,0,0,-ROW(),1)))</f>
        <v>33336.813606986994</v>
      </c>
      <c r="K1139" s="34">
        <f ca="1">I1139-计算结果!B$19*IF(ROW()&gt;计算结果!B$18+1,STDEV(OFFSET(E1139,0,0,-计算结果!B$18,1)),STDEV(OFFSET(E1139,0,0,-ROW(),1)))</f>
        <v>-26565.625879714269</v>
      </c>
      <c r="L1139" s="35" t="str">
        <f t="shared" ca="1" si="69"/>
        <v>卖</v>
      </c>
      <c r="M1139" s="4" t="str">
        <f t="shared" ca="1" si="70"/>
        <v/>
      </c>
      <c r="N1139" s="3">
        <f ca="1">IF(L1138="买",E1139/E1138-1,0)-IF(M1139=1,计算结果!B$17,0)</f>
        <v>0</v>
      </c>
      <c r="O1139" s="2">
        <f t="shared" ca="1" si="71"/>
        <v>7.1299903047544477</v>
      </c>
      <c r="P1139" s="3">
        <f ca="1">1-O1139/MAX(O$2:O1139)</f>
        <v>0.11686466703458898</v>
      </c>
    </row>
    <row r="1140" spans="1:16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68"/>
        <v>2.1506276959355031E-2</v>
      </c>
      <c r="H1140" s="3">
        <f>1-E1140/MAX(E$2:E1140)</f>
        <v>0.46046246511944466</v>
      </c>
      <c r="I1140" s="36">
        <f ca="1">IF(ROW()&gt;计算结果!B$18+1,AVERAGE(OFFSET(E1140,0,0,-计算结果!B$18,1)),AVERAGE(OFFSET(E1140,0,0,-ROW(),1)))</f>
        <v>3381.4734090909096</v>
      </c>
      <c r="J1140" s="36">
        <f ca="1">I1140+计算结果!B$19*IF(ROW()&gt;计算结果!B$18+1,STDEV(OFFSET(E1140,0,0,-计算结果!B$18,1)),STDEV(OFFSET(E1140,0,0,-ROW(),1)))</f>
        <v>33539.638048485038</v>
      </c>
      <c r="K1140" s="34">
        <f ca="1">I1140-计算结果!B$19*IF(ROW()&gt;计算结果!B$18+1,STDEV(OFFSET(E1140,0,0,-计算结果!B$18,1)),STDEV(OFFSET(E1140,0,0,-ROW(),1)))</f>
        <v>-26776.691230303222</v>
      </c>
      <c r="L1140" s="35" t="str">
        <f t="shared" ca="1" si="69"/>
        <v>卖</v>
      </c>
      <c r="M1140" s="4" t="str">
        <f t="shared" ca="1" si="70"/>
        <v/>
      </c>
      <c r="N1140" s="3">
        <f ca="1">IF(L1139="买",E1140/E1139-1,0)-IF(M1140=1,计算结果!B$17,0)</f>
        <v>0</v>
      </c>
      <c r="O1140" s="2">
        <f t="shared" ca="1" si="71"/>
        <v>7.1299903047544477</v>
      </c>
      <c r="P1140" s="3">
        <f ca="1">1-O1140/MAX(O$2:O1140)</f>
        <v>0.11686466703458898</v>
      </c>
    </row>
    <row r="1141" spans="1:16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68"/>
        <v>7.5497403002866559E-3</v>
      </c>
      <c r="H1141" s="3">
        <f>1-E1141/MAX(E$2:E1141)</f>
        <v>0.45638909684883955</v>
      </c>
      <c r="I1141" s="36">
        <f ca="1">IF(ROW()&gt;计算结果!B$18+1,AVERAGE(OFFSET(E1141,0,0,-计算结果!B$18,1)),AVERAGE(OFFSET(E1141,0,0,-ROW(),1)))</f>
        <v>3376.8963636363642</v>
      </c>
      <c r="J1141" s="36">
        <f ca="1">I1141+计算结果!B$19*IF(ROW()&gt;计算结果!B$18+1,STDEV(OFFSET(E1141,0,0,-计算结果!B$18,1)),STDEV(OFFSET(E1141,0,0,-ROW(),1)))</f>
        <v>33691.709140960033</v>
      </c>
      <c r="K1141" s="34">
        <f ca="1">I1141-计算结果!B$19*IF(ROW()&gt;计算结果!B$18+1,STDEV(OFFSET(E1141,0,0,-计算结果!B$18,1)),STDEV(OFFSET(E1141,0,0,-ROW(),1)))</f>
        <v>-26937.916413687308</v>
      </c>
      <c r="L1141" s="35" t="str">
        <f t="shared" ca="1" si="69"/>
        <v>卖</v>
      </c>
      <c r="M1141" s="4" t="str">
        <f t="shared" ca="1" si="70"/>
        <v/>
      </c>
      <c r="N1141" s="3">
        <f ca="1">IF(L1140="买",E1141/E1140-1,0)-IF(M1141=1,计算结果!B$17,0)</f>
        <v>0</v>
      </c>
      <c r="O1141" s="2">
        <f t="shared" ca="1" si="71"/>
        <v>7.1299903047544477</v>
      </c>
      <c r="P1141" s="3">
        <f ca="1">1-O1141/MAX(O$2:O1141)</f>
        <v>0.11686466703458898</v>
      </c>
    </row>
    <row r="1142" spans="1:16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68"/>
        <v>-1.0015931591187188E-2</v>
      </c>
      <c r="H1142" s="3">
        <f>1-E1142/MAX(E$2:E1142)</f>
        <v>0.46183386646702507</v>
      </c>
      <c r="I1142" s="36">
        <f ca="1">IF(ROW()&gt;计算结果!B$18+1,AVERAGE(OFFSET(E1142,0,0,-计算结果!B$18,1)),AVERAGE(OFFSET(E1142,0,0,-ROW(),1)))</f>
        <v>3371.5463636363643</v>
      </c>
      <c r="J1142" s="36">
        <f ca="1">I1142+计算结果!B$19*IF(ROW()&gt;计算结果!B$18+1,STDEV(OFFSET(E1142,0,0,-计算结果!B$18,1)),STDEV(OFFSET(E1142,0,0,-ROW(),1)))</f>
        <v>33890.222518723269</v>
      </c>
      <c r="K1142" s="34">
        <f ca="1">I1142-计算结果!B$19*IF(ROW()&gt;计算结果!B$18+1,STDEV(OFFSET(E1142,0,0,-计算结果!B$18,1)),STDEV(OFFSET(E1142,0,0,-ROW(),1)))</f>
        <v>-27147.129791450541</v>
      </c>
      <c r="L1142" s="35" t="str">
        <f t="shared" ca="1" si="69"/>
        <v>卖</v>
      </c>
      <c r="M1142" s="4" t="str">
        <f t="shared" ca="1" si="70"/>
        <v/>
      </c>
      <c r="N1142" s="3">
        <f ca="1">IF(L1141="买",E1142/E1141-1,0)-IF(M1142=1,计算结果!B$17,0)</f>
        <v>0</v>
      </c>
      <c r="O1142" s="2">
        <f t="shared" ca="1" si="71"/>
        <v>7.1299903047544477</v>
      </c>
      <c r="P1142" s="3">
        <f ca="1">1-O1142/MAX(O$2:O1142)</f>
        <v>0.11686466703458898</v>
      </c>
    </row>
    <row r="1143" spans="1:16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68"/>
        <v>2.3781897050501044E-2</v>
      </c>
      <c r="H1143" s="3">
        <f>1-E1143/MAX(E$2:E1143)</f>
        <v>0.44903525488327767</v>
      </c>
      <c r="I1143" s="36">
        <f ca="1">IF(ROW()&gt;计算结果!B$18+1,AVERAGE(OFFSET(E1143,0,0,-计算结果!B$18,1)),AVERAGE(OFFSET(E1143,0,0,-ROW(),1)))</f>
        <v>3368.7536363636377</v>
      </c>
      <c r="J1143" s="36">
        <f ca="1">I1143+计算结果!B$19*IF(ROW()&gt;计算结果!B$18+1,STDEV(OFFSET(E1143,0,0,-计算结果!B$18,1)),STDEV(OFFSET(E1143,0,0,-ROW(),1)))</f>
        <v>33967.292899575623</v>
      </c>
      <c r="K1143" s="34">
        <f ca="1">I1143-计算结果!B$19*IF(ROW()&gt;计算结果!B$18+1,STDEV(OFFSET(E1143,0,0,-计算结果!B$18,1)),STDEV(OFFSET(E1143,0,0,-ROW(),1)))</f>
        <v>-27229.785626848348</v>
      </c>
      <c r="L1143" s="35" t="str">
        <f t="shared" ca="1" si="69"/>
        <v>卖</v>
      </c>
      <c r="M1143" s="4" t="str">
        <f t="shared" ca="1" si="70"/>
        <v/>
      </c>
      <c r="N1143" s="3">
        <f ca="1">IF(L1142="买",E1143/E1142-1,0)-IF(M1143=1,计算结果!B$17,0)</f>
        <v>0</v>
      </c>
      <c r="O1143" s="2">
        <f t="shared" ca="1" si="71"/>
        <v>7.1299903047544477</v>
      </c>
      <c r="P1143" s="3">
        <f ca="1">1-O1143/MAX(O$2:O1143)</f>
        <v>0.11686466703458898</v>
      </c>
    </row>
    <row r="1144" spans="1:16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68"/>
        <v>1.7065405033151793E-2</v>
      </c>
      <c r="H1144" s="3">
        <f>1-E1144/MAX(E$2:E1144)</f>
        <v>0.43963281834887358</v>
      </c>
      <c r="I1144" s="36">
        <f ca="1">IF(ROW()&gt;计算结果!B$18+1,AVERAGE(OFFSET(E1144,0,0,-计算结果!B$18,1)),AVERAGE(OFFSET(E1144,0,0,-ROW(),1)))</f>
        <v>3365.0863636363651</v>
      </c>
      <c r="J1144" s="36">
        <f ca="1">I1144+计算结果!B$19*IF(ROW()&gt;计算结果!B$18+1,STDEV(OFFSET(E1144,0,0,-计算结果!B$18,1)),STDEV(OFFSET(E1144,0,0,-ROW(),1)))</f>
        <v>33953.013719170638</v>
      </c>
      <c r="K1144" s="34">
        <f ca="1">I1144-计算结果!B$19*IF(ROW()&gt;计算结果!B$18+1,STDEV(OFFSET(E1144,0,0,-计算结果!B$18,1)),STDEV(OFFSET(E1144,0,0,-ROW(),1)))</f>
        <v>-27222.840991897909</v>
      </c>
      <c r="L1144" s="35" t="str">
        <f t="shared" ca="1" si="69"/>
        <v>卖</v>
      </c>
      <c r="M1144" s="4" t="str">
        <f t="shared" ca="1" si="70"/>
        <v/>
      </c>
      <c r="N1144" s="3">
        <f ca="1">IF(L1143="买",E1144/E1143-1,0)-IF(M1144=1,计算结果!B$17,0)</f>
        <v>0</v>
      </c>
      <c r="O1144" s="2">
        <f t="shared" ca="1" si="71"/>
        <v>7.1299903047544477</v>
      </c>
      <c r="P1144" s="3">
        <f ca="1">1-O1144/MAX(O$2:O1144)</f>
        <v>0.11686466703458898</v>
      </c>
    </row>
    <row r="1145" spans="1:16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68"/>
        <v>2.8086561263622745E-3</v>
      </c>
      <c r="H1145" s="3">
        <f>1-E1145/MAX(E$2:E1145)</f>
        <v>0.43805893963111686</v>
      </c>
      <c r="I1145" s="36">
        <f ca="1">IF(ROW()&gt;计算结果!B$18+1,AVERAGE(OFFSET(E1145,0,0,-计算结果!B$18,1)),AVERAGE(OFFSET(E1145,0,0,-ROW(),1)))</f>
        <v>3360.7531818181833</v>
      </c>
      <c r="J1145" s="36">
        <f ca="1">I1145+计算结果!B$19*IF(ROW()&gt;计算结果!B$18+1,STDEV(OFFSET(E1145,0,0,-计算结果!B$18,1)),STDEV(OFFSET(E1145,0,0,-ROW(),1)))</f>
        <v>33887.140977171992</v>
      </c>
      <c r="K1145" s="34">
        <f ca="1">I1145-计算结果!B$19*IF(ROW()&gt;计算结果!B$18+1,STDEV(OFFSET(E1145,0,0,-计算结果!B$18,1)),STDEV(OFFSET(E1145,0,0,-ROW(),1)))</f>
        <v>-27165.634613535622</v>
      </c>
      <c r="L1145" s="35" t="str">
        <f t="shared" ca="1" si="69"/>
        <v>卖</v>
      </c>
      <c r="M1145" s="4" t="str">
        <f t="shared" ca="1" si="70"/>
        <v/>
      </c>
      <c r="N1145" s="3">
        <f ca="1">IF(L1144="买",E1145/E1144-1,0)-IF(M1145=1,计算结果!B$17,0)</f>
        <v>0</v>
      </c>
      <c r="O1145" s="2">
        <f t="shared" ca="1" si="71"/>
        <v>7.1299903047544477</v>
      </c>
      <c r="P1145" s="3">
        <f ca="1">1-O1145/MAX(O$2:O1145)</f>
        <v>0.11686466703458898</v>
      </c>
    </row>
    <row r="1146" spans="1:16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68"/>
        <v>-1.3443790422207669E-2</v>
      </c>
      <c r="H1146" s="3">
        <f>1-E1146/MAX(E$2:E1146)</f>
        <v>0.44561355747634934</v>
      </c>
      <c r="I1146" s="36">
        <f ca="1">IF(ROW()&gt;计算结果!B$18+1,AVERAGE(OFFSET(E1146,0,0,-计算结果!B$18,1)),AVERAGE(OFFSET(E1146,0,0,-ROW(),1)))</f>
        <v>3355.2304545454563</v>
      </c>
      <c r="J1146" s="36">
        <f ca="1">I1146+计算结果!B$19*IF(ROW()&gt;计算结果!B$18+1,STDEV(OFFSET(E1146,0,0,-计算结果!B$18,1)),STDEV(OFFSET(E1146,0,0,-ROW(),1)))</f>
        <v>33832.863416253698</v>
      </c>
      <c r="K1146" s="34">
        <f ca="1">I1146-计算结果!B$19*IF(ROW()&gt;计算结果!B$18+1,STDEV(OFFSET(E1146,0,0,-计算结果!B$18,1)),STDEV(OFFSET(E1146,0,0,-ROW(),1)))</f>
        <v>-27122.402507162784</v>
      </c>
      <c r="L1146" s="35" t="str">
        <f t="shared" ca="1" si="69"/>
        <v>卖</v>
      </c>
      <c r="M1146" s="4" t="str">
        <f t="shared" ca="1" si="70"/>
        <v/>
      </c>
      <c r="N1146" s="3">
        <f ca="1">IF(L1145="买",E1146/E1145-1,0)-IF(M1146=1,计算结果!B$17,0)</f>
        <v>0</v>
      </c>
      <c r="O1146" s="2">
        <f t="shared" ca="1" si="71"/>
        <v>7.1299903047544477</v>
      </c>
      <c r="P1146" s="3">
        <f ca="1">1-O1146/MAX(O$2:O1146)</f>
        <v>0.11686466703458898</v>
      </c>
    </row>
    <row r="1147" spans="1:16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68"/>
        <v>1.8985710076605766E-2</v>
      </c>
      <c r="H1147" s="3">
        <f>1-E1147/MAX(E$2:E1147)</f>
        <v>0.43508813720819439</v>
      </c>
      <c r="I1147" s="36">
        <f ca="1">IF(ROW()&gt;计算结果!B$18+1,AVERAGE(OFFSET(E1147,0,0,-计算结果!B$18,1)),AVERAGE(OFFSET(E1147,0,0,-ROW(),1)))</f>
        <v>3350.6915909090926</v>
      </c>
      <c r="J1147" s="36">
        <f ca="1">I1147+计算结果!B$19*IF(ROW()&gt;计算结果!B$18+1,STDEV(OFFSET(E1147,0,0,-计算结果!B$18,1)),STDEV(OFFSET(E1147,0,0,-ROW(),1)))</f>
        <v>33704.543530111725</v>
      </c>
      <c r="K1147" s="34">
        <f ca="1">I1147-计算结果!B$19*IF(ROW()&gt;计算结果!B$18+1,STDEV(OFFSET(E1147,0,0,-计算结果!B$18,1)),STDEV(OFFSET(E1147,0,0,-ROW(),1)))</f>
        <v>-27003.160348293539</v>
      </c>
      <c r="L1147" s="35" t="str">
        <f t="shared" ca="1" si="69"/>
        <v>卖</v>
      </c>
      <c r="M1147" s="4" t="str">
        <f t="shared" ca="1" si="70"/>
        <v/>
      </c>
      <c r="N1147" s="3">
        <f ca="1">IF(L1146="买",E1147/E1146-1,0)-IF(M1147=1,计算结果!B$17,0)</f>
        <v>0</v>
      </c>
      <c r="O1147" s="2">
        <f t="shared" ca="1" si="71"/>
        <v>7.1299903047544477</v>
      </c>
      <c r="P1147" s="3">
        <f ca="1">1-O1147/MAX(O$2:O1147)</f>
        <v>0.11686466703458898</v>
      </c>
    </row>
    <row r="1148" spans="1:16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68"/>
        <v>-3.6266979910243635E-2</v>
      </c>
      <c r="H1148" s="3">
        <f>1-E1148/MAX(E$2:E1148)</f>
        <v>0.45557578438712309</v>
      </c>
      <c r="I1148" s="36">
        <f ca="1">IF(ROW()&gt;计算结果!B$18+1,AVERAGE(OFFSET(E1148,0,0,-计算结果!B$18,1)),AVERAGE(OFFSET(E1148,0,0,-ROW(),1)))</f>
        <v>3341.7954545454559</v>
      </c>
      <c r="J1148" s="36">
        <f ca="1">I1148+计算结果!B$19*IF(ROW()&gt;计算结果!B$18+1,STDEV(OFFSET(E1148,0,0,-计算结果!B$18,1)),STDEV(OFFSET(E1148,0,0,-ROW(),1)))</f>
        <v>33516.725284309156</v>
      </c>
      <c r="K1148" s="34">
        <f ca="1">I1148-计算结果!B$19*IF(ROW()&gt;计算结果!B$18+1,STDEV(OFFSET(E1148,0,0,-计算结果!B$18,1)),STDEV(OFFSET(E1148,0,0,-ROW(),1)))</f>
        <v>-26833.134375218244</v>
      </c>
      <c r="L1148" s="35" t="str">
        <f t="shared" ca="1" si="69"/>
        <v>卖</v>
      </c>
      <c r="M1148" s="4" t="str">
        <f t="shared" ca="1" si="70"/>
        <v/>
      </c>
      <c r="N1148" s="3">
        <f ca="1">IF(L1147="买",E1148/E1147-1,0)-IF(M1148=1,计算结果!B$17,0)</f>
        <v>0</v>
      </c>
      <c r="O1148" s="2">
        <f t="shared" ca="1" si="71"/>
        <v>7.1299903047544477</v>
      </c>
      <c r="P1148" s="3">
        <f ca="1">1-O1148/MAX(O$2:O1148)</f>
        <v>0.11686466703458898</v>
      </c>
    </row>
    <row r="1149" spans="1:16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68"/>
        <v>2.7846447624613191E-3</v>
      </c>
      <c r="H1149" s="3">
        <f>1-E1149/MAX(E$2:E1149)</f>
        <v>0.4540597563465596</v>
      </c>
      <c r="I1149" s="36">
        <f ca="1">IF(ROW()&gt;计算结果!B$18+1,AVERAGE(OFFSET(E1149,0,0,-计算结果!B$18,1)),AVERAGE(OFFSET(E1149,0,0,-ROW(),1)))</f>
        <v>3334.2675000000013</v>
      </c>
      <c r="J1149" s="36">
        <f ca="1">I1149+计算结果!B$19*IF(ROW()&gt;计算结果!B$18+1,STDEV(OFFSET(E1149,0,0,-计算结果!B$18,1)),STDEV(OFFSET(E1149,0,0,-ROW(),1)))</f>
        <v>33397.223198311891</v>
      </c>
      <c r="K1149" s="34">
        <f ca="1">I1149-计算结果!B$19*IF(ROW()&gt;计算结果!B$18+1,STDEV(OFFSET(E1149,0,0,-计算结果!B$18,1)),STDEV(OFFSET(E1149,0,0,-ROW(),1)))</f>
        <v>-26728.688198311887</v>
      </c>
      <c r="L1149" s="35" t="str">
        <f t="shared" ca="1" si="69"/>
        <v>卖</v>
      </c>
      <c r="M1149" s="4" t="str">
        <f t="shared" ca="1" si="70"/>
        <v/>
      </c>
      <c r="N1149" s="3">
        <f ca="1">IF(L1148="买",E1149/E1148-1,0)-IF(M1149=1,计算结果!B$17,0)</f>
        <v>0</v>
      </c>
      <c r="O1149" s="2">
        <f t="shared" ca="1" si="71"/>
        <v>7.1299903047544477</v>
      </c>
      <c r="P1149" s="3">
        <f ca="1">1-O1149/MAX(O$2:O1149)</f>
        <v>0.11686466703458898</v>
      </c>
    </row>
    <row r="1150" spans="1:16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68"/>
        <v>-2.4175652932743152E-2</v>
      </c>
      <c r="H1150" s="3">
        <f>1-E1150/MAX(E$2:E1150)</f>
        <v>0.46725821819914237</v>
      </c>
      <c r="I1150" s="36">
        <f ca="1">IF(ROW()&gt;计算结果!B$18+1,AVERAGE(OFFSET(E1150,0,0,-计算结果!B$18,1)),AVERAGE(OFFSET(E1150,0,0,-ROW(),1)))</f>
        <v>3323.4518181818189</v>
      </c>
      <c r="J1150" s="36">
        <f ca="1">I1150+计算结果!B$19*IF(ROW()&gt;计算结果!B$18+1,STDEV(OFFSET(E1150,0,0,-计算结果!B$18,1)),STDEV(OFFSET(E1150,0,0,-ROW(),1)))</f>
        <v>33207.182431444387</v>
      </c>
      <c r="K1150" s="34">
        <f ca="1">I1150-计算结果!B$19*IF(ROW()&gt;计算结果!B$18+1,STDEV(OFFSET(E1150,0,0,-计算结果!B$18,1)),STDEV(OFFSET(E1150,0,0,-ROW(),1)))</f>
        <v>-26560.278795080747</v>
      </c>
      <c r="L1150" s="35" t="str">
        <f t="shared" ca="1" si="69"/>
        <v>卖</v>
      </c>
      <c r="M1150" s="4" t="str">
        <f t="shared" ca="1" si="70"/>
        <v/>
      </c>
      <c r="N1150" s="3">
        <f ca="1">IF(L1149="买",E1150/E1149-1,0)-IF(M1150=1,计算结果!B$17,0)</f>
        <v>0</v>
      </c>
      <c r="O1150" s="2">
        <f t="shared" ca="1" si="71"/>
        <v>7.1299903047544477</v>
      </c>
      <c r="P1150" s="3">
        <f ca="1">1-O1150/MAX(O$2:O1150)</f>
        <v>0.11686466703458898</v>
      </c>
    </row>
    <row r="1151" spans="1:16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68"/>
        <v>-2.2663468571045287E-2</v>
      </c>
      <c r="H1151" s="3">
        <f>1-E1151/MAX(E$2:E1151)</f>
        <v>0.4793319948274688</v>
      </c>
      <c r="I1151" s="36">
        <f ca="1">IF(ROW()&gt;计算结果!B$18+1,AVERAGE(OFFSET(E1151,0,0,-计算结果!B$18,1)),AVERAGE(OFFSET(E1151,0,0,-ROW(),1)))</f>
        <v>3309.9995454545465</v>
      </c>
      <c r="J1151" s="36">
        <f ca="1">I1151+计算结果!B$19*IF(ROW()&gt;计算结果!B$18+1,STDEV(OFFSET(E1151,0,0,-计算结果!B$18,1)),STDEV(OFFSET(E1151,0,0,-ROW(),1)))</f>
        <v>32973.913592342622</v>
      </c>
      <c r="K1151" s="34">
        <f ca="1">I1151-计算结果!B$19*IF(ROW()&gt;计算结果!B$18+1,STDEV(OFFSET(E1151,0,0,-计算结果!B$18,1)),STDEV(OFFSET(E1151,0,0,-ROW(),1)))</f>
        <v>-26353.914501433526</v>
      </c>
      <c r="L1151" s="35" t="str">
        <f t="shared" ca="1" si="69"/>
        <v>卖</v>
      </c>
      <c r="M1151" s="4" t="str">
        <f t="shared" ca="1" si="70"/>
        <v/>
      </c>
      <c r="N1151" s="3">
        <f ca="1">IF(L1150="买",E1151/E1150-1,0)-IF(M1151=1,计算结果!B$17,0)</f>
        <v>0</v>
      </c>
      <c r="O1151" s="2">
        <f t="shared" ca="1" si="71"/>
        <v>7.1299903047544477</v>
      </c>
      <c r="P1151" s="3">
        <f ca="1">1-O1151/MAX(O$2:O1151)</f>
        <v>0.11686466703458898</v>
      </c>
    </row>
    <row r="1152" spans="1:16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68"/>
        <v>6.8168375233246259E-3</v>
      </c>
      <c r="H1152" s="3">
        <f>1-E1152/MAX(E$2:E1152)</f>
        <v>0.47578268563261417</v>
      </c>
      <c r="I1152" s="36">
        <f ca="1">IF(ROW()&gt;计算结果!B$18+1,AVERAGE(OFFSET(E1152,0,0,-计算结果!B$18,1)),AVERAGE(OFFSET(E1152,0,0,-ROW(),1)))</f>
        <v>3296.667045454546</v>
      </c>
      <c r="J1152" s="36">
        <f ca="1">I1152+计算结果!B$19*IF(ROW()&gt;计算结果!B$18+1,STDEV(OFFSET(E1152,0,0,-计算结果!B$18,1)),STDEV(OFFSET(E1152,0,0,-ROW(),1)))</f>
        <v>32563.308532340583</v>
      </c>
      <c r="K1152" s="34">
        <f ca="1">I1152-计算结果!B$19*IF(ROW()&gt;计算结果!B$18+1,STDEV(OFFSET(E1152,0,0,-计算结果!B$18,1)),STDEV(OFFSET(E1152,0,0,-ROW(),1)))</f>
        <v>-25969.974441431492</v>
      </c>
      <c r="L1152" s="35" t="str">
        <f t="shared" ca="1" si="69"/>
        <v>卖</v>
      </c>
      <c r="M1152" s="4" t="str">
        <f t="shared" ca="1" si="70"/>
        <v/>
      </c>
      <c r="N1152" s="3">
        <f ca="1">IF(L1151="买",E1152/E1151-1,0)-IF(M1152=1,计算结果!B$17,0)</f>
        <v>0</v>
      </c>
      <c r="O1152" s="2">
        <f t="shared" ca="1" si="71"/>
        <v>7.1299903047544477</v>
      </c>
      <c r="P1152" s="3">
        <f ca="1">1-O1152/MAX(O$2:O1152)</f>
        <v>0.11686466703458898</v>
      </c>
    </row>
    <row r="1153" spans="1:16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68"/>
        <v>-7.270531949768344E-3</v>
      </c>
      <c r="H1153" s="3">
        <f>1-E1153/MAX(E$2:E1153)</f>
        <v>0.47959402436534404</v>
      </c>
      <c r="I1153" s="36">
        <f ca="1">IF(ROW()&gt;计算结果!B$18+1,AVERAGE(OFFSET(E1153,0,0,-计算结果!B$18,1)),AVERAGE(OFFSET(E1153,0,0,-ROW(),1)))</f>
        <v>3281.0965909090914</v>
      </c>
      <c r="J1153" s="36">
        <f ca="1">I1153+计算结果!B$19*IF(ROW()&gt;计算结果!B$18+1,STDEV(OFFSET(E1153,0,0,-计算结果!B$18,1)),STDEV(OFFSET(E1153,0,0,-ROW(),1)))</f>
        <v>31799.095921010885</v>
      </c>
      <c r="K1153" s="34">
        <f ca="1">I1153-计算结果!B$19*IF(ROW()&gt;计算结果!B$18+1,STDEV(OFFSET(E1153,0,0,-计算结果!B$18,1)),STDEV(OFFSET(E1153,0,0,-ROW(),1)))</f>
        <v>-25236.902739192701</v>
      </c>
      <c r="L1153" s="35" t="str">
        <f t="shared" ca="1" si="69"/>
        <v>卖</v>
      </c>
      <c r="M1153" s="4" t="str">
        <f t="shared" ca="1" si="70"/>
        <v/>
      </c>
      <c r="N1153" s="3">
        <f ca="1">IF(L1152="买",E1153/E1152-1,0)-IF(M1153=1,计算结果!B$17,0)</f>
        <v>0</v>
      </c>
      <c r="O1153" s="2">
        <f t="shared" ca="1" si="71"/>
        <v>7.1299903047544477</v>
      </c>
      <c r="P1153" s="3">
        <f ca="1">1-O1153/MAX(O$2:O1153)</f>
        <v>0.11686466703458898</v>
      </c>
    </row>
    <row r="1154" spans="1:16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68"/>
        <v>-2.8082117880158242E-2</v>
      </c>
      <c r="H1154" s="3">
        <f>1-E1154/MAX(E$2:E1154)</f>
        <v>0.49420812631865518</v>
      </c>
      <c r="I1154" s="36">
        <f ca="1">IF(ROW()&gt;计算结果!B$18+1,AVERAGE(OFFSET(E1154,0,0,-计算结果!B$18,1)),AVERAGE(OFFSET(E1154,0,0,-ROW(),1)))</f>
        <v>3263.2970454545471</v>
      </c>
      <c r="J1154" s="36">
        <f ca="1">I1154+计算结果!B$19*IF(ROW()&gt;计算结果!B$18+1,STDEV(OFFSET(E1154,0,0,-计算结果!B$18,1)),STDEV(OFFSET(E1154,0,0,-ROW(),1)))</f>
        <v>31060.979500092657</v>
      </c>
      <c r="K1154" s="34">
        <f ca="1">I1154-计算结果!B$19*IF(ROW()&gt;计算结果!B$18+1,STDEV(OFFSET(E1154,0,0,-计算结果!B$18,1)),STDEV(OFFSET(E1154,0,0,-ROW(),1)))</f>
        <v>-24534.385409183564</v>
      </c>
      <c r="L1154" s="35" t="str">
        <f t="shared" ca="1" si="69"/>
        <v>卖</v>
      </c>
      <c r="M1154" s="4" t="str">
        <f t="shared" ca="1" si="70"/>
        <v/>
      </c>
      <c r="N1154" s="3">
        <f ca="1">IF(L1153="买",E1154/E1153-1,0)-IF(M1154=1,计算结果!B$17,0)</f>
        <v>0</v>
      </c>
      <c r="O1154" s="2">
        <f t="shared" ca="1" si="71"/>
        <v>7.1299903047544477</v>
      </c>
      <c r="P1154" s="3">
        <f ca="1">1-O1154/MAX(O$2:O1154)</f>
        <v>0.11686466703458898</v>
      </c>
    </row>
    <row r="1155" spans="1:16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36">
        <f ca="1">IF(ROW()&gt;计算结果!B$18+1,AVERAGE(OFFSET(E1155,0,0,-计算结果!B$18,1)),AVERAGE(OFFSET(E1155,0,0,-ROW(),1)))</f>
        <v>3249.973863636365</v>
      </c>
      <c r="J1155" s="36">
        <f ca="1">I1155+计算结果!B$19*IF(ROW()&gt;计算结果!B$18+1,STDEV(OFFSET(E1155,0,0,-计算结果!B$18,1)),STDEV(OFFSET(E1155,0,0,-ROW(),1)))</f>
        <v>30995.596191317014</v>
      </c>
      <c r="K1155" s="34">
        <f ca="1">I1155-计算结果!B$19*IF(ROW()&gt;计算结果!B$18+1,STDEV(OFFSET(E1155,0,0,-计算结果!B$18,1)),STDEV(OFFSET(E1155,0,0,-ROW(),1)))</f>
        <v>-24495.648464044283</v>
      </c>
      <c r="L1155" s="35" t="str">
        <f t="shared" ref="L1155:L1218" ca="1" si="73">IF(OR(AND(E1155&lt;J1155,E1155&gt;I1155),E1155&lt;K1155),"买","卖")</f>
        <v>卖</v>
      </c>
      <c r="M1155" s="4" t="str">
        <f t="shared" ca="1" si="70"/>
        <v/>
      </c>
      <c r="N1155" s="3">
        <f ca="1">IF(L1154="买",E1155/E1154-1,0)-IF(M1155=1,计算结果!B$17,0)</f>
        <v>0</v>
      </c>
      <c r="O1155" s="2">
        <f t="shared" ca="1" si="71"/>
        <v>7.1299903047544477</v>
      </c>
      <c r="P1155" s="3">
        <f ca="1">1-O1155/MAX(O$2:O1155)</f>
        <v>0.11686466703458898</v>
      </c>
    </row>
    <row r="1156" spans="1:16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72"/>
        <v>1.0937694504910445E-2</v>
      </c>
      <c r="H1156" s="3">
        <f>1-E1156/MAX(E$2:E1156)</f>
        <v>0.4887361328523786</v>
      </c>
      <c r="I1156" s="36">
        <f ca="1">IF(ROW()&gt;计算结果!B$18+1,AVERAGE(OFFSET(E1156,0,0,-计算结果!B$18,1)),AVERAGE(OFFSET(E1156,0,0,-ROW(),1)))</f>
        <v>3235.6552272727281</v>
      </c>
      <c r="J1156" s="36">
        <f ca="1">I1156+计算结果!B$19*IF(ROW()&gt;计算结果!B$18+1,STDEV(OFFSET(E1156,0,0,-计算结果!B$18,1)),STDEV(OFFSET(E1156,0,0,-ROW(),1)))</f>
        <v>30484.863043051522</v>
      </c>
      <c r="K1156" s="34">
        <f ca="1">I1156-计算结果!B$19*IF(ROW()&gt;计算结果!B$18+1,STDEV(OFFSET(E1156,0,0,-计算结果!B$18,1)),STDEV(OFFSET(E1156,0,0,-ROW(),1)))</f>
        <v>-24013.552588506067</v>
      </c>
      <c r="L1156" s="35" t="str">
        <f t="shared" ca="1" si="73"/>
        <v>卖</v>
      </c>
      <c r="M1156" s="4" t="str">
        <f t="shared" ref="M1156:M1219" ca="1" si="74">IF(L1155&lt;&gt;L1156,1,"")</f>
        <v/>
      </c>
      <c r="N1156" s="3">
        <f ca="1">IF(L1155="买",E1156/E1155-1,0)-IF(M1156=1,计算结果!B$17,0)</f>
        <v>0</v>
      </c>
      <c r="O1156" s="2">
        <f t="shared" ref="O1156:O1219" ca="1" si="75">IFERROR(O1155*(1+N1156),O1155)</f>
        <v>7.1299903047544477</v>
      </c>
      <c r="P1156" s="3">
        <f ca="1">1-O1156/MAX(O$2:O1156)</f>
        <v>0.11686466703458898</v>
      </c>
    </row>
    <row r="1157" spans="1:16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72"/>
        <v>5.2885383386581442E-2</v>
      </c>
      <c r="H1157" s="3">
        <f>1-E1157/MAX(E$2:E1157)</f>
        <v>0.46169774722657042</v>
      </c>
      <c r="I1157" s="36">
        <f ca="1">IF(ROW()&gt;计算结果!B$18+1,AVERAGE(OFFSET(E1157,0,0,-计算结果!B$18,1)),AVERAGE(OFFSET(E1157,0,0,-ROW(),1)))</f>
        <v>3222.6800000000007</v>
      </c>
      <c r="J1157" s="36">
        <f ca="1">I1157+计算结果!B$19*IF(ROW()&gt;计算结果!B$18+1,STDEV(OFFSET(E1157,0,0,-计算结果!B$18,1)),STDEV(OFFSET(E1157,0,0,-ROW(),1)))</f>
        <v>29142.431969689696</v>
      </c>
      <c r="K1157" s="34">
        <f ca="1">I1157-计算结果!B$19*IF(ROW()&gt;计算结果!B$18+1,STDEV(OFFSET(E1157,0,0,-计算结果!B$18,1)),STDEV(OFFSET(E1157,0,0,-ROW(),1)))</f>
        <v>-22697.071969689696</v>
      </c>
      <c r="L1157" s="35" t="str">
        <f t="shared" ca="1" si="73"/>
        <v>卖</v>
      </c>
      <c r="M1157" s="4" t="str">
        <f t="shared" ca="1" si="74"/>
        <v/>
      </c>
      <c r="N1157" s="3">
        <f ca="1">IF(L1156="买",E1157/E1156-1,0)-IF(M1157=1,计算结果!B$17,0)</f>
        <v>0</v>
      </c>
      <c r="O1157" s="2">
        <f t="shared" ca="1" si="75"/>
        <v>7.1299903047544477</v>
      </c>
      <c r="P1157" s="3">
        <f ca="1">1-O1157/MAX(O$2:O1157)</f>
        <v>0.11686466703458898</v>
      </c>
    </row>
    <row r="1158" spans="1:16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72"/>
        <v>-3.8183019303286159E-3</v>
      </c>
      <c r="H1158" s="3">
        <f>1-E1158/MAX(E$2:E1158)</f>
        <v>0.46375314775743548</v>
      </c>
      <c r="I1158" s="36">
        <f ca="1">IF(ROW()&gt;计算结果!B$18+1,AVERAGE(OFFSET(E1158,0,0,-计算结果!B$18,1)),AVERAGE(OFFSET(E1158,0,0,-ROW(),1)))</f>
        <v>3208.2390909090914</v>
      </c>
      <c r="J1158" s="36">
        <f ca="1">I1158+计算结果!B$19*IF(ROW()&gt;计算结果!B$18+1,STDEV(OFFSET(E1158,0,0,-计算结果!B$18,1)),STDEV(OFFSET(E1158,0,0,-ROW(),1)))</f>
        <v>27313.221482532306</v>
      </c>
      <c r="K1158" s="34">
        <f ca="1">I1158-计算结果!B$19*IF(ROW()&gt;计算结果!B$18+1,STDEV(OFFSET(E1158,0,0,-计算结果!B$18,1)),STDEV(OFFSET(E1158,0,0,-ROW(),1)))</f>
        <v>-20896.743300714126</v>
      </c>
      <c r="L1158" s="35" t="str">
        <f t="shared" ca="1" si="73"/>
        <v>卖</v>
      </c>
      <c r="M1158" s="4" t="str">
        <f t="shared" ca="1" si="74"/>
        <v/>
      </c>
      <c r="N1158" s="3">
        <f ca="1">IF(L1157="买",E1158/E1157-1,0)-IF(M1158=1,计算结果!B$17,0)</f>
        <v>0</v>
      </c>
      <c r="O1158" s="2">
        <f t="shared" ca="1" si="75"/>
        <v>7.1299903047544477</v>
      </c>
      <c r="P1158" s="3">
        <f ca="1">1-O1158/MAX(O$2:O1158)</f>
        <v>0.11686466703458898</v>
      </c>
    </row>
    <row r="1159" spans="1:16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72"/>
        <v>1.487801550308876E-2</v>
      </c>
      <c r="H1159" s="3">
        <f>1-E1159/MAX(E$2:E1159)</f>
        <v>0.45577485877628798</v>
      </c>
      <c r="I1159" s="36">
        <f ca="1">IF(ROW()&gt;计算结果!B$18+1,AVERAGE(OFFSET(E1159,0,0,-计算结果!B$18,1)),AVERAGE(OFFSET(E1159,0,0,-ROW(),1)))</f>
        <v>3194.8734090909097</v>
      </c>
      <c r="J1159" s="36">
        <f ca="1">I1159+计算结果!B$19*IF(ROW()&gt;计算结果!B$18+1,STDEV(OFFSET(E1159,0,0,-计算结果!B$18,1)),STDEV(OFFSET(E1159,0,0,-ROW(),1)))</f>
        <v>25211.561396003959</v>
      </c>
      <c r="K1159" s="34">
        <f ca="1">I1159-计算结果!B$19*IF(ROW()&gt;计算结果!B$18+1,STDEV(OFFSET(E1159,0,0,-计算结果!B$18,1)),STDEV(OFFSET(E1159,0,0,-ROW(),1)))</f>
        <v>-18821.814577822141</v>
      </c>
      <c r="L1159" s="35" t="str">
        <f t="shared" ca="1" si="73"/>
        <v>买</v>
      </c>
      <c r="M1159" s="4">
        <f t="shared" ca="1" si="74"/>
        <v>1</v>
      </c>
      <c r="N1159" s="3">
        <f ca="1">IF(L1158="买",E1159/E1158-1,0)-IF(M1159=1,计算结果!B$17,0)</f>
        <v>0</v>
      </c>
      <c r="O1159" s="2">
        <f t="shared" ca="1" si="75"/>
        <v>7.1299903047544477</v>
      </c>
      <c r="P1159" s="3">
        <f ca="1">1-O1159/MAX(O$2:O1159)</f>
        <v>0.11686466703458898</v>
      </c>
    </row>
    <row r="1160" spans="1:16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72"/>
        <v>9.0291759938971872E-3</v>
      </c>
      <c r="H1160" s="3">
        <f>1-E1160/MAX(E$2:E1160)</f>
        <v>0.45086095419587557</v>
      </c>
      <c r="I1160" s="36">
        <f ca="1">IF(ROW()&gt;计算结果!B$18+1,AVERAGE(OFFSET(E1160,0,0,-计算结果!B$18,1)),AVERAGE(OFFSET(E1160,0,0,-ROW(),1)))</f>
        <v>3183.2020454545459</v>
      </c>
      <c r="J1160" s="36">
        <f ca="1">I1160+计算结果!B$19*IF(ROW()&gt;计算结果!B$18+1,STDEV(OFFSET(E1160,0,0,-计算结果!B$18,1)),STDEV(OFFSET(E1160,0,0,-ROW(),1)))</f>
        <v>23169.115540948329</v>
      </c>
      <c r="K1160" s="34">
        <f ca="1">I1160-计算结果!B$19*IF(ROW()&gt;计算结果!B$18+1,STDEV(OFFSET(E1160,0,0,-计算结果!B$18,1)),STDEV(OFFSET(E1160,0,0,-ROW(),1)))</f>
        <v>-16802.711450039238</v>
      </c>
      <c r="L1160" s="35" t="str">
        <f t="shared" ca="1" si="73"/>
        <v>买</v>
      </c>
      <c r="M1160" s="4" t="str">
        <f t="shared" ca="1" si="74"/>
        <v/>
      </c>
      <c r="N1160" s="3">
        <f ca="1">IF(L1159="买",E1160/E1159-1,0)-IF(M1160=1,计算结果!B$17,0)</f>
        <v>9.0291759938971872E-3</v>
      </c>
      <c r="O1160" s="2">
        <f t="shared" ca="1" si="75"/>
        <v>7.1943682420508566</v>
      </c>
      <c r="P1160" s="3">
        <f ca="1">1-O1160/MAX(O$2:O1160)</f>
        <v>0.10889068268681534</v>
      </c>
    </row>
    <row r="1161" spans="1:16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72"/>
        <v>3.7925264919129731E-3</v>
      </c>
      <c r="H1161" s="3">
        <f>1-E1161/MAX(E$2:E1161)</f>
        <v>0.44877832981691967</v>
      </c>
      <c r="I1161" s="36">
        <f ca="1">IF(ROW()&gt;计算结果!B$18+1,AVERAGE(OFFSET(E1161,0,0,-计算结果!B$18,1)),AVERAGE(OFFSET(E1161,0,0,-ROW(),1)))</f>
        <v>3173.5775000000008</v>
      </c>
      <c r="J1161" s="36">
        <f ca="1">I1161+计算结果!B$19*IF(ROW()&gt;计算结果!B$18+1,STDEV(OFFSET(E1161,0,0,-计算结果!B$18,1)),STDEV(OFFSET(E1161,0,0,-ROW(),1)))</f>
        <v>21459.495916081622</v>
      </c>
      <c r="K1161" s="34">
        <f ca="1">I1161-计算结果!B$19*IF(ROW()&gt;计算结果!B$18+1,STDEV(OFFSET(E1161,0,0,-计算结果!B$18,1)),STDEV(OFFSET(E1161,0,0,-ROW(),1)))</f>
        <v>-15112.340916081621</v>
      </c>
      <c r="L1161" s="35" t="str">
        <f t="shared" ca="1" si="73"/>
        <v>买</v>
      </c>
      <c r="M1161" s="4" t="str">
        <f t="shared" ca="1" si="74"/>
        <v/>
      </c>
      <c r="N1161" s="3">
        <f ca="1">IF(L1160="买",E1161/E1160-1,0)-IF(M1161=1,计算结果!B$17,0)</f>
        <v>3.7925264919129731E-3</v>
      </c>
      <c r="O1161" s="2">
        <f t="shared" ca="1" si="75"/>
        <v>7.221653074201412</v>
      </c>
      <c r="P1161" s="3">
        <f ca="1">1-O1161/MAX(O$2:O1161)</f>
        <v>0.10551112699371457</v>
      </c>
    </row>
    <row r="1162" spans="1:16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72"/>
        <v>6.3895988443163354E-4</v>
      </c>
      <c r="H1162" s="3">
        <f>1-E1162/MAX(E$2:E1162)</f>
        <v>0.44842612128224324</v>
      </c>
      <c r="I1162" s="36">
        <f ca="1">IF(ROW()&gt;计算结果!B$18+1,AVERAGE(OFFSET(E1162,0,0,-计算结果!B$18,1)),AVERAGE(OFFSET(E1162,0,0,-ROW(),1)))</f>
        <v>3166.4552272727287</v>
      </c>
      <c r="J1162" s="36">
        <f ca="1">I1162+计算结果!B$19*IF(ROW()&gt;计算结果!B$18+1,STDEV(OFFSET(E1162,0,0,-计算结果!B$18,1)),STDEV(OFFSET(E1162,0,0,-ROW(),1)))</f>
        <v>20315.665000796915</v>
      </c>
      <c r="K1162" s="34">
        <f ca="1">I1162-计算结果!B$19*IF(ROW()&gt;计算结果!B$18+1,STDEV(OFFSET(E1162,0,0,-计算结果!B$18,1)),STDEV(OFFSET(E1162,0,0,-ROW(),1)))</f>
        <v>-13982.754546251455</v>
      </c>
      <c r="L1162" s="35" t="str">
        <f t="shared" ca="1" si="73"/>
        <v>买</v>
      </c>
      <c r="M1162" s="4" t="str">
        <f t="shared" ca="1" si="74"/>
        <v/>
      </c>
      <c r="N1162" s="3">
        <f ca="1">IF(L1161="买",E1162/E1161-1,0)-IF(M1162=1,计算结果!B$17,0)</f>
        <v>6.3895988443163354E-4</v>
      </c>
      <c r="O1162" s="2">
        <f t="shared" ca="1" si="75"/>
        <v>7.226267420815109</v>
      </c>
      <c r="P1162" s="3">
        <f ca="1">1-O1162/MAX(O$2:O1162)</f>
        <v>0.10493958448679308</v>
      </c>
    </row>
    <row r="1163" spans="1:16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72"/>
        <v>2.6976503141860286E-2</v>
      </c>
      <c r="H1163" s="3">
        <f>1-E1163/MAX(E$2:E1163)</f>
        <v>0.43354658681004565</v>
      </c>
      <c r="I1163" s="36">
        <f ca="1">IF(ROW()&gt;计算结果!B$18+1,AVERAGE(OFFSET(E1163,0,0,-计算结果!B$18,1)),AVERAGE(OFFSET(E1163,0,0,-ROW(),1)))</f>
        <v>3161.5602272727278</v>
      </c>
      <c r="J1163" s="36">
        <f ca="1">I1163+计算结果!B$19*IF(ROW()&gt;计算结果!B$18+1,STDEV(OFFSET(E1163,0,0,-计算结果!B$18,1)),STDEV(OFFSET(E1163,0,0,-ROW(),1)))</f>
        <v>19317.77050942084</v>
      </c>
      <c r="K1163" s="34">
        <f ca="1">I1163-计算结果!B$19*IF(ROW()&gt;计算结果!B$18+1,STDEV(OFFSET(E1163,0,0,-计算结果!B$18,1)),STDEV(OFFSET(E1163,0,0,-ROW(),1)))</f>
        <v>-12994.650054875383</v>
      </c>
      <c r="L1163" s="35" t="str">
        <f t="shared" ca="1" si="73"/>
        <v>买</v>
      </c>
      <c r="M1163" s="4" t="str">
        <f t="shared" ca="1" si="74"/>
        <v/>
      </c>
      <c r="N1163" s="3">
        <f ca="1">IF(L1162="买",E1163/E1162-1,0)-IF(M1163=1,计算结果!B$17,0)</f>
        <v>2.6976503141860286E-2</v>
      </c>
      <c r="O1163" s="2">
        <f t="shared" ca="1" si="75"/>
        <v>7.4212068465966503</v>
      </c>
      <c r="P1163" s="3">
        <f ca="1">1-O1163/MAX(O$2:O1163)</f>
        <v>8.0793984375546302E-2</v>
      </c>
    </row>
    <row r="1164" spans="1:16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72"/>
        <v>1.4541205589398087E-2</v>
      </c>
      <c r="H1164" s="3">
        <f>1-E1164/MAX(E$2:E1164)</f>
        <v>0.42530967127203423</v>
      </c>
      <c r="I1164" s="36">
        <f ca="1">IF(ROW()&gt;计算结果!B$18+1,AVERAGE(OFFSET(E1164,0,0,-计算结果!B$18,1)),AVERAGE(OFFSET(E1164,0,0,-ROW(),1)))</f>
        <v>3157.4963636363641</v>
      </c>
      <c r="J1164" s="36">
        <f ca="1">I1164+计算结果!B$19*IF(ROW()&gt;计算结果!B$18+1,STDEV(OFFSET(E1164,0,0,-计算结果!B$18,1)),STDEV(OFFSET(E1164,0,0,-ROW(),1)))</f>
        <v>18326.015342467581</v>
      </c>
      <c r="K1164" s="34">
        <f ca="1">I1164-计算结果!B$19*IF(ROW()&gt;计算结果!B$18+1,STDEV(OFFSET(E1164,0,0,-计算结果!B$18,1)),STDEV(OFFSET(E1164,0,0,-ROW(),1)))</f>
        <v>-12011.022615194852</v>
      </c>
      <c r="L1164" s="35" t="str">
        <f t="shared" ca="1" si="73"/>
        <v>买</v>
      </c>
      <c r="M1164" s="4" t="str">
        <f t="shared" ca="1" si="74"/>
        <v/>
      </c>
      <c r="N1164" s="3">
        <f ca="1">IF(L1163="买",E1164/E1163-1,0)-IF(M1164=1,计算结果!B$17,0)</f>
        <v>1.4541205589398087E-2</v>
      </c>
      <c r="O1164" s="2">
        <f t="shared" ca="1" si="75"/>
        <v>7.5291201410744613</v>
      </c>
      <c r="P1164" s="3">
        <f ca="1">1-O1164/MAX(O$2:O1164)</f>
        <v>6.7427620723339632E-2</v>
      </c>
    </row>
    <row r="1165" spans="1:16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72"/>
        <v>-2.4544272953632706E-3</v>
      </c>
      <c r="H1165" s="3">
        <f>1-E1165/MAX(E$2:E1165)</f>
        <v>0.42672020690124546</v>
      </c>
      <c r="I1165" s="36">
        <f ca="1">IF(ROW()&gt;计算结果!B$18+1,AVERAGE(OFFSET(E1165,0,0,-计算结果!B$18,1)),AVERAGE(OFFSET(E1165,0,0,-ROW(),1)))</f>
        <v>3156.8572727272735</v>
      </c>
      <c r="J1165" s="36">
        <f ca="1">I1165+计算结果!B$19*IF(ROW()&gt;计算结果!B$18+1,STDEV(OFFSET(E1165,0,0,-计算结果!B$18,1)),STDEV(OFFSET(E1165,0,0,-ROW(),1)))</f>
        <v>18206.933124038871</v>
      </c>
      <c r="K1165" s="34">
        <f ca="1">I1165-计算结果!B$19*IF(ROW()&gt;计算结果!B$18+1,STDEV(OFFSET(E1165,0,0,-计算结果!B$18,1)),STDEV(OFFSET(E1165,0,0,-ROW(),1)))</f>
        <v>-11893.218578584325</v>
      </c>
      <c r="L1165" s="35" t="str">
        <f t="shared" ca="1" si="73"/>
        <v>买</v>
      </c>
      <c r="M1165" s="4" t="str">
        <f t="shared" ca="1" si="74"/>
        <v/>
      </c>
      <c r="N1165" s="3">
        <f ca="1">IF(L1164="买",E1165/E1164-1,0)-IF(M1165=1,计算结果!B$17,0)</f>
        <v>-2.4544272953632706E-3</v>
      </c>
      <c r="O1165" s="2">
        <f t="shared" ca="1" si="75"/>
        <v>7.5106404630901391</v>
      </c>
      <c r="P1165" s="3">
        <f ca="1">1-O1165/MAX(O$2:O1165)</f>
        <v>6.9716551825938056E-2</v>
      </c>
    </row>
    <row r="1166" spans="1:16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72"/>
        <v>-6.5177129831892611E-3</v>
      </c>
      <c r="H1166" s="3">
        <f>1-E1166/MAX(E$2:E1166)</f>
        <v>0.43045668005172522</v>
      </c>
      <c r="I1166" s="36">
        <f ca="1">IF(ROW()&gt;计算结果!B$18+1,AVERAGE(OFFSET(E1166,0,0,-计算结果!B$18,1)),AVERAGE(OFFSET(E1166,0,0,-ROW(),1)))</f>
        <v>3154.7322727272735</v>
      </c>
      <c r="J1166" s="36">
        <f ca="1">I1166+计算结果!B$19*IF(ROW()&gt;计算结果!B$18+1,STDEV(OFFSET(E1166,0,0,-计算结果!B$18,1)),STDEV(OFFSET(E1166,0,0,-ROW(),1)))</f>
        <v>17782.326709946523</v>
      </c>
      <c r="K1166" s="34">
        <f ca="1">I1166-计算结果!B$19*IF(ROW()&gt;计算结果!B$18+1,STDEV(OFFSET(E1166,0,0,-计算结果!B$18,1)),STDEV(OFFSET(E1166,0,0,-ROW(),1)))</f>
        <v>-11472.862164491977</v>
      </c>
      <c r="L1166" s="35" t="str">
        <f t="shared" ca="1" si="73"/>
        <v>买</v>
      </c>
      <c r="M1166" s="4" t="str">
        <f t="shared" ca="1" si="74"/>
        <v/>
      </c>
      <c r="N1166" s="3">
        <f ca="1">IF(L1165="买",E1166/E1165-1,0)-IF(M1166=1,计算结果!B$17,0)</f>
        <v>-6.5177129831892611E-3</v>
      </c>
      <c r="O1166" s="2">
        <f t="shared" ca="1" si="75"/>
        <v>7.4616882642317899</v>
      </c>
      <c r="P1166" s="3">
        <f ca="1">1-O1166/MAX(O$2:O1166)</f>
        <v>7.5779872334148179E-2</v>
      </c>
    </row>
    <row r="1167" spans="1:16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72"/>
        <v>1.9696354098203805E-2</v>
      </c>
      <c r="H1167" s="3">
        <f>1-E1167/MAX(E$2:E1167)</f>
        <v>0.41923875314775738</v>
      </c>
      <c r="I1167" s="36">
        <f ca="1">IF(ROW()&gt;计算结果!B$18+1,AVERAGE(OFFSET(E1167,0,0,-计算结果!B$18,1)),AVERAGE(OFFSET(E1167,0,0,-ROW(),1)))</f>
        <v>3156.2956818181829</v>
      </c>
      <c r="J1167" s="36">
        <f ca="1">I1167+计算结果!B$19*IF(ROW()&gt;计算结果!B$18+1,STDEV(OFFSET(E1167,0,0,-计算结果!B$18,1)),STDEV(OFFSET(E1167,0,0,-ROW(),1)))</f>
        <v>18076.517747098158</v>
      </c>
      <c r="K1167" s="34">
        <f ca="1">I1167-计算结果!B$19*IF(ROW()&gt;计算结果!B$18+1,STDEV(OFFSET(E1167,0,0,-计算结果!B$18,1)),STDEV(OFFSET(E1167,0,0,-ROW(),1)))</f>
        <v>-11763.926383461792</v>
      </c>
      <c r="L1167" s="35" t="str">
        <f t="shared" ca="1" si="73"/>
        <v>买</v>
      </c>
      <c r="M1167" s="4" t="str">
        <f t="shared" ca="1" si="74"/>
        <v/>
      </c>
      <c r="N1167" s="3">
        <f ca="1">IF(L1166="买",E1167/E1166-1,0)-IF(M1167=1,计算结果!B$17,0)</f>
        <v>1.9696354098203805E-2</v>
      </c>
      <c r="O1167" s="2">
        <f t="shared" ca="1" si="75"/>
        <v>7.6086563184545106</v>
      </c>
      <c r="P1167" s="3">
        <f ca="1">1-O1167/MAX(O$2:O1167)</f>
        <v>5.7576105434954505E-2</v>
      </c>
    </row>
    <row r="1168" spans="1:16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72"/>
        <v>2.9004614370453652E-4</v>
      </c>
      <c r="H1168" s="3">
        <f>1-E1168/MAX(E$2:E1168)</f>
        <v>0.41907030558769487</v>
      </c>
      <c r="I1168" s="36">
        <f ca="1">IF(ROW()&gt;计算结果!B$18+1,AVERAGE(OFFSET(E1168,0,0,-计算结果!B$18,1)),AVERAGE(OFFSET(E1168,0,0,-ROW(),1)))</f>
        <v>3162.522272727273</v>
      </c>
      <c r="J1168" s="36">
        <f ca="1">I1168+计算结果!B$19*IF(ROW()&gt;计算结果!B$18+1,STDEV(OFFSET(E1168,0,0,-计算结果!B$18,1)),STDEV(OFFSET(E1168,0,0,-ROW(),1)))</f>
        <v>18679.72052574603</v>
      </c>
      <c r="K1168" s="34">
        <f ca="1">I1168-计算结果!B$19*IF(ROW()&gt;计算结果!B$18+1,STDEV(OFFSET(E1168,0,0,-计算结果!B$18,1)),STDEV(OFFSET(E1168,0,0,-ROW(),1)))</f>
        <v>-12354.675980291482</v>
      </c>
      <c r="L1168" s="35" t="str">
        <f t="shared" ca="1" si="73"/>
        <v>买</v>
      </c>
      <c r="M1168" s="4" t="str">
        <f t="shared" ca="1" si="74"/>
        <v/>
      </c>
      <c r="N1168" s="3">
        <f ca="1">IF(L1167="买",E1168/E1167-1,0)-IF(M1168=1,计算结果!B$17,0)</f>
        <v>2.9004614370453652E-4</v>
      </c>
      <c r="O1168" s="2">
        <f t="shared" ca="1" si="75"/>
        <v>7.6108631798784518</v>
      </c>
      <c r="P1168" s="3">
        <f ca="1">1-O1168/MAX(O$2:O1168)</f>
        <v>5.7302759018600824E-2</v>
      </c>
    </row>
    <row r="1169" spans="1:16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72"/>
        <v>-2.9148507427714465E-2</v>
      </c>
      <c r="H1169" s="3">
        <f>1-E1169/MAX(E$2:E1169)</f>
        <v>0.4360035391002518</v>
      </c>
      <c r="I1169" s="36">
        <f ca="1">IF(ROW()&gt;计算结果!B$18+1,AVERAGE(OFFSET(E1169,0,0,-计算结果!B$18,1)),AVERAGE(OFFSET(E1169,0,0,-ROW(),1)))</f>
        <v>3165.7661363636366</v>
      </c>
      <c r="J1169" s="36">
        <f ca="1">I1169+计算结果!B$19*IF(ROW()&gt;计算结果!B$18+1,STDEV(OFFSET(E1169,0,0,-计算结果!B$18,1)),STDEV(OFFSET(E1169,0,0,-ROW(),1)))</f>
        <v>18886.650857031342</v>
      </c>
      <c r="K1169" s="34">
        <f ca="1">I1169-计算结果!B$19*IF(ROW()&gt;计算结果!B$18+1,STDEV(OFFSET(E1169,0,0,-计算结果!B$18,1)),STDEV(OFFSET(E1169,0,0,-ROW(),1)))</f>
        <v>-12555.118584304069</v>
      </c>
      <c r="L1169" s="35" t="str">
        <f t="shared" ca="1" si="73"/>
        <v>买</v>
      </c>
      <c r="M1169" s="4" t="str">
        <f t="shared" ca="1" si="74"/>
        <v/>
      </c>
      <c r="N1169" s="3">
        <f ca="1">IF(L1168="买",E1169/E1168-1,0)-IF(M1169=1,计算结果!B$17,0)</f>
        <v>-2.9148507427714465E-2</v>
      </c>
      <c r="O1169" s="2">
        <f t="shared" ca="1" si="75"/>
        <v>7.3890178779484463</v>
      </c>
      <c r="P1169" s="3">
        <f ca="1">1-O1169/MAX(O$2:O1169)</f>
        <v>8.4780976549433062E-2</v>
      </c>
    </row>
    <row r="1170" spans="1:16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72"/>
        <v>4.4076121059999362E-3</v>
      </c>
      <c r="H1170" s="3">
        <f>1-E1170/MAX(E$2:E1170)</f>
        <v>0.43351766147144899</v>
      </c>
      <c r="I1170" s="36">
        <f ca="1">IF(ROW()&gt;计算结果!B$18+1,AVERAGE(OFFSET(E1170,0,0,-计算结果!B$18,1)),AVERAGE(OFFSET(E1170,0,0,-ROW(),1)))</f>
        <v>3172.9197727272735</v>
      </c>
      <c r="J1170" s="36">
        <f ca="1">I1170+计算结果!B$19*IF(ROW()&gt;计算结果!B$18+1,STDEV(OFFSET(E1170,0,0,-计算结果!B$18,1)),STDEV(OFFSET(E1170,0,0,-ROW(),1)))</f>
        <v>18908.485821030819</v>
      </c>
      <c r="K1170" s="34">
        <f ca="1">I1170-计算结果!B$19*IF(ROW()&gt;计算结果!B$18+1,STDEV(OFFSET(E1170,0,0,-计算结果!B$18,1)),STDEV(OFFSET(E1170,0,0,-ROW(),1)))</f>
        <v>-12562.646275576273</v>
      </c>
      <c r="L1170" s="35" t="str">
        <f t="shared" ca="1" si="73"/>
        <v>买</v>
      </c>
      <c r="M1170" s="4" t="str">
        <f t="shared" ca="1" si="74"/>
        <v/>
      </c>
      <c r="N1170" s="3">
        <f ca="1">IF(L1169="买",E1170/E1169-1,0)-IF(M1170=1,计算结果!B$17,0)</f>
        <v>4.4076121059999362E-3</v>
      </c>
      <c r="O1170" s="2">
        <f t="shared" ca="1" si="75"/>
        <v>7.4215858025987416</v>
      </c>
      <c r="P1170" s="3">
        <f ca="1">1-O1170/MAX(O$2:O1170)</f>
        <v>8.0747046102030984E-2</v>
      </c>
    </row>
    <row r="1171" spans="1:16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72"/>
        <v>-2.4713681131038334E-2</v>
      </c>
      <c r="H1171" s="3">
        <f>1-E1171/MAX(E$2:E1171)</f>
        <v>0.44751752535220846</v>
      </c>
      <c r="I1171" s="36">
        <f ca="1">IF(ROW()&gt;计算结果!B$18+1,AVERAGE(OFFSET(E1171,0,0,-计算结果!B$18,1)),AVERAGE(OFFSET(E1171,0,0,-ROW(),1)))</f>
        <v>3175.2529545454545</v>
      </c>
      <c r="J1171" s="36">
        <f ca="1">I1171+计算结果!B$19*IF(ROW()&gt;计算结果!B$18+1,STDEV(OFFSET(E1171,0,0,-计算结果!B$18,1)),STDEV(OFFSET(E1171,0,0,-ROW(),1)))</f>
        <v>18950.484992379323</v>
      </c>
      <c r="K1171" s="34">
        <f ca="1">I1171-计算结果!B$19*IF(ROW()&gt;计算结果!B$18+1,STDEV(OFFSET(E1171,0,0,-计算结果!B$18,1)),STDEV(OFFSET(E1171,0,0,-ROW(),1)))</f>
        <v>-12599.979083288412</v>
      </c>
      <c r="L1171" s="35" t="str">
        <f t="shared" ca="1" si="73"/>
        <v>买</v>
      </c>
      <c r="M1171" s="4" t="str">
        <f t="shared" ca="1" si="74"/>
        <v/>
      </c>
      <c r="N1171" s="3">
        <f ca="1">IF(L1170="买",E1171/E1170-1,0)-IF(M1171=1,计算结果!B$17,0)</f>
        <v>-2.4713681131038334E-2</v>
      </c>
      <c r="O1171" s="2">
        <f t="shared" ca="1" si="75"/>
        <v>7.2381710975866751</v>
      </c>
      <c r="P1171" s="3">
        <f ca="1">1-O1171/MAX(O$2:O1171)</f>
        <v>0.10346517048343051</v>
      </c>
    </row>
    <row r="1172" spans="1:16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72"/>
        <v>1.0261622087741173E-2</v>
      </c>
      <c r="H1172" s="3">
        <f>1-E1172/MAX(E$2:E1172)</f>
        <v>0.44184815898727281</v>
      </c>
      <c r="I1172" s="36">
        <f ca="1">IF(ROW()&gt;计算结果!B$18+1,AVERAGE(OFFSET(E1172,0,0,-计算结果!B$18,1)),AVERAGE(OFFSET(E1172,0,0,-ROW(),1)))</f>
        <v>3176.997272727273</v>
      </c>
      <c r="J1172" s="36">
        <f ca="1">I1172+计算结果!B$19*IF(ROW()&gt;计算结果!B$18+1,STDEV(OFFSET(E1172,0,0,-计算结果!B$18,1)),STDEV(OFFSET(E1172,0,0,-ROW(),1)))</f>
        <v>19042.152234906291</v>
      </c>
      <c r="K1172" s="34">
        <f ca="1">I1172-计算结果!B$19*IF(ROW()&gt;计算结果!B$18+1,STDEV(OFFSET(E1172,0,0,-计算结果!B$18,1)),STDEV(OFFSET(E1172,0,0,-ROW(),1)))</f>
        <v>-12688.157689451746</v>
      </c>
      <c r="L1172" s="35" t="str">
        <f t="shared" ca="1" si="73"/>
        <v>买</v>
      </c>
      <c r="M1172" s="4" t="str">
        <f t="shared" ca="1" si="74"/>
        <v/>
      </c>
      <c r="N1172" s="3">
        <f ca="1">IF(L1171="买",E1172/E1171-1,0)-IF(M1172=1,计算结果!B$17,0)</f>
        <v>1.0261622087741173E-2</v>
      </c>
      <c r="O1172" s="2">
        <f t="shared" ca="1" si="75"/>
        <v>7.3124464739965207</v>
      </c>
      <c r="P1172" s="3">
        <f ca="1">1-O1172/MAX(O$2:O1172)</f>
        <v>9.4265268874433872E-2</v>
      </c>
    </row>
    <row r="1173" spans="1:16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72"/>
        <v>3.4273572798190433E-2</v>
      </c>
      <c r="H1173" s="3">
        <f>1-E1173/MAX(E$2:E1173)</f>
        <v>0.42271830123187903</v>
      </c>
      <c r="I1173" s="36">
        <f ca="1">IF(ROW()&gt;计算结果!B$18+1,AVERAGE(OFFSET(E1173,0,0,-计算结果!B$18,1)),AVERAGE(OFFSET(E1173,0,0,-ROW(),1)))</f>
        <v>3180.7063636363641</v>
      </c>
      <c r="J1173" s="36">
        <f ca="1">I1173+计算结果!B$19*IF(ROW()&gt;计算结果!B$18+1,STDEV(OFFSET(E1173,0,0,-计算结果!B$18,1)),STDEV(OFFSET(E1173,0,0,-ROW(),1)))</f>
        <v>19424.443123041117</v>
      </c>
      <c r="K1173" s="34">
        <f ca="1">I1173-计算结果!B$19*IF(ROW()&gt;计算结果!B$18+1,STDEV(OFFSET(E1173,0,0,-计算结果!B$18,1)),STDEV(OFFSET(E1173,0,0,-ROW(),1)))</f>
        <v>-13063.030395768388</v>
      </c>
      <c r="L1173" s="35" t="str">
        <f t="shared" ca="1" si="73"/>
        <v>买</v>
      </c>
      <c r="M1173" s="4" t="str">
        <f t="shared" ca="1" si="74"/>
        <v/>
      </c>
      <c r="N1173" s="3">
        <f ca="1">IF(L1172="买",E1173/E1172-1,0)-IF(M1173=1,计算结果!B$17,0)</f>
        <v>3.4273572798190433E-2</v>
      </c>
      <c r="O1173" s="2">
        <f t="shared" ca="1" si="75"/>
        <v>7.5630701405559115</v>
      </c>
      <c r="P1173" s="3">
        <f ca="1">1-O1173/MAX(O$2:O1173)</f>
        <v>6.32225036313524E-2</v>
      </c>
    </row>
    <row r="1174" spans="1:16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72"/>
        <v>1.2564843197359066E-2</v>
      </c>
      <c r="H1174" s="3">
        <f>1-E1174/MAX(E$2:E1174)</f>
        <v>0.41546484720615262</v>
      </c>
      <c r="I1174" s="36">
        <f ca="1">IF(ROW()&gt;计算结果!B$18+1,AVERAGE(OFFSET(E1174,0,0,-计算结果!B$18,1)),AVERAGE(OFFSET(E1174,0,0,-ROW(),1)))</f>
        <v>3188.1063636363642</v>
      </c>
      <c r="J1174" s="36">
        <f ca="1">I1174+计算结果!B$19*IF(ROW()&gt;计算结果!B$18+1,STDEV(OFFSET(E1174,0,0,-计算结果!B$18,1)),STDEV(OFFSET(E1174,0,0,-ROW(),1)))</f>
        <v>19922.068637365937</v>
      </c>
      <c r="K1174" s="34">
        <f ca="1">I1174-计算结果!B$19*IF(ROW()&gt;计算结果!B$18+1,STDEV(OFFSET(E1174,0,0,-计算结果!B$18,1)),STDEV(OFFSET(E1174,0,0,-ROW(),1)))</f>
        <v>-13545.855910093207</v>
      </c>
      <c r="L1174" s="35" t="str">
        <f t="shared" ca="1" si="73"/>
        <v>买</v>
      </c>
      <c r="M1174" s="4" t="str">
        <f t="shared" ca="1" si="74"/>
        <v/>
      </c>
      <c r="N1174" s="3">
        <f ca="1">IF(L1173="买",E1174/E1173-1,0)-IF(M1174=1,计算结果!B$17,0)</f>
        <v>1.2564843197359066E-2</v>
      </c>
      <c r="O1174" s="2">
        <f t="shared" ca="1" si="75"/>
        <v>7.6580989309626251</v>
      </c>
      <c r="P1174" s="3">
        <f ca="1">1-O1174/MAX(O$2:O1174)</f>
        <v>5.145204127866565E-2</v>
      </c>
    </row>
    <row r="1175" spans="1:16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72"/>
        <v>5.3734175925574945E-3</v>
      </c>
      <c r="H1175" s="3">
        <f>1-E1175/MAX(E$2:E1175)</f>
        <v>0.41232389573266182</v>
      </c>
      <c r="I1175" s="36">
        <f ca="1">IF(ROW()&gt;计算结果!B$18+1,AVERAGE(OFFSET(E1175,0,0,-计算结果!B$18,1)),AVERAGE(OFFSET(E1175,0,0,-ROW(),1)))</f>
        <v>3194.5040909090912</v>
      </c>
      <c r="J1175" s="36">
        <f ca="1">I1175+计算结果!B$19*IF(ROW()&gt;计算结果!B$18+1,STDEV(OFFSET(E1175,0,0,-计算结果!B$18,1)),STDEV(OFFSET(E1175,0,0,-ROW(),1)))</f>
        <v>20495.580302581388</v>
      </c>
      <c r="K1175" s="34">
        <f ca="1">I1175-计算结果!B$19*IF(ROW()&gt;计算结果!B$18+1,STDEV(OFFSET(E1175,0,0,-计算结果!B$18,1)),STDEV(OFFSET(E1175,0,0,-ROW(),1)))</f>
        <v>-14106.572120763207</v>
      </c>
      <c r="L1175" s="35" t="str">
        <f t="shared" ca="1" si="73"/>
        <v>买</v>
      </c>
      <c r="M1175" s="4" t="str">
        <f t="shared" ca="1" si="74"/>
        <v/>
      </c>
      <c r="N1175" s="3">
        <f ca="1">IF(L1174="买",E1175/E1174-1,0)-IF(M1175=1,计算结果!B$17,0)</f>
        <v>5.3734175925574945E-3</v>
      </c>
      <c r="O1175" s="2">
        <f t="shared" ca="1" si="75"/>
        <v>7.6992490944838057</v>
      </c>
      <c r="P1175" s="3">
        <f ca="1">1-O1175/MAX(O$2:O1175)</f>
        <v>4.6355096989887934E-2</v>
      </c>
    </row>
    <row r="1176" spans="1:16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72"/>
        <v>3.0197834904992504E-3</v>
      </c>
      <c r="H1176" s="3">
        <f>1-E1176/MAX(E$2:E1176)</f>
        <v>0.41054924113523439</v>
      </c>
      <c r="I1176" s="36">
        <f ca="1">IF(ROW()&gt;计算结果!B$18+1,AVERAGE(OFFSET(E1176,0,0,-计算结果!B$18,1)),AVERAGE(OFFSET(E1176,0,0,-ROW(),1)))</f>
        <v>3201.5045454545466</v>
      </c>
      <c r="J1176" s="36">
        <f ca="1">I1176+计算结果!B$19*IF(ROW()&gt;计算结果!B$18+1,STDEV(OFFSET(E1176,0,0,-计算结果!B$18,1)),STDEV(OFFSET(E1176,0,0,-ROW(),1)))</f>
        <v>21056.350297381843</v>
      </c>
      <c r="K1176" s="34">
        <f ca="1">I1176-计算结果!B$19*IF(ROW()&gt;计算结果!B$18+1,STDEV(OFFSET(E1176,0,0,-计算结果!B$18,1)),STDEV(OFFSET(E1176,0,0,-ROW(),1)))</f>
        <v>-14653.341206472749</v>
      </c>
      <c r="L1176" s="35" t="str">
        <f t="shared" ca="1" si="73"/>
        <v>买</v>
      </c>
      <c r="M1176" s="4" t="str">
        <f t="shared" ca="1" si="74"/>
        <v/>
      </c>
      <c r="N1176" s="3">
        <f ca="1">IF(L1175="买",E1176/E1175-1,0)-IF(M1176=1,计算结果!B$17,0)</f>
        <v>3.0197834904992504E-3</v>
      </c>
      <c r="O1176" s="2">
        <f t="shared" ca="1" si="75"/>
        <v>7.722499159788569</v>
      </c>
      <c r="P1176" s="3">
        <f ca="1">1-O1176/MAX(O$2:O1176)</f>
        <v>4.3475295855979312E-2</v>
      </c>
    </row>
    <row r="1177" spans="1:16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72"/>
        <v>5.3978847219655623E-3</v>
      </c>
      <c r="H1177" s="3">
        <f>1-E1177/MAX(E$2:E1177)</f>
        <v>0.40736745388960727</v>
      </c>
      <c r="I1177" s="36">
        <f ca="1">IF(ROW()&gt;计算结果!B$18+1,AVERAGE(OFFSET(E1177,0,0,-计算结果!B$18,1)),AVERAGE(OFFSET(E1177,0,0,-ROW(),1)))</f>
        <v>3211.4190909090917</v>
      </c>
      <c r="J1177" s="36">
        <f ca="1">I1177+计算结果!B$19*IF(ROW()&gt;计算结果!B$18+1,STDEV(OFFSET(E1177,0,0,-计算结果!B$18,1)),STDEV(OFFSET(E1177,0,0,-ROW(),1)))</f>
        <v>21463.61843365795</v>
      </c>
      <c r="K1177" s="34">
        <f ca="1">I1177-计算结果!B$19*IF(ROW()&gt;计算结果!B$18+1,STDEV(OFFSET(E1177,0,0,-计算结果!B$18,1)),STDEV(OFFSET(E1177,0,0,-ROW(),1)))</f>
        <v>-15040.780251839768</v>
      </c>
      <c r="L1177" s="35" t="str">
        <f t="shared" ca="1" si="73"/>
        <v>买</v>
      </c>
      <c r="M1177" s="4" t="str">
        <f t="shared" ca="1" si="74"/>
        <v/>
      </c>
      <c r="N1177" s="3">
        <f ca="1">IF(L1176="买",E1177/E1176-1,0)-IF(M1177=1,计算结果!B$17,0)</f>
        <v>5.3978847219655623E-3</v>
      </c>
      <c r="O1177" s="2">
        <f t="shared" ca="1" si="75"/>
        <v>7.7641843200185834</v>
      </c>
      <c r="P1177" s="3">
        <f ca="1">1-O1177/MAX(O$2:O1177)</f>
        <v>3.8312085769297677E-2</v>
      </c>
    </row>
    <row r="1178" spans="1:16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72"/>
        <v>3.6663585049756531E-3</v>
      </c>
      <c r="H1178" s="3">
        <f>1-E1178/MAX(E$2:E1178)</f>
        <v>0.40519465051385017</v>
      </c>
      <c r="I1178" s="36">
        <f ca="1">IF(ROW()&gt;计算结果!B$18+1,AVERAGE(OFFSET(E1178,0,0,-计算结果!B$18,1)),AVERAGE(OFFSET(E1178,0,0,-ROW(),1)))</f>
        <v>3226.5445454545466</v>
      </c>
      <c r="J1178" s="36">
        <f ca="1">I1178+计算结果!B$19*IF(ROW()&gt;计算结果!B$18+1,STDEV(OFFSET(E1178,0,0,-计算结果!B$18,1)),STDEV(OFFSET(E1178,0,0,-ROW(),1)))</f>
        <v>20895.333786004587</v>
      </c>
      <c r="K1178" s="34">
        <f ca="1">I1178-计算结果!B$19*IF(ROW()&gt;计算结果!B$18+1,STDEV(OFFSET(E1178,0,0,-计算结果!B$18,1)),STDEV(OFFSET(E1178,0,0,-ROW(),1)))</f>
        <v>-14442.244695095493</v>
      </c>
      <c r="L1178" s="35" t="str">
        <f t="shared" ca="1" si="73"/>
        <v>买</v>
      </c>
      <c r="M1178" s="4" t="str">
        <f t="shared" ca="1" si="74"/>
        <v/>
      </c>
      <c r="N1178" s="3">
        <f ca="1">IF(L1177="买",E1178/E1177-1,0)-IF(M1178=1,计算结果!B$17,0)</f>
        <v>3.6663585049756531E-3</v>
      </c>
      <c r="O1178" s="2">
        <f t="shared" ca="1" si="75"/>
        <v>7.792650603234482</v>
      </c>
      <c r="P1178" s="3">
        <f ca="1">1-O1178/MAX(O$2:O1178)</f>
        <v>3.4786193105825647E-2</v>
      </c>
    </row>
    <row r="1179" spans="1:16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72"/>
        <v>2.2856064008422994E-3</v>
      </c>
      <c r="H1179" s="3">
        <f>1-E1179/MAX(E$2:E1179)</f>
        <v>0.40383515959980942</v>
      </c>
      <c r="I1179" s="36">
        <f ca="1">IF(ROW()&gt;计算结果!B$18+1,AVERAGE(OFFSET(E1179,0,0,-计算结果!B$18,1)),AVERAGE(OFFSET(E1179,0,0,-ROW(),1)))</f>
        <v>3241.5463636363638</v>
      </c>
      <c r="J1179" s="36">
        <f ca="1">I1179+计算结果!B$19*IF(ROW()&gt;计算结果!B$18+1,STDEV(OFFSET(E1179,0,0,-计算结果!B$18,1)),STDEV(OFFSET(E1179,0,0,-ROW(),1)))</f>
        <v>20264.572764559074</v>
      </c>
      <c r="K1179" s="34">
        <f ca="1">I1179-计算结果!B$19*IF(ROW()&gt;计算结果!B$18+1,STDEV(OFFSET(E1179,0,0,-计算结果!B$18,1)),STDEV(OFFSET(E1179,0,0,-ROW(),1)))</f>
        <v>-13781.480037286346</v>
      </c>
      <c r="L1179" s="35" t="str">
        <f t="shared" ca="1" si="73"/>
        <v>买</v>
      </c>
      <c r="M1179" s="4" t="str">
        <f t="shared" ca="1" si="74"/>
        <v/>
      </c>
      <c r="N1179" s="3">
        <f ca="1">IF(L1178="买",E1179/E1178-1,0)-IF(M1179=1,计算结果!B$17,0)</f>
        <v>2.2856064008422994E-3</v>
      </c>
      <c r="O1179" s="2">
        <f t="shared" ca="1" si="75"/>
        <v>7.8104615353327622</v>
      </c>
      <c r="P1179" s="3">
        <f ca="1">1-O1179/MAX(O$2:O1179)</f>
        <v>3.2580094250606928E-2</v>
      </c>
    </row>
    <row r="1180" spans="1:16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72"/>
        <v>-2.3146430426568276E-3</v>
      </c>
      <c r="H1180" s="3">
        <f>1-E1180/MAX(E$2:E1180)</f>
        <v>0.40521506839991828</v>
      </c>
      <c r="I1180" s="36">
        <f ca="1">IF(ROW()&gt;计算结果!B$18+1,AVERAGE(OFFSET(E1180,0,0,-计算结果!B$18,1)),AVERAGE(OFFSET(E1180,0,0,-ROW(),1)))</f>
        <v>3255.2904545454558</v>
      </c>
      <c r="J1180" s="36">
        <f ca="1">I1180+计算结果!B$19*IF(ROW()&gt;计算结果!B$18+1,STDEV(OFFSET(E1180,0,0,-计算结果!B$18,1)),STDEV(OFFSET(E1180,0,0,-ROW(),1)))</f>
        <v>19718.106607805701</v>
      </c>
      <c r="K1180" s="34">
        <f ca="1">I1180-计算结果!B$19*IF(ROW()&gt;计算结果!B$18+1,STDEV(OFFSET(E1180,0,0,-计算结果!B$18,1)),STDEV(OFFSET(E1180,0,0,-ROW(),1)))</f>
        <v>-13207.525698714791</v>
      </c>
      <c r="L1180" s="35" t="str">
        <f t="shared" ca="1" si="73"/>
        <v>买</v>
      </c>
      <c r="M1180" s="4" t="str">
        <f t="shared" ca="1" si="74"/>
        <v/>
      </c>
      <c r="N1180" s="3">
        <f ca="1">IF(L1179="买",E1180/E1179-1,0)-IF(M1180=1,计算结果!B$17,0)</f>
        <v>-2.3146430426568276E-3</v>
      </c>
      <c r="O1180" s="2">
        <f t="shared" ca="1" si="75"/>
        <v>7.7923831048800656</v>
      </c>
      <c r="P1180" s="3">
        <f ca="1">1-O1180/MAX(O$2:O1180)</f>
        <v>3.4819326004777551E-2</v>
      </c>
    </row>
    <row r="1181" spans="1:16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72"/>
        <v>1.2358145934827647E-3</v>
      </c>
      <c r="H1181" s="3">
        <f>1-E1181/MAX(E$2:E1181)</f>
        <v>0.40448002450146325</v>
      </c>
      <c r="I1181" s="36">
        <f ca="1">IF(ROW()&gt;计算结果!B$18+1,AVERAGE(OFFSET(E1181,0,0,-计算结果!B$18,1)),AVERAGE(OFFSET(E1181,0,0,-ROW(),1)))</f>
        <v>3265.4729545454552</v>
      </c>
      <c r="J1181" s="36">
        <f ca="1">I1181+计算结果!B$19*IF(ROW()&gt;计算结果!B$18+1,STDEV(OFFSET(E1181,0,0,-计算结果!B$18,1)),STDEV(OFFSET(E1181,0,0,-ROW(),1)))</f>
        <v>19847.273827134584</v>
      </c>
      <c r="K1181" s="34">
        <f ca="1">I1181-计算结果!B$19*IF(ROW()&gt;计算结果!B$18+1,STDEV(OFFSET(E1181,0,0,-计算结果!B$18,1)),STDEV(OFFSET(E1181,0,0,-ROW(),1)))</f>
        <v>-13316.327918043675</v>
      </c>
      <c r="L1181" s="35" t="str">
        <f t="shared" ca="1" si="73"/>
        <v>买</v>
      </c>
      <c r="M1181" s="4" t="str">
        <f t="shared" ca="1" si="74"/>
        <v/>
      </c>
      <c r="N1181" s="3">
        <f ca="1">IF(L1180="买",E1181/E1180-1,0)-IF(M1181=1,计算结果!B$17,0)</f>
        <v>1.2358145934827647E-3</v>
      </c>
      <c r="O1181" s="2">
        <f t="shared" ca="1" si="75"/>
        <v>7.802013045639085</v>
      </c>
      <c r="P1181" s="3">
        <f ca="1">1-O1181/MAX(O$2:O1181)</f>
        <v>3.3626541642506669E-2</v>
      </c>
    </row>
    <row r="1182" spans="1:16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72"/>
        <v>5.3514438612682902E-3</v>
      </c>
      <c r="H1182" s="3">
        <f>1-E1182/MAX(E$2:E1182)</f>
        <v>0.40129313278431911</v>
      </c>
      <c r="I1182" s="36">
        <f ca="1">IF(ROW()&gt;计算结果!B$18+1,AVERAGE(OFFSET(E1182,0,0,-计算结果!B$18,1)),AVERAGE(OFFSET(E1182,0,0,-ROW(),1)))</f>
        <v>3275.5088636363648</v>
      </c>
      <c r="J1182" s="36">
        <f ca="1">I1182+计算结果!B$19*IF(ROW()&gt;计算结果!B$18+1,STDEV(OFFSET(E1182,0,0,-计算结果!B$18,1)),STDEV(OFFSET(E1182,0,0,-ROW(),1)))</f>
        <v>20061.669947226743</v>
      </c>
      <c r="K1182" s="34">
        <f ca="1">I1182-计算结果!B$19*IF(ROW()&gt;计算结果!B$18+1,STDEV(OFFSET(E1182,0,0,-计算结果!B$18,1)),STDEV(OFFSET(E1182,0,0,-ROW(),1)))</f>
        <v>-13510.652219954012</v>
      </c>
      <c r="L1182" s="35" t="str">
        <f t="shared" ca="1" si="73"/>
        <v>买</v>
      </c>
      <c r="M1182" s="4" t="str">
        <f t="shared" ca="1" si="74"/>
        <v/>
      </c>
      <c r="N1182" s="3">
        <f ca="1">IF(L1181="买",E1182/E1181-1,0)-IF(M1182=1,计算结果!B$17,0)</f>
        <v>5.3514438612682902E-3</v>
      </c>
      <c r="O1182" s="2">
        <f t="shared" ca="1" si="75"/>
        <v>7.8437650804577057</v>
      </c>
      <c r="P1182" s="3">
        <f ca="1">1-O1182/MAX(O$2:O1182)</f>
        <v>2.8455048331086807E-2</v>
      </c>
    </row>
    <row r="1183" spans="1:16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72"/>
        <v>3.0431520552928415E-2</v>
      </c>
      <c r="H1183" s="3">
        <f>1-E1183/MAX(E$2:E1183)</f>
        <v>0.38307357244946572</v>
      </c>
      <c r="I1183" s="36">
        <f ca="1">IF(ROW()&gt;计算结果!B$18+1,AVERAGE(OFFSET(E1183,0,0,-计算结果!B$18,1)),AVERAGE(OFFSET(E1183,0,0,-ROW(),1)))</f>
        <v>3287.3631818181821</v>
      </c>
      <c r="J1183" s="36">
        <f ca="1">I1183+计算结果!B$19*IF(ROW()&gt;计算结果!B$18+1,STDEV(OFFSET(E1183,0,0,-计算结果!B$18,1)),STDEV(OFFSET(E1183,0,0,-ROW(),1)))</f>
        <v>20788.978619449765</v>
      </c>
      <c r="K1183" s="34">
        <f ca="1">I1183-计算结果!B$19*IF(ROW()&gt;计算结果!B$18+1,STDEV(OFFSET(E1183,0,0,-计算结果!B$18,1)),STDEV(OFFSET(E1183,0,0,-ROW(),1)))</f>
        <v>-14214.252255813401</v>
      </c>
      <c r="L1183" s="35" t="str">
        <f t="shared" ca="1" si="73"/>
        <v>买</v>
      </c>
      <c r="M1183" s="4" t="str">
        <f t="shared" ca="1" si="74"/>
        <v/>
      </c>
      <c r="N1183" s="3">
        <f ca="1">IF(L1182="买",E1183/E1182-1,0)-IF(M1183=1,计算结果!B$17,0)</f>
        <v>3.0431520552928415E-2</v>
      </c>
      <c r="O1183" s="2">
        <f t="shared" ca="1" si="75"/>
        <v>8.0824627787159962</v>
      </c>
      <c r="P1183" s="3">
        <f ca="1">1-O1183/MAX(O$2:O1183)</f>
        <v>0</v>
      </c>
    </row>
    <row r="1184" spans="1:16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72"/>
        <v>7.0329306635774635E-4</v>
      </c>
      <c r="H1184" s="3">
        <f>1-E1184/MAX(E$2:E1184)</f>
        <v>0.38263969237051654</v>
      </c>
      <c r="I1184" s="36">
        <f ca="1">IF(ROW()&gt;计算结果!B$18+1,AVERAGE(OFFSET(E1184,0,0,-计算结果!B$18,1)),AVERAGE(OFFSET(E1184,0,0,-ROW(),1)))</f>
        <v>3297.758181818182</v>
      </c>
      <c r="J1184" s="36">
        <f ca="1">I1184+计算结果!B$19*IF(ROW()&gt;计算结果!B$18+1,STDEV(OFFSET(E1184,0,0,-计算结果!B$18,1)),STDEV(OFFSET(E1184,0,0,-ROW(),1)))</f>
        <v>21570.001988662054</v>
      </c>
      <c r="K1184" s="34">
        <f ca="1">I1184-计算结果!B$19*IF(ROW()&gt;计算结果!B$18+1,STDEV(OFFSET(E1184,0,0,-计算结果!B$18,1)),STDEV(OFFSET(E1184,0,0,-ROW(),1)))</f>
        <v>-14974.485625025689</v>
      </c>
      <c r="L1184" s="35" t="str">
        <f t="shared" ca="1" si="73"/>
        <v>买</v>
      </c>
      <c r="M1184" s="4" t="str">
        <f t="shared" ca="1" si="74"/>
        <v/>
      </c>
      <c r="N1184" s="3">
        <f ca="1">IF(L1183="买",E1184/E1183-1,0)-IF(M1184=1,计算结果!B$17,0)</f>
        <v>7.0329306635774635E-4</v>
      </c>
      <c r="O1184" s="2">
        <f t="shared" ca="1" si="75"/>
        <v>8.0881471187473615</v>
      </c>
      <c r="P1184" s="3">
        <f ca="1">1-O1184/MAX(O$2:O1184)</f>
        <v>0</v>
      </c>
    </row>
    <row r="1185" spans="1:16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72"/>
        <v>5.1814185511322997E-4</v>
      </c>
      <c r="H1185" s="3">
        <f>1-E1185/MAX(E$2:E1185)</f>
        <v>0.38231981215544819</v>
      </c>
      <c r="I1185" s="36">
        <f ca="1">IF(ROW()&gt;计算结果!B$18+1,AVERAGE(OFFSET(E1185,0,0,-计算结果!B$18,1)),AVERAGE(OFFSET(E1185,0,0,-ROW(),1)))</f>
        <v>3307.6518181818187</v>
      </c>
      <c r="J1185" s="36">
        <f ca="1">I1185+计算结果!B$19*IF(ROW()&gt;计算结果!B$18+1,STDEV(OFFSET(E1185,0,0,-计算结果!B$18,1)),STDEV(OFFSET(E1185,0,0,-ROW(),1)))</f>
        <v>22302.155356225241</v>
      </c>
      <c r="K1185" s="34">
        <f ca="1">I1185-计算结果!B$19*IF(ROW()&gt;计算结果!B$18+1,STDEV(OFFSET(E1185,0,0,-计算结果!B$18,1)),STDEV(OFFSET(E1185,0,0,-ROW(),1)))</f>
        <v>-15686.851719861605</v>
      </c>
      <c r="L1185" s="35" t="str">
        <f t="shared" ca="1" si="73"/>
        <v>买</v>
      </c>
      <c r="M1185" s="4" t="str">
        <f t="shared" ca="1" si="74"/>
        <v/>
      </c>
      <c r="N1185" s="3">
        <f ca="1">IF(L1184="买",E1185/E1184-1,0)-IF(M1185=1,计算结果!B$17,0)</f>
        <v>5.1814185511322997E-4</v>
      </c>
      <c r="O1185" s="2">
        <f t="shared" ca="1" si="75"/>
        <v>8.0923379262998978</v>
      </c>
      <c r="P1185" s="3">
        <f ca="1">1-O1185/MAX(O$2:O1185)</f>
        <v>0</v>
      </c>
    </row>
    <row r="1186" spans="1:16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72"/>
        <v>3.3634232541739362E-3</v>
      </c>
      <c r="H1186" s="3">
        <f>1-E1186/MAX(E$2:E1186)</f>
        <v>0.38024229224800921</v>
      </c>
      <c r="I1186" s="36">
        <f ca="1">IF(ROW()&gt;计算结果!B$18+1,AVERAGE(OFFSET(E1186,0,0,-计算结果!B$18,1)),AVERAGE(OFFSET(E1186,0,0,-ROW(),1)))</f>
        <v>3318.5502272727276</v>
      </c>
      <c r="J1186" s="36">
        <f ca="1">I1186+计算结果!B$19*IF(ROW()&gt;计算结果!B$18+1,STDEV(OFFSET(E1186,0,0,-计算结果!B$18,1)),STDEV(OFFSET(E1186,0,0,-ROW(),1)))</f>
        <v>22939.073764027224</v>
      </c>
      <c r="K1186" s="34">
        <f ca="1">I1186-计算结果!B$19*IF(ROW()&gt;计算结果!B$18+1,STDEV(OFFSET(E1186,0,0,-计算结果!B$18,1)),STDEV(OFFSET(E1186,0,0,-ROW(),1)))</f>
        <v>-16301.973309481768</v>
      </c>
      <c r="L1186" s="35" t="str">
        <f t="shared" ca="1" si="73"/>
        <v>买</v>
      </c>
      <c r="M1186" s="4" t="str">
        <f t="shared" ca="1" si="74"/>
        <v/>
      </c>
      <c r="N1186" s="3">
        <f ca="1">IF(L1185="买",E1186/E1185-1,0)-IF(M1186=1,计算结果!B$17,0)</f>
        <v>3.3634232541739362E-3</v>
      </c>
      <c r="O1186" s="2">
        <f t="shared" ca="1" si="75"/>
        <v>8.1195558838618478</v>
      </c>
      <c r="P1186" s="3">
        <f ca="1">1-O1186/MAX(O$2:O1186)</f>
        <v>0</v>
      </c>
    </row>
    <row r="1187" spans="1:16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72"/>
        <v>-3.1380063913201139E-3</v>
      </c>
      <c r="H1187" s="3">
        <f>1-E1187/MAX(E$2:E1187)</f>
        <v>0.38218709589600486</v>
      </c>
      <c r="I1187" s="36">
        <f ca="1">IF(ROW()&gt;计算结果!B$18+1,AVERAGE(OFFSET(E1187,0,0,-计算结果!B$18,1)),AVERAGE(OFFSET(E1187,0,0,-ROW(),1)))</f>
        <v>3327.4793181818195</v>
      </c>
      <c r="J1187" s="36">
        <f ca="1">I1187+计算结果!B$19*IF(ROW()&gt;计算结果!B$18+1,STDEV(OFFSET(E1187,0,0,-计算结果!B$18,1)),STDEV(OFFSET(E1187,0,0,-ROW(),1)))</f>
        <v>23566.818041375103</v>
      </c>
      <c r="K1187" s="34">
        <f ca="1">I1187-计算结果!B$19*IF(ROW()&gt;计算结果!B$18+1,STDEV(OFFSET(E1187,0,0,-计算结果!B$18,1)),STDEV(OFFSET(E1187,0,0,-ROW(),1)))</f>
        <v>-16911.859405011463</v>
      </c>
      <c r="L1187" s="35" t="str">
        <f t="shared" ca="1" si="73"/>
        <v>买</v>
      </c>
      <c r="M1187" s="4" t="str">
        <f t="shared" ca="1" si="74"/>
        <v/>
      </c>
      <c r="N1187" s="3">
        <f ca="1">IF(L1186="买",E1187/E1186-1,0)-IF(M1187=1,计算结果!B$17,0)</f>
        <v>-3.1380063913201139E-3</v>
      </c>
      <c r="O1187" s="2">
        <f t="shared" ca="1" si="75"/>
        <v>8.0940766656036089</v>
      </c>
      <c r="P1187" s="3">
        <f ca="1">1-O1187/MAX(O$2:O1187)</f>
        <v>3.1380063913200029E-3</v>
      </c>
    </row>
    <row r="1188" spans="1:16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72"/>
        <v>9.5014885665420934E-3</v>
      </c>
      <c r="H1188" s="3">
        <f>1-E1188/MAX(E$2:E1188)</f>
        <v>0.37631695365139861</v>
      </c>
      <c r="I1188" s="36">
        <f ca="1">IF(ROW()&gt;计算结果!B$18+1,AVERAGE(OFFSET(E1188,0,0,-计算结果!B$18,1)),AVERAGE(OFFSET(E1188,0,0,-ROW(),1)))</f>
        <v>3335.936590909092</v>
      </c>
      <c r="J1188" s="36">
        <f ca="1">I1188+计算结果!B$19*IF(ROW()&gt;计算结果!B$18+1,STDEV(OFFSET(E1188,0,0,-计算结果!B$18,1)),STDEV(OFFSET(E1188,0,0,-ROW(),1)))</f>
        <v>24325.739102163305</v>
      </c>
      <c r="K1188" s="34">
        <f ca="1">I1188-计算结果!B$19*IF(ROW()&gt;计算结果!B$18+1,STDEV(OFFSET(E1188,0,0,-计算结果!B$18,1)),STDEV(OFFSET(E1188,0,0,-ROW(),1)))</f>
        <v>-17653.865920345121</v>
      </c>
      <c r="L1188" s="35" t="str">
        <f t="shared" ca="1" si="73"/>
        <v>买</v>
      </c>
      <c r="M1188" s="4" t="str">
        <f t="shared" ca="1" si="74"/>
        <v/>
      </c>
      <c r="N1188" s="3">
        <f ca="1">IF(L1187="买",E1188/E1187-1,0)-IF(M1188=1,计算结果!B$17,0)</f>
        <v>9.5014885665420934E-3</v>
      </c>
      <c r="O1188" s="2">
        <f t="shared" ca="1" si="75"/>
        <v>8.1709824424985573</v>
      </c>
      <c r="P1188" s="3">
        <f ca="1">1-O1188/MAX(O$2:O1188)</f>
        <v>0</v>
      </c>
    </row>
    <row r="1189" spans="1:16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72"/>
        <v>-3.2036469686346547E-2</v>
      </c>
      <c r="H1189" s="3">
        <f>1-E1189/MAX(E$2:E1189)</f>
        <v>0.39629755665963384</v>
      </c>
      <c r="I1189" s="36">
        <f ca="1">IF(ROW()&gt;计算结果!B$18+1,AVERAGE(OFFSET(E1189,0,0,-计算结果!B$18,1)),AVERAGE(OFFSET(E1189,0,0,-ROW(),1)))</f>
        <v>3341.5147727272733</v>
      </c>
      <c r="J1189" s="36">
        <f ca="1">I1189+计算结果!B$19*IF(ROW()&gt;计算结果!B$18+1,STDEV(OFFSET(E1189,0,0,-计算结果!B$18,1)),STDEV(OFFSET(E1189,0,0,-ROW(),1)))</f>
        <v>24614.472364174213</v>
      </c>
      <c r="K1189" s="34">
        <f ca="1">I1189-计算结果!B$19*IF(ROW()&gt;计算结果!B$18+1,STDEV(OFFSET(E1189,0,0,-计算结果!B$18,1)),STDEV(OFFSET(E1189,0,0,-ROW(),1)))</f>
        <v>-17931.442818719665</v>
      </c>
      <c r="L1189" s="35" t="str">
        <f t="shared" ca="1" si="73"/>
        <v>买</v>
      </c>
      <c r="M1189" s="4" t="str">
        <f t="shared" ca="1" si="74"/>
        <v/>
      </c>
      <c r="N1189" s="3">
        <f ca="1">IF(L1188="买",E1189/E1188-1,0)-IF(M1189=1,计算结果!B$17,0)</f>
        <v>-3.2036469686346547E-2</v>
      </c>
      <c r="O1189" s="2">
        <f t="shared" ca="1" si="75"/>
        <v>7.909213011171782</v>
      </c>
      <c r="P1189" s="3">
        <f ca="1">1-O1189/MAX(O$2:O1189)</f>
        <v>3.2036469686346547E-2</v>
      </c>
    </row>
    <row r="1190" spans="1:16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72"/>
        <v>2.298426191066727E-2</v>
      </c>
      <c r="H1190" s="3">
        <f>1-E1190/MAX(E$2:E1190)</f>
        <v>0.38242190158578915</v>
      </c>
      <c r="I1190" s="36">
        <f ca="1">IF(ROW()&gt;计算结果!B$18+1,AVERAGE(OFFSET(E1190,0,0,-计算结果!B$18,1)),AVERAGE(OFFSET(E1190,0,0,-ROW(),1)))</f>
        <v>3349.9554545454548</v>
      </c>
      <c r="J1190" s="36">
        <f ca="1">I1190+计算结果!B$19*IF(ROW()&gt;计算结果!B$18+1,STDEV(OFFSET(E1190,0,0,-计算结果!B$18,1)),STDEV(OFFSET(E1190,0,0,-ROW(),1)))</f>
        <v>25099.988970606242</v>
      </c>
      <c r="K1190" s="34">
        <f ca="1">I1190-计算结果!B$19*IF(ROW()&gt;计算结果!B$18+1,STDEV(OFFSET(E1190,0,0,-计算结果!B$18,1)),STDEV(OFFSET(E1190,0,0,-ROW(),1)))</f>
        <v>-18400.078061515331</v>
      </c>
      <c r="L1190" s="35" t="str">
        <f t="shared" ca="1" si="73"/>
        <v>买</v>
      </c>
      <c r="M1190" s="4" t="str">
        <f t="shared" ca="1" si="74"/>
        <v/>
      </c>
      <c r="N1190" s="3">
        <f ca="1">IF(L1189="买",E1190/E1189-1,0)-IF(M1190=1,计算结果!B$17,0)</f>
        <v>2.298426191066727E-2</v>
      </c>
      <c r="O1190" s="2">
        <f t="shared" ca="1" si="75"/>
        <v>8.0910004345278121</v>
      </c>
      <c r="P1190" s="3">
        <f ca="1">1-O1190/MAX(O$2:O1190)</f>
        <v>9.7885423856434173E-3</v>
      </c>
    </row>
    <row r="1191" spans="1:16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72"/>
        <v>-3.963489391480679E-2</v>
      </c>
      <c r="H1191" s="3">
        <f>1-E1191/MAX(E$2:E1191)</f>
        <v>0.40689954400054451</v>
      </c>
      <c r="I1191" s="36">
        <f ca="1">IF(ROW()&gt;计算结果!B$18+1,AVERAGE(OFFSET(E1191,0,0,-计算结果!B$18,1)),AVERAGE(OFFSET(E1191,0,0,-ROW(),1)))</f>
        <v>3353.7206818181817</v>
      </c>
      <c r="J1191" s="36">
        <f ca="1">I1191+计算结果!B$19*IF(ROW()&gt;计算结果!B$18+1,STDEV(OFFSET(E1191,0,0,-计算结果!B$18,1)),STDEV(OFFSET(E1191,0,0,-ROW(),1)))</f>
        <v>25213.0004026282</v>
      </c>
      <c r="K1191" s="34">
        <f ca="1">I1191-计算结果!B$19*IF(ROW()&gt;计算结果!B$18+1,STDEV(OFFSET(E1191,0,0,-计算结果!B$18,1)),STDEV(OFFSET(E1191,0,0,-ROW(),1)))</f>
        <v>-18505.55903899184</v>
      </c>
      <c r="L1191" s="35" t="str">
        <f t="shared" ca="1" si="73"/>
        <v>买</v>
      </c>
      <c r="M1191" s="4" t="str">
        <f t="shared" ca="1" si="74"/>
        <v/>
      </c>
      <c r="N1191" s="3">
        <f ca="1">IF(L1190="买",E1191/E1190-1,0)-IF(M1191=1,计算结果!B$17,0)</f>
        <v>-3.963489391480679E-2</v>
      </c>
      <c r="O1191" s="2">
        <f t="shared" ca="1" si="75"/>
        <v>7.7703144906406463</v>
      </c>
      <c r="P1191" s="3">
        <f ca="1">1-O1191/MAX(O$2:O1191)</f>
        <v>4.9035468461414711E-2</v>
      </c>
    </row>
    <row r="1192" spans="1:16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72"/>
        <v>-2.9623297004678917E-2</v>
      </c>
      <c r="H1192" s="3">
        <f>1-E1192/MAX(E$2:E1192)</f>
        <v>0.42446913496222682</v>
      </c>
      <c r="I1192" s="36">
        <f ca="1">IF(ROW()&gt;计算结果!B$18+1,AVERAGE(OFFSET(E1192,0,0,-计算结果!B$18,1)),AVERAGE(OFFSET(E1192,0,0,-ROW(),1)))</f>
        <v>3357.8756818181819</v>
      </c>
      <c r="J1192" s="36">
        <f ca="1">I1192+计算结果!B$19*IF(ROW()&gt;计算结果!B$18+1,STDEV(OFFSET(E1192,0,0,-计算结果!B$18,1)),STDEV(OFFSET(E1192,0,0,-ROW(),1)))</f>
        <v>25064.357504194988</v>
      </c>
      <c r="K1192" s="34">
        <f ca="1">I1192-计算结果!B$19*IF(ROW()&gt;计算结果!B$18+1,STDEV(OFFSET(E1192,0,0,-计算结果!B$18,1)),STDEV(OFFSET(E1192,0,0,-ROW(),1)))</f>
        <v>-18348.606140558622</v>
      </c>
      <c r="L1192" s="35" t="str">
        <f t="shared" ca="1" si="73"/>
        <v>买</v>
      </c>
      <c r="M1192" s="4" t="str">
        <f t="shared" ca="1" si="74"/>
        <v/>
      </c>
      <c r="N1192" s="3">
        <f ca="1">IF(L1191="买",E1192/E1191-1,0)-IF(M1192=1,计算结果!B$17,0)</f>
        <v>-2.9623297004678917E-2</v>
      </c>
      <c r="O1192" s="2">
        <f t="shared" ca="1" si="75"/>
        <v>7.5401321566646384</v>
      </c>
      <c r="P1192" s="3">
        <f ca="1">1-O1192/MAX(O$2:O1192)</f>
        <v>7.7206173220097485E-2</v>
      </c>
    </row>
    <row r="1193" spans="1:16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72"/>
        <v>3.8184661686144317E-2</v>
      </c>
      <c r="H1193" s="3">
        <f>1-E1193/MAX(E$2:E1193)</f>
        <v>0.40249268359082557</v>
      </c>
      <c r="I1193" s="36">
        <f ca="1">IF(ROW()&gt;计算结果!B$18+1,AVERAGE(OFFSET(E1193,0,0,-计算结果!B$18,1)),AVERAGE(OFFSET(E1193,0,0,-ROW(),1)))</f>
        <v>3364.7636363636366</v>
      </c>
      <c r="J1193" s="36">
        <f ca="1">I1193+计算结果!B$19*IF(ROW()&gt;计算结果!B$18+1,STDEV(OFFSET(E1193,0,0,-计算结果!B$18,1)),STDEV(OFFSET(E1193,0,0,-ROW(),1)))</f>
        <v>25066.590558419848</v>
      </c>
      <c r="K1193" s="34">
        <f ca="1">I1193-计算结果!B$19*IF(ROW()&gt;计算结果!B$18+1,STDEV(OFFSET(E1193,0,0,-计算结果!B$18,1)),STDEV(OFFSET(E1193,0,0,-ROW(),1)))</f>
        <v>-18337.063285692573</v>
      </c>
      <c r="L1193" s="35" t="str">
        <f t="shared" ca="1" si="73"/>
        <v>买</v>
      </c>
      <c r="M1193" s="4" t="str">
        <f t="shared" ca="1" si="74"/>
        <v/>
      </c>
      <c r="N1193" s="3">
        <f ca="1">IF(L1192="买",E1193/E1192-1,0)-IF(M1193=1,计算结果!B$17,0)</f>
        <v>3.8184661686144317E-2</v>
      </c>
      <c r="O1193" s="2">
        <f t="shared" ca="1" si="75"/>
        <v>7.8280495521356954</v>
      </c>
      <c r="P1193" s="3">
        <f ca="1">1-O1193/MAX(O$2:O1193)</f>
        <v>4.1969603138444445E-2</v>
      </c>
    </row>
    <row r="1194" spans="1:16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72"/>
        <v>1.3999037494980993E-2</v>
      </c>
      <c r="H1194" s="3">
        <f>1-E1194/MAX(E$2:E1194)</f>
        <v>0.39412815626488806</v>
      </c>
      <c r="I1194" s="36">
        <f ca="1">IF(ROW()&gt;计算结果!B$18+1,AVERAGE(OFFSET(E1194,0,0,-计算结果!B$18,1)),AVERAGE(OFFSET(E1194,0,0,-ROW(),1)))</f>
        <v>3374.5318181818179</v>
      </c>
      <c r="J1194" s="36">
        <f ca="1">I1194+计算结果!B$19*IF(ROW()&gt;计算结果!B$18+1,STDEV(OFFSET(E1194,0,0,-计算结果!B$18,1)),STDEV(OFFSET(E1194,0,0,-ROW(),1)))</f>
        <v>24943.775462272348</v>
      </c>
      <c r="K1194" s="34">
        <f ca="1">I1194-计算结果!B$19*IF(ROW()&gt;计算结果!B$18+1,STDEV(OFFSET(E1194,0,0,-计算结果!B$18,1)),STDEV(OFFSET(E1194,0,0,-ROW(),1)))</f>
        <v>-18194.711825908711</v>
      </c>
      <c r="L1194" s="35" t="str">
        <f t="shared" ca="1" si="73"/>
        <v>买</v>
      </c>
      <c r="M1194" s="4" t="str">
        <f t="shared" ca="1" si="74"/>
        <v/>
      </c>
      <c r="N1194" s="3">
        <f ca="1">IF(L1193="买",E1194/E1193-1,0)-IF(M1194=1,计算结果!B$17,0)</f>
        <v>1.3999037494980993E-2</v>
      </c>
      <c r="O1194" s="2">
        <f t="shared" ca="1" si="75"/>
        <v>7.9376347113286121</v>
      </c>
      <c r="P1194" s="3">
        <f ca="1">1-O1194/MAX(O$2:O1194)</f>
        <v>2.8558099691448069E-2</v>
      </c>
    </row>
    <row r="1195" spans="1:16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72"/>
        <v>1.0250419143851275E-2</v>
      </c>
      <c r="H1195" s="3">
        <f>1-E1195/MAX(E$2:E1195)</f>
        <v>0.38791771591914515</v>
      </c>
      <c r="I1195" s="36">
        <f ca="1">IF(ROW()&gt;计算结果!B$18+1,AVERAGE(OFFSET(E1195,0,0,-计算结果!B$18,1)),AVERAGE(OFFSET(E1195,0,0,-ROW(),1)))</f>
        <v>3386.7422727272728</v>
      </c>
      <c r="J1195" s="36">
        <f ca="1">I1195+计算结果!B$19*IF(ROW()&gt;计算结果!B$18+1,STDEV(OFFSET(E1195,0,0,-计算结果!B$18,1)),STDEV(OFFSET(E1195,0,0,-ROW(),1)))</f>
        <v>24588.825431058453</v>
      </c>
      <c r="K1195" s="34">
        <f ca="1">I1195-计算结果!B$19*IF(ROW()&gt;计算结果!B$18+1,STDEV(OFFSET(E1195,0,0,-计算结果!B$18,1)),STDEV(OFFSET(E1195,0,0,-ROW(),1)))</f>
        <v>-17815.34088560391</v>
      </c>
      <c r="L1195" s="35" t="str">
        <f t="shared" ca="1" si="73"/>
        <v>买</v>
      </c>
      <c r="M1195" s="4" t="str">
        <f t="shared" ca="1" si="74"/>
        <v/>
      </c>
      <c r="N1195" s="3">
        <f ca="1">IF(L1194="买",E1195/E1194-1,0)-IF(M1195=1,计算结果!B$17,0)</f>
        <v>1.0250419143851275E-2</v>
      </c>
      <c r="O1195" s="2">
        <f t="shared" ca="1" si="75"/>
        <v>8.0189987941305141</v>
      </c>
      <c r="P1195" s="3">
        <f ca="1">1-O1195/MAX(O$2:O1195)</f>
        <v>1.8600413039385866E-2</v>
      </c>
    </row>
    <row r="1196" spans="1:16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72"/>
        <v>-1.7929964723836234E-3</v>
      </c>
      <c r="H1196" s="3">
        <f>1-E1196/MAX(E$2:E1196)</f>
        <v>0.38901517729531065</v>
      </c>
      <c r="I1196" s="36">
        <f ca="1">IF(ROW()&gt;计算结果!B$18+1,AVERAGE(OFFSET(E1196,0,0,-计算结果!B$18,1)),AVERAGE(OFFSET(E1196,0,0,-ROW(),1)))</f>
        <v>3398.332045454546</v>
      </c>
      <c r="J1196" s="36">
        <f ca="1">I1196+计算结果!B$19*IF(ROW()&gt;计算结果!B$18+1,STDEV(OFFSET(E1196,0,0,-计算结果!B$18,1)),STDEV(OFFSET(E1196,0,0,-ROW(),1)))</f>
        <v>24213.59512737019</v>
      </c>
      <c r="K1196" s="34">
        <f ca="1">I1196-计算结果!B$19*IF(ROW()&gt;计算结果!B$18+1,STDEV(OFFSET(E1196,0,0,-计算结果!B$18,1)),STDEV(OFFSET(E1196,0,0,-ROW(),1)))</f>
        <v>-17416.931036461097</v>
      </c>
      <c r="L1196" s="35" t="str">
        <f t="shared" ca="1" si="73"/>
        <v>买</v>
      </c>
      <c r="M1196" s="4" t="str">
        <f t="shared" ca="1" si="74"/>
        <v/>
      </c>
      <c r="N1196" s="3">
        <f ca="1">IF(L1195="买",E1196/E1195-1,0)-IF(M1196=1,计算结果!B$17,0)</f>
        <v>-1.7929964723836234E-3</v>
      </c>
      <c r="O1196" s="2">
        <f t="shared" ca="1" si="75"/>
        <v>8.0046207575805894</v>
      </c>
      <c r="P1196" s="3">
        <f ca="1">1-O1196/MAX(O$2:O1196)</f>
        <v>2.0360059036805045E-2</v>
      </c>
    </row>
    <row r="1197" spans="1:16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72"/>
        <v>1.4651004767633369E-2</v>
      </c>
      <c r="H1197" s="3">
        <f>1-E1197/MAX(E$2:E1197)</f>
        <v>0.38006363574491253</v>
      </c>
      <c r="I1197" s="36">
        <f ca="1">IF(ROW()&gt;计算结果!B$18+1,AVERAGE(OFFSET(E1197,0,0,-计算结果!B$18,1)),AVERAGE(OFFSET(E1197,0,0,-ROW(),1)))</f>
        <v>3411.6265909090912</v>
      </c>
      <c r="J1197" s="36">
        <f ca="1">I1197+计算结果!B$19*IF(ROW()&gt;计算结果!B$18+1,STDEV(OFFSET(E1197,0,0,-计算结果!B$18,1)),STDEV(OFFSET(E1197,0,0,-ROW(),1)))</f>
        <v>23795.638350632034</v>
      </c>
      <c r="K1197" s="34">
        <f ca="1">I1197-计算结果!B$19*IF(ROW()&gt;计算结果!B$18+1,STDEV(OFFSET(E1197,0,0,-计算结果!B$18,1)),STDEV(OFFSET(E1197,0,0,-ROW(),1)))</f>
        <v>-16972.385168813853</v>
      </c>
      <c r="L1197" s="35" t="str">
        <f t="shared" ca="1" si="73"/>
        <v>买</v>
      </c>
      <c r="M1197" s="4" t="str">
        <f t="shared" ca="1" si="74"/>
        <v/>
      </c>
      <c r="N1197" s="3">
        <f ca="1">IF(L1196="买",E1197/E1196-1,0)-IF(M1197=1,计算结果!B$17,0)</f>
        <v>1.4651004767633369E-2</v>
      </c>
      <c r="O1197" s="2">
        <f t="shared" ca="1" si="75"/>
        <v>8.1218964944629999</v>
      </c>
      <c r="P1197" s="3">
        <f ca="1">1-O1197/MAX(O$2:O1197)</f>
        <v>6.0073495911892039E-3</v>
      </c>
    </row>
    <row r="1198" spans="1:16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72"/>
        <v>6.9548701931390067E-3</v>
      </c>
      <c r="H1198" s="3">
        <f>1-E1198/MAX(E$2:E1198)</f>
        <v>0.37575205880351192</v>
      </c>
      <c r="I1198" s="36">
        <f ca="1">IF(ROW()&gt;计算结果!B$18+1,AVERAGE(OFFSET(E1198,0,0,-计算结果!B$18,1)),AVERAGE(OFFSET(E1198,0,0,-ROW(),1)))</f>
        <v>3427.4490909090905</v>
      </c>
      <c r="J1198" s="36">
        <f ca="1">I1198+计算结果!B$19*IF(ROW()&gt;计算结果!B$18+1,STDEV(OFFSET(E1198,0,0,-计算结果!B$18,1)),STDEV(OFFSET(E1198,0,0,-ROW(),1)))</f>
        <v>22838.684699484547</v>
      </c>
      <c r="K1198" s="34">
        <f ca="1">I1198-计算结果!B$19*IF(ROW()&gt;计算结果!B$18+1,STDEV(OFFSET(E1198,0,0,-计算结果!B$18,1)),STDEV(OFFSET(E1198,0,0,-ROW(),1)))</f>
        <v>-15983.786517666367</v>
      </c>
      <c r="L1198" s="35" t="str">
        <f t="shared" ca="1" si="73"/>
        <v>买</v>
      </c>
      <c r="M1198" s="4" t="str">
        <f t="shared" ca="1" si="74"/>
        <v/>
      </c>
      <c r="N1198" s="3">
        <f ca="1">IF(L1197="买",E1198/E1197-1,0)-IF(M1198=1,计算结果!B$17,0)</f>
        <v>6.9548701931390067E-3</v>
      </c>
      <c r="O1198" s="2">
        <f t="shared" ca="1" si="75"/>
        <v>8.1783832303041013</v>
      </c>
      <c r="P1198" s="3">
        <f ca="1">1-O1198/MAX(O$2:O1198)</f>
        <v>0</v>
      </c>
    </row>
    <row r="1199" spans="1:16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72"/>
        <v>-1.2213703006135446E-2</v>
      </c>
      <c r="H1199" s="3">
        <f>1-E1199/MAX(E$2:E1199)</f>
        <v>0.38337643775947727</v>
      </c>
      <c r="I1199" s="36">
        <f ca="1">IF(ROW()&gt;计算结果!B$18+1,AVERAGE(OFFSET(E1199,0,0,-计算结果!B$18,1)),AVERAGE(OFFSET(E1199,0,0,-ROW(),1)))</f>
        <v>3442.2611363636356</v>
      </c>
      <c r="J1199" s="36">
        <f ca="1">I1199+计算结果!B$19*IF(ROW()&gt;计算结果!B$18+1,STDEV(OFFSET(E1199,0,0,-计算结果!B$18,1)),STDEV(OFFSET(E1199,0,0,-ROW(),1)))</f>
        <v>21515.892863121731</v>
      </c>
      <c r="K1199" s="34">
        <f ca="1">I1199-计算结果!B$19*IF(ROW()&gt;计算结果!B$18+1,STDEV(OFFSET(E1199,0,0,-计算结果!B$18,1)),STDEV(OFFSET(E1199,0,0,-ROW(),1)))</f>
        <v>-14631.370590394461</v>
      </c>
      <c r="L1199" s="35" t="str">
        <f t="shared" ca="1" si="73"/>
        <v>买</v>
      </c>
      <c r="M1199" s="4" t="str">
        <f t="shared" ca="1" si="74"/>
        <v/>
      </c>
      <c r="N1199" s="3">
        <f ca="1">IF(L1198="买",E1199/E1198-1,0)-IF(M1199=1,计算结果!B$17,0)</f>
        <v>-1.2213703006135446E-2</v>
      </c>
      <c r="O1199" s="2">
        <f t="shared" ca="1" si="75"/>
        <v>8.0784948864588078</v>
      </c>
      <c r="P1199" s="3">
        <f ca="1">1-O1199/MAX(O$2:O1199)</f>
        <v>1.2213703006135557E-2</v>
      </c>
    </row>
    <row r="1200" spans="1:16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72"/>
        <v>-1.9188635824305633E-2</v>
      </c>
      <c r="H1200" s="3">
        <f>1-E1200/MAX(E$2:E1200)</f>
        <v>0.39520860273599667</v>
      </c>
      <c r="I1200" s="36">
        <f ca="1">IF(ROW()&gt;计算结果!B$18+1,AVERAGE(OFFSET(E1200,0,0,-计算结果!B$18,1)),AVERAGE(OFFSET(E1200,0,0,-ROW(),1)))</f>
        <v>3454.7538636363633</v>
      </c>
      <c r="J1200" s="36">
        <f ca="1">I1200+计算结果!B$19*IF(ROW()&gt;计算结果!B$18+1,STDEV(OFFSET(E1200,0,0,-计算结果!B$18,1)),STDEV(OFFSET(E1200,0,0,-ROW(),1)))</f>
        <v>20020.266040334587</v>
      </c>
      <c r="K1200" s="34">
        <f ca="1">I1200-计算结果!B$19*IF(ROW()&gt;计算结果!B$18+1,STDEV(OFFSET(E1200,0,0,-计算结果!B$18,1)),STDEV(OFFSET(E1200,0,0,-ROW(),1)))</f>
        <v>-13110.758313061859</v>
      </c>
      <c r="L1200" s="35" t="str">
        <f t="shared" ca="1" si="73"/>
        <v>买</v>
      </c>
      <c r="M1200" s="4" t="str">
        <f t="shared" ca="1" si="74"/>
        <v/>
      </c>
      <c r="N1200" s="3">
        <f ca="1">IF(L1199="买",E1200/E1199-1,0)-IF(M1200=1,计算结果!B$17,0)</f>
        <v>-1.9188635824305633E-2</v>
      </c>
      <c r="O1200" s="2">
        <f t="shared" ca="1" si="75"/>
        <v>7.9234795900740345</v>
      </c>
      <c r="P1200" s="3">
        <f ca="1">1-O1200/MAX(O$2:O1200)</f>
        <v>3.1167974531390197E-2</v>
      </c>
    </row>
    <row r="1201" spans="1:16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72"/>
        <v>6.4031869640566175E-3</v>
      </c>
      <c r="H1201" s="3">
        <f>1-E1201/MAX(E$2:E1201)</f>
        <v>0.39133601034506227</v>
      </c>
      <c r="I1201" s="36">
        <f ca="1">IF(ROW()&gt;计算结果!B$18+1,AVERAGE(OFFSET(E1201,0,0,-计算结果!B$18,1)),AVERAGE(OFFSET(E1201,0,0,-ROW(),1)))</f>
        <v>3464.1522727272722</v>
      </c>
      <c r="J1201" s="36">
        <f ca="1">I1201+计算结果!B$19*IF(ROW()&gt;计算结果!B$18+1,STDEV(OFFSET(E1201,0,0,-计算结果!B$18,1)),STDEV(OFFSET(E1201,0,0,-ROW(),1)))</f>
        <v>19392.374187778441</v>
      </c>
      <c r="K1201" s="34">
        <f ca="1">I1201-计算结果!B$19*IF(ROW()&gt;计算结果!B$18+1,STDEV(OFFSET(E1201,0,0,-计算结果!B$18,1)),STDEV(OFFSET(E1201,0,0,-ROW(),1)))</f>
        <v>-12464.069642323895</v>
      </c>
      <c r="L1201" s="35" t="str">
        <f t="shared" ca="1" si="73"/>
        <v>买</v>
      </c>
      <c r="M1201" s="4" t="str">
        <f t="shared" ca="1" si="74"/>
        <v/>
      </c>
      <c r="N1201" s="3">
        <f ca="1">IF(L1200="买",E1201/E1200-1,0)-IF(M1201=1,计算结果!B$17,0)</f>
        <v>6.4031869640566175E-3</v>
      </c>
      <c r="O1201" s="2">
        <f t="shared" ca="1" si="75"/>
        <v>7.9742151112951651</v>
      </c>
      <c r="P1201" s="3">
        <f ca="1">1-O1201/MAX(O$2:O1201)</f>
        <v>2.4964361935549073E-2</v>
      </c>
    </row>
    <row r="1202" spans="1:16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72"/>
        <v>-6.2059017566606922E-4</v>
      </c>
      <c r="H1202" s="3">
        <f>1-E1202/MAX(E$2:E1202)</f>
        <v>0.39171374123732383</v>
      </c>
      <c r="I1202" s="36">
        <f ca="1">IF(ROW()&gt;计算结果!B$18+1,AVERAGE(OFFSET(E1202,0,0,-计算结果!B$18,1)),AVERAGE(OFFSET(E1202,0,0,-ROW(),1)))</f>
        <v>3473.7747727272722</v>
      </c>
      <c r="J1202" s="36">
        <f ca="1">I1202+计算结果!B$19*IF(ROW()&gt;计算结果!B$18+1,STDEV(OFFSET(E1202,0,0,-计算结果!B$18,1)),STDEV(OFFSET(E1202,0,0,-ROW(),1)))</f>
        <v>18591.205476821182</v>
      </c>
      <c r="K1202" s="34">
        <f ca="1">I1202-计算结果!B$19*IF(ROW()&gt;计算结果!B$18+1,STDEV(OFFSET(E1202,0,0,-计算结果!B$18,1)),STDEV(OFFSET(E1202,0,0,-ROW(),1)))</f>
        <v>-11643.655931366637</v>
      </c>
      <c r="L1202" s="35" t="str">
        <f t="shared" ca="1" si="73"/>
        <v>买</v>
      </c>
      <c r="M1202" s="4" t="str">
        <f t="shared" ca="1" si="74"/>
        <v/>
      </c>
      <c r="N1202" s="3">
        <f ca="1">IF(L1201="买",E1202/E1201-1,0)-IF(M1202=1,计算结果!B$17,0)</f>
        <v>-6.2059017566606922E-4</v>
      </c>
      <c r="O1202" s="2">
        <f t="shared" ca="1" si="75"/>
        <v>7.9692663917384472</v>
      </c>
      <c r="P1202" s="3">
        <f ca="1">1-O1202/MAX(O$2:O1202)</f>
        <v>2.5569459473456124E-2</v>
      </c>
    </row>
    <row r="1203" spans="1:16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72"/>
        <v>1.0553787111680535E-2</v>
      </c>
      <c r="H1203" s="3">
        <f>1-E1203/MAX(E$2:E1203)</f>
        <v>0.38529401755938197</v>
      </c>
      <c r="I1203" s="36">
        <f ca="1">IF(ROW()&gt;计算结果!B$18+1,AVERAGE(OFFSET(E1203,0,0,-计算结果!B$18,1)),AVERAGE(OFFSET(E1203,0,0,-ROW(),1)))</f>
        <v>3483.1890909090903</v>
      </c>
      <c r="J1203" s="36">
        <f ca="1">I1203+计算结果!B$19*IF(ROW()&gt;计算结果!B$18+1,STDEV(OFFSET(E1203,0,0,-计算结果!B$18,1)),STDEV(OFFSET(E1203,0,0,-ROW(),1)))</f>
        <v>18028.094912536122</v>
      </c>
      <c r="K1203" s="34">
        <f ca="1">I1203-计算结果!B$19*IF(ROW()&gt;计算结果!B$18+1,STDEV(OFFSET(E1203,0,0,-计算结果!B$18,1)),STDEV(OFFSET(E1203,0,0,-ROW(),1)))</f>
        <v>-11061.716730717942</v>
      </c>
      <c r="L1203" s="35" t="str">
        <f t="shared" ca="1" si="73"/>
        <v>买</v>
      </c>
      <c r="M1203" s="4" t="str">
        <f t="shared" ca="1" si="74"/>
        <v/>
      </c>
      <c r="N1203" s="3">
        <f ca="1">IF(L1202="买",E1203/E1202-1,0)-IF(M1203=1,计算结果!B$17,0)</f>
        <v>1.0553787111680535E-2</v>
      </c>
      <c r="O1203" s="2">
        <f t="shared" ca="1" si="75"/>
        <v>8.0533723326731259</v>
      </c>
      <c r="P1203" s="3">
        <f ca="1">1-O1203/MAX(O$2:O1203)</f>
        <v>1.5285526993619181E-2</v>
      </c>
    </row>
    <row r="1204" spans="1:16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72"/>
        <v>-8.1406131063593845E-3</v>
      </c>
      <c r="H1204" s="3">
        <f>1-E1204/MAX(E$2:E1204)</f>
        <v>0.39029810113659558</v>
      </c>
      <c r="I1204" s="36">
        <f ca="1">IF(ROW()&gt;计算结果!B$18+1,AVERAGE(OFFSET(E1204,0,0,-计算结果!B$18,1)),AVERAGE(OFFSET(E1204,0,0,-ROW(),1)))</f>
        <v>3491.2786363636365</v>
      </c>
      <c r="J1204" s="36">
        <f ca="1">I1204+计算结果!B$19*IF(ROW()&gt;计算结果!B$18+1,STDEV(OFFSET(E1204,0,0,-计算结果!B$18,1)),STDEV(OFFSET(E1204,0,0,-ROW(),1)))</f>
        <v>17461.079602808826</v>
      </c>
      <c r="K1204" s="34">
        <f ca="1">I1204-计算结果!B$19*IF(ROW()&gt;计算结果!B$18+1,STDEV(OFFSET(E1204,0,0,-计算结果!B$18,1)),STDEV(OFFSET(E1204,0,0,-ROW(),1)))</f>
        <v>-10478.522330081552</v>
      </c>
      <c r="L1204" s="35" t="str">
        <f t="shared" ca="1" si="73"/>
        <v>买</v>
      </c>
      <c r="M1204" s="4" t="str">
        <f t="shared" ca="1" si="74"/>
        <v/>
      </c>
      <c r="N1204" s="3">
        <f ca="1">IF(L1203="买",E1204/E1203-1,0)-IF(M1204=1,计算结果!B$17,0)</f>
        <v>-8.1406131063593845E-3</v>
      </c>
      <c r="O1204" s="2">
        <f t="shared" ca="1" si="75"/>
        <v>7.9878129443113748</v>
      </c>
      <c r="P1204" s="3">
        <f ca="1">1-O1204/MAX(O$2:O1204)</f>
        <v>2.3301706538596645E-2</v>
      </c>
    </row>
    <row r="1205" spans="1:16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72"/>
        <v>-6.3125463952625749E-3</v>
      </c>
      <c r="H1205" s="3">
        <f>1-E1205/MAX(E$2:E1205)</f>
        <v>0.39414687266045056</v>
      </c>
      <c r="I1205" s="36">
        <f ca="1">IF(ROW()&gt;计算结果!B$18+1,AVERAGE(OFFSET(E1205,0,0,-计算结果!B$18,1)),AVERAGE(OFFSET(E1205,0,0,-ROW(),1)))</f>
        <v>3498.5759090909091</v>
      </c>
      <c r="J1205" s="36">
        <f ca="1">I1205+计算结果!B$19*IF(ROW()&gt;计算结果!B$18+1,STDEV(OFFSET(E1205,0,0,-计算结果!B$18,1)),STDEV(OFFSET(E1205,0,0,-ROW(),1)))</f>
        <v>16841.530137333499</v>
      </c>
      <c r="K1205" s="34">
        <f ca="1">I1205-计算结果!B$19*IF(ROW()&gt;计算结果!B$18+1,STDEV(OFFSET(E1205,0,0,-计算结果!B$18,1)),STDEV(OFFSET(E1205,0,0,-ROW(),1)))</f>
        <v>-9844.3783191516795</v>
      </c>
      <c r="L1205" s="35" t="str">
        <f t="shared" ca="1" si="73"/>
        <v>买</v>
      </c>
      <c r="M1205" s="4" t="str">
        <f t="shared" ca="1" si="74"/>
        <v/>
      </c>
      <c r="N1205" s="3">
        <f ca="1">IF(L1204="买",E1205/E1204-1,0)-IF(M1205=1,计算结果!B$17,0)</f>
        <v>-6.3125463952625749E-3</v>
      </c>
      <c r="O1205" s="2">
        <f t="shared" ca="1" si="75"/>
        <v>7.9373895045037299</v>
      </c>
      <c r="P1205" s="3">
        <f ca="1">1-O1205/MAX(O$2:O1205)</f>
        <v>2.9467159830245615E-2</v>
      </c>
    </row>
    <row r="1206" spans="1:16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72"/>
        <v>-2.2627446134489526E-2</v>
      </c>
      <c r="H1206" s="3">
        <f>1-E1206/MAX(E$2:E1206)</f>
        <v>0.40785578166473824</v>
      </c>
      <c r="I1206" s="36">
        <f ca="1">IF(ROW()&gt;计算结果!B$18+1,AVERAGE(OFFSET(E1206,0,0,-计算结果!B$18,1)),AVERAGE(OFFSET(E1206,0,0,-ROW(),1)))</f>
        <v>3503.9949999999999</v>
      </c>
      <c r="J1206" s="36">
        <f ca="1">I1206+计算结果!B$19*IF(ROW()&gt;计算结果!B$18+1,STDEV(OFFSET(E1206,0,0,-计算结果!B$18,1)),STDEV(OFFSET(E1206,0,0,-ROW(),1)))</f>
        <v>16121.438262929929</v>
      </c>
      <c r="K1206" s="34">
        <f ca="1">I1206-计算结果!B$19*IF(ROW()&gt;计算结果!B$18+1,STDEV(OFFSET(E1206,0,0,-计算结果!B$18,1)),STDEV(OFFSET(E1206,0,0,-ROW(),1)))</f>
        <v>-9113.4482629299273</v>
      </c>
      <c r="L1206" s="35" t="str">
        <f t="shared" ca="1" si="73"/>
        <v>卖</v>
      </c>
      <c r="M1206" s="4">
        <f t="shared" ca="1" si="74"/>
        <v>1</v>
      </c>
      <c r="N1206" s="3">
        <f ca="1">IF(L1205="买",E1206/E1205-1,0)-IF(M1206=1,计算结果!B$17,0)</f>
        <v>-2.2627446134489526E-2</v>
      </c>
      <c r="O1206" s="2">
        <f t="shared" ca="1" si="75"/>
        <v>7.7577866510421094</v>
      </c>
      <c r="P1206" s="3">
        <f ca="1">1-O1206/MAX(O$2:O1206)</f>
        <v>5.1427839392939823E-2</v>
      </c>
    </row>
    <row r="1207" spans="1:16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72"/>
        <v>-2.5404077410456583E-2</v>
      </c>
      <c r="H1207" s="3">
        <f>1-E1207/MAX(E$2:E1207)</f>
        <v>0.42289865922548153</v>
      </c>
      <c r="I1207" s="36">
        <f ca="1">IF(ROW()&gt;计算结果!B$18+1,AVERAGE(OFFSET(E1207,0,0,-计算结果!B$18,1)),AVERAGE(OFFSET(E1207,0,0,-ROW(),1)))</f>
        <v>3505.4172727272726</v>
      </c>
      <c r="J1207" s="36">
        <f ca="1">I1207+计算结果!B$19*IF(ROW()&gt;计算结果!B$18+1,STDEV(OFFSET(E1207,0,0,-计算结果!B$18,1)),STDEV(OFFSET(E1207,0,0,-ROW(),1)))</f>
        <v>15919.894864860638</v>
      </c>
      <c r="K1207" s="34">
        <f ca="1">I1207-计算结果!B$19*IF(ROW()&gt;计算结果!B$18+1,STDEV(OFFSET(E1207,0,0,-计算结果!B$18,1)),STDEV(OFFSET(E1207,0,0,-ROW(),1)))</f>
        <v>-8909.0603194060932</v>
      </c>
      <c r="L1207" s="35" t="str">
        <f t="shared" ca="1" si="73"/>
        <v>卖</v>
      </c>
      <c r="M1207" s="4" t="str">
        <f t="shared" ca="1" si="74"/>
        <v/>
      </c>
      <c r="N1207" s="3">
        <f ca="1">IF(L1206="买",E1207/E1206-1,0)-IF(M1207=1,计算结果!B$17,0)</f>
        <v>0</v>
      </c>
      <c r="O1207" s="2">
        <f t="shared" ca="1" si="75"/>
        <v>7.7577866510421094</v>
      </c>
      <c r="P1207" s="3">
        <f ca="1">1-O1207/MAX(O$2:O1207)</f>
        <v>5.1427839392939823E-2</v>
      </c>
    </row>
    <row r="1208" spans="1:16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72"/>
        <v>1.4387895298577646E-3</v>
      </c>
      <c r="H1208" s="3">
        <f>1-E1208/MAX(E$2:E1208)</f>
        <v>0.42206833185870818</v>
      </c>
      <c r="I1208" s="36">
        <f ca="1">IF(ROW()&gt;计算结果!B$18+1,AVERAGE(OFFSET(E1208,0,0,-计算结果!B$18,1)),AVERAGE(OFFSET(E1208,0,0,-ROW(),1)))</f>
        <v>3505.8502272727269</v>
      </c>
      <c r="J1208" s="36">
        <f ca="1">I1208+计算结果!B$19*IF(ROW()&gt;计算结果!B$18+1,STDEV(OFFSET(E1208,0,0,-计算结果!B$18,1)),STDEV(OFFSET(E1208,0,0,-ROW(),1)))</f>
        <v>15869.036736010092</v>
      </c>
      <c r="K1208" s="34">
        <f ca="1">I1208-计算结果!B$19*IF(ROW()&gt;计算结果!B$18+1,STDEV(OFFSET(E1208,0,0,-计算结果!B$18,1)),STDEV(OFFSET(E1208,0,0,-ROW(),1)))</f>
        <v>-8857.3362814646371</v>
      </c>
      <c r="L1208" s="35" t="str">
        <f t="shared" ca="1" si="73"/>
        <v>卖</v>
      </c>
      <c r="M1208" s="4" t="str">
        <f t="shared" ca="1" si="74"/>
        <v/>
      </c>
      <c r="N1208" s="3">
        <f ca="1">IF(L1207="买",E1208/E1207-1,0)-IF(M1208=1,计算结果!B$17,0)</f>
        <v>0</v>
      </c>
      <c r="O1208" s="2">
        <f t="shared" ca="1" si="75"/>
        <v>7.7577866510421094</v>
      </c>
      <c r="P1208" s="3">
        <f ca="1">1-O1208/MAX(O$2:O1208)</f>
        <v>5.1427839392939823E-2</v>
      </c>
    </row>
    <row r="1209" spans="1:16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72"/>
        <v>-2.6814892451908046E-2</v>
      </c>
      <c r="H1209" s="3">
        <f>1-E1209/MAX(E$2:E1209)</f>
        <v>0.43756550738446875</v>
      </c>
      <c r="I1209" s="36">
        <f ca="1">IF(ROW()&gt;计算结果!B$18+1,AVERAGE(OFFSET(E1209,0,0,-计算结果!B$18,1)),AVERAGE(OFFSET(E1209,0,0,-ROW(),1)))</f>
        <v>3504.4015909090904</v>
      </c>
      <c r="J1209" s="36">
        <f ca="1">I1209+计算结果!B$19*IF(ROW()&gt;计算结果!B$18+1,STDEV(OFFSET(E1209,0,0,-计算结果!B$18,1)),STDEV(OFFSET(E1209,0,0,-ROW(),1)))</f>
        <v>16108.556959087255</v>
      </c>
      <c r="K1209" s="34">
        <f ca="1">I1209-计算结果!B$19*IF(ROW()&gt;计算结果!B$18+1,STDEV(OFFSET(E1209,0,0,-计算结果!B$18,1)),STDEV(OFFSET(E1209,0,0,-ROW(),1)))</f>
        <v>-9099.7537772690739</v>
      </c>
      <c r="L1209" s="35" t="str">
        <f t="shared" ca="1" si="73"/>
        <v>卖</v>
      </c>
      <c r="M1209" s="4" t="str">
        <f t="shared" ca="1" si="74"/>
        <v/>
      </c>
      <c r="N1209" s="3">
        <f ca="1">IF(L1208="买",E1209/E1208-1,0)-IF(M1209=1,计算结果!B$17,0)</f>
        <v>0</v>
      </c>
      <c r="O1209" s="2">
        <f t="shared" ca="1" si="75"/>
        <v>7.7577866510421094</v>
      </c>
      <c r="P1209" s="3">
        <f ca="1">1-O1209/MAX(O$2:O1209)</f>
        <v>5.1427839392939823E-2</v>
      </c>
    </row>
    <row r="1210" spans="1:16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72"/>
        <v>9.3600440472660917E-3</v>
      </c>
      <c r="H1210" s="3">
        <f>1-E1210/MAX(E$2:E1210)</f>
        <v>0.43230109575988562</v>
      </c>
      <c r="I1210" s="36">
        <f ca="1">IF(ROW()&gt;计算结果!B$18+1,AVERAGE(OFFSET(E1210,0,0,-计算结果!B$18,1)),AVERAGE(OFFSET(E1210,0,0,-ROW(),1)))</f>
        <v>3504.1552272727276</v>
      </c>
      <c r="J1210" s="36">
        <f ca="1">I1210+计算结果!B$19*IF(ROW()&gt;计算结果!B$18+1,STDEV(OFFSET(E1210,0,0,-计算结果!B$18,1)),STDEV(OFFSET(E1210,0,0,-ROW(),1)))</f>
        <v>16147.546646326677</v>
      </c>
      <c r="K1210" s="34">
        <f ca="1">I1210-计算结果!B$19*IF(ROW()&gt;计算结果!B$18+1,STDEV(OFFSET(E1210,0,0,-计算结果!B$18,1)),STDEV(OFFSET(E1210,0,0,-ROW(),1)))</f>
        <v>-9139.2361917812214</v>
      </c>
      <c r="L1210" s="35" t="str">
        <f t="shared" ca="1" si="73"/>
        <v>卖</v>
      </c>
      <c r="M1210" s="4" t="str">
        <f t="shared" ca="1" si="74"/>
        <v/>
      </c>
      <c r="N1210" s="3">
        <f ca="1">IF(L1209="买",E1210/E1209-1,0)-IF(M1210=1,计算结果!B$17,0)</f>
        <v>0</v>
      </c>
      <c r="O1210" s="2">
        <f t="shared" ca="1" si="75"/>
        <v>7.7577866510421094</v>
      </c>
      <c r="P1210" s="3">
        <f ca="1">1-O1210/MAX(O$2:O1210)</f>
        <v>5.1427839392939823E-2</v>
      </c>
    </row>
    <row r="1211" spans="1:16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72"/>
        <v>3.0673044645854297E-2</v>
      </c>
      <c r="H1211" s="3">
        <f>1-E1211/MAX(E$2:E1211)</f>
        <v>0.41488804192472606</v>
      </c>
      <c r="I1211" s="36">
        <f ca="1">IF(ROW()&gt;计算结果!B$18+1,AVERAGE(OFFSET(E1211,0,0,-计算结果!B$18,1)),AVERAGE(OFFSET(E1211,0,0,-ROW(),1)))</f>
        <v>3504.7363636363643</v>
      </c>
      <c r="J1211" s="36">
        <f ca="1">I1211+计算结果!B$19*IF(ROW()&gt;计算结果!B$18+1,STDEV(OFFSET(E1211,0,0,-计算结果!B$18,1)),STDEV(OFFSET(E1211,0,0,-ROW(),1)))</f>
        <v>16103.425639297195</v>
      </c>
      <c r="K1211" s="34">
        <f ca="1">I1211-计算结果!B$19*IF(ROW()&gt;计算结果!B$18+1,STDEV(OFFSET(E1211,0,0,-计算结果!B$18,1)),STDEV(OFFSET(E1211,0,0,-ROW(),1)))</f>
        <v>-9093.9529120244661</v>
      </c>
      <c r="L1211" s="35" t="str">
        <f t="shared" ca="1" si="73"/>
        <v>卖</v>
      </c>
      <c r="M1211" s="4" t="str">
        <f t="shared" ca="1" si="74"/>
        <v/>
      </c>
      <c r="N1211" s="3">
        <f ca="1">IF(L1210="买",E1211/E1210-1,0)-IF(M1211=1,计算结果!B$17,0)</f>
        <v>0</v>
      </c>
      <c r="O1211" s="2">
        <f t="shared" ca="1" si="75"/>
        <v>7.7577866510421094</v>
      </c>
      <c r="P1211" s="3">
        <f ca="1">1-O1211/MAX(O$2:O1211)</f>
        <v>5.1427839392939823E-2</v>
      </c>
    </row>
    <row r="1212" spans="1:16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72"/>
        <v>-4.0827958427600564E-3</v>
      </c>
      <c r="H1212" s="3">
        <f>1-E1212/MAX(E$2:E1212)</f>
        <v>0.41727693459470494</v>
      </c>
      <c r="I1212" s="36">
        <f ca="1">IF(ROW()&gt;计算结果!B$18+1,AVERAGE(OFFSET(E1212,0,0,-计算结果!B$18,1)),AVERAGE(OFFSET(E1212,0,0,-ROW(),1)))</f>
        <v>3504.9759090909097</v>
      </c>
      <c r="J1212" s="36">
        <f ca="1">I1212+计算结果!B$19*IF(ROW()&gt;计算结果!B$18+1,STDEV(OFFSET(E1212,0,0,-计算结果!B$18,1)),STDEV(OFFSET(E1212,0,0,-ROW(),1)))</f>
        <v>16083.557469111622</v>
      </c>
      <c r="K1212" s="34">
        <f ca="1">I1212-计算结果!B$19*IF(ROW()&gt;计算结果!B$18+1,STDEV(OFFSET(E1212,0,0,-计算结果!B$18,1)),STDEV(OFFSET(E1212,0,0,-ROW(),1)))</f>
        <v>-9073.6056509298014</v>
      </c>
      <c r="L1212" s="35" t="str">
        <f t="shared" ca="1" si="73"/>
        <v>卖</v>
      </c>
      <c r="M1212" s="4" t="str">
        <f t="shared" ca="1" si="74"/>
        <v/>
      </c>
      <c r="N1212" s="3">
        <f ca="1">IF(L1211="买",E1212/E1211-1,0)-IF(M1212=1,计算结果!B$17,0)</f>
        <v>0</v>
      </c>
      <c r="O1212" s="2">
        <f t="shared" ca="1" si="75"/>
        <v>7.7577866510421094</v>
      </c>
      <c r="P1212" s="3">
        <f ca="1">1-O1212/MAX(O$2:O1212)</f>
        <v>5.1427839392939823E-2</v>
      </c>
    </row>
    <row r="1213" spans="1:16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72"/>
        <v>1.566523981102419E-2</v>
      </c>
      <c r="H1213" s="3">
        <f>1-E1213/MAX(E$2:E1213)</f>
        <v>0.40814843803171574</v>
      </c>
      <c r="I1213" s="36">
        <f ca="1">IF(ROW()&gt;计算结果!B$18+1,AVERAGE(OFFSET(E1213,0,0,-计算结果!B$18,1)),AVERAGE(OFFSET(E1213,0,0,-ROW(),1)))</f>
        <v>3508.6965909090914</v>
      </c>
      <c r="J1213" s="36">
        <f ca="1">I1213+计算结果!B$19*IF(ROW()&gt;计算结果!B$18+1,STDEV(OFFSET(E1213,0,0,-计算结果!B$18,1)),STDEV(OFFSET(E1213,0,0,-ROW(),1)))</f>
        <v>15676.763519155775</v>
      </c>
      <c r="K1213" s="34">
        <f ca="1">I1213-计算结果!B$19*IF(ROW()&gt;计算结果!B$18+1,STDEV(OFFSET(E1213,0,0,-计算结果!B$18,1)),STDEV(OFFSET(E1213,0,0,-ROW(),1)))</f>
        <v>-8659.3703373375938</v>
      </c>
      <c r="L1213" s="35" t="str">
        <f t="shared" ca="1" si="73"/>
        <v>卖</v>
      </c>
      <c r="M1213" s="4" t="str">
        <f t="shared" ca="1" si="74"/>
        <v/>
      </c>
      <c r="N1213" s="3">
        <f ca="1">IF(L1212="买",E1213/E1212-1,0)-IF(M1213=1,计算结果!B$17,0)</f>
        <v>0</v>
      </c>
      <c r="O1213" s="2">
        <f t="shared" ca="1" si="75"/>
        <v>7.7577866510421094</v>
      </c>
      <c r="P1213" s="3">
        <f ca="1">1-O1213/MAX(O$2:O1213)</f>
        <v>5.1427839392939823E-2</v>
      </c>
    </row>
    <row r="1214" spans="1:16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72"/>
        <v>6.4138131283366651E-3</v>
      </c>
      <c r="H1214" s="3">
        <f>1-E1214/MAX(E$2:E1214)</f>
        <v>0.40435241271353706</v>
      </c>
      <c r="I1214" s="36">
        <f ca="1">IF(ROW()&gt;计算结果!B$18+1,AVERAGE(OFFSET(E1214,0,0,-计算结果!B$18,1)),AVERAGE(OFFSET(E1214,0,0,-ROW(),1)))</f>
        <v>3512.5922727272741</v>
      </c>
      <c r="J1214" s="36">
        <f ca="1">I1214+计算结果!B$19*IF(ROW()&gt;计算结果!B$18+1,STDEV(OFFSET(E1214,0,0,-计算结果!B$18,1)),STDEV(OFFSET(E1214,0,0,-ROW(),1)))</f>
        <v>15295.57180035969</v>
      </c>
      <c r="K1214" s="34">
        <f ca="1">I1214-计算结果!B$19*IF(ROW()&gt;计算结果!B$18+1,STDEV(OFFSET(E1214,0,0,-计算结果!B$18,1)),STDEV(OFFSET(E1214,0,0,-ROW(),1)))</f>
        <v>-8270.387254905143</v>
      </c>
      <c r="L1214" s="35" t="str">
        <f t="shared" ca="1" si="73"/>
        <v>卖</v>
      </c>
      <c r="M1214" s="4" t="str">
        <f t="shared" ca="1" si="74"/>
        <v/>
      </c>
      <c r="N1214" s="3">
        <f ca="1">IF(L1213="买",E1214/E1213-1,0)-IF(M1214=1,计算结果!B$17,0)</f>
        <v>0</v>
      </c>
      <c r="O1214" s="2">
        <f t="shared" ca="1" si="75"/>
        <v>7.7577866510421094</v>
      </c>
      <c r="P1214" s="3">
        <f ca="1">1-O1214/MAX(O$2:O1214)</f>
        <v>5.1427839392939823E-2</v>
      </c>
    </row>
    <row r="1215" spans="1:16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72"/>
        <v>1.6602204105417906E-2</v>
      </c>
      <c r="H1215" s="3">
        <f>1-E1215/MAX(E$2:E1215)</f>
        <v>0.3944633498945076</v>
      </c>
      <c r="I1215" s="36">
        <f ca="1">IF(ROW()&gt;计算结果!B$18+1,AVERAGE(OFFSET(E1215,0,0,-计算结果!B$18,1)),AVERAGE(OFFSET(E1215,0,0,-ROW(),1)))</f>
        <v>3519.678863636364</v>
      </c>
      <c r="J1215" s="36">
        <f ca="1">I1215+计算结果!B$19*IF(ROW()&gt;计算结果!B$18+1,STDEV(OFFSET(E1215,0,0,-计算结果!B$18,1)),STDEV(OFFSET(E1215,0,0,-ROW(),1)))</f>
        <v>14427.348369211275</v>
      </c>
      <c r="K1215" s="34">
        <f ca="1">I1215-计算结果!B$19*IF(ROW()&gt;计算结果!B$18+1,STDEV(OFFSET(E1215,0,0,-计算结果!B$18,1)),STDEV(OFFSET(E1215,0,0,-ROW(),1)))</f>
        <v>-7387.9906419385479</v>
      </c>
      <c r="L1215" s="35" t="str">
        <f t="shared" ca="1" si="73"/>
        <v>买</v>
      </c>
      <c r="M1215" s="4">
        <f t="shared" ca="1" si="74"/>
        <v>1</v>
      </c>
      <c r="N1215" s="3">
        <f ca="1">IF(L1214="买",E1215/E1214-1,0)-IF(M1215=1,计算结果!B$17,0)</f>
        <v>0</v>
      </c>
      <c r="O1215" s="2">
        <f t="shared" ca="1" si="75"/>
        <v>7.7577866510421094</v>
      </c>
      <c r="P1215" s="3">
        <f ca="1">1-O1215/MAX(O$2:O1215)</f>
        <v>5.1427839392939823E-2</v>
      </c>
    </row>
    <row r="1216" spans="1:16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72"/>
        <v>4.7262325576167274E-3</v>
      </c>
      <c r="H1216" s="3">
        <f>1-E1216/MAX(E$2:E1216)</f>
        <v>0.39160144286394882</v>
      </c>
      <c r="I1216" s="36">
        <f ca="1">IF(ROW()&gt;计算结果!B$18+1,AVERAGE(OFFSET(E1216,0,0,-计算结果!B$18,1)),AVERAGE(OFFSET(E1216,0,0,-ROW(),1)))</f>
        <v>3526.3904545454543</v>
      </c>
      <c r="J1216" s="36">
        <f ca="1">I1216+计算结果!B$19*IF(ROW()&gt;计算结果!B$18+1,STDEV(OFFSET(E1216,0,0,-计算结果!B$18,1)),STDEV(OFFSET(E1216,0,0,-ROW(),1)))</f>
        <v>13684.484037279439</v>
      </c>
      <c r="K1216" s="34">
        <f ca="1">I1216-计算结果!B$19*IF(ROW()&gt;计算结果!B$18+1,STDEV(OFFSET(E1216,0,0,-计算结果!B$18,1)),STDEV(OFFSET(E1216,0,0,-ROW(),1)))</f>
        <v>-6631.7031281885311</v>
      </c>
      <c r="L1216" s="35" t="str">
        <f t="shared" ca="1" si="73"/>
        <v>买</v>
      </c>
      <c r="M1216" s="4" t="str">
        <f t="shared" ca="1" si="74"/>
        <v/>
      </c>
      <c r="N1216" s="3">
        <f ca="1">IF(L1215="买",E1216/E1215-1,0)-IF(M1216=1,计算结果!B$17,0)</f>
        <v>4.7262325576167274E-3</v>
      </c>
      <c r="O1216" s="2">
        <f t="shared" ca="1" si="75"/>
        <v>7.7944517548873087</v>
      </c>
      <c r="P1216" s="3">
        <f ca="1">1-O1216/MAX(O$2:O1216)</f>
        <v>4.6944666764229925E-2</v>
      </c>
    </row>
    <row r="1217" spans="1:16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72"/>
        <v>-1.131253356005002E-2</v>
      </c>
      <c r="H1217" s="3">
        <f>1-E1217/MAX(E$2:E1217)</f>
        <v>0.39848397195943641</v>
      </c>
      <c r="I1217" s="36">
        <f ca="1">IF(ROW()&gt;计算结果!B$18+1,AVERAGE(OFFSET(E1217,0,0,-计算结果!B$18,1)),AVERAGE(OFFSET(E1217,0,0,-ROW(),1)))</f>
        <v>3529.6274999999996</v>
      </c>
      <c r="J1217" s="36">
        <f ca="1">I1217+计算结果!B$19*IF(ROW()&gt;计算结果!B$18+1,STDEV(OFFSET(E1217,0,0,-计算结果!B$18,1)),STDEV(OFFSET(E1217,0,0,-ROW(),1)))</f>
        <v>13432.011967721388</v>
      </c>
      <c r="K1217" s="34">
        <f ca="1">I1217-计算结果!B$19*IF(ROW()&gt;计算结果!B$18+1,STDEV(OFFSET(E1217,0,0,-计算结果!B$18,1)),STDEV(OFFSET(E1217,0,0,-ROW(),1)))</f>
        <v>-6372.7569677213878</v>
      </c>
      <c r="L1217" s="35" t="str">
        <f t="shared" ca="1" si="73"/>
        <v>买</v>
      </c>
      <c r="M1217" s="4" t="str">
        <f t="shared" ca="1" si="74"/>
        <v/>
      </c>
      <c r="N1217" s="3">
        <f ca="1">IF(L1216="买",E1217/E1216-1,0)-IF(M1217=1,计算结果!B$17,0)</f>
        <v>-1.131253356005002E-2</v>
      </c>
      <c r="O1217" s="2">
        <f t="shared" ca="1" si="75"/>
        <v>7.706276757827955</v>
      </c>
      <c r="P1217" s="3">
        <f ca="1">1-O1217/MAX(O$2:O1217)</f>
        <v>5.7726137206044248E-2</v>
      </c>
    </row>
    <row r="1218" spans="1:16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72"/>
        <v>8.1493990490011381E-3</v>
      </c>
      <c r="H1218" s="3">
        <f>1-E1218/MAX(E$2:E1218)</f>
        <v>0.39358197781256377</v>
      </c>
      <c r="I1218" s="36">
        <f ca="1">IF(ROW()&gt;计算结果!B$18+1,AVERAGE(OFFSET(E1218,0,0,-计算结果!B$18,1)),AVERAGE(OFFSET(E1218,0,0,-ROW(),1)))</f>
        <v>3532.5504545454546</v>
      </c>
      <c r="J1218" s="36">
        <f ca="1">I1218+计算结果!B$19*IF(ROW()&gt;计算结果!B$18+1,STDEV(OFFSET(E1218,0,0,-计算结果!B$18,1)),STDEV(OFFSET(E1218,0,0,-ROW(),1)))</f>
        <v>13319.674711956313</v>
      </c>
      <c r="K1218" s="34">
        <f ca="1">I1218-计算结果!B$19*IF(ROW()&gt;计算结果!B$18+1,STDEV(OFFSET(E1218,0,0,-计算结果!B$18,1)),STDEV(OFFSET(E1218,0,0,-ROW(),1)))</f>
        <v>-6254.5738028654032</v>
      </c>
      <c r="L1218" s="35" t="str">
        <f t="shared" ca="1" si="73"/>
        <v>买</v>
      </c>
      <c r="M1218" s="4" t="str">
        <f t="shared" ca="1" si="74"/>
        <v/>
      </c>
      <c r="N1218" s="3">
        <f ca="1">IF(L1217="买",E1218/E1217-1,0)-IF(M1218=1,计算结果!B$17,0)</f>
        <v>8.1493990490011381E-3</v>
      </c>
      <c r="O1218" s="2">
        <f t="shared" ca="1" si="75"/>
        <v>7.7690782823095379</v>
      </c>
      <c r="P1218" s="3">
        <f ca="1">1-O1218/MAX(O$2:O1218)</f>
        <v>5.0047171484692621E-2</v>
      </c>
    </row>
    <row r="1219" spans="1:16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36">
        <f ca="1">IF(ROW()&gt;计算结果!B$18+1,AVERAGE(OFFSET(E1219,0,0,-计算结果!B$18,1)),AVERAGE(OFFSET(E1219,0,0,-ROW(),1)))</f>
        <v>3534.5468181818183</v>
      </c>
      <c r="J1219" s="36">
        <f ca="1">I1219+计算结果!B$19*IF(ROW()&gt;计算结果!B$18+1,STDEV(OFFSET(E1219,0,0,-计算结果!B$18,1)),STDEV(OFFSET(E1219,0,0,-ROW(),1)))</f>
        <v>13230.991662832297</v>
      </c>
      <c r="K1219" s="34">
        <f ca="1">I1219-计算结果!B$19*IF(ROW()&gt;计算结果!B$18+1,STDEV(OFFSET(E1219,0,0,-计算结果!B$18,1)),STDEV(OFFSET(E1219,0,0,-ROW(),1)))</f>
        <v>-6161.8980264686616</v>
      </c>
      <c r="L1219" s="35" t="str">
        <f t="shared" ref="L1219:L1282" ca="1" si="77">IF(OR(AND(E1219&lt;J1219,E1219&gt;I1219),E1219&lt;K1219),"买","卖")</f>
        <v>买</v>
      </c>
      <c r="M1219" s="4" t="str">
        <f t="shared" ca="1" si="74"/>
        <v/>
      </c>
      <c r="N1219" s="3">
        <f ca="1">IF(L1218="买",E1219/E1218-1,0)-IF(M1219=1,计算结果!B$17,0)</f>
        <v>-6.2597501711540993E-3</v>
      </c>
      <c r="O1219" s="2">
        <f t="shared" ca="1" si="75"/>
        <v>7.7204457932021411</v>
      </c>
      <c r="P1219" s="3">
        <f ca="1">1-O1219/MAX(O$2:O1219)</f>
        <v>5.599363886557962E-2</v>
      </c>
    </row>
    <row r="1220" spans="1:16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76"/>
        <v>-1.9840586380102332E-2</v>
      </c>
      <c r="H1220" s="3">
        <f>1-E1220/MAX(E$2:E1220)</f>
        <v>0.40933437691417685</v>
      </c>
      <c r="I1220" s="36">
        <f ca="1">IF(ROW()&gt;计算结果!B$18+1,AVERAGE(OFFSET(E1220,0,0,-计算结果!B$18,1)),AVERAGE(OFFSET(E1220,0,0,-ROW(),1)))</f>
        <v>3534.7090909090912</v>
      </c>
      <c r="J1220" s="36">
        <f ca="1">I1220+计算结果!B$19*IF(ROW()&gt;计算结果!B$18+1,STDEV(OFFSET(E1220,0,0,-计算结果!B$18,1)),STDEV(OFFSET(E1220,0,0,-ROW(),1)))</f>
        <v>13217.31554761014</v>
      </c>
      <c r="K1220" s="34">
        <f ca="1">I1220-计算结果!B$19*IF(ROW()&gt;计算结果!B$18+1,STDEV(OFFSET(E1220,0,0,-计算结果!B$18,1)),STDEV(OFFSET(E1220,0,0,-ROW(),1)))</f>
        <v>-6147.8973657919578</v>
      </c>
      <c r="L1220" s="35" t="str">
        <f t="shared" ca="1" si="77"/>
        <v>卖</v>
      </c>
      <c r="M1220" s="4">
        <f t="shared" ref="M1220:M1283" ca="1" si="78">IF(L1219&lt;&gt;L1220,1,"")</f>
        <v>1</v>
      </c>
      <c r="N1220" s="3">
        <f ca="1">IF(L1219="买",E1220/E1219-1,0)-IF(M1220=1,计算结果!B$17,0)</f>
        <v>-1.9840586380102332E-2</v>
      </c>
      <c r="O1220" s="2">
        <f t="shared" ref="O1220:O1283" ca="1" si="79">IFERROR(O1219*(1+N1220),O1219)</f>
        <v>7.5672676215492167</v>
      </c>
      <c r="P1220" s="3">
        <f ca="1">1-O1220/MAX(O$2:O1220)</f>
        <v>7.4723278617033095E-2</v>
      </c>
    </row>
    <row r="1221" spans="1:16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76"/>
        <v>2.4975082530116488E-3</v>
      </c>
      <c r="H1221" s="3">
        <f>1-E1221/MAX(E$2:E1221)</f>
        <v>0.40785918464574966</v>
      </c>
      <c r="I1221" s="36">
        <f ca="1">IF(ROW()&gt;计算结果!B$18+1,AVERAGE(OFFSET(E1221,0,0,-计算结果!B$18,1)),AVERAGE(OFFSET(E1221,0,0,-ROW(),1)))</f>
        <v>3534.6434090909097</v>
      </c>
      <c r="J1221" s="36">
        <f ca="1">I1221+计算结果!B$19*IF(ROW()&gt;计算结果!B$18+1,STDEV(OFFSET(E1221,0,0,-计算结果!B$18,1)),STDEV(OFFSET(E1221,0,0,-ROW(),1)))</f>
        <v>13221.708760687574</v>
      </c>
      <c r="K1221" s="34">
        <f ca="1">I1221-计算结果!B$19*IF(ROW()&gt;计算结果!B$18+1,STDEV(OFFSET(E1221,0,0,-计算结果!B$18,1)),STDEV(OFFSET(E1221,0,0,-ROW(),1)))</f>
        <v>-6152.4219425057545</v>
      </c>
      <c r="L1221" s="35" t="str">
        <f t="shared" ca="1" si="77"/>
        <v>卖</v>
      </c>
      <c r="M1221" s="4" t="str">
        <f t="shared" ca="1" si="78"/>
        <v/>
      </c>
      <c r="N1221" s="3">
        <f ca="1">IF(L1220="买",E1221/E1220-1,0)-IF(M1221=1,计算结果!B$17,0)</f>
        <v>0</v>
      </c>
      <c r="O1221" s="2">
        <f t="shared" ca="1" si="79"/>
        <v>7.5672676215492167</v>
      </c>
      <c r="P1221" s="3">
        <f ca="1">1-O1221/MAX(O$2:O1221)</f>
        <v>7.4723278617033095E-2</v>
      </c>
    </row>
    <row r="1222" spans="1:16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76"/>
        <v>5.5170352831646063E-4</v>
      </c>
      <c r="H1222" s="3">
        <f>1-E1222/MAX(E$2:E1222)</f>
        <v>0.40753249846865847</v>
      </c>
      <c r="I1222" s="36">
        <f ca="1">IF(ROW()&gt;计算结果!B$18+1,AVERAGE(OFFSET(E1222,0,0,-计算结果!B$18,1)),AVERAGE(OFFSET(E1222,0,0,-ROW(),1)))</f>
        <v>3534.3311363636367</v>
      </c>
      <c r="J1222" s="36">
        <f ca="1">I1222+计算结果!B$19*IF(ROW()&gt;计算结果!B$18+1,STDEV(OFFSET(E1222,0,0,-计算结果!B$18,1)),STDEV(OFFSET(E1222,0,0,-ROW(),1)))</f>
        <v>13239.566588909876</v>
      </c>
      <c r="K1222" s="34">
        <f ca="1">I1222-计算结果!B$19*IF(ROW()&gt;计算结果!B$18+1,STDEV(OFFSET(E1222,0,0,-计算结果!B$18,1)),STDEV(OFFSET(E1222,0,0,-ROW(),1)))</f>
        <v>-6170.904316182603</v>
      </c>
      <c r="L1222" s="35" t="str">
        <f t="shared" ca="1" si="77"/>
        <v>卖</v>
      </c>
      <c r="M1222" s="4" t="str">
        <f t="shared" ca="1" si="78"/>
        <v/>
      </c>
      <c r="N1222" s="3">
        <f ca="1">IF(L1221="买",E1222/E1221-1,0)-IF(M1222=1,计算结果!B$17,0)</f>
        <v>0</v>
      </c>
      <c r="O1222" s="2">
        <f t="shared" ca="1" si="79"/>
        <v>7.5672676215492167</v>
      </c>
      <c r="P1222" s="3">
        <f ca="1">1-O1222/MAX(O$2:O1222)</f>
        <v>7.4723278617033095E-2</v>
      </c>
    </row>
    <row r="1223" spans="1:16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76"/>
        <v>1.5183584382763016E-2</v>
      </c>
      <c r="H1223" s="3">
        <f>1-E1223/MAX(E$2:E1223)</f>
        <v>0.3985367181651126</v>
      </c>
      <c r="I1223" s="36">
        <f ca="1">IF(ROW()&gt;计算结果!B$18+1,AVERAGE(OFFSET(E1223,0,0,-计算结果!B$18,1)),AVERAGE(OFFSET(E1223,0,0,-ROW(),1)))</f>
        <v>3535.0388636363637</v>
      </c>
      <c r="J1223" s="36">
        <f ca="1">I1223+计算结果!B$19*IF(ROW()&gt;计算结果!B$18+1,STDEV(OFFSET(E1223,0,0,-计算结果!B$18,1)),STDEV(OFFSET(E1223,0,0,-ROW(),1)))</f>
        <v>13226.418779736943</v>
      </c>
      <c r="K1223" s="34">
        <f ca="1">I1223-计算结果!B$19*IF(ROW()&gt;计算结果!B$18+1,STDEV(OFFSET(E1223,0,0,-计算结果!B$18,1)),STDEV(OFFSET(E1223,0,0,-ROW(),1)))</f>
        <v>-6156.341052464215</v>
      </c>
      <c r="L1223" s="35" t="str">
        <f t="shared" ca="1" si="77"/>
        <v>卖</v>
      </c>
      <c r="M1223" s="4" t="str">
        <f t="shared" ca="1" si="78"/>
        <v/>
      </c>
      <c r="N1223" s="3">
        <f ca="1">IF(L1222="买",E1223/E1222-1,0)-IF(M1223=1,计算结果!B$17,0)</f>
        <v>0</v>
      </c>
      <c r="O1223" s="2">
        <f t="shared" ca="1" si="79"/>
        <v>7.5672676215492167</v>
      </c>
      <c r="P1223" s="3">
        <f ca="1">1-O1223/MAX(O$2:O1223)</f>
        <v>7.4723278617033095E-2</v>
      </c>
    </row>
    <row r="1224" spans="1:16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76"/>
        <v>-3.2187432813189587E-2</v>
      </c>
      <c r="H1224" s="3">
        <f>1-E1224/MAX(E$2:E1224)</f>
        <v>0.41789627713877353</v>
      </c>
      <c r="I1224" s="36">
        <f ca="1">IF(ROW()&gt;计算结果!B$18+1,AVERAGE(OFFSET(E1224,0,0,-计算结果!B$18,1)),AVERAGE(OFFSET(E1224,0,0,-ROW(),1)))</f>
        <v>3533.3449999999998</v>
      </c>
      <c r="J1224" s="36">
        <f ca="1">I1224+计算结果!B$19*IF(ROW()&gt;计算结果!B$18+1,STDEV(OFFSET(E1224,0,0,-计算结果!B$18,1)),STDEV(OFFSET(E1224,0,0,-ROW(),1)))</f>
        <v>13387.365076645381</v>
      </c>
      <c r="K1224" s="34">
        <f ca="1">I1224-计算结果!B$19*IF(ROW()&gt;计算结果!B$18+1,STDEV(OFFSET(E1224,0,0,-计算结果!B$18,1)),STDEV(OFFSET(E1224,0,0,-ROW(),1)))</f>
        <v>-6320.6750766453824</v>
      </c>
      <c r="L1224" s="35" t="str">
        <f t="shared" ca="1" si="77"/>
        <v>卖</v>
      </c>
      <c r="M1224" s="4" t="str">
        <f t="shared" ca="1" si="78"/>
        <v/>
      </c>
      <c r="N1224" s="3">
        <f ca="1">IF(L1223="买",E1224/E1223-1,0)-IF(M1224=1,计算结果!B$17,0)</f>
        <v>0</v>
      </c>
      <c r="O1224" s="2">
        <f t="shared" ca="1" si="79"/>
        <v>7.5672676215492167</v>
      </c>
      <c r="P1224" s="3">
        <f ca="1">1-O1224/MAX(O$2:O1224)</f>
        <v>7.4723278617033095E-2</v>
      </c>
    </row>
    <row r="1225" spans="1:16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76"/>
        <v>1.4004103895193021E-2</v>
      </c>
      <c r="H1225" s="3">
        <f>1-E1225/MAX(E$2:E1225)</f>
        <v>0.40974443612604639</v>
      </c>
      <c r="I1225" s="36">
        <f ca="1">IF(ROW()&gt;计算结果!B$18+1,AVERAGE(OFFSET(E1225,0,0,-计算结果!B$18,1)),AVERAGE(OFFSET(E1225,0,0,-ROW(),1)))</f>
        <v>3532.6418181818181</v>
      </c>
      <c r="J1225" s="36">
        <f ca="1">I1225+计算结果!B$19*IF(ROW()&gt;计算结果!B$18+1,STDEV(OFFSET(E1225,0,0,-计算结果!B$18,1)),STDEV(OFFSET(E1225,0,0,-ROW(),1)))</f>
        <v>13429.397182605848</v>
      </c>
      <c r="K1225" s="34">
        <f ca="1">I1225-计算结果!B$19*IF(ROW()&gt;计算结果!B$18+1,STDEV(OFFSET(E1225,0,0,-计算结果!B$18,1)),STDEV(OFFSET(E1225,0,0,-ROW(),1)))</f>
        <v>-6364.1135462422108</v>
      </c>
      <c r="L1225" s="35" t="str">
        <f t="shared" ca="1" si="77"/>
        <v>卖</v>
      </c>
      <c r="M1225" s="4" t="str">
        <f t="shared" ca="1" si="78"/>
        <v/>
      </c>
      <c r="N1225" s="3">
        <f ca="1">IF(L1224="买",E1225/E1224-1,0)-IF(M1225=1,计算结果!B$17,0)</f>
        <v>0</v>
      </c>
      <c r="O1225" s="2">
        <f t="shared" ca="1" si="79"/>
        <v>7.5672676215492167</v>
      </c>
      <c r="P1225" s="3">
        <f ca="1">1-O1225/MAX(O$2:O1225)</f>
        <v>7.4723278617033095E-2</v>
      </c>
    </row>
    <row r="1226" spans="1:16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76"/>
        <v>3.9463253628513328E-3</v>
      </c>
      <c r="H1226" s="3">
        <f>1-E1226/MAX(E$2:E1226)</f>
        <v>0.40741509562376643</v>
      </c>
      <c r="I1226" s="36">
        <f ca="1">IF(ROW()&gt;计算结果!B$18+1,AVERAGE(OFFSET(E1226,0,0,-计算结果!B$18,1)),AVERAGE(OFFSET(E1226,0,0,-ROW(),1)))</f>
        <v>3531.8240909090905</v>
      </c>
      <c r="J1226" s="36">
        <f ca="1">I1226+计算结果!B$19*IF(ROW()&gt;计算结果!B$18+1,STDEV(OFFSET(E1226,0,0,-计算结果!B$18,1)),STDEV(OFFSET(E1226,0,0,-ROW(),1)))</f>
        <v>13460.755386042943</v>
      </c>
      <c r="K1226" s="34">
        <f ca="1">I1226-计算结果!B$19*IF(ROW()&gt;计算结果!B$18+1,STDEV(OFFSET(E1226,0,0,-计算结果!B$18,1)),STDEV(OFFSET(E1226,0,0,-ROW(),1)))</f>
        <v>-6397.1072042247615</v>
      </c>
      <c r="L1226" s="35" t="str">
        <f t="shared" ca="1" si="77"/>
        <v>卖</v>
      </c>
      <c r="M1226" s="4" t="str">
        <f t="shared" ca="1" si="78"/>
        <v/>
      </c>
      <c r="N1226" s="3">
        <f ca="1">IF(L1225="买",E1226/E1225-1,0)-IF(M1226=1,计算结果!B$17,0)</f>
        <v>0</v>
      </c>
      <c r="O1226" s="2">
        <f t="shared" ca="1" si="79"/>
        <v>7.5672676215492167</v>
      </c>
      <c r="P1226" s="3">
        <f ca="1">1-O1226/MAX(O$2:O1226)</f>
        <v>7.4723278617033095E-2</v>
      </c>
    </row>
    <row r="1227" spans="1:16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76"/>
        <v>5.1511166495346039E-3</v>
      </c>
      <c r="H1227" s="3">
        <f>1-E1227/MAX(E$2:E1227)</f>
        <v>0.40436262165657122</v>
      </c>
      <c r="I1227" s="36">
        <f ca="1">IF(ROW()&gt;计算结果!B$18+1,AVERAGE(OFFSET(E1227,0,0,-计算结果!B$18,1)),AVERAGE(OFFSET(E1227,0,0,-ROW(),1)))</f>
        <v>3528.9804545454535</v>
      </c>
      <c r="J1227" s="36">
        <f ca="1">I1227+计算结果!B$19*IF(ROW()&gt;计算结果!B$18+1,STDEV(OFFSET(E1227,0,0,-计算结果!B$18,1)),STDEV(OFFSET(E1227,0,0,-ROW(),1)))</f>
        <v>13340.777590705722</v>
      </c>
      <c r="K1227" s="34">
        <f ca="1">I1227-计算结果!B$19*IF(ROW()&gt;计算结果!B$18+1,STDEV(OFFSET(E1227,0,0,-计算结果!B$18,1)),STDEV(OFFSET(E1227,0,0,-ROW(),1)))</f>
        <v>-6282.816681614815</v>
      </c>
      <c r="L1227" s="35" t="str">
        <f t="shared" ca="1" si="77"/>
        <v>卖</v>
      </c>
      <c r="M1227" s="4" t="str">
        <f t="shared" ca="1" si="78"/>
        <v/>
      </c>
      <c r="N1227" s="3">
        <f ca="1">IF(L1226="买",E1227/E1226-1,0)-IF(M1227=1,计算结果!B$17,0)</f>
        <v>0</v>
      </c>
      <c r="O1227" s="2">
        <f t="shared" ca="1" si="79"/>
        <v>7.5672676215492167</v>
      </c>
      <c r="P1227" s="3">
        <f ca="1">1-O1227/MAX(O$2:O1227)</f>
        <v>7.4723278617033095E-2</v>
      </c>
    </row>
    <row r="1228" spans="1:16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76"/>
        <v>1.9424797467921806E-3</v>
      </c>
      <c r="H1228" s="3">
        <f>1-E1228/MAX(E$2:E1228)</f>
        <v>0.40320560811270667</v>
      </c>
      <c r="I1228" s="36">
        <f ca="1">IF(ROW()&gt;计算结果!B$18+1,AVERAGE(OFFSET(E1228,0,0,-计算结果!B$18,1)),AVERAGE(OFFSET(E1228,0,0,-ROW(),1)))</f>
        <v>3526.2334090909089</v>
      </c>
      <c r="J1228" s="36">
        <f ca="1">I1228+计算结果!B$19*IF(ROW()&gt;计算结果!B$18+1,STDEV(OFFSET(E1228,0,0,-计算结果!B$18,1)),STDEV(OFFSET(E1228,0,0,-ROW(),1)))</f>
        <v>13197.294694618482</v>
      </c>
      <c r="K1228" s="34">
        <f ca="1">I1228-计算结果!B$19*IF(ROW()&gt;计算结果!B$18+1,STDEV(OFFSET(E1228,0,0,-计算结果!B$18,1)),STDEV(OFFSET(E1228,0,0,-ROW(),1)))</f>
        <v>-6144.8278764366632</v>
      </c>
      <c r="L1228" s="35" t="str">
        <f t="shared" ca="1" si="77"/>
        <v>卖</v>
      </c>
      <c r="M1228" s="4" t="str">
        <f t="shared" ca="1" si="78"/>
        <v/>
      </c>
      <c r="N1228" s="3">
        <f ca="1">IF(L1227="买",E1228/E1227-1,0)-IF(M1228=1,计算结果!B$17,0)</f>
        <v>0</v>
      </c>
      <c r="O1228" s="2">
        <f t="shared" ca="1" si="79"/>
        <v>7.5672676215492167</v>
      </c>
      <c r="P1228" s="3">
        <f ca="1">1-O1228/MAX(O$2:O1228)</f>
        <v>7.4723278617033095E-2</v>
      </c>
    </row>
    <row r="1229" spans="1:16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76"/>
        <v>-3.2231117497462658E-2</v>
      </c>
      <c r="H1229" s="3">
        <f>1-E1229/MAX(E$2:E1229)</f>
        <v>0.42244095827945283</v>
      </c>
      <c r="I1229" s="36">
        <f ca="1">IF(ROW()&gt;计算结果!B$18+1,AVERAGE(OFFSET(E1229,0,0,-计算结果!B$18,1)),AVERAGE(OFFSET(E1229,0,0,-ROW(),1)))</f>
        <v>3520.8743181818177</v>
      </c>
      <c r="J1229" s="36">
        <f ca="1">I1229+计算结果!B$19*IF(ROW()&gt;计算结果!B$18+1,STDEV(OFFSET(E1229,0,0,-计算结果!B$18,1)),STDEV(OFFSET(E1229,0,0,-ROW(),1)))</f>
        <v>13268.63821346558</v>
      </c>
      <c r="K1229" s="34">
        <f ca="1">I1229-计算结果!B$19*IF(ROW()&gt;计算结果!B$18+1,STDEV(OFFSET(E1229,0,0,-计算结果!B$18,1)),STDEV(OFFSET(E1229,0,0,-ROW(),1)))</f>
        <v>-6226.8895771019452</v>
      </c>
      <c r="L1229" s="35" t="str">
        <f t="shared" ca="1" si="77"/>
        <v>卖</v>
      </c>
      <c r="M1229" s="4" t="str">
        <f t="shared" ca="1" si="78"/>
        <v/>
      </c>
      <c r="N1229" s="3">
        <f ca="1">IF(L1228="买",E1229/E1228-1,0)-IF(M1229=1,计算结果!B$17,0)</f>
        <v>0</v>
      </c>
      <c r="O1229" s="2">
        <f t="shared" ca="1" si="79"/>
        <v>7.5672676215492167</v>
      </c>
      <c r="P1229" s="3">
        <f ca="1">1-O1229/MAX(O$2:O1229)</f>
        <v>7.4723278617033095E-2</v>
      </c>
    </row>
    <row r="1230" spans="1:16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76"/>
        <v>4.1656478407274822E-3</v>
      </c>
      <c r="H1230" s="3">
        <f>1-E1230/MAX(E$2:E1230)</f>
        <v>0.42003505070441705</v>
      </c>
      <c r="I1230" s="36">
        <f ca="1">IF(ROW()&gt;计算结果!B$18+1,AVERAGE(OFFSET(E1230,0,0,-计算结果!B$18,1)),AVERAGE(OFFSET(E1230,0,0,-ROW(),1)))</f>
        <v>3515.5590909090902</v>
      </c>
      <c r="J1230" s="36">
        <f ca="1">I1230+计算结果!B$19*IF(ROW()&gt;计算结果!B$18+1,STDEV(OFFSET(E1230,0,0,-计算结果!B$18,1)),STDEV(OFFSET(E1230,0,0,-ROW(),1)))</f>
        <v>13213.992806073711</v>
      </c>
      <c r="K1230" s="34">
        <f ca="1">I1230-计算结果!B$19*IF(ROW()&gt;计算结果!B$18+1,STDEV(OFFSET(E1230,0,0,-计算结果!B$18,1)),STDEV(OFFSET(E1230,0,0,-ROW(),1)))</f>
        <v>-6182.8746242555317</v>
      </c>
      <c r="L1230" s="35" t="str">
        <f t="shared" ca="1" si="77"/>
        <v>卖</v>
      </c>
      <c r="M1230" s="4" t="str">
        <f t="shared" ca="1" si="78"/>
        <v/>
      </c>
      <c r="N1230" s="3">
        <f ca="1">IF(L1229="买",E1230/E1229-1,0)-IF(M1230=1,计算结果!B$17,0)</f>
        <v>0</v>
      </c>
      <c r="O1230" s="2">
        <f t="shared" ca="1" si="79"/>
        <v>7.5672676215492167</v>
      </c>
      <c r="P1230" s="3">
        <f ca="1">1-O1230/MAX(O$2:O1230)</f>
        <v>7.4723278617033095E-2</v>
      </c>
    </row>
    <row r="1231" spans="1:16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76"/>
        <v>-1.2430432703450567E-2</v>
      </c>
      <c r="H1231" s="3">
        <f>1-E1231/MAX(E$2:E1231)</f>
        <v>0.42724426597699583</v>
      </c>
      <c r="I1231" s="36">
        <f ca="1">IF(ROW()&gt;计算结果!B$18+1,AVERAGE(OFFSET(E1231,0,0,-计算结果!B$18,1)),AVERAGE(OFFSET(E1231,0,0,-ROW(),1)))</f>
        <v>3509.5406818181814</v>
      </c>
      <c r="J1231" s="36">
        <f ca="1">I1231+计算结果!B$19*IF(ROW()&gt;计算结果!B$18+1,STDEV(OFFSET(E1231,0,0,-计算结果!B$18,1)),STDEV(OFFSET(E1231,0,0,-ROW(),1)))</f>
        <v>13314.53223019695</v>
      </c>
      <c r="K1231" s="34">
        <f ca="1">I1231-计算结果!B$19*IF(ROW()&gt;计算结果!B$18+1,STDEV(OFFSET(E1231,0,0,-计算结果!B$18,1)),STDEV(OFFSET(E1231,0,0,-ROW(),1)))</f>
        <v>-6295.4508665605863</v>
      </c>
      <c r="L1231" s="35" t="str">
        <f t="shared" ca="1" si="77"/>
        <v>卖</v>
      </c>
      <c r="M1231" s="4" t="str">
        <f t="shared" ca="1" si="78"/>
        <v/>
      </c>
      <c r="N1231" s="3">
        <f ca="1">IF(L1230="买",E1231/E1230-1,0)-IF(M1231=1,计算结果!B$17,0)</f>
        <v>0</v>
      </c>
      <c r="O1231" s="2">
        <f t="shared" ca="1" si="79"/>
        <v>7.5672676215492167</v>
      </c>
      <c r="P1231" s="3">
        <f ca="1">1-O1231/MAX(O$2:O1231)</f>
        <v>7.4723278617033095E-2</v>
      </c>
    </row>
    <row r="1232" spans="1:16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76"/>
        <v>-1.1345136949676093E-2</v>
      </c>
      <c r="H1232" s="3">
        <f>1-E1232/MAX(E$2:E1232)</f>
        <v>0.43374225821819912</v>
      </c>
      <c r="I1232" s="36">
        <f ca="1">IF(ROW()&gt;计算结果!B$18+1,AVERAGE(OFFSET(E1232,0,0,-计算结果!B$18,1)),AVERAGE(OFFSET(E1232,0,0,-ROW(),1)))</f>
        <v>3501.8702272727273</v>
      </c>
      <c r="J1232" s="36">
        <f ca="1">I1232+计算结果!B$19*IF(ROW()&gt;计算结果!B$18+1,STDEV(OFFSET(E1232,0,0,-计算结果!B$18,1)),STDEV(OFFSET(E1232,0,0,-ROW(),1)))</f>
        <v>13393.127758186012</v>
      </c>
      <c r="K1232" s="34">
        <f ca="1">I1232-计算结果!B$19*IF(ROW()&gt;计算结果!B$18+1,STDEV(OFFSET(E1232,0,0,-计算结果!B$18,1)),STDEV(OFFSET(E1232,0,0,-ROW(),1)))</f>
        <v>-6389.3873036405566</v>
      </c>
      <c r="L1232" s="35" t="str">
        <f t="shared" ca="1" si="77"/>
        <v>卖</v>
      </c>
      <c r="M1232" s="4" t="str">
        <f t="shared" ca="1" si="78"/>
        <v/>
      </c>
      <c r="N1232" s="3">
        <f ca="1">IF(L1231="买",E1232/E1231-1,0)-IF(M1232=1,计算结果!B$17,0)</f>
        <v>0</v>
      </c>
      <c r="O1232" s="2">
        <f t="shared" ca="1" si="79"/>
        <v>7.5672676215492167</v>
      </c>
      <c r="P1232" s="3">
        <f ca="1">1-O1232/MAX(O$2:O1232)</f>
        <v>7.4723278617033095E-2</v>
      </c>
    </row>
    <row r="1233" spans="1:16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76"/>
        <v>-2.5603889411390024E-2</v>
      </c>
      <c r="H1233" s="3">
        <f>1-E1233/MAX(E$2:E1233)</f>
        <v>0.44824065881712372</v>
      </c>
      <c r="I1233" s="36">
        <f ca="1">IF(ROW()&gt;计算结果!B$18+1,AVERAGE(OFFSET(E1233,0,0,-计算结果!B$18,1)),AVERAGE(OFFSET(E1233,0,0,-ROW(),1)))</f>
        <v>3494.9320454545455</v>
      </c>
      <c r="J1233" s="36">
        <f ca="1">I1233+计算结果!B$19*IF(ROW()&gt;计算结果!B$18+1,STDEV(OFFSET(E1233,0,0,-计算结果!B$18,1)),STDEV(OFFSET(E1233,0,0,-ROW(),1)))</f>
        <v>14243.262105582649</v>
      </c>
      <c r="K1233" s="34">
        <f ca="1">I1233-计算结果!B$19*IF(ROW()&gt;计算结果!B$18+1,STDEV(OFFSET(E1233,0,0,-计算结果!B$18,1)),STDEV(OFFSET(E1233,0,0,-ROW(),1)))</f>
        <v>-7253.3980146735594</v>
      </c>
      <c r="L1233" s="35" t="str">
        <f t="shared" ca="1" si="77"/>
        <v>卖</v>
      </c>
      <c r="M1233" s="4" t="str">
        <f t="shared" ca="1" si="78"/>
        <v/>
      </c>
      <c r="N1233" s="3">
        <f ca="1">IF(L1232="买",E1233/E1232-1,0)-IF(M1233=1,计算结果!B$17,0)</f>
        <v>0</v>
      </c>
      <c r="O1233" s="2">
        <f t="shared" ca="1" si="79"/>
        <v>7.5672676215492167</v>
      </c>
      <c r="P1233" s="3">
        <f ca="1">1-O1233/MAX(O$2:O1233)</f>
        <v>7.4723278617033095E-2</v>
      </c>
    </row>
    <row r="1234" spans="1:16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76"/>
        <v>-1.3639447391143422E-2</v>
      </c>
      <c r="H1234" s="3">
        <f>1-E1234/MAX(E$2:E1234)</f>
        <v>0.45576635132375953</v>
      </c>
      <c r="I1234" s="36">
        <f ca="1">IF(ROW()&gt;计算结果!B$18+1,AVERAGE(OFFSET(E1234,0,0,-计算结果!B$18,1)),AVERAGE(OFFSET(E1234,0,0,-ROW(),1)))</f>
        <v>3485.1352272727277</v>
      </c>
      <c r="J1234" s="36">
        <f ca="1">I1234+计算结果!B$19*IF(ROW()&gt;计算结果!B$18+1,STDEV(OFFSET(E1234,0,0,-计算结果!B$18,1)),STDEV(OFFSET(E1234,0,0,-ROW(),1)))</f>
        <v>15058.718851642951</v>
      </c>
      <c r="K1234" s="34">
        <f ca="1">I1234-计算结果!B$19*IF(ROW()&gt;计算结果!B$18+1,STDEV(OFFSET(E1234,0,0,-计算结果!B$18,1)),STDEV(OFFSET(E1234,0,0,-ROW(),1)))</f>
        <v>-8088.4483970974961</v>
      </c>
      <c r="L1234" s="35" t="str">
        <f t="shared" ca="1" si="77"/>
        <v>卖</v>
      </c>
      <c r="M1234" s="4" t="str">
        <f t="shared" ca="1" si="78"/>
        <v/>
      </c>
      <c r="N1234" s="3">
        <f ca="1">IF(L1233="买",E1234/E1233-1,0)-IF(M1234=1,计算结果!B$17,0)</f>
        <v>0</v>
      </c>
      <c r="O1234" s="2">
        <f t="shared" ca="1" si="79"/>
        <v>7.5672676215492167</v>
      </c>
      <c r="P1234" s="3">
        <f ca="1">1-O1234/MAX(O$2:O1234)</f>
        <v>7.4723278617033095E-2</v>
      </c>
    </row>
    <row r="1235" spans="1:16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76"/>
        <v>2.5011176869662588E-3</v>
      </c>
      <c r="H1235" s="3">
        <f>1-E1235/MAX(E$2:E1235)</f>
        <v>0.45440515891921318</v>
      </c>
      <c r="I1235" s="36">
        <f ca="1">IF(ROW()&gt;计算结果!B$18+1,AVERAGE(OFFSET(E1235,0,0,-计算结果!B$18,1)),AVERAGE(OFFSET(E1235,0,0,-ROW(),1)))</f>
        <v>3478.7897727272734</v>
      </c>
      <c r="J1235" s="36">
        <f ca="1">I1235+计算结果!B$19*IF(ROW()&gt;计算结果!B$18+1,STDEV(OFFSET(E1235,0,0,-计算结果!B$18,1)),STDEV(OFFSET(E1235,0,0,-ROW(),1)))</f>
        <v>15940.132851767608</v>
      </c>
      <c r="K1235" s="34">
        <f ca="1">I1235-计算结果!B$19*IF(ROW()&gt;计算结果!B$18+1,STDEV(OFFSET(E1235,0,0,-计算结果!B$18,1)),STDEV(OFFSET(E1235,0,0,-ROW(),1)))</f>
        <v>-8982.5533063130606</v>
      </c>
      <c r="L1235" s="35" t="str">
        <f t="shared" ca="1" si="77"/>
        <v>卖</v>
      </c>
      <c r="M1235" s="4" t="str">
        <f t="shared" ca="1" si="78"/>
        <v/>
      </c>
      <c r="N1235" s="3">
        <f ca="1">IF(L1234="买",E1235/E1234-1,0)-IF(M1235=1,计算结果!B$17,0)</f>
        <v>0</v>
      </c>
      <c r="O1235" s="2">
        <f t="shared" ca="1" si="79"/>
        <v>7.5672676215492167</v>
      </c>
      <c r="P1235" s="3">
        <f ca="1">1-O1235/MAX(O$2:O1235)</f>
        <v>7.4723278617033095E-2</v>
      </c>
    </row>
    <row r="1236" spans="1:16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76"/>
        <v>-7.5158190839441641E-4</v>
      </c>
      <c r="H1236" s="3">
        <f>1-E1236/MAX(E$2:E1236)</f>
        <v>0.45481521813108283</v>
      </c>
      <c r="I1236" s="36">
        <f ca="1">IF(ROW()&gt;计算结果!B$18+1,AVERAGE(OFFSET(E1236,0,0,-计算结果!B$18,1)),AVERAGE(OFFSET(E1236,0,0,-ROW(),1)))</f>
        <v>3474.7363636363634</v>
      </c>
      <c r="J1236" s="36">
        <f ca="1">I1236+计算结果!B$19*IF(ROW()&gt;计算结果!B$18+1,STDEV(OFFSET(E1236,0,0,-计算结果!B$18,1)),STDEV(OFFSET(E1236,0,0,-ROW(),1)))</f>
        <v>16654.130471864552</v>
      </c>
      <c r="K1236" s="34">
        <f ca="1">I1236-计算结果!B$19*IF(ROW()&gt;计算结果!B$18+1,STDEV(OFFSET(E1236,0,0,-计算结果!B$18,1)),STDEV(OFFSET(E1236,0,0,-ROW(),1)))</f>
        <v>-9704.6577445918228</v>
      </c>
      <c r="L1236" s="35" t="str">
        <f t="shared" ca="1" si="77"/>
        <v>卖</v>
      </c>
      <c r="M1236" s="4" t="str">
        <f t="shared" ca="1" si="78"/>
        <v/>
      </c>
      <c r="N1236" s="3">
        <f ca="1">IF(L1235="买",E1236/E1235-1,0)-IF(M1236=1,计算结果!B$17,0)</f>
        <v>0</v>
      </c>
      <c r="O1236" s="2">
        <f t="shared" ca="1" si="79"/>
        <v>7.5672676215492167</v>
      </c>
      <c r="P1236" s="3">
        <f ca="1">1-O1236/MAX(O$2:O1236)</f>
        <v>7.4723278617033095E-2</v>
      </c>
    </row>
    <row r="1237" spans="1:16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76"/>
        <v>-1.6057250574253445E-2</v>
      </c>
      <c r="H1237" s="3">
        <f>1-E1237/MAX(E$2:E1237)</f>
        <v>0.46356938678282178</v>
      </c>
      <c r="I1237" s="36">
        <f ca="1">IF(ROW()&gt;计算结果!B$18+1,AVERAGE(OFFSET(E1237,0,0,-计算结果!B$18,1)),AVERAGE(OFFSET(E1237,0,0,-ROW(),1)))</f>
        <v>3466.5781818181817</v>
      </c>
      <c r="J1237" s="36">
        <f ca="1">I1237+计算结果!B$19*IF(ROW()&gt;计算结果!B$18+1,STDEV(OFFSET(E1237,0,0,-计算结果!B$18,1)),STDEV(OFFSET(E1237,0,0,-ROW(),1)))</f>
        <v>17667.616782273704</v>
      </c>
      <c r="K1237" s="34">
        <f ca="1">I1237-计算结果!B$19*IF(ROW()&gt;计算结果!B$18+1,STDEV(OFFSET(E1237,0,0,-计算结果!B$18,1)),STDEV(OFFSET(E1237,0,0,-ROW(),1)))</f>
        <v>-10734.460418637342</v>
      </c>
      <c r="L1237" s="35" t="str">
        <f t="shared" ca="1" si="77"/>
        <v>卖</v>
      </c>
      <c r="M1237" s="4" t="str">
        <f t="shared" ca="1" si="78"/>
        <v/>
      </c>
      <c r="N1237" s="3">
        <f ca="1">IF(L1236="买",E1237/E1236-1,0)-IF(M1237=1,计算结果!B$17,0)</f>
        <v>0</v>
      </c>
      <c r="O1237" s="2">
        <f t="shared" ca="1" si="79"/>
        <v>7.5672676215492167</v>
      </c>
      <c r="P1237" s="3">
        <f ca="1">1-O1237/MAX(O$2:O1237)</f>
        <v>7.4723278617033095E-2</v>
      </c>
    </row>
    <row r="1238" spans="1:16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76"/>
        <v>-2.0680620799249372E-3</v>
      </c>
      <c r="H1238" s="3">
        <f>1-E1238/MAX(E$2:E1238)</f>
        <v>0.46467875859252705</v>
      </c>
      <c r="I1238" s="36">
        <f ca="1">IF(ROW()&gt;计算结果!B$18+1,AVERAGE(OFFSET(E1238,0,0,-计算结果!B$18,1)),AVERAGE(OFFSET(E1238,0,0,-ROW(),1)))</f>
        <v>3457.1545454545453</v>
      </c>
      <c r="J1238" s="36">
        <f ca="1">I1238+计算结果!B$19*IF(ROW()&gt;计算结果!B$18+1,STDEV(OFFSET(E1238,0,0,-计算结果!B$18,1)),STDEV(OFFSET(E1238,0,0,-ROW(),1)))</f>
        <v>18522.182076994151</v>
      </c>
      <c r="K1238" s="34">
        <f ca="1">I1238-计算结果!B$19*IF(ROW()&gt;计算结果!B$18+1,STDEV(OFFSET(E1238,0,0,-计算结果!B$18,1)),STDEV(OFFSET(E1238,0,0,-ROW(),1)))</f>
        <v>-11607.872986085062</v>
      </c>
      <c r="L1238" s="35" t="str">
        <f t="shared" ca="1" si="77"/>
        <v>卖</v>
      </c>
      <c r="M1238" s="4" t="str">
        <f t="shared" ca="1" si="78"/>
        <v/>
      </c>
      <c r="N1238" s="3">
        <f ca="1">IF(L1237="买",E1238/E1237-1,0)-IF(M1238=1,计算结果!B$17,0)</f>
        <v>0</v>
      </c>
      <c r="O1238" s="2">
        <f t="shared" ca="1" si="79"/>
        <v>7.5672676215492167</v>
      </c>
      <c r="P1238" s="3">
        <f ca="1">1-O1238/MAX(O$2:O1238)</f>
        <v>7.4723278617033095E-2</v>
      </c>
    </row>
    <row r="1239" spans="1:16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76"/>
        <v>2.6867417415985528E-2</v>
      </c>
      <c r="H1239" s="3">
        <f>1-E1239/MAX(E$2:E1239)</f>
        <v>0.45029605934798889</v>
      </c>
      <c r="I1239" s="36">
        <f ca="1">IF(ROW()&gt;计算结果!B$18+1,AVERAGE(OFFSET(E1239,0,0,-计算结果!B$18,1)),AVERAGE(OFFSET(E1239,0,0,-ROW(),1)))</f>
        <v>3448.8225000000002</v>
      </c>
      <c r="J1239" s="36">
        <f ca="1">I1239+计算结果!B$19*IF(ROW()&gt;计算结果!B$18+1,STDEV(OFFSET(E1239,0,0,-计算结果!B$18,1)),STDEV(OFFSET(E1239,0,0,-ROW(),1)))</f>
        <v>18778.342765588262</v>
      </c>
      <c r="K1239" s="34">
        <f ca="1">I1239-计算结果!B$19*IF(ROW()&gt;计算结果!B$18+1,STDEV(OFFSET(E1239,0,0,-计算结果!B$18,1)),STDEV(OFFSET(E1239,0,0,-ROW(),1)))</f>
        <v>-11880.697765588264</v>
      </c>
      <c r="L1239" s="35" t="str">
        <f t="shared" ca="1" si="77"/>
        <v>卖</v>
      </c>
      <c r="M1239" s="4" t="str">
        <f t="shared" ca="1" si="78"/>
        <v/>
      </c>
      <c r="N1239" s="3">
        <f ca="1">IF(L1238="买",E1239/E1238-1,0)-IF(M1239=1,计算结果!B$17,0)</f>
        <v>0</v>
      </c>
      <c r="O1239" s="2">
        <f t="shared" ca="1" si="79"/>
        <v>7.5672676215492167</v>
      </c>
      <c r="P1239" s="3">
        <f ca="1">1-O1239/MAX(O$2:O1239)</f>
        <v>7.4723278617033095E-2</v>
      </c>
    </row>
    <row r="1240" spans="1:16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76"/>
        <v>-3.6895800316956162E-3</v>
      </c>
      <c r="H1240" s="3">
        <f>1-E1240/MAX(E$2:E1240)</f>
        <v>0.45232423603076288</v>
      </c>
      <c r="I1240" s="36">
        <f ca="1">IF(ROW()&gt;计算结果!B$18+1,AVERAGE(OFFSET(E1240,0,0,-计算结果!B$18,1)),AVERAGE(OFFSET(E1240,0,0,-ROW(),1)))</f>
        <v>3440.3661363636361</v>
      </c>
      <c r="J1240" s="36">
        <f ca="1">I1240+计算结果!B$19*IF(ROW()&gt;计算结果!B$18+1,STDEV(OFFSET(E1240,0,0,-计算结果!B$18,1)),STDEV(OFFSET(E1240,0,0,-ROW(),1)))</f>
        <v>19039.047860629369</v>
      </c>
      <c r="K1240" s="34">
        <f ca="1">I1240-计算结果!B$19*IF(ROW()&gt;计算结果!B$18+1,STDEV(OFFSET(E1240,0,0,-计算结果!B$18,1)),STDEV(OFFSET(E1240,0,0,-ROW(),1)))</f>
        <v>-12158.315587902096</v>
      </c>
      <c r="L1240" s="35" t="str">
        <f t="shared" ca="1" si="77"/>
        <v>卖</v>
      </c>
      <c r="M1240" s="4" t="str">
        <f t="shared" ca="1" si="78"/>
        <v/>
      </c>
      <c r="N1240" s="3">
        <f ca="1">IF(L1239="买",E1240/E1239-1,0)-IF(M1240=1,计算结果!B$17,0)</f>
        <v>0</v>
      </c>
      <c r="O1240" s="2">
        <f t="shared" ca="1" si="79"/>
        <v>7.5672676215492167</v>
      </c>
      <c r="P1240" s="3">
        <f ca="1">1-O1240/MAX(O$2:O1240)</f>
        <v>7.4723278617033095E-2</v>
      </c>
    </row>
    <row r="1241" spans="1:16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76"/>
        <v>-2.0414440164036263E-2</v>
      </c>
      <c r="H1241" s="3">
        <f>1-E1241/MAX(E$2:E1241)</f>
        <v>0.46350473014360571</v>
      </c>
      <c r="I1241" s="36">
        <f ca="1">IF(ROW()&gt;计算结果!B$18+1,AVERAGE(OFFSET(E1241,0,0,-计算结果!B$18,1)),AVERAGE(OFFSET(E1241,0,0,-ROW(),1)))</f>
        <v>3429.2206818181817</v>
      </c>
      <c r="J1241" s="36">
        <f ca="1">I1241+计算结果!B$19*IF(ROW()&gt;计算结果!B$18+1,STDEV(OFFSET(E1241,0,0,-计算结果!B$18,1)),STDEV(OFFSET(E1241,0,0,-ROW(),1)))</f>
        <v>19347.560444204075</v>
      </c>
      <c r="K1241" s="34">
        <f ca="1">I1241-计算结果!B$19*IF(ROW()&gt;计算结果!B$18+1,STDEV(OFFSET(E1241,0,0,-计算结果!B$18,1)),STDEV(OFFSET(E1241,0,0,-ROW(),1)))</f>
        <v>-12489.119080567711</v>
      </c>
      <c r="L1241" s="35" t="str">
        <f t="shared" ca="1" si="77"/>
        <v>卖</v>
      </c>
      <c r="M1241" s="4" t="str">
        <f t="shared" ca="1" si="78"/>
        <v/>
      </c>
      <c r="N1241" s="3">
        <f ca="1">IF(L1240="买",E1241/E1240-1,0)-IF(M1241=1,计算结果!B$17,0)</f>
        <v>0</v>
      </c>
      <c r="O1241" s="2">
        <f t="shared" ca="1" si="79"/>
        <v>7.5672676215492167</v>
      </c>
      <c r="P1241" s="3">
        <f ca="1">1-O1241/MAX(O$2:O1241)</f>
        <v>7.4723278617033095E-2</v>
      </c>
    </row>
    <row r="1242" spans="1:16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76"/>
        <v>-6.6601333929583451E-4</v>
      </c>
      <c r="H1242" s="3">
        <f>1-E1242/MAX(E$2:E1242)</f>
        <v>0.46386204314979929</v>
      </c>
      <c r="I1242" s="36">
        <f ca="1">IF(ROW()&gt;计算结果!B$18+1,AVERAGE(OFFSET(E1242,0,0,-计算结果!B$18,1)),AVERAGE(OFFSET(E1242,0,0,-ROW(),1)))</f>
        <v>3417.451590909091</v>
      </c>
      <c r="J1242" s="36">
        <f ca="1">I1242+计算结果!B$19*IF(ROW()&gt;计算结果!B$18+1,STDEV(OFFSET(E1242,0,0,-计算结果!B$18,1)),STDEV(OFFSET(E1242,0,0,-ROW(),1)))</f>
        <v>19458.224453315499</v>
      </c>
      <c r="K1242" s="34">
        <f ca="1">I1242-计算结果!B$19*IF(ROW()&gt;计算结果!B$18+1,STDEV(OFFSET(E1242,0,0,-计算结果!B$18,1)),STDEV(OFFSET(E1242,0,0,-ROW(),1)))</f>
        <v>-12623.321271497316</v>
      </c>
      <c r="L1242" s="35" t="str">
        <f t="shared" ca="1" si="77"/>
        <v>卖</v>
      </c>
      <c r="M1242" s="4" t="str">
        <f t="shared" ca="1" si="78"/>
        <v/>
      </c>
      <c r="N1242" s="3">
        <f ca="1">IF(L1241="买",E1242/E1241-1,0)-IF(M1242=1,计算结果!B$17,0)</f>
        <v>0</v>
      </c>
      <c r="O1242" s="2">
        <f t="shared" ca="1" si="79"/>
        <v>7.5672676215492167</v>
      </c>
      <c r="P1242" s="3">
        <f ca="1">1-O1242/MAX(O$2:O1242)</f>
        <v>7.4723278617033095E-2</v>
      </c>
    </row>
    <row r="1243" spans="1:16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76"/>
        <v>5.7759624752855565E-3</v>
      </c>
      <c r="H1243" s="3">
        <f>1-E1243/MAX(E$2:E1243)</f>
        <v>0.46076533042945622</v>
      </c>
      <c r="I1243" s="36">
        <f ca="1">IF(ROW()&gt;计算结果!B$18+1,AVERAGE(OFFSET(E1243,0,0,-计算结果!B$18,1)),AVERAGE(OFFSET(E1243,0,0,-ROW(),1)))</f>
        <v>3407.1145454545458</v>
      </c>
      <c r="J1243" s="36">
        <f ca="1">I1243+计算结果!B$19*IF(ROW()&gt;计算结果!B$18+1,STDEV(OFFSET(E1243,0,0,-计算结果!B$18,1)),STDEV(OFFSET(E1243,0,0,-ROW(),1)))</f>
        <v>19572.49648670516</v>
      </c>
      <c r="K1243" s="34">
        <f ca="1">I1243-计算结果!B$19*IF(ROW()&gt;计算结果!B$18+1,STDEV(OFFSET(E1243,0,0,-计算结果!B$18,1)),STDEV(OFFSET(E1243,0,0,-ROW(),1)))</f>
        <v>-12758.267395796071</v>
      </c>
      <c r="L1243" s="35" t="str">
        <f t="shared" ca="1" si="77"/>
        <v>卖</v>
      </c>
      <c r="M1243" s="4" t="str">
        <f t="shared" ca="1" si="78"/>
        <v/>
      </c>
      <c r="N1243" s="3">
        <f ca="1">IF(L1242="买",E1243/E1242-1,0)-IF(M1243=1,计算结果!B$17,0)</f>
        <v>0</v>
      </c>
      <c r="O1243" s="2">
        <f t="shared" ca="1" si="79"/>
        <v>7.5672676215492167</v>
      </c>
      <c r="P1243" s="3">
        <f ca="1">1-O1243/MAX(O$2:O1243)</f>
        <v>7.4723278617033095E-2</v>
      </c>
    </row>
    <row r="1244" spans="1:16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76"/>
        <v>1.4180279503595683E-2</v>
      </c>
      <c r="H1244" s="3">
        <f>1-E1244/MAX(E$2:E1244)</f>
        <v>0.45311883209691683</v>
      </c>
      <c r="I1244" s="36">
        <f ca="1">IF(ROW()&gt;计算结果!B$18+1,AVERAGE(OFFSET(E1244,0,0,-计算结果!B$18,1)),AVERAGE(OFFSET(E1244,0,0,-ROW(),1)))</f>
        <v>3399.3793181818182</v>
      </c>
      <c r="J1244" s="36">
        <f ca="1">I1244+计算结果!B$19*IF(ROW()&gt;计算结果!B$18+1,STDEV(OFFSET(E1244,0,0,-计算结果!B$18,1)),STDEV(OFFSET(E1244,0,0,-ROW(),1)))</f>
        <v>19676.597171810143</v>
      </c>
      <c r="K1244" s="34">
        <f ca="1">I1244-计算结果!B$19*IF(ROW()&gt;计算结果!B$18+1,STDEV(OFFSET(E1244,0,0,-计算结果!B$18,1)),STDEV(OFFSET(E1244,0,0,-ROW(),1)))</f>
        <v>-12877.838535446506</v>
      </c>
      <c r="L1244" s="35" t="str">
        <f t="shared" ca="1" si="77"/>
        <v>卖</v>
      </c>
      <c r="M1244" s="4" t="str">
        <f t="shared" ca="1" si="78"/>
        <v/>
      </c>
      <c r="N1244" s="3">
        <f ca="1">IF(L1243="买",E1244/E1243-1,0)-IF(M1244=1,计算结果!B$17,0)</f>
        <v>0</v>
      </c>
      <c r="O1244" s="2">
        <f t="shared" ca="1" si="79"/>
        <v>7.5672676215492167</v>
      </c>
      <c r="P1244" s="3">
        <f ca="1">1-O1244/MAX(O$2:O1244)</f>
        <v>7.4723278617033095E-2</v>
      </c>
    </row>
    <row r="1245" spans="1:16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76"/>
        <v>1.9507611702078709E-3</v>
      </c>
      <c r="H1245" s="3">
        <f>1-E1245/MAX(E$2:E1245)</f>
        <v>0.45205199754985359</v>
      </c>
      <c r="I1245" s="36">
        <f ca="1">IF(ROW()&gt;计算结果!B$18+1,AVERAGE(OFFSET(E1245,0,0,-计算结果!B$18,1)),AVERAGE(OFFSET(E1245,0,0,-ROW(),1)))</f>
        <v>3391.2693181818181</v>
      </c>
      <c r="J1245" s="36">
        <f ca="1">I1245+计算结果!B$19*IF(ROW()&gt;计算结果!B$18+1,STDEV(OFFSET(E1245,0,0,-计算结果!B$18,1)),STDEV(OFFSET(E1245,0,0,-ROW(),1)))</f>
        <v>19646.908230408837</v>
      </c>
      <c r="K1245" s="34">
        <f ca="1">I1245-计算结果!B$19*IF(ROW()&gt;计算结果!B$18+1,STDEV(OFFSET(E1245,0,0,-计算结果!B$18,1)),STDEV(OFFSET(E1245,0,0,-ROW(),1)))</f>
        <v>-12864.369594045202</v>
      </c>
      <c r="L1245" s="35" t="str">
        <f t="shared" ca="1" si="77"/>
        <v>卖</v>
      </c>
      <c r="M1245" s="4" t="str">
        <f t="shared" ca="1" si="78"/>
        <v/>
      </c>
      <c r="N1245" s="3">
        <f ca="1">IF(L1244="买",E1245/E1244-1,0)-IF(M1245=1,计算结果!B$17,0)</f>
        <v>0</v>
      </c>
      <c r="O1245" s="2">
        <f t="shared" ca="1" si="79"/>
        <v>7.5672676215492167</v>
      </c>
      <c r="P1245" s="3">
        <f ca="1">1-O1245/MAX(O$2:O1245)</f>
        <v>7.4723278617033095E-2</v>
      </c>
    </row>
    <row r="1246" spans="1:16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76"/>
        <v>9.5888709477083278E-3</v>
      </c>
      <c r="H1246" s="3">
        <f>1-E1246/MAX(E$2:E1246)</f>
        <v>0.44679779486830462</v>
      </c>
      <c r="I1246" s="36">
        <f ca="1">IF(ROW()&gt;计算结果!B$18+1,AVERAGE(OFFSET(E1246,0,0,-计算结果!B$18,1)),AVERAGE(OFFSET(E1246,0,0,-ROW(),1)))</f>
        <v>3383.911590909091</v>
      </c>
      <c r="J1246" s="36">
        <f ca="1">I1246+计算结果!B$19*IF(ROW()&gt;计算结果!B$18+1,STDEV(OFFSET(E1246,0,0,-计算结果!B$18,1)),STDEV(OFFSET(E1246,0,0,-ROW(),1)))</f>
        <v>19495.674435130393</v>
      </c>
      <c r="K1246" s="34">
        <f ca="1">I1246-计算结果!B$19*IF(ROW()&gt;计算结果!B$18+1,STDEV(OFFSET(E1246,0,0,-计算结果!B$18,1)),STDEV(OFFSET(E1246,0,0,-ROW(),1)))</f>
        <v>-12727.851253312212</v>
      </c>
      <c r="L1246" s="35" t="str">
        <f t="shared" ca="1" si="77"/>
        <v>卖</v>
      </c>
      <c r="M1246" s="4" t="str">
        <f t="shared" ca="1" si="78"/>
        <v/>
      </c>
      <c r="N1246" s="3">
        <f ca="1">IF(L1245="买",E1246/E1245-1,0)-IF(M1246=1,计算结果!B$17,0)</f>
        <v>0</v>
      </c>
      <c r="O1246" s="2">
        <f t="shared" ca="1" si="79"/>
        <v>7.5672676215492167</v>
      </c>
      <c r="P1246" s="3">
        <f ca="1">1-O1246/MAX(O$2:O1246)</f>
        <v>7.4723278617033095E-2</v>
      </c>
    </row>
    <row r="1247" spans="1:16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76"/>
        <v>-5.5178268251273588E-3</v>
      </c>
      <c r="H1247" s="3">
        <f>1-E1247/MAX(E$2:E1247)</f>
        <v>0.44985026883549983</v>
      </c>
      <c r="I1247" s="36">
        <f ca="1">IF(ROW()&gt;计算结果!B$18+1,AVERAGE(OFFSET(E1247,0,0,-计算结果!B$18,1)),AVERAGE(OFFSET(E1247,0,0,-ROW(),1)))</f>
        <v>3375.2886363636367</v>
      </c>
      <c r="J1247" s="36">
        <f ca="1">I1247+计算结果!B$19*IF(ROW()&gt;计算结果!B$18+1,STDEV(OFFSET(E1247,0,0,-计算结果!B$18,1)),STDEV(OFFSET(E1247,0,0,-ROW(),1)))</f>
        <v>19196.545984208788</v>
      </c>
      <c r="K1247" s="34">
        <f ca="1">I1247-计算结果!B$19*IF(ROW()&gt;计算结果!B$18+1,STDEV(OFFSET(E1247,0,0,-计算结果!B$18,1)),STDEV(OFFSET(E1247,0,0,-ROW(),1)))</f>
        <v>-12445.968711481513</v>
      </c>
      <c r="L1247" s="35" t="str">
        <f t="shared" ca="1" si="77"/>
        <v>卖</v>
      </c>
      <c r="M1247" s="4" t="str">
        <f t="shared" ca="1" si="78"/>
        <v/>
      </c>
      <c r="N1247" s="3">
        <f ca="1">IF(L1246="买",E1247/E1246-1,0)-IF(M1247=1,计算结果!B$17,0)</f>
        <v>0</v>
      </c>
      <c r="O1247" s="2">
        <f t="shared" ca="1" si="79"/>
        <v>7.5672676215492167</v>
      </c>
      <c r="P1247" s="3">
        <f ca="1">1-O1247/MAX(O$2:O1247)</f>
        <v>7.4723278617033095E-2</v>
      </c>
    </row>
    <row r="1248" spans="1:16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76"/>
        <v>-1.0735029412310526E-2</v>
      </c>
      <c r="H1248" s="3">
        <f>1-E1248/MAX(E$2:E1248)</f>
        <v>0.45575614238072548</v>
      </c>
      <c r="I1248" s="36">
        <f ca="1">IF(ROW()&gt;计算结果!B$18+1,AVERAGE(OFFSET(E1248,0,0,-计算结果!B$18,1)),AVERAGE(OFFSET(E1248,0,0,-ROW(),1)))</f>
        <v>3366.5452272727275</v>
      </c>
      <c r="J1248" s="36">
        <f ca="1">I1248+计算结果!B$19*IF(ROW()&gt;计算结果!B$18+1,STDEV(OFFSET(E1248,0,0,-计算结果!B$18,1)),STDEV(OFFSET(E1248,0,0,-ROW(),1)))</f>
        <v>19049.887420706407</v>
      </c>
      <c r="K1248" s="34">
        <f ca="1">I1248-计算结果!B$19*IF(ROW()&gt;计算结果!B$18+1,STDEV(OFFSET(E1248,0,0,-计算结果!B$18,1)),STDEV(OFFSET(E1248,0,0,-ROW(),1)))</f>
        <v>-12316.796966160953</v>
      </c>
      <c r="L1248" s="35" t="str">
        <f t="shared" ca="1" si="77"/>
        <v>卖</v>
      </c>
      <c r="M1248" s="4" t="str">
        <f t="shared" ca="1" si="78"/>
        <v/>
      </c>
      <c r="N1248" s="3">
        <f ca="1">IF(L1247="买",E1248/E1247-1,0)-IF(M1248=1,计算结果!B$17,0)</f>
        <v>0</v>
      </c>
      <c r="O1248" s="2">
        <f t="shared" ca="1" si="79"/>
        <v>7.5672676215492167</v>
      </c>
      <c r="P1248" s="3">
        <f ca="1">1-O1248/MAX(O$2:O1248)</f>
        <v>7.4723278617033095E-2</v>
      </c>
    </row>
    <row r="1249" spans="1:16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76"/>
        <v>1.4334261855857067E-2</v>
      </c>
      <c r="H1249" s="3">
        <f>1-E1249/MAX(E$2:E1249)</f>
        <v>0.44795480841216906</v>
      </c>
      <c r="I1249" s="36">
        <f ca="1">IF(ROW()&gt;计算结果!B$18+1,AVERAGE(OFFSET(E1249,0,0,-计算结果!B$18,1)),AVERAGE(OFFSET(E1249,0,0,-ROW(),1)))</f>
        <v>3359.3579545454554</v>
      </c>
      <c r="J1249" s="36">
        <f ca="1">I1249+计算结果!B$19*IF(ROW()&gt;计算结果!B$18+1,STDEV(OFFSET(E1249,0,0,-计算结果!B$18,1)),STDEV(OFFSET(E1249,0,0,-ROW(),1)))</f>
        <v>18816.095004056664</v>
      </c>
      <c r="K1249" s="34">
        <f ca="1">I1249-计算结果!B$19*IF(ROW()&gt;计算结果!B$18+1,STDEV(OFFSET(E1249,0,0,-计算结果!B$18,1)),STDEV(OFFSET(E1249,0,0,-ROW(),1)))</f>
        <v>-12097.379094965752</v>
      </c>
      <c r="L1249" s="35" t="str">
        <f t="shared" ca="1" si="77"/>
        <v>卖</v>
      </c>
      <c r="M1249" s="4" t="str">
        <f t="shared" ca="1" si="78"/>
        <v/>
      </c>
      <c r="N1249" s="3">
        <f ca="1">IF(L1248="买",E1249/E1248-1,0)-IF(M1249=1,计算结果!B$17,0)</f>
        <v>0</v>
      </c>
      <c r="O1249" s="2">
        <f t="shared" ca="1" si="79"/>
        <v>7.5672676215492167</v>
      </c>
      <c r="P1249" s="3">
        <f ca="1">1-O1249/MAX(O$2:O1249)</f>
        <v>7.4723278617033095E-2</v>
      </c>
    </row>
    <row r="1250" spans="1:16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76"/>
        <v>1.4686482887858787E-2</v>
      </c>
      <c r="H1250" s="3">
        <f>1-E1250/MAX(E$2:E1250)</f>
        <v>0.43984720615258965</v>
      </c>
      <c r="I1250" s="36">
        <f ca="1">IF(ROW()&gt;计算结果!B$18+1,AVERAGE(OFFSET(E1250,0,0,-计算结果!B$18,1)),AVERAGE(OFFSET(E1250,0,0,-ROW(),1)))</f>
        <v>3355.0847727272735</v>
      </c>
      <c r="J1250" s="36">
        <f ca="1">I1250+计算结果!B$19*IF(ROW()&gt;计算结果!B$18+1,STDEV(OFFSET(E1250,0,0,-计算结果!B$18,1)),STDEV(OFFSET(E1250,0,0,-ROW(),1)))</f>
        <v>18712.515172451818</v>
      </c>
      <c r="K1250" s="34">
        <f ca="1">I1250-计算结果!B$19*IF(ROW()&gt;计算结果!B$18+1,STDEV(OFFSET(E1250,0,0,-计算结果!B$18,1)),STDEV(OFFSET(E1250,0,0,-ROW(),1)))</f>
        <v>-12002.345626997272</v>
      </c>
      <c r="L1250" s="35" t="str">
        <f t="shared" ca="1" si="77"/>
        <v>卖</v>
      </c>
      <c r="M1250" s="4" t="str">
        <f t="shared" ca="1" si="78"/>
        <v/>
      </c>
      <c r="N1250" s="3">
        <f ca="1">IF(L1249="买",E1250/E1249-1,0)-IF(M1250=1,计算结果!B$17,0)</f>
        <v>0</v>
      </c>
      <c r="O1250" s="2">
        <f t="shared" ca="1" si="79"/>
        <v>7.5672676215492167</v>
      </c>
      <c r="P1250" s="3">
        <f ca="1">1-O1250/MAX(O$2:O1250)</f>
        <v>7.4723278617033095E-2</v>
      </c>
    </row>
    <row r="1251" spans="1:16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76"/>
        <v>-3.1772742874673909E-3</v>
      </c>
      <c r="H1251" s="3">
        <f>1-E1251/MAX(E$2:E1251)</f>
        <v>0.441626965221534</v>
      </c>
      <c r="I1251" s="36">
        <f ca="1">IF(ROW()&gt;计算结果!B$18+1,AVERAGE(OFFSET(E1251,0,0,-计算结果!B$18,1)),AVERAGE(OFFSET(E1251,0,0,-ROW(),1)))</f>
        <v>3352.5831818181832</v>
      </c>
      <c r="J1251" s="36">
        <f ca="1">I1251+计算结果!B$19*IF(ROW()&gt;计算结果!B$18+1,STDEV(OFFSET(E1251,0,0,-计算结果!B$18,1)),STDEV(OFFSET(E1251,0,0,-ROW(),1)))</f>
        <v>18744.520892259094</v>
      </c>
      <c r="K1251" s="34">
        <f ca="1">I1251-计算结果!B$19*IF(ROW()&gt;计算结果!B$18+1,STDEV(OFFSET(E1251,0,0,-计算结果!B$18,1)),STDEV(OFFSET(E1251,0,0,-ROW(),1)))</f>
        <v>-12039.354528622727</v>
      </c>
      <c r="L1251" s="35" t="str">
        <f t="shared" ca="1" si="77"/>
        <v>卖</v>
      </c>
      <c r="M1251" s="4" t="str">
        <f t="shared" ca="1" si="78"/>
        <v/>
      </c>
      <c r="N1251" s="3">
        <f ca="1">IF(L1250="买",E1251/E1250-1,0)-IF(M1251=1,计算结果!B$17,0)</f>
        <v>0</v>
      </c>
      <c r="O1251" s="2">
        <f t="shared" ca="1" si="79"/>
        <v>7.5672676215492167</v>
      </c>
      <c r="P1251" s="3">
        <f ca="1">1-O1251/MAX(O$2:O1251)</f>
        <v>7.4723278617033095E-2</v>
      </c>
    </row>
    <row r="1252" spans="1:16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76"/>
        <v>1.3026903984861393E-2</v>
      </c>
      <c r="H1252" s="3">
        <f>1-E1252/MAX(E$2:E1252)</f>
        <v>0.43435309330973926</v>
      </c>
      <c r="I1252" s="36">
        <f ca="1">IF(ROW()&gt;计算结果!B$18+1,AVERAGE(OFFSET(E1252,0,0,-计算结果!B$18,1)),AVERAGE(OFFSET(E1252,0,0,-ROW(),1)))</f>
        <v>3350.9422727272745</v>
      </c>
      <c r="J1252" s="36">
        <f ca="1">I1252+计算结果!B$19*IF(ROW()&gt;计算结果!B$18+1,STDEV(OFFSET(E1252,0,0,-计算结果!B$18,1)),STDEV(OFFSET(E1252,0,0,-ROW(),1)))</f>
        <v>18731.316388546373</v>
      </c>
      <c r="K1252" s="34">
        <f ca="1">I1252-计算结果!B$19*IF(ROW()&gt;计算结果!B$18+1,STDEV(OFFSET(E1252,0,0,-计算结果!B$18,1)),STDEV(OFFSET(E1252,0,0,-ROW(),1)))</f>
        <v>-12029.431843091825</v>
      </c>
      <c r="L1252" s="35" t="str">
        <f t="shared" ca="1" si="77"/>
        <v>卖</v>
      </c>
      <c r="M1252" s="4" t="str">
        <f t="shared" ca="1" si="78"/>
        <v/>
      </c>
      <c r="N1252" s="3">
        <f ca="1">IF(L1251="买",E1252/E1251-1,0)-IF(M1252=1,计算结果!B$17,0)</f>
        <v>0</v>
      </c>
      <c r="O1252" s="2">
        <f t="shared" ca="1" si="79"/>
        <v>7.5672676215492167</v>
      </c>
      <c r="P1252" s="3">
        <f ca="1">1-O1252/MAX(O$2:O1252)</f>
        <v>7.4723278617033095E-2</v>
      </c>
    </row>
    <row r="1253" spans="1:16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76"/>
        <v>-3.964601343993901E-3</v>
      </c>
      <c r="H1253" s="3">
        <f>1-E1253/MAX(E$2:E1253)</f>
        <v>0.43659565779622955</v>
      </c>
      <c r="I1253" s="36">
        <f ca="1">IF(ROW()&gt;计算结果!B$18+1,AVERAGE(OFFSET(E1253,0,0,-计算结果!B$18,1)),AVERAGE(OFFSET(E1253,0,0,-ROW(),1)))</f>
        <v>3351.0718181818197</v>
      </c>
      <c r="J1253" s="36">
        <f ca="1">I1253+计算结果!B$19*IF(ROW()&gt;计算结果!B$18+1,STDEV(OFFSET(E1253,0,0,-计算结果!B$18,1)),STDEV(OFFSET(E1253,0,0,-ROW(),1)))</f>
        <v>18727.000942144252</v>
      </c>
      <c r="K1253" s="34">
        <f ca="1">I1253-计算结果!B$19*IF(ROW()&gt;计算结果!B$18+1,STDEV(OFFSET(E1253,0,0,-计算结果!B$18,1)),STDEV(OFFSET(E1253,0,0,-ROW(),1)))</f>
        <v>-12024.857305780613</v>
      </c>
      <c r="L1253" s="35" t="str">
        <f t="shared" ca="1" si="77"/>
        <v>卖</v>
      </c>
      <c r="M1253" s="4" t="str">
        <f t="shared" ca="1" si="78"/>
        <v/>
      </c>
      <c r="N1253" s="3">
        <f ca="1">IF(L1252="买",E1253/E1252-1,0)-IF(M1253=1,计算结果!B$17,0)</f>
        <v>0</v>
      </c>
      <c r="O1253" s="2">
        <f t="shared" ca="1" si="79"/>
        <v>7.5672676215492167</v>
      </c>
      <c r="P1253" s="3">
        <f ca="1">1-O1253/MAX(O$2:O1253)</f>
        <v>7.4723278617033095E-2</v>
      </c>
    </row>
    <row r="1254" spans="1:16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76"/>
        <v>7.1997197424529258E-3</v>
      </c>
      <c r="H1254" s="3">
        <f>1-E1254/MAX(E$2:E1254)</f>
        <v>0.43253930443068123</v>
      </c>
      <c r="I1254" s="36">
        <f ca="1">IF(ROW()&gt;计算结果!B$18+1,AVERAGE(OFFSET(E1254,0,0,-计算结果!B$18,1)),AVERAGE(OFFSET(E1254,0,0,-ROW(),1)))</f>
        <v>3351.0400000000009</v>
      </c>
      <c r="J1254" s="36">
        <f ca="1">I1254+计算结果!B$19*IF(ROW()&gt;计算结果!B$18+1,STDEV(OFFSET(E1254,0,0,-计算结果!B$18,1)),STDEV(OFFSET(E1254,0,0,-ROW(),1)))</f>
        <v>18727.360509811995</v>
      </c>
      <c r="K1254" s="34">
        <f ca="1">I1254-计算结果!B$19*IF(ROW()&gt;计算结果!B$18+1,STDEV(OFFSET(E1254,0,0,-计算结果!B$18,1)),STDEV(OFFSET(E1254,0,0,-ROW(),1)))</f>
        <v>-12025.280509811993</v>
      </c>
      <c r="L1254" s="35" t="str">
        <f t="shared" ca="1" si="77"/>
        <v>卖</v>
      </c>
      <c r="M1254" s="4" t="str">
        <f t="shared" ca="1" si="78"/>
        <v/>
      </c>
      <c r="N1254" s="3">
        <f ca="1">IF(L1253="买",E1254/E1253-1,0)-IF(M1254=1,计算结果!B$17,0)</f>
        <v>0</v>
      </c>
      <c r="O1254" s="2">
        <f t="shared" ca="1" si="79"/>
        <v>7.5672676215492167</v>
      </c>
      <c r="P1254" s="3">
        <f ca="1">1-O1254/MAX(O$2:O1254)</f>
        <v>7.4723278617033095E-2</v>
      </c>
    </row>
    <row r="1255" spans="1:16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76"/>
        <v>-2.5339721985679464E-2</v>
      </c>
      <c r="H1255" s="3">
        <f>1-E1255/MAX(E$2:E1255)</f>
        <v>0.44691860069420808</v>
      </c>
      <c r="I1255" s="36">
        <f ca="1">IF(ROW()&gt;计算结果!B$18+1,AVERAGE(OFFSET(E1255,0,0,-计算结果!B$18,1)),AVERAGE(OFFSET(E1255,0,0,-ROW(),1)))</f>
        <v>3346.7615909090919</v>
      </c>
      <c r="J1255" s="36">
        <f ca="1">I1255+计算结果!B$19*IF(ROW()&gt;计算结果!B$18+1,STDEV(OFFSET(E1255,0,0,-计算结果!B$18,1)),STDEV(OFFSET(E1255,0,0,-ROW(),1)))</f>
        <v>18737.564587732708</v>
      </c>
      <c r="K1255" s="34">
        <f ca="1">I1255-计算结果!B$19*IF(ROW()&gt;计算结果!B$18+1,STDEV(OFFSET(E1255,0,0,-计算结果!B$18,1)),STDEV(OFFSET(E1255,0,0,-ROW(),1)))</f>
        <v>-12044.041405914526</v>
      </c>
      <c r="L1255" s="35" t="str">
        <f t="shared" ca="1" si="77"/>
        <v>卖</v>
      </c>
      <c r="M1255" s="4" t="str">
        <f t="shared" ca="1" si="78"/>
        <v/>
      </c>
      <c r="N1255" s="3">
        <f ca="1">IF(L1254="买",E1255/E1254-1,0)-IF(M1255=1,计算结果!B$17,0)</f>
        <v>0</v>
      </c>
      <c r="O1255" s="2">
        <f t="shared" ca="1" si="79"/>
        <v>7.5672676215492167</v>
      </c>
      <c r="P1255" s="3">
        <f ca="1">1-O1255/MAX(O$2:O1255)</f>
        <v>7.4723278617033095E-2</v>
      </c>
    </row>
    <row r="1256" spans="1:16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76"/>
        <v>2.8271964609283273E-3</v>
      </c>
      <c r="H1256" s="3">
        <f>1-E1256/MAX(E$2:E1256)</f>
        <v>0.44535493091948541</v>
      </c>
      <c r="I1256" s="36">
        <f ca="1">IF(ROW()&gt;计算结果!B$18+1,AVERAGE(OFFSET(E1256,0,0,-计算结果!B$18,1)),AVERAGE(OFFSET(E1256,0,0,-ROW(),1)))</f>
        <v>3343.0111363636374</v>
      </c>
      <c r="J1256" s="36">
        <f ca="1">I1256+计算结果!B$19*IF(ROW()&gt;计算结果!B$18+1,STDEV(OFFSET(E1256,0,0,-计算结果!B$18,1)),STDEV(OFFSET(E1256,0,0,-ROW(),1)))</f>
        <v>18741.705986269688</v>
      </c>
      <c r="K1256" s="34">
        <f ca="1">I1256-计算结果!B$19*IF(ROW()&gt;计算结果!B$18+1,STDEV(OFFSET(E1256,0,0,-计算结果!B$18,1)),STDEV(OFFSET(E1256,0,0,-ROW(),1)))</f>
        <v>-12055.683713542412</v>
      </c>
      <c r="L1256" s="35" t="str">
        <f t="shared" ca="1" si="77"/>
        <v>卖</v>
      </c>
      <c r="M1256" s="4" t="str">
        <f t="shared" ca="1" si="78"/>
        <v/>
      </c>
      <c r="N1256" s="3">
        <f ca="1">IF(L1255="买",E1256/E1255-1,0)-IF(M1256=1,计算结果!B$17,0)</f>
        <v>0</v>
      </c>
      <c r="O1256" s="2">
        <f t="shared" ca="1" si="79"/>
        <v>7.5672676215492167</v>
      </c>
      <c r="P1256" s="3">
        <f ca="1">1-O1256/MAX(O$2:O1256)</f>
        <v>7.4723278617033095E-2</v>
      </c>
    </row>
    <row r="1257" spans="1:16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76"/>
        <v>8.1048911576311333E-3</v>
      </c>
      <c r="H1257" s="3">
        <f>1-E1257/MAX(E$2:E1257)</f>
        <v>0.44085959300347111</v>
      </c>
      <c r="I1257" s="36">
        <f ca="1">IF(ROW()&gt;计算结果!B$18+1,AVERAGE(OFFSET(E1257,0,0,-计算结果!B$18,1)),AVERAGE(OFFSET(E1257,0,0,-ROW(),1)))</f>
        <v>3338.6418181818185</v>
      </c>
      <c r="J1257" s="36">
        <f ca="1">I1257+计算结果!B$19*IF(ROW()&gt;计算结果!B$18+1,STDEV(OFFSET(E1257,0,0,-计算结果!B$18,1)),STDEV(OFFSET(E1257,0,0,-ROW(),1)))</f>
        <v>18590.919405937468</v>
      </c>
      <c r="K1257" s="34">
        <f ca="1">I1257-计算结果!B$19*IF(ROW()&gt;计算结果!B$18+1,STDEV(OFFSET(E1257,0,0,-计算结果!B$18,1)),STDEV(OFFSET(E1257,0,0,-ROW(),1)))</f>
        <v>-11913.635769573832</v>
      </c>
      <c r="L1257" s="35" t="str">
        <f t="shared" ca="1" si="77"/>
        <v>卖</v>
      </c>
      <c r="M1257" s="4" t="str">
        <f t="shared" ca="1" si="78"/>
        <v/>
      </c>
      <c r="N1257" s="3">
        <f ca="1">IF(L1256="买",E1257/E1256-1,0)-IF(M1257=1,计算结果!B$17,0)</f>
        <v>0</v>
      </c>
      <c r="O1257" s="2">
        <f t="shared" ca="1" si="79"/>
        <v>7.5672676215492167</v>
      </c>
      <c r="P1257" s="3">
        <f ca="1">1-O1257/MAX(O$2:O1257)</f>
        <v>7.4723278617033095E-2</v>
      </c>
    </row>
    <row r="1258" spans="1:16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76"/>
        <v>5.9887163819389855E-3</v>
      </c>
      <c r="H1258" s="3">
        <f>1-E1258/MAX(E$2:E1258)</f>
        <v>0.43751105968828685</v>
      </c>
      <c r="I1258" s="36">
        <f ca="1">IF(ROW()&gt;计算结果!B$18+1,AVERAGE(OFFSET(E1258,0,0,-计算结果!B$18,1)),AVERAGE(OFFSET(E1258,0,0,-ROW(),1)))</f>
        <v>3334.2127272727275</v>
      </c>
      <c r="J1258" s="36">
        <f ca="1">I1258+计算结果!B$19*IF(ROW()&gt;计算结果!B$18+1,STDEV(OFFSET(E1258,0,0,-计算结果!B$18,1)),STDEV(OFFSET(E1258,0,0,-ROW(),1)))</f>
        <v>18344.129277092652</v>
      </c>
      <c r="K1258" s="34">
        <f ca="1">I1258-计算结果!B$19*IF(ROW()&gt;计算结果!B$18+1,STDEV(OFFSET(E1258,0,0,-计算结果!B$18,1)),STDEV(OFFSET(E1258,0,0,-ROW(),1)))</f>
        <v>-11675.703822547199</v>
      </c>
      <c r="L1258" s="35" t="str">
        <f t="shared" ca="1" si="77"/>
        <v>卖</v>
      </c>
      <c r="M1258" s="4" t="str">
        <f t="shared" ca="1" si="78"/>
        <v/>
      </c>
      <c r="N1258" s="3">
        <f ca="1">IF(L1257="买",E1258/E1257-1,0)-IF(M1258=1,计算结果!B$17,0)</f>
        <v>0</v>
      </c>
      <c r="O1258" s="2">
        <f t="shared" ca="1" si="79"/>
        <v>7.5672676215492167</v>
      </c>
      <c r="P1258" s="3">
        <f ca="1">1-O1258/MAX(O$2:O1258)</f>
        <v>7.4723278617033095E-2</v>
      </c>
    </row>
    <row r="1259" spans="1:16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76"/>
        <v>-7.9162456970349737E-3</v>
      </c>
      <c r="H1259" s="3">
        <f>1-E1259/MAX(E$2:E1259)</f>
        <v>0.44196386034165924</v>
      </c>
      <c r="I1259" s="36">
        <f ca="1">IF(ROW()&gt;计算结果!B$18+1,AVERAGE(OFFSET(E1259,0,0,-计算结果!B$18,1)),AVERAGE(OFFSET(E1259,0,0,-ROW(),1)))</f>
        <v>3327.8679545454552</v>
      </c>
      <c r="J1259" s="36">
        <f ca="1">I1259+计算结果!B$19*IF(ROW()&gt;计算结果!B$18+1,STDEV(OFFSET(E1259,0,0,-计算结果!B$18,1)),STDEV(OFFSET(E1259,0,0,-ROW(),1)))</f>
        <v>17868.661260982459</v>
      </c>
      <c r="K1259" s="34">
        <f ca="1">I1259-计算结果!B$19*IF(ROW()&gt;计算结果!B$18+1,STDEV(OFFSET(E1259,0,0,-计算结果!B$18,1)),STDEV(OFFSET(E1259,0,0,-ROW(),1)))</f>
        <v>-11212.925351891547</v>
      </c>
      <c r="L1259" s="35" t="str">
        <f t="shared" ca="1" si="77"/>
        <v>卖</v>
      </c>
      <c r="M1259" s="4" t="str">
        <f t="shared" ca="1" si="78"/>
        <v/>
      </c>
      <c r="N1259" s="3">
        <f ca="1">IF(L1258="买",E1259/E1258-1,0)-IF(M1259=1,计算结果!B$17,0)</f>
        <v>0</v>
      </c>
      <c r="O1259" s="2">
        <f t="shared" ca="1" si="79"/>
        <v>7.5672676215492167</v>
      </c>
      <c r="P1259" s="3">
        <f ca="1">1-O1259/MAX(O$2:O1259)</f>
        <v>7.4723278617033095E-2</v>
      </c>
    </row>
    <row r="1260" spans="1:16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76"/>
        <v>-9.0862246126921509E-4</v>
      </c>
      <c r="H1260" s="3">
        <f>1-E1260/MAX(E$2:E1260)</f>
        <v>0.44247090451235283</v>
      </c>
      <c r="I1260" s="36">
        <f ca="1">IF(ROW()&gt;计算结果!B$18+1,AVERAGE(OFFSET(E1260,0,0,-计算结果!B$18,1)),AVERAGE(OFFSET(E1260,0,0,-ROW(),1)))</f>
        <v>3321.0731818181816</v>
      </c>
      <c r="J1260" s="36">
        <f ca="1">I1260+计算结果!B$19*IF(ROW()&gt;计算结果!B$18+1,STDEV(OFFSET(E1260,0,0,-计算结果!B$18,1)),STDEV(OFFSET(E1260,0,0,-ROW(),1)))</f>
        <v>17260.899860989943</v>
      </c>
      <c r="K1260" s="34">
        <f ca="1">I1260-计算结果!B$19*IF(ROW()&gt;计算结果!B$18+1,STDEV(OFFSET(E1260,0,0,-计算结果!B$18,1)),STDEV(OFFSET(E1260,0,0,-ROW(),1)))</f>
        <v>-10618.75349735358</v>
      </c>
      <c r="L1260" s="35" t="str">
        <f t="shared" ca="1" si="77"/>
        <v>卖</v>
      </c>
      <c r="M1260" s="4" t="str">
        <f t="shared" ca="1" si="78"/>
        <v/>
      </c>
      <c r="N1260" s="3">
        <f ca="1">IF(L1259="买",E1260/E1259-1,0)-IF(M1260=1,计算结果!B$17,0)</f>
        <v>0</v>
      </c>
      <c r="O1260" s="2">
        <f t="shared" ca="1" si="79"/>
        <v>7.5672676215492167</v>
      </c>
      <c r="P1260" s="3">
        <f ca="1">1-O1260/MAX(O$2:O1260)</f>
        <v>7.4723278617033095E-2</v>
      </c>
    </row>
    <row r="1261" spans="1:16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76"/>
        <v>-1.3299925840248306E-2</v>
      </c>
      <c r="H1261" s="3">
        <f>1-E1261/MAX(E$2:E1261)</f>
        <v>0.44988600013611924</v>
      </c>
      <c r="I1261" s="36">
        <f ca="1">IF(ROW()&gt;计算结果!B$18+1,AVERAGE(OFFSET(E1261,0,0,-计算结果!B$18,1)),AVERAGE(OFFSET(E1261,0,0,-ROW(),1)))</f>
        <v>3314.2072727272734</v>
      </c>
      <c r="J1261" s="36">
        <f ca="1">I1261+计算结果!B$19*IF(ROW()&gt;计算结果!B$18+1,STDEV(OFFSET(E1261,0,0,-计算结果!B$18,1)),STDEV(OFFSET(E1261,0,0,-ROW(),1)))</f>
        <v>16842.168596730262</v>
      </c>
      <c r="K1261" s="34">
        <f ca="1">I1261-计算结果!B$19*IF(ROW()&gt;计算结果!B$18+1,STDEV(OFFSET(E1261,0,0,-计算结果!B$18,1)),STDEV(OFFSET(E1261,0,0,-ROW(),1)))</f>
        <v>-10213.754051275717</v>
      </c>
      <c r="L1261" s="35" t="str">
        <f t="shared" ca="1" si="77"/>
        <v>卖</v>
      </c>
      <c r="M1261" s="4" t="str">
        <f t="shared" ca="1" si="78"/>
        <v/>
      </c>
      <c r="N1261" s="3">
        <f ca="1">IF(L1260="买",E1261/E1260-1,0)-IF(M1261=1,计算结果!B$17,0)</f>
        <v>0</v>
      </c>
      <c r="O1261" s="2">
        <f t="shared" ca="1" si="79"/>
        <v>7.5672676215492167</v>
      </c>
      <c r="P1261" s="3">
        <f ca="1">1-O1261/MAX(O$2:O1261)</f>
        <v>7.4723278617033095E-2</v>
      </c>
    </row>
    <row r="1262" spans="1:16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76"/>
        <v>-1.5449425170036557E-2</v>
      </c>
      <c r="H1262" s="3">
        <f>1-E1262/MAX(E$2:E1262)</f>
        <v>0.45838494521200568</v>
      </c>
      <c r="I1262" s="36">
        <f ca="1">IF(ROW()&gt;计算结果!B$18+1,AVERAGE(OFFSET(E1262,0,0,-计算结果!B$18,1)),AVERAGE(OFFSET(E1262,0,0,-ROW(),1)))</f>
        <v>3305.551363636363</v>
      </c>
      <c r="J1262" s="36">
        <f ca="1">I1262+计算结果!B$19*IF(ROW()&gt;计算结果!B$18+1,STDEV(OFFSET(E1262,0,0,-计算结果!B$18,1)),STDEV(OFFSET(E1262,0,0,-ROW(),1)))</f>
        <v>16318.829915865505</v>
      </c>
      <c r="K1262" s="34">
        <f ca="1">I1262-计算结果!B$19*IF(ROW()&gt;计算结果!B$18+1,STDEV(OFFSET(E1262,0,0,-计算结果!B$18,1)),STDEV(OFFSET(E1262,0,0,-ROW(),1)))</f>
        <v>-9707.7271885927785</v>
      </c>
      <c r="L1262" s="35" t="str">
        <f t="shared" ca="1" si="77"/>
        <v>卖</v>
      </c>
      <c r="M1262" s="4" t="str">
        <f t="shared" ca="1" si="78"/>
        <v/>
      </c>
      <c r="N1262" s="3">
        <f ca="1">IF(L1261="买",E1262/E1261-1,0)-IF(M1262=1,计算结果!B$17,0)</f>
        <v>0</v>
      </c>
      <c r="O1262" s="2">
        <f t="shared" ca="1" si="79"/>
        <v>7.5672676215492167</v>
      </c>
      <c r="P1262" s="3">
        <f ca="1">1-O1262/MAX(O$2:O1262)</f>
        <v>7.4723278617033095E-2</v>
      </c>
    </row>
    <row r="1263" spans="1:16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76"/>
        <v>6.5312046444121474E-3</v>
      </c>
      <c r="H1263" s="3">
        <f>1-E1263/MAX(E$2:E1263)</f>
        <v>0.45484754645069081</v>
      </c>
      <c r="I1263" s="36">
        <f ca="1">IF(ROW()&gt;计算结果!B$18+1,AVERAGE(OFFSET(E1263,0,0,-计算结果!B$18,1)),AVERAGE(OFFSET(E1263,0,0,-ROW(),1)))</f>
        <v>3297.8749999999995</v>
      </c>
      <c r="J1263" s="36">
        <f ca="1">I1263+计算结果!B$19*IF(ROW()&gt;计算结果!B$18+1,STDEV(OFFSET(E1263,0,0,-计算结果!B$18,1)),STDEV(OFFSET(E1263,0,0,-ROW(),1)))</f>
        <v>15780.789321127284</v>
      </c>
      <c r="K1263" s="34">
        <f ca="1">I1263-计算结果!B$19*IF(ROW()&gt;计算结果!B$18+1,STDEV(OFFSET(E1263,0,0,-计算结果!B$18,1)),STDEV(OFFSET(E1263,0,0,-ROW(),1)))</f>
        <v>-9185.039321127284</v>
      </c>
      <c r="L1263" s="35" t="str">
        <f t="shared" ca="1" si="77"/>
        <v>卖</v>
      </c>
      <c r="M1263" s="4" t="str">
        <f t="shared" ca="1" si="78"/>
        <v/>
      </c>
      <c r="N1263" s="3">
        <f ca="1">IF(L1262="买",E1263/E1262-1,0)-IF(M1263=1,计算结果!B$17,0)</f>
        <v>0</v>
      </c>
      <c r="O1263" s="2">
        <f t="shared" ca="1" si="79"/>
        <v>7.5672676215492167</v>
      </c>
      <c r="P1263" s="3">
        <f ca="1">1-O1263/MAX(O$2:O1263)</f>
        <v>7.4723278617033095E-2</v>
      </c>
    </row>
    <row r="1264" spans="1:16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76"/>
        <v>2.1832289316067399E-2</v>
      </c>
      <c r="H1264" s="3">
        <f>1-E1264/MAX(E$2:E1264)</f>
        <v>0.44294562036343832</v>
      </c>
      <c r="I1264" s="36">
        <f ca="1">IF(ROW()&gt;计算结果!B$18+1,AVERAGE(OFFSET(E1264,0,0,-计算结果!B$18,1)),AVERAGE(OFFSET(E1264,0,0,-ROW(),1)))</f>
        <v>3293.3854545454551</v>
      </c>
      <c r="J1264" s="36">
        <f ca="1">I1264+计算结果!B$19*IF(ROW()&gt;计算结果!B$18+1,STDEV(OFFSET(E1264,0,0,-计算结果!B$18,1)),STDEV(OFFSET(E1264,0,0,-ROW(),1)))</f>
        <v>15428.299210508088</v>
      </c>
      <c r="K1264" s="34">
        <f ca="1">I1264-计算结果!B$19*IF(ROW()&gt;计算结果!B$18+1,STDEV(OFFSET(E1264,0,0,-计算结果!B$18,1)),STDEV(OFFSET(E1264,0,0,-ROW(),1)))</f>
        <v>-8841.52830141718</v>
      </c>
      <c r="L1264" s="35" t="str">
        <f t="shared" ca="1" si="77"/>
        <v>卖</v>
      </c>
      <c r="M1264" s="4" t="str">
        <f t="shared" ca="1" si="78"/>
        <v/>
      </c>
      <c r="N1264" s="3">
        <f ca="1">IF(L1263="买",E1264/E1263-1,0)-IF(M1264=1,计算结果!B$17,0)</f>
        <v>0</v>
      </c>
      <c r="O1264" s="2">
        <f t="shared" ca="1" si="79"/>
        <v>7.5672676215492167</v>
      </c>
      <c r="P1264" s="3">
        <f ca="1">1-O1264/MAX(O$2:O1264)</f>
        <v>7.4723278617033095E-2</v>
      </c>
    </row>
    <row r="1265" spans="1:16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76"/>
        <v>-1.9456797966962425E-3</v>
      </c>
      <c r="H1265" s="3">
        <f>1-E1265/MAX(E$2:E1265)</f>
        <v>0.44402946981555835</v>
      </c>
      <c r="I1265" s="36">
        <f ca="1">IF(ROW()&gt;计算结果!B$18+1,AVERAGE(OFFSET(E1265,0,0,-计算结果!B$18,1)),AVERAGE(OFFSET(E1265,0,0,-ROW(),1)))</f>
        <v>3288.5540909090919</v>
      </c>
      <c r="J1265" s="36">
        <f ca="1">I1265+计算结果!B$19*IF(ROW()&gt;计算结果!B$18+1,STDEV(OFFSET(E1265,0,0,-计算结果!B$18,1)),STDEV(OFFSET(E1265,0,0,-ROW(),1)))</f>
        <v>15007.841601665339</v>
      </c>
      <c r="K1265" s="34">
        <f ca="1">I1265-计算结果!B$19*IF(ROW()&gt;计算结果!B$18+1,STDEV(OFFSET(E1265,0,0,-计算结果!B$18,1)),STDEV(OFFSET(E1265,0,0,-ROW(),1)))</f>
        <v>-8430.7334198471544</v>
      </c>
      <c r="L1265" s="35" t="str">
        <f t="shared" ca="1" si="77"/>
        <v>卖</v>
      </c>
      <c r="M1265" s="4" t="str">
        <f t="shared" ca="1" si="78"/>
        <v/>
      </c>
      <c r="N1265" s="3">
        <f ca="1">IF(L1264="买",E1265/E1264-1,0)-IF(M1265=1,计算结果!B$17,0)</f>
        <v>0</v>
      </c>
      <c r="O1265" s="2">
        <f t="shared" ca="1" si="79"/>
        <v>7.5672676215492167</v>
      </c>
      <c r="P1265" s="3">
        <f ca="1">1-O1265/MAX(O$2:O1265)</f>
        <v>7.4723278617033095E-2</v>
      </c>
    </row>
    <row r="1266" spans="1:16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76"/>
        <v>8.0549647289251958E-3</v>
      </c>
      <c r="H1266" s="3">
        <f>1-E1266/MAX(E$2:E1266)</f>
        <v>0.43955114680460083</v>
      </c>
      <c r="I1266" s="36">
        <f ca="1">IF(ROW()&gt;计算结果!B$18+1,AVERAGE(OFFSET(E1266,0,0,-计算结果!B$18,1)),AVERAGE(OFFSET(E1266,0,0,-ROW(),1)))</f>
        <v>3284.2772727272736</v>
      </c>
      <c r="J1266" s="36">
        <f ca="1">I1266+计算结果!B$19*IF(ROW()&gt;计算结果!B$18+1,STDEV(OFFSET(E1266,0,0,-计算结果!B$18,1)),STDEV(OFFSET(E1266,0,0,-ROW(),1)))</f>
        <v>14535.390636363571</v>
      </c>
      <c r="K1266" s="34">
        <f ca="1">I1266-计算结果!B$19*IF(ROW()&gt;计算结果!B$18+1,STDEV(OFFSET(E1266,0,0,-计算结果!B$18,1)),STDEV(OFFSET(E1266,0,0,-ROW(),1)))</f>
        <v>-7966.8360909090243</v>
      </c>
      <c r="L1266" s="35" t="str">
        <f t="shared" ca="1" si="77"/>
        <v>买</v>
      </c>
      <c r="M1266" s="4">
        <f t="shared" ca="1" si="78"/>
        <v>1</v>
      </c>
      <c r="N1266" s="3">
        <f ca="1">IF(L1265="买",E1266/E1265-1,0)-IF(M1266=1,计算结果!B$17,0)</f>
        <v>0</v>
      </c>
      <c r="O1266" s="2">
        <f t="shared" ca="1" si="79"/>
        <v>7.5672676215492167</v>
      </c>
      <c r="P1266" s="3">
        <f ca="1">1-O1266/MAX(O$2:O1266)</f>
        <v>7.4723278617033095E-2</v>
      </c>
    </row>
    <row r="1267" spans="1:16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76"/>
        <v>2.6594856506176878E-3</v>
      </c>
      <c r="H1267" s="3">
        <f>1-E1267/MAX(E$2:E1267)</f>
        <v>0.43806064112162246</v>
      </c>
      <c r="I1267" s="36">
        <f ca="1">IF(ROW()&gt;计算结果!B$18+1,AVERAGE(OFFSET(E1267,0,0,-计算结果!B$18,1)),AVERAGE(OFFSET(E1267,0,0,-ROW(),1)))</f>
        <v>3278.9979545454548</v>
      </c>
      <c r="J1267" s="36">
        <f ca="1">I1267+计算结果!B$19*IF(ROW()&gt;计算结果!B$18+1,STDEV(OFFSET(E1267,0,0,-计算结果!B$18,1)),STDEV(OFFSET(E1267,0,0,-ROW(),1)))</f>
        <v>13702.984337082313</v>
      </c>
      <c r="K1267" s="34">
        <f ca="1">I1267-计算结果!B$19*IF(ROW()&gt;计算结果!B$18+1,STDEV(OFFSET(E1267,0,0,-计算结果!B$18,1)),STDEV(OFFSET(E1267,0,0,-ROW(),1)))</f>
        <v>-7144.9884279914022</v>
      </c>
      <c r="L1267" s="35" t="str">
        <f t="shared" ca="1" si="77"/>
        <v>买</v>
      </c>
      <c r="M1267" s="4" t="str">
        <f t="shared" ca="1" si="78"/>
        <v/>
      </c>
      <c r="N1267" s="3">
        <f ca="1">IF(L1266="买",E1267/E1266-1,0)-IF(M1267=1,计算结果!B$17,0)</f>
        <v>2.6594856506176878E-3</v>
      </c>
      <c r="O1267" s="2">
        <f t="shared" ca="1" si="79"/>
        <v>7.5873926612031104</v>
      </c>
      <c r="P1267" s="3">
        <f ca="1">1-O1267/MAX(O$2:O1267)</f>
        <v>7.2262518453664604E-2</v>
      </c>
    </row>
    <row r="1268" spans="1:16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76"/>
        <v>-8.1934700526550275E-3</v>
      </c>
      <c r="H1268" s="3">
        <f>1-E1268/MAX(E$2:E1268)</f>
        <v>0.44266487443000069</v>
      </c>
      <c r="I1268" s="36">
        <f ca="1">IF(ROW()&gt;计算结果!B$18+1,AVERAGE(OFFSET(E1268,0,0,-计算结果!B$18,1)),AVERAGE(OFFSET(E1268,0,0,-ROW(),1)))</f>
        <v>3275.6895454545452</v>
      </c>
      <c r="J1268" s="36">
        <f ca="1">I1268+计算结果!B$19*IF(ROW()&gt;计算结果!B$18+1,STDEV(OFFSET(E1268,0,0,-计算结果!B$18,1)),STDEV(OFFSET(E1268,0,0,-ROW(),1)))</f>
        <v>13416.787319857471</v>
      </c>
      <c r="K1268" s="34">
        <f ca="1">I1268-计算结果!B$19*IF(ROW()&gt;计算结果!B$18+1,STDEV(OFFSET(E1268,0,0,-计算结果!B$18,1)),STDEV(OFFSET(E1268,0,0,-ROW(),1)))</f>
        <v>-6865.4082289483813</v>
      </c>
      <c r="L1268" s="35" t="str">
        <f t="shared" ca="1" si="77"/>
        <v>卖</v>
      </c>
      <c r="M1268" s="4">
        <f t="shared" ca="1" si="78"/>
        <v>1</v>
      </c>
      <c r="N1268" s="3">
        <f ca="1">IF(L1267="买",E1268/E1267-1,0)-IF(M1268=1,计算结果!B$17,0)</f>
        <v>-8.1934700526550275E-3</v>
      </c>
      <c r="O1268" s="2">
        <f t="shared" ca="1" si="79"/>
        <v>7.5252255866558082</v>
      </c>
      <c r="P1268" s="3">
        <f ca="1">1-O1268/MAX(O$2:O1268)</f>
        <v>7.9863907725440053E-2</v>
      </c>
    </row>
    <row r="1269" spans="1:16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76"/>
        <v>3.358194146361182E-4</v>
      </c>
      <c r="H1269" s="3">
        <f>1-E1269/MAX(E$2:E1269)</f>
        <v>0.44247771047437556</v>
      </c>
      <c r="I1269" s="36">
        <f ca="1">IF(ROW()&gt;计算结果!B$18+1,AVERAGE(OFFSET(E1269,0,0,-计算结果!B$18,1)),AVERAGE(OFFSET(E1269,0,0,-ROW(),1)))</f>
        <v>3271.317272727274</v>
      </c>
      <c r="J1269" s="36">
        <f ca="1">I1269+计算结果!B$19*IF(ROW()&gt;计算结果!B$18+1,STDEV(OFFSET(E1269,0,0,-计算结果!B$18,1)),STDEV(OFFSET(E1269,0,0,-ROW(),1)))</f>
        <v>12867.387214163207</v>
      </c>
      <c r="K1269" s="34">
        <f ca="1">I1269-计算结果!B$19*IF(ROW()&gt;计算结果!B$18+1,STDEV(OFFSET(E1269,0,0,-计算结果!B$18,1)),STDEV(OFFSET(E1269,0,0,-ROW(),1)))</f>
        <v>-6324.7526687086593</v>
      </c>
      <c r="L1269" s="35" t="str">
        <f t="shared" ca="1" si="77"/>
        <v>买</v>
      </c>
      <c r="M1269" s="4">
        <f t="shared" ca="1" si="78"/>
        <v>1</v>
      </c>
      <c r="N1269" s="3">
        <f ca="1">IF(L1268="买",E1269/E1268-1,0)-IF(M1269=1,计算结果!B$17,0)</f>
        <v>0</v>
      </c>
      <c r="O1269" s="2">
        <f t="shared" ca="1" si="79"/>
        <v>7.5252255866558082</v>
      </c>
      <c r="P1269" s="3">
        <f ca="1">1-O1269/MAX(O$2:O1269)</f>
        <v>7.9863907725440053E-2</v>
      </c>
    </row>
    <row r="1270" spans="1:16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76"/>
        <v>-1.4508632239438213E-2</v>
      </c>
      <c r="H1270" s="3">
        <f>1-E1270/MAX(E$2:E1270)</f>
        <v>0.45056659633839236</v>
      </c>
      <c r="I1270" s="36">
        <f ca="1">IF(ROW()&gt;计算结果!B$18+1,AVERAGE(OFFSET(E1270,0,0,-计算结果!B$18,1)),AVERAGE(OFFSET(E1270,0,0,-ROW(),1)))</f>
        <v>3265.55340909091</v>
      </c>
      <c r="J1270" s="36">
        <f ca="1">I1270+计算结果!B$19*IF(ROW()&gt;计算结果!B$18+1,STDEV(OFFSET(E1270,0,0,-计算结果!B$18,1)),STDEV(OFFSET(E1270,0,0,-ROW(),1)))</f>
        <v>12187.200619971138</v>
      </c>
      <c r="K1270" s="34">
        <f ca="1">I1270-计算结果!B$19*IF(ROW()&gt;计算结果!B$18+1,STDEV(OFFSET(E1270,0,0,-计算结果!B$18,1)),STDEV(OFFSET(E1270,0,0,-ROW(),1)))</f>
        <v>-5656.0938017893186</v>
      </c>
      <c r="L1270" s="35" t="str">
        <f t="shared" ca="1" si="77"/>
        <v>卖</v>
      </c>
      <c r="M1270" s="4">
        <f t="shared" ca="1" si="78"/>
        <v>1</v>
      </c>
      <c r="N1270" s="3">
        <f ca="1">IF(L1269="买",E1270/E1269-1,0)-IF(M1270=1,计算结果!B$17,0)</f>
        <v>-1.4508632239438213E-2</v>
      </c>
      <c r="O1270" s="2">
        <f t="shared" ca="1" si="79"/>
        <v>7.4160448561002088</v>
      </c>
      <c r="P1270" s="3">
        <f ca="1">1-O1270/MAX(O$2:O1270)</f>
        <v>9.3213823898485426E-2</v>
      </c>
    </row>
    <row r="1271" spans="1:16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76"/>
        <v>1.4205064522022859E-2</v>
      </c>
      <c r="H1271" s="3">
        <f>1-E1271/MAX(E$2:E1271)</f>
        <v>0.44276185938882462</v>
      </c>
      <c r="I1271" s="36">
        <f ca="1">IF(ROW()&gt;计算结果!B$18+1,AVERAGE(OFFSET(E1271,0,0,-计算结果!B$18,1)),AVERAGE(OFFSET(E1271,0,0,-ROW(),1)))</f>
        <v>3260.4243181818192</v>
      </c>
      <c r="J1271" s="36">
        <f ca="1">I1271+计算结果!B$19*IF(ROW()&gt;计算结果!B$18+1,STDEV(OFFSET(E1271,0,0,-计算结果!B$18,1)),STDEV(OFFSET(E1271,0,0,-ROW(),1)))</f>
        <v>11244.055737183873</v>
      </c>
      <c r="K1271" s="34">
        <f ca="1">I1271-计算结果!B$19*IF(ROW()&gt;计算结果!B$18+1,STDEV(OFFSET(E1271,0,0,-计算结果!B$18,1)),STDEV(OFFSET(E1271,0,0,-ROW(),1)))</f>
        <v>-4723.2071008202338</v>
      </c>
      <c r="L1271" s="35" t="str">
        <f t="shared" ca="1" si="77"/>
        <v>买</v>
      </c>
      <c r="M1271" s="4">
        <f t="shared" ca="1" si="78"/>
        <v>1</v>
      </c>
      <c r="N1271" s="3">
        <f ca="1">IF(L1270="买",E1271/E1270-1,0)-IF(M1271=1,计算结果!B$17,0)</f>
        <v>0</v>
      </c>
      <c r="O1271" s="2">
        <f t="shared" ca="1" si="79"/>
        <v>7.4160448561002088</v>
      </c>
      <c r="P1271" s="3">
        <f ca="1">1-O1271/MAX(O$2:O1271)</f>
        <v>9.3213823898485426E-2</v>
      </c>
    </row>
    <row r="1272" spans="1:16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76"/>
        <v>2.5508396946564815E-2</v>
      </c>
      <c r="H1272" s="3">
        <f>1-E1272/MAX(E$2:E1272)</f>
        <v>0.42854760770434897</v>
      </c>
      <c r="I1272" s="36">
        <f ca="1">IF(ROW()&gt;计算结果!B$18+1,AVERAGE(OFFSET(E1272,0,0,-计算结果!B$18,1)),AVERAGE(OFFSET(E1272,0,0,-ROW(),1)))</f>
        <v>3257.039318181819</v>
      </c>
      <c r="J1272" s="36">
        <f ca="1">I1272+计算结果!B$19*IF(ROW()&gt;计算结果!B$18+1,STDEV(OFFSET(E1272,0,0,-计算结果!B$18,1)),STDEV(OFFSET(E1272,0,0,-ROW(),1)))</f>
        <v>10266.320078156494</v>
      </c>
      <c r="K1272" s="34">
        <f ca="1">I1272-计算结果!B$19*IF(ROW()&gt;计算结果!B$18+1,STDEV(OFFSET(E1272,0,0,-计算结果!B$18,1)),STDEV(OFFSET(E1272,0,0,-ROW(),1)))</f>
        <v>-3752.2414417928558</v>
      </c>
      <c r="L1272" s="35" t="str">
        <f t="shared" ca="1" si="77"/>
        <v>买</v>
      </c>
      <c r="M1272" s="4" t="str">
        <f t="shared" ca="1" si="78"/>
        <v/>
      </c>
      <c r="N1272" s="3">
        <f ca="1">IF(L1271="买",E1272/E1271-1,0)-IF(M1272=1,计算结果!B$17,0)</f>
        <v>2.5508396946564815E-2</v>
      </c>
      <c r="O1272" s="2">
        <f t="shared" ca="1" si="79"/>
        <v>7.6052162720631431</v>
      </c>
      <c r="P1272" s="3">
        <f ca="1">1-O1272/MAX(O$2:O1272)</f>
        <v>7.0083162172830282E-2</v>
      </c>
    </row>
    <row r="1273" spans="1:16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76"/>
        <v>2.432604643684444E-3</v>
      </c>
      <c r="H1273" s="3">
        <f>1-E1273/MAX(E$2:E1273)</f>
        <v>0.42715748996120595</v>
      </c>
      <c r="I1273" s="36">
        <f ca="1">IF(ROW()&gt;计算结果!B$18+1,AVERAGE(OFFSET(E1273,0,0,-计算结果!B$18,1)),AVERAGE(OFFSET(E1273,0,0,-ROW(),1)))</f>
        <v>3256.4093181818184</v>
      </c>
      <c r="J1273" s="36">
        <f ca="1">I1273+计算结果!B$19*IF(ROW()&gt;计算结果!B$18+1,STDEV(OFFSET(E1273,0,0,-计算结果!B$18,1)),STDEV(OFFSET(E1273,0,0,-ROW(),1)))</f>
        <v>10126.486101785935</v>
      </c>
      <c r="K1273" s="34">
        <f ca="1">I1273-计算结果!B$19*IF(ROW()&gt;计算结果!B$18+1,STDEV(OFFSET(E1273,0,0,-计算结果!B$18,1)),STDEV(OFFSET(E1273,0,0,-ROW(),1)))</f>
        <v>-3613.6674654222984</v>
      </c>
      <c r="L1273" s="35" t="str">
        <f t="shared" ca="1" si="77"/>
        <v>买</v>
      </c>
      <c r="M1273" s="4" t="str">
        <f t="shared" ca="1" si="78"/>
        <v/>
      </c>
      <c r="N1273" s="3">
        <f ca="1">IF(L1272="买",E1273/E1272-1,0)-IF(M1273=1,计算结果!B$17,0)</f>
        <v>2.432604643684444E-3</v>
      </c>
      <c r="O1273" s="2">
        <f t="shared" ca="1" si="79"/>
        <v>7.6237167564827883</v>
      </c>
      <c r="P1273" s="3">
        <f ca="1">1-O1273/MAX(O$2:O1273)</f>
        <v>6.7821042154891598E-2</v>
      </c>
    </row>
    <row r="1274" spans="1:16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76"/>
        <v>-6.267246065149612E-3</v>
      </c>
      <c r="H1274" s="3">
        <f>1-E1274/MAX(E$2:E1274)</f>
        <v>0.43074763492819701</v>
      </c>
      <c r="I1274" s="36">
        <f ca="1">IF(ROW()&gt;计算结果!B$18+1,AVERAGE(OFFSET(E1274,0,0,-计算结果!B$18,1)),AVERAGE(OFFSET(E1274,0,0,-ROW(),1)))</f>
        <v>3254.9784090909088</v>
      </c>
      <c r="J1274" s="36">
        <f ca="1">I1274+计算结果!B$19*IF(ROW()&gt;计算结果!B$18+1,STDEV(OFFSET(E1274,0,0,-计算结果!B$18,1)),STDEV(OFFSET(E1274,0,0,-ROW(),1)))</f>
        <v>9804.5195389477194</v>
      </c>
      <c r="K1274" s="34">
        <f ca="1">I1274-计算结果!B$19*IF(ROW()&gt;计算结果!B$18+1,STDEV(OFFSET(E1274,0,0,-计算结果!B$18,1)),STDEV(OFFSET(E1274,0,0,-ROW(),1)))</f>
        <v>-3294.5627207659027</v>
      </c>
      <c r="L1274" s="35" t="str">
        <f t="shared" ca="1" si="77"/>
        <v>买</v>
      </c>
      <c r="M1274" s="4" t="str">
        <f t="shared" ca="1" si="78"/>
        <v/>
      </c>
      <c r="N1274" s="3">
        <f ca="1">IF(L1273="买",E1274/E1273-1,0)-IF(M1274=1,计算结果!B$17,0)</f>
        <v>-6.267246065149612E-3</v>
      </c>
      <c r="O1274" s="2">
        <f t="shared" ca="1" si="79"/>
        <v>7.5759370476389067</v>
      </c>
      <c r="P1274" s="3">
        <f ca="1">1-O1274/MAX(O$2:O1274)</f>
        <v>7.3663237060461628E-2</v>
      </c>
    </row>
    <row r="1275" spans="1:16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76"/>
        <v>1.3847997824014024E-2</v>
      </c>
      <c r="H1275" s="3">
        <f>1-E1275/MAX(E$2:E1275)</f>
        <v>0.42286462941536784</v>
      </c>
      <c r="I1275" s="36">
        <f ca="1">IF(ROW()&gt;计算结果!B$18+1,AVERAGE(OFFSET(E1275,0,0,-计算结果!B$18,1)),AVERAGE(OFFSET(E1275,0,0,-ROW(),1)))</f>
        <v>3255.5634090909093</v>
      </c>
      <c r="J1275" s="36">
        <f ca="1">I1275+计算结果!B$19*IF(ROW()&gt;计算结果!B$18+1,STDEV(OFFSET(E1275,0,0,-计算结果!B$18,1)),STDEV(OFFSET(E1275,0,0,-ROW(),1)))</f>
        <v>9940.6117584359909</v>
      </c>
      <c r="K1275" s="34">
        <f ca="1">I1275-计算结果!B$19*IF(ROW()&gt;计算结果!B$18+1,STDEV(OFFSET(E1275,0,0,-计算结果!B$18,1)),STDEV(OFFSET(E1275,0,0,-ROW(),1)))</f>
        <v>-3429.4849402541727</v>
      </c>
      <c r="L1275" s="35" t="str">
        <f t="shared" ca="1" si="77"/>
        <v>买</v>
      </c>
      <c r="M1275" s="4" t="str">
        <f t="shared" ca="1" si="78"/>
        <v/>
      </c>
      <c r="N1275" s="3">
        <f ca="1">IF(L1274="买",E1275/E1274-1,0)-IF(M1275=1,计算结果!B$17,0)</f>
        <v>1.3847997824014024E-2</v>
      </c>
      <c r="O1275" s="2">
        <f t="shared" ca="1" si="79"/>
        <v>7.6808486073894775</v>
      </c>
      <c r="P1275" s="3">
        <f ca="1">1-O1275/MAX(O$2:O1275)</f>
        <v>6.0835327582970611E-2</v>
      </c>
    </row>
    <row r="1276" spans="1:16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76"/>
        <v>4.5431228146723956E-3</v>
      </c>
      <c r="H1276" s="3">
        <f>1-E1276/MAX(E$2:E1276)</f>
        <v>0.42024263254611038</v>
      </c>
      <c r="I1276" s="36">
        <f ca="1">IF(ROW()&gt;计算结果!B$18+1,AVERAGE(OFFSET(E1276,0,0,-计算结果!B$18,1)),AVERAGE(OFFSET(E1276,0,0,-ROW(),1)))</f>
        <v>3257.366590909091</v>
      </c>
      <c r="J1276" s="36">
        <f ca="1">I1276+计算结果!B$19*IF(ROW()&gt;计算结果!B$18+1,STDEV(OFFSET(E1276,0,0,-计算结果!B$18,1)),STDEV(OFFSET(E1276,0,0,-ROW(),1)))</f>
        <v>10304.055382243543</v>
      </c>
      <c r="K1276" s="34">
        <f ca="1">I1276-计算结果!B$19*IF(ROW()&gt;计算结果!B$18+1,STDEV(OFFSET(E1276,0,0,-计算结果!B$18,1)),STDEV(OFFSET(E1276,0,0,-ROW(),1)))</f>
        <v>-3789.3222004253607</v>
      </c>
      <c r="L1276" s="35" t="str">
        <f t="shared" ca="1" si="77"/>
        <v>买</v>
      </c>
      <c r="M1276" s="4" t="str">
        <f t="shared" ca="1" si="78"/>
        <v/>
      </c>
      <c r="N1276" s="3">
        <f ca="1">IF(L1275="买",E1276/E1275-1,0)-IF(M1276=1,计算结果!B$17,0)</f>
        <v>4.5431228146723956E-3</v>
      </c>
      <c r="O1276" s="2">
        <f t="shared" ca="1" si="79"/>
        <v>7.7157436459337534</v>
      </c>
      <c r="P1276" s="3">
        <f ca="1">1-O1276/MAX(O$2:O1276)</f>
        <v>5.6568587132978521E-2</v>
      </c>
    </row>
    <row r="1277" spans="1:16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76"/>
        <v>-6.4566305193181073E-4</v>
      </c>
      <c r="H1277" s="3">
        <f>1-E1277/MAX(E$2:E1277)</f>
        <v>0.42061696045736063</v>
      </c>
      <c r="I1277" s="36">
        <f ca="1">IF(ROW()&gt;计算结果!B$18+1,AVERAGE(OFFSET(E1277,0,0,-计算结果!B$18,1)),AVERAGE(OFFSET(E1277,0,0,-ROW(),1)))</f>
        <v>3261.056363636364</v>
      </c>
      <c r="J1277" s="36">
        <f ca="1">I1277+计算结果!B$19*IF(ROW()&gt;计算结果!B$18+1,STDEV(OFFSET(E1277,0,0,-计算结果!B$18,1)),STDEV(OFFSET(E1277,0,0,-ROW(),1)))</f>
        <v>10715.800205538115</v>
      </c>
      <c r="K1277" s="34">
        <f ca="1">I1277-计算结果!B$19*IF(ROW()&gt;计算结果!B$18+1,STDEV(OFFSET(E1277,0,0,-计算结果!B$18,1)),STDEV(OFFSET(E1277,0,0,-ROW(),1)))</f>
        <v>-4193.6874782653877</v>
      </c>
      <c r="L1277" s="35" t="str">
        <f t="shared" ca="1" si="77"/>
        <v>买</v>
      </c>
      <c r="M1277" s="4" t="str">
        <f t="shared" ca="1" si="78"/>
        <v/>
      </c>
      <c r="N1277" s="3">
        <f ca="1">IF(L1276="买",E1277/E1276-1,0)-IF(M1277=1,计算结果!B$17,0)</f>
        <v>-6.4566305193181073E-4</v>
      </c>
      <c r="O1277" s="2">
        <f t="shared" ca="1" si="79"/>
        <v>7.7107618753433966</v>
      </c>
      <c r="P1277" s="3">
        <f ca="1">1-O1277/MAX(O$2:O1277)</f>
        <v>5.7177725938298507E-2</v>
      </c>
    </row>
    <row r="1278" spans="1:16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76"/>
        <v>-5.3448453078426272E-3</v>
      </c>
      <c r="H1278" s="3">
        <f>1-E1278/MAX(E$2:E1278)</f>
        <v>0.4237136731777037</v>
      </c>
      <c r="I1278" s="36">
        <f ca="1">IF(ROW()&gt;计算结果!B$18+1,AVERAGE(OFFSET(E1278,0,0,-计算结果!B$18,1)),AVERAGE(OFFSET(E1278,0,0,-ROW(),1)))</f>
        <v>3265.3377272727275</v>
      </c>
      <c r="J1278" s="36">
        <f ca="1">I1278+计算结果!B$19*IF(ROW()&gt;计算结果!B$18+1,STDEV(OFFSET(E1278,0,0,-计算结果!B$18,1)),STDEV(OFFSET(E1278,0,0,-ROW(),1)))</f>
        <v>10927.41487309974</v>
      </c>
      <c r="K1278" s="34">
        <f ca="1">I1278-计算结果!B$19*IF(ROW()&gt;计算结果!B$18+1,STDEV(OFFSET(E1278,0,0,-计算结果!B$18,1)),STDEV(OFFSET(E1278,0,0,-ROW(),1)))</f>
        <v>-4396.7394185542862</v>
      </c>
      <c r="L1278" s="35" t="str">
        <f t="shared" ca="1" si="77"/>
        <v>买</v>
      </c>
      <c r="M1278" s="4" t="str">
        <f t="shared" ca="1" si="78"/>
        <v/>
      </c>
      <c r="N1278" s="3">
        <f ca="1">IF(L1277="买",E1278/E1277-1,0)-IF(M1278=1,计算结果!B$17,0)</f>
        <v>-5.3448453078426272E-3</v>
      </c>
      <c r="O1278" s="2">
        <f t="shared" ca="1" si="79"/>
        <v>7.669549045914076</v>
      </c>
      <c r="P1278" s="3">
        <f ca="1">1-O1278/MAX(O$2:O1278)</f>
        <v>6.2216965145946657E-2</v>
      </c>
    </row>
    <row r="1279" spans="1:16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76"/>
        <v>-1.1872038264515328E-2</v>
      </c>
      <c r="H1279" s="3">
        <f>1-E1279/MAX(E$2:E1279)</f>
        <v>0.43055536650105497</v>
      </c>
      <c r="I1279" s="36">
        <f ca="1">IF(ROW()&gt;计算结果!B$18+1,AVERAGE(OFFSET(E1279,0,0,-计算结果!B$18,1)),AVERAGE(OFFSET(E1279,0,0,-ROW(),1)))</f>
        <v>3268.5234090909089</v>
      </c>
      <c r="J1279" s="36">
        <f ca="1">I1279+计算结果!B$19*IF(ROW()&gt;计算结果!B$18+1,STDEV(OFFSET(E1279,0,0,-计算结果!B$18,1)),STDEV(OFFSET(E1279,0,0,-ROW(),1)))</f>
        <v>10980.497951022888</v>
      </c>
      <c r="K1279" s="34">
        <f ca="1">I1279-计算结果!B$19*IF(ROW()&gt;计算结果!B$18+1,STDEV(OFFSET(E1279,0,0,-计算结果!B$18,1)),STDEV(OFFSET(E1279,0,0,-ROW(),1)))</f>
        <v>-4443.4511328410708</v>
      </c>
      <c r="L1279" s="35" t="str">
        <f t="shared" ca="1" si="77"/>
        <v>买</v>
      </c>
      <c r="M1279" s="4" t="str">
        <f t="shared" ca="1" si="78"/>
        <v/>
      </c>
      <c r="N1279" s="3">
        <f ca="1">IF(L1278="买",E1279/E1278-1,0)-IF(M1279=1,计算结果!B$17,0)</f>
        <v>-1.1872038264515328E-2</v>
      </c>
      <c r="O1279" s="2">
        <f t="shared" ca="1" si="79"/>
        <v>7.5784958661694075</v>
      </c>
      <c r="P1279" s="3">
        <f ca="1">1-O1279/MAX(O$2:O1279)</f>
        <v>7.33503612195473E-2</v>
      </c>
    </row>
    <row r="1280" spans="1:16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76"/>
        <v>9.6900267125621387E-3</v>
      </c>
      <c r="H1280" s="3">
        <f>1-E1280/MAX(E$2:E1280)</f>
        <v>0.42503743279112505</v>
      </c>
      <c r="I1280" s="36">
        <f ca="1">IF(ROW()&gt;计算结果!B$18+1,AVERAGE(OFFSET(E1280,0,0,-计算结果!B$18,1)),AVERAGE(OFFSET(E1280,0,0,-ROW(),1)))</f>
        <v>3272.5009090909098</v>
      </c>
      <c r="J1280" s="36">
        <f ca="1">I1280+计算结果!B$19*IF(ROW()&gt;计算结果!B$18+1,STDEV(OFFSET(E1280,0,0,-计算结果!B$18,1)),STDEV(OFFSET(E1280,0,0,-ROW(),1)))</f>
        <v>11118.39023076165</v>
      </c>
      <c r="K1280" s="34">
        <f ca="1">I1280-计算结果!B$19*IF(ROW()&gt;计算结果!B$18+1,STDEV(OFFSET(E1280,0,0,-计算结果!B$18,1)),STDEV(OFFSET(E1280,0,0,-ROW(),1)))</f>
        <v>-4573.3884125798304</v>
      </c>
      <c r="L1280" s="35" t="str">
        <f t="shared" ca="1" si="77"/>
        <v>买</v>
      </c>
      <c r="M1280" s="4" t="str">
        <f t="shared" ca="1" si="78"/>
        <v/>
      </c>
      <c r="N1280" s="3">
        <f ca="1">IF(L1279="买",E1280/E1279-1,0)-IF(M1280=1,计算结果!B$17,0)</f>
        <v>9.6900267125621387E-3</v>
      </c>
      <c r="O1280" s="2">
        <f t="shared" ca="1" si="79"/>
        <v>7.6519316935536308</v>
      </c>
      <c r="P1280" s="3">
        <f ca="1">1-O1280/MAX(O$2:O1280)</f>
        <v>6.4371101466578651E-2</v>
      </c>
    </row>
    <row r="1281" spans="1:16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76"/>
        <v>-8.1943199069594019E-3</v>
      </c>
      <c r="H1281" s="3">
        <f>1-E1281/MAX(E$2:E1281)</f>
        <v>0.42974886000136114</v>
      </c>
      <c r="I1281" s="36">
        <f ca="1">IF(ROW()&gt;计算结果!B$18+1,AVERAGE(OFFSET(E1281,0,0,-计算结果!B$18,1)),AVERAGE(OFFSET(E1281,0,0,-ROW(),1)))</f>
        <v>3277.0184090909097</v>
      </c>
      <c r="J1281" s="36">
        <f ca="1">I1281+计算结果!B$19*IF(ROW()&gt;计算结果!B$18+1,STDEV(OFFSET(E1281,0,0,-计算结果!B$18,1)),STDEV(OFFSET(E1281,0,0,-ROW(),1)))</f>
        <v>10959.633628037105</v>
      </c>
      <c r="K1281" s="34">
        <f ca="1">I1281-计算结果!B$19*IF(ROW()&gt;计算结果!B$18+1,STDEV(OFFSET(E1281,0,0,-计算结果!B$18,1)),STDEV(OFFSET(E1281,0,0,-ROW(),1)))</f>
        <v>-4405.5968098552858</v>
      </c>
      <c r="L1281" s="35" t="str">
        <f t="shared" ca="1" si="77"/>
        <v>买</v>
      </c>
      <c r="M1281" s="4" t="str">
        <f t="shared" ca="1" si="78"/>
        <v/>
      </c>
      <c r="N1281" s="3">
        <f ca="1">IF(L1280="买",E1281/E1280-1,0)-IF(M1281=1,计算结果!B$17,0)</f>
        <v>-8.1943199069594019E-3</v>
      </c>
      <c r="O1281" s="2">
        <f t="shared" ca="1" si="79"/>
        <v>7.5892293173504504</v>
      </c>
      <c r="P1281" s="3">
        <f ca="1">1-O1281/MAX(O$2:O1281)</f>
        <v>7.2037943975357566E-2</v>
      </c>
    </row>
    <row r="1282" spans="1:16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76"/>
        <v>1.2006635874300287E-2</v>
      </c>
      <c r="H1282" s="3">
        <f>1-E1282/MAX(E$2:E1282)</f>
        <v>0.42290206220649296</v>
      </c>
      <c r="I1282" s="36">
        <f ca="1">IF(ROW()&gt;计算结果!B$18+1,AVERAGE(OFFSET(E1282,0,0,-计算结果!B$18,1)),AVERAGE(OFFSET(E1282,0,0,-ROW(),1)))</f>
        <v>3282.5986363636371</v>
      </c>
      <c r="J1282" s="36">
        <f ca="1">I1282+计算结果!B$19*IF(ROW()&gt;计算结果!B$18+1,STDEV(OFFSET(E1282,0,0,-计算结果!B$18,1)),STDEV(OFFSET(E1282,0,0,-ROW(),1)))</f>
        <v>10866.978316000177</v>
      </c>
      <c r="K1282" s="34">
        <f ca="1">I1282-计算结果!B$19*IF(ROW()&gt;计算结果!B$18+1,STDEV(OFFSET(E1282,0,0,-计算结果!B$18,1)),STDEV(OFFSET(E1282,0,0,-ROW(),1)))</f>
        <v>-4301.7810432729038</v>
      </c>
      <c r="L1282" s="35" t="str">
        <f t="shared" ca="1" si="77"/>
        <v>买</v>
      </c>
      <c r="M1282" s="4" t="str">
        <f t="shared" ca="1" si="78"/>
        <v/>
      </c>
      <c r="N1282" s="3">
        <f ca="1">IF(L1281="买",E1282/E1281-1,0)-IF(M1282=1,计算结果!B$17,0)</f>
        <v>1.2006635874300287E-2</v>
      </c>
      <c r="O1282" s="2">
        <f t="shared" ca="1" si="79"/>
        <v>7.6803504303304422</v>
      </c>
      <c r="P1282" s="3">
        <f ca="1">1-O1282/MAX(O$2:O1282)</f>
        <v>6.0896241463502587E-2</v>
      </c>
    </row>
    <row r="1283" spans="1:16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36">
        <f ca="1">IF(ROW()&gt;计算结果!B$18+1,AVERAGE(OFFSET(E1283,0,0,-计算结果!B$18,1)),AVERAGE(OFFSET(E1283,0,0,-ROW(),1)))</f>
        <v>3286.5302272727276</v>
      </c>
      <c r="J1283" s="36">
        <f ca="1">I1283+计算结果!B$19*IF(ROW()&gt;计算结果!B$18+1,STDEV(OFFSET(E1283,0,0,-计算结果!B$18,1)),STDEV(OFFSET(E1283,0,0,-ROW(),1)))</f>
        <v>11077.652213647329</v>
      </c>
      <c r="K1283" s="34">
        <f ca="1">I1283-计算结果!B$19*IF(ROW()&gt;计算结果!B$18+1,STDEV(OFFSET(E1283,0,0,-计算结果!B$18,1)),STDEV(OFFSET(E1283,0,0,-ROW(),1)))</f>
        <v>-4504.5917591018733</v>
      </c>
      <c r="L1283" s="35" t="str">
        <f t="shared" ref="L1283:L1346" ca="1" si="81">IF(OR(AND(E1283&lt;J1283,E1283&gt;I1283),E1283&lt;K1283),"买","卖")</f>
        <v>买</v>
      </c>
      <c r="M1283" s="4" t="str">
        <f t="shared" ca="1" si="78"/>
        <v/>
      </c>
      <c r="N1283" s="3">
        <f ca="1">IF(L1282="买",E1283/E1282-1,0)-IF(M1283=1,计算结果!B$17,0)</f>
        <v>3.5350795466606577E-3</v>
      </c>
      <c r="O1283" s="2">
        <f t="shared" ca="1" si="79"/>
        <v>7.7075010800478898</v>
      </c>
      <c r="P1283" s="3">
        <f ca="1">1-O1283/MAX(O$2:O1283)</f>
        <v>5.7576434974508039E-2</v>
      </c>
    </row>
    <row r="1284" spans="1:16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80"/>
        <v>-2.6853051523190175E-3</v>
      </c>
      <c r="H1284" s="3">
        <f>1-E1284/MAX(E$2:E1284)</f>
        <v>0.42241713741237319</v>
      </c>
      <c r="I1284" s="36">
        <f ca="1">IF(ROW()&gt;计算结果!B$18+1,AVERAGE(OFFSET(E1284,0,0,-计算结果!B$18,1)),AVERAGE(OFFSET(E1284,0,0,-ROW(),1)))</f>
        <v>3290.525000000001</v>
      </c>
      <c r="J1284" s="36">
        <f ca="1">I1284+计算结果!B$19*IF(ROW()&gt;计算结果!B$18+1,STDEV(OFFSET(E1284,0,0,-计算结果!B$18,1)),STDEV(OFFSET(E1284,0,0,-ROW(),1)))</f>
        <v>11196.076322536323</v>
      </c>
      <c r="K1284" s="34">
        <f ca="1">I1284-计算结果!B$19*IF(ROW()&gt;计算结果!B$18+1,STDEV(OFFSET(E1284,0,0,-计算结果!B$18,1)),STDEV(OFFSET(E1284,0,0,-ROW(),1)))</f>
        <v>-4615.0263225363215</v>
      </c>
      <c r="L1284" s="35" t="str">
        <f t="shared" ca="1" si="81"/>
        <v>买</v>
      </c>
      <c r="M1284" s="4" t="str">
        <f t="shared" ref="M1284:M1347" ca="1" si="82">IF(L1283&lt;&gt;L1284,1,"")</f>
        <v/>
      </c>
      <c r="N1284" s="3">
        <f ca="1">IF(L1283="买",E1284/E1283-1,0)-IF(M1284=1,计算结果!B$17,0)</f>
        <v>-2.6853051523190175E-3</v>
      </c>
      <c r="O1284" s="2">
        <f t="shared" ref="O1284:O1347" ca="1" si="83">IFERROR(O1283*(1+N1284),O1283)</f>
        <v>7.6868040876861325</v>
      </c>
      <c r="P1284" s="3">
        <f ca="1">1-O1284/MAX(O$2:O1284)</f>
        <v>6.0107129829337969E-2</v>
      </c>
    </row>
    <row r="1285" spans="1:16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80"/>
        <v>-1.1265049770663227E-2</v>
      </c>
      <c r="H1285" s="3">
        <f>1-E1285/MAX(E$2:E1285)</f>
        <v>0.42892363710610493</v>
      </c>
      <c r="I1285" s="36">
        <f ca="1">IF(ROW()&gt;计算结果!B$18+1,AVERAGE(OFFSET(E1285,0,0,-计算结果!B$18,1)),AVERAGE(OFFSET(E1285,0,0,-ROW(),1)))</f>
        <v>3295.1440909090907</v>
      </c>
      <c r="J1285" s="36">
        <f ca="1">I1285+计算结果!B$19*IF(ROW()&gt;计算结果!B$18+1,STDEV(OFFSET(E1285,0,0,-计算结果!B$18,1)),STDEV(OFFSET(E1285,0,0,-ROW(),1)))</f>
        <v>10919.906114355199</v>
      </c>
      <c r="K1285" s="34">
        <f ca="1">I1285-计算结果!B$19*IF(ROW()&gt;计算结果!B$18+1,STDEV(OFFSET(E1285,0,0,-计算结果!B$18,1)),STDEV(OFFSET(E1285,0,0,-ROW(),1)))</f>
        <v>-4329.6179325370185</v>
      </c>
      <c r="L1285" s="35" t="str">
        <f t="shared" ca="1" si="81"/>
        <v>买</v>
      </c>
      <c r="M1285" s="4" t="str">
        <f t="shared" ca="1" si="82"/>
        <v/>
      </c>
      <c r="N1285" s="3">
        <f ca="1">IF(L1284="买",E1285/E1284-1,0)-IF(M1285=1,计算结果!B$17,0)</f>
        <v>-1.1265049770663227E-2</v>
      </c>
      <c r="O1285" s="2">
        <f t="shared" ca="1" si="83"/>
        <v>7.6002118570610104</v>
      </c>
      <c r="P1285" s="3">
        <f ca="1">1-O1285/MAX(O$2:O1285)</f>
        <v>7.069506979090201E-2</v>
      </c>
    </row>
    <row r="1286" spans="1:16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80"/>
        <v>-5.3603191581280685E-2</v>
      </c>
      <c r="H1286" s="3">
        <f>1-E1286/MAX(E$2:E1286)</f>
        <v>0.45953515279384738</v>
      </c>
      <c r="I1286" s="36">
        <f ca="1">IF(ROW()&gt;计算结果!B$18+1,AVERAGE(OFFSET(E1286,0,0,-计算结果!B$18,1)),AVERAGE(OFFSET(E1286,0,0,-ROW(),1)))</f>
        <v>3295.7220454545454</v>
      </c>
      <c r="J1286" s="36">
        <f ca="1">I1286+计算结果!B$19*IF(ROW()&gt;计算结果!B$18+1,STDEV(OFFSET(E1286,0,0,-计算结果!B$18,1)),STDEV(OFFSET(E1286,0,0,-ROW(),1)))</f>
        <v>10795.837673683371</v>
      </c>
      <c r="K1286" s="34">
        <f ca="1">I1286-计算结果!B$19*IF(ROW()&gt;计算结果!B$18+1,STDEV(OFFSET(E1286,0,0,-计算结果!B$18,1)),STDEV(OFFSET(E1286,0,0,-ROW(),1)))</f>
        <v>-4204.3935827742807</v>
      </c>
      <c r="L1286" s="35" t="str">
        <f t="shared" ca="1" si="81"/>
        <v>卖</v>
      </c>
      <c r="M1286" s="4">
        <f t="shared" ca="1" si="82"/>
        <v>1</v>
      </c>
      <c r="N1286" s="3">
        <f ca="1">IF(L1285="买",E1286/E1285-1,0)-IF(M1286=1,计算结果!B$17,0)</f>
        <v>-5.3603191581280685E-2</v>
      </c>
      <c r="O1286" s="2">
        <f t="shared" ca="1" si="83"/>
        <v>7.1928162448286477</v>
      </c>
      <c r="P1286" s="3">
        <f ca="1">1-O1286/MAX(O$2:O1286)</f>
        <v>0.12050878000232901</v>
      </c>
    </row>
    <row r="1287" spans="1:16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80"/>
        <v>-9.6020047726697033E-4</v>
      </c>
      <c r="H1287" s="3">
        <f>1-E1287/MAX(E$2:E1287)</f>
        <v>0.46005410739808072</v>
      </c>
      <c r="I1287" s="36">
        <f ca="1">IF(ROW()&gt;计算结果!B$18+1,AVERAGE(OFFSET(E1287,0,0,-计算结果!B$18,1)),AVERAGE(OFFSET(E1287,0,0,-ROW(),1)))</f>
        <v>3295.8170454545457</v>
      </c>
      <c r="J1287" s="36">
        <f ca="1">I1287+计算结果!B$19*IF(ROW()&gt;计算结果!B$18+1,STDEV(OFFSET(E1287,0,0,-计算结果!B$18,1)),STDEV(OFFSET(E1287,0,0,-ROW(),1)))</f>
        <v>10776.383676651612</v>
      </c>
      <c r="K1287" s="34">
        <f ca="1">I1287-计算结果!B$19*IF(ROW()&gt;计算结果!B$18+1,STDEV(OFFSET(E1287,0,0,-计算结果!B$18,1)),STDEV(OFFSET(E1287,0,0,-ROW(),1)))</f>
        <v>-4184.749585742522</v>
      </c>
      <c r="L1287" s="35" t="str">
        <f t="shared" ca="1" si="81"/>
        <v>卖</v>
      </c>
      <c r="M1287" s="4" t="str">
        <f t="shared" ca="1" si="82"/>
        <v/>
      </c>
      <c r="N1287" s="3">
        <f ca="1">IF(L1286="买",E1287/E1286-1,0)-IF(M1287=1,计算结果!B$17,0)</f>
        <v>0</v>
      </c>
      <c r="O1287" s="2">
        <f t="shared" ca="1" si="83"/>
        <v>7.1928162448286477</v>
      </c>
      <c r="P1287" s="3">
        <f ca="1">1-O1287/MAX(O$2:O1287)</f>
        <v>0.12050878000232901</v>
      </c>
    </row>
    <row r="1288" spans="1:16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80"/>
        <v>1.9950399732776125E-2</v>
      </c>
      <c r="H1288" s="3">
        <f>1-E1288/MAX(E$2:E1288)</f>
        <v>0.44928197100660183</v>
      </c>
      <c r="I1288" s="36">
        <f ca="1">IF(ROW()&gt;计算结果!B$18+1,AVERAGE(OFFSET(E1288,0,0,-计算结果!B$18,1)),AVERAGE(OFFSET(E1288,0,0,-ROW(),1)))</f>
        <v>3296.3295454545455</v>
      </c>
      <c r="J1288" s="36">
        <f ca="1">I1288+计算结果!B$19*IF(ROW()&gt;计算结果!B$18+1,STDEV(OFFSET(E1288,0,0,-计算结果!B$18,1)),STDEV(OFFSET(E1288,0,0,-ROW(),1)))</f>
        <v>10716.708964090198</v>
      </c>
      <c r="K1288" s="34">
        <f ca="1">I1288-计算结果!B$19*IF(ROW()&gt;计算结果!B$18+1,STDEV(OFFSET(E1288,0,0,-计算结果!B$18,1)),STDEV(OFFSET(E1288,0,0,-ROW(),1)))</f>
        <v>-4124.0498731811076</v>
      </c>
      <c r="L1288" s="35" t="str">
        <f t="shared" ca="1" si="81"/>
        <v>卖</v>
      </c>
      <c r="M1288" s="4" t="str">
        <f t="shared" ca="1" si="82"/>
        <v/>
      </c>
      <c r="N1288" s="3">
        <f ca="1">IF(L1287="买",E1288/E1287-1,0)-IF(M1288=1,计算结果!B$17,0)</f>
        <v>0</v>
      </c>
      <c r="O1288" s="2">
        <f t="shared" ca="1" si="83"/>
        <v>7.1928162448286477</v>
      </c>
      <c r="P1288" s="3">
        <f ca="1">1-O1288/MAX(O$2:O1288)</f>
        <v>0.12050878000232901</v>
      </c>
    </row>
    <row r="1289" spans="1:16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80"/>
        <v>-1.085680388546284E-2</v>
      </c>
      <c r="H1289" s="3">
        <f>1-E1289/MAX(E$2:E1289)</f>
        <v>0.45526100864357177</v>
      </c>
      <c r="I1289" s="36">
        <f ca="1">IF(ROW()&gt;计算结果!B$18+1,AVERAGE(OFFSET(E1289,0,0,-计算结果!B$18,1)),AVERAGE(OFFSET(E1289,0,0,-ROW(),1)))</f>
        <v>3295.9009090909099</v>
      </c>
      <c r="J1289" s="36">
        <f ca="1">I1289+计算结果!B$19*IF(ROW()&gt;计算结果!B$18+1,STDEV(OFFSET(E1289,0,0,-计算结果!B$18,1)),STDEV(OFFSET(E1289,0,0,-ROW(),1)))</f>
        <v>10776.929044314034</v>
      </c>
      <c r="K1289" s="34">
        <f ca="1">I1289-计算结果!B$19*IF(ROW()&gt;计算结果!B$18+1,STDEV(OFFSET(E1289,0,0,-计算结果!B$18,1)),STDEV(OFFSET(E1289,0,0,-ROW(),1)))</f>
        <v>-4185.1272261322156</v>
      </c>
      <c r="L1289" s="35" t="str">
        <f t="shared" ca="1" si="81"/>
        <v>卖</v>
      </c>
      <c r="M1289" s="4" t="str">
        <f t="shared" ca="1" si="82"/>
        <v/>
      </c>
      <c r="N1289" s="3">
        <f ca="1">IF(L1288="买",E1289/E1288-1,0)-IF(M1289=1,计算结果!B$17,0)</f>
        <v>0</v>
      </c>
      <c r="O1289" s="2">
        <f t="shared" ca="1" si="83"/>
        <v>7.1928162448286477</v>
      </c>
      <c r="P1289" s="3">
        <f ca="1">1-O1289/MAX(O$2:O1289)</f>
        <v>0.12050878000232901</v>
      </c>
    </row>
    <row r="1290" spans="1:16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80"/>
        <v>-3.6045153269989028E-3</v>
      </c>
      <c r="H1290" s="3">
        <f>1-E1290/MAX(E$2:E1290)</f>
        <v>0.45722452868712993</v>
      </c>
      <c r="I1290" s="36">
        <f ca="1">IF(ROW()&gt;计算结果!B$18+1,AVERAGE(OFFSET(E1290,0,0,-计算结果!B$18,1)),AVERAGE(OFFSET(E1290,0,0,-ROW(),1)))</f>
        <v>3294.5081818181829</v>
      </c>
      <c r="J1290" s="36">
        <f ca="1">I1290+计算结果!B$19*IF(ROW()&gt;计算结果!B$18+1,STDEV(OFFSET(E1290,0,0,-计算结果!B$18,1)),STDEV(OFFSET(E1290,0,0,-ROW(),1)))</f>
        <v>10945.478717061589</v>
      </c>
      <c r="K1290" s="34">
        <f ca="1">I1290-计算结果!B$19*IF(ROW()&gt;计算结果!B$18+1,STDEV(OFFSET(E1290,0,0,-计算结果!B$18,1)),STDEV(OFFSET(E1290,0,0,-ROW(),1)))</f>
        <v>-4356.4623534252223</v>
      </c>
      <c r="L1290" s="35" t="str">
        <f t="shared" ca="1" si="81"/>
        <v>卖</v>
      </c>
      <c r="M1290" s="4" t="str">
        <f t="shared" ca="1" si="82"/>
        <v/>
      </c>
      <c r="N1290" s="3">
        <f ca="1">IF(L1289="买",E1290/E1289-1,0)-IF(M1290=1,计算结果!B$17,0)</f>
        <v>0</v>
      </c>
      <c r="O1290" s="2">
        <f t="shared" ca="1" si="83"/>
        <v>7.1928162448286477</v>
      </c>
      <c r="P1290" s="3">
        <f ca="1">1-O1290/MAX(O$2:O1290)</f>
        <v>0.12050878000232901</v>
      </c>
    </row>
    <row r="1291" spans="1:16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80"/>
        <v>-5.642633228840177E-3</v>
      </c>
      <c r="H1291" s="3">
        <f>1-E1291/MAX(E$2:E1291)</f>
        <v>0.4602872115973593</v>
      </c>
      <c r="I1291" s="36">
        <f ca="1">IF(ROW()&gt;计算结果!B$18+1,AVERAGE(OFFSET(E1291,0,0,-计算结果!B$18,1)),AVERAGE(OFFSET(E1291,0,0,-ROW(),1)))</f>
        <v>3293.1140909090914</v>
      </c>
      <c r="J1291" s="36">
        <f ca="1">I1291+计算结果!B$19*IF(ROW()&gt;计算结果!B$18+1,STDEV(OFFSET(E1291,0,0,-计算结果!B$18,1)),STDEV(OFFSET(E1291,0,0,-ROW(),1)))</f>
        <v>11147.010339816678</v>
      </c>
      <c r="K1291" s="34">
        <f ca="1">I1291-计算结果!B$19*IF(ROW()&gt;计算结果!B$18+1,STDEV(OFFSET(E1291,0,0,-计算结果!B$18,1)),STDEV(OFFSET(E1291,0,0,-ROW(),1)))</f>
        <v>-4560.7821579984957</v>
      </c>
      <c r="L1291" s="35" t="str">
        <f t="shared" ca="1" si="81"/>
        <v>卖</v>
      </c>
      <c r="M1291" s="4" t="str">
        <f t="shared" ca="1" si="82"/>
        <v/>
      </c>
      <c r="N1291" s="3">
        <f ca="1">IF(L1290="买",E1291/E1290-1,0)-IF(M1291=1,计算结果!B$17,0)</f>
        <v>0</v>
      </c>
      <c r="O1291" s="2">
        <f t="shared" ca="1" si="83"/>
        <v>7.1928162448286477</v>
      </c>
      <c r="P1291" s="3">
        <f ca="1">1-O1291/MAX(O$2:O1291)</f>
        <v>0.12050878000232901</v>
      </c>
    </row>
    <row r="1292" spans="1:16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80"/>
        <v>-2.0047288776797068E-2</v>
      </c>
      <c r="H1292" s="3">
        <f>1-E1292/MAX(E$2:E1292)</f>
        <v>0.47110698972299736</v>
      </c>
      <c r="I1292" s="36">
        <f ca="1">IF(ROW()&gt;计算结果!B$18+1,AVERAGE(OFFSET(E1292,0,0,-计算结果!B$18,1)),AVERAGE(OFFSET(E1292,0,0,-ROW(),1)))</f>
        <v>3291.0636363636372</v>
      </c>
      <c r="J1292" s="36">
        <f ca="1">I1292+计算结果!B$19*IF(ROW()&gt;计算结果!B$18+1,STDEV(OFFSET(E1292,0,0,-计算结果!B$18,1)),STDEV(OFFSET(E1292,0,0,-ROW(),1)))</f>
        <v>11580.787221454355</v>
      </c>
      <c r="K1292" s="34">
        <f ca="1">I1292-计算结果!B$19*IF(ROW()&gt;计算结果!B$18+1,STDEV(OFFSET(E1292,0,0,-计算结果!B$18,1)),STDEV(OFFSET(E1292,0,0,-ROW(),1)))</f>
        <v>-4998.6599487270814</v>
      </c>
      <c r="L1292" s="35" t="str">
        <f t="shared" ca="1" si="81"/>
        <v>卖</v>
      </c>
      <c r="M1292" s="4" t="str">
        <f t="shared" ca="1" si="82"/>
        <v/>
      </c>
      <c r="N1292" s="3">
        <f ca="1">IF(L1291="买",E1292/E1291-1,0)-IF(M1292=1,计算结果!B$17,0)</f>
        <v>0</v>
      </c>
      <c r="O1292" s="2">
        <f t="shared" ca="1" si="83"/>
        <v>7.1928162448286477</v>
      </c>
      <c r="P1292" s="3">
        <f ca="1">1-O1292/MAX(O$2:O1292)</f>
        <v>0.12050878000232901</v>
      </c>
    </row>
    <row r="1293" spans="1:16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80"/>
        <v>-3.5580891838592477E-3</v>
      </c>
      <c r="H1293" s="3">
        <f>1-E1293/MAX(E$2:E1293)</f>
        <v>0.47298883822228277</v>
      </c>
      <c r="I1293" s="36">
        <f ca="1">IF(ROW()&gt;计算结果!B$18+1,AVERAGE(OFFSET(E1293,0,0,-计算结果!B$18,1)),AVERAGE(OFFSET(E1293,0,0,-ROW(),1)))</f>
        <v>3287.7197727272728</v>
      </c>
      <c r="J1293" s="36">
        <f ca="1">I1293+计算结果!B$19*IF(ROW()&gt;计算结果!B$18+1,STDEV(OFFSET(E1293,0,0,-计算结果!B$18,1)),STDEV(OFFSET(E1293,0,0,-ROW(),1)))</f>
        <v>12149.423363082458</v>
      </c>
      <c r="K1293" s="34">
        <f ca="1">I1293-计算结果!B$19*IF(ROW()&gt;计算结果!B$18+1,STDEV(OFFSET(E1293,0,0,-计算结果!B$18,1)),STDEV(OFFSET(E1293,0,0,-ROW(),1)))</f>
        <v>-5573.9838176279136</v>
      </c>
      <c r="L1293" s="35" t="str">
        <f t="shared" ca="1" si="81"/>
        <v>卖</v>
      </c>
      <c r="M1293" s="4" t="str">
        <f t="shared" ca="1" si="82"/>
        <v/>
      </c>
      <c r="N1293" s="3">
        <f ca="1">IF(L1292="买",E1293/E1292-1,0)-IF(M1293=1,计算结果!B$17,0)</f>
        <v>0</v>
      </c>
      <c r="O1293" s="2">
        <f t="shared" ca="1" si="83"/>
        <v>7.1928162448286477</v>
      </c>
      <c r="P1293" s="3">
        <f ca="1">1-O1293/MAX(O$2:O1293)</f>
        <v>0.12050878000232901</v>
      </c>
    </row>
    <row r="1294" spans="1:16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80"/>
        <v>-1.2039323938205282E-2</v>
      </c>
      <c r="H1294" s="3">
        <f>1-E1294/MAX(E$2:E1294)</f>
        <v>0.47933369631797451</v>
      </c>
      <c r="I1294" s="36">
        <f ca="1">IF(ROW()&gt;计算结果!B$18+1,AVERAGE(OFFSET(E1294,0,0,-计算结果!B$18,1)),AVERAGE(OFFSET(E1294,0,0,-ROW(),1)))</f>
        <v>3282.4454545454541</v>
      </c>
      <c r="J1294" s="36">
        <f ca="1">I1294+计算结果!B$19*IF(ROW()&gt;计算结果!B$18+1,STDEV(OFFSET(E1294,0,0,-计算结果!B$18,1)),STDEV(OFFSET(E1294,0,0,-ROW(),1)))</f>
        <v>12913.868923345319</v>
      </c>
      <c r="K1294" s="34">
        <f ca="1">I1294-计算结果!B$19*IF(ROW()&gt;计算结果!B$18+1,STDEV(OFFSET(E1294,0,0,-计算结果!B$18,1)),STDEV(OFFSET(E1294,0,0,-ROW(),1)))</f>
        <v>-6348.9780142544114</v>
      </c>
      <c r="L1294" s="35" t="str">
        <f t="shared" ca="1" si="81"/>
        <v>卖</v>
      </c>
      <c r="M1294" s="4" t="str">
        <f t="shared" ca="1" si="82"/>
        <v/>
      </c>
      <c r="N1294" s="3">
        <f ca="1">IF(L1293="买",E1294/E1293-1,0)-IF(M1294=1,计算结果!B$17,0)</f>
        <v>0</v>
      </c>
      <c r="O1294" s="2">
        <f t="shared" ca="1" si="83"/>
        <v>7.1928162448286477</v>
      </c>
      <c r="P1294" s="3">
        <f ca="1">1-O1294/MAX(O$2:O1294)</f>
        <v>0.12050878000232901</v>
      </c>
    </row>
    <row r="1295" spans="1:16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80"/>
        <v>2.3855741390692575E-3</v>
      </c>
      <c r="H1295" s="3">
        <f>1-E1295/MAX(E$2:E1295)</f>
        <v>0.47809160824882591</v>
      </c>
      <c r="I1295" s="36">
        <f ca="1">IF(ROW()&gt;计算结果!B$18+1,AVERAGE(OFFSET(E1295,0,0,-计算结果!B$18,1)),AVERAGE(OFFSET(E1295,0,0,-ROW(),1)))</f>
        <v>3277.5747727272724</v>
      </c>
      <c r="J1295" s="36">
        <f ca="1">I1295+计算结果!B$19*IF(ROW()&gt;计算结果!B$18+1,STDEV(OFFSET(E1295,0,0,-计算结果!B$18,1)),STDEV(OFFSET(E1295,0,0,-ROW(),1)))</f>
        <v>13548.322570916635</v>
      </c>
      <c r="K1295" s="34">
        <f ca="1">I1295-计算结果!B$19*IF(ROW()&gt;计算结果!B$18+1,STDEV(OFFSET(E1295,0,0,-计算结果!B$18,1)),STDEV(OFFSET(E1295,0,0,-ROW(),1)))</f>
        <v>-6993.1730254620907</v>
      </c>
      <c r="L1295" s="35" t="str">
        <f t="shared" ca="1" si="81"/>
        <v>卖</v>
      </c>
      <c r="M1295" s="4" t="str">
        <f t="shared" ca="1" si="82"/>
        <v/>
      </c>
      <c r="N1295" s="3">
        <f ca="1">IF(L1294="买",E1295/E1294-1,0)-IF(M1295=1,计算结果!B$17,0)</f>
        <v>0</v>
      </c>
      <c r="O1295" s="2">
        <f t="shared" ca="1" si="83"/>
        <v>7.1928162448286477</v>
      </c>
      <c r="P1295" s="3">
        <f ca="1">1-O1295/MAX(O$2:O1295)</f>
        <v>0.12050878000232901</v>
      </c>
    </row>
    <row r="1296" spans="1:16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80"/>
        <v>-1.5619294768139502E-2</v>
      </c>
      <c r="H1296" s="3">
        <f>1-E1296/MAX(E$2:E1296)</f>
        <v>0.48624344926155316</v>
      </c>
      <c r="I1296" s="36">
        <f ca="1">IF(ROW()&gt;计算结果!B$18+1,AVERAGE(OFFSET(E1296,0,0,-计算结果!B$18,1)),AVERAGE(OFFSET(E1296,0,0,-ROW(),1)))</f>
        <v>3270.6436363636358</v>
      </c>
      <c r="J1296" s="36">
        <f ca="1">I1296+计算结果!B$19*IF(ROW()&gt;计算结果!B$18+1,STDEV(OFFSET(E1296,0,0,-计算结果!B$18,1)),STDEV(OFFSET(E1296,0,0,-ROW(),1)))</f>
        <v>14362.300693390676</v>
      </c>
      <c r="K1296" s="34">
        <f ca="1">I1296-计算结果!B$19*IF(ROW()&gt;计算结果!B$18+1,STDEV(OFFSET(E1296,0,0,-计算结果!B$18,1)),STDEV(OFFSET(E1296,0,0,-ROW(),1)))</f>
        <v>-7821.0134206634038</v>
      </c>
      <c r="L1296" s="35" t="str">
        <f t="shared" ca="1" si="81"/>
        <v>卖</v>
      </c>
      <c r="M1296" s="4" t="str">
        <f t="shared" ca="1" si="82"/>
        <v/>
      </c>
      <c r="N1296" s="3">
        <f ca="1">IF(L1295="买",E1296/E1295-1,0)-IF(M1296=1,计算结果!B$17,0)</f>
        <v>0</v>
      </c>
      <c r="O1296" s="2">
        <f t="shared" ca="1" si="83"/>
        <v>7.1928162448286477</v>
      </c>
      <c r="P1296" s="3">
        <f ca="1">1-O1296/MAX(O$2:O1296)</f>
        <v>0.12050878000232901</v>
      </c>
    </row>
    <row r="1297" spans="1:16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80"/>
        <v>5.6102932653296911E-3</v>
      </c>
      <c r="H1297" s="3">
        <f>1-E1297/MAX(E$2:E1297)</f>
        <v>0.48336112434492617</v>
      </c>
      <c r="I1297" s="36">
        <f ca="1">IF(ROW()&gt;计算结果!B$18+1,AVERAGE(OFFSET(E1297,0,0,-计算结果!B$18,1)),AVERAGE(OFFSET(E1297,0,0,-ROW(),1)))</f>
        <v>3264.3970454545456</v>
      </c>
      <c r="J1297" s="36">
        <f ca="1">I1297+计算结果!B$19*IF(ROW()&gt;计算结果!B$18+1,STDEV(OFFSET(E1297,0,0,-计算结果!B$18,1)),STDEV(OFFSET(E1297,0,0,-ROW(),1)))</f>
        <v>14991.267117973153</v>
      </c>
      <c r="K1297" s="34">
        <f ca="1">I1297-计算结果!B$19*IF(ROW()&gt;计算结果!B$18+1,STDEV(OFFSET(E1297,0,0,-计算结果!B$18,1)),STDEV(OFFSET(E1297,0,0,-ROW(),1)))</f>
        <v>-8462.473027064063</v>
      </c>
      <c r="L1297" s="35" t="str">
        <f t="shared" ca="1" si="81"/>
        <v>卖</v>
      </c>
      <c r="M1297" s="4" t="str">
        <f t="shared" ca="1" si="82"/>
        <v/>
      </c>
      <c r="N1297" s="3">
        <f ca="1">IF(L1296="买",E1297/E1296-1,0)-IF(M1297=1,计算结果!B$17,0)</f>
        <v>0</v>
      </c>
      <c r="O1297" s="2">
        <f t="shared" ca="1" si="83"/>
        <v>7.1928162448286477</v>
      </c>
      <c r="P1297" s="3">
        <f ca="1">1-O1297/MAX(O$2:O1297)</f>
        <v>0.12050878000232901</v>
      </c>
    </row>
    <row r="1298" spans="1:16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80"/>
        <v>-4.5952595022378473E-2</v>
      </c>
      <c r="H1298" s="3">
        <f>1-E1298/MAX(E$2:E1298)</f>
        <v>0.50710202137072069</v>
      </c>
      <c r="I1298" s="36">
        <f ca="1">IF(ROW()&gt;计算结果!B$18+1,AVERAGE(OFFSET(E1298,0,0,-计算结果!B$18,1)),AVERAGE(OFFSET(E1298,0,0,-ROW(),1)))</f>
        <v>3254.4375</v>
      </c>
      <c r="J1298" s="36">
        <f ca="1">I1298+计算结果!B$19*IF(ROW()&gt;计算结果!B$18+1,STDEV(OFFSET(E1298,0,0,-计算结果!B$18,1)),STDEV(OFFSET(E1298,0,0,-ROW(),1)))</f>
        <v>16403.480385216681</v>
      </c>
      <c r="K1298" s="34">
        <f ca="1">I1298-计算结果!B$19*IF(ROW()&gt;计算结果!B$18+1,STDEV(OFFSET(E1298,0,0,-计算结果!B$18,1)),STDEV(OFFSET(E1298,0,0,-ROW(),1)))</f>
        <v>-9894.6053852166824</v>
      </c>
      <c r="L1298" s="35" t="str">
        <f t="shared" ca="1" si="81"/>
        <v>卖</v>
      </c>
      <c r="M1298" s="4" t="str">
        <f t="shared" ca="1" si="82"/>
        <v/>
      </c>
      <c r="N1298" s="3">
        <f ca="1">IF(L1297="买",E1298/E1297-1,0)-IF(M1298=1,计算结果!B$17,0)</f>
        <v>0</v>
      </c>
      <c r="O1298" s="2">
        <f t="shared" ca="1" si="83"/>
        <v>7.1928162448286477</v>
      </c>
      <c r="P1298" s="3">
        <f ca="1">1-O1298/MAX(O$2:O1298)</f>
        <v>0.12050878000232901</v>
      </c>
    </row>
    <row r="1299" spans="1:16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80"/>
        <v>-2.0736245451972168E-2</v>
      </c>
      <c r="H1299" s="3">
        <f>1-E1299/MAX(E$2:E1299)</f>
        <v>0.51732287483835837</v>
      </c>
      <c r="I1299" s="36">
        <f ca="1">IF(ROW()&gt;计算结果!B$18+1,AVERAGE(OFFSET(E1299,0,0,-计算结果!B$18,1)),AVERAGE(OFFSET(E1299,0,0,-ROW(),1)))</f>
        <v>3245.0334090909091</v>
      </c>
      <c r="J1299" s="36">
        <f ca="1">I1299+计算结果!B$19*IF(ROW()&gt;计算结果!B$18+1,STDEV(OFFSET(E1299,0,0,-计算结果!B$18,1)),STDEV(OFFSET(E1299,0,0,-ROW(),1)))</f>
        <v>18107.12541420346</v>
      </c>
      <c r="K1299" s="34">
        <f ca="1">I1299-计算结果!B$19*IF(ROW()&gt;计算结果!B$18+1,STDEV(OFFSET(E1299,0,0,-计算结果!B$18,1)),STDEV(OFFSET(E1299,0,0,-ROW(),1)))</f>
        <v>-11617.058596021639</v>
      </c>
      <c r="L1299" s="35" t="str">
        <f t="shared" ca="1" si="81"/>
        <v>卖</v>
      </c>
      <c r="M1299" s="4" t="str">
        <f t="shared" ca="1" si="82"/>
        <v/>
      </c>
      <c r="N1299" s="3">
        <f ca="1">IF(L1298="买",E1299/E1298-1,0)-IF(M1299=1,计算结果!B$17,0)</f>
        <v>0</v>
      </c>
      <c r="O1299" s="2">
        <f t="shared" ca="1" si="83"/>
        <v>7.1928162448286477</v>
      </c>
      <c r="P1299" s="3">
        <f ca="1">1-O1299/MAX(O$2:O1299)</f>
        <v>0.12050878000232901</v>
      </c>
    </row>
    <row r="1300" spans="1:16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80"/>
        <v>7.5578382608512129E-3</v>
      </c>
      <c r="H1300" s="3">
        <f>1-E1300/MAX(E$2:E1300)</f>
        <v>0.51367487919417409</v>
      </c>
      <c r="I1300" s="36">
        <f ca="1">IF(ROW()&gt;计算结果!B$18+1,AVERAGE(OFFSET(E1300,0,0,-计算结果!B$18,1)),AVERAGE(OFFSET(E1300,0,0,-ROW(),1)))</f>
        <v>3235.9077272727272</v>
      </c>
      <c r="J1300" s="36">
        <f ca="1">I1300+计算结果!B$19*IF(ROW()&gt;计算结果!B$18+1,STDEV(OFFSET(E1300,0,0,-计算结果!B$18,1)),STDEV(OFFSET(E1300,0,0,-ROW(),1)))</f>
        <v>19418.958939725951</v>
      </c>
      <c r="K1300" s="34">
        <f ca="1">I1300-计算结果!B$19*IF(ROW()&gt;计算结果!B$18+1,STDEV(OFFSET(E1300,0,0,-计算结果!B$18,1)),STDEV(OFFSET(E1300,0,0,-ROW(),1)))</f>
        <v>-12947.143485180499</v>
      </c>
      <c r="L1300" s="35" t="str">
        <f t="shared" ca="1" si="81"/>
        <v>卖</v>
      </c>
      <c r="M1300" s="4" t="str">
        <f t="shared" ca="1" si="82"/>
        <v/>
      </c>
      <c r="N1300" s="3">
        <f ca="1">IF(L1299="买",E1300/E1299-1,0)-IF(M1300=1,计算结果!B$17,0)</f>
        <v>0</v>
      </c>
      <c r="O1300" s="2">
        <f t="shared" ca="1" si="83"/>
        <v>7.1928162448286477</v>
      </c>
      <c r="P1300" s="3">
        <f ca="1">1-O1300/MAX(O$2:O1300)</f>
        <v>0.12050878000232901</v>
      </c>
    </row>
    <row r="1301" spans="1:16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80"/>
        <v>-2.0085857331285428E-2</v>
      </c>
      <c r="H1301" s="3">
        <f>1-E1301/MAX(E$2:E1301)</f>
        <v>0.52344313618729998</v>
      </c>
      <c r="I1301" s="36">
        <f ca="1">IF(ROW()&gt;计算结果!B$18+1,AVERAGE(OFFSET(E1301,0,0,-计算结果!B$18,1)),AVERAGE(OFFSET(E1301,0,0,-ROW(),1)))</f>
        <v>3224.8768181818186</v>
      </c>
      <c r="J1301" s="36">
        <f ca="1">I1301+计算结果!B$19*IF(ROW()&gt;计算结果!B$18+1,STDEV(OFFSET(E1301,0,0,-计算结果!B$18,1)),STDEV(OFFSET(E1301,0,0,-ROW(),1)))</f>
        <v>20915.041022600679</v>
      </c>
      <c r="K1301" s="34">
        <f ca="1">I1301-计算结果!B$19*IF(ROW()&gt;计算结果!B$18+1,STDEV(OFFSET(E1301,0,0,-计算结果!B$18,1)),STDEV(OFFSET(E1301,0,0,-ROW(),1)))</f>
        <v>-14465.28738623704</v>
      </c>
      <c r="L1301" s="35" t="str">
        <f t="shared" ca="1" si="81"/>
        <v>卖</v>
      </c>
      <c r="M1301" s="4" t="str">
        <f t="shared" ca="1" si="82"/>
        <v/>
      </c>
      <c r="N1301" s="3">
        <f ca="1">IF(L1300="买",E1301/E1300-1,0)-IF(M1301=1,计算结果!B$17,0)</f>
        <v>0</v>
      </c>
      <c r="O1301" s="2">
        <f t="shared" ca="1" si="83"/>
        <v>7.1928162448286477</v>
      </c>
      <c r="P1301" s="3">
        <f ca="1">1-O1301/MAX(O$2:O1301)</f>
        <v>0.12050878000232901</v>
      </c>
    </row>
    <row r="1302" spans="1:16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80"/>
        <v>6.1910440513848197E-3</v>
      </c>
      <c r="H1302" s="3">
        <f>1-E1302/MAX(E$2:E1302)</f>
        <v>0.52049275165044584</v>
      </c>
      <c r="I1302" s="36">
        <f ca="1">IF(ROW()&gt;计算结果!B$18+1,AVERAGE(OFFSET(E1302,0,0,-计算结果!B$18,1)),AVERAGE(OFFSET(E1302,0,0,-ROW(),1)))</f>
        <v>3213.7927272727279</v>
      </c>
      <c r="J1302" s="36">
        <f ca="1">I1302+计算结果!B$19*IF(ROW()&gt;计算结果!B$18+1,STDEV(OFFSET(E1302,0,0,-计算结果!B$18,1)),STDEV(OFFSET(E1302,0,0,-ROW(),1)))</f>
        <v>22085.022564853287</v>
      </c>
      <c r="K1302" s="34">
        <f ca="1">I1302-计算结果!B$19*IF(ROW()&gt;计算结果!B$18+1,STDEV(OFFSET(E1302,0,0,-计算结果!B$18,1)),STDEV(OFFSET(E1302,0,0,-ROW(),1)))</f>
        <v>-15657.43711030783</v>
      </c>
      <c r="L1302" s="35" t="str">
        <f t="shared" ca="1" si="81"/>
        <v>卖</v>
      </c>
      <c r="M1302" s="4" t="str">
        <f t="shared" ca="1" si="82"/>
        <v/>
      </c>
      <c r="N1302" s="3">
        <f ca="1">IF(L1301="买",E1302/E1301-1,0)-IF(M1302=1,计算结果!B$17,0)</f>
        <v>0</v>
      </c>
      <c r="O1302" s="2">
        <f t="shared" ca="1" si="83"/>
        <v>7.1928162448286477</v>
      </c>
      <c r="P1302" s="3">
        <f ca="1">1-O1302/MAX(O$2:O1302)</f>
        <v>0.12050878000232901</v>
      </c>
    </row>
    <row r="1303" spans="1:16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80"/>
        <v>2.4395350157549567E-2</v>
      </c>
      <c r="H1303" s="3">
        <f>1-E1303/MAX(E$2:E1303)</f>
        <v>0.50879500442387537</v>
      </c>
      <c r="I1303" s="36">
        <f ca="1">IF(ROW()&gt;计算结果!B$18+1,AVERAGE(OFFSET(E1303,0,0,-计算结果!B$18,1)),AVERAGE(OFFSET(E1303,0,0,-ROW(),1)))</f>
        <v>3204.8659090909091</v>
      </c>
      <c r="J1303" s="36">
        <f ca="1">I1303+计算结果!B$19*IF(ROW()&gt;计算结果!B$18+1,STDEV(OFFSET(E1303,0,0,-计算结果!B$18,1)),STDEV(OFFSET(E1303,0,0,-ROW(),1)))</f>
        <v>22800.336448531729</v>
      </c>
      <c r="K1303" s="34">
        <f ca="1">I1303-计算结果!B$19*IF(ROW()&gt;计算结果!B$18+1,STDEV(OFFSET(E1303,0,0,-计算结果!B$18,1)),STDEV(OFFSET(E1303,0,0,-ROW(),1)))</f>
        <v>-16390.60463034991</v>
      </c>
      <c r="L1303" s="35" t="str">
        <f t="shared" ca="1" si="81"/>
        <v>卖</v>
      </c>
      <c r="M1303" s="4" t="str">
        <f t="shared" ca="1" si="82"/>
        <v/>
      </c>
      <c r="N1303" s="3">
        <f ca="1">IF(L1302="买",E1303/E1302-1,0)-IF(M1303=1,计算结果!B$17,0)</f>
        <v>0</v>
      </c>
      <c r="O1303" s="2">
        <f t="shared" ca="1" si="83"/>
        <v>7.1928162448286477</v>
      </c>
      <c r="P1303" s="3">
        <f ca="1">1-O1303/MAX(O$2:O1303)</f>
        <v>0.12050878000232901</v>
      </c>
    </row>
    <row r="1304" spans="1:16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80"/>
        <v>-6.5433283337547055E-3</v>
      </c>
      <c r="H1304" s="3">
        <f>1-E1304/MAX(E$2:E1304)</f>
        <v>0.51200911998911047</v>
      </c>
      <c r="I1304" s="36">
        <f ca="1">IF(ROW()&gt;计算结果!B$18+1,AVERAGE(OFFSET(E1304,0,0,-计算结果!B$18,1)),AVERAGE(OFFSET(E1304,0,0,-ROW(),1)))</f>
        <v>3195.5774999999994</v>
      </c>
      <c r="J1304" s="36">
        <f ca="1">I1304+计算结果!B$19*IF(ROW()&gt;计算结果!B$18+1,STDEV(OFFSET(E1304,0,0,-计算结果!B$18,1)),STDEV(OFFSET(E1304,0,0,-ROW(),1)))</f>
        <v>23527.581675295758</v>
      </c>
      <c r="K1304" s="34">
        <f ca="1">I1304-计算结果!B$19*IF(ROW()&gt;计算结果!B$18+1,STDEV(OFFSET(E1304,0,0,-计算结果!B$18,1)),STDEV(OFFSET(E1304,0,0,-ROW(),1)))</f>
        <v>-17136.426675295759</v>
      </c>
      <c r="L1304" s="35" t="str">
        <f t="shared" ca="1" si="81"/>
        <v>卖</v>
      </c>
      <c r="M1304" s="4" t="str">
        <f t="shared" ca="1" si="82"/>
        <v/>
      </c>
      <c r="N1304" s="3">
        <f ca="1">IF(L1303="买",E1304/E1303-1,0)-IF(M1304=1,计算结果!B$17,0)</f>
        <v>0</v>
      </c>
      <c r="O1304" s="2">
        <f t="shared" ca="1" si="83"/>
        <v>7.1928162448286477</v>
      </c>
      <c r="P1304" s="3">
        <f ca="1">1-O1304/MAX(O$2:O1304)</f>
        <v>0.12050878000232901</v>
      </c>
    </row>
    <row r="1305" spans="1:16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80"/>
        <v>-5.345151010104543E-2</v>
      </c>
      <c r="H1305" s="3">
        <f>1-E1305/MAX(E$2:E1305)</f>
        <v>0.53809296944123053</v>
      </c>
      <c r="I1305" s="36">
        <f ca="1">IF(ROW()&gt;计算结果!B$18+1,AVERAGE(OFFSET(E1305,0,0,-计算结果!B$18,1)),AVERAGE(OFFSET(E1305,0,0,-ROW(),1)))</f>
        <v>3183.795454545454</v>
      </c>
      <c r="J1305" s="36">
        <f ca="1">I1305+计算结果!B$19*IF(ROW()&gt;计算结果!B$18+1,STDEV(OFFSET(E1305,0,0,-计算结果!B$18,1)),STDEV(OFFSET(E1305,0,0,-ROW(),1)))</f>
        <v>25009.014115428305</v>
      </c>
      <c r="K1305" s="34">
        <f ca="1">I1305-计算结果!B$19*IF(ROW()&gt;计算结果!B$18+1,STDEV(OFFSET(E1305,0,0,-计算结果!B$18,1)),STDEV(OFFSET(E1305,0,0,-ROW(),1)))</f>
        <v>-18641.423206337393</v>
      </c>
      <c r="L1305" s="35" t="str">
        <f t="shared" ca="1" si="81"/>
        <v>卖</v>
      </c>
      <c r="M1305" s="4" t="str">
        <f t="shared" ca="1" si="82"/>
        <v/>
      </c>
      <c r="N1305" s="3">
        <f ca="1">IF(L1304="买",E1305/E1304-1,0)-IF(M1305=1,计算结果!B$17,0)</f>
        <v>0</v>
      </c>
      <c r="O1305" s="2">
        <f t="shared" ca="1" si="83"/>
        <v>7.1928162448286477</v>
      </c>
      <c r="P1305" s="3">
        <f ca="1">1-O1305/MAX(O$2:O1305)</f>
        <v>0.12050878000232901</v>
      </c>
    </row>
    <row r="1306" spans="1:16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80"/>
        <v>2.0860346555077625E-2</v>
      </c>
      <c r="H1306" s="3">
        <f>1-E1306/MAX(E$2:E1306)</f>
        <v>0.52845742870754786</v>
      </c>
      <c r="I1306" s="36">
        <f ca="1">IF(ROW()&gt;计算结果!B$18+1,AVERAGE(OFFSET(E1306,0,0,-计算结果!B$18,1)),AVERAGE(OFFSET(E1306,0,0,-ROW(),1)))</f>
        <v>3174.4356818181814</v>
      </c>
      <c r="J1306" s="36">
        <f ca="1">I1306+计算结果!B$19*IF(ROW()&gt;计算结果!B$18+1,STDEV(OFFSET(E1306,0,0,-计算结果!B$18,1)),STDEV(OFFSET(E1306,0,0,-ROW(),1)))</f>
        <v>26046.337700712866</v>
      </c>
      <c r="K1306" s="34">
        <f ca="1">I1306-计算结果!B$19*IF(ROW()&gt;计算结果!B$18+1,STDEV(OFFSET(E1306,0,0,-计算结果!B$18,1)),STDEV(OFFSET(E1306,0,0,-ROW(),1)))</f>
        <v>-19697.466337076505</v>
      </c>
      <c r="L1306" s="35" t="str">
        <f t="shared" ca="1" si="81"/>
        <v>卖</v>
      </c>
      <c r="M1306" s="4" t="str">
        <f t="shared" ca="1" si="82"/>
        <v/>
      </c>
      <c r="N1306" s="3">
        <f ca="1">IF(L1305="买",E1306/E1305-1,0)-IF(M1306=1,计算结果!B$17,0)</f>
        <v>0</v>
      </c>
      <c r="O1306" s="2">
        <f t="shared" ca="1" si="83"/>
        <v>7.1928162448286477</v>
      </c>
      <c r="P1306" s="3">
        <f ca="1">1-O1306/MAX(O$2:O1306)</f>
        <v>0.12050878000232901</v>
      </c>
    </row>
    <row r="1307" spans="1:16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80"/>
        <v>-3.3124650441119785E-3</v>
      </c>
      <c r="H1307" s="3">
        <f>1-E1307/MAX(E$2:E1307)</f>
        <v>0.53001939699176481</v>
      </c>
      <c r="I1307" s="36">
        <f ca="1">IF(ROW()&gt;计算结果!B$18+1,AVERAGE(OFFSET(E1307,0,0,-计算结果!B$18,1)),AVERAGE(OFFSET(E1307,0,0,-ROW(),1)))</f>
        <v>3164.3947727272734</v>
      </c>
      <c r="J1307" s="36">
        <f ca="1">I1307+计算结果!B$19*IF(ROW()&gt;计算结果!B$18+1,STDEV(OFFSET(E1307,0,0,-计算结果!B$18,1)),STDEV(OFFSET(E1307,0,0,-ROW(),1)))</f>
        <v>27027.691959315031</v>
      </c>
      <c r="K1307" s="34">
        <f ca="1">I1307-计算结果!B$19*IF(ROW()&gt;计算结果!B$18+1,STDEV(OFFSET(E1307,0,0,-计算结果!B$18,1)),STDEV(OFFSET(E1307,0,0,-ROW(),1)))</f>
        <v>-20698.90241386048</v>
      </c>
      <c r="L1307" s="35" t="str">
        <f t="shared" ca="1" si="81"/>
        <v>卖</v>
      </c>
      <c r="M1307" s="4" t="str">
        <f t="shared" ca="1" si="82"/>
        <v/>
      </c>
      <c r="N1307" s="3">
        <f ca="1">IF(L1306="买",E1307/E1306-1,0)-IF(M1307=1,计算结果!B$17,0)</f>
        <v>0</v>
      </c>
      <c r="O1307" s="2">
        <f t="shared" ca="1" si="83"/>
        <v>7.1928162448286477</v>
      </c>
      <c r="P1307" s="3">
        <f ca="1">1-O1307/MAX(O$2:O1307)</f>
        <v>0.12050878000232901</v>
      </c>
    </row>
    <row r="1308" spans="1:16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80"/>
        <v>-1.3087536248674092E-2</v>
      </c>
      <c r="H1308" s="3">
        <f>1-E1308/MAX(E$2:E1308)</f>
        <v>0.53617028516980869</v>
      </c>
      <c r="I1308" s="36">
        <f ca="1">IF(ROW()&gt;计算结果!B$18+1,AVERAGE(OFFSET(E1308,0,0,-计算结果!B$18,1)),AVERAGE(OFFSET(E1308,0,0,-ROW(),1)))</f>
        <v>3151.9425000000001</v>
      </c>
      <c r="J1308" s="36">
        <f ca="1">I1308+计算结果!B$19*IF(ROW()&gt;计算结果!B$18+1,STDEV(OFFSET(E1308,0,0,-计算结果!B$18,1)),STDEV(OFFSET(E1308,0,0,-ROW(),1)))</f>
        <v>28016.334316673929</v>
      </c>
      <c r="K1308" s="34">
        <f ca="1">I1308-计算结果!B$19*IF(ROW()&gt;计算结果!B$18+1,STDEV(OFFSET(E1308,0,0,-计算结果!B$18,1)),STDEV(OFFSET(E1308,0,0,-ROW(),1)))</f>
        <v>-21712.449316673927</v>
      </c>
      <c r="L1308" s="35" t="str">
        <f t="shared" ca="1" si="81"/>
        <v>卖</v>
      </c>
      <c r="M1308" s="4" t="str">
        <f t="shared" ca="1" si="82"/>
        <v/>
      </c>
      <c r="N1308" s="3">
        <f ca="1">IF(L1307="买",E1308/E1307-1,0)-IF(M1308=1,计算结果!B$17,0)</f>
        <v>0</v>
      </c>
      <c r="O1308" s="2">
        <f t="shared" ca="1" si="83"/>
        <v>7.1928162448286477</v>
      </c>
      <c r="P1308" s="3">
        <f ca="1">1-O1308/MAX(O$2:O1308)</f>
        <v>0.12050878000232901</v>
      </c>
    </row>
    <row r="1309" spans="1:16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80"/>
        <v>1.5689540062068463E-2</v>
      </c>
      <c r="H1309" s="3">
        <f>1-E1309/MAX(E$2:E1309)</f>
        <v>0.52889301027700264</v>
      </c>
      <c r="I1309" s="36">
        <f ca="1">IF(ROW()&gt;计算结果!B$18+1,AVERAGE(OFFSET(E1309,0,0,-计算结果!B$18,1)),AVERAGE(OFFSET(E1309,0,0,-ROW(),1)))</f>
        <v>3140.6070454545452</v>
      </c>
      <c r="J1309" s="36">
        <f ca="1">I1309+计算结果!B$19*IF(ROW()&gt;计算结果!B$18+1,STDEV(OFFSET(E1309,0,0,-计算结果!B$18,1)),STDEV(OFFSET(E1309,0,0,-ROW(),1)))</f>
        <v>28717.87563234835</v>
      </c>
      <c r="K1309" s="34">
        <f ca="1">I1309-计算结果!B$19*IF(ROW()&gt;计算结果!B$18+1,STDEV(OFFSET(E1309,0,0,-计算结果!B$18,1)),STDEV(OFFSET(E1309,0,0,-ROW(),1)))</f>
        <v>-22436.661541439262</v>
      </c>
      <c r="L1309" s="35" t="str">
        <f t="shared" ca="1" si="81"/>
        <v>卖</v>
      </c>
      <c r="M1309" s="4" t="str">
        <f t="shared" ca="1" si="82"/>
        <v/>
      </c>
      <c r="N1309" s="3">
        <f ca="1">IF(L1308="买",E1309/E1308-1,0)-IF(M1309=1,计算结果!B$17,0)</f>
        <v>0</v>
      </c>
      <c r="O1309" s="2">
        <f t="shared" ca="1" si="83"/>
        <v>7.1928162448286477</v>
      </c>
      <c r="P1309" s="3">
        <f ca="1">1-O1309/MAX(O$2:O1309)</f>
        <v>0.12050878000232901</v>
      </c>
    </row>
    <row r="1310" spans="1:16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80"/>
        <v>3.7807128745769747E-2</v>
      </c>
      <c r="H1310" s="3">
        <f>1-E1310/MAX(E$2:E1310)</f>
        <v>0.5110818076635133</v>
      </c>
      <c r="I1310" s="36">
        <f ca="1">IF(ROW()&gt;计算结果!B$18+1,AVERAGE(OFFSET(E1310,0,0,-计算结果!B$18,1)),AVERAGE(OFFSET(E1310,0,0,-ROW(),1)))</f>
        <v>3131.0524999999998</v>
      </c>
      <c r="J1310" s="36">
        <f ca="1">I1310+计算结果!B$19*IF(ROW()&gt;计算结果!B$18+1,STDEV(OFFSET(E1310,0,0,-计算结果!B$18,1)),STDEV(OFFSET(E1310,0,0,-ROW(),1)))</f>
        <v>28948.440536577618</v>
      </c>
      <c r="K1310" s="34">
        <f ca="1">I1310-计算结果!B$19*IF(ROW()&gt;计算结果!B$18+1,STDEV(OFFSET(E1310,0,0,-计算结果!B$18,1)),STDEV(OFFSET(E1310,0,0,-ROW(),1)))</f>
        <v>-22686.335536577615</v>
      </c>
      <c r="L1310" s="35" t="str">
        <f t="shared" ca="1" si="81"/>
        <v>卖</v>
      </c>
      <c r="M1310" s="4" t="str">
        <f t="shared" ca="1" si="82"/>
        <v/>
      </c>
      <c r="N1310" s="3">
        <f ca="1">IF(L1309="买",E1310/E1309-1,0)-IF(M1310=1,计算结果!B$17,0)</f>
        <v>0</v>
      </c>
      <c r="O1310" s="2">
        <f t="shared" ca="1" si="83"/>
        <v>7.1928162448286477</v>
      </c>
      <c r="P1310" s="3">
        <f ca="1">1-O1310/MAX(O$2:O1310)</f>
        <v>0.12050878000232901</v>
      </c>
    </row>
    <row r="1311" spans="1:16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80"/>
        <v>-2.0717112063115217E-2</v>
      </c>
      <c r="H1311" s="3">
        <f>1-E1311/MAX(E$2:E1311)</f>
        <v>0.52121078064384396</v>
      </c>
      <c r="I1311" s="36">
        <f ca="1">IF(ROW()&gt;计算结果!B$18+1,AVERAGE(OFFSET(E1311,0,0,-计算结果!B$18,1)),AVERAGE(OFFSET(E1311,0,0,-ROW(),1)))</f>
        <v>3119.945909090909</v>
      </c>
      <c r="J1311" s="36">
        <f ca="1">I1311+计算结果!B$19*IF(ROW()&gt;计算结果!B$18+1,STDEV(OFFSET(E1311,0,0,-计算结果!B$18,1)),STDEV(OFFSET(E1311,0,0,-ROW(),1)))</f>
        <v>29292.898746176863</v>
      </c>
      <c r="K1311" s="34">
        <f ca="1">I1311-计算结果!B$19*IF(ROW()&gt;计算结果!B$18+1,STDEV(OFFSET(E1311,0,0,-计算结果!B$18,1)),STDEV(OFFSET(E1311,0,0,-ROW(),1)))</f>
        <v>-23053.006927995048</v>
      </c>
      <c r="L1311" s="35" t="str">
        <f t="shared" ca="1" si="81"/>
        <v>卖</v>
      </c>
      <c r="M1311" s="4" t="str">
        <f t="shared" ca="1" si="82"/>
        <v/>
      </c>
      <c r="N1311" s="3">
        <f ca="1">IF(L1310="买",E1311/E1310-1,0)-IF(M1311=1,计算结果!B$17,0)</f>
        <v>0</v>
      </c>
      <c r="O1311" s="2">
        <f t="shared" ca="1" si="83"/>
        <v>7.1928162448286477</v>
      </c>
      <c r="P1311" s="3">
        <f ca="1">1-O1311/MAX(O$2:O1311)</f>
        <v>0.12050878000232901</v>
      </c>
    </row>
    <row r="1312" spans="1:16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80"/>
        <v>0</v>
      </c>
      <c r="H1312" s="3">
        <f>1-E1312/MAX(E$2:E1312)</f>
        <v>0.52121078064384396</v>
      </c>
      <c r="I1312" s="36">
        <f ca="1">IF(ROW()&gt;计算结果!B$18+1,AVERAGE(OFFSET(E1312,0,0,-计算结果!B$18,1)),AVERAGE(OFFSET(E1312,0,0,-ROW(),1)))</f>
        <v>3109.4543181818181</v>
      </c>
      <c r="J1312" s="36">
        <f ca="1">I1312+计算结果!B$19*IF(ROW()&gt;计算结果!B$18+1,STDEV(OFFSET(E1312,0,0,-计算结果!B$18,1)),STDEV(OFFSET(E1312,0,0,-ROW(),1)))</f>
        <v>29627.283708236693</v>
      </c>
      <c r="K1312" s="34">
        <f ca="1">I1312-计算结果!B$19*IF(ROW()&gt;计算结果!B$18+1,STDEV(OFFSET(E1312,0,0,-计算结果!B$18,1)),STDEV(OFFSET(E1312,0,0,-ROW(),1)))</f>
        <v>-23408.375071873055</v>
      </c>
      <c r="L1312" s="35" t="str">
        <f t="shared" ca="1" si="81"/>
        <v>卖</v>
      </c>
      <c r="M1312" s="4" t="str">
        <f t="shared" ca="1" si="82"/>
        <v/>
      </c>
      <c r="N1312" s="3">
        <f ca="1">IF(L1311="买",E1312/E1311-1,0)-IF(M1312=1,计算结果!B$17,0)</f>
        <v>0</v>
      </c>
      <c r="O1312" s="2">
        <f t="shared" ca="1" si="83"/>
        <v>7.1928162448286477</v>
      </c>
      <c r="P1312" s="3">
        <f ca="1">1-O1312/MAX(O$2:O1312)</f>
        <v>0.12050878000232901</v>
      </c>
    </row>
    <row r="1313" spans="1:16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80"/>
        <v>1.6361400740598553E-2</v>
      </c>
      <c r="H1313" s="3">
        <f>1-E1313/MAX(E$2:E1313)</f>
        <v>0.51337711835567956</v>
      </c>
      <c r="I1313" s="36">
        <f ca="1">IF(ROW()&gt;计算结果!B$18+1,AVERAGE(OFFSET(E1313,0,0,-计算结果!B$18,1)),AVERAGE(OFFSET(E1313,0,0,-ROW(),1)))</f>
        <v>3099.9840909090913</v>
      </c>
      <c r="J1313" s="36">
        <f ca="1">I1313+计算结果!B$19*IF(ROW()&gt;计算结果!B$18+1,STDEV(OFFSET(E1313,0,0,-计算结果!B$18,1)),STDEV(OFFSET(E1313,0,0,-ROW(),1)))</f>
        <v>29778.253401041515</v>
      </c>
      <c r="K1313" s="34">
        <f ca="1">I1313-计算结果!B$19*IF(ROW()&gt;计算结果!B$18+1,STDEV(OFFSET(E1313,0,0,-计算结果!B$18,1)),STDEV(OFFSET(E1313,0,0,-ROW(),1)))</f>
        <v>-23578.285219223329</v>
      </c>
      <c r="L1313" s="35" t="str">
        <f t="shared" ca="1" si="81"/>
        <v>卖</v>
      </c>
      <c r="M1313" s="4" t="str">
        <f t="shared" ca="1" si="82"/>
        <v/>
      </c>
      <c r="N1313" s="3">
        <f ca="1">IF(L1312="买",E1313/E1312-1,0)-IF(M1313=1,计算结果!B$17,0)</f>
        <v>0</v>
      </c>
      <c r="O1313" s="2">
        <f t="shared" ca="1" si="83"/>
        <v>7.1928162448286477</v>
      </c>
      <c r="P1313" s="3">
        <f ca="1">1-O1313/MAX(O$2:O1313)</f>
        <v>0.12050878000232901</v>
      </c>
    </row>
    <row r="1314" spans="1:16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80"/>
        <v>-3.3846390534199022E-3</v>
      </c>
      <c r="H1314" s="3">
        <f>1-E1314/MAX(E$2:E1314)</f>
        <v>0.51502416116518068</v>
      </c>
      <c r="I1314" s="36">
        <f ca="1">IF(ROW()&gt;计算结果!B$18+1,AVERAGE(OFFSET(E1314,0,0,-计算结果!B$18,1)),AVERAGE(OFFSET(E1314,0,0,-ROW(),1)))</f>
        <v>3091.374318181819</v>
      </c>
      <c r="J1314" s="36">
        <f ca="1">I1314+计算结果!B$19*IF(ROW()&gt;计算结果!B$18+1,STDEV(OFFSET(E1314,0,0,-计算结果!B$18,1)),STDEV(OFFSET(E1314,0,0,-ROW(),1)))</f>
        <v>29992.335894330979</v>
      </c>
      <c r="K1314" s="34">
        <f ca="1">I1314-计算结果!B$19*IF(ROW()&gt;计算结果!B$18+1,STDEV(OFFSET(E1314,0,0,-计算结果!B$18,1)),STDEV(OFFSET(E1314,0,0,-ROW(),1)))</f>
        <v>-23809.587257967338</v>
      </c>
      <c r="L1314" s="35" t="str">
        <f t="shared" ca="1" si="81"/>
        <v>卖</v>
      </c>
      <c r="M1314" s="4" t="str">
        <f t="shared" ca="1" si="82"/>
        <v/>
      </c>
      <c r="N1314" s="3">
        <f ca="1">IF(L1313="买",E1314/E1313-1,0)-IF(M1314=1,计算结果!B$17,0)</f>
        <v>0</v>
      </c>
      <c r="O1314" s="2">
        <f t="shared" ca="1" si="83"/>
        <v>7.1928162448286477</v>
      </c>
      <c r="P1314" s="3">
        <f ca="1">1-O1314/MAX(O$2:O1314)</f>
        <v>0.12050878000232901</v>
      </c>
    </row>
    <row r="1315" spans="1:16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80"/>
        <v>-2.7028733817492934E-2</v>
      </c>
      <c r="H1315" s="3">
        <f>1-E1315/MAX(E$2:E1315)</f>
        <v>0.52813244402096227</v>
      </c>
      <c r="I1315" s="36">
        <f ca="1">IF(ROW()&gt;计算结果!B$18+1,AVERAGE(OFFSET(E1315,0,0,-计算结果!B$18,1)),AVERAGE(OFFSET(E1315,0,0,-ROW(),1)))</f>
        <v>3079.9711363636375</v>
      </c>
      <c r="J1315" s="36">
        <f ca="1">I1315+计算结果!B$19*IF(ROW()&gt;计算结果!B$18+1,STDEV(OFFSET(E1315,0,0,-计算结果!B$18,1)),STDEV(OFFSET(E1315,0,0,-ROW(),1)))</f>
        <v>30302.018028620732</v>
      </c>
      <c r="K1315" s="34">
        <f ca="1">I1315-计算结果!B$19*IF(ROW()&gt;计算结果!B$18+1,STDEV(OFFSET(E1315,0,0,-计算结果!B$18,1)),STDEV(OFFSET(E1315,0,0,-ROW(),1)))</f>
        <v>-24142.075755893457</v>
      </c>
      <c r="L1315" s="35" t="str">
        <f t="shared" ca="1" si="81"/>
        <v>卖</v>
      </c>
      <c r="M1315" s="4" t="str">
        <f t="shared" ca="1" si="82"/>
        <v/>
      </c>
      <c r="N1315" s="3">
        <f ca="1">IF(L1314="买",E1315/E1314-1,0)-IF(M1315=1,计算结果!B$17,0)</f>
        <v>0</v>
      </c>
      <c r="O1315" s="2">
        <f t="shared" ca="1" si="83"/>
        <v>7.1928162448286477</v>
      </c>
      <c r="P1315" s="3">
        <f ca="1">1-O1315/MAX(O$2:O1315)</f>
        <v>0.12050878000232901</v>
      </c>
    </row>
    <row r="1316" spans="1:16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80"/>
        <v>-1.0493065922416389E-2</v>
      </c>
      <c r="H1316" s="3">
        <f>1-E1316/MAX(E$2:E1316)</f>
        <v>0.53308378139249979</v>
      </c>
      <c r="I1316" s="36">
        <f ca="1">IF(ROW()&gt;计算结果!B$18+1,AVERAGE(OFFSET(E1316,0,0,-计算结果!B$18,1)),AVERAGE(OFFSET(E1316,0,0,-ROW(),1)))</f>
        <v>3066.0079545454555</v>
      </c>
      <c r="J1316" s="36">
        <f ca="1">I1316+计算结果!B$19*IF(ROW()&gt;计算结果!B$18+1,STDEV(OFFSET(E1316,0,0,-计算结果!B$18,1)),STDEV(OFFSET(E1316,0,0,-ROW(),1)))</f>
        <v>30425.139615950662</v>
      </c>
      <c r="K1316" s="34">
        <f ca="1">I1316-计算结果!B$19*IF(ROW()&gt;计算结果!B$18+1,STDEV(OFFSET(E1316,0,0,-计算结果!B$18,1)),STDEV(OFFSET(E1316,0,0,-ROW(),1)))</f>
        <v>-24293.123706859755</v>
      </c>
      <c r="L1316" s="35" t="str">
        <f t="shared" ca="1" si="81"/>
        <v>卖</v>
      </c>
      <c r="M1316" s="4" t="str">
        <f t="shared" ca="1" si="82"/>
        <v/>
      </c>
      <c r="N1316" s="3">
        <f ca="1">IF(L1315="买",E1316/E1315-1,0)-IF(M1316=1,计算结果!B$17,0)</f>
        <v>0</v>
      </c>
      <c r="O1316" s="2">
        <f t="shared" ca="1" si="83"/>
        <v>7.1928162448286477</v>
      </c>
      <c r="P1316" s="3">
        <f ca="1">1-O1316/MAX(O$2:O1316)</f>
        <v>0.12050878000232901</v>
      </c>
    </row>
    <row r="1317" spans="1:16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80"/>
        <v>4.8721648883447433E-3</v>
      </c>
      <c r="H1317" s="3">
        <f>1-E1317/MAX(E$2:E1317)</f>
        <v>0.53080888858640163</v>
      </c>
      <c r="I1317" s="36">
        <f ca="1">IF(ROW()&gt;计算结果!B$18+1,AVERAGE(OFFSET(E1317,0,0,-计算结果!B$18,1)),AVERAGE(OFFSET(E1317,0,0,-ROW(),1)))</f>
        <v>3052.1629545454548</v>
      </c>
      <c r="J1317" s="36">
        <f ca="1">I1317+计算结果!B$19*IF(ROW()&gt;计算结果!B$18+1,STDEV(OFFSET(E1317,0,0,-计算结果!B$18,1)),STDEV(OFFSET(E1317,0,0,-ROW(),1)))</f>
        <v>30392.274862910399</v>
      </c>
      <c r="K1317" s="34">
        <f ca="1">I1317-计算结果!B$19*IF(ROW()&gt;计算结果!B$18+1,STDEV(OFFSET(E1317,0,0,-计算结果!B$18,1)),STDEV(OFFSET(E1317,0,0,-ROW(),1)))</f>
        <v>-24287.948953819487</v>
      </c>
      <c r="L1317" s="35" t="str">
        <f t="shared" ca="1" si="81"/>
        <v>卖</v>
      </c>
      <c r="M1317" s="4" t="str">
        <f t="shared" ca="1" si="82"/>
        <v/>
      </c>
      <c r="N1317" s="3">
        <f ca="1">IF(L1316="买",E1317/E1316-1,0)-IF(M1317=1,计算结果!B$17,0)</f>
        <v>0</v>
      </c>
      <c r="O1317" s="2">
        <f t="shared" ca="1" si="83"/>
        <v>7.1928162448286477</v>
      </c>
      <c r="P1317" s="3">
        <f ca="1">1-O1317/MAX(O$2:O1317)</f>
        <v>0.12050878000232901</v>
      </c>
    </row>
    <row r="1318" spans="1:16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80"/>
        <v>-7.7787005037117662E-3</v>
      </c>
      <c r="H1318" s="3">
        <f>1-E1318/MAX(E$2:E1318)</f>
        <v>0.53445858572109173</v>
      </c>
      <c r="I1318" s="36">
        <f ca="1">IF(ROW()&gt;计算结果!B$18+1,AVERAGE(OFFSET(E1318,0,0,-计算结果!B$18,1)),AVERAGE(OFFSET(E1318,0,0,-ROW(),1)))</f>
        <v>3038.3100000000004</v>
      </c>
      <c r="J1318" s="36">
        <f ca="1">I1318+计算结果!B$19*IF(ROW()&gt;计算结果!B$18+1,STDEV(OFFSET(E1318,0,0,-计算结果!B$18,1)),STDEV(OFFSET(E1318,0,0,-ROW(),1)))</f>
        <v>30405.958089040851</v>
      </c>
      <c r="K1318" s="34">
        <f ca="1">I1318-计算结果!B$19*IF(ROW()&gt;计算结果!B$18+1,STDEV(OFFSET(E1318,0,0,-计算结果!B$18,1)),STDEV(OFFSET(E1318,0,0,-ROW(),1)))</f>
        <v>-24329.338089040848</v>
      </c>
      <c r="L1318" s="35" t="str">
        <f t="shared" ca="1" si="81"/>
        <v>卖</v>
      </c>
      <c r="M1318" s="4" t="str">
        <f t="shared" ca="1" si="82"/>
        <v/>
      </c>
      <c r="N1318" s="3">
        <f ca="1">IF(L1317="买",E1318/E1317-1,0)-IF(M1318=1,计算结果!B$17,0)</f>
        <v>0</v>
      </c>
      <c r="O1318" s="2">
        <f t="shared" ca="1" si="83"/>
        <v>7.1928162448286477</v>
      </c>
      <c r="P1318" s="3">
        <f ca="1">1-O1318/MAX(O$2:O1318)</f>
        <v>0.12050878000232901</v>
      </c>
    </row>
    <row r="1319" spans="1:16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80"/>
        <v>3.0371918949738674E-3</v>
      </c>
      <c r="H1319" s="3">
        <f>1-E1319/MAX(E$2:E1319)</f>
        <v>0.53304464711086919</v>
      </c>
      <c r="I1319" s="36">
        <f ca="1">IF(ROW()&gt;计算结果!B$18+1,AVERAGE(OFFSET(E1319,0,0,-计算结果!B$18,1)),AVERAGE(OFFSET(E1319,0,0,-ROW(),1)))</f>
        <v>3023.5929545454551</v>
      </c>
      <c r="J1319" s="36">
        <f ca="1">I1319+计算结果!B$19*IF(ROW()&gt;计算结果!B$18+1,STDEV(OFFSET(E1319,0,0,-计算结果!B$18,1)),STDEV(OFFSET(E1319,0,0,-ROW(),1)))</f>
        <v>30142.336425497677</v>
      </c>
      <c r="K1319" s="34">
        <f ca="1">I1319-计算结果!B$19*IF(ROW()&gt;计算结果!B$18+1,STDEV(OFFSET(E1319,0,0,-计算结果!B$18,1)),STDEV(OFFSET(E1319,0,0,-ROW(),1)))</f>
        <v>-24095.150516406764</v>
      </c>
      <c r="L1319" s="35" t="str">
        <f t="shared" ca="1" si="81"/>
        <v>卖</v>
      </c>
      <c r="M1319" s="4" t="str">
        <f t="shared" ca="1" si="82"/>
        <v/>
      </c>
      <c r="N1319" s="3">
        <f ca="1">IF(L1318="买",E1319/E1318-1,0)-IF(M1319=1,计算结果!B$17,0)</f>
        <v>0</v>
      </c>
      <c r="O1319" s="2">
        <f t="shared" ca="1" si="83"/>
        <v>7.1928162448286477</v>
      </c>
      <c r="P1319" s="3">
        <f ca="1">1-O1319/MAX(O$2:O1319)</f>
        <v>0.12050878000232901</v>
      </c>
    </row>
    <row r="1320" spans="1:16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80"/>
        <v>-1.773435991240313E-2</v>
      </c>
      <c r="H1320" s="3">
        <f>1-E1320/MAX(E$2:E1320)</f>
        <v>0.54132580140202813</v>
      </c>
      <c r="I1320" s="36">
        <f ca="1">IF(ROW()&gt;计算结果!B$18+1,AVERAGE(OFFSET(E1320,0,0,-计算结果!B$18,1)),AVERAGE(OFFSET(E1320,0,0,-ROW(),1)))</f>
        <v>3007.4195454545461</v>
      </c>
      <c r="J1320" s="36">
        <f ca="1">I1320+计算结果!B$19*IF(ROW()&gt;计算结果!B$18+1,STDEV(OFFSET(E1320,0,0,-计算结果!B$18,1)),STDEV(OFFSET(E1320,0,0,-ROW(),1)))</f>
        <v>29858.802718649196</v>
      </c>
      <c r="K1320" s="34">
        <f ca="1">I1320-计算结果!B$19*IF(ROW()&gt;计算结果!B$18+1,STDEV(OFFSET(E1320,0,0,-计算结果!B$18,1)),STDEV(OFFSET(E1320,0,0,-ROW(),1)))</f>
        <v>-23843.963627740108</v>
      </c>
      <c r="L1320" s="35" t="str">
        <f t="shared" ca="1" si="81"/>
        <v>卖</v>
      </c>
      <c r="M1320" s="4" t="str">
        <f t="shared" ca="1" si="82"/>
        <v/>
      </c>
      <c r="N1320" s="3">
        <f ca="1">IF(L1319="买",E1320/E1319-1,0)-IF(M1320=1,计算结果!B$17,0)</f>
        <v>0</v>
      </c>
      <c r="O1320" s="2">
        <f t="shared" ca="1" si="83"/>
        <v>7.1928162448286477</v>
      </c>
      <c r="P1320" s="3">
        <f ca="1">1-O1320/MAX(O$2:O1320)</f>
        <v>0.12050878000232901</v>
      </c>
    </row>
    <row r="1321" spans="1:16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80"/>
        <v>1.3428694374788552E-3</v>
      </c>
      <c r="H1321" s="3">
        <f>1-E1321/MAX(E$2:E1321)</f>
        <v>0.54070986183897096</v>
      </c>
      <c r="I1321" s="36">
        <f ca="1">IF(ROW()&gt;计算结果!B$18+1,AVERAGE(OFFSET(E1321,0,0,-计算结果!B$18,1)),AVERAGE(OFFSET(E1321,0,0,-ROW(),1)))</f>
        <v>2991.3784090909089</v>
      </c>
      <c r="J1321" s="36">
        <f ca="1">I1321+计算结果!B$19*IF(ROW()&gt;计算结果!B$18+1,STDEV(OFFSET(E1321,0,0,-计算结果!B$18,1)),STDEV(OFFSET(E1321,0,0,-ROW(),1)))</f>
        <v>29448.988026197687</v>
      </c>
      <c r="K1321" s="34">
        <f ca="1">I1321-计算结果!B$19*IF(ROW()&gt;计算结果!B$18+1,STDEV(OFFSET(E1321,0,0,-计算结果!B$18,1)),STDEV(OFFSET(E1321,0,0,-ROW(),1)))</f>
        <v>-23466.231208015866</v>
      </c>
      <c r="L1321" s="35" t="str">
        <f t="shared" ca="1" si="81"/>
        <v>卖</v>
      </c>
      <c r="M1321" s="4" t="str">
        <f t="shared" ca="1" si="82"/>
        <v/>
      </c>
      <c r="N1321" s="3">
        <f ca="1">IF(L1320="买",E1321/E1320-1,0)-IF(M1321=1,计算结果!B$17,0)</f>
        <v>0</v>
      </c>
      <c r="O1321" s="2">
        <f t="shared" ca="1" si="83"/>
        <v>7.1928162448286477</v>
      </c>
      <c r="P1321" s="3">
        <f ca="1">1-O1321/MAX(O$2:O1321)</f>
        <v>0.12050878000232901</v>
      </c>
    </row>
    <row r="1322" spans="1:16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80"/>
        <v>3.0670460186564164E-2</v>
      </c>
      <c r="H1322" s="3">
        <f>1-E1322/MAX(E$2:E1322)</f>
        <v>0.5266232219424215</v>
      </c>
      <c r="I1322" s="36">
        <f ca="1">IF(ROW()&gt;计算结果!B$18+1,AVERAGE(OFFSET(E1322,0,0,-计算结果!B$18,1)),AVERAGE(OFFSET(E1322,0,0,-ROW(),1)))</f>
        <v>2977.6325000000002</v>
      </c>
      <c r="J1322" s="36">
        <f ca="1">I1322+计算结果!B$19*IF(ROW()&gt;计算结果!B$18+1,STDEV(OFFSET(E1322,0,0,-计算结果!B$18,1)),STDEV(OFFSET(E1322,0,0,-ROW(),1)))</f>
        <v>28783.729470453127</v>
      </c>
      <c r="K1322" s="34">
        <f ca="1">I1322-计算结果!B$19*IF(ROW()&gt;计算结果!B$18+1,STDEV(OFFSET(E1322,0,0,-计算结果!B$18,1)),STDEV(OFFSET(E1322,0,0,-ROW(),1)))</f>
        <v>-22828.464470453127</v>
      </c>
      <c r="L1322" s="35" t="str">
        <f t="shared" ca="1" si="81"/>
        <v>卖</v>
      </c>
      <c r="M1322" s="4" t="str">
        <f t="shared" ca="1" si="82"/>
        <v/>
      </c>
      <c r="N1322" s="3">
        <f ca="1">IF(L1321="买",E1322/E1321-1,0)-IF(M1322=1,计算结果!B$17,0)</f>
        <v>0</v>
      </c>
      <c r="O1322" s="2">
        <f t="shared" ca="1" si="83"/>
        <v>7.1928162448286477</v>
      </c>
      <c r="P1322" s="3">
        <f ca="1">1-O1322/MAX(O$2:O1322)</f>
        <v>0.12050878000232901</v>
      </c>
    </row>
    <row r="1323" spans="1:16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80"/>
        <v>-1.1541516751553682E-2</v>
      </c>
      <c r="H1323" s="3">
        <f>1-E1323/MAX(E$2:E1323)</f>
        <v>0.53208670795616952</v>
      </c>
      <c r="I1323" s="36">
        <f ca="1">IF(ROW()&gt;计算结果!B$18+1,AVERAGE(OFFSET(E1323,0,0,-计算结果!B$18,1)),AVERAGE(OFFSET(E1323,0,0,-ROW(),1)))</f>
        <v>2964.070681818182</v>
      </c>
      <c r="J1323" s="36">
        <f ca="1">I1323+计算结果!B$19*IF(ROW()&gt;计算结果!B$18+1,STDEV(OFFSET(E1323,0,0,-计算结果!B$18,1)),STDEV(OFFSET(E1323,0,0,-ROW(),1)))</f>
        <v>28260.679035914258</v>
      </c>
      <c r="K1323" s="34">
        <f ca="1">I1323-计算结果!B$19*IF(ROW()&gt;计算结果!B$18+1,STDEV(OFFSET(E1323,0,0,-计算结果!B$18,1)),STDEV(OFFSET(E1323,0,0,-ROW(),1)))</f>
        <v>-22332.537672277893</v>
      </c>
      <c r="L1323" s="35" t="str">
        <f t="shared" ca="1" si="81"/>
        <v>卖</v>
      </c>
      <c r="M1323" s="4" t="str">
        <f t="shared" ca="1" si="82"/>
        <v/>
      </c>
      <c r="N1323" s="3">
        <f ca="1">IF(L1322="买",E1323/E1322-1,0)-IF(M1323=1,计算结果!B$17,0)</f>
        <v>0</v>
      </c>
      <c r="O1323" s="2">
        <f t="shared" ca="1" si="83"/>
        <v>7.1928162448286477</v>
      </c>
      <c r="P1323" s="3">
        <f ca="1">1-O1323/MAX(O$2:O1323)</f>
        <v>0.12050878000232901</v>
      </c>
    </row>
    <row r="1324" spans="1:16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80"/>
        <v>3.2181584133932351E-3</v>
      </c>
      <c r="H1324" s="3">
        <f>1-E1324/MAX(E$2:E1324)</f>
        <v>0.53058088885864019</v>
      </c>
      <c r="I1324" s="36">
        <f ca="1">IF(ROW()&gt;计算结果!B$18+1,AVERAGE(OFFSET(E1324,0,0,-计算结果!B$18,1)),AVERAGE(OFFSET(E1324,0,0,-ROW(),1)))</f>
        <v>2949.9729545454547</v>
      </c>
      <c r="J1324" s="36">
        <f ca="1">I1324+计算结果!B$19*IF(ROW()&gt;计算结果!B$18+1,STDEV(OFFSET(E1324,0,0,-计算结果!B$18,1)),STDEV(OFFSET(E1324,0,0,-ROW(),1)))</f>
        <v>27461.601483310147</v>
      </c>
      <c r="K1324" s="34">
        <f ca="1">I1324-计算结果!B$19*IF(ROW()&gt;计算结果!B$18+1,STDEV(OFFSET(E1324,0,0,-计算结果!B$18,1)),STDEV(OFFSET(E1324,0,0,-ROW(),1)))</f>
        <v>-21561.655574219239</v>
      </c>
      <c r="L1324" s="35" t="str">
        <f t="shared" ca="1" si="81"/>
        <v>卖</v>
      </c>
      <c r="M1324" s="4" t="str">
        <f t="shared" ca="1" si="82"/>
        <v/>
      </c>
      <c r="N1324" s="3">
        <f ca="1">IF(L1323="买",E1324/E1323-1,0)-IF(M1324=1,计算结果!B$17,0)</f>
        <v>0</v>
      </c>
      <c r="O1324" s="2">
        <f t="shared" ca="1" si="83"/>
        <v>7.1928162448286477</v>
      </c>
      <c r="P1324" s="3">
        <f ca="1">1-O1324/MAX(O$2:O1324)</f>
        <v>0.12050878000232901</v>
      </c>
    </row>
    <row r="1325" spans="1:16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80"/>
        <v>-5.8502212862512337E-3</v>
      </c>
      <c r="H1325" s="3">
        <f>1-E1325/MAX(E$2:E1325)</f>
        <v>0.53332709453481253</v>
      </c>
      <c r="I1325" s="36">
        <f ca="1">IF(ROW()&gt;计算结果!B$18+1,AVERAGE(OFFSET(E1325,0,0,-计算结果!B$18,1)),AVERAGE(OFFSET(E1325,0,0,-ROW(),1)))</f>
        <v>2936.1377272727277</v>
      </c>
      <c r="J1325" s="36">
        <f ca="1">I1325+计算结果!B$19*IF(ROW()&gt;计算结果!B$18+1,STDEV(OFFSET(E1325,0,0,-计算结果!B$18,1)),STDEV(OFFSET(E1325,0,0,-ROW(),1)))</f>
        <v>26709.497626865828</v>
      </c>
      <c r="K1325" s="34">
        <f ca="1">I1325-计算结果!B$19*IF(ROW()&gt;计算结果!B$18+1,STDEV(OFFSET(E1325,0,0,-计算结果!B$18,1)),STDEV(OFFSET(E1325,0,0,-ROW(),1)))</f>
        <v>-20837.222172320377</v>
      </c>
      <c r="L1325" s="35" t="str">
        <f t="shared" ca="1" si="81"/>
        <v>卖</v>
      </c>
      <c r="M1325" s="4" t="str">
        <f t="shared" ca="1" si="82"/>
        <v/>
      </c>
      <c r="N1325" s="3">
        <f ca="1">IF(L1324="买",E1325/E1324-1,0)-IF(M1325=1,计算结果!B$17,0)</f>
        <v>0</v>
      </c>
      <c r="O1325" s="2">
        <f t="shared" ca="1" si="83"/>
        <v>7.1928162448286477</v>
      </c>
      <c r="P1325" s="3">
        <f ca="1">1-O1325/MAX(O$2:O1325)</f>
        <v>0.12050878000232901</v>
      </c>
    </row>
    <row r="1326" spans="1:16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80"/>
        <v>-1.6975786898455136E-2</v>
      </c>
      <c r="H1326" s="3">
        <f>1-E1326/MAX(E$2:E1326)</f>
        <v>0.54124923432927241</v>
      </c>
      <c r="I1326" s="36">
        <f ca="1">IF(ROW()&gt;计算结果!B$18+1,AVERAGE(OFFSET(E1326,0,0,-计算结果!B$18,1)),AVERAGE(OFFSET(E1326,0,0,-ROW(),1)))</f>
        <v>2920.3297727272729</v>
      </c>
      <c r="J1326" s="36">
        <f ca="1">I1326+计算结果!B$19*IF(ROW()&gt;计算结果!B$18+1,STDEV(OFFSET(E1326,0,0,-计算结果!B$18,1)),STDEV(OFFSET(E1326,0,0,-ROW(),1)))</f>
        <v>25721.153874970889</v>
      </c>
      <c r="K1326" s="34">
        <f ca="1">I1326-计算结果!B$19*IF(ROW()&gt;计算结果!B$18+1,STDEV(OFFSET(E1326,0,0,-计算结果!B$18,1)),STDEV(OFFSET(E1326,0,0,-ROW(),1)))</f>
        <v>-19880.494329516343</v>
      </c>
      <c r="L1326" s="35" t="str">
        <f t="shared" ca="1" si="81"/>
        <v>卖</v>
      </c>
      <c r="M1326" s="4" t="str">
        <f t="shared" ca="1" si="82"/>
        <v/>
      </c>
      <c r="N1326" s="3">
        <f ca="1">IF(L1325="买",E1326/E1325-1,0)-IF(M1326=1,计算结果!B$17,0)</f>
        <v>0</v>
      </c>
      <c r="O1326" s="2">
        <f t="shared" ca="1" si="83"/>
        <v>7.1928162448286477</v>
      </c>
      <c r="P1326" s="3">
        <f ca="1">1-O1326/MAX(O$2:O1326)</f>
        <v>0.12050878000232901</v>
      </c>
    </row>
    <row r="1327" spans="1:16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80"/>
        <v>3.133704477091559E-2</v>
      </c>
      <c r="H1327" s="3">
        <f>1-E1327/MAX(E$2:E1327)</f>
        <v>0.52687334104675698</v>
      </c>
      <c r="I1327" s="36">
        <f ca="1">IF(ROW()&gt;计算结果!B$18+1,AVERAGE(OFFSET(E1327,0,0,-计算结果!B$18,1)),AVERAGE(OFFSET(E1327,0,0,-ROW(),1)))</f>
        <v>2906.1695454545452</v>
      </c>
      <c r="J1327" s="36">
        <f ca="1">I1327+计算结果!B$19*IF(ROW()&gt;计算结果!B$18+1,STDEV(OFFSET(E1327,0,0,-计算结果!B$18,1)),STDEV(OFFSET(E1327,0,0,-ROW(),1)))</f>
        <v>24286.873112733629</v>
      </c>
      <c r="K1327" s="34">
        <f ca="1">I1327-计算结果!B$19*IF(ROW()&gt;计算结果!B$18+1,STDEV(OFFSET(E1327,0,0,-计算结果!B$18,1)),STDEV(OFFSET(E1327,0,0,-ROW(),1)))</f>
        <v>-18474.53402182454</v>
      </c>
      <c r="L1327" s="35" t="str">
        <f t="shared" ca="1" si="81"/>
        <v>卖</v>
      </c>
      <c r="M1327" s="4" t="str">
        <f t="shared" ca="1" si="82"/>
        <v/>
      </c>
      <c r="N1327" s="3">
        <f ca="1">IF(L1326="买",E1327/E1326-1,0)-IF(M1327=1,计算结果!B$17,0)</f>
        <v>0</v>
      </c>
      <c r="O1327" s="2">
        <f t="shared" ca="1" si="83"/>
        <v>7.1928162448286477</v>
      </c>
      <c r="P1327" s="3">
        <f ca="1">1-O1327/MAX(O$2:O1327)</f>
        <v>0.12050878000232901</v>
      </c>
    </row>
    <row r="1328" spans="1:16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80"/>
        <v>1.1004581646083533E-3</v>
      </c>
      <c r="H1328" s="3">
        <f>1-E1328/MAX(E$2:E1328)</f>
        <v>0.52635268495201792</v>
      </c>
      <c r="I1328" s="36">
        <f ca="1">IF(ROW()&gt;计算结果!B$18+1,AVERAGE(OFFSET(E1328,0,0,-计算结果!B$18,1)),AVERAGE(OFFSET(E1328,0,0,-ROW(),1)))</f>
        <v>2892.286590909091</v>
      </c>
      <c r="J1328" s="36">
        <f ca="1">I1328+计算结果!B$19*IF(ROW()&gt;计算结果!B$18+1,STDEV(OFFSET(E1328,0,0,-计算结果!B$18,1)),STDEV(OFFSET(E1328,0,0,-ROW(),1)))</f>
        <v>22687.354403655296</v>
      </c>
      <c r="K1328" s="34">
        <f ca="1">I1328-计算结果!B$19*IF(ROW()&gt;计算结果!B$18+1,STDEV(OFFSET(E1328,0,0,-计算结果!B$18,1)),STDEV(OFFSET(E1328,0,0,-ROW(),1)))</f>
        <v>-16902.781221837115</v>
      </c>
      <c r="L1328" s="35" t="str">
        <f t="shared" ca="1" si="81"/>
        <v>卖</v>
      </c>
      <c r="M1328" s="4" t="str">
        <f t="shared" ca="1" si="82"/>
        <v/>
      </c>
      <c r="N1328" s="3">
        <f ca="1">IF(L1327="买",E1328/E1327-1,0)-IF(M1328=1,计算结果!B$17,0)</f>
        <v>0</v>
      </c>
      <c r="O1328" s="2">
        <f t="shared" ca="1" si="83"/>
        <v>7.1928162448286477</v>
      </c>
      <c r="P1328" s="3">
        <f ca="1">1-O1328/MAX(O$2:O1328)</f>
        <v>0.12050878000232901</v>
      </c>
    </row>
    <row r="1329" spans="1:16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80"/>
        <v>-9.0598192346931228E-3</v>
      </c>
      <c r="H1329" s="3">
        <f>1-E1329/MAX(E$2:E1329)</f>
        <v>0.53064384400735043</v>
      </c>
      <c r="I1329" s="36">
        <f ca="1">IF(ROW()&gt;计算结果!B$18+1,AVERAGE(OFFSET(E1329,0,0,-计算结果!B$18,1)),AVERAGE(OFFSET(E1329,0,0,-ROW(),1)))</f>
        <v>2878.6995454545454</v>
      </c>
      <c r="J1329" s="36">
        <f ca="1">I1329+计算结果!B$19*IF(ROW()&gt;计算结果!B$18+1,STDEV(OFFSET(E1329,0,0,-计算结果!B$18,1)),STDEV(OFFSET(E1329,0,0,-ROW(),1)))</f>
        <v>21154.394662136343</v>
      </c>
      <c r="K1329" s="34">
        <f ca="1">I1329-计算结果!B$19*IF(ROW()&gt;计算结果!B$18+1,STDEV(OFFSET(E1329,0,0,-计算结果!B$18,1)),STDEV(OFFSET(E1329,0,0,-ROW(),1)))</f>
        <v>-15396.995571227251</v>
      </c>
      <c r="L1329" s="35" t="str">
        <f t="shared" ca="1" si="81"/>
        <v>卖</v>
      </c>
      <c r="M1329" s="4" t="str">
        <f t="shared" ca="1" si="82"/>
        <v/>
      </c>
      <c r="N1329" s="3">
        <f ca="1">IF(L1328="买",E1329/E1328-1,0)-IF(M1329=1,计算结果!B$17,0)</f>
        <v>0</v>
      </c>
      <c r="O1329" s="2">
        <f t="shared" ca="1" si="83"/>
        <v>7.1928162448286477</v>
      </c>
      <c r="P1329" s="3">
        <f ca="1">1-O1329/MAX(O$2:O1329)</f>
        <v>0.12050878000232901</v>
      </c>
    </row>
    <row r="1330" spans="1:16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80"/>
        <v>-3.6251586006885717E-4</v>
      </c>
      <c r="H1330" s="3">
        <f>1-E1330/MAX(E$2:E1330)</f>
        <v>0.53081399305791876</v>
      </c>
      <c r="I1330" s="36">
        <f ca="1">IF(ROW()&gt;计算结果!B$18+1,AVERAGE(OFFSET(E1330,0,0,-计算结果!B$18,1)),AVERAGE(OFFSET(E1330,0,0,-ROW(),1)))</f>
        <v>2869.1786363636365</v>
      </c>
      <c r="J1330" s="36">
        <f ca="1">I1330+计算结果!B$19*IF(ROW()&gt;计算结果!B$18+1,STDEV(OFFSET(E1330,0,0,-计算结果!B$18,1)),STDEV(OFFSET(E1330,0,0,-ROW(),1)))</f>
        <v>20534.682434095368</v>
      </c>
      <c r="K1330" s="34">
        <f ca="1">I1330-计算结果!B$19*IF(ROW()&gt;计算结果!B$18+1,STDEV(OFFSET(E1330,0,0,-计算结果!B$18,1)),STDEV(OFFSET(E1330,0,0,-ROW(),1)))</f>
        <v>-14796.325161368097</v>
      </c>
      <c r="L1330" s="35" t="str">
        <f t="shared" ca="1" si="81"/>
        <v>卖</v>
      </c>
      <c r="M1330" s="4" t="str">
        <f t="shared" ca="1" si="82"/>
        <v/>
      </c>
      <c r="N1330" s="3">
        <f ca="1">IF(L1329="买",E1330/E1329-1,0)-IF(M1330=1,计算结果!B$17,0)</f>
        <v>0</v>
      </c>
      <c r="O1330" s="2">
        <f t="shared" ca="1" si="83"/>
        <v>7.1928162448286477</v>
      </c>
      <c r="P1330" s="3">
        <f ca="1">1-O1330/MAX(O$2:O1330)</f>
        <v>0.12050878000232901</v>
      </c>
    </row>
    <row r="1331" spans="1:16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80"/>
        <v>-7.6917497733454132E-3</v>
      </c>
      <c r="H1331" s="3">
        <f>1-E1331/MAX(E$2:E1331)</f>
        <v>0.53442285442047233</v>
      </c>
      <c r="I1331" s="36">
        <f ca="1">IF(ROW()&gt;计算结果!B$18+1,AVERAGE(OFFSET(E1331,0,0,-计算结果!B$18,1)),AVERAGE(OFFSET(E1331,0,0,-ROW(),1)))</f>
        <v>2859.2449999999999</v>
      </c>
      <c r="J1331" s="36">
        <f ca="1">I1331+计算结果!B$19*IF(ROW()&gt;计算结果!B$18+1,STDEV(OFFSET(E1331,0,0,-计算结果!B$18,1)),STDEV(OFFSET(E1331,0,0,-ROW(),1)))</f>
        <v>19882.1516558482</v>
      </c>
      <c r="K1331" s="34">
        <f ca="1">I1331-计算结果!B$19*IF(ROW()&gt;计算结果!B$18+1,STDEV(OFFSET(E1331,0,0,-计算结果!B$18,1)),STDEV(OFFSET(E1331,0,0,-ROW(),1)))</f>
        <v>-14163.661655848202</v>
      </c>
      <c r="L1331" s="35" t="str">
        <f t="shared" ca="1" si="81"/>
        <v>卖</v>
      </c>
      <c r="M1331" s="4" t="str">
        <f t="shared" ca="1" si="82"/>
        <v/>
      </c>
      <c r="N1331" s="3">
        <f ca="1">IF(L1330="买",E1331/E1330-1,0)-IF(M1331=1,计算结果!B$17,0)</f>
        <v>0</v>
      </c>
      <c r="O1331" s="2">
        <f t="shared" ca="1" si="83"/>
        <v>7.1928162448286477</v>
      </c>
      <c r="P1331" s="3">
        <f ca="1">1-O1331/MAX(O$2:O1331)</f>
        <v>0.12050878000232901</v>
      </c>
    </row>
    <row r="1332" spans="1:16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80"/>
        <v>-7.1300922051389382E-3</v>
      </c>
      <c r="H1332" s="3">
        <f>1-E1332/MAX(E$2:E1332)</f>
        <v>0.5377424623970597</v>
      </c>
      <c r="I1332" s="36">
        <f ca="1">IF(ROW()&gt;计算结果!B$18+1,AVERAGE(OFFSET(E1332,0,0,-计算结果!B$18,1)),AVERAGE(OFFSET(E1332,0,0,-ROW(),1)))</f>
        <v>2847.4290909090905</v>
      </c>
      <c r="J1332" s="36">
        <f ca="1">I1332+计算结果!B$19*IF(ROW()&gt;计算结果!B$18+1,STDEV(OFFSET(E1332,0,0,-计算结果!B$18,1)),STDEV(OFFSET(E1332,0,0,-ROW(),1)))</f>
        <v>18774.613519630682</v>
      </c>
      <c r="K1332" s="34">
        <f ca="1">I1332-计算结果!B$19*IF(ROW()&gt;计算结果!B$18+1,STDEV(OFFSET(E1332,0,0,-计算结果!B$18,1)),STDEV(OFFSET(E1332,0,0,-ROW(),1)))</f>
        <v>-13079.755337812501</v>
      </c>
      <c r="L1332" s="35" t="str">
        <f t="shared" ca="1" si="81"/>
        <v>卖</v>
      </c>
      <c r="M1332" s="4" t="str">
        <f t="shared" ca="1" si="82"/>
        <v/>
      </c>
      <c r="N1332" s="3">
        <f ca="1">IF(L1331="买",E1332/E1331-1,0)-IF(M1332=1,计算结果!B$17,0)</f>
        <v>0</v>
      </c>
      <c r="O1332" s="2">
        <f t="shared" ca="1" si="83"/>
        <v>7.1928162448286477</v>
      </c>
      <c r="P1332" s="3">
        <f ca="1">1-O1332/MAX(O$2:O1332)</f>
        <v>0.12050878000232901</v>
      </c>
    </row>
    <row r="1333" spans="1:16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80"/>
        <v>-4.5922010615508158E-2</v>
      </c>
      <c r="H1333" s="3">
        <f>1-E1333/MAX(E$2:E1333)</f>
        <v>0.55897025794596067</v>
      </c>
      <c r="I1333" s="36">
        <f ca="1">IF(ROW()&gt;计算结果!B$18+1,AVERAGE(OFFSET(E1333,0,0,-计算结果!B$18,1)),AVERAGE(OFFSET(E1333,0,0,-ROW(),1)))</f>
        <v>2833.5763636363636</v>
      </c>
      <c r="J1333" s="36">
        <f ca="1">I1333+计算结果!B$19*IF(ROW()&gt;计算结果!B$18+1,STDEV(OFFSET(E1333,0,0,-计算结果!B$18,1)),STDEV(OFFSET(E1333,0,0,-ROW(),1)))</f>
        <v>18142.733359961781</v>
      </c>
      <c r="K1333" s="34">
        <f ca="1">I1333-计算结果!B$19*IF(ROW()&gt;计算结果!B$18+1,STDEV(OFFSET(E1333,0,0,-计算结果!B$18,1)),STDEV(OFFSET(E1333,0,0,-ROW(),1)))</f>
        <v>-12475.580632689056</v>
      </c>
      <c r="L1333" s="35" t="str">
        <f t="shared" ca="1" si="81"/>
        <v>卖</v>
      </c>
      <c r="M1333" s="4" t="str">
        <f t="shared" ca="1" si="82"/>
        <v/>
      </c>
      <c r="N1333" s="3">
        <f ca="1">IF(L1332="买",E1333/E1332-1,0)-IF(M1333=1,计算结果!B$17,0)</f>
        <v>0</v>
      </c>
      <c r="O1333" s="2">
        <f t="shared" ca="1" si="83"/>
        <v>7.1928162448286477</v>
      </c>
      <c r="P1333" s="3">
        <f ca="1">1-O1333/MAX(O$2:O1333)</f>
        <v>0.12050878000232901</v>
      </c>
    </row>
    <row r="1334" spans="1:16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80"/>
        <v>-1.1168895301733706E-2</v>
      </c>
      <c r="H1334" s="3">
        <f>1-E1334/MAX(E$2:E1334)</f>
        <v>0.56389607295991284</v>
      </c>
      <c r="I1334" s="36">
        <f ca="1">IF(ROW()&gt;计算结果!B$18+1,AVERAGE(OFFSET(E1334,0,0,-计算结果!B$18,1)),AVERAGE(OFFSET(E1334,0,0,-ROW(),1)))</f>
        <v>2819.3279545454548</v>
      </c>
      <c r="J1334" s="36">
        <f ca="1">I1334+计算结果!B$19*IF(ROW()&gt;计算结果!B$18+1,STDEV(OFFSET(E1334,0,0,-计算结果!B$18,1)),STDEV(OFFSET(E1334,0,0,-ROW(),1)))</f>
        <v>17540.046026185479</v>
      </c>
      <c r="K1334" s="34">
        <f ca="1">I1334-计算结果!B$19*IF(ROW()&gt;计算结果!B$18+1,STDEV(OFFSET(E1334,0,0,-计算结果!B$18,1)),STDEV(OFFSET(E1334,0,0,-ROW(),1)))</f>
        <v>-11901.39011709457</v>
      </c>
      <c r="L1334" s="35" t="str">
        <f t="shared" ca="1" si="81"/>
        <v>卖</v>
      </c>
      <c r="M1334" s="4" t="str">
        <f t="shared" ca="1" si="82"/>
        <v/>
      </c>
      <c r="N1334" s="3">
        <f ca="1">IF(L1333="买",E1334/E1333-1,0)-IF(M1334=1,计算结果!B$17,0)</f>
        <v>0</v>
      </c>
      <c r="O1334" s="2">
        <f t="shared" ca="1" si="83"/>
        <v>7.1928162448286477</v>
      </c>
      <c r="P1334" s="3">
        <f ca="1">1-O1334/MAX(O$2:O1334)</f>
        <v>0.12050878000232901</v>
      </c>
    </row>
    <row r="1335" spans="1:16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80"/>
        <v>-1.4435813302016709E-2</v>
      </c>
      <c r="H1335" s="3">
        <f>1-E1335/MAX(E$2:E1335)</f>
        <v>0.57019158783093982</v>
      </c>
      <c r="I1335" s="36">
        <f ca="1">IF(ROW()&gt;计算结果!B$18+1,AVERAGE(OFFSET(E1335,0,0,-计算结果!B$18,1)),AVERAGE(OFFSET(E1335,0,0,-ROW(),1)))</f>
        <v>2804.6477272727275</v>
      </c>
      <c r="J1335" s="36">
        <f ca="1">I1335+计算结果!B$19*IF(ROW()&gt;计算结果!B$18+1,STDEV(OFFSET(E1335,0,0,-计算结果!B$18,1)),STDEV(OFFSET(E1335,0,0,-ROW(),1)))</f>
        <v>17060.594959356375</v>
      </c>
      <c r="K1335" s="34">
        <f ca="1">I1335-计算结果!B$19*IF(ROW()&gt;计算结果!B$18+1,STDEV(OFFSET(E1335,0,0,-计算结果!B$18,1)),STDEV(OFFSET(E1335,0,0,-ROW(),1)))</f>
        <v>-11451.299504810921</v>
      </c>
      <c r="L1335" s="35" t="str">
        <f t="shared" ca="1" si="81"/>
        <v>卖</v>
      </c>
      <c r="M1335" s="4" t="str">
        <f t="shared" ca="1" si="82"/>
        <v/>
      </c>
      <c r="N1335" s="3">
        <f ca="1">IF(L1334="买",E1335/E1334-1,0)-IF(M1335=1,计算结果!B$17,0)</f>
        <v>0</v>
      </c>
      <c r="O1335" s="2">
        <f t="shared" ca="1" si="83"/>
        <v>7.1928162448286477</v>
      </c>
      <c r="P1335" s="3">
        <f ca="1">1-O1335/MAX(O$2:O1335)</f>
        <v>0.12050878000232901</v>
      </c>
    </row>
    <row r="1336" spans="1:16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80"/>
        <v>3.1788509423729128E-3</v>
      </c>
      <c r="H1336" s="3">
        <f>1-E1336/MAX(E$2:E1336)</f>
        <v>0.56882529095487655</v>
      </c>
      <c r="I1336" s="36">
        <f ca="1">IF(ROW()&gt;计算结果!B$18+1,AVERAGE(OFFSET(E1336,0,0,-计算结果!B$18,1)),AVERAGE(OFFSET(E1336,0,0,-ROW(),1)))</f>
        <v>2791.5952272727282</v>
      </c>
      <c r="J1336" s="36">
        <f ca="1">I1336+计算结果!B$19*IF(ROW()&gt;计算结果!B$18+1,STDEV(OFFSET(E1336,0,0,-计算结果!B$18,1)),STDEV(OFFSET(E1336,0,0,-ROW(),1)))</f>
        <v>16782.838891446787</v>
      </c>
      <c r="K1336" s="34">
        <f ca="1">I1336-计算结果!B$19*IF(ROW()&gt;计算结果!B$18+1,STDEV(OFFSET(E1336,0,0,-计算结果!B$18,1)),STDEV(OFFSET(E1336,0,0,-ROW(),1)))</f>
        <v>-11199.648436901329</v>
      </c>
      <c r="L1336" s="35" t="str">
        <f t="shared" ca="1" si="81"/>
        <v>卖</v>
      </c>
      <c r="M1336" s="4" t="str">
        <f t="shared" ca="1" si="82"/>
        <v/>
      </c>
      <c r="N1336" s="3">
        <f ca="1">IF(L1335="买",E1336/E1335-1,0)-IF(M1336=1,计算结果!B$17,0)</f>
        <v>0</v>
      </c>
      <c r="O1336" s="2">
        <f t="shared" ca="1" si="83"/>
        <v>7.1928162448286477</v>
      </c>
      <c r="P1336" s="3">
        <f ca="1">1-O1336/MAX(O$2:O1336)</f>
        <v>0.12050878000232901</v>
      </c>
    </row>
    <row r="1337" spans="1:16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80"/>
        <v>-8.4645436249555228E-3</v>
      </c>
      <c r="H1337" s="3">
        <f>1-E1337/MAX(E$2:E1337)</f>
        <v>0.57247498808956643</v>
      </c>
      <c r="I1337" s="36">
        <f ca="1">IF(ROW()&gt;计算结果!B$18+1,AVERAGE(OFFSET(E1337,0,0,-计算结果!B$18,1)),AVERAGE(OFFSET(E1337,0,0,-ROW(),1)))</f>
        <v>2778.3065909090915</v>
      </c>
      <c r="J1337" s="36">
        <f ca="1">I1337+计算结果!B$19*IF(ROW()&gt;计算结果!B$18+1,STDEV(OFFSET(E1337,0,0,-计算结果!B$18,1)),STDEV(OFFSET(E1337,0,0,-ROW(),1)))</f>
        <v>16531.759641487941</v>
      </c>
      <c r="K1337" s="34">
        <f ca="1">I1337-计算结果!B$19*IF(ROW()&gt;计算结果!B$18+1,STDEV(OFFSET(E1337,0,0,-计算结果!B$18,1)),STDEV(OFFSET(E1337,0,0,-ROW(),1)))</f>
        <v>-10975.146459669759</v>
      </c>
      <c r="L1337" s="35" t="str">
        <f t="shared" ca="1" si="81"/>
        <v>卖</v>
      </c>
      <c r="M1337" s="4" t="str">
        <f t="shared" ca="1" si="82"/>
        <v/>
      </c>
      <c r="N1337" s="3">
        <f ca="1">IF(L1336="买",E1337/E1336-1,0)-IF(M1337=1,计算结果!B$17,0)</f>
        <v>0</v>
      </c>
      <c r="O1337" s="2">
        <f t="shared" ca="1" si="83"/>
        <v>7.1928162448286477</v>
      </c>
      <c r="P1337" s="3">
        <f ca="1">1-O1337/MAX(O$2:O1337)</f>
        <v>0.12050878000232901</v>
      </c>
    </row>
    <row r="1338" spans="1:16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80"/>
        <v>1.999880604143045E-2</v>
      </c>
      <c r="H1338" s="3">
        <f>1-E1338/MAX(E$2:E1338)</f>
        <v>0.56392499829850951</v>
      </c>
      <c r="I1338" s="36">
        <f ca="1">IF(ROW()&gt;计算结果!B$18+1,AVERAGE(OFFSET(E1338,0,0,-计算结果!B$18,1)),AVERAGE(OFFSET(E1338,0,0,-ROW(),1)))</f>
        <v>2767.0075000000002</v>
      </c>
      <c r="J1338" s="36">
        <f ca="1">I1338+计算结果!B$19*IF(ROW()&gt;计算结果!B$18+1,STDEV(OFFSET(E1338,0,0,-计算结果!B$18,1)),STDEV(OFFSET(E1338,0,0,-ROW(),1)))</f>
        <v>16119.719722565971</v>
      </c>
      <c r="K1338" s="34">
        <f ca="1">I1338-计算结果!B$19*IF(ROW()&gt;计算结果!B$18+1,STDEV(OFFSET(E1338,0,0,-计算结果!B$18,1)),STDEV(OFFSET(E1338,0,0,-ROW(),1)))</f>
        <v>-10585.704722565972</v>
      </c>
      <c r="L1338" s="35" t="str">
        <f t="shared" ca="1" si="81"/>
        <v>卖</v>
      </c>
      <c r="M1338" s="4" t="str">
        <f t="shared" ca="1" si="82"/>
        <v/>
      </c>
      <c r="N1338" s="3">
        <f ca="1">IF(L1337="买",E1338/E1337-1,0)-IF(M1338=1,计算结果!B$17,0)</f>
        <v>0</v>
      </c>
      <c r="O1338" s="2">
        <f t="shared" ca="1" si="83"/>
        <v>7.1928162448286477</v>
      </c>
      <c r="P1338" s="3">
        <f ca="1">1-O1338/MAX(O$2:O1338)</f>
        <v>0.12050878000232901</v>
      </c>
    </row>
    <row r="1339" spans="1:16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80"/>
        <v>6.8594170666043119E-3</v>
      </c>
      <c r="H1339" s="3">
        <f>1-E1339/MAX(E$2:E1339)</f>
        <v>0.56093377798951882</v>
      </c>
      <c r="I1339" s="36">
        <f ca="1">IF(ROW()&gt;计算结果!B$18+1,AVERAGE(OFFSET(E1339,0,0,-计算结果!B$18,1)),AVERAGE(OFFSET(E1339,0,0,-ROW(),1)))</f>
        <v>2755.9420454545457</v>
      </c>
      <c r="J1339" s="36">
        <f ca="1">I1339+计算结果!B$19*IF(ROW()&gt;计算结果!B$18+1,STDEV(OFFSET(E1339,0,0,-计算结果!B$18,1)),STDEV(OFFSET(E1339,0,0,-ROW(),1)))</f>
        <v>15451.776446056179</v>
      </c>
      <c r="K1339" s="34">
        <f ca="1">I1339-计算结果!B$19*IF(ROW()&gt;计算结果!B$18+1,STDEV(OFFSET(E1339,0,0,-计算结果!B$18,1)),STDEV(OFFSET(E1339,0,0,-ROW(),1)))</f>
        <v>-9939.8923551470889</v>
      </c>
      <c r="L1339" s="35" t="str">
        <f t="shared" ca="1" si="81"/>
        <v>卖</v>
      </c>
      <c r="M1339" s="4" t="str">
        <f t="shared" ca="1" si="82"/>
        <v/>
      </c>
      <c r="N1339" s="3">
        <f ca="1">IF(L1338="买",E1339/E1338-1,0)-IF(M1339=1,计算结果!B$17,0)</f>
        <v>0</v>
      </c>
      <c r="O1339" s="2">
        <f t="shared" ca="1" si="83"/>
        <v>7.1928162448286477</v>
      </c>
      <c r="P1339" s="3">
        <f ca="1">1-O1339/MAX(O$2:O1339)</f>
        <v>0.12050878000232901</v>
      </c>
    </row>
    <row r="1340" spans="1:16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80"/>
        <v>-1.7671130952380265E-3</v>
      </c>
      <c r="H1340" s="3">
        <f>1-E1340/MAX(E$2:E1340)</f>
        <v>0.56170965766011016</v>
      </c>
      <c r="I1340" s="36">
        <f ca="1">IF(ROW()&gt;计算结果!B$18+1,AVERAGE(OFFSET(E1340,0,0,-计算结果!B$18,1)),AVERAGE(OFFSET(E1340,0,0,-ROW(),1)))</f>
        <v>2745.8618181818183</v>
      </c>
      <c r="J1340" s="36">
        <f ca="1">I1340+计算结果!B$19*IF(ROW()&gt;计算结果!B$18+1,STDEV(OFFSET(E1340,0,0,-计算结果!B$18,1)),STDEV(OFFSET(E1340,0,0,-ROW(),1)))</f>
        <v>14973.145908889926</v>
      </c>
      <c r="K1340" s="34">
        <f ca="1">I1340-计算结果!B$19*IF(ROW()&gt;计算结果!B$18+1,STDEV(OFFSET(E1340,0,0,-计算结果!B$18,1)),STDEV(OFFSET(E1340,0,0,-ROW(),1)))</f>
        <v>-9481.4222725262898</v>
      </c>
      <c r="L1340" s="35" t="str">
        <f t="shared" ca="1" si="81"/>
        <v>卖</v>
      </c>
      <c r="M1340" s="4" t="str">
        <f t="shared" ca="1" si="82"/>
        <v/>
      </c>
      <c r="N1340" s="3">
        <f ca="1">IF(L1339="买",E1340/E1339-1,0)-IF(M1340=1,计算结果!B$17,0)</f>
        <v>0</v>
      </c>
      <c r="O1340" s="2">
        <f t="shared" ca="1" si="83"/>
        <v>7.1928162448286477</v>
      </c>
      <c r="P1340" s="3">
        <f ca="1">1-O1340/MAX(O$2:O1340)</f>
        <v>0.12050878000232901</v>
      </c>
    </row>
    <row r="1341" spans="1:16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80"/>
        <v>2.7632845740550804E-2</v>
      </c>
      <c r="H1341" s="3">
        <f>1-E1341/MAX(E$2:E1341)</f>
        <v>0.54959844824065884</v>
      </c>
      <c r="I1341" s="36">
        <f ca="1">IF(ROW()&gt;计算结果!B$18+1,AVERAGE(OFFSET(E1341,0,0,-计算结果!B$18,1)),AVERAGE(OFFSET(E1341,0,0,-ROW(),1)))</f>
        <v>2737.0143181818185</v>
      </c>
      <c r="J1341" s="36">
        <f ca="1">I1341+计算结果!B$19*IF(ROW()&gt;计算结果!B$18+1,STDEV(OFFSET(E1341,0,0,-计算结果!B$18,1)),STDEV(OFFSET(E1341,0,0,-ROW(),1)))</f>
        <v>14029.948031094693</v>
      </c>
      <c r="K1341" s="34">
        <f ca="1">I1341-计算结果!B$19*IF(ROW()&gt;计算结果!B$18+1,STDEV(OFFSET(E1341,0,0,-计算结果!B$18,1)),STDEV(OFFSET(E1341,0,0,-ROW(),1)))</f>
        <v>-8555.9193947310559</v>
      </c>
      <c r="L1341" s="35" t="str">
        <f t="shared" ca="1" si="81"/>
        <v>卖</v>
      </c>
      <c r="M1341" s="4" t="str">
        <f t="shared" ca="1" si="82"/>
        <v/>
      </c>
      <c r="N1341" s="3">
        <f ca="1">IF(L1340="买",E1341/E1340-1,0)-IF(M1341=1,计算结果!B$17,0)</f>
        <v>0</v>
      </c>
      <c r="O1341" s="2">
        <f t="shared" ca="1" si="83"/>
        <v>7.1928162448286477</v>
      </c>
      <c r="P1341" s="3">
        <f ca="1">1-O1341/MAX(O$2:O1341)</f>
        <v>0.12050878000232901</v>
      </c>
    </row>
    <row r="1342" spans="1:16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80"/>
        <v>1.1000717766612489E-2</v>
      </c>
      <c r="H1342" s="3">
        <f>1-E1342/MAX(E$2:E1342)</f>
        <v>0.54464370788811001</v>
      </c>
      <c r="I1342" s="36">
        <f ca="1">IF(ROW()&gt;计算结果!B$18+1,AVERAGE(OFFSET(E1342,0,0,-计算结果!B$18,1)),AVERAGE(OFFSET(E1342,0,0,-ROW(),1)))</f>
        <v>2731.999772727273</v>
      </c>
      <c r="J1342" s="36">
        <f ca="1">I1342+计算结果!B$19*IF(ROW()&gt;计算结果!B$18+1,STDEV(OFFSET(E1342,0,0,-计算结果!B$18,1)),STDEV(OFFSET(E1342,0,0,-ROW(),1)))</f>
        <v>13735.144981534826</v>
      </c>
      <c r="K1342" s="34">
        <f ca="1">I1342-计算结果!B$19*IF(ROW()&gt;计算结果!B$18+1,STDEV(OFFSET(E1342,0,0,-计算结果!B$18,1)),STDEV(OFFSET(E1342,0,0,-ROW(),1)))</f>
        <v>-8271.14543608028</v>
      </c>
      <c r="L1342" s="35" t="str">
        <f t="shared" ca="1" si="81"/>
        <v>卖</v>
      </c>
      <c r="M1342" s="4" t="str">
        <f t="shared" ca="1" si="82"/>
        <v/>
      </c>
      <c r="N1342" s="3">
        <f ca="1">IF(L1341="买",E1342/E1341-1,0)-IF(M1342=1,计算结果!B$17,0)</f>
        <v>0</v>
      </c>
      <c r="O1342" s="2">
        <f t="shared" ca="1" si="83"/>
        <v>7.1928162448286477</v>
      </c>
      <c r="P1342" s="3">
        <f ca="1">1-O1342/MAX(O$2:O1342)</f>
        <v>0.12050878000232901</v>
      </c>
    </row>
    <row r="1343" spans="1:16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80"/>
        <v>-1.5555522341212491E-2</v>
      </c>
      <c r="H1343" s="3">
        <f>1-E1343/MAX(E$2:E1343)</f>
        <v>0.5517270128632682</v>
      </c>
      <c r="I1343" s="36">
        <f ca="1">IF(ROW()&gt;计算结果!B$18+1,AVERAGE(OFFSET(E1343,0,0,-计算结果!B$18,1)),AVERAGE(OFFSET(E1343,0,0,-ROW(),1)))</f>
        <v>2727.4043181818179</v>
      </c>
      <c r="J1343" s="36">
        <f ca="1">I1343+计算结果!B$19*IF(ROW()&gt;计算结果!B$18+1,STDEV(OFFSET(E1343,0,0,-计算结果!B$18,1)),STDEV(OFFSET(E1343,0,0,-ROW(),1)))</f>
        <v>13699.541645958614</v>
      </c>
      <c r="K1343" s="34">
        <f ca="1">I1343-计算结果!B$19*IF(ROW()&gt;计算结果!B$18+1,STDEV(OFFSET(E1343,0,0,-计算结果!B$18,1)),STDEV(OFFSET(E1343,0,0,-ROW(),1)))</f>
        <v>-8244.7330095949783</v>
      </c>
      <c r="L1343" s="35" t="str">
        <f t="shared" ca="1" si="81"/>
        <v>卖</v>
      </c>
      <c r="M1343" s="4" t="str">
        <f t="shared" ca="1" si="82"/>
        <v/>
      </c>
      <c r="N1343" s="3">
        <f ca="1">IF(L1342="买",E1343/E1342-1,0)-IF(M1343=1,计算结果!B$17,0)</f>
        <v>0</v>
      </c>
      <c r="O1343" s="2">
        <f t="shared" ca="1" si="83"/>
        <v>7.1928162448286477</v>
      </c>
      <c r="P1343" s="3">
        <f ca="1">1-O1343/MAX(O$2:O1343)</f>
        <v>0.12050878000232901</v>
      </c>
    </row>
    <row r="1344" spans="1:16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80"/>
        <v>7.219339631593602E-3</v>
      </c>
      <c r="H1344" s="3">
        <f>1-E1344/MAX(E$2:E1344)</f>
        <v>0.54849077792145917</v>
      </c>
      <c r="I1344" s="36">
        <f ca="1">IF(ROW()&gt;计算结果!B$18+1,AVERAGE(OFFSET(E1344,0,0,-计算结果!B$18,1)),AVERAGE(OFFSET(E1344,0,0,-ROW(),1)))</f>
        <v>2722.7538636363638</v>
      </c>
      <c r="J1344" s="36">
        <f ca="1">I1344+计算结果!B$19*IF(ROW()&gt;计算结果!B$18+1,STDEV(OFFSET(E1344,0,0,-计算结果!B$18,1)),STDEV(OFFSET(E1344,0,0,-ROW(),1)))</f>
        <v>13531.833979825602</v>
      </c>
      <c r="K1344" s="34">
        <f ca="1">I1344-计算结果!B$19*IF(ROW()&gt;计算结果!B$18+1,STDEV(OFFSET(E1344,0,0,-计算结果!B$18,1)),STDEV(OFFSET(E1344,0,0,-ROW(),1)))</f>
        <v>-8086.3262525528735</v>
      </c>
      <c r="L1344" s="35" t="str">
        <f t="shared" ca="1" si="81"/>
        <v>卖</v>
      </c>
      <c r="M1344" s="4" t="str">
        <f t="shared" ca="1" si="82"/>
        <v/>
      </c>
      <c r="N1344" s="3">
        <f ca="1">IF(L1343="买",E1344/E1343-1,0)-IF(M1344=1,计算结果!B$17,0)</f>
        <v>0</v>
      </c>
      <c r="O1344" s="2">
        <f t="shared" ca="1" si="83"/>
        <v>7.1928162448286477</v>
      </c>
      <c r="P1344" s="3">
        <f ca="1">1-O1344/MAX(O$2:O1344)</f>
        <v>0.12050878000232901</v>
      </c>
    </row>
    <row r="1345" spans="1:16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80"/>
        <v>-1.6991946819615578E-2</v>
      </c>
      <c r="H1345" s="3">
        <f>1-E1345/MAX(E$2:E1345)</f>
        <v>0.5561627986115838</v>
      </c>
      <c r="I1345" s="36">
        <f ca="1">IF(ROW()&gt;计算结果!B$18+1,AVERAGE(OFFSET(E1345,0,0,-计算结果!B$18,1)),AVERAGE(OFFSET(E1345,0,0,-ROW(),1)))</f>
        <v>2718.3834090909095</v>
      </c>
      <c r="J1345" s="36">
        <f ca="1">I1345+计算结果!B$19*IF(ROW()&gt;计算结果!B$18+1,STDEV(OFFSET(E1345,0,0,-计算结果!B$18,1)),STDEV(OFFSET(E1345,0,0,-ROW(),1)))</f>
        <v>13606.764249813565</v>
      </c>
      <c r="K1345" s="34">
        <f ca="1">I1345-计算结果!B$19*IF(ROW()&gt;计算结果!B$18+1,STDEV(OFFSET(E1345,0,0,-计算结果!B$18,1)),STDEV(OFFSET(E1345,0,0,-ROW(),1)))</f>
        <v>-8169.9974316317457</v>
      </c>
      <c r="L1345" s="35" t="str">
        <f t="shared" ca="1" si="81"/>
        <v>卖</v>
      </c>
      <c r="M1345" s="4" t="str">
        <f t="shared" ca="1" si="82"/>
        <v/>
      </c>
      <c r="N1345" s="3">
        <f ca="1">IF(L1344="买",E1345/E1344-1,0)-IF(M1345=1,计算结果!B$17,0)</f>
        <v>0</v>
      </c>
      <c r="O1345" s="2">
        <f t="shared" ca="1" si="83"/>
        <v>7.1928162448286477</v>
      </c>
      <c r="P1345" s="3">
        <f ca="1">1-O1345/MAX(O$2:O1345)</f>
        <v>0.12050878000232901</v>
      </c>
    </row>
    <row r="1346" spans="1:16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80"/>
        <v>2.9173631024490554E-3</v>
      </c>
      <c r="H1346" s="3">
        <f>1-E1346/MAX(E$2:E1346)</f>
        <v>0.55486796433675889</v>
      </c>
      <c r="I1346" s="36">
        <f ca="1">IF(ROW()&gt;计算结果!B$18+1,AVERAGE(OFFSET(E1346,0,0,-计算结果!B$18,1)),AVERAGE(OFFSET(E1346,0,0,-ROW(),1)))</f>
        <v>2713.7918181818186</v>
      </c>
      <c r="J1346" s="36">
        <f ca="1">I1346+计算结果!B$19*IF(ROW()&gt;计算结果!B$18+1,STDEV(OFFSET(E1346,0,0,-计算结果!B$18,1)),STDEV(OFFSET(E1346,0,0,-ROW(),1)))</f>
        <v>13596.650443732406</v>
      </c>
      <c r="K1346" s="34">
        <f ca="1">I1346-计算结果!B$19*IF(ROW()&gt;计算结果!B$18+1,STDEV(OFFSET(E1346,0,0,-计算结果!B$18,1)),STDEV(OFFSET(E1346,0,0,-ROW(),1)))</f>
        <v>-8169.0668073687684</v>
      </c>
      <c r="L1346" s="35" t="str">
        <f t="shared" ca="1" si="81"/>
        <v>卖</v>
      </c>
      <c r="M1346" s="4" t="str">
        <f t="shared" ca="1" si="82"/>
        <v/>
      </c>
      <c r="N1346" s="3">
        <f ca="1">IF(L1345="买",E1346/E1345-1,0)-IF(M1346=1,计算结果!B$17,0)</f>
        <v>0</v>
      </c>
      <c r="O1346" s="2">
        <f t="shared" ca="1" si="83"/>
        <v>7.1928162448286477</v>
      </c>
      <c r="P1346" s="3">
        <f ca="1">1-O1346/MAX(O$2:O1346)</f>
        <v>0.12050878000232901</v>
      </c>
    </row>
    <row r="1347" spans="1:16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36">
        <f ca="1">IF(ROW()&gt;计算结果!B$18+1,AVERAGE(OFFSET(E1347,0,0,-计算结果!B$18,1)),AVERAGE(OFFSET(E1347,0,0,-ROW(),1)))</f>
        <v>2709.1454545454549</v>
      </c>
      <c r="J1347" s="36">
        <f ca="1">I1347+计算结果!B$19*IF(ROW()&gt;计算结果!B$18+1,STDEV(OFFSET(E1347,0,0,-计算结果!B$18,1)),STDEV(OFFSET(E1347,0,0,-ROW(),1)))</f>
        <v>13197.805356376528</v>
      </c>
      <c r="K1347" s="34">
        <f ca="1">I1347-计算结果!B$19*IF(ROW()&gt;计算结果!B$18+1,STDEV(OFFSET(E1347,0,0,-计算结果!B$18,1)),STDEV(OFFSET(E1347,0,0,-ROW(),1)))</f>
        <v>-7779.5144472856191</v>
      </c>
      <c r="L1347" s="35" t="str">
        <f t="shared" ref="L1347:L1410" ca="1" si="85">IF(OR(AND(E1347&lt;J1347,E1347&gt;I1347),E1347&lt;K1347),"买","卖")</f>
        <v>卖</v>
      </c>
      <c r="M1347" s="4" t="str">
        <f t="shared" ca="1" si="82"/>
        <v/>
      </c>
      <c r="N1347" s="3">
        <f ca="1">IF(L1346="买",E1347/E1346-1,0)-IF(M1347=1,计算结果!B$17,0)</f>
        <v>0</v>
      </c>
      <c r="O1347" s="2">
        <f t="shared" ca="1" si="83"/>
        <v>7.1928162448286477</v>
      </c>
      <c r="P1347" s="3">
        <f ca="1">1-O1347/MAX(O$2:O1347)</f>
        <v>0.12050878000232901</v>
      </c>
    </row>
    <row r="1348" spans="1:16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84"/>
        <v>2.2005837903126713E-2</v>
      </c>
      <c r="H1348" s="3">
        <f>1-E1348/MAX(E$2:E1348)</f>
        <v>0.53353637786701147</v>
      </c>
      <c r="I1348" s="36">
        <f ca="1">IF(ROW()&gt;计算结果!B$18+1,AVERAGE(OFFSET(E1348,0,0,-计算结果!B$18,1)),AVERAGE(OFFSET(E1348,0,0,-ROW(),1)))</f>
        <v>2706.27</v>
      </c>
      <c r="J1348" s="36">
        <f ca="1">I1348+计算结果!B$19*IF(ROW()&gt;计算结果!B$18+1,STDEV(OFFSET(E1348,0,0,-计算结果!B$18,1)),STDEV(OFFSET(E1348,0,0,-ROW(),1)))</f>
        <v>12860.158389412754</v>
      </c>
      <c r="K1348" s="34">
        <f ca="1">I1348-计算结果!B$19*IF(ROW()&gt;计算结果!B$18+1,STDEV(OFFSET(E1348,0,0,-计算结果!B$18,1)),STDEV(OFFSET(E1348,0,0,-ROW(),1)))</f>
        <v>-7447.6183894127535</v>
      </c>
      <c r="L1348" s="35" t="str">
        <f t="shared" ca="1" si="85"/>
        <v>买</v>
      </c>
      <c r="M1348" s="4">
        <f t="shared" ref="M1348:M1411" ca="1" si="86">IF(L1347&lt;&gt;L1348,1,"")</f>
        <v>1</v>
      </c>
      <c r="N1348" s="3">
        <f ca="1">IF(L1347="买",E1348/E1347-1,0)-IF(M1348=1,计算结果!B$17,0)</f>
        <v>0</v>
      </c>
      <c r="O1348" s="2">
        <f t="shared" ref="O1348:O1411" ca="1" si="87">IFERROR(O1347*(1+N1348),O1347)</f>
        <v>7.1928162448286477</v>
      </c>
      <c r="P1348" s="3">
        <f ca="1">1-O1348/MAX(O$2:O1348)</f>
        <v>0.12050878000232901</v>
      </c>
    </row>
    <row r="1349" spans="1:16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84"/>
        <v>2.1265730439539166E-3</v>
      </c>
      <c r="H1349" s="3">
        <f>1-E1349/MAX(E$2:E1349)</f>
        <v>0.53254440890219834</v>
      </c>
      <c r="I1349" s="36">
        <f ca="1">IF(ROW()&gt;计算结果!B$18+1,AVERAGE(OFFSET(E1349,0,0,-计算结果!B$18,1)),AVERAGE(OFFSET(E1349,0,0,-ROW(),1)))</f>
        <v>2707.011136363637</v>
      </c>
      <c r="J1349" s="36">
        <f ca="1">I1349+计算结果!B$19*IF(ROW()&gt;计算结果!B$18+1,STDEV(OFFSET(E1349,0,0,-计算结果!B$18,1)),STDEV(OFFSET(E1349,0,0,-ROW(),1)))</f>
        <v>12882.912436074312</v>
      </c>
      <c r="K1349" s="34">
        <f ca="1">I1349-计算结果!B$19*IF(ROW()&gt;计算结果!B$18+1,STDEV(OFFSET(E1349,0,0,-计算结果!B$18,1)),STDEV(OFFSET(E1349,0,0,-ROW(),1)))</f>
        <v>-7468.8901633470377</v>
      </c>
      <c r="L1349" s="35" t="str">
        <f t="shared" ca="1" si="85"/>
        <v>买</v>
      </c>
      <c r="M1349" s="4" t="str">
        <f t="shared" ca="1" si="86"/>
        <v/>
      </c>
      <c r="N1349" s="3">
        <f ca="1">IF(L1348="买",E1349/E1348-1,0)-IF(M1349=1,计算结果!B$17,0)</f>
        <v>2.1265730439539166E-3</v>
      </c>
      <c r="O1349" s="2">
        <f t="shared" ca="1" si="87"/>
        <v>7.208112293965014</v>
      </c>
      <c r="P1349" s="3">
        <f ca="1">1-O1349/MAX(O$2:O1349)</f>
        <v>0.11863847768148783</v>
      </c>
    </row>
    <row r="1350" spans="1:16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84"/>
        <v>1.236109240608152E-2</v>
      </c>
      <c r="H1350" s="3">
        <f>1-E1350/MAX(E$2:E1350)</f>
        <v>0.526766147144899</v>
      </c>
      <c r="I1350" s="36">
        <f ca="1">IF(ROW()&gt;计算结果!B$18+1,AVERAGE(OFFSET(E1350,0,0,-计算结果!B$18,1)),AVERAGE(OFFSET(E1350,0,0,-ROW(),1)))</f>
        <v>2707.2370454545458</v>
      </c>
      <c r="J1350" s="36">
        <f ca="1">I1350+计算结果!B$19*IF(ROW()&gt;计算结果!B$18+1,STDEV(OFFSET(E1350,0,0,-计算结果!B$18,1)),STDEV(OFFSET(E1350,0,0,-ROW(),1)))</f>
        <v>12902.140616952958</v>
      </c>
      <c r="K1350" s="34">
        <f ca="1">I1350-计算结果!B$19*IF(ROW()&gt;计算结果!B$18+1,STDEV(OFFSET(E1350,0,0,-计算结果!B$18,1)),STDEV(OFFSET(E1350,0,0,-ROW(),1)))</f>
        <v>-7487.6665260438676</v>
      </c>
      <c r="L1350" s="35" t="str">
        <f t="shared" ca="1" si="85"/>
        <v>买</v>
      </c>
      <c r="M1350" s="4" t="str">
        <f t="shared" ca="1" si="86"/>
        <v/>
      </c>
      <c r="N1350" s="3">
        <f ca="1">IF(L1349="买",E1350/E1349-1,0)-IF(M1350=1,计算结果!B$17,0)</f>
        <v>1.236109240608152E-2</v>
      </c>
      <c r="O1350" s="2">
        <f t="shared" ca="1" si="87"/>
        <v>7.297212436104128</v>
      </c>
      <c r="P1350" s="3">
        <f ca="1">1-O1350/MAX(O$2:O1350)</f>
        <v>0.10774388646094402</v>
      </c>
    </row>
    <row r="1351" spans="1:16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84"/>
        <v>4.2390401576246628E-3</v>
      </c>
      <c r="H1351" s="3">
        <f>1-E1351/MAX(E$2:E1351)</f>
        <v>0.52476008983869871</v>
      </c>
      <c r="I1351" s="36">
        <f ca="1">IF(ROW()&gt;计算结果!B$18+1,AVERAGE(OFFSET(E1351,0,0,-计算结果!B$18,1)),AVERAGE(OFFSET(E1351,0,0,-ROW(),1)))</f>
        <v>2707.9395454545456</v>
      </c>
      <c r="J1351" s="36">
        <f ca="1">I1351+计算结果!B$19*IF(ROW()&gt;计算结果!B$18+1,STDEV(OFFSET(E1351,0,0,-计算结果!B$18,1)),STDEV(OFFSET(E1351,0,0,-ROW(),1)))</f>
        <v>12962.421861586379</v>
      </c>
      <c r="K1351" s="34">
        <f ca="1">I1351-计算结果!B$19*IF(ROW()&gt;计算结果!B$18+1,STDEV(OFFSET(E1351,0,0,-计算结果!B$18,1)),STDEV(OFFSET(E1351,0,0,-ROW(),1)))</f>
        <v>-7546.5427706772871</v>
      </c>
      <c r="L1351" s="35" t="str">
        <f t="shared" ca="1" si="85"/>
        <v>买</v>
      </c>
      <c r="M1351" s="4" t="str">
        <f t="shared" ca="1" si="86"/>
        <v/>
      </c>
      <c r="N1351" s="3">
        <f ca="1">IF(L1350="买",E1351/E1350-1,0)-IF(M1351=1,计算结果!B$17,0)</f>
        <v>4.2390401576246628E-3</v>
      </c>
      <c r="O1351" s="2">
        <f t="shared" ca="1" si="87"/>
        <v>7.3281456126594913</v>
      </c>
      <c r="P1351" s="3">
        <f ca="1">1-O1351/MAX(O$2:O1351)</f>
        <v>0.10396157696476582</v>
      </c>
    </row>
    <row r="1352" spans="1:16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84"/>
        <v>6.4337577154969239E-3</v>
      </c>
      <c r="H1352" s="3">
        <f>1-E1352/MAX(E$2:E1352)</f>
        <v>0.52170251139998636</v>
      </c>
      <c r="I1352" s="36">
        <f ca="1">IF(ROW()&gt;计算结果!B$18+1,AVERAGE(OFFSET(E1352,0,0,-计算结果!B$18,1)),AVERAGE(OFFSET(E1352,0,0,-ROW(),1)))</f>
        <v>2709.872045454546</v>
      </c>
      <c r="J1352" s="36">
        <f ca="1">I1352+计算结果!B$19*IF(ROW()&gt;计算结果!B$18+1,STDEV(OFFSET(E1352,0,0,-计算结果!B$18,1)),STDEV(OFFSET(E1352,0,0,-ROW(),1)))</f>
        <v>13102.557409357436</v>
      </c>
      <c r="K1352" s="34">
        <f ca="1">I1352-计算结果!B$19*IF(ROW()&gt;计算结果!B$18+1,STDEV(OFFSET(E1352,0,0,-计算结果!B$18,1)),STDEV(OFFSET(E1352,0,0,-ROW(),1)))</f>
        <v>-7682.8133184483449</v>
      </c>
      <c r="L1352" s="35" t="str">
        <f t="shared" ca="1" si="85"/>
        <v>买</v>
      </c>
      <c r="M1352" s="4" t="str">
        <f t="shared" ca="1" si="86"/>
        <v/>
      </c>
      <c r="N1352" s="3">
        <f ca="1">IF(L1351="买",E1352/E1351-1,0)-IF(M1352=1,计算结果!B$17,0)</f>
        <v>6.4337577154969239E-3</v>
      </c>
      <c r="O1352" s="2">
        <f t="shared" ca="1" si="87"/>
        <v>7.3752931260352241</v>
      </c>
      <c r="P1352" s="3">
        <f ca="1">1-O1352/MAX(O$2:O1352)</f>
        <v>9.8196682847181194E-2</v>
      </c>
    </row>
    <row r="1353" spans="1:16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84"/>
        <v>-5.4534782376692847E-3</v>
      </c>
      <c r="H1353" s="3">
        <f>1-E1353/MAX(E$2:E1353)</f>
        <v>0.52431089634519834</v>
      </c>
      <c r="I1353" s="36">
        <f ca="1">IF(ROW()&gt;计算结果!B$18+1,AVERAGE(OFFSET(E1353,0,0,-计算结果!B$18,1)),AVERAGE(OFFSET(E1353,0,0,-ROW(),1)))</f>
        <v>2710.4840909090913</v>
      </c>
      <c r="J1353" s="36">
        <f ca="1">I1353+计算结果!B$19*IF(ROW()&gt;计算结果!B$18+1,STDEV(OFFSET(E1353,0,0,-计算结果!B$18,1)),STDEV(OFFSET(E1353,0,0,-ROW(),1)))</f>
        <v>13155.593171206061</v>
      </c>
      <c r="K1353" s="34">
        <f ca="1">I1353-计算结果!B$19*IF(ROW()&gt;计算结果!B$18+1,STDEV(OFFSET(E1353,0,0,-计算结果!B$18,1)),STDEV(OFFSET(E1353,0,0,-ROW(),1)))</f>
        <v>-7734.6249893878794</v>
      </c>
      <c r="L1353" s="35" t="str">
        <f t="shared" ca="1" si="85"/>
        <v>买</v>
      </c>
      <c r="M1353" s="4" t="str">
        <f t="shared" ca="1" si="86"/>
        <v/>
      </c>
      <c r="N1353" s="3">
        <f ca="1">IF(L1352="买",E1353/E1352-1,0)-IF(M1353=1,计算结果!B$17,0)</f>
        <v>-5.4534782376692847E-3</v>
      </c>
      <c r="O1353" s="2">
        <f t="shared" ca="1" si="87"/>
        <v>7.3350721254759588</v>
      </c>
      <c r="P1353" s="3">
        <f ca="1">1-O1353/MAX(O$2:O1353)</f>
        <v>0.10311464761193212</v>
      </c>
    </row>
    <row r="1354" spans="1:16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84"/>
        <v>2.4322893565879244E-2</v>
      </c>
      <c r="H1354" s="3">
        <f>1-E1354/MAX(E$2:E1354)</f>
        <v>0.51274076090655418</v>
      </c>
      <c r="I1354" s="36">
        <f ca="1">IF(ROW()&gt;计算结果!B$18+1,AVERAGE(OFFSET(E1354,0,0,-计算结果!B$18,1)),AVERAGE(OFFSET(E1354,0,0,-ROW(),1)))</f>
        <v>2710.2625000000003</v>
      </c>
      <c r="J1354" s="36">
        <f ca="1">I1354+计算结果!B$19*IF(ROW()&gt;计算结果!B$18+1,STDEV(OFFSET(E1354,0,0,-计算结果!B$18,1)),STDEV(OFFSET(E1354,0,0,-ROW(),1)))</f>
        <v>13113.728657502059</v>
      </c>
      <c r="K1354" s="34">
        <f ca="1">I1354-计算结果!B$19*IF(ROW()&gt;计算结果!B$18+1,STDEV(OFFSET(E1354,0,0,-计算结果!B$18,1)),STDEV(OFFSET(E1354,0,0,-ROW(),1)))</f>
        <v>-7693.2036575020575</v>
      </c>
      <c r="L1354" s="35" t="str">
        <f t="shared" ca="1" si="85"/>
        <v>买</v>
      </c>
      <c r="M1354" s="4" t="str">
        <f t="shared" ca="1" si="86"/>
        <v/>
      </c>
      <c r="N1354" s="3">
        <f ca="1">IF(L1353="买",E1354/E1353-1,0)-IF(M1354=1,计算结果!B$17,0)</f>
        <v>2.4322893565879244E-2</v>
      </c>
      <c r="O1354" s="2">
        <f t="shared" ca="1" si="87"/>
        <v>7.5134823040819585</v>
      </c>
      <c r="P1354" s="3">
        <f ca="1">1-O1354/MAX(O$2:O1354)</f>
        <v>8.1299800645000975E-2</v>
      </c>
    </row>
    <row r="1355" spans="1:16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84"/>
        <v>4.9795371055829651E-3</v>
      </c>
      <c r="H1355" s="3">
        <f>1-E1355/MAX(E$2:E1355)</f>
        <v>0.51031443544545019</v>
      </c>
      <c r="I1355" s="36">
        <f ca="1">IF(ROW()&gt;计算结果!B$18+1,AVERAGE(OFFSET(E1355,0,0,-计算结果!B$18,1)),AVERAGE(OFFSET(E1355,0,0,-ROW(),1)))</f>
        <v>2711.7179545454546</v>
      </c>
      <c r="J1355" s="36">
        <f ca="1">I1355+计算结果!B$19*IF(ROW()&gt;计算结果!B$18+1,STDEV(OFFSET(E1355,0,0,-计算结果!B$18,1)),STDEV(OFFSET(E1355,0,0,-ROW(),1)))</f>
        <v>13346.405038014998</v>
      </c>
      <c r="K1355" s="34">
        <f ca="1">I1355-计算结果!B$19*IF(ROW()&gt;计算结果!B$18+1,STDEV(OFFSET(E1355,0,0,-计算结果!B$18,1)),STDEV(OFFSET(E1355,0,0,-ROW(),1)))</f>
        <v>-7922.9691289240891</v>
      </c>
      <c r="L1355" s="35" t="str">
        <f t="shared" ca="1" si="85"/>
        <v>买</v>
      </c>
      <c r="M1355" s="4" t="str">
        <f t="shared" ca="1" si="86"/>
        <v/>
      </c>
      <c r="N1355" s="3">
        <f ca="1">IF(L1354="买",E1355/E1354-1,0)-IF(M1355=1,计算结果!B$17,0)</f>
        <v>4.9795371055829651E-3</v>
      </c>
      <c r="O1355" s="2">
        <f t="shared" ca="1" si="87"/>
        <v>7.5508959680072758</v>
      </c>
      <c r="P1355" s="3">
        <f ca="1">1-O1355/MAX(O$2:O1355)</f>
        <v>7.6725098913406287E-2</v>
      </c>
    </row>
    <row r="1356" spans="1:16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84"/>
        <v>-3.1723639497147627E-3</v>
      </c>
      <c r="H1356" s="3">
        <f>1-E1356/MAX(E$2:E1356)</f>
        <v>0.5118678962771388</v>
      </c>
      <c r="I1356" s="36">
        <f ca="1">IF(ROW()&gt;计算结果!B$18+1,AVERAGE(OFFSET(E1356,0,0,-计算结果!B$18,1)),AVERAGE(OFFSET(E1356,0,0,-ROW(),1)))</f>
        <v>2712.9659090909095</v>
      </c>
      <c r="J1356" s="36">
        <f ca="1">I1356+计算结果!B$19*IF(ROW()&gt;计算结果!B$18+1,STDEV(OFFSET(E1356,0,0,-计算结果!B$18,1)),STDEV(OFFSET(E1356,0,0,-ROW(),1)))</f>
        <v>13533.533145640831</v>
      </c>
      <c r="K1356" s="34">
        <f ca="1">I1356-计算结果!B$19*IF(ROW()&gt;计算结果!B$18+1,STDEV(OFFSET(E1356,0,0,-计算结果!B$18,1)),STDEV(OFFSET(E1356,0,0,-ROW(),1)))</f>
        <v>-8107.6013274590114</v>
      </c>
      <c r="L1356" s="35" t="str">
        <f t="shared" ca="1" si="85"/>
        <v>买</v>
      </c>
      <c r="M1356" s="4" t="str">
        <f t="shared" ca="1" si="86"/>
        <v/>
      </c>
      <c r="N1356" s="3">
        <f ca="1">IF(L1355="买",E1356/E1355-1,0)-IF(M1356=1,计算结果!B$17,0)</f>
        <v>-3.1723639497147627E-3</v>
      </c>
      <c r="O1356" s="2">
        <f t="shared" ca="1" si="87"/>
        <v>7.5269417778503227</v>
      </c>
      <c r="P1356" s="3">
        <f ca="1">1-O1356/MAX(O$2:O1356)</f>
        <v>7.965406292528987E-2</v>
      </c>
    </row>
    <row r="1357" spans="1:16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84"/>
        <v>1.6877843038151097E-2</v>
      </c>
      <c r="H1357" s="3">
        <f>1-E1357/MAX(E$2:E1357)</f>
        <v>0.50362927924862178</v>
      </c>
      <c r="I1357" s="36">
        <f ca="1">IF(ROW()&gt;计算结果!B$18+1,AVERAGE(OFFSET(E1357,0,0,-计算结果!B$18,1)),AVERAGE(OFFSET(E1357,0,0,-ROW(),1)))</f>
        <v>2714.2679545454548</v>
      </c>
      <c r="J1357" s="36">
        <f ca="1">I1357+计算结果!B$19*IF(ROW()&gt;计算结果!B$18+1,STDEV(OFFSET(E1357,0,0,-计算结果!B$18,1)),STDEV(OFFSET(E1357,0,0,-ROW(),1)))</f>
        <v>13792.504921431326</v>
      </c>
      <c r="K1357" s="34">
        <f ca="1">I1357-计算结果!B$19*IF(ROW()&gt;计算结果!B$18+1,STDEV(OFFSET(E1357,0,0,-计算结果!B$18,1)),STDEV(OFFSET(E1357,0,0,-ROW(),1)))</f>
        <v>-8363.969012340418</v>
      </c>
      <c r="L1357" s="35" t="str">
        <f t="shared" ca="1" si="85"/>
        <v>买</v>
      </c>
      <c r="M1357" s="4" t="str">
        <f t="shared" ca="1" si="86"/>
        <v/>
      </c>
      <c r="N1357" s="3">
        <f ca="1">IF(L1356="买",E1357/E1356-1,0)-IF(M1357=1,计算结果!B$17,0)</f>
        <v>1.6877843038151097E-2</v>
      </c>
      <c r="O1357" s="2">
        <f t="shared" ca="1" si="87"/>
        <v>7.653980319734182</v>
      </c>
      <c r="P1357" s="3">
        <f ca="1">1-O1357/MAX(O$2:O1357)</f>
        <v>6.4120608658542855E-2</v>
      </c>
    </row>
    <row r="1358" spans="1:16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84"/>
        <v>-1.7584933859395968E-2</v>
      </c>
      <c r="H1358" s="3">
        <f>1-E1358/MAX(E$2:E1358)</f>
        <v>0.51235792554277548</v>
      </c>
      <c r="I1358" s="36">
        <f ca="1">IF(ROW()&gt;计算结果!B$18+1,AVERAGE(OFFSET(E1358,0,0,-计算结果!B$18,1)),AVERAGE(OFFSET(E1358,0,0,-ROW(),1)))</f>
        <v>2714.6240909090916</v>
      </c>
      <c r="J1358" s="36">
        <f ca="1">I1358+计算结果!B$19*IF(ROW()&gt;计算结果!B$18+1,STDEV(OFFSET(E1358,0,0,-计算结果!B$18,1)),STDEV(OFFSET(E1358,0,0,-ROW(),1)))</f>
        <v>13849.906636055061</v>
      </c>
      <c r="K1358" s="34">
        <f ca="1">I1358-计算结果!B$19*IF(ROW()&gt;计算结果!B$18+1,STDEV(OFFSET(E1358,0,0,-计算结果!B$18,1)),STDEV(OFFSET(E1358,0,0,-ROW(),1)))</f>
        <v>-8420.6584542368764</v>
      </c>
      <c r="L1358" s="35" t="str">
        <f t="shared" ca="1" si="85"/>
        <v>买</v>
      </c>
      <c r="M1358" s="4" t="str">
        <f t="shared" ca="1" si="86"/>
        <v/>
      </c>
      <c r="N1358" s="3">
        <f ca="1">IF(L1357="买",E1358/E1357-1,0)-IF(M1358=1,计算结果!B$17,0)</f>
        <v>-1.7584933859395968E-2</v>
      </c>
      <c r="O1358" s="2">
        <f t="shared" ca="1" si="87"/>
        <v>7.5193855820505382</v>
      </c>
      <c r="P1358" s="3">
        <f ca="1">1-O1358/MAX(O$2:O1358)</f>
        <v>8.0577985855654122E-2</v>
      </c>
    </row>
    <row r="1359" spans="1:16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84"/>
        <v>3.6497241771547007E-3</v>
      </c>
      <c r="H1359" s="3">
        <f>1-E1359/MAX(E$2:E1359)</f>
        <v>0.51057816647383114</v>
      </c>
      <c r="I1359" s="36">
        <f ca="1">IF(ROW()&gt;计算结果!B$18+1,AVERAGE(OFFSET(E1359,0,0,-计算结果!B$18,1)),AVERAGE(OFFSET(E1359,0,0,-ROW(),1)))</f>
        <v>2716.9688636363639</v>
      </c>
      <c r="J1359" s="36">
        <f ca="1">I1359+计算结果!B$19*IF(ROW()&gt;计算结果!B$18+1,STDEV(OFFSET(E1359,0,0,-计算结果!B$18,1)),STDEV(OFFSET(E1359,0,0,-ROW(),1)))</f>
        <v>14133.019600007803</v>
      </c>
      <c r="K1359" s="34">
        <f ca="1">I1359-计算结果!B$19*IF(ROW()&gt;计算结果!B$18+1,STDEV(OFFSET(E1359,0,0,-计算结果!B$18,1)),STDEV(OFFSET(E1359,0,0,-ROW(),1)))</f>
        <v>-8699.0818727350743</v>
      </c>
      <c r="L1359" s="35" t="str">
        <f t="shared" ca="1" si="85"/>
        <v>买</v>
      </c>
      <c r="M1359" s="4" t="str">
        <f t="shared" ca="1" si="86"/>
        <v/>
      </c>
      <c r="N1359" s="3">
        <f ca="1">IF(L1358="买",E1359/E1358-1,0)-IF(M1359=1,计算结果!B$17,0)</f>
        <v>3.6497241771547007E-3</v>
      </c>
      <c r="O1359" s="2">
        <f t="shared" ca="1" si="87"/>
        <v>7.5468292654066964</v>
      </c>
      <c r="P1359" s="3">
        <f ca="1">1-O1359/MAX(O$2:O1359)</f>
        <v>7.7222349101623289E-2</v>
      </c>
    </row>
    <row r="1360" spans="1:16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84"/>
        <v>-8.899921082730966E-3</v>
      </c>
      <c r="H1360" s="3">
        <f>1-E1360/MAX(E$2:E1360)</f>
        <v>0.51493398216837949</v>
      </c>
      <c r="I1360" s="36">
        <f ca="1">IF(ROW()&gt;计算结果!B$18+1,AVERAGE(OFFSET(E1360,0,0,-计算结果!B$18,1)),AVERAGE(OFFSET(E1360,0,0,-ROW(),1)))</f>
        <v>2719.3931818181818</v>
      </c>
      <c r="J1360" s="36">
        <f ca="1">I1360+计算结果!B$19*IF(ROW()&gt;计算结果!B$18+1,STDEV(OFFSET(E1360,0,0,-计算结果!B$18,1)),STDEV(OFFSET(E1360,0,0,-ROW(),1)))</f>
        <v>14342.114945263482</v>
      </c>
      <c r="K1360" s="34">
        <f ca="1">I1360-计算结果!B$19*IF(ROW()&gt;计算结果!B$18+1,STDEV(OFFSET(E1360,0,0,-计算结果!B$18,1)),STDEV(OFFSET(E1360,0,0,-ROW(),1)))</f>
        <v>-8903.3285816271164</v>
      </c>
      <c r="L1360" s="35" t="str">
        <f t="shared" ca="1" si="85"/>
        <v>买</v>
      </c>
      <c r="M1360" s="4" t="str">
        <f t="shared" ca="1" si="86"/>
        <v/>
      </c>
      <c r="N1360" s="3">
        <f ca="1">IF(L1359="买",E1360/E1359-1,0)-IF(M1360=1,计算结果!B$17,0)</f>
        <v>-8.899921082730966E-3</v>
      </c>
      <c r="O1360" s="2">
        <f t="shared" ca="1" si="87"/>
        <v>7.4796630805197326</v>
      </c>
      <c r="P1360" s="3">
        <f ca="1">1-O1360/MAX(O$2:O1360)</f>
        <v>8.5434997371526711E-2</v>
      </c>
    </row>
    <row r="1361" spans="1:16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84"/>
        <v>1.6426795003560368E-2</v>
      </c>
      <c r="H1361" s="3">
        <f>1-E1361/MAX(E$2:E1361)</f>
        <v>0.50696590213026616</v>
      </c>
      <c r="I1361" s="36">
        <f ca="1">IF(ROW()&gt;计算结果!B$18+1,AVERAGE(OFFSET(E1361,0,0,-计算结果!B$18,1)),AVERAGE(OFFSET(E1361,0,0,-ROW(),1)))</f>
        <v>2722.5779545454548</v>
      </c>
      <c r="J1361" s="36">
        <f ca="1">I1361+计算结果!B$19*IF(ROW()&gt;计算结果!B$18+1,STDEV(OFFSET(E1361,0,0,-计算结果!B$18,1)),STDEV(OFFSET(E1361,0,0,-ROW(),1)))</f>
        <v>14701.530018296247</v>
      </c>
      <c r="K1361" s="34">
        <f ca="1">I1361-计算结果!B$19*IF(ROW()&gt;计算结果!B$18+1,STDEV(OFFSET(E1361,0,0,-计算结果!B$18,1)),STDEV(OFFSET(E1361,0,0,-ROW(),1)))</f>
        <v>-9256.3741092053369</v>
      </c>
      <c r="L1361" s="35" t="str">
        <f t="shared" ca="1" si="85"/>
        <v>买</v>
      </c>
      <c r="M1361" s="4" t="str">
        <f t="shared" ca="1" si="86"/>
        <v/>
      </c>
      <c r="N1361" s="3">
        <f ca="1">IF(L1360="买",E1361/E1360-1,0)-IF(M1361=1,计算结果!B$17,0)</f>
        <v>1.6426795003560368E-2</v>
      </c>
      <c r="O1361" s="2">
        <f t="shared" ca="1" si="87"/>
        <v>7.6025299726391289</v>
      </c>
      <c r="P1361" s="3">
        <f ca="1">1-O1361/MAX(O$2:O1361)</f>
        <v>7.0411625555918067E-2</v>
      </c>
    </row>
    <row r="1362" spans="1:16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84"/>
        <v>7.1022825314219773E-3</v>
      </c>
      <c r="H1362" s="3">
        <f>1-E1362/MAX(E$2:E1362)</f>
        <v>0.50346423466957058</v>
      </c>
      <c r="I1362" s="36">
        <f ca="1">IF(ROW()&gt;计算结果!B$18+1,AVERAGE(OFFSET(E1362,0,0,-计算结果!B$18,1)),AVERAGE(OFFSET(E1362,0,0,-ROW(),1)))</f>
        <v>2726.7179545454551</v>
      </c>
      <c r="J1362" s="36">
        <f ca="1">I1362+计算结果!B$19*IF(ROW()&gt;计算结果!B$18+1,STDEV(OFFSET(E1362,0,0,-计算结果!B$18,1)),STDEV(OFFSET(E1362,0,0,-ROW(),1)))</f>
        <v>15136.577649705039</v>
      </c>
      <c r="K1362" s="34">
        <f ca="1">I1362-计算结果!B$19*IF(ROW()&gt;计算结果!B$18+1,STDEV(OFFSET(E1362,0,0,-计算结果!B$18,1)),STDEV(OFFSET(E1362,0,0,-ROW(),1)))</f>
        <v>-9683.14174061413</v>
      </c>
      <c r="L1362" s="35" t="str">
        <f t="shared" ca="1" si="85"/>
        <v>买</v>
      </c>
      <c r="M1362" s="4" t="str">
        <f t="shared" ca="1" si="86"/>
        <v/>
      </c>
      <c r="N1362" s="3">
        <f ca="1">IF(L1361="买",E1362/E1361-1,0)-IF(M1362=1,计算结果!B$17,0)</f>
        <v>7.1022825314219773E-3</v>
      </c>
      <c r="O1362" s="2">
        <f t="shared" ca="1" si="87"/>
        <v>7.6565252884584156</v>
      </c>
      <c r="P1362" s="3">
        <f ca="1">1-O1362/MAX(O$2:O1362)</f>
        <v>6.3809426282690929E-2</v>
      </c>
    </row>
    <row r="1363" spans="1:16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84"/>
        <v>-2.9332748505948802E-2</v>
      </c>
      <c r="H1363" s="3">
        <f>1-E1363/MAX(E$2:E1363)</f>
        <v>0.51802899339821684</v>
      </c>
      <c r="I1363" s="36">
        <f ca="1">IF(ROW()&gt;计算结果!B$18+1,AVERAGE(OFFSET(E1363,0,0,-计算结果!B$18,1)),AVERAGE(OFFSET(E1363,0,0,-ROW(),1)))</f>
        <v>2728.7236363636366</v>
      </c>
      <c r="J1363" s="36">
        <f ca="1">I1363+计算结果!B$19*IF(ROW()&gt;计算结果!B$18+1,STDEV(OFFSET(E1363,0,0,-计算结果!B$18,1)),STDEV(OFFSET(E1363,0,0,-ROW(),1)))</f>
        <v>15259.646969555226</v>
      </c>
      <c r="K1363" s="34">
        <f ca="1">I1363-计算结果!B$19*IF(ROW()&gt;计算结果!B$18+1,STDEV(OFFSET(E1363,0,0,-计算结果!B$18,1)),STDEV(OFFSET(E1363,0,0,-ROW(),1)))</f>
        <v>-9802.1996968279527</v>
      </c>
      <c r="L1363" s="35" t="str">
        <f t="shared" ca="1" si="85"/>
        <v>买</v>
      </c>
      <c r="M1363" s="4" t="str">
        <f t="shared" ca="1" si="86"/>
        <v/>
      </c>
      <c r="N1363" s="3">
        <f ca="1">IF(L1362="买",E1363/E1362-1,0)-IF(M1363=1,计算结果!B$17,0)</f>
        <v>-2.9332748505948802E-2</v>
      </c>
      <c r="O1363" s="2">
        <f t="shared" ca="1" si="87"/>
        <v>7.4319383577426281</v>
      </c>
      <c r="P1363" s="3">
        <f ca="1">1-O1363/MAX(O$2:O1363)</f>
        <v>9.1270468935180649E-2</v>
      </c>
    </row>
    <row r="1364" spans="1:16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84"/>
        <v>6.2026943063715478E-3</v>
      </c>
      <c r="H1364" s="3">
        <f>1-E1364/MAX(E$2:E1364)</f>
        <v>0.51503947457973176</v>
      </c>
      <c r="I1364" s="36">
        <f ca="1">IF(ROW()&gt;计算结果!B$18+1,AVERAGE(OFFSET(E1364,0,0,-计算结果!B$18,1)),AVERAGE(OFFSET(E1364,0,0,-ROW(),1)))</f>
        <v>2732.2347727272736</v>
      </c>
      <c r="J1364" s="36">
        <f ca="1">I1364+计算结果!B$19*IF(ROW()&gt;计算结果!B$18+1,STDEV(OFFSET(E1364,0,0,-计算结果!B$18,1)),STDEV(OFFSET(E1364,0,0,-ROW(),1)))</f>
        <v>15409.69468365112</v>
      </c>
      <c r="K1364" s="34">
        <f ca="1">I1364-计算结果!B$19*IF(ROW()&gt;计算结果!B$18+1,STDEV(OFFSET(E1364,0,0,-计算结果!B$18,1)),STDEV(OFFSET(E1364,0,0,-ROW(),1)))</f>
        <v>-9945.2251381965725</v>
      </c>
      <c r="L1364" s="35" t="str">
        <f t="shared" ca="1" si="85"/>
        <v>买</v>
      </c>
      <c r="M1364" s="4" t="str">
        <f t="shared" ca="1" si="86"/>
        <v/>
      </c>
      <c r="N1364" s="3">
        <f ca="1">IF(L1363="买",E1364/E1363-1,0)-IF(M1364=1,计算结果!B$17,0)</f>
        <v>6.2026943063715478E-3</v>
      </c>
      <c r="O1364" s="2">
        <f t="shared" ca="1" si="87"/>
        <v>7.4780363994795023</v>
      </c>
      <c r="P1364" s="3">
        <f ca="1">1-O1364/MAX(O$2:O1364)</f>
        <v>8.5633897446813267E-2</v>
      </c>
    </row>
    <row r="1365" spans="1:16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84"/>
        <v>-1.1865792345125525E-2</v>
      </c>
      <c r="H1365" s="3">
        <f>1-E1365/MAX(E$2:E1365)</f>
        <v>0.52079391546995168</v>
      </c>
      <c r="I1365" s="36">
        <f ca="1">IF(ROW()&gt;计算结果!B$18+1,AVERAGE(OFFSET(E1365,0,0,-计算结果!B$18,1)),AVERAGE(OFFSET(E1365,0,0,-ROW(),1)))</f>
        <v>2734.8950000000004</v>
      </c>
      <c r="J1365" s="36">
        <f ca="1">I1365+计算结果!B$19*IF(ROW()&gt;计算结果!B$18+1,STDEV(OFFSET(E1365,0,0,-计算结果!B$18,1)),STDEV(OFFSET(E1365,0,0,-ROW(),1)))</f>
        <v>15475.332641701831</v>
      </c>
      <c r="K1365" s="34">
        <f ca="1">I1365-计算结果!B$19*IF(ROW()&gt;计算结果!B$18+1,STDEV(OFFSET(E1365,0,0,-计算结果!B$18,1)),STDEV(OFFSET(E1365,0,0,-ROW(),1)))</f>
        <v>-10005.54264170183</v>
      </c>
      <c r="L1365" s="35" t="str">
        <f t="shared" ca="1" si="85"/>
        <v>买</v>
      </c>
      <c r="M1365" s="4" t="str">
        <f t="shared" ca="1" si="86"/>
        <v/>
      </c>
      <c r="N1365" s="3">
        <f ca="1">IF(L1364="买",E1365/E1364-1,0)-IF(M1365=1,计算结果!B$17,0)</f>
        <v>-1.1865792345125525E-2</v>
      </c>
      <c r="O1365" s="2">
        <f t="shared" ca="1" si="87"/>
        <v>7.3893035724139882</v>
      </c>
      <c r="P1365" s="3">
        <f ca="1">1-O1365/MAX(O$2:O1365)</f>
        <v>9.6483575747131178E-2</v>
      </c>
    </row>
    <row r="1366" spans="1:16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84"/>
        <v>1.3904324330082263E-2</v>
      </c>
      <c r="H1366" s="3">
        <f>1-E1366/MAX(E$2:E1366)</f>
        <v>0.51413087864969709</v>
      </c>
      <c r="I1366" s="36">
        <f ca="1">IF(ROW()&gt;计算结果!B$18+1,AVERAGE(OFFSET(E1366,0,0,-计算结果!B$18,1)),AVERAGE(OFFSET(E1366,0,0,-ROW(),1)))</f>
        <v>2736.5636363636368</v>
      </c>
      <c r="J1366" s="36">
        <f ca="1">I1366+计算结果!B$19*IF(ROW()&gt;计算结果!B$18+1,STDEV(OFFSET(E1366,0,0,-计算结果!B$18,1)),STDEV(OFFSET(E1366,0,0,-ROW(),1)))</f>
        <v>15611.069157200014</v>
      </c>
      <c r="K1366" s="34">
        <f ca="1">I1366-计算结果!B$19*IF(ROW()&gt;计算结果!B$18+1,STDEV(OFFSET(E1366,0,0,-计算结果!B$18,1)),STDEV(OFFSET(E1366,0,0,-ROW(),1)))</f>
        <v>-10137.941884472741</v>
      </c>
      <c r="L1366" s="35" t="str">
        <f t="shared" ca="1" si="85"/>
        <v>买</v>
      </c>
      <c r="M1366" s="4" t="str">
        <f t="shared" ca="1" si="86"/>
        <v/>
      </c>
      <c r="N1366" s="3">
        <f ca="1">IF(L1365="买",E1366/E1365-1,0)-IF(M1366=1,计算结果!B$17,0)</f>
        <v>1.3904324330082263E-2</v>
      </c>
      <c r="O1366" s="2">
        <f t="shared" ca="1" si="87"/>
        <v>7.4920468458582681</v>
      </c>
      <c r="P1366" s="3">
        <f ca="1">1-O1366/MAX(O$2:O1366)</f>
        <v>8.392079034676303E-2</v>
      </c>
    </row>
    <row r="1367" spans="1:16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84"/>
        <v>2.3298488907565806E-2</v>
      </c>
      <c r="H1367" s="3">
        <f>1-E1367/MAX(E$2:E1367)</f>
        <v>0.5028108623153883</v>
      </c>
      <c r="I1367" s="36">
        <f ca="1">IF(ROW()&gt;计算结果!B$18+1,AVERAGE(OFFSET(E1367,0,0,-计算结果!B$18,1)),AVERAGE(OFFSET(E1367,0,0,-ROW(),1)))</f>
        <v>2740.4740909090915</v>
      </c>
      <c r="J1367" s="36">
        <f ca="1">I1367+计算结果!B$19*IF(ROW()&gt;计算结果!B$18+1,STDEV(OFFSET(E1367,0,0,-计算结果!B$18,1)),STDEV(OFFSET(E1367,0,0,-ROW(),1)))</f>
        <v>15976.681998879678</v>
      </c>
      <c r="K1367" s="34">
        <f ca="1">I1367-计算结果!B$19*IF(ROW()&gt;计算结果!B$18+1,STDEV(OFFSET(E1367,0,0,-计算结果!B$18,1)),STDEV(OFFSET(E1367,0,0,-ROW(),1)))</f>
        <v>-10495.733817061497</v>
      </c>
      <c r="L1367" s="35" t="str">
        <f t="shared" ca="1" si="85"/>
        <v>买</v>
      </c>
      <c r="M1367" s="4" t="str">
        <f t="shared" ca="1" si="86"/>
        <v/>
      </c>
      <c r="N1367" s="3">
        <f ca="1">IF(L1366="买",E1367/E1366-1,0)-IF(M1367=1,计算结果!B$17,0)</f>
        <v>2.3298488907565806E-2</v>
      </c>
      <c r="O1367" s="2">
        <f t="shared" ca="1" si="87"/>
        <v>7.6666002161914601</v>
      </c>
      <c r="P1367" s="3">
        <f ca="1">1-O1367/MAX(O$2:O1367)</f>
        <v>6.2577529042205482E-2</v>
      </c>
    </row>
    <row r="1368" spans="1:16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84"/>
        <v>6.9163061928489977E-3</v>
      </c>
      <c r="H1368" s="3">
        <f>1-E1368/MAX(E$2:E1368)</f>
        <v>0.49937215000340296</v>
      </c>
      <c r="I1368" s="36">
        <f ca="1">IF(ROW()&gt;计算结果!B$18+1,AVERAGE(OFFSET(E1368,0,0,-计算结果!B$18,1)),AVERAGE(OFFSET(E1368,0,0,-ROW(),1)))</f>
        <v>2744.6427272727274</v>
      </c>
      <c r="J1368" s="36">
        <f ca="1">I1368+计算结果!B$19*IF(ROW()&gt;计算结果!B$18+1,STDEV(OFFSET(E1368,0,0,-计算结果!B$18,1)),STDEV(OFFSET(E1368,0,0,-ROW(),1)))</f>
        <v>16395.575006211988</v>
      </c>
      <c r="K1368" s="34">
        <f ca="1">I1368-计算结果!B$19*IF(ROW()&gt;计算结果!B$18+1,STDEV(OFFSET(E1368,0,0,-计算结果!B$18,1)),STDEV(OFFSET(E1368,0,0,-ROW(),1)))</f>
        <v>-10906.289551666534</v>
      </c>
      <c r="L1368" s="35" t="str">
        <f t="shared" ca="1" si="85"/>
        <v>买</v>
      </c>
      <c r="M1368" s="4" t="str">
        <f t="shared" ca="1" si="86"/>
        <v/>
      </c>
      <c r="N1368" s="3">
        <f ca="1">IF(L1367="买",E1368/E1367-1,0)-IF(M1368=1,计算结果!B$17,0)</f>
        <v>6.9163061928489977E-3</v>
      </c>
      <c r="O1368" s="2">
        <f t="shared" ca="1" si="87"/>
        <v>7.7196247707448027</v>
      </c>
      <c r="P1368" s="3">
        <f ca="1">1-O1368/MAX(O$2:O1368)</f>
        <v>5.6094028201004287E-2</v>
      </c>
    </row>
    <row r="1369" spans="1:16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84"/>
        <v>-1.6755656308521383E-3</v>
      </c>
      <c r="H1369" s="3">
        <f>1-E1369/MAX(E$2:E1369)</f>
        <v>0.50021098482270465</v>
      </c>
      <c r="I1369" s="36">
        <f ca="1">IF(ROW()&gt;计算结果!B$18+1,AVERAGE(OFFSET(E1369,0,0,-计算结果!B$18,1)),AVERAGE(OFFSET(E1369,0,0,-ROW(),1)))</f>
        <v>2749.0661363636368</v>
      </c>
      <c r="J1369" s="36">
        <f ca="1">I1369+计算结果!B$19*IF(ROW()&gt;计算结果!B$18+1,STDEV(OFFSET(E1369,0,0,-计算结果!B$18,1)),STDEV(OFFSET(E1369,0,0,-ROW(),1)))</f>
        <v>16768.897441557878</v>
      </c>
      <c r="K1369" s="34">
        <f ca="1">I1369-计算结果!B$19*IF(ROW()&gt;计算结果!B$18+1,STDEV(OFFSET(E1369,0,0,-计算结果!B$18,1)),STDEV(OFFSET(E1369,0,0,-ROW(),1)))</f>
        <v>-11270.765168830603</v>
      </c>
      <c r="L1369" s="35" t="str">
        <f t="shared" ca="1" si="85"/>
        <v>买</v>
      </c>
      <c r="M1369" s="4" t="str">
        <f t="shared" ca="1" si="86"/>
        <v/>
      </c>
      <c r="N1369" s="3">
        <f ca="1">IF(L1368="买",E1369/E1368-1,0)-IF(M1369=1,计算结果!B$17,0)</f>
        <v>-1.6755656308521383E-3</v>
      </c>
      <c r="O1369" s="2">
        <f t="shared" ca="1" si="87"/>
        <v>7.7066900327958683</v>
      </c>
      <c r="P1369" s="3">
        <f ca="1">1-O1369/MAX(O$2:O1369)</f>
        <v>5.7675604606106656E-2</v>
      </c>
    </row>
    <row r="1370" spans="1:16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84"/>
        <v>6.1415693003241678E-3</v>
      </c>
      <c r="H1370" s="3">
        <f>1-E1370/MAX(E$2:E1370)</f>
        <v>0.49714149595045254</v>
      </c>
      <c r="I1370" s="36">
        <f ca="1">IF(ROW()&gt;计算结果!B$18+1,AVERAGE(OFFSET(E1370,0,0,-计算结果!B$18,1)),AVERAGE(OFFSET(E1370,0,0,-ROW(),1)))</f>
        <v>2754.9577272727274</v>
      </c>
      <c r="J1370" s="36">
        <f ca="1">I1370+计算结果!B$19*IF(ROW()&gt;计算结果!B$18+1,STDEV(OFFSET(E1370,0,0,-计算结果!B$18,1)),STDEV(OFFSET(E1370,0,0,-ROW(),1)))</f>
        <v>17153.519719562577</v>
      </c>
      <c r="K1370" s="34">
        <f ca="1">I1370-计算结果!B$19*IF(ROW()&gt;计算结果!B$18+1,STDEV(OFFSET(E1370,0,0,-计算结果!B$18,1)),STDEV(OFFSET(E1370,0,0,-ROW(),1)))</f>
        <v>-11643.604265017122</v>
      </c>
      <c r="L1370" s="35" t="str">
        <f t="shared" ca="1" si="85"/>
        <v>买</v>
      </c>
      <c r="M1370" s="4" t="str">
        <f t="shared" ca="1" si="86"/>
        <v/>
      </c>
      <c r="N1370" s="3">
        <f ca="1">IF(L1369="买",E1370/E1369-1,0)-IF(M1370=1,计算结果!B$17,0)</f>
        <v>6.1415693003241678E-3</v>
      </c>
      <c r="O1370" s="2">
        <f t="shared" ca="1" si="87"/>
        <v>7.754021203708402</v>
      </c>
      <c r="P1370" s="3">
        <f ca="1">1-O1370/MAX(O$2:O1370)</f>
        <v>5.188825402840902E-2</v>
      </c>
    </row>
    <row r="1371" spans="1:16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84"/>
        <v>-1.9310414833863532E-2</v>
      </c>
      <c r="H1371" s="3">
        <f>1-E1371/MAX(E$2:E1371)</f>
        <v>0.50685190226638532</v>
      </c>
      <c r="I1371" s="36">
        <f ca="1">IF(ROW()&gt;计算结果!B$18+1,AVERAGE(OFFSET(E1371,0,0,-计算结果!B$18,1)),AVERAGE(OFFSET(E1371,0,0,-ROW(),1)))</f>
        <v>2757.6320454545457</v>
      </c>
      <c r="J1371" s="36">
        <f ca="1">I1371+计算结果!B$19*IF(ROW()&gt;计算结果!B$18+1,STDEV(OFFSET(E1371,0,0,-计算结果!B$18,1)),STDEV(OFFSET(E1371,0,0,-ROW(),1)))</f>
        <v>17346.271356346901</v>
      </c>
      <c r="K1371" s="34">
        <f ca="1">I1371-计算结果!B$19*IF(ROW()&gt;计算结果!B$18+1,STDEV(OFFSET(E1371,0,0,-计算结果!B$18,1)),STDEV(OFFSET(E1371,0,0,-ROW(),1)))</f>
        <v>-11831.007265437811</v>
      </c>
      <c r="L1371" s="35" t="str">
        <f t="shared" ca="1" si="85"/>
        <v>买</v>
      </c>
      <c r="M1371" s="4" t="str">
        <f t="shared" ca="1" si="86"/>
        <v/>
      </c>
      <c r="N1371" s="3">
        <f ca="1">IF(L1370="买",E1371/E1370-1,0)-IF(M1371=1,计算结果!B$17,0)</f>
        <v>-1.9310414833863532E-2</v>
      </c>
      <c r="O1371" s="2">
        <f t="shared" ca="1" si="87"/>
        <v>7.6042878376342191</v>
      </c>
      <c r="P1371" s="3">
        <f ca="1">1-O1371/MAX(O$2:O1371)</f>
        <v>7.0196685151979077E-2</v>
      </c>
    </row>
    <row r="1372" spans="1:16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84"/>
        <v>-7.3835622582651972E-4</v>
      </c>
      <c r="H1372" s="3">
        <f>1-E1372/MAX(E$2:E1372)</f>
        <v>0.50721602123460152</v>
      </c>
      <c r="I1372" s="36">
        <f ca="1">IF(ROW()&gt;计算结果!B$18+1,AVERAGE(OFFSET(E1372,0,0,-计算结果!B$18,1)),AVERAGE(OFFSET(E1372,0,0,-ROW(),1)))</f>
        <v>2760.1881818181823</v>
      </c>
      <c r="J1372" s="36">
        <f ca="1">I1372+计算结果!B$19*IF(ROW()&gt;计算结果!B$18+1,STDEV(OFFSET(E1372,0,0,-计算结果!B$18,1)),STDEV(OFFSET(E1372,0,0,-ROW(),1)))</f>
        <v>17523.599060397948</v>
      </c>
      <c r="K1372" s="34">
        <f ca="1">I1372-计算结果!B$19*IF(ROW()&gt;计算结果!B$18+1,STDEV(OFFSET(E1372,0,0,-计算结果!B$18,1)),STDEV(OFFSET(E1372,0,0,-ROW(),1)))</f>
        <v>-12003.222696761582</v>
      </c>
      <c r="L1372" s="35" t="str">
        <f t="shared" ca="1" si="85"/>
        <v>买</v>
      </c>
      <c r="M1372" s="4" t="str">
        <f t="shared" ca="1" si="86"/>
        <v/>
      </c>
      <c r="N1372" s="3">
        <f ca="1">IF(L1371="买",E1372/E1371-1,0)-IF(M1372=1,计算结果!B$17,0)</f>
        <v>-7.3835622582651972E-4</v>
      </c>
      <c r="O1372" s="2">
        <f t="shared" ca="1" si="87"/>
        <v>7.5986731643663248</v>
      </c>
      <c r="P1372" s="3">
        <f ca="1">1-O1372/MAX(O$2:O1372)</f>
        <v>7.088321121829122E-2</v>
      </c>
    </row>
    <row r="1373" spans="1:16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84"/>
        <v>5.400198191416905E-3</v>
      </c>
      <c r="H1373" s="3">
        <f>1-E1373/MAX(E$2:E1373)</f>
        <v>0.50455489008371335</v>
      </c>
      <c r="I1373" s="36">
        <f ca="1">IF(ROW()&gt;计算结果!B$18+1,AVERAGE(OFFSET(E1373,0,0,-计算结果!B$18,1)),AVERAGE(OFFSET(E1373,0,0,-ROW(),1)))</f>
        <v>2763.672954545455</v>
      </c>
      <c r="J1373" s="36">
        <f ca="1">I1373+计算结果!B$19*IF(ROW()&gt;计算结果!B$18+1,STDEV(OFFSET(E1373,0,0,-计算结果!B$18,1)),STDEV(OFFSET(E1373,0,0,-ROW(),1)))</f>
        <v>17739.583526327442</v>
      </c>
      <c r="K1373" s="34">
        <f ca="1">I1373-计算结果!B$19*IF(ROW()&gt;计算结果!B$18+1,STDEV(OFFSET(E1373,0,0,-计算结果!B$18,1)),STDEV(OFFSET(E1373,0,0,-ROW(),1)))</f>
        <v>-12212.237617236533</v>
      </c>
      <c r="L1373" s="35" t="str">
        <f t="shared" ca="1" si="85"/>
        <v>买</v>
      </c>
      <c r="M1373" s="4" t="str">
        <f t="shared" ca="1" si="86"/>
        <v/>
      </c>
      <c r="N1373" s="3">
        <f ca="1">IF(L1372="买",E1373/E1372-1,0)-IF(M1373=1,计算结果!B$17,0)</f>
        <v>5.400198191416905E-3</v>
      </c>
      <c r="O1373" s="2">
        <f t="shared" ca="1" si="87"/>
        <v>7.6397075054457035</v>
      </c>
      <c r="P1373" s="3">
        <f ca="1">1-O1373/MAX(O$2:O1373)</f>
        <v>6.5865796415897182E-2</v>
      </c>
    </row>
    <row r="1374" spans="1:16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84"/>
        <v>-2.3631187260245268E-2</v>
      </c>
      <c r="H1374" s="3">
        <f>1-E1374/MAX(E$2:E1374)</f>
        <v>0.51626284625331786</v>
      </c>
      <c r="I1374" s="36">
        <f ca="1">IF(ROW()&gt;计算结果!B$18+1,AVERAGE(OFFSET(E1374,0,0,-计算结果!B$18,1)),AVERAGE(OFFSET(E1374,0,0,-ROW(),1)))</f>
        <v>2765.6165909090919</v>
      </c>
      <c r="J1374" s="36">
        <f ca="1">I1374+计算结果!B$19*IF(ROW()&gt;计算结果!B$18+1,STDEV(OFFSET(E1374,0,0,-计算结果!B$18,1)),STDEV(OFFSET(E1374,0,0,-ROW(),1)))</f>
        <v>17798.6486660788</v>
      </c>
      <c r="K1374" s="34">
        <f ca="1">I1374-计算结果!B$19*IF(ROW()&gt;计算结果!B$18+1,STDEV(OFFSET(E1374,0,0,-计算结果!B$18,1)),STDEV(OFFSET(E1374,0,0,-ROW(),1)))</f>
        <v>-12267.415484260617</v>
      </c>
      <c r="L1374" s="35" t="str">
        <f t="shared" ca="1" si="85"/>
        <v>买</v>
      </c>
      <c r="M1374" s="4" t="str">
        <f t="shared" ca="1" si="86"/>
        <v/>
      </c>
      <c r="N1374" s="3">
        <f ca="1">IF(L1373="买",E1374/E1373-1,0)-IF(M1374=1,计算结果!B$17,0)</f>
        <v>-2.3631187260245268E-2</v>
      </c>
      <c r="O1374" s="2">
        <f t="shared" ca="1" si="87"/>
        <v>7.4591721467710146</v>
      </c>
      <c r="P1374" s="3">
        <f ca="1">1-O1374/MAX(O$2:O1374)</f>
        <v>8.7940496706993221E-2</v>
      </c>
    </row>
    <row r="1375" spans="1:16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84"/>
        <v>2.4867922139133469E-3</v>
      </c>
      <c r="H1375" s="3">
        <f>1-E1375/MAX(E$2:E1375)</f>
        <v>0.51505989246579997</v>
      </c>
      <c r="I1375" s="36">
        <f ca="1">IF(ROW()&gt;计算结果!B$18+1,AVERAGE(OFFSET(E1375,0,0,-计算结果!B$18,1)),AVERAGE(OFFSET(E1375,0,0,-ROW(),1)))</f>
        <v>2768.2029545454552</v>
      </c>
      <c r="J1375" s="36">
        <f ca="1">I1375+计算结果!B$19*IF(ROW()&gt;计算结果!B$18+1,STDEV(OFFSET(E1375,0,0,-计算结果!B$18,1)),STDEV(OFFSET(E1375,0,0,-ROW(),1)))</f>
        <v>17857.112318974847</v>
      </c>
      <c r="K1375" s="34">
        <f ca="1">I1375-计算结果!B$19*IF(ROW()&gt;计算结果!B$18+1,STDEV(OFFSET(E1375,0,0,-计算结果!B$18,1)),STDEV(OFFSET(E1375,0,0,-ROW(),1)))</f>
        <v>-12320.706409883935</v>
      </c>
      <c r="L1375" s="35" t="str">
        <f t="shared" ca="1" si="85"/>
        <v>买</v>
      </c>
      <c r="M1375" s="4" t="str">
        <f t="shared" ca="1" si="86"/>
        <v/>
      </c>
      <c r="N1375" s="3">
        <f ca="1">IF(L1374="买",E1375/E1374-1,0)-IF(M1375=1,计算结果!B$17,0)</f>
        <v>2.4867922139133469E-3</v>
      </c>
      <c r="O1375" s="2">
        <f t="shared" ca="1" si="87"/>
        <v>7.4777215579878442</v>
      </c>
      <c r="P1375" s="3">
        <f ca="1">1-O1375/MAX(O$2:O1375)</f>
        <v>8.5672394235578486E-2</v>
      </c>
    </row>
    <row r="1376" spans="1:16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84"/>
        <v>2.9753446382394522E-3</v>
      </c>
      <c r="H1376" s="3">
        <f>1-E1376/MAX(E$2:E1376)</f>
        <v>0.51361702851698077</v>
      </c>
      <c r="I1376" s="36">
        <f ca="1">IF(ROW()&gt;计算结果!B$18+1,AVERAGE(OFFSET(E1376,0,0,-计算结果!B$18,1)),AVERAGE(OFFSET(E1376,0,0,-ROW(),1)))</f>
        <v>2771.4254545454551</v>
      </c>
      <c r="J1376" s="36">
        <f ca="1">I1376+计算结果!B$19*IF(ROW()&gt;计算结果!B$18+1,STDEV(OFFSET(E1376,0,0,-计算结果!B$18,1)),STDEV(OFFSET(E1376,0,0,-ROW(),1)))</f>
        <v>17907.489778705691</v>
      </c>
      <c r="K1376" s="34">
        <f ca="1">I1376-计算结果!B$19*IF(ROW()&gt;计算结果!B$18+1,STDEV(OFFSET(E1376,0,0,-计算结果!B$18,1)),STDEV(OFFSET(E1376,0,0,-ROW(),1)))</f>
        <v>-12364.638869614779</v>
      </c>
      <c r="L1376" s="35" t="str">
        <f t="shared" ca="1" si="85"/>
        <v>买</v>
      </c>
      <c r="M1376" s="4" t="str">
        <f t="shared" ca="1" si="86"/>
        <v/>
      </c>
      <c r="N1376" s="3">
        <f ca="1">IF(L1375="买",E1376/E1375-1,0)-IF(M1376=1,计算结果!B$17,0)</f>
        <v>2.9753446382394522E-3</v>
      </c>
      <c r="O1376" s="2">
        <f t="shared" ca="1" si="87"/>
        <v>7.4999703567316507</v>
      </c>
      <c r="P1376" s="3">
        <f ca="1">1-O1376/MAX(O$2:O1376)</f>
        <v>8.2951954496173097E-2</v>
      </c>
    </row>
    <row r="1377" spans="1:16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84"/>
        <v>1.9744137803167305E-2</v>
      </c>
      <c r="H1377" s="3">
        <f>1-E1377/MAX(E$2:E1377)</f>
        <v>0.50401381610290608</v>
      </c>
      <c r="I1377" s="36">
        <f ca="1">IF(ROW()&gt;计算结果!B$18+1,AVERAGE(OFFSET(E1377,0,0,-计算结果!B$18,1)),AVERAGE(OFFSET(E1377,0,0,-ROW(),1)))</f>
        <v>2778.7661363636366</v>
      </c>
      <c r="J1377" s="36">
        <f ca="1">I1377+计算结果!B$19*IF(ROW()&gt;计算结果!B$18+1,STDEV(OFFSET(E1377,0,0,-计算结果!B$18,1)),STDEV(OFFSET(E1377,0,0,-ROW(),1)))</f>
        <v>17784.684221218038</v>
      </c>
      <c r="K1377" s="34">
        <f ca="1">I1377-计算结果!B$19*IF(ROW()&gt;计算结果!B$18+1,STDEV(OFFSET(E1377,0,0,-计算结果!B$18,1)),STDEV(OFFSET(E1377,0,0,-ROW(),1)))</f>
        <v>-12227.151948490766</v>
      </c>
      <c r="L1377" s="35" t="str">
        <f t="shared" ca="1" si="85"/>
        <v>买</v>
      </c>
      <c r="M1377" s="4" t="str">
        <f t="shared" ca="1" si="86"/>
        <v/>
      </c>
      <c r="N1377" s="3">
        <f ca="1">IF(L1376="买",E1377/E1376-1,0)-IF(M1377=1,计算结果!B$17,0)</f>
        <v>1.9744137803167305E-2</v>
      </c>
      <c r="O1377" s="2">
        <f t="shared" ca="1" si="87"/>
        <v>7.6480508049746305</v>
      </c>
      <c r="P1377" s="3">
        <f ca="1">1-O1377/MAX(O$2:O1377)</f>
        <v>6.4845631513620217E-2</v>
      </c>
    </row>
    <row r="1378" spans="1:16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84"/>
        <v>-4.0548745973427724E-3</v>
      </c>
      <c r="H1378" s="3">
        <f>1-E1378/MAX(E$2:E1378)</f>
        <v>0.50602497788062339</v>
      </c>
      <c r="I1378" s="36">
        <f ca="1">IF(ROW()&gt;计算结果!B$18+1,AVERAGE(OFFSET(E1378,0,0,-计算结果!B$18,1)),AVERAGE(OFFSET(E1378,0,0,-ROW(),1)))</f>
        <v>2786.4961363636371</v>
      </c>
      <c r="J1378" s="36">
        <f ca="1">I1378+计算结果!B$19*IF(ROW()&gt;计算结果!B$18+1,STDEV(OFFSET(E1378,0,0,-计算结果!B$18,1)),STDEV(OFFSET(E1378,0,0,-ROW(),1)))</f>
        <v>17473.301426560382</v>
      </c>
      <c r="K1378" s="34">
        <f ca="1">I1378-计算结果!B$19*IF(ROW()&gt;计算结果!B$18+1,STDEV(OFFSET(E1378,0,0,-计算结果!B$18,1)),STDEV(OFFSET(E1378,0,0,-ROW(),1)))</f>
        <v>-11900.309153833108</v>
      </c>
      <c r="L1378" s="35" t="str">
        <f t="shared" ca="1" si="85"/>
        <v>买</v>
      </c>
      <c r="M1378" s="4" t="str">
        <f t="shared" ca="1" si="86"/>
        <v/>
      </c>
      <c r="N1378" s="3">
        <f ca="1">IF(L1377="买",E1378/E1377-1,0)-IF(M1378=1,计算结果!B$17,0)</f>
        <v>-4.0548745973427724E-3</v>
      </c>
      <c r="O1378" s="2">
        <f t="shared" ca="1" si="87"/>
        <v>7.6170389180463518</v>
      </c>
      <c r="P1378" s="3">
        <f ca="1">1-O1378/MAX(O$2:O1378)</f>
        <v>6.8637565206989826E-2</v>
      </c>
    </row>
    <row r="1379" spans="1:16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84"/>
        <v>-6.5961924641515512E-3</v>
      </c>
      <c r="H1379" s="3">
        <f>1-E1379/MAX(E$2:E1379)</f>
        <v>0.50928333219900634</v>
      </c>
      <c r="I1379" s="36">
        <f ca="1">IF(ROW()&gt;计算结果!B$18+1,AVERAGE(OFFSET(E1379,0,0,-计算结果!B$18,1)),AVERAGE(OFFSET(E1379,0,0,-ROW(),1)))</f>
        <v>2794.6318181818187</v>
      </c>
      <c r="J1379" s="36">
        <f ca="1">I1379+计算结果!B$19*IF(ROW()&gt;计算结果!B$18+1,STDEV(OFFSET(E1379,0,0,-计算结果!B$18,1)),STDEV(OFFSET(E1379,0,0,-ROW(),1)))</f>
        <v>16882.762430303002</v>
      </c>
      <c r="K1379" s="34">
        <f ca="1">I1379-计算结果!B$19*IF(ROW()&gt;计算结果!B$18+1,STDEV(OFFSET(E1379,0,0,-计算结果!B$18,1)),STDEV(OFFSET(E1379,0,0,-ROW(),1)))</f>
        <v>-11293.498793939367</v>
      </c>
      <c r="L1379" s="35" t="str">
        <f t="shared" ca="1" si="85"/>
        <v>买</v>
      </c>
      <c r="M1379" s="4" t="str">
        <f t="shared" ca="1" si="86"/>
        <v/>
      </c>
      <c r="N1379" s="3">
        <f ca="1">IF(L1378="买",E1379/E1378-1,0)-IF(M1379=1,计算结果!B$17,0)</f>
        <v>-6.5961924641515512E-3</v>
      </c>
      <c r="O1379" s="2">
        <f t="shared" ca="1" si="87"/>
        <v>7.5667954633359855</v>
      </c>
      <c r="P1379" s="3">
        <f ca="1">1-O1379/MAX(O$2:O1379)</f>
        <v>7.4781011080765292E-2</v>
      </c>
    </row>
    <row r="1380" spans="1:16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84"/>
        <v>1.2950583209664135E-2</v>
      </c>
      <c r="H1380" s="3">
        <f>1-E1380/MAX(E$2:E1380)</f>
        <v>0.50292826516028044</v>
      </c>
      <c r="I1380" s="36">
        <f ca="1">IF(ROW()&gt;计算结果!B$18+1,AVERAGE(OFFSET(E1380,0,0,-计算结果!B$18,1)),AVERAGE(OFFSET(E1380,0,0,-ROW(),1)))</f>
        <v>2803.4338636363641</v>
      </c>
      <c r="J1380" s="36">
        <f ca="1">I1380+计算结果!B$19*IF(ROW()&gt;计算结果!B$18+1,STDEV(OFFSET(E1380,0,0,-计算结果!B$18,1)),STDEV(OFFSET(E1380,0,0,-ROW(),1)))</f>
        <v>16328.865374512716</v>
      </c>
      <c r="K1380" s="34">
        <f ca="1">I1380-计算结果!B$19*IF(ROW()&gt;计算结果!B$18+1,STDEV(OFFSET(E1380,0,0,-计算结果!B$18,1)),STDEV(OFFSET(E1380,0,0,-ROW(),1)))</f>
        <v>-10721.997647239987</v>
      </c>
      <c r="L1380" s="35" t="str">
        <f t="shared" ca="1" si="85"/>
        <v>买</v>
      </c>
      <c r="M1380" s="4" t="str">
        <f t="shared" ca="1" si="86"/>
        <v/>
      </c>
      <c r="N1380" s="3">
        <f ca="1">IF(L1379="买",E1380/E1379-1,0)-IF(M1380=1,计算结果!B$17,0)</f>
        <v>1.2950583209664135E-2</v>
      </c>
      <c r="O1380" s="2">
        <f t="shared" ca="1" si="87"/>
        <v>7.6647898776144272</v>
      </c>
      <c r="P1380" s="3">
        <f ca="1">1-O1380/MAX(O$2:O1380)</f>
        <v>6.2798885577605379E-2</v>
      </c>
    </row>
    <row r="1381" spans="1:16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84"/>
        <v>-4.039173133336682E-4</v>
      </c>
      <c r="H1381" s="3">
        <f>1-E1381/MAX(E$2:E1381)</f>
        <v>0.50312904103995093</v>
      </c>
      <c r="I1381" s="36">
        <f ca="1">IF(ROW()&gt;计算结果!B$18+1,AVERAGE(OFFSET(E1381,0,0,-计算结果!B$18,1)),AVERAGE(OFFSET(E1381,0,0,-ROW(),1)))</f>
        <v>2812.6965909090914</v>
      </c>
      <c r="J1381" s="36">
        <f ca="1">I1381+计算结果!B$19*IF(ROW()&gt;计算结果!B$18+1,STDEV(OFFSET(E1381,0,0,-计算结果!B$18,1)),STDEV(OFFSET(E1381,0,0,-ROW(),1)))</f>
        <v>15537.4298286507</v>
      </c>
      <c r="K1381" s="34">
        <f ca="1">I1381-计算结果!B$19*IF(ROW()&gt;计算结果!B$18+1,STDEV(OFFSET(E1381,0,0,-计算结果!B$18,1)),STDEV(OFFSET(E1381,0,0,-ROW(),1)))</f>
        <v>-9912.0366468325155</v>
      </c>
      <c r="L1381" s="35" t="str">
        <f t="shared" ca="1" si="85"/>
        <v>买</v>
      </c>
      <c r="M1381" s="4" t="str">
        <f t="shared" ca="1" si="86"/>
        <v/>
      </c>
      <c r="N1381" s="3">
        <f ca="1">IF(L1380="买",E1381/E1380-1,0)-IF(M1381=1,计算结果!B$17,0)</f>
        <v>-4.039173133336682E-4</v>
      </c>
      <c r="O1381" s="2">
        <f t="shared" ca="1" si="87"/>
        <v>7.6616939362797938</v>
      </c>
      <c r="P1381" s="3">
        <f ca="1">1-O1381/MAX(O$2:O1381)</f>
        <v>6.3177437333796216E-2</v>
      </c>
    </row>
    <row r="1382" spans="1:16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84"/>
        <v>1.8793168984422293E-2</v>
      </c>
      <c r="H1382" s="3">
        <f>1-E1382/MAX(E$2:E1382)</f>
        <v>0.49379126114476279</v>
      </c>
      <c r="I1382" s="36">
        <f ca="1">IF(ROW()&gt;计算结果!B$18+1,AVERAGE(OFFSET(E1382,0,0,-计算结果!B$18,1)),AVERAGE(OFFSET(E1382,0,0,-ROW(),1)))</f>
        <v>2822.0645454545461</v>
      </c>
      <c r="J1382" s="36">
        <f ca="1">I1382+计算结果!B$19*IF(ROW()&gt;计算结果!B$18+1,STDEV(OFFSET(E1382,0,0,-计算结果!B$18,1)),STDEV(OFFSET(E1382,0,0,-ROW(),1)))</f>
        <v>15097.833834984529</v>
      </c>
      <c r="K1382" s="34">
        <f ca="1">I1382-计算结果!B$19*IF(ROW()&gt;计算结果!B$18+1,STDEV(OFFSET(E1382,0,0,-计算结果!B$18,1)),STDEV(OFFSET(E1382,0,0,-ROW(),1)))</f>
        <v>-9453.7047440754359</v>
      </c>
      <c r="L1382" s="35" t="str">
        <f t="shared" ca="1" si="85"/>
        <v>买</v>
      </c>
      <c r="M1382" s="4" t="str">
        <f t="shared" ca="1" si="86"/>
        <v/>
      </c>
      <c r="N1382" s="3">
        <f ca="1">IF(L1381="买",E1382/E1381-1,0)-IF(M1382=1,计算结果!B$17,0)</f>
        <v>1.8793168984422293E-2</v>
      </c>
      <c r="O1382" s="2">
        <f t="shared" ca="1" si="87"/>
        <v>7.8056814451312233</v>
      </c>
      <c r="P1382" s="3">
        <f ca="1">1-O1382/MAX(O$2:O1382)</f>
        <v>4.5571572605190735E-2</v>
      </c>
    </row>
    <row r="1383" spans="1:16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84"/>
        <v>2.6957167682322147E-3</v>
      </c>
      <c r="H1383" s="3">
        <f>1-E1383/MAX(E$2:E1383)</f>
        <v>0.49242666575920502</v>
      </c>
      <c r="I1383" s="36">
        <f ca="1">IF(ROW()&gt;计算结果!B$18+1,AVERAGE(OFFSET(E1383,0,0,-计算结果!B$18,1)),AVERAGE(OFFSET(E1383,0,0,-ROW(),1)))</f>
        <v>2831.2152272727276</v>
      </c>
      <c r="J1383" s="36">
        <f ca="1">I1383+计算结果!B$19*IF(ROW()&gt;计算结果!B$18+1,STDEV(OFFSET(E1383,0,0,-计算结果!B$18,1)),STDEV(OFFSET(E1383,0,0,-ROW(),1)))</f>
        <v>14685.869208179756</v>
      </c>
      <c r="K1383" s="34">
        <f ca="1">I1383-计算结果!B$19*IF(ROW()&gt;计算结果!B$18+1,STDEV(OFFSET(E1383,0,0,-计算结果!B$18,1)),STDEV(OFFSET(E1383,0,0,-ROW(),1)))</f>
        <v>-9023.438753634302</v>
      </c>
      <c r="L1383" s="35" t="str">
        <f t="shared" ca="1" si="85"/>
        <v>买</v>
      </c>
      <c r="M1383" s="4" t="str">
        <f t="shared" ca="1" si="86"/>
        <v/>
      </c>
      <c r="N1383" s="3">
        <f ca="1">IF(L1382="买",E1383/E1382-1,0)-IF(M1383=1,计算结果!B$17,0)</f>
        <v>2.6957167682322147E-3</v>
      </c>
      <c r="O1383" s="2">
        <f t="shared" ca="1" si="87"/>
        <v>7.8267233514903429</v>
      </c>
      <c r="P1383" s="3">
        <f ca="1">1-O1383/MAX(O$2:O1383)</f>
        <v>4.2998703889385093E-2</v>
      </c>
    </row>
    <row r="1384" spans="1:16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84"/>
        <v>-7.1737213847300474E-4</v>
      </c>
      <c r="H1384" s="3">
        <f>1-E1384/MAX(E$2:E1384)</f>
        <v>0.49279078472742122</v>
      </c>
      <c r="I1384" s="36">
        <f ca="1">IF(ROW()&gt;计算结果!B$18+1,AVERAGE(OFFSET(E1384,0,0,-计算结果!B$18,1)),AVERAGE(OFFSET(E1384,0,0,-ROW(),1)))</f>
        <v>2840.4209090909094</v>
      </c>
      <c r="J1384" s="36">
        <f ca="1">I1384+计算结果!B$19*IF(ROW()&gt;计算结果!B$18+1,STDEV(OFFSET(E1384,0,0,-计算结果!B$18,1)),STDEV(OFFSET(E1384,0,0,-ROW(),1)))</f>
        <v>14129.980235403234</v>
      </c>
      <c r="K1384" s="34">
        <f ca="1">I1384-计算结果!B$19*IF(ROW()&gt;计算结果!B$18+1,STDEV(OFFSET(E1384,0,0,-计算结果!B$18,1)),STDEV(OFFSET(E1384,0,0,-ROW(),1)))</f>
        <v>-8449.1384172214148</v>
      </c>
      <c r="L1384" s="35" t="str">
        <f t="shared" ca="1" si="85"/>
        <v>买</v>
      </c>
      <c r="M1384" s="4" t="str">
        <f t="shared" ca="1" si="86"/>
        <v/>
      </c>
      <c r="N1384" s="3">
        <f ca="1">IF(L1383="买",E1384/E1383-1,0)-IF(M1384=1,计算结果!B$17,0)</f>
        <v>-7.1737213847300474E-4</v>
      </c>
      <c r="O1384" s="2">
        <f t="shared" ca="1" si="87"/>
        <v>7.8211086782224477</v>
      </c>
      <c r="P1384" s="3">
        <f ca="1">1-O1384/MAX(O$2:O1384)</f>
        <v>4.3685229955697347E-2</v>
      </c>
    </row>
    <row r="1385" spans="1:16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84"/>
        <v>-1.8285994156264529E-2</v>
      </c>
      <c r="H1385" s="3">
        <f>1-E1385/MAX(E$2:E1385)</f>
        <v>0.50206560947389911</v>
      </c>
      <c r="I1385" s="36">
        <f ca="1">IF(ROW()&gt;计算结果!B$18+1,AVERAGE(OFFSET(E1385,0,0,-计算结果!B$18,1)),AVERAGE(OFFSET(E1385,0,0,-ROW(),1)))</f>
        <v>2846.77</v>
      </c>
      <c r="J1385" s="36">
        <f ca="1">I1385+计算结果!B$19*IF(ROW()&gt;计算结果!B$18+1,STDEV(OFFSET(E1385,0,0,-计算结果!B$18,1)),STDEV(OFFSET(E1385,0,0,-ROW(),1)))</f>
        <v>13733.530551772408</v>
      </c>
      <c r="K1385" s="34">
        <f ca="1">I1385-计算结果!B$19*IF(ROW()&gt;计算结果!B$18+1,STDEV(OFFSET(E1385,0,0,-计算结果!B$18,1)),STDEV(OFFSET(E1385,0,0,-ROW(),1)))</f>
        <v>-8039.9905517724073</v>
      </c>
      <c r="L1385" s="35" t="str">
        <f t="shared" ca="1" si="85"/>
        <v>买</v>
      </c>
      <c r="M1385" s="4" t="str">
        <f t="shared" ca="1" si="86"/>
        <v/>
      </c>
      <c r="N1385" s="3">
        <f ca="1">IF(L1384="买",E1385/E1384-1,0)-IF(M1385=1,计算结果!B$17,0)</f>
        <v>-1.8285994156264529E-2</v>
      </c>
      <c r="O1385" s="2">
        <f t="shared" ca="1" si="87"/>
        <v>7.6780919306369624</v>
      </c>
      <c r="P1385" s="3">
        <f ca="1">1-O1385/MAX(O$2:O1385)</f>
        <v>6.1172396252276884E-2</v>
      </c>
    </row>
    <row r="1386" spans="1:16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84"/>
        <v>2.0810125544172831E-3</v>
      </c>
      <c r="H1386" s="3">
        <f>1-E1386/MAX(E$2:E1386)</f>
        <v>0.50102940175593813</v>
      </c>
      <c r="I1386" s="36">
        <f ca="1">IF(ROW()&gt;计算结果!B$18+1,AVERAGE(OFFSET(E1386,0,0,-计算结果!B$18,1)),AVERAGE(OFFSET(E1386,0,0,-ROW(),1)))</f>
        <v>2852.5956818181821</v>
      </c>
      <c r="J1386" s="36">
        <f ca="1">I1386+计算结果!B$19*IF(ROW()&gt;计算结果!B$18+1,STDEV(OFFSET(E1386,0,0,-计算结果!B$18,1)),STDEV(OFFSET(E1386,0,0,-ROW(),1)))</f>
        <v>13434.981162486209</v>
      </c>
      <c r="K1386" s="34">
        <f ca="1">I1386-计算结果!B$19*IF(ROW()&gt;计算结果!B$18+1,STDEV(OFFSET(E1386,0,0,-计算结果!B$18,1)),STDEV(OFFSET(E1386,0,0,-ROW(),1)))</f>
        <v>-7729.7897988498444</v>
      </c>
      <c r="L1386" s="35" t="str">
        <f t="shared" ca="1" si="85"/>
        <v>买</v>
      </c>
      <c r="M1386" s="4" t="str">
        <f t="shared" ca="1" si="86"/>
        <v/>
      </c>
      <c r="N1386" s="3">
        <f ca="1">IF(L1385="买",E1386/E1385-1,0)-IF(M1386=1,计算结果!B$17,0)</f>
        <v>2.0810125544172831E-3</v>
      </c>
      <c r="O1386" s="2">
        <f t="shared" ca="1" si="87"/>
        <v>7.6940701363385875</v>
      </c>
      <c r="P1386" s="3">
        <f ca="1">1-O1386/MAX(O$2:O1386)</f>
        <v>5.9218684222444473E-2</v>
      </c>
    </row>
    <row r="1387" spans="1:16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84"/>
        <v>1.0151574568208588E-2</v>
      </c>
      <c r="H1387" s="3">
        <f>1-E1387/MAX(E$2:E1387)</f>
        <v>0.49596406452051989</v>
      </c>
      <c r="I1387" s="36">
        <f ca="1">IF(ROW()&gt;计算结果!B$18+1,AVERAGE(OFFSET(E1387,0,0,-计算结果!B$18,1)),AVERAGE(OFFSET(E1387,0,0,-ROW(),1)))</f>
        <v>2860.0440909090912</v>
      </c>
      <c r="J1387" s="36">
        <f ca="1">I1387+计算结果!B$19*IF(ROW()&gt;计算结果!B$18+1,STDEV(OFFSET(E1387,0,0,-计算结果!B$18,1)),STDEV(OFFSET(E1387,0,0,-ROW(),1)))</f>
        <v>12925.533962200494</v>
      </c>
      <c r="K1387" s="34">
        <f ca="1">I1387-计算结果!B$19*IF(ROW()&gt;计算结果!B$18+1,STDEV(OFFSET(E1387,0,0,-计算结果!B$18,1)),STDEV(OFFSET(E1387,0,0,-ROW(),1)))</f>
        <v>-7205.4457803823107</v>
      </c>
      <c r="L1387" s="35" t="str">
        <f t="shared" ca="1" si="85"/>
        <v>买</v>
      </c>
      <c r="M1387" s="4" t="str">
        <f t="shared" ca="1" si="86"/>
        <v/>
      </c>
      <c r="N1387" s="3">
        <f ca="1">IF(L1386="买",E1387/E1386-1,0)-IF(M1387=1,计算结果!B$17,0)</f>
        <v>1.0151574568208588E-2</v>
      </c>
      <c r="O1387" s="2">
        <f t="shared" ca="1" si="87"/>
        <v>7.7721770630606555</v>
      </c>
      <c r="P1387" s="3">
        <f ca="1">1-O1387/MAX(O$2:O1387)</f>
        <v>4.9668272542951253E-2</v>
      </c>
    </row>
    <row r="1388" spans="1:16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84"/>
        <v>9.0807205163523363E-4</v>
      </c>
      <c r="H1388" s="3">
        <f>1-E1388/MAX(E$2:E1388)</f>
        <v>0.49550636357449118</v>
      </c>
      <c r="I1388" s="36">
        <f ca="1">IF(ROW()&gt;计算结果!B$18+1,AVERAGE(OFFSET(E1388,0,0,-计算结果!B$18,1)),AVERAGE(OFFSET(E1388,0,0,-ROW(),1)))</f>
        <v>2867.1213636363641</v>
      </c>
      <c r="J1388" s="36">
        <f ca="1">I1388+计算结果!B$19*IF(ROW()&gt;计算结果!B$18+1,STDEV(OFFSET(E1388,0,0,-计算结果!B$18,1)),STDEV(OFFSET(E1388,0,0,-ROW(),1)))</f>
        <v>12448.490097496162</v>
      </c>
      <c r="K1388" s="34">
        <f ca="1">I1388-计算结果!B$19*IF(ROW()&gt;计算结果!B$18+1,STDEV(OFFSET(E1388,0,0,-计算结果!B$18,1)),STDEV(OFFSET(E1388,0,0,-ROW(),1)))</f>
        <v>-6714.2473702234329</v>
      </c>
      <c r="L1388" s="35" t="str">
        <f t="shared" ca="1" si="85"/>
        <v>买</v>
      </c>
      <c r="M1388" s="4" t="str">
        <f t="shared" ca="1" si="86"/>
        <v/>
      </c>
      <c r="N1388" s="3">
        <f ca="1">IF(L1387="买",E1388/E1387-1,0)-IF(M1388=1,计算结果!B$17,0)</f>
        <v>9.0807205163523363E-4</v>
      </c>
      <c r="O1388" s="2">
        <f t="shared" ca="1" si="87"/>
        <v>7.7792347598319811</v>
      </c>
      <c r="P1388" s="3">
        <f ca="1">1-O1388/MAX(O$2:O1388)</f>
        <v>4.8805302861465227E-2</v>
      </c>
    </row>
    <row r="1389" spans="1:16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84"/>
        <v>-1.7477175456406591E-2</v>
      </c>
      <c r="H1389" s="3">
        <f>1-E1389/MAX(E$2:E1389)</f>
        <v>0.50432348737494048</v>
      </c>
      <c r="I1389" s="36">
        <f ca="1">IF(ROW()&gt;计算结果!B$18+1,AVERAGE(OFFSET(E1389,0,0,-计算结果!B$18,1)),AVERAGE(OFFSET(E1389,0,0,-ROW(),1)))</f>
        <v>2874.0456818181819</v>
      </c>
      <c r="J1389" s="36">
        <f ca="1">I1389+计算结果!B$19*IF(ROW()&gt;计算结果!B$18+1,STDEV(OFFSET(E1389,0,0,-计算结果!B$18,1)),STDEV(OFFSET(E1389,0,0,-ROW(),1)))</f>
        <v>11417.345815844739</v>
      </c>
      <c r="K1389" s="34">
        <f ca="1">I1389-计算结果!B$19*IF(ROW()&gt;计算结果!B$18+1,STDEV(OFFSET(E1389,0,0,-计算结果!B$18,1)),STDEV(OFFSET(E1389,0,0,-ROW(),1)))</f>
        <v>-5669.2544522083745</v>
      </c>
      <c r="L1389" s="35" t="str">
        <f t="shared" ca="1" si="85"/>
        <v>买</v>
      </c>
      <c r="M1389" s="4" t="str">
        <f t="shared" ca="1" si="86"/>
        <v/>
      </c>
      <c r="N1389" s="3">
        <f ca="1">IF(L1388="买",E1389/E1388-1,0)-IF(M1389=1,计算结果!B$17,0)</f>
        <v>-1.7477175456406591E-2</v>
      </c>
      <c r="O1389" s="2">
        <f t="shared" ca="1" si="87"/>
        <v>7.6432757090178205</v>
      </c>
      <c r="P1389" s="3">
        <f ca="1">1-O1389/MAX(O$2:O1389)</f>
        <v>6.5429499476558961E-2</v>
      </c>
    </row>
    <row r="1390" spans="1:16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84"/>
        <v>-1.9016953923362445E-2</v>
      </c>
      <c r="H1390" s="3">
        <f>1-E1390/MAX(E$2:E1390)</f>
        <v>0.5137497447764241</v>
      </c>
      <c r="I1390" s="36">
        <f ca="1">IF(ROW()&gt;计算结果!B$18+1,AVERAGE(OFFSET(E1390,0,0,-计算结果!B$18,1)),AVERAGE(OFFSET(E1390,0,0,-ROW(),1)))</f>
        <v>2879.5379545454552</v>
      </c>
      <c r="J1390" s="36">
        <f ca="1">I1390+计算结果!B$19*IF(ROW()&gt;计算结果!B$18+1,STDEV(OFFSET(E1390,0,0,-计算结果!B$18,1)),STDEV(OFFSET(E1390,0,0,-ROW(),1)))</f>
        <v>10225.985434794544</v>
      </c>
      <c r="K1390" s="34">
        <f ca="1">I1390-计算结果!B$19*IF(ROW()&gt;计算结果!B$18+1,STDEV(OFFSET(E1390,0,0,-计算结果!B$18,1)),STDEV(OFFSET(E1390,0,0,-ROW(),1)))</f>
        <v>-4466.9095257036342</v>
      </c>
      <c r="L1390" s="35" t="str">
        <f t="shared" ca="1" si="85"/>
        <v>卖</v>
      </c>
      <c r="M1390" s="4">
        <f t="shared" ca="1" si="86"/>
        <v>1</v>
      </c>
      <c r="N1390" s="3">
        <f ca="1">IF(L1389="买",E1390/E1389-1,0)-IF(M1390=1,计算结果!B$17,0)</f>
        <v>-1.9016953923362445E-2</v>
      </c>
      <c r="O1390" s="2">
        <f t="shared" ca="1" si="87"/>
        <v>7.4979238870358733</v>
      </c>
      <c r="P1390" s="3">
        <f ca="1">1-O1390/MAX(O$2:O1390)</f>
        <v>8.3202183623147019E-2</v>
      </c>
    </row>
    <row r="1391" spans="1:16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84"/>
        <v>1.2527162597670838E-3</v>
      </c>
      <c r="H1391" s="3">
        <f>1-E1391/MAX(E$2:E1391)</f>
        <v>0.51314061117538967</v>
      </c>
      <c r="I1391" s="36">
        <f ca="1">IF(ROW()&gt;计算结果!B$18+1,AVERAGE(OFFSET(E1391,0,0,-计算结果!B$18,1)),AVERAGE(OFFSET(E1391,0,0,-ROW(),1)))</f>
        <v>2883.6038636363642</v>
      </c>
      <c r="J1391" s="36">
        <f ca="1">I1391+计算结果!B$19*IF(ROW()&gt;计算结果!B$18+1,STDEV(OFFSET(E1391,0,0,-计算结果!B$18,1)),STDEV(OFFSET(E1391,0,0,-ROW(),1)))</f>
        <v>9435.7241349550786</v>
      </c>
      <c r="K1391" s="34">
        <f ca="1">I1391-计算结果!B$19*IF(ROW()&gt;计算结果!B$18+1,STDEV(OFFSET(E1391,0,0,-计算结果!B$18,1)),STDEV(OFFSET(E1391,0,0,-ROW(),1)))</f>
        <v>-3668.5164076823507</v>
      </c>
      <c r="L1391" s="35" t="str">
        <f t="shared" ca="1" si="85"/>
        <v>卖</v>
      </c>
      <c r="M1391" s="4" t="str">
        <f t="shared" ca="1" si="86"/>
        <v/>
      </c>
      <c r="N1391" s="3">
        <f ca="1">IF(L1390="买",E1391/E1390-1,0)-IF(M1391=1,计算结果!B$17,0)</f>
        <v>0</v>
      </c>
      <c r="O1391" s="2">
        <f t="shared" ca="1" si="87"/>
        <v>7.4979238870358733</v>
      </c>
      <c r="P1391" s="3">
        <f ca="1">1-O1391/MAX(O$2:O1391)</f>
        <v>8.3202183623147019E-2</v>
      </c>
    </row>
    <row r="1392" spans="1:16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84"/>
        <v>-4.0330331274878173E-3</v>
      </c>
      <c r="H1392" s="3">
        <f>1-E1392/MAX(E$2:E1392)</f>
        <v>0.51510413121894771</v>
      </c>
      <c r="I1392" s="36">
        <f ca="1">IF(ROW()&gt;计算结果!B$18+1,AVERAGE(OFFSET(E1392,0,0,-计算结果!B$18,1)),AVERAGE(OFFSET(E1392,0,0,-ROW(),1)))</f>
        <v>2886.0659090909094</v>
      </c>
      <c r="J1392" s="36">
        <f ca="1">I1392+计算结果!B$19*IF(ROW()&gt;计算结果!B$18+1,STDEV(OFFSET(E1392,0,0,-计算结果!B$18,1)),STDEV(OFFSET(E1392,0,0,-ROW(),1)))</f>
        <v>9009.2880363130134</v>
      </c>
      <c r="K1392" s="34">
        <f ca="1">I1392-计算结果!B$19*IF(ROW()&gt;计算结果!B$18+1,STDEV(OFFSET(E1392,0,0,-计算结果!B$18,1)),STDEV(OFFSET(E1392,0,0,-ROW(),1)))</f>
        <v>-3237.1562181311938</v>
      </c>
      <c r="L1392" s="35" t="str">
        <f t="shared" ca="1" si="85"/>
        <v>卖</v>
      </c>
      <c r="M1392" s="4" t="str">
        <f t="shared" ca="1" si="86"/>
        <v/>
      </c>
      <c r="N1392" s="3">
        <f ca="1">IF(L1391="买",E1392/E1391-1,0)-IF(M1392=1,计算结果!B$17,0)</f>
        <v>0</v>
      </c>
      <c r="O1392" s="2">
        <f t="shared" ca="1" si="87"/>
        <v>7.4979238870358733</v>
      </c>
      <c r="P1392" s="3">
        <f ca="1">1-O1392/MAX(O$2:O1392)</f>
        <v>8.3202183623147019E-2</v>
      </c>
    </row>
    <row r="1393" spans="1:16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84"/>
        <v>2.6843706466701533E-3</v>
      </c>
      <c r="H1393" s="3">
        <f>1-E1393/MAX(E$2:E1393)</f>
        <v>0.51380249098210029</v>
      </c>
      <c r="I1393" s="36">
        <f ca="1">IF(ROW()&gt;计算结果!B$18+1,AVERAGE(OFFSET(E1393,0,0,-计算结果!B$18,1)),AVERAGE(OFFSET(E1393,0,0,-ROW(),1)))</f>
        <v>2888.5693181818187</v>
      </c>
      <c r="J1393" s="36">
        <f ca="1">I1393+计算结果!B$19*IF(ROW()&gt;计算结果!B$18+1,STDEV(OFFSET(E1393,0,0,-计算结果!B$18,1)),STDEV(OFFSET(E1393,0,0,-ROW(),1)))</f>
        <v>8565.7162968382181</v>
      </c>
      <c r="K1393" s="34">
        <f ca="1">I1393-计算结果!B$19*IF(ROW()&gt;计算结果!B$18+1,STDEV(OFFSET(E1393,0,0,-计算结果!B$18,1)),STDEV(OFFSET(E1393,0,0,-ROW(),1)))</f>
        <v>-2788.5776604745806</v>
      </c>
      <c r="L1393" s="35" t="str">
        <f t="shared" ca="1" si="85"/>
        <v>卖</v>
      </c>
      <c r="M1393" s="4" t="str">
        <f t="shared" ca="1" si="86"/>
        <v/>
      </c>
      <c r="N1393" s="3">
        <f ca="1">IF(L1392="买",E1393/E1392-1,0)-IF(M1393=1,计算结果!B$17,0)</f>
        <v>0</v>
      </c>
      <c r="O1393" s="2">
        <f t="shared" ca="1" si="87"/>
        <v>7.4979238870358733</v>
      </c>
      <c r="P1393" s="3">
        <f ca="1">1-O1393/MAX(O$2:O1393)</f>
        <v>8.3202183623147019E-2</v>
      </c>
    </row>
    <row r="1394" spans="1:16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84"/>
        <v>1.6640536416702822E-2</v>
      </c>
      <c r="H1394" s="3">
        <f>1-E1394/MAX(E$2:E1394)</f>
        <v>0.50571190362757767</v>
      </c>
      <c r="I1394" s="36">
        <f ca="1">IF(ROW()&gt;计算结果!B$18+1,AVERAGE(OFFSET(E1394,0,0,-计算结果!B$18,1)),AVERAGE(OFFSET(E1394,0,0,-ROW(),1)))</f>
        <v>2891.3815909090913</v>
      </c>
      <c r="J1394" s="36">
        <f ca="1">I1394+计算结果!B$19*IF(ROW()&gt;计算结果!B$18+1,STDEV(OFFSET(E1394,0,0,-计算结果!B$18,1)),STDEV(OFFSET(E1394,0,0,-ROW(),1)))</f>
        <v>8273.7400542130763</v>
      </c>
      <c r="K1394" s="34">
        <f ca="1">I1394-计算结果!B$19*IF(ROW()&gt;计算结果!B$18+1,STDEV(OFFSET(E1394,0,0,-计算结果!B$18,1)),STDEV(OFFSET(E1394,0,0,-ROW(),1)))</f>
        <v>-2490.9768723948941</v>
      </c>
      <c r="L1394" s="35" t="str">
        <f t="shared" ca="1" si="85"/>
        <v>买</v>
      </c>
      <c r="M1394" s="4">
        <f t="shared" ca="1" si="86"/>
        <v>1</v>
      </c>
      <c r="N1394" s="3">
        <f ca="1">IF(L1393="买",E1394/E1393-1,0)-IF(M1394=1,计算结果!B$17,0)</f>
        <v>0</v>
      </c>
      <c r="O1394" s="2">
        <f t="shared" ca="1" si="87"/>
        <v>7.4979238870358733</v>
      </c>
      <c r="P1394" s="3">
        <f ca="1">1-O1394/MAX(O$2:O1394)</f>
        <v>8.3202183623147019E-2</v>
      </c>
    </row>
    <row r="1395" spans="1:16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84"/>
        <v>-8.3028402460560979E-3</v>
      </c>
      <c r="H1395" s="3">
        <f>1-E1395/MAX(E$2:E1395)</f>
        <v>0.50981589872728517</v>
      </c>
      <c r="I1395" s="36">
        <f ca="1">IF(ROW()&gt;计算结果!B$18+1,AVERAGE(OFFSET(E1395,0,0,-计算结果!B$18,1)),AVERAGE(OFFSET(E1395,0,0,-ROW(),1)))</f>
        <v>2893.3777272727275</v>
      </c>
      <c r="J1395" s="36">
        <f ca="1">I1395+计算结果!B$19*IF(ROW()&gt;计算结果!B$18+1,STDEV(OFFSET(E1395,0,0,-计算结果!B$18,1)),STDEV(OFFSET(E1395,0,0,-ROW(),1)))</f>
        <v>8015.1083020587257</v>
      </c>
      <c r="K1395" s="34">
        <f ca="1">I1395-计算结果!B$19*IF(ROW()&gt;计算结果!B$18+1,STDEV(OFFSET(E1395,0,0,-计算结果!B$18,1)),STDEV(OFFSET(E1395,0,0,-ROW(),1)))</f>
        <v>-2228.3528475132707</v>
      </c>
      <c r="L1395" s="35" t="str">
        <f t="shared" ca="1" si="85"/>
        <v>卖</v>
      </c>
      <c r="M1395" s="4">
        <f t="shared" ca="1" si="86"/>
        <v>1</v>
      </c>
      <c r="N1395" s="3">
        <f ca="1">IF(L1394="买",E1395/E1394-1,0)-IF(M1395=1,计算结果!B$17,0)</f>
        <v>-8.3028402460560979E-3</v>
      </c>
      <c r="O1395" s="2">
        <f t="shared" ca="1" si="87"/>
        <v>7.4356698228247264</v>
      </c>
      <c r="P1395" s="3">
        <f ca="1">1-O1395/MAX(O$2:O1395)</f>
        <v>9.0814209430457149E-2</v>
      </c>
    </row>
    <row r="1396" spans="1:16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84"/>
        <v>-2.1173865202314124E-3</v>
      </c>
      <c r="H1396" s="3">
        <f>1-E1396/MAX(E$2:E1396)</f>
        <v>0.51085380793575164</v>
      </c>
      <c r="I1396" s="36">
        <f ca="1">IF(ROW()&gt;计算结果!B$18+1,AVERAGE(OFFSET(E1396,0,0,-计算结果!B$18,1)),AVERAGE(OFFSET(E1396,0,0,-ROW(),1)))</f>
        <v>2894.8268181818185</v>
      </c>
      <c r="J1396" s="36">
        <f ca="1">I1396+计算结果!B$19*IF(ROW()&gt;计算结果!B$18+1,STDEV(OFFSET(E1396,0,0,-计算结果!B$18,1)),STDEV(OFFSET(E1396,0,0,-ROW(),1)))</f>
        <v>7834.0455870975411</v>
      </c>
      <c r="K1396" s="34">
        <f ca="1">I1396-计算结果!B$19*IF(ROW()&gt;计算结果!B$18+1,STDEV(OFFSET(E1396,0,0,-计算结果!B$18,1)),STDEV(OFFSET(E1396,0,0,-ROW(),1)))</f>
        <v>-2044.3919507339042</v>
      </c>
      <c r="L1396" s="35" t="str">
        <f t="shared" ca="1" si="85"/>
        <v>卖</v>
      </c>
      <c r="M1396" s="4" t="str">
        <f t="shared" ca="1" si="86"/>
        <v/>
      </c>
      <c r="N1396" s="3">
        <f ca="1">IF(L1395="买",E1396/E1395-1,0)-IF(M1396=1,计算结果!B$17,0)</f>
        <v>0</v>
      </c>
      <c r="O1396" s="2">
        <f t="shared" ca="1" si="87"/>
        <v>7.4356698228247264</v>
      </c>
      <c r="P1396" s="3">
        <f ca="1">1-O1396/MAX(O$2:O1396)</f>
        <v>9.0814209430457149E-2</v>
      </c>
    </row>
    <row r="1397" spans="1:16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84"/>
        <v>2.1135309811779024E-2</v>
      </c>
      <c r="H1397" s="3">
        <f>1-E1397/MAX(E$2:E1397)</f>
        <v>0.50051555162322192</v>
      </c>
      <c r="I1397" s="36">
        <f ca="1">IF(ROW()&gt;计算结果!B$18+1,AVERAGE(OFFSET(E1397,0,0,-计算结果!B$18,1)),AVERAGE(OFFSET(E1397,0,0,-ROW(),1)))</f>
        <v>2898.0052272727276</v>
      </c>
      <c r="J1397" s="36">
        <f ca="1">I1397+计算结果!B$19*IF(ROW()&gt;计算结果!B$18+1,STDEV(OFFSET(E1397,0,0,-计算结果!B$18,1)),STDEV(OFFSET(E1397,0,0,-ROW(),1)))</f>
        <v>7585.6495552027445</v>
      </c>
      <c r="K1397" s="34">
        <f ca="1">I1397-计算结果!B$19*IF(ROW()&gt;计算结果!B$18+1,STDEV(OFFSET(E1397,0,0,-计算结果!B$18,1)),STDEV(OFFSET(E1397,0,0,-ROW(),1)))</f>
        <v>-1789.6391006572899</v>
      </c>
      <c r="L1397" s="35" t="str">
        <f t="shared" ca="1" si="85"/>
        <v>买</v>
      </c>
      <c r="M1397" s="4">
        <f t="shared" ca="1" si="86"/>
        <v>1</v>
      </c>
      <c r="N1397" s="3">
        <f ca="1">IF(L1396="买",E1397/E1396-1,0)-IF(M1397=1,计算结果!B$17,0)</f>
        <v>0</v>
      </c>
      <c r="O1397" s="2">
        <f t="shared" ca="1" si="87"/>
        <v>7.4356698228247264</v>
      </c>
      <c r="P1397" s="3">
        <f ca="1">1-O1397/MAX(O$2:O1397)</f>
        <v>9.0814209430457149E-2</v>
      </c>
    </row>
    <row r="1398" spans="1:16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84"/>
        <v>3.7014957912773205E-2</v>
      </c>
      <c r="H1398" s="3">
        <f>1-E1398/MAX(E$2:E1398)</f>
        <v>0.48202715578847066</v>
      </c>
      <c r="I1398" s="36">
        <f ca="1">IF(ROW()&gt;计算结果!B$18+1,AVERAGE(OFFSET(E1398,0,0,-计算结果!B$18,1)),AVERAGE(OFFSET(E1398,0,0,-ROW(),1)))</f>
        <v>2902.1077272727275</v>
      </c>
      <c r="J1398" s="36">
        <f ca="1">I1398+计算结果!B$19*IF(ROW()&gt;计算结果!B$18+1,STDEV(OFFSET(E1398,0,0,-计算结果!B$18,1)),STDEV(OFFSET(E1398,0,0,-ROW(),1)))</f>
        <v>8141.5310695216031</v>
      </c>
      <c r="K1398" s="34">
        <f ca="1">I1398-计算结果!B$19*IF(ROW()&gt;计算结果!B$18+1,STDEV(OFFSET(E1398,0,0,-计算结果!B$18,1)),STDEV(OFFSET(E1398,0,0,-ROW(),1)))</f>
        <v>-2337.3156149761476</v>
      </c>
      <c r="L1398" s="35" t="str">
        <f t="shared" ca="1" si="85"/>
        <v>买</v>
      </c>
      <c r="M1398" s="4" t="str">
        <f t="shared" ca="1" si="86"/>
        <v/>
      </c>
      <c r="N1398" s="3">
        <f ca="1">IF(L1397="买",E1398/E1397-1,0)-IF(M1398=1,计算结果!B$17,0)</f>
        <v>3.7014957912773205E-2</v>
      </c>
      <c r="O1398" s="2">
        <f t="shared" ca="1" si="87"/>
        <v>7.7109008283698612</v>
      </c>
      <c r="P1398" s="3">
        <f ca="1">1-O1398/MAX(O$2:O1398)</f>
        <v>5.7160735657634021E-2</v>
      </c>
    </row>
    <row r="1399" spans="1:16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84"/>
        <v>2.9127234144594949E-2</v>
      </c>
      <c r="H1399" s="3">
        <f>1-E1399/MAX(E$2:E1399)</f>
        <v>0.46694003947457974</v>
      </c>
      <c r="I1399" s="36">
        <f ca="1">IF(ROW()&gt;计算结果!B$18+1,AVERAGE(OFFSET(E1399,0,0,-计算结果!B$18,1)),AVERAGE(OFFSET(E1399,0,0,-ROW(),1)))</f>
        <v>2907.9013636363638</v>
      </c>
      <c r="J1399" s="36">
        <f ca="1">I1399+计算结果!B$19*IF(ROW()&gt;计算结果!B$18+1,STDEV(OFFSET(E1399,0,0,-计算结果!B$18,1)),STDEV(OFFSET(E1399,0,0,-ROW(),1)))</f>
        <v>9377.8851819727697</v>
      </c>
      <c r="K1399" s="34">
        <f ca="1">I1399-计算结果!B$19*IF(ROW()&gt;计算结果!B$18+1,STDEV(OFFSET(E1399,0,0,-计算结果!B$18,1)),STDEV(OFFSET(E1399,0,0,-ROW(),1)))</f>
        <v>-3562.0824547000416</v>
      </c>
      <c r="L1399" s="35" t="str">
        <f t="shared" ca="1" si="85"/>
        <v>买</v>
      </c>
      <c r="M1399" s="4" t="str">
        <f t="shared" ca="1" si="86"/>
        <v/>
      </c>
      <c r="N1399" s="3">
        <f ca="1">IF(L1398="买",E1399/E1398-1,0)-IF(M1399=1,计算结果!B$17,0)</f>
        <v>2.9127234144594949E-2</v>
      </c>
      <c r="O1399" s="2">
        <f t="shared" ca="1" si="87"/>
        <v>7.9354980422635411</v>
      </c>
      <c r="P1399" s="3">
        <f ca="1">1-O1399/MAX(O$2:O1399)</f>
        <v>2.9698435644416321E-2</v>
      </c>
    </row>
    <row r="1400" spans="1:16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84"/>
        <v>1.271346037217902E-2</v>
      </c>
      <c r="H1400" s="3">
        <f>1-E1400/MAX(E$2:E1400)</f>
        <v>0.46016300279044442</v>
      </c>
      <c r="I1400" s="36">
        <f ca="1">IF(ROW()&gt;计算结果!B$18+1,AVERAGE(OFFSET(E1400,0,0,-计算结果!B$18,1)),AVERAGE(OFFSET(E1400,0,0,-ROW(),1)))</f>
        <v>2914.8077272727273</v>
      </c>
      <c r="J1400" s="36">
        <f ca="1">I1400+计算结果!B$19*IF(ROW()&gt;计算结果!B$18+1,STDEV(OFFSET(E1400,0,0,-计算结果!B$18,1)),STDEV(OFFSET(E1400,0,0,-ROW(),1)))</f>
        <v>10697.89411162432</v>
      </c>
      <c r="K1400" s="34">
        <f ca="1">I1400-计算结果!B$19*IF(ROW()&gt;计算结果!B$18+1,STDEV(OFFSET(E1400,0,0,-计算结果!B$18,1)),STDEV(OFFSET(E1400,0,0,-ROW(),1)))</f>
        <v>-4868.2786570788649</v>
      </c>
      <c r="L1400" s="35" t="str">
        <f t="shared" ca="1" si="85"/>
        <v>买</v>
      </c>
      <c r="M1400" s="4" t="str">
        <f t="shared" ca="1" si="86"/>
        <v/>
      </c>
      <c r="N1400" s="3">
        <f ca="1">IF(L1399="买",E1400/E1399-1,0)-IF(M1400=1,计算结果!B$17,0)</f>
        <v>1.271346037217902E-2</v>
      </c>
      <c r="O1400" s="2">
        <f t="shared" ca="1" si="87"/>
        <v>8.0363856821573627</v>
      </c>
      <c r="P1400" s="3">
        <f ca="1">1-O1400/MAX(O$2:O1400)</f>
        <v>1.7362545156918374E-2</v>
      </c>
    </row>
    <row r="1401" spans="1:16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84"/>
        <v>1.4136091000494844E-2</v>
      </c>
      <c r="H1401" s="3">
        <f>1-E1401/MAX(E$2:E1401)</f>
        <v>0.45253181787245622</v>
      </c>
      <c r="I1401" s="36">
        <f ca="1">IF(ROW()&gt;计算结果!B$18+1,AVERAGE(OFFSET(E1401,0,0,-计算结果!B$18,1)),AVERAGE(OFFSET(E1401,0,0,-ROW(),1)))</f>
        <v>2921.632954545455</v>
      </c>
      <c r="J1401" s="36">
        <f ca="1">I1401+计算结果!B$19*IF(ROW()&gt;计算结果!B$18+1,STDEV(OFFSET(E1401,0,0,-计算结果!B$18,1)),STDEV(OFFSET(E1401,0,0,-ROW(),1)))</f>
        <v>12184.12521798572</v>
      </c>
      <c r="K1401" s="34">
        <f ca="1">I1401-计算结果!B$19*IF(ROW()&gt;计算结果!B$18+1,STDEV(OFFSET(E1401,0,0,-计算结果!B$18,1)),STDEV(OFFSET(E1401,0,0,-ROW(),1)))</f>
        <v>-6340.8593088948091</v>
      </c>
      <c r="L1401" s="35" t="str">
        <f t="shared" ca="1" si="85"/>
        <v>买</v>
      </c>
      <c r="M1401" s="4" t="str">
        <f t="shared" ca="1" si="86"/>
        <v/>
      </c>
      <c r="N1401" s="3">
        <f ca="1">IF(L1400="买",E1401/E1400-1,0)-IF(M1401=1,计算结果!B$17,0)</f>
        <v>1.4136091000494844E-2</v>
      </c>
      <c r="O1401" s="2">
        <f t="shared" ca="1" si="87"/>
        <v>8.149988761475413</v>
      </c>
      <c r="P1401" s="3">
        <f ca="1">1-O1401/MAX(O$2:O1401)</f>
        <v>3.4718926747618895E-3</v>
      </c>
    </row>
    <row r="1402" spans="1:16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84"/>
        <v>2.0387993460924125E-3</v>
      </c>
      <c r="H1402" s="3">
        <f>1-E1402/MAX(E$2:E1402)</f>
        <v>0.45141564010072821</v>
      </c>
      <c r="I1402" s="36">
        <f ca="1">IF(ROW()&gt;计算结果!B$18+1,AVERAGE(OFFSET(E1402,0,0,-计算结果!B$18,1)),AVERAGE(OFFSET(E1402,0,0,-ROW(),1)))</f>
        <v>2929.7731818181819</v>
      </c>
      <c r="J1402" s="36">
        <f ca="1">I1402+计算结果!B$19*IF(ROW()&gt;计算结果!B$18+1,STDEV(OFFSET(E1402,0,0,-计算结果!B$18,1)),STDEV(OFFSET(E1402,0,0,-ROW(),1)))</f>
        <v>13410.808343225244</v>
      </c>
      <c r="K1402" s="34">
        <f ca="1">I1402-计算结果!B$19*IF(ROW()&gt;计算结果!B$18+1,STDEV(OFFSET(E1402,0,0,-计算结果!B$18,1)),STDEV(OFFSET(E1402,0,0,-ROW(),1)))</f>
        <v>-7551.2619795888804</v>
      </c>
      <c r="L1402" s="35" t="str">
        <f t="shared" ca="1" si="85"/>
        <v>买</v>
      </c>
      <c r="M1402" s="4" t="str">
        <f t="shared" ca="1" si="86"/>
        <v/>
      </c>
      <c r="N1402" s="3">
        <f ca="1">IF(L1401="买",E1402/E1401-1,0)-IF(M1402=1,计算结果!B$17,0)</f>
        <v>2.0387993460924125E-3</v>
      </c>
      <c r="O1402" s="2">
        <f t="shared" ca="1" si="87"/>
        <v>8.1666049532329694</v>
      </c>
      <c r="P1402" s="3">
        <f ca="1">1-O1402/MAX(O$2:O1402)</f>
        <v>1.4401718211844994E-3</v>
      </c>
    </row>
    <row r="1403" spans="1:16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84"/>
        <v>3.211399008727911E-2</v>
      </c>
      <c r="H1403" s="3">
        <f>1-E1403/MAX(E$2:E1403)</f>
        <v>0.43379840740488673</v>
      </c>
      <c r="I1403" s="36">
        <f ca="1">IF(ROW()&gt;计算结果!B$18+1,AVERAGE(OFFSET(E1403,0,0,-计算结果!B$18,1)),AVERAGE(OFFSET(E1403,0,0,-ROW(),1)))</f>
        <v>2940.0288636363634</v>
      </c>
      <c r="J1403" s="36">
        <f ca="1">I1403+计算结果!B$19*IF(ROW()&gt;计算结果!B$18+1,STDEV(OFFSET(E1403,0,0,-计算结果!B$18,1)),STDEV(OFFSET(E1403,0,0,-ROW(),1)))</f>
        <v>15281.114938361678</v>
      </c>
      <c r="K1403" s="34">
        <f ca="1">I1403-计算结果!B$19*IF(ROW()&gt;计算结果!B$18+1,STDEV(OFFSET(E1403,0,0,-计算结果!B$18,1)),STDEV(OFFSET(E1403,0,0,-ROW(),1)))</f>
        <v>-9401.0572110889498</v>
      </c>
      <c r="L1403" s="35" t="str">
        <f t="shared" ca="1" si="85"/>
        <v>买</v>
      </c>
      <c r="M1403" s="4" t="str">
        <f t="shared" ca="1" si="86"/>
        <v/>
      </c>
      <c r="N1403" s="3">
        <f ca="1">IF(L1402="买",E1403/E1402-1,0)-IF(M1403=1,计算结果!B$17,0)</f>
        <v>3.211399008727911E-2</v>
      </c>
      <c r="O1403" s="2">
        <f t="shared" ca="1" si="87"/>
        <v>8.4288672237478171</v>
      </c>
      <c r="P1403" s="3">
        <f ca="1">1-O1403/MAX(O$2:O1403)</f>
        <v>0</v>
      </c>
    </row>
    <row r="1404" spans="1:16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84"/>
        <v>-6.4669679776901967E-3</v>
      </c>
      <c r="H1404" s="3">
        <f>1-E1404/MAX(E$2:E1404)</f>
        <v>0.43746001497311648</v>
      </c>
      <c r="I1404" s="36">
        <f ca="1">IF(ROW()&gt;计算结果!B$18+1,AVERAGE(OFFSET(E1404,0,0,-计算结果!B$18,1)),AVERAGE(OFFSET(E1404,0,0,-ROW(),1)))</f>
        <v>2950.3772727272726</v>
      </c>
      <c r="J1404" s="36">
        <f ca="1">I1404+计算结果!B$19*IF(ROW()&gt;计算结果!B$18+1,STDEV(OFFSET(E1404,0,0,-计算结果!B$18,1)),STDEV(OFFSET(E1404,0,0,-ROW(),1)))</f>
        <v>16605.383482462476</v>
      </c>
      <c r="K1404" s="34">
        <f ca="1">I1404-计算结果!B$19*IF(ROW()&gt;计算结果!B$18+1,STDEV(OFFSET(E1404,0,0,-计算结果!B$18,1)),STDEV(OFFSET(E1404,0,0,-ROW(),1)))</f>
        <v>-10704.628937007928</v>
      </c>
      <c r="L1404" s="35" t="str">
        <f t="shared" ca="1" si="85"/>
        <v>买</v>
      </c>
      <c r="M1404" s="4" t="str">
        <f t="shared" ca="1" si="86"/>
        <v/>
      </c>
      <c r="N1404" s="3">
        <f ca="1">IF(L1403="买",E1404/E1403-1,0)-IF(M1404=1,计算结果!B$17,0)</f>
        <v>-6.4669679776901967E-3</v>
      </c>
      <c r="O1404" s="2">
        <f t="shared" ca="1" si="87"/>
        <v>8.3743580093236378</v>
      </c>
      <c r="P1404" s="3">
        <f ca="1">1-O1404/MAX(O$2:O1404)</f>
        <v>6.4669679776901967E-3</v>
      </c>
    </row>
    <row r="1405" spans="1:16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84"/>
        <v>2.1024390834079476E-2</v>
      </c>
      <c r="H1405" s="3">
        <f>1-E1405/MAX(E$2:E1405)</f>
        <v>0.425632954468114</v>
      </c>
      <c r="I1405" s="36">
        <f ca="1">IF(ROW()&gt;计算结果!B$18+1,AVERAGE(OFFSET(E1405,0,0,-计算结果!B$18,1)),AVERAGE(OFFSET(E1405,0,0,-ROW(),1)))</f>
        <v>2961.2411363636361</v>
      </c>
      <c r="J1405" s="36">
        <f ca="1">I1405+计算结果!B$19*IF(ROW()&gt;计算结果!B$18+1,STDEV(OFFSET(E1405,0,0,-计算结果!B$18,1)),STDEV(OFFSET(E1405,0,0,-ROW(),1)))</f>
        <v>18294.634269457547</v>
      </c>
      <c r="K1405" s="34">
        <f ca="1">I1405-计算结果!B$19*IF(ROW()&gt;计算结果!B$18+1,STDEV(OFFSET(E1405,0,0,-计算结果!B$18,1)),STDEV(OFFSET(E1405,0,0,-ROW(),1)))</f>
        <v>-12372.151996730276</v>
      </c>
      <c r="L1405" s="35" t="str">
        <f t="shared" ca="1" si="85"/>
        <v>买</v>
      </c>
      <c r="M1405" s="4" t="str">
        <f t="shared" ca="1" si="86"/>
        <v/>
      </c>
      <c r="N1405" s="3">
        <f ca="1">IF(L1404="买",E1405/E1404-1,0)-IF(M1405=1,计算结果!B$17,0)</f>
        <v>2.1024390834079476E-2</v>
      </c>
      <c r="O1405" s="2">
        <f t="shared" ca="1" si="87"/>
        <v>8.5504237850961626</v>
      </c>
      <c r="P1405" s="3">
        <f ca="1">1-O1405/MAX(O$2:O1405)</f>
        <v>0</v>
      </c>
    </row>
    <row r="1406" spans="1:16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84"/>
        <v>6.2831971134620357E-3</v>
      </c>
      <c r="H1406" s="3">
        <f>1-E1406/MAX(E$2:E1406)</f>
        <v>0.42202409310556044</v>
      </c>
      <c r="I1406" s="36">
        <f ca="1">IF(ROW()&gt;计算结果!B$18+1,AVERAGE(OFFSET(E1406,0,0,-计算结果!B$18,1)),AVERAGE(OFFSET(E1406,0,0,-ROW(),1)))</f>
        <v>2972.119318181818</v>
      </c>
      <c r="J1406" s="36">
        <f ca="1">I1406+计算结果!B$19*IF(ROW()&gt;计算结果!B$18+1,STDEV(OFFSET(E1406,0,0,-计算结果!B$18,1)),STDEV(OFFSET(E1406,0,0,-ROW(),1)))</f>
        <v>19899.346483522124</v>
      </c>
      <c r="K1406" s="34">
        <f ca="1">I1406-计算结果!B$19*IF(ROW()&gt;计算结果!B$18+1,STDEV(OFFSET(E1406,0,0,-计算结果!B$18,1)),STDEV(OFFSET(E1406,0,0,-ROW(),1)))</f>
        <v>-13955.107847158486</v>
      </c>
      <c r="L1406" s="35" t="str">
        <f t="shared" ca="1" si="85"/>
        <v>买</v>
      </c>
      <c r="M1406" s="4" t="str">
        <f t="shared" ca="1" si="86"/>
        <v/>
      </c>
      <c r="N1406" s="3">
        <f ca="1">IF(L1405="买",E1406/E1405-1,0)-IF(M1406=1,计算结果!B$17,0)</f>
        <v>6.2831971134620357E-3</v>
      </c>
      <c r="O1406" s="2">
        <f t="shared" ca="1" si="87"/>
        <v>8.6041477831415563</v>
      </c>
      <c r="P1406" s="3">
        <f ca="1">1-O1406/MAX(O$2:O1406)</f>
        <v>0</v>
      </c>
    </row>
    <row r="1407" spans="1:16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84"/>
        <v>-6.532465085608008E-3</v>
      </c>
      <c r="H1407" s="3">
        <f>1-E1407/MAX(E$2:E1407)</f>
        <v>0.42579970053767102</v>
      </c>
      <c r="I1407" s="36">
        <f ca="1">IF(ROW()&gt;计算结果!B$18+1,AVERAGE(OFFSET(E1407,0,0,-计算结果!B$18,1)),AVERAGE(OFFSET(E1407,0,0,-ROW(),1)))</f>
        <v>2984.4386363636363</v>
      </c>
      <c r="J1407" s="36">
        <f ca="1">I1407+计算结果!B$19*IF(ROW()&gt;计算结果!B$18+1,STDEV(OFFSET(E1407,0,0,-计算结果!B$18,1)),STDEV(OFFSET(E1407,0,0,-ROW(),1)))</f>
        <v>21006.130207324371</v>
      </c>
      <c r="K1407" s="34">
        <f ca="1">I1407-计算结果!B$19*IF(ROW()&gt;计算结果!B$18+1,STDEV(OFFSET(E1407,0,0,-计算结果!B$18,1)),STDEV(OFFSET(E1407,0,0,-ROW(),1)))</f>
        <v>-15037.252934597098</v>
      </c>
      <c r="L1407" s="35" t="str">
        <f t="shared" ca="1" si="85"/>
        <v>买</v>
      </c>
      <c r="M1407" s="4" t="str">
        <f t="shared" ca="1" si="86"/>
        <v/>
      </c>
      <c r="N1407" s="3">
        <f ca="1">IF(L1406="买",E1407/E1406-1,0)-IF(M1407=1,计算结果!B$17,0)</f>
        <v>-6.532465085608008E-3</v>
      </c>
      <c r="O1407" s="2">
        <f t="shared" ca="1" si="87"/>
        <v>8.5479414881567717</v>
      </c>
      <c r="P1407" s="3">
        <f ca="1">1-O1407/MAX(O$2:O1407)</f>
        <v>6.532465085608119E-3</v>
      </c>
    </row>
    <row r="1408" spans="1:16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84"/>
        <v>1.1764043512143552E-3</v>
      </c>
      <c r="H1408" s="3">
        <f>1-E1408/MAX(E$2:E1408)</f>
        <v>0.42512420880691482</v>
      </c>
      <c r="I1408" s="36">
        <f ca="1">IF(ROW()&gt;计算结果!B$18+1,AVERAGE(OFFSET(E1408,0,0,-计算结果!B$18,1)),AVERAGE(OFFSET(E1408,0,0,-ROW(),1)))</f>
        <v>2996.4488636363631</v>
      </c>
      <c r="J1408" s="36">
        <f ca="1">I1408+计算结果!B$19*IF(ROW()&gt;计算结果!B$18+1,STDEV(OFFSET(E1408,0,0,-计算结果!B$18,1)),STDEV(OFFSET(E1408,0,0,-ROW(),1)))</f>
        <v>22013.735763951438</v>
      </c>
      <c r="K1408" s="34">
        <f ca="1">I1408-计算结果!B$19*IF(ROW()&gt;计算结果!B$18+1,STDEV(OFFSET(E1408,0,0,-计算结果!B$18,1)),STDEV(OFFSET(E1408,0,0,-ROW(),1)))</f>
        <v>-16020.83803667871</v>
      </c>
      <c r="L1408" s="35" t="str">
        <f t="shared" ca="1" si="85"/>
        <v>买</v>
      </c>
      <c r="M1408" s="4" t="str">
        <f t="shared" ca="1" si="86"/>
        <v/>
      </c>
      <c r="N1408" s="3">
        <f ca="1">IF(L1407="买",E1408/E1407-1,0)-IF(M1408=1,计算结果!B$17,0)</f>
        <v>1.1764043512143552E-3</v>
      </c>
      <c r="O1408" s="2">
        <f t="shared" ca="1" si="87"/>
        <v>8.5579973237173643</v>
      </c>
      <c r="P1408" s="3">
        <f ca="1">1-O1408/MAX(O$2:O1408)</f>
        <v>5.3637455547447255E-3</v>
      </c>
    </row>
    <row r="1409" spans="1:16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84"/>
        <v>3.0313793042211934E-2</v>
      </c>
      <c r="H1409" s="3">
        <f>1-E1409/MAX(E$2:E1409)</f>
        <v>0.40769754304770978</v>
      </c>
      <c r="I1409" s="36">
        <f ca="1">IF(ROW()&gt;计算结果!B$18+1,AVERAGE(OFFSET(E1409,0,0,-计算结果!B$18,1)),AVERAGE(OFFSET(E1409,0,0,-ROW(),1)))</f>
        <v>3011.5554545454538</v>
      </c>
      <c r="J1409" s="36">
        <f ca="1">I1409+计算结果!B$19*IF(ROW()&gt;计算结果!B$18+1,STDEV(OFFSET(E1409,0,0,-计算结果!B$18,1)),STDEV(OFFSET(E1409,0,0,-ROW(),1)))</f>
        <v>23402.706903083348</v>
      </c>
      <c r="K1409" s="34">
        <f ca="1">I1409-计算结果!B$19*IF(ROW()&gt;计算结果!B$18+1,STDEV(OFFSET(E1409,0,0,-计算结果!B$18,1)),STDEV(OFFSET(E1409,0,0,-ROW(),1)))</f>
        <v>-17379.59599399244</v>
      </c>
      <c r="L1409" s="35" t="str">
        <f t="shared" ca="1" si="85"/>
        <v>买</v>
      </c>
      <c r="M1409" s="4" t="str">
        <f t="shared" ca="1" si="86"/>
        <v/>
      </c>
      <c r="N1409" s="3">
        <f ca="1">IF(L1408="买",E1409/E1408-1,0)-IF(M1409=1,计算结果!B$17,0)</f>
        <v>3.0313793042211934E-2</v>
      </c>
      <c r="O1409" s="2">
        <f t="shared" ca="1" si="87"/>
        <v>8.8174226834443363</v>
      </c>
      <c r="P1409" s="3">
        <f ca="1">1-O1409/MAX(O$2:O1409)</f>
        <v>0</v>
      </c>
    </row>
    <row r="1410" spans="1:16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84"/>
        <v>-4.3090075493812385E-3</v>
      </c>
      <c r="H1410" s="3">
        <f>1-E1410/MAX(E$2:E1410)</f>
        <v>0.41024977880623426</v>
      </c>
      <c r="I1410" s="36">
        <f ca="1">IF(ROW()&gt;计算结果!B$18+1,AVERAGE(OFFSET(E1410,0,0,-计算结果!B$18,1)),AVERAGE(OFFSET(E1410,0,0,-ROW(),1)))</f>
        <v>3025.4311363636357</v>
      </c>
      <c r="J1410" s="36">
        <f ca="1">I1410+计算结果!B$19*IF(ROW()&gt;计算结果!B$18+1,STDEV(OFFSET(E1410,0,0,-计算结果!B$18,1)),STDEV(OFFSET(E1410,0,0,-ROW(),1)))</f>
        <v>24582.353020853814</v>
      </c>
      <c r="K1410" s="34">
        <f ca="1">I1410-计算结果!B$19*IF(ROW()&gt;计算结果!B$18+1,STDEV(OFFSET(E1410,0,0,-计算结果!B$18,1)),STDEV(OFFSET(E1410,0,0,-ROW(),1)))</f>
        <v>-18531.49074812654</v>
      </c>
      <c r="L1410" s="35" t="str">
        <f t="shared" ca="1" si="85"/>
        <v>买</v>
      </c>
      <c r="M1410" s="4" t="str">
        <f t="shared" ca="1" si="86"/>
        <v/>
      </c>
      <c r="N1410" s="3">
        <f ca="1">IF(L1409="买",E1410/E1409-1,0)-IF(M1410=1,计算结果!B$17,0)</f>
        <v>-4.3090075493812385E-3</v>
      </c>
      <c r="O1410" s="2">
        <f t="shared" ca="1" si="87"/>
        <v>8.7794283425352901</v>
      </c>
      <c r="P1410" s="3">
        <f ca="1">1-O1410/MAX(O$2:O1410)</f>
        <v>4.3090075493811275E-3</v>
      </c>
    </row>
    <row r="1411" spans="1:16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36">
        <f ca="1">IF(ROW()&gt;计算结果!B$18+1,AVERAGE(OFFSET(E1411,0,0,-计算结果!B$18,1)),AVERAGE(OFFSET(E1411,0,0,-ROW(),1)))</f>
        <v>3036.3809090909094</v>
      </c>
      <c r="J1411" s="36">
        <f ca="1">I1411+计算结果!B$19*IF(ROW()&gt;计算结果!B$18+1,STDEV(OFFSET(E1411,0,0,-计算结果!B$18,1)),STDEV(OFFSET(E1411,0,0,-ROW(),1)))</f>
        <v>25408.483601964122</v>
      </c>
      <c r="K1411" s="34">
        <f ca="1">I1411-计算结果!B$19*IF(ROW()&gt;计算结果!B$18+1,STDEV(OFFSET(E1411,0,0,-计算结果!B$18,1)),STDEV(OFFSET(E1411,0,0,-ROW(),1)))</f>
        <v>-19335.721783782305</v>
      </c>
      <c r="L1411" s="35" t="str">
        <f t="shared" ref="L1411:L1474" ca="1" si="89">IF(OR(AND(E1411&lt;J1411,E1411&gt;I1411),E1411&lt;K1411),"买","卖")</f>
        <v>买</v>
      </c>
      <c r="M1411" s="4" t="str">
        <f t="shared" ca="1" si="86"/>
        <v/>
      </c>
      <c r="N1411" s="3">
        <f ca="1">IF(L1410="买",E1411/E1410-1,0)-IF(M1411=1,计算结果!B$17,0)</f>
        <v>-1.7948229700410878E-2</v>
      </c>
      <c r="O1411" s="2">
        <f t="shared" ca="1" si="87"/>
        <v>8.6218531460051686</v>
      </c>
      <c r="P1411" s="3">
        <f ca="1">1-O1411/MAX(O$2:O1411)</f>
        <v>2.217989819251498E-2</v>
      </c>
    </row>
    <row r="1412" spans="1:16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88"/>
        <v>-1.8155805010179327E-3</v>
      </c>
      <c r="H1412" s="3">
        <f>1-E1412/MAX(E$2:E1412)</f>
        <v>0.42188627237460008</v>
      </c>
      <c r="I1412" s="36">
        <f ca="1">IF(ROW()&gt;计算结果!B$18+1,AVERAGE(OFFSET(E1412,0,0,-计算结果!B$18,1)),AVERAGE(OFFSET(E1412,0,0,-ROW(),1)))</f>
        <v>3046.7309090909093</v>
      </c>
      <c r="J1412" s="36">
        <f ca="1">I1412+计算结果!B$19*IF(ROW()&gt;计算结果!B$18+1,STDEV(OFFSET(E1412,0,0,-计算结果!B$18,1)),STDEV(OFFSET(E1412,0,0,-ROW(),1)))</f>
        <v>26142.790730969915</v>
      </c>
      <c r="K1412" s="34">
        <f ca="1">I1412-计算结果!B$19*IF(ROW()&gt;计算结果!B$18+1,STDEV(OFFSET(E1412,0,0,-计算结果!B$18,1)),STDEV(OFFSET(E1412,0,0,-ROW(),1)))</f>
        <v>-20049.3289127881</v>
      </c>
      <c r="L1412" s="35" t="str">
        <f t="shared" ca="1" si="89"/>
        <v>买</v>
      </c>
      <c r="M1412" s="4" t="str">
        <f t="shared" ref="M1412:M1475" ca="1" si="90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91">IFERROR(O1411*(1+N1412),O1411)</f>
        <v>8.606199477550641</v>
      </c>
      <c r="P1412" s="3">
        <f ca="1">1-O1412/MAX(O$2:O1412)</f>
        <v>2.3955209302860103E-2</v>
      </c>
    </row>
    <row r="1413" spans="1:16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88"/>
        <v>-5.2123648714273996E-3</v>
      </c>
      <c r="H1413" s="3">
        <f>1-E1413/MAX(E$2:E1413)</f>
        <v>0.42489961206016469</v>
      </c>
      <c r="I1413" s="36">
        <f ca="1">IF(ROW()&gt;计算结果!B$18+1,AVERAGE(OFFSET(E1413,0,0,-计算结果!B$18,1)),AVERAGE(OFFSET(E1413,0,0,-ROW(),1)))</f>
        <v>3056.7904545454544</v>
      </c>
      <c r="J1413" s="36">
        <f ca="1">I1413+计算结果!B$19*IF(ROW()&gt;计算结果!B$18+1,STDEV(OFFSET(E1413,0,0,-计算结果!B$18,1)),STDEV(OFFSET(E1413,0,0,-ROW(),1)))</f>
        <v>26722.363530773273</v>
      </c>
      <c r="K1413" s="34">
        <f ca="1">I1413-计算结果!B$19*IF(ROW()&gt;计算结果!B$18+1,STDEV(OFFSET(E1413,0,0,-计算结果!B$18,1)),STDEV(OFFSET(E1413,0,0,-ROW(),1)))</f>
        <v>-20608.782621682363</v>
      </c>
      <c r="L1413" s="35" t="str">
        <f t="shared" ca="1" si="89"/>
        <v>买</v>
      </c>
      <c r="M1413" s="4" t="str">
        <f t="shared" ca="1" si="90"/>
        <v/>
      </c>
      <c r="N1413" s="3">
        <f ca="1">IF(L1412="买",E1413/E1412-1,0)-IF(M1413=1,计算结果!B$17,0)</f>
        <v>-5.2123648714273996E-3</v>
      </c>
      <c r="O1413" s="2">
        <f t="shared" ca="1" si="91"/>
        <v>8.5613408257173589</v>
      </c>
      <c r="P1413" s="3">
        <f ca="1">1-O1413/MAX(O$2:O1413)</f>
        <v>2.9042710882829614E-2</v>
      </c>
    </row>
    <row r="1414" spans="1:16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88"/>
        <v>2.7520872904573501E-2</v>
      </c>
      <c r="H1414" s="3">
        <f>1-E1414/MAX(E$2:E1414)</f>
        <v>0.4090723473763016</v>
      </c>
      <c r="I1414" s="36">
        <f ca="1">IF(ROW()&gt;计算结果!B$18+1,AVERAGE(OFFSET(E1414,0,0,-计算结果!B$18,1)),AVERAGE(OFFSET(E1414,0,0,-ROW(),1)))</f>
        <v>3068.554090909091</v>
      </c>
      <c r="J1414" s="36">
        <f ca="1">I1414+计算结果!B$19*IF(ROW()&gt;计算结果!B$18+1,STDEV(OFFSET(E1414,0,0,-计算结果!B$18,1)),STDEV(OFFSET(E1414,0,0,-ROW(),1)))</f>
        <v>27649.022891540968</v>
      </c>
      <c r="K1414" s="34">
        <f ca="1">I1414-计算结果!B$19*IF(ROW()&gt;计算结果!B$18+1,STDEV(OFFSET(E1414,0,0,-计算结果!B$18,1)),STDEV(OFFSET(E1414,0,0,-ROW(),1)))</f>
        <v>-21511.914709722783</v>
      </c>
      <c r="L1414" s="35" t="str">
        <f t="shared" ca="1" si="89"/>
        <v>买</v>
      </c>
      <c r="M1414" s="4" t="str">
        <f t="shared" ca="1" si="90"/>
        <v/>
      </c>
      <c r="N1414" s="3">
        <f ca="1">IF(L1413="买",E1414/E1413-1,0)-IF(M1414=1,计算结果!B$17,0)</f>
        <v>2.7520872904573501E-2</v>
      </c>
      <c r="O1414" s="2">
        <f t="shared" ca="1" si="91"/>
        <v>8.7969563984746628</v>
      </c>
      <c r="P1414" s="3">
        <f ca="1">1-O1414/MAX(O$2:O1414)</f>
        <v>2.3211187332666805E-3</v>
      </c>
    </row>
    <row r="1415" spans="1:16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88"/>
        <v>-2.8419234091563439E-3</v>
      </c>
      <c r="H1415" s="3">
        <f>1-E1415/MAX(E$2:E1415)</f>
        <v>0.4107517185054107</v>
      </c>
      <c r="I1415" s="36">
        <f ca="1">IF(ROW()&gt;计算结果!B$18+1,AVERAGE(OFFSET(E1415,0,0,-计算结果!B$18,1)),AVERAGE(OFFSET(E1415,0,0,-ROW(),1)))</f>
        <v>3081.3904545454552</v>
      </c>
      <c r="J1415" s="36">
        <f ca="1">I1415+计算结果!B$19*IF(ROW()&gt;计算结果!B$18+1,STDEV(OFFSET(E1415,0,0,-计算结果!B$18,1)),STDEV(OFFSET(E1415,0,0,-ROW(),1)))</f>
        <v>28336.410556626382</v>
      </c>
      <c r="K1415" s="34">
        <f ca="1">I1415-计算结果!B$19*IF(ROW()&gt;计算结果!B$18+1,STDEV(OFFSET(E1415,0,0,-计算结果!B$18,1)),STDEV(OFFSET(E1415,0,0,-ROW(),1)))</f>
        <v>-22173.629647535468</v>
      </c>
      <c r="L1415" s="35" t="str">
        <f t="shared" ca="1" si="89"/>
        <v>买</v>
      </c>
      <c r="M1415" s="4" t="str">
        <f t="shared" ca="1" si="90"/>
        <v/>
      </c>
      <c r="N1415" s="3">
        <f ca="1">IF(L1414="买",E1415/E1414-1,0)-IF(M1415=1,计算结果!B$17,0)</f>
        <v>-2.8419234091563439E-3</v>
      </c>
      <c r="O1415" s="2">
        <f t="shared" ca="1" si="91"/>
        <v>8.7719561221565101</v>
      </c>
      <c r="P1415" s="3">
        <f ca="1">1-O1415/MAX(O$2:O1415)</f>
        <v>5.156445700759571E-3</v>
      </c>
    </row>
    <row r="1416" spans="1:16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88"/>
        <v>-1.2355874598989902E-2</v>
      </c>
      <c r="H1416" s="3">
        <f>1-E1416/MAX(E$2:E1416)</f>
        <v>0.41803239637922818</v>
      </c>
      <c r="I1416" s="36">
        <f ca="1">IF(ROW()&gt;计算结果!B$18+1,AVERAGE(OFFSET(E1416,0,0,-计算结果!B$18,1)),AVERAGE(OFFSET(E1416,0,0,-ROW(),1)))</f>
        <v>3093.3029545454542</v>
      </c>
      <c r="J1416" s="36">
        <f ca="1">I1416+计算结果!B$19*IF(ROW()&gt;计算结果!B$18+1,STDEV(OFFSET(E1416,0,0,-计算结果!B$18,1)),STDEV(OFFSET(E1416,0,0,-ROW(),1)))</f>
        <v>28759.155705542686</v>
      </c>
      <c r="K1416" s="34">
        <f ca="1">I1416-计算结果!B$19*IF(ROW()&gt;计算结果!B$18+1,STDEV(OFFSET(E1416,0,0,-计算结果!B$18,1)),STDEV(OFFSET(E1416,0,0,-ROW(),1)))</f>
        <v>-22572.549796451774</v>
      </c>
      <c r="L1416" s="35" t="str">
        <f t="shared" ca="1" si="89"/>
        <v>买</v>
      </c>
      <c r="M1416" s="4" t="str">
        <f t="shared" ca="1" si="90"/>
        <v/>
      </c>
      <c r="N1416" s="3">
        <f ca="1">IF(L1415="买",E1416/E1415-1,0)-IF(M1416=1,计算结果!B$17,0)</f>
        <v>-1.2355874598989902E-2</v>
      </c>
      <c r="O1416" s="2">
        <f t="shared" ca="1" si="91"/>
        <v>8.663570932323303</v>
      </c>
      <c r="P1416" s="3">
        <f ca="1">1-O1416/MAX(O$2:O1416)</f>
        <v>1.7448607903294278E-2</v>
      </c>
    </row>
    <row r="1417" spans="1:16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88"/>
        <v>1.7588894671289879E-2</v>
      </c>
      <c r="H1417" s="3">
        <f>1-E1417/MAX(E$2:E1417)</f>
        <v>0.40779622949703942</v>
      </c>
      <c r="I1417" s="36">
        <f ca="1">IF(ROW()&gt;计算结果!B$18+1,AVERAGE(OFFSET(E1417,0,0,-计算结果!B$18,1)),AVERAGE(OFFSET(E1417,0,0,-ROW(),1)))</f>
        <v>3106.2272727272734</v>
      </c>
      <c r="J1417" s="36">
        <f ca="1">I1417+计算结果!B$19*IF(ROW()&gt;计算结果!B$18+1,STDEV(OFFSET(E1417,0,0,-计算结果!B$18,1)),STDEV(OFFSET(E1417,0,0,-ROW(),1)))</f>
        <v>29366.235418238677</v>
      </c>
      <c r="K1417" s="34">
        <f ca="1">I1417-计算结果!B$19*IF(ROW()&gt;计算结果!B$18+1,STDEV(OFFSET(E1417,0,0,-计算结果!B$18,1)),STDEV(OFFSET(E1417,0,0,-ROW(),1)))</f>
        <v>-23153.780872784133</v>
      </c>
      <c r="L1417" s="35" t="str">
        <f t="shared" ca="1" si="89"/>
        <v>买</v>
      </c>
      <c r="M1417" s="4" t="str">
        <f t="shared" ca="1" si="90"/>
        <v/>
      </c>
      <c r="N1417" s="3">
        <f ca="1">IF(L1416="买",E1417/E1416-1,0)-IF(M1417=1,计算结果!B$17,0)</f>
        <v>1.7588894671289879E-2</v>
      </c>
      <c r="O1417" s="2">
        <f t="shared" ca="1" si="91"/>
        <v>8.8159535689291868</v>
      </c>
      <c r="P1417" s="3">
        <f ca="1">1-O1417/MAX(O$2:O1417)</f>
        <v>1.6661495857606123E-4</v>
      </c>
    </row>
    <row r="1418" spans="1:16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88"/>
        <v>1.1578796149978476E-2</v>
      </c>
      <c r="H1418" s="3">
        <f>1-E1418/MAX(E$2:E1418)</f>
        <v>0.40093922275913696</v>
      </c>
      <c r="I1418" s="36">
        <f ca="1">IF(ROW()&gt;计算结果!B$18+1,AVERAGE(OFFSET(E1418,0,0,-计算结果!B$18,1)),AVERAGE(OFFSET(E1418,0,0,-ROW(),1)))</f>
        <v>3121.6313636363634</v>
      </c>
      <c r="J1418" s="36">
        <f ca="1">I1418+计算结果!B$19*IF(ROW()&gt;计算结果!B$18+1,STDEV(OFFSET(E1418,0,0,-计算结果!B$18,1)),STDEV(OFFSET(E1418,0,0,-ROW(),1)))</f>
        <v>29870.82091943151</v>
      </c>
      <c r="K1418" s="34">
        <f ca="1">I1418-计算结果!B$19*IF(ROW()&gt;计算结果!B$18+1,STDEV(OFFSET(E1418,0,0,-计算结果!B$18,1)),STDEV(OFFSET(E1418,0,0,-ROW(),1)))</f>
        <v>-23627.558192158784</v>
      </c>
      <c r="L1418" s="35" t="str">
        <f t="shared" ca="1" si="89"/>
        <v>买</v>
      </c>
      <c r="M1418" s="4" t="str">
        <f t="shared" ca="1" si="90"/>
        <v/>
      </c>
      <c r="N1418" s="3">
        <f ca="1">IF(L1417="买",E1418/E1417-1,0)-IF(M1418=1,计算结果!B$17,0)</f>
        <v>1.1578796149978476E-2</v>
      </c>
      <c r="O1418" s="2">
        <f t="shared" ca="1" si="91"/>
        <v>8.9180316981714931</v>
      </c>
      <c r="P1418" s="3">
        <f ca="1">1-O1418/MAX(O$2:O1418)</f>
        <v>0</v>
      </c>
    </row>
    <row r="1419" spans="1:16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88"/>
        <v>7.8874119518290708E-3</v>
      </c>
      <c r="H1419" s="3">
        <f>1-E1419/MAX(E$2:E1419)</f>
        <v>0.39621418362485528</v>
      </c>
      <c r="I1419" s="36">
        <f ca="1">IF(ROW()&gt;计算结果!B$18+1,AVERAGE(OFFSET(E1419,0,0,-计算结果!B$18,1)),AVERAGE(OFFSET(E1419,0,0,-ROW(),1)))</f>
        <v>3137.5059090909094</v>
      </c>
      <c r="J1419" s="36">
        <f ca="1">I1419+计算结果!B$19*IF(ROW()&gt;计算结果!B$18+1,STDEV(OFFSET(E1419,0,0,-计算结果!B$18,1)),STDEV(OFFSET(E1419,0,0,-ROW(),1)))</f>
        <v>30394.471948239545</v>
      </c>
      <c r="K1419" s="34">
        <f ca="1">I1419-计算结果!B$19*IF(ROW()&gt;计算结果!B$18+1,STDEV(OFFSET(E1419,0,0,-计算结果!B$18,1)),STDEV(OFFSET(E1419,0,0,-ROW(),1)))</f>
        <v>-24119.460130057727</v>
      </c>
      <c r="L1419" s="35" t="str">
        <f t="shared" ca="1" si="89"/>
        <v>买</v>
      </c>
      <c r="M1419" s="4" t="str">
        <f t="shared" ca="1" si="90"/>
        <v/>
      </c>
      <c r="N1419" s="3">
        <f ca="1">IF(L1418="买",E1419/E1418-1,0)-IF(M1419=1,计算结果!B$17,0)</f>
        <v>7.8874119518290708E-3</v>
      </c>
      <c r="O1419" s="2">
        <f t="shared" ca="1" si="91"/>
        <v>8.9883718879744414</v>
      </c>
      <c r="P1419" s="3">
        <f ca="1">1-O1419/MAX(O$2:O1419)</f>
        <v>0</v>
      </c>
    </row>
    <row r="1420" spans="1:16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88"/>
        <v>-6.9380060136901012E-3</v>
      </c>
      <c r="H1420" s="3">
        <f>1-E1420/MAX(E$2:E1420)</f>
        <v>0.40040325324984682</v>
      </c>
      <c r="I1420" s="36">
        <f ca="1">IF(ROW()&gt;计算结果!B$18+1,AVERAGE(OFFSET(E1420,0,0,-计算结果!B$18,1)),AVERAGE(OFFSET(E1420,0,0,-ROW(),1)))</f>
        <v>3152.6281818181819</v>
      </c>
      <c r="J1420" s="36">
        <f ca="1">I1420+计算结果!B$19*IF(ROW()&gt;计算结果!B$18+1,STDEV(OFFSET(E1420,0,0,-计算结果!B$18,1)),STDEV(OFFSET(E1420,0,0,-ROW(),1)))</f>
        <v>30725.079257273406</v>
      </c>
      <c r="K1420" s="34">
        <f ca="1">I1420-计算结果!B$19*IF(ROW()&gt;计算结果!B$18+1,STDEV(OFFSET(E1420,0,0,-计算结果!B$18,1)),STDEV(OFFSET(E1420,0,0,-ROW(),1)))</f>
        <v>-24419.822893637043</v>
      </c>
      <c r="L1420" s="35" t="str">
        <f t="shared" ca="1" si="89"/>
        <v>买</v>
      </c>
      <c r="M1420" s="4" t="str">
        <f t="shared" ca="1" si="90"/>
        <v/>
      </c>
      <c r="N1420" s="3">
        <f ca="1">IF(L1419="买",E1420/E1419-1,0)-IF(M1420=1,计算结果!B$17,0)</f>
        <v>-6.9380060136901012E-3</v>
      </c>
      <c r="O1420" s="2">
        <f t="shared" ca="1" si="91"/>
        <v>8.9260105097623921</v>
      </c>
      <c r="P1420" s="3">
        <f ca="1">1-O1420/MAX(O$2:O1420)</f>
        <v>6.9380060136901012E-3</v>
      </c>
    </row>
    <row r="1421" spans="1:16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88"/>
        <v>-7.0489081854168134E-3</v>
      </c>
      <c r="H1421" s="3">
        <f>1-E1421/MAX(E$2:E1421)</f>
        <v>0.40462975566596338</v>
      </c>
      <c r="I1421" s="36">
        <f ca="1">IF(ROW()&gt;计算结果!B$18+1,AVERAGE(OFFSET(E1421,0,0,-计算结果!B$18,1)),AVERAGE(OFFSET(E1421,0,0,-ROW(),1)))</f>
        <v>3165.9031818181825</v>
      </c>
      <c r="J1421" s="36">
        <f ca="1">I1421+计算结果!B$19*IF(ROW()&gt;计算结果!B$18+1,STDEV(OFFSET(E1421,0,0,-计算结果!B$18,1)),STDEV(OFFSET(E1421,0,0,-ROW(),1)))</f>
        <v>31021.805528897152</v>
      </c>
      <c r="K1421" s="34">
        <f ca="1">I1421-计算结果!B$19*IF(ROW()&gt;计算结果!B$18+1,STDEV(OFFSET(E1421,0,0,-计算结果!B$18,1)),STDEV(OFFSET(E1421,0,0,-ROW(),1)))</f>
        <v>-24689.999165260786</v>
      </c>
      <c r="L1421" s="35" t="str">
        <f t="shared" ca="1" si="89"/>
        <v>买</v>
      </c>
      <c r="M1421" s="4" t="str">
        <f t="shared" ca="1" si="90"/>
        <v/>
      </c>
      <c r="N1421" s="3">
        <f ca="1">IF(L1420="买",E1421/E1420-1,0)-IF(M1421=1,计算结果!B$17,0)</f>
        <v>-7.0489081854168134E-3</v>
      </c>
      <c r="O1421" s="2">
        <f t="shared" ca="1" si="91"/>
        <v>8.8630918812170112</v>
      </c>
      <c r="P1421" s="3">
        <f ca="1">1-O1421/MAX(O$2:O1421)</f>
        <v>1.3938008831726578E-2</v>
      </c>
    </row>
    <row r="1422" spans="1:16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88"/>
        <v>3.1065042253601849E-3</v>
      </c>
      <c r="H1422" s="3">
        <f>1-E1422/MAX(E$2:E1422)</f>
        <v>0.40278023548628594</v>
      </c>
      <c r="I1422" s="36">
        <f ca="1">IF(ROW()&gt;计算结果!B$18+1,AVERAGE(OFFSET(E1422,0,0,-计算结果!B$18,1)),AVERAGE(OFFSET(E1422,0,0,-ROW(),1)))</f>
        <v>3179.6938636363643</v>
      </c>
      <c r="J1422" s="36">
        <f ca="1">I1422+计算结果!B$19*IF(ROW()&gt;计算结果!B$18+1,STDEV(OFFSET(E1422,0,0,-计算结果!B$18,1)),STDEV(OFFSET(E1422,0,0,-ROW(),1)))</f>
        <v>31241.932451379274</v>
      </c>
      <c r="K1422" s="34">
        <f ca="1">I1422-计算结果!B$19*IF(ROW()&gt;计算结果!B$18+1,STDEV(OFFSET(E1422,0,0,-计算结果!B$18,1)),STDEV(OFFSET(E1422,0,0,-ROW(),1)))</f>
        <v>-24882.544724106549</v>
      </c>
      <c r="L1422" s="35" t="str">
        <f t="shared" ca="1" si="89"/>
        <v>买</v>
      </c>
      <c r="M1422" s="4" t="str">
        <f t="shared" ca="1" si="90"/>
        <v/>
      </c>
      <c r="N1422" s="3">
        <f ca="1">IF(L1421="买",E1422/E1421-1,0)-IF(M1422=1,计算结果!B$17,0)</f>
        <v>3.1065042253601849E-3</v>
      </c>
      <c r="O1422" s="2">
        <f t="shared" ca="1" si="91"/>
        <v>8.8906251135957675</v>
      </c>
      <c r="P1422" s="3">
        <f ca="1">1-O1422/MAX(O$2:O1422)</f>
        <v>1.087480308969524E-2</v>
      </c>
    </row>
    <row r="1423" spans="1:16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88"/>
        <v>-6.2151351289750911E-2</v>
      </c>
      <c r="H1423" s="3">
        <f>1-E1423/MAX(E$2:E1423)</f>
        <v>0.43989825086776013</v>
      </c>
      <c r="I1423" s="36">
        <f ca="1">IF(ROW()&gt;计算结果!B$18+1,AVERAGE(OFFSET(E1423,0,0,-计算结果!B$18,1)),AVERAGE(OFFSET(E1423,0,0,-ROW(),1)))</f>
        <v>3188.9618181818182</v>
      </c>
      <c r="J1423" s="36">
        <f ca="1">I1423+计算结果!B$19*IF(ROW()&gt;计算结果!B$18+1,STDEV(OFFSET(E1423,0,0,-计算结果!B$18,1)),STDEV(OFFSET(E1423,0,0,-ROW(),1)))</f>
        <v>30854.229523669128</v>
      </c>
      <c r="K1423" s="34">
        <f ca="1">I1423-计算结果!B$19*IF(ROW()&gt;计算结果!B$18+1,STDEV(OFFSET(E1423,0,0,-计算结果!B$18,1)),STDEV(OFFSET(E1423,0,0,-ROW(),1)))</f>
        <v>-24476.305887305491</v>
      </c>
      <c r="L1423" s="35" t="str">
        <f t="shared" ca="1" si="89"/>
        <v>买</v>
      </c>
      <c r="M1423" s="4" t="str">
        <f t="shared" ca="1" si="90"/>
        <v/>
      </c>
      <c r="N1423" s="3">
        <f ca="1">IF(L1422="买",E1423/E1422-1,0)-IF(M1423=1,计算结果!B$17,0)</f>
        <v>-6.2151351289750911E-2</v>
      </c>
      <c r="O1423" s="2">
        <f t="shared" ca="1" si="91"/>
        <v>8.3380607489751952</v>
      </c>
      <c r="P1423" s="3">
        <f ca="1">1-O1423/MAX(O$2:O1423)</f>
        <v>7.2350270672411621E-2</v>
      </c>
    </row>
    <row r="1424" spans="1:16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88"/>
        <v>7.0052220193630443E-3</v>
      </c>
      <c r="H1424" s="3">
        <f>1-E1424/MAX(E$2:E1424)</f>
        <v>0.43597461376165525</v>
      </c>
      <c r="I1424" s="36">
        <f ca="1">IF(ROW()&gt;计算结果!B$18+1,AVERAGE(OFFSET(E1424,0,0,-计算结果!B$18,1)),AVERAGE(OFFSET(E1424,0,0,-ROW(),1)))</f>
        <v>3197.9050000000007</v>
      </c>
      <c r="J1424" s="36">
        <f ca="1">I1424+计算结果!B$19*IF(ROW()&gt;计算结果!B$18+1,STDEV(OFFSET(E1424,0,0,-计算结果!B$18,1)),STDEV(OFFSET(E1424,0,0,-ROW(),1)))</f>
        <v>30560.154522284669</v>
      </c>
      <c r="K1424" s="34">
        <f ca="1">I1424-计算结果!B$19*IF(ROW()&gt;计算结果!B$18+1,STDEV(OFFSET(E1424,0,0,-计算结果!B$18,1)),STDEV(OFFSET(E1424,0,0,-ROW(),1)))</f>
        <v>-24164.344522284664</v>
      </c>
      <c r="L1424" s="35" t="str">
        <f t="shared" ca="1" si="89"/>
        <v>买</v>
      </c>
      <c r="M1424" s="4" t="str">
        <f t="shared" ca="1" si="90"/>
        <v/>
      </c>
      <c r="N1424" s="3">
        <f ca="1">IF(L1423="买",E1424/E1423-1,0)-IF(M1424=1,计算结果!B$17,0)</f>
        <v>7.0052220193630443E-3</v>
      </c>
      <c r="O1424" s="2">
        <f t="shared" ca="1" si="91"/>
        <v>8.3964707157327023</v>
      </c>
      <c r="P1424" s="3">
        <f ca="1">1-O1424/MAX(O$2:O1424)</f>
        <v>6.5851878362269911E-2</v>
      </c>
    </row>
    <row r="1425" spans="1:16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88"/>
        <v>-4.3847608819598816E-2</v>
      </c>
      <c r="H1425" s="3">
        <f>1-E1425/MAX(E$2:E1425)</f>
        <v>0.46070577826175729</v>
      </c>
      <c r="I1425" s="36">
        <f ca="1">IF(ROW()&gt;计算结果!B$18+1,AVERAGE(OFFSET(E1425,0,0,-计算结果!B$18,1)),AVERAGE(OFFSET(E1425,0,0,-ROW(),1)))</f>
        <v>3203.5715909090914</v>
      </c>
      <c r="J1425" s="36">
        <f ca="1">I1425+计算结果!B$19*IF(ROW()&gt;计算结果!B$18+1,STDEV(OFFSET(E1425,0,0,-计算结果!B$18,1)),STDEV(OFFSET(E1425,0,0,-ROW(),1)))</f>
        <v>30163.205621412224</v>
      </c>
      <c r="K1425" s="34">
        <f ca="1">I1425-计算结果!B$19*IF(ROW()&gt;计算结果!B$18+1,STDEV(OFFSET(E1425,0,0,-计算结果!B$18,1)),STDEV(OFFSET(E1425,0,0,-ROW(),1)))</f>
        <v>-23756.062439594043</v>
      </c>
      <c r="L1425" s="35" t="str">
        <f t="shared" ca="1" si="89"/>
        <v>卖</v>
      </c>
      <c r="M1425" s="4">
        <f t="shared" ca="1" si="90"/>
        <v>1</v>
      </c>
      <c r="N1425" s="3">
        <f ca="1">IF(L1424="买",E1425/E1424-1,0)-IF(M1425=1,计算结果!B$17,0)</f>
        <v>-4.3847608819598816E-2</v>
      </c>
      <c r="O1425" s="2">
        <f t="shared" ca="1" si="91"/>
        <v>8.0283055523240385</v>
      </c>
      <c r="P1425" s="3">
        <f ca="1">1-O1425/MAX(O$2:O1425)</f>
        <v>0.10681203977940401</v>
      </c>
    </row>
    <row r="1426" spans="1:16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88"/>
        <v>-2.0706474756589266E-2</v>
      </c>
      <c r="H1426" s="3">
        <f>1-E1426/MAX(E$2:E1426)</f>
        <v>0.47187266045055465</v>
      </c>
      <c r="I1426" s="36">
        <f ca="1">IF(ROW()&gt;计算结果!B$18+1,AVERAGE(OFFSET(E1426,0,0,-计算结果!B$18,1)),AVERAGE(OFFSET(E1426,0,0,-ROW(),1)))</f>
        <v>3206.499318181819</v>
      </c>
      <c r="J1426" s="36">
        <f ca="1">I1426+计算结果!B$19*IF(ROW()&gt;计算结果!B$18+1,STDEV(OFFSET(E1426,0,0,-计算结果!B$18,1)),STDEV(OFFSET(E1426,0,0,-ROW(),1)))</f>
        <v>29942.631465244049</v>
      </c>
      <c r="K1426" s="34">
        <f ca="1">I1426-计算结果!B$19*IF(ROW()&gt;计算结果!B$18+1,STDEV(OFFSET(E1426,0,0,-计算结果!B$18,1)),STDEV(OFFSET(E1426,0,0,-ROW(),1)))</f>
        <v>-23529.632828880414</v>
      </c>
      <c r="L1426" s="35" t="str">
        <f t="shared" ca="1" si="89"/>
        <v>卖</v>
      </c>
      <c r="M1426" s="4" t="str">
        <f t="shared" ca="1" si="90"/>
        <v/>
      </c>
      <c r="N1426" s="3">
        <f ca="1">IF(L1425="买",E1426/E1425-1,0)-IF(M1426=1,计算结果!B$17,0)</f>
        <v>0</v>
      </c>
      <c r="O1426" s="2">
        <f t="shared" ca="1" si="91"/>
        <v>8.0283055523240385</v>
      </c>
      <c r="P1426" s="3">
        <f ca="1">1-O1426/MAX(O$2:O1426)</f>
        <v>0.10681203977940401</v>
      </c>
    </row>
    <row r="1427" spans="1:16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88"/>
        <v>1.4191777467774669E-2</v>
      </c>
      <c r="H1427" s="3">
        <f>1-E1427/MAX(E$2:E1427)</f>
        <v>0.4643775947730211</v>
      </c>
      <c r="I1427" s="36">
        <f ca="1">IF(ROW()&gt;计算结果!B$18+1,AVERAGE(OFFSET(E1427,0,0,-计算结果!B$18,1)),AVERAGE(OFFSET(E1427,0,0,-ROW(),1)))</f>
        <v>3210.2459090909101</v>
      </c>
      <c r="J1427" s="36">
        <f ca="1">I1427+计算结果!B$19*IF(ROW()&gt;计算结果!B$18+1,STDEV(OFFSET(E1427,0,0,-计算结果!B$18,1)),STDEV(OFFSET(E1427,0,0,-ROW(),1)))</f>
        <v>29697.390962849291</v>
      </c>
      <c r="K1427" s="34">
        <f ca="1">I1427-计算结果!B$19*IF(ROW()&gt;计算结果!B$18+1,STDEV(OFFSET(E1427,0,0,-计算结果!B$18,1)),STDEV(OFFSET(E1427,0,0,-ROW(),1)))</f>
        <v>-23276.89914466747</v>
      </c>
      <c r="L1427" s="35" t="str">
        <f t="shared" ca="1" si="89"/>
        <v>卖</v>
      </c>
      <c r="M1427" s="4" t="str">
        <f t="shared" ca="1" si="90"/>
        <v/>
      </c>
      <c r="N1427" s="3">
        <f ca="1">IF(L1426="买",E1427/E1426-1,0)-IF(M1427=1,计算结果!B$17,0)</f>
        <v>0</v>
      </c>
      <c r="O1427" s="2">
        <f t="shared" ca="1" si="91"/>
        <v>8.0283055523240385</v>
      </c>
      <c r="P1427" s="3">
        <f ca="1">1-O1427/MAX(O$2:O1427)</f>
        <v>0.10681203977940401</v>
      </c>
    </row>
    <row r="1428" spans="1:16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88"/>
        <v>9.8127041004332227E-3</v>
      </c>
      <c r="H1428" s="3">
        <f>1-E1428/MAX(E$2:E1428)</f>
        <v>0.45912169060096641</v>
      </c>
      <c r="I1428" s="36">
        <f ca="1">IF(ROW()&gt;计算结果!B$18+1,AVERAGE(OFFSET(E1428,0,0,-计算结果!B$18,1)),AVERAGE(OFFSET(E1428,0,0,-ROW(),1)))</f>
        <v>3214.7431818181822</v>
      </c>
      <c r="J1428" s="36">
        <f ca="1">I1428+计算结果!B$19*IF(ROW()&gt;计算结果!B$18+1,STDEV(OFFSET(E1428,0,0,-计算结果!B$18,1)),STDEV(OFFSET(E1428,0,0,-ROW(),1)))</f>
        <v>29421.680662396306</v>
      </c>
      <c r="K1428" s="34">
        <f ca="1">I1428-计算结果!B$19*IF(ROW()&gt;计算结果!B$18+1,STDEV(OFFSET(E1428,0,0,-计算结果!B$18,1)),STDEV(OFFSET(E1428,0,0,-ROW(),1)))</f>
        <v>-22992.19429875994</v>
      </c>
      <c r="L1428" s="35" t="str">
        <f t="shared" ca="1" si="89"/>
        <v>卖</v>
      </c>
      <c r="M1428" s="4" t="str">
        <f t="shared" ca="1" si="90"/>
        <v/>
      </c>
      <c r="N1428" s="3">
        <f ca="1">IF(L1427="买",E1428/E1427-1,0)-IF(M1428=1,计算结果!B$17,0)</f>
        <v>0</v>
      </c>
      <c r="O1428" s="2">
        <f t="shared" ca="1" si="91"/>
        <v>8.0283055523240385</v>
      </c>
      <c r="P1428" s="3">
        <f ca="1">1-O1428/MAX(O$2:O1428)</f>
        <v>0.10681203977940401</v>
      </c>
    </row>
    <row r="1429" spans="1:16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88"/>
        <v>-2.1737420765370885E-3</v>
      </c>
      <c r="H1429" s="3">
        <f>1-E1429/MAX(E$2:E1429)</f>
        <v>0.46029742054039335</v>
      </c>
      <c r="I1429" s="36">
        <f ca="1">IF(ROW()&gt;计算结果!B$18+1,AVERAGE(OFFSET(E1429,0,0,-计算结果!B$18,1)),AVERAGE(OFFSET(E1429,0,0,-ROW(),1)))</f>
        <v>3220.3222727272728</v>
      </c>
      <c r="J1429" s="36">
        <f ca="1">I1429+计算结果!B$19*IF(ROW()&gt;计算结果!B$18+1,STDEV(OFFSET(E1429,0,0,-计算结果!B$18,1)),STDEV(OFFSET(E1429,0,0,-ROW(),1)))</f>
        <v>28979.742995941942</v>
      </c>
      <c r="K1429" s="34">
        <f ca="1">I1429-计算结果!B$19*IF(ROW()&gt;计算结果!B$18+1,STDEV(OFFSET(E1429,0,0,-计算结果!B$18,1)),STDEV(OFFSET(E1429,0,0,-ROW(),1)))</f>
        <v>-22539.098450487396</v>
      </c>
      <c r="L1429" s="35" t="str">
        <f t="shared" ca="1" si="89"/>
        <v>卖</v>
      </c>
      <c r="M1429" s="4" t="str">
        <f t="shared" ca="1" si="90"/>
        <v/>
      </c>
      <c r="N1429" s="3">
        <f ca="1">IF(L1428="买",E1429/E1428-1,0)-IF(M1429=1,计算结果!B$17,0)</f>
        <v>0</v>
      </c>
      <c r="O1429" s="2">
        <f t="shared" ca="1" si="91"/>
        <v>8.0283055523240385</v>
      </c>
      <c r="P1429" s="3">
        <f ca="1">1-O1429/MAX(O$2:O1429)</f>
        <v>0.10681203977940401</v>
      </c>
    </row>
    <row r="1430" spans="1:16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88"/>
        <v>-2.0416527424856779E-2</v>
      </c>
      <c r="H1430" s="3">
        <f>1-E1430/MAX(E$2:E1430)</f>
        <v>0.47131627305519641</v>
      </c>
      <c r="I1430" s="36">
        <f ca="1">IF(ROW()&gt;计算结果!B$18+1,AVERAGE(OFFSET(E1430,0,0,-计算结果!B$18,1)),AVERAGE(OFFSET(E1430,0,0,-ROW(),1)))</f>
        <v>3224.2911363636363</v>
      </c>
      <c r="J1430" s="36">
        <f ca="1">I1430+计算结果!B$19*IF(ROW()&gt;计算结果!B$18+1,STDEV(OFFSET(E1430,0,0,-计算结果!B$18,1)),STDEV(OFFSET(E1430,0,0,-ROW(),1)))</f>
        <v>28594.583941634417</v>
      </c>
      <c r="K1430" s="34">
        <f ca="1">I1430-计算结果!B$19*IF(ROW()&gt;计算结果!B$18+1,STDEV(OFFSET(E1430,0,0,-计算结果!B$18,1)),STDEV(OFFSET(E1430,0,0,-ROW(),1)))</f>
        <v>-22146.001668907142</v>
      </c>
      <c r="L1430" s="35" t="str">
        <f t="shared" ca="1" si="89"/>
        <v>卖</v>
      </c>
      <c r="M1430" s="4" t="str">
        <f t="shared" ca="1" si="90"/>
        <v/>
      </c>
      <c r="N1430" s="3">
        <f ca="1">IF(L1429="买",E1430/E1429-1,0)-IF(M1430=1,计算结果!B$17,0)</f>
        <v>0</v>
      </c>
      <c r="O1430" s="2">
        <f t="shared" ca="1" si="91"/>
        <v>8.0283055523240385</v>
      </c>
      <c r="P1430" s="3">
        <f ca="1">1-O1430/MAX(O$2:O1430)</f>
        <v>0.10681203977940401</v>
      </c>
    </row>
    <row r="1431" spans="1:16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88"/>
        <v>2.2483409393726728E-2</v>
      </c>
      <c r="H1431" s="3">
        <f>1-E1431/MAX(E$2:E1431)</f>
        <v>0.45942966038249511</v>
      </c>
      <c r="I1431" s="36">
        <f ca="1">IF(ROW()&gt;计算结果!B$18+1,AVERAGE(OFFSET(E1431,0,0,-计算结果!B$18,1)),AVERAGE(OFFSET(E1431,0,0,-ROW(),1)))</f>
        <v>3229.1711363636364</v>
      </c>
      <c r="J1431" s="36">
        <f ca="1">I1431+计算结果!B$19*IF(ROW()&gt;计算结果!B$18+1,STDEV(OFFSET(E1431,0,0,-计算结果!B$18,1)),STDEV(OFFSET(E1431,0,0,-ROW(),1)))</f>
        <v>28222.636639618355</v>
      </c>
      <c r="K1431" s="34">
        <f ca="1">I1431-计算结果!B$19*IF(ROW()&gt;计算结果!B$18+1,STDEV(OFFSET(E1431,0,0,-计算结果!B$18,1)),STDEV(OFFSET(E1431,0,0,-ROW(),1)))</f>
        <v>-21764.294366891085</v>
      </c>
      <c r="L1431" s="35" t="str">
        <f t="shared" ca="1" si="89"/>
        <v>卖</v>
      </c>
      <c r="M1431" s="4" t="str">
        <f t="shared" ca="1" si="90"/>
        <v/>
      </c>
      <c r="N1431" s="3">
        <f ca="1">IF(L1430="买",E1431/E1430-1,0)-IF(M1431=1,计算结果!B$17,0)</f>
        <v>0</v>
      </c>
      <c r="O1431" s="2">
        <f t="shared" ca="1" si="91"/>
        <v>8.0283055523240385</v>
      </c>
      <c r="P1431" s="3">
        <f ca="1">1-O1431/MAX(O$2:O1431)</f>
        <v>0.10681203977940401</v>
      </c>
    </row>
    <row r="1432" spans="1:16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88"/>
        <v>1.4617379699342736E-2</v>
      </c>
      <c r="H1432" s="3">
        <f>1-E1432/MAX(E$2:E1432)</f>
        <v>0.45152793847410333</v>
      </c>
      <c r="I1432" s="36">
        <f ca="1">IF(ROW()&gt;计算结果!B$18+1,AVERAGE(OFFSET(E1432,0,0,-计算结果!B$18,1)),AVERAGE(OFFSET(E1432,0,0,-ROW(),1)))</f>
        <v>3235.0454545454554</v>
      </c>
      <c r="J1432" s="36">
        <f ca="1">I1432+计算结果!B$19*IF(ROW()&gt;计算结果!B$18+1,STDEV(OFFSET(E1432,0,0,-计算结果!B$18,1)),STDEV(OFFSET(E1432,0,0,-ROW(),1)))</f>
        <v>27824.049113044402</v>
      </c>
      <c r="K1432" s="34">
        <f ca="1">I1432-计算结果!B$19*IF(ROW()&gt;计算结果!B$18+1,STDEV(OFFSET(E1432,0,0,-计算结果!B$18,1)),STDEV(OFFSET(E1432,0,0,-ROW(),1)))</f>
        <v>-21353.958203953491</v>
      </c>
      <c r="L1432" s="35" t="str">
        <f t="shared" ca="1" si="89"/>
        <v>卖</v>
      </c>
      <c r="M1432" s="4" t="str">
        <f t="shared" ca="1" si="90"/>
        <v/>
      </c>
      <c r="N1432" s="3">
        <f ca="1">IF(L1431="买",E1432/E1431-1,0)-IF(M1432=1,计算结果!B$17,0)</f>
        <v>0</v>
      </c>
      <c r="O1432" s="2">
        <f t="shared" ca="1" si="91"/>
        <v>8.0283055523240385</v>
      </c>
      <c r="P1432" s="3">
        <f ca="1">1-O1432/MAX(O$2:O1432)</f>
        <v>0.10681203977940401</v>
      </c>
    </row>
    <row r="1433" spans="1:16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88"/>
        <v>-8.8817054859965383E-3</v>
      </c>
      <c r="H1433" s="3">
        <f>1-E1433/MAX(E$2:E1433)</f>
        <v>0.45639930579187371</v>
      </c>
      <c r="I1433" s="36">
        <f ca="1">IF(ROW()&gt;计算结果!B$18+1,AVERAGE(OFFSET(E1433,0,0,-计算结果!B$18,1)),AVERAGE(OFFSET(E1433,0,0,-ROW(),1)))</f>
        <v>3241.4468181818188</v>
      </c>
      <c r="J1433" s="36">
        <f ca="1">I1433+计算结果!B$19*IF(ROW()&gt;计算结果!B$18+1,STDEV(OFFSET(E1433,0,0,-计算结果!B$18,1)),STDEV(OFFSET(E1433,0,0,-ROW(),1)))</f>
        <v>27229.28497077732</v>
      </c>
      <c r="K1433" s="34">
        <f ca="1">I1433-计算结果!B$19*IF(ROW()&gt;计算结果!B$18+1,STDEV(OFFSET(E1433,0,0,-计算结果!B$18,1)),STDEV(OFFSET(E1433,0,0,-ROW(),1)))</f>
        <v>-20746.391334413682</v>
      </c>
      <c r="L1433" s="35" t="str">
        <f t="shared" ca="1" si="89"/>
        <v>卖</v>
      </c>
      <c r="M1433" s="4" t="str">
        <f t="shared" ca="1" si="90"/>
        <v/>
      </c>
      <c r="N1433" s="3">
        <f ca="1">IF(L1432="买",E1433/E1432-1,0)-IF(M1433=1,计算结果!B$17,0)</f>
        <v>0</v>
      </c>
      <c r="O1433" s="2">
        <f t="shared" ca="1" si="91"/>
        <v>8.0283055523240385</v>
      </c>
      <c r="P1433" s="3">
        <f ca="1">1-O1433/MAX(O$2:O1433)</f>
        <v>0.10681203977940401</v>
      </c>
    </row>
    <row r="1434" spans="1:16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88"/>
        <v>-1.5024179538944971E-3</v>
      </c>
      <c r="H1434" s="3">
        <f>1-E1434/MAX(E$2:E1434)</f>
        <v>0.45721602123460148</v>
      </c>
      <c r="I1434" s="36">
        <f ca="1">IF(ROW()&gt;计算结果!B$18+1,AVERAGE(OFFSET(E1434,0,0,-计算结果!B$18,1)),AVERAGE(OFFSET(E1434,0,0,-ROW(),1)))</f>
        <v>3248.9981818181823</v>
      </c>
      <c r="J1434" s="36">
        <f ca="1">I1434+计算结果!B$19*IF(ROW()&gt;计算结果!B$18+1,STDEV(OFFSET(E1434,0,0,-计算结果!B$18,1)),STDEV(OFFSET(E1434,0,0,-ROW(),1)))</f>
        <v>26358.182435672854</v>
      </c>
      <c r="K1434" s="34">
        <f ca="1">I1434-计算结果!B$19*IF(ROW()&gt;计算结果!B$18+1,STDEV(OFFSET(E1434,0,0,-计算结果!B$18,1)),STDEV(OFFSET(E1434,0,0,-ROW(),1)))</f>
        <v>-19860.186072036486</v>
      </c>
      <c r="L1434" s="35" t="str">
        <f t="shared" ca="1" si="89"/>
        <v>卖</v>
      </c>
      <c r="M1434" s="4" t="str">
        <f t="shared" ca="1" si="90"/>
        <v/>
      </c>
      <c r="N1434" s="3">
        <f ca="1">IF(L1433="买",E1434/E1433-1,0)-IF(M1434=1,计算结果!B$17,0)</f>
        <v>0</v>
      </c>
      <c r="O1434" s="2">
        <f t="shared" ca="1" si="91"/>
        <v>8.0283055523240385</v>
      </c>
      <c r="P1434" s="3">
        <f ca="1">1-O1434/MAX(O$2:O1434)</f>
        <v>0.10681203977940401</v>
      </c>
    </row>
    <row r="1435" spans="1:16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88"/>
        <v>-1.66329681352958E-2</v>
      </c>
      <c r="H1435" s="3">
        <f>1-E1435/MAX(E$2:E1435)</f>
        <v>0.46624412985775543</v>
      </c>
      <c r="I1435" s="36">
        <f ca="1">IF(ROW()&gt;计算结果!B$18+1,AVERAGE(OFFSET(E1435,0,0,-计算结果!B$18,1)),AVERAGE(OFFSET(E1435,0,0,-ROW(),1)))</f>
        <v>3255.2622727272724</v>
      </c>
      <c r="J1435" s="36">
        <f ca="1">I1435+计算结果!B$19*IF(ROW()&gt;计算结果!B$18+1,STDEV(OFFSET(E1435,0,0,-计算结果!B$18,1)),STDEV(OFFSET(E1435,0,0,-ROW(),1)))</f>
        <v>25499.310359888783</v>
      </c>
      <c r="K1435" s="34">
        <f ca="1">I1435-计算结果!B$19*IF(ROW()&gt;计算结果!B$18+1,STDEV(OFFSET(E1435,0,0,-计算结果!B$18,1)),STDEV(OFFSET(E1435,0,0,-ROW(),1)))</f>
        <v>-18988.785814434239</v>
      </c>
      <c r="L1435" s="35" t="str">
        <f t="shared" ca="1" si="89"/>
        <v>卖</v>
      </c>
      <c r="M1435" s="4" t="str">
        <f t="shared" ca="1" si="90"/>
        <v/>
      </c>
      <c r="N1435" s="3">
        <f ca="1">IF(L1434="买",E1435/E1434-1,0)-IF(M1435=1,计算结果!B$17,0)</f>
        <v>0</v>
      </c>
      <c r="O1435" s="2">
        <f t="shared" ca="1" si="91"/>
        <v>8.0283055523240385</v>
      </c>
      <c r="P1435" s="3">
        <f ca="1">1-O1435/MAX(O$2:O1435)</f>
        <v>0.10681203977940401</v>
      </c>
    </row>
    <row r="1436" spans="1:16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88"/>
        <v>-3.0921360922409047E-4</v>
      </c>
      <c r="H1436" s="3">
        <f>1-E1436/MAX(E$2:E1436)</f>
        <v>0.46640917443680663</v>
      </c>
      <c r="I1436" s="36">
        <f ca="1">IF(ROW()&gt;计算结果!B$18+1,AVERAGE(OFFSET(E1436,0,0,-计算结果!B$18,1)),AVERAGE(OFFSET(E1436,0,0,-ROW(),1)))</f>
        <v>3261.7665909090906</v>
      </c>
      <c r="J1436" s="36">
        <f ca="1">I1436+计算结果!B$19*IF(ROW()&gt;计算结果!B$18+1,STDEV(OFFSET(E1436,0,0,-计算结果!B$18,1)),STDEV(OFFSET(E1436,0,0,-ROW(),1)))</f>
        <v>24522.540211327112</v>
      </c>
      <c r="K1436" s="34">
        <f ca="1">I1436-计算结果!B$19*IF(ROW()&gt;计算结果!B$18+1,STDEV(OFFSET(E1436,0,0,-计算结果!B$18,1)),STDEV(OFFSET(E1436,0,0,-ROW(),1)))</f>
        <v>-17999.007029508932</v>
      </c>
      <c r="L1436" s="35" t="str">
        <f t="shared" ca="1" si="89"/>
        <v>卖</v>
      </c>
      <c r="M1436" s="4" t="str">
        <f t="shared" ca="1" si="90"/>
        <v/>
      </c>
      <c r="N1436" s="3">
        <f ca="1">IF(L1435="买",E1436/E1435-1,0)-IF(M1436=1,计算结果!B$17,0)</f>
        <v>0</v>
      </c>
      <c r="O1436" s="2">
        <f t="shared" ca="1" si="91"/>
        <v>8.0283055523240385</v>
      </c>
      <c r="P1436" s="3">
        <f ca="1">1-O1436/MAX(O$2:O1436)</f>
        <v>0.10681203977940401</v>
      </c>
    </row>
    <row r="1437" spans="1:16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88"/>
        <v>6.0713898508300002E-3</v>
      </c>
      <c r="H1437" s="3">
        <f>1-E1437/MAX(E$2:E1437)</f>
        <v>0.46316953651398629</v>
      </c>
      <c r="I1437" s="36">
        <f ca="1">IF(ROW()&gt;计算结果!B$18+1,AVERAGE(OFFSET(E1437,0,0,-计算结果!B$18,1)),AVERAGE(OFFSET(E1437,0,0,-ROW(),1)))</f>
        <v>3268.5297727272718</v>
      </c>
      <c r="J1437" s="36">
        <f ca="1">I1437+计算结果!B$19*IF(ROW()&gt;计算结果!B$18+1,STDEV(OFFSET(E1437,0,0,-计算结果!B$18,1)),STDEV(OFFSET(E1437,0,0,-ROW(),1)))</f>
        <v>23483.989332529811</v>
      </c>
      <c r="K1437" s="34">
        <f ca="1">I1437-计算结果!B$19*IF(ROW()&gt;计算结果!B$18+1,STDEV(OFFSET(E1437,0,0,-计算结果!B$18,1)),STDEV(OFFSET(E1437,0,0,-ROW(),1)))</f>
        <v>-16946.929787075271</v>
      </c>
      <c r="L1437" s="35" t="str">
        <f t="shared" ca="1" si="89"/>
        <v>卖</v>
      </c>
      <c r="M1437" s="4" t="str">
        <f t="shared" ca="1" si="90"/>
        <v/>
      </c>
      <c r="N1437" s="3">
        <f ca="1">IF(L1436="买",E1437/E1436-1,0)-IF(M1437=1,计算结果!B$17,0)</f>
        <v>0</v>
      </c>
      <c r="O1437" s="2">
        <f t="shared" ca="1" si="91"/>
        <v>8.0283055523240385</v>
      </c>
      <c r="P1437" s="3">
        <f ca="1">1-O1437/MAX(O$2:O1437)</f>
        <v>0.10681203977940401</v>
      </c>
    </row>
    <row r="1438" spans="1:16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88"/>
        <v>9.8254866785407735E-4</v>
      </c>
      <c r="H1438" s="3">
        <f>1-E1438/MAX(E$2:E1438)</f>
        <v>0.46264207445722449</v>
      </c>
      <c r="I1438" s="36">
        <f ca="1">IF(ROW()&gt;计算结果!B$18+1,AVERAGE(OFFSET(E1438,0,0,-计算结果!B$18,1)),AVERAGE(OFFSET(E1438,0,0,-ROW(),1)))</f>
        <v>3274.2827272727272</v>
      </c>
      <c r="J1438" s="36">
        <f ca="1">I1438+计算结果!B$19*IF(ROW()&gt;计算结果!B$18+1,STDEV(OFFSET(E1438,0,0,-计算结果!B$18,1)),STDEV(OFFSET(E1438,0,0,-ROW(),1)))</f>
        <v>22626.323553945491</v>
      </c>
      <c r="K1438" s="34">
        <f ca="1">I1438-计算结果!B$19*IF(ROW()&gt;计算结果!B$18+1,STDEV(OFFSET(E1438,0,0,-计算结果!B$18,1)),STDEV(OFFSET(E1438,0,0,-ROW(),1)))</f>
        <v>-16077.758099400038</v>
      </c>
      <c r="L1438" s="35" t="str">
        <f t="shared" ca="1" si="89"/>
        <v>卖</v>
      </c>
      <c r="M1438" s="4" t="str">
        <f t="shared" ca="1" si="90"/>
        <v/>
      </c>
      <c r="N1438" s="3">
        <f ca="1">IF(L1437="买",E1438/E1437-1,0)-IF(M1438=1,计算结果!B$17,0)</f>
        <v>0</v>
      </c>
      <c r="O1438" s="2">
        <f t="shared" ca="1" si="91"/>
        <v>8.0283055523240385</v>
      </c>
      <c r="P1438" s="3">
        <f ca="1">1-O1438/MAX(O$2:O1438)</f>
        <v>0.10681203977940401</v>
      </c>
    </row>
    <row r="1439" spans="1:16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88"/>
        <v>2.3463029105557087E-3</v>
      </c>
      <c r="H1439" s="3">
        <f>1-E1439/MAX(E$2:E1439)</f>
        <v>0.46138126999251339</v>
      </c>
      <c r="I1439" s="36">
        <f ca="1">IF(ROW()&gt;计算结果!B$18+1,AVERAGE(OFFSET(E1439,0,0,-计算结果!B$18,1)),AVERAGE(OFFSET(E1439,0,0,-ROW(),1)))</f>
        <v>3280.7522727272731</v>
      </c>
      <c r="J1439" s="36">
        <f ca="1">I1439+计算结果!B$19*IF(ROW()&gt;计算结果!B$18+1,STDEV(OFFSET(E1439,0,0,-计算结果!B$18,1)),STDEV(OFFSET(E1439,0,0,-ROW(),1)))</f>
        <v>21549.994499683744</v>
      </c>
      <c r="K1439" s="34">
        <f ca="1">I1439-计算结果!B$19*IF(ROW()&gt;计算结果!B$18+1,STDEV(OFFSET(E1439,0,0,-计算结果!B$18,1)),STDEV(OFFSET(E1439,0,0,-ROW(),1)))</f>
        <v>-14988.489954229197</v>
      </c>
      <c r="L1439" s="35" t="str">
        <f t="shared" ca="1" si="89"/>
        <v>卖</v>
      </c>
      <c r="M1439" s="4" t="str">
        <f t="shared" ca="1" si="90"/>
        <v/>
      </c>
      <c r="N1439" s="3">
        <f ca="1">IF(L1438="买",E1439/E1438-1,0)-IF(M1439=1,计算结果!B$17,0)</f>
        <v>0</v>
      </c>
      <c r="O1439" s="2">
        <f t="shared" ca="1" si="91"/>
        <v>8.0283055523240385</v>
      </c>
      <c r="P1439" s="3">
        <f ca="1">1-O1439/MAX(O$2:O1439)</f>
        <v>0.10681203977940401</v>
      </c>
    </row>
    <row r="1440" spans="1:16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88"/>
        <v>1.0983803864706765E-2</v>
      </c>
      <c r="H1440" s="3">
        <f>1-E1440/MAX(E$2:E1440)</f>
        <v>0.45546518750425369</v>
      </c>
      <c r="I1440" s="36">
        <f ca="1">IF(ROW()&gt;计算结果!B$18+1,AVERAGE(OFFSET(E1440,0,0,-计算结果!B$18,1)),AVERAGE(OFFSET(E1440,0,0,-ROW(),1)))</f>
        <v>3288.1506818181824</v>
      </c>
      <c r="J1440" s="36">
        <f ca="1">I1440+计算结果!B$19*IF(ROW()&gt;计算结果!B$18+1,STDEV(OFFSET(E1440,0,0,-计算结果!B$18,1)),STDEV(OFFSET(E1440,0,0,-ROW(),1)))</f>
        <v>20274.502361152146</v>
      </c>
      <c r="K1440" s="34">
        <f ca="1">I1440-计算结果!B$19*IF(ROW()&gt;计算结果!B$18+1,STDEV(OFFSET(E1440,0,0,-计算结果!B$18,1)),STDEV(OFFSET(E1440,0,0,-ROW(),1)))</f>
        <v>-13698.20099751578</v>
      </c>
      <c r="L1440" s="35" t="str">
        <f t="shared" ca="1" si="89"/>
        <v>卖</v>
      </c>
      <c r="M1440" s="4" t="str">
        <f t="shared" ca="1" si="90"/>
        <v/>
      </c>
      <c r="N1440" s="3">
        <f ca="1">IF(L1439="买",E1440/E1439-1,0)-IF(M1440=1,计算结果!B$17,0)</f>
        <v>0</v>
      </c>
      <c r="O1440" s="2">
        <f t="shared" ca="1" si="91"/>
        <v>8.0283055523240385</v>
      </c>
      <c r="P1440" s="3">
        <f ca="1">1-O1440/MAX(O$2:O1440)</f>
        <v>0.10681203977940401</v>
      </c>
    </row>
    <row r="1441" spans="1:16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88"/>
        <v>-8.8928051394538965E-3</v>
      </c>
      <c r="H1441" s="3">
        <f>1-E1441/MAX(E$2:E1441)</f>
        <v>0.46030762948342741</v>
      </c>
      <c r="I1441" s="36">
        <f ca="1">IF(ROW()&gt;计算结果!B$18+1,AVERAGE(OFFSET(E1441,0,0,-计算结果!B$18,1)),AVERAGE(OFFSET(E1441,0,0,-ROW(),1)))</f>
        <v>3293.5213636363642</v>
      </c>
      <c r="J1441" s="36">
        <f ca="1">I1441+计算结果!B$19*IF(ROW()&gt;计算结果!B$18+1,STDEV(OFFSET(E1441,0,0,-计算结果!B$18,1)),STDEV(OFFSET(E1441,0,0,-ROW(),1)))</f>
        <v>19324.803925733948</v>
      </c>
      <c r="K1441" s="34">
        <f ca="1">I1441-计算结果!B$19*IF(ROW()&gt;计算结果!B$18+1,STDEV(OFFSET(E1441,0,0,-计算结果!B$18,1)),STDEV(OFFSET(E1441,0,0,-ROW(),1)))</f>
        <v>-12737.761198461218</v>
      </c>
      <c r="L1441" s="35" t="str">
        <f t="shared" ca="1" si="89"/>
        <v>卖</v>
      </c>
      <c r="M1441" s="4" t="str">
        <f t="shared" ca="1" si="90"/>
        <v/>
      </c>
      <c r="N1441" s="3">
        <f ca="1">IF(L1440="买",E1441/E1440-1,0)-IF(M1441=1,计算结果!B$17,0)</f>
        <v>0</v>
      </c>
      <c r="O1441" s="2">
        <f t="shared" ca="1" si="91"/>
        <v>8.0283055523240385</v>
      </c>
      <c r="P1441" s="3">
        <f ca="1">1-O1441/MAX(O$2:O1441)</f>
        <v>0.10681203977940401</v>
      </c>
    </row>
    <row r="1442" spans="1:16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88"/>
        <v>-1.5293768995043977E-2</v>
      </c>
      <c r="H1442" s="3">
        <f>1-E1442/MAX(E$2:E1442)</f>
        <v>0.46856155992649562</v>
      </c>
      <c r="I1442" s="36">
        <f ca="1">IF(ROW()&gt;计算结果!B$18+1,AVERAGE(OFFSET(E1442,0,0,-计算结果!B$18,1)),AVERAGE(OFFSET(E1442,0,0,-ROW(),1)))</f>
        <v>3295.32</v>
      </c>
      <c r="J1442" s="36">
        <f ca="1">I1442+计算结果!B$19*IF(ROW()&gt;计算结果!B$18+1,STDEV(OFFSET(E1442,0,0,-计算结果!B$18,1)),STDEV(OFFSET(E1442,0,0,-ROW(),1)))</f>
        <v>19031.302084337945</v>
      </c>
      <c r="K1442" s="34">
        <f ca="1">I1442-计算结果!B$19*IF(ROW()&gt;计算结果!B$18+1,STDEV(OFFSET(E1442,0,0,-计算结果!B$18,1)),STDEV(OFFSET(E1442,0,0,-ROW(),1)))</f>
        <v>-12440.662084337946</v>
      </c>
      <c r="L1442" s="35" t="str">
        <f t="shared" ca="1" si="89"/>
        <v>卖</v>
      </c>
      <c r="M1442" s="4" t="str">
        <f t="shared" ca="1" si="90"/>
        <v/>
      </c>
      <c r="N1442" s="3">
        <f ca="1">IF(L1441="买",E1442/E1441-1,0)-IF(M1442=1,计算结果!B$17,0)</f>
        <v>0</v>
      </c>
      <c r="O1442" s="2">
        <f t="shared" ca="1" si="91"/>
        <v>8.0283055523240385</v>
      </c>
      <c r="P1442" s="3">
        <f ca="1">1-O1442/MAX(O$2:O1442)</f>
        <v>0.10681203977940401</v>
      </c>
    </row>
    <row r="1443" spans="1:16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88"/>
        <v>1.236164783551108E-2</v>
      </c>
      <c r="H1443" s="3">
        <f>1-E1443/MAX(E$2:E1443)</f>
        <v>0.46199210508405364</v>
      </c>
      <c r="I1443" s="36">
        <f ca="1">IF(ROW()&gt;计算结果!B$18+1,AVERAGE(OFFSET(E1443,0,0,-计算结果!B$18,1)),AVERAGE(OFFSET(E1443,0,0,-ROW(),1)))</f>
        <v>3295.9809090909098</v>
      </c>
      <c r="J1443" s="36">
        <f ca="1">I1443+计算结果!B$19*IF(ROW()&gt;计算结果!B$18+1,STDEV(OFFSET(E1443,0,0,-计算结果!B$18,1)),STDEV(OFFSET(E1443,0,0,-ROW(),1)))</f>
        <v>18954.701378944868</v>
      </c>
      <c r="K1443" s="34">
        <f ca="1">I1443-计算结果!B$19*IF(ROW()&gt;计算结果!B$18+1,STDEV(OFFSET(E1443,0,0,-计算结果!B$18,1)),STDEV(OFFSET(E1443,0,0,-ROW(),1)))</f>
        <v>-12362.739560763048</v>
      </c>
      <c r="L1443" s="35" t="str">
        <f t="shared" ca="1" si="89"/>
        <v>卖</v>
      </c>
      <c r="M1443" s="4" t="str">
        <f t="shared" ca="1" si="90"/>
        <v/>
      </c>
      <c r="N1443" s="3">
        <f ca="1">IF(L1442="买",E1443/E1442-1,0)-IF(M1443=1,计算结果!B$17,0)</f>
        <v>0</v>
      </c>
      <c r="O1443" s="2">
        <f t="shared" ca="1" si="91"/>
        <v>8.0283055523240385</v>
      </c>
      <c r="P1443" s="3">
        <f ca="1">1-O1443/MAX(O$2:O1443)</f>
        <v>0.10681203977940401</v>
      </c>
    </row>
    <row r="1444" spans="1:16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88"/>
        <v>3.1334796551527822E-2</v>
      </c>
      <c r="H1444" s="3">
        <f>1-E1444/MAX(E$2:E1444)</f>
        <v>0.44513373715374671</v>
      </c>
      <c r="I1444" s="36">
        <f ca="1">IF(ROW()&gt;计算结果!B$18+1,AVERAGE(OFFSET(E1444,0,0,-计算结果!B$18,1)),AVERAGE(OFFSET(E1444,0,0,-ROW(),1)))</f>
        <v>3297.9884090909104</v>
      </c>
      <c r="J1444" s="36">
        <f ca="1">I1444+计算结果!B$19*IF(ROW()&gt;计算结果!B$18+1,STDEV(OFFSET(E1444,0,0,-计算结果!B$18,1)),STDEV(OFFSET(E1444,0,0,-ROW(),1)))</f>
        <v>18829.059379787119</v>
      </c>
      <c r="K1444" s="34">
        <f ca="1">I1444-计算结果!B$19*IF(ROW()&gt;计算结果!B$18+1,STDEV(OFFSET(E1444,0,0,-计算结果!B$18,1)),STDEV(OFFSET(E1444,0,0,-ROW(),1)))</f>
        <v>-12233.082561605299</v>
      </c>
      <c r="L1444" s="35" t="str">
        <f t="shared" ca="1" si="89"/>
        <v>卖</v>
      </c>
      <c r="M1444" s="4" t="str">
        <f t="shared" ca="1" si="90"/>
        <v/>
      </c>
      <c r="N1444" s="3">
        <f ca="1">IF(L1443="买",E1444/E1443-1,0)-IF(M1444=1,计算结果!B$17,0)</f>
        <v>0</v>
      </c>
      <c r="O1444" s="2">
        <f t="shared" ca="1" si="91"/>
        <v>8.0283055523240385</v>
      </c>
      <c r="P1444" s="3">
        <f ca="1">1-O1444/MAX(O$2:O1444)</f>
        <v>0.10681203977940401</v>
      </c>
    </row>
    <row r="1445" spans="1:16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88"/>
        <v>2.5789160579687831E-3</v>
      </c>
      <c r="H1445" s="3">
        <f>1-E1445/MAX(E$2:E1445)</f>
        <v>0.44370278363846727</v>
      </c>
      <c r="I1445" s="36">
        <f ca="1">IF(ROW()&gt;计算结果!B$18+1,AVERAGE(OFFSET(E1445,0,0,-计算结果!B$18,1)),AVERAGE(OFFSET(E1445,0,0,-ROW(),1)))</f>
        <v>3299.1677272727275</v>
      </c>
      <c r="J1445" s="36">
        <f ca="1">I1445+计算结果!B$19*IF(ROW()&gt;计算结果!B$18+1,STDEV(OFFSET(E1445,0,0,-计算结果!B$18,1)),STDEV(OFFSET(E1445,0,0,-ROW(),1)))</f>
        <v>18778.39378105053</v>
      </c>
      <c r="K1445" s="34">
        <f ca="1">I1445-计算结果!B$19*IF(ROW()&gt;计算结果!B$18+1,STDEV(OFFSET(E1445,0,0,-计算结果!B$18,1)),STDEV(OFFSET(E1445,0,0,-ROW(),1)))</f>
        <v>-12180.058326505077</v>
      </c>
      <c r="L1445" s="35" t="str">
        <f t="shared" ca="1" si="89"/>
        <v>卖</v>
      </c>
      <c r="M1445" s="4" t="str">
        <f t="shared" ca="1" si="90"/>
        <v/>
      </c>
      <c r="N1445" s="3">
        <f ca="1">IF(L1444="买",E1445/E1444-1,0)-IF(M1445=1,计算结果!B$17,0)</f>
        <v>0</v>
      </c>
      <c r="O1445" s="2">
        <f t="shared" ca="1" si="91"/>
        <v>8.0283055523240385</v>
      </c>
      <c r="P1445" s="3">
        <f ca="1">1-O1445/MAX(O$2:O1445)</f>
        <v>0.10681203977940401</v>
      </c>
    </row>
    <row r="1446" spans="1:16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88"/>
        <v>-6.676923171033855E-3</v>
      </c>
      <c r="H1446" s="3">
        <f>1-E1446/MAX(E$2:E1446)</f>
        <v>0.44741713741237321</v>
      </c>
      <c r="I1446" s="36">
        <f ca="1">IF(ROW()&gt;计算结果!B$18+1,AVERAGE(OFFSET(E1446,0,0,-计算结果!B$18,1)),AVERAGE(OFFSET(E1446,0,0,-ROW(),1)))</f>
        <v>3299.7018181818198</v>
      </c>
      <c r="J1446" s="36">
        <f ca="1">I1446+计算结果!B$19*IF(ROW()&gt;计算结果!B$18+1,STDEV(OFFSET(E1446,0,0,-计算结果!B$18,1)),STDEV(OFFSET(E1446,0,0,-ROW(),1)))</f>
        <v>18751.757430947397</v>
      </c>
      <c r="K1446" s="34">
        <f ca="1">I1446-计算结果!B$19*IF(ROW()&gt;计算结果!B$18+1,STDEV(OFFSET(E1446,0,0,-计算结果!B$18,1)),STDEV(OFFSET(E1446,0,0,-ROW(),1)))</f>
        <v>-12152.353794583756</v>
      </c>
      <c r="L1446" s="35" t="str">
        <f t="shared" ca="1" si="89"/>
        <v>卖</v>
      </c>
      <c r="M1446" s="4" t="str">
        <f t="shared" ca="1" si="90"/>
        <v/>
      </c>
      <c r="N1446" s="3">
        <f ca="1">IF(L1445="买",E1446/E1445-1,0)-IF(M1446=1,计算结果!B$17,0)</f>
        <v>0</v>
      </c>
      <c r="O1446" s="2">
        <f t="shared" ca="1" si="91"/>
        <v>8.0283055523240385</v>
      </c>
      <c r="P1446" s="3">
        <f ca="1">1-O1446/MAX(O$2:O1446)</f>
        <v>0.10681203977940401</v>
      </c>
    </row>
    <row r="1447" spans="1:16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88"/>
        <v>-5.225332857090037E-3</v>
      </c>
      <c r="H1447" s="3">
        <f>1-E1447/MAX(E$2:E1447)</f>
        <v>0.45030456680051723</v>
      </c>
      <c r="I1447" s="36">
        <f ca="1">IF(ROW()&gt;计算结果!B$18+1,AVERAGE(OFFSET(E1447,0,0,-计算结果!B$18,1)),AVERAGE(OFFSET(E1447,0,0,-ROW(),1)))</f>
        <v>3297.4970454545469</v>
      </c>
      <c r="J1447" s="36">
        <f ca="1">I1447+计算结果!B$19*IF(ROW()&gt;计算结果!B$18+1,STDEV(OFFSET(E1447,0,0,-计算结果!B$18,1)),STDEV(OFFSET(E1447,0,0,-ROW(),1)))</f>
        <v>18783.830545149664</v>
      </c>
      <c r="K1447" s="34">
        <f ca="1">I1447-计算结果!B$19*IF(ROW()&gt;计算结果!B$18+1,STDEV(OFFSET(E1447,0,0,-计算结果!B$18,1)),STDEV(OFFSET(E1447,0,0,-ROW(),1)))</f>
        <v>-12188.836454240569</v>
      </c>
      <c r="L1447" s="35" t="str">
        <f t="shared" ca="1" si="89"/>
        <v>卖</v>
      </c>
      <c r="M1447" s="4" t="str">
        <f t="shared" ca="1" si="90"/>
        <v/>
      </c>
      <c r="N1447" s="3">
        <f ca="1">IF(L1446="买",E1447/E1446-1,0)-IF(M1447=1,计算结果!B$17,0)</f>
        <v>0</v>
      </c>
      <c r="O1447" s="2">
        <f t="shared" ca="1" si="91"/>
        <v>8.0283055523240385</v>
      </c>
      <c r="P1447" s="3">
        <f ca="1">1-O1447/MAX(O$2:O1447)</f>
        <v>0.10681203977940401</v>
      </c>
    </row>
    <row r="1448" spans="1:16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88"/>
        <v>-1.5507619162589137E-3</v>
      </c>
      <c r="H1448" s="3">
        <f>1-E1448/MAX(E$2:E1448)</f>
        <v>0.45115701354386439</v>
      </c>
      <c r="I1448" s="36">
        <f ca="1">IF(ROW()&gt;计算结果!B$18+1,AVERAGE(OFFSET(E1448,0,0,-计算结果!B$18,1)),AVERAGE(OFFSET(E1448,0,0,-ROW(),1)))</f>
        <v>3295.6675000000014</v>
      </c>
      <c r="J1448" s="36">
        <f ca="1">I1448+计算结果!B$19*IF(ROW()&gt;计算结果!B$18+1,STDEV(OFFSET(E1448,0,0,-计算结果!B$18,1)),STDEV(OFFSET(E1448,0,0,-ROW(),1)))</f>
        <v>18826.801453451633</v>
      </c>
      <c r="K1448" s="34">
        <f ca="1">I1448-计算结果!B$19*IF(ROW()&gt;计算结果!B$18+1,STDEV(OFFSET(E1448,0,0,-计算结果!B$18,1)),STDEV(OFFSET(E1448,0,0,-ROW(),1)))</f>
        <v>-12235.466453451632</v>
      </c>
      <c r="L1448" s="35" t="str">
        <f t="shared" ca="1" si="89"/>
        <v>卖</v>
      </c>
      <c r="M1448" s="4" t="str">
        <f t="shared" ca="1" si="90"/>
        <v/>
      </c>
      <c r="N1448" s="3">
        <f ca="1">IF(L1447="买",E1448/E1447-1,0)-IF(M1448=1,计算结果!B$17,0)</f>
        <v>0</v>
      </c>
      <c r="O1448" s="2">
        <f t="shared" ca="1" si="91"/>
        <v>8.0283055523240385</v>
      </c>
      <c r="P1448" s="3">
        <f ca="1">1-O1448/MAX(O$2:O1448)</f>
        <v>0.10681203977940401</v>
      </c>
    </row>
    <row r="1449" spans="1:16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88"/>
        <v>-1.4570661508032434E-2</v>
      </c>
      <c r="H1449" s="3">
        <f>1-E1449/MAX(E$2:E1449)</f>
        <v>0.45915401892057439</v>
      </c>
      <c r="I1449" s="36">
        <f ca="1">IF(ROW()&gt;计算结果!B$18+1,AVERAGE(OFFSET(E1449,0,0,-计算结果!B$18,1)),AVERAGE(OFFSET(E1449,0,0,-ROW(),1)))</f>
        <v>3291.190000000001</v>
      </c>
      <c r="J1449" s="36">
        <f ca="1">I1449+计算结果!B$19*IF(ROW()&gt;计算结果!B$18+1,STDEV(OFFSET(E1449,0,0,-计算结果!B$18,1)),STDEV(OFFSET(E1449,0,0,-ROW(),1)))</f>
        <v>18880.268599813495</v>
      </c>
      <c r="K1449" s="34">
        <f ca="1">I1449-计算结果!B$19*IF(ROW()&gt;计算结果!B$18+1,STDEV(OFFSET(E1449,0,0,-计算结果!B$18,1)),STDEV(OFFSET(E1449,0,0,-ROW(),1)))</f>
        <v>-12297.888599813492</v>
      </c>
      <c r="L1449" s="35" t="str">
        <f t="shared" ca="1" si="89"/>
        <v>卖</v>
      </c>
      <c r="M1449" s="4" t="str">
        <f t="shared" ca="1" si="90"/>
        <v/>
      </c>
      <c r="N1449" s="3">
        <f ca="1">IF(L1448="买",E1449/E1448-1,0)-IF(M1449=1,计算结果!B$17,0)</f>
        <v>0</v>
      </c>
      <c r="O1449" s="2">
        <f t="shared" ca="1" si="91"/>
        <v>8.0283055523240385</v>
      </c>
      <c r="P1449" s="3">
        <f ca="1">1-O1449/MAX(O$2:O1449)</f>
        <v>0.10681203977940401</v>
      </c>
    </row>
    <row r="1450" spans="1:16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88"/>
        <v>2.2289266546280606E-2</v>
      </c>
      <c r="H1450" s="3">
        <f>1-E1450/MAX(E$2:E1450)</f>
        <v>0.44709895868781047</v>
      </c>
      <c r="I1450" s="36">
        <f ca="1">IF(ROW()&gt;计算结果!B$18+1,AVERAGE(OFFSET(E1450,0,0,-计算结果!B$18,1)),AVERAGE(OFFSET(E1450,0,0,-ROW(),1)))</f>
        <v>3287.8406818181829</v>
      </c>
      <c r="J1450" s="36">
        <f ca="1">I1450+计算结果!B$19*IF(ROW()&gt;计算结果!B$18+1,STDEV(OFFSET(E1450,0,0,-计算结果!B$18,1)),STDEV(OFFSET(E1450,0,0,-ROW(),1)))</f>
        <v>18787.067512874091</v>
      </c>
      <c r="K1450" s="34">
        <f ca="1">I1450-计算结果!B$19*IF(ROW()&gt;计算结果!B$18+1,STDEV(OFFSET(E1450,0,0,-计算结果!B$18,1)),STDEV(OFFSET(E1450,0,0,-ROW(),1)))</f>
        <v>-12211.386149237725</v>
      </c>
      <c r="L1450" s="35" t="str">
        <f t="shared" ca="1" si="89"/>
        <v>卖</v>
      </c>
      <c r="M1450" s="4" t="str">
        <f t="shared" ca="1" si="90"/>
        <v/>
      </c>
      <c r="N1450" s="3">
        <f ca="1">IF(L1449="买",E1450/E1449-1,0)-IF(M1450=1,计算结果!B$17,0)</f>
        <v>0</v>
      </c>
      <c r="O1450" s="2">
        <f t="shared" ca="1" si="91"/>
        <v>8.0283055523240385</v>
      </c>
      <c r="P1450" s="3">
        <f ca="1">1-O1450/MAX(O$2:O1450)</f>
        <v>0.10681203977940401</v>
      </c>
    </row>
    <row r="1451" spans="1:16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88"/>
        <v>-1.0481580299799176E-2</v>
      </c>
      <c r="H1451" s="3">
        <f>1-E1451/MAX(E$2:E1451)</f>
        <v>0.45289423535016671</v>
      </c>
      <c r="I1451" s="36">
        <f ca="1">IF(ROW()&gt;计算结果!B$18+1,AVERAGE(OFFSET(E1451,0,0,-计算结果!B$18,1)),AVERAGE(OFFSET(E1451,0,0,-ROW(),1)))</f>
        <v>3284.2215909090924</v>
      </c>
      <c r="J1451" s="36">
        <f ca="1">I1451+计算结果!B$19*IF(ROW()&gt;计算结果!B$18+1,STDEV(OFFSET(E1451,0,0,-计算结果!B$18,1)),STDEV(OFFSET(E1451,0,0,-ROW(),1)))</f>
        <v>18757.294341082255</v>
      </c>
      <c r="K1451" s="34">
        <f ca="1">I1451-计算结果!B$19*IF(ROW()&gt;计算结果!B$18+1,STDEV(OFFSET(E1451,0,0,-计算结果!B$18,1)),STDEV(OFFSET(E1451,0,0,-ROW(),1)))</f>
        <v>-12188.85115926407</v>
      </c>
      <c r="L1451" s="35" t="str">
        <f t="shared" ca="1" si="89"/>
        <v>卖</v>
      </c>
      <c r="M1451" s="4" t="str">
        <f t="shared" ca="1" si="90"/>
        <v/>
      </c>
      <c r="N1451" s="3">
        <f ca="1">IF(L1450="买",E1451/E1450-1,0)-IF(M1451=1,计算结果!B$17,0)</f>
        <v>0</v>
      </c>
      <c r="O1451" s="2">
        <f t="shared" ca="1" si="91"/>
        <v>8.0283055523240385</v>
      </c>
      <c r="P1451" s="3">
        <f ca="1">1-O1451/MAX(O$2:O1451)</f>
        <v>0.10681203977940401</v>
      </c>
    </row>
    <row r="1452" spans="1:16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88"/>
        <v>-8.3471986813664634E-3</v>
      </c>
      <c r="H1452" s="3">
        <f>1-E1452/MAX(E$2:E1452)</f>
        <v>0.45746103586741982</v>
      </c>
      <c r="I1452" s="36">
        <f ca="1">IF(ROW()&gt;计算结果!B$18+1,AVERAGE(OFFSET(E1452,0,0,-计算结果!B$18,1)),AVERAGE(OFFSET(E1452,0,0,-ROW(),1)))</f>
        <v>3279.9022727272732</v>
      </c>
      <c r="J1452" s="36">
        <f ca="1">I1452+计算结果!B$19*IF(ROW()&gt;计算结果!B$18+1,STDEV(OFFSET(E1452,0,0,-计算结果!B$18,1)),STDEV(OFFSET(E1452,0,0,-ROW(),1)))</f>
        <v>18747.537111972502</v>
      </c>
      <c r="K1452" s="34">
        <f ca="1">I1452-计算结果!B$19*IF(ROW()&gt;计算结果!B$18+1,STDEV(OFFSET(E1452,0,0,-计算结果!B$18,1)),STDEV(OFFSET(E1452,0,0,-ROW(),1)))</f>
        <v>-12187.732566517954</v>
      </c>
      <c r="L1452" s="35" t="str">
        <f t="shared" ca="1" si="89"/>
        <v>卖</v>
      </c>
      <c r="M1452" s="4" t="str">
        <f t="shared" ca="1" si="90"/>
        <v/>
      </c>
      <c r="N1452" s="3">
        <f ca="1">IF(L1451="买",E1452/E1451-1,0)-IF(M1452=1,计算结果!B$17,0)</f>
        <v>0</v>
      </c>
      <c r="O1452" s="2">
        <f t="shared" ca="1" si="91"/>
        <v>8.0283055523240385</v>
      </c>
      <c r="P1452" s="3">
        <f ca="1">1-O1452/MAX(O$2:O1452)</f>
        <v>0.10681203977940401</v>
      </c>
    </row>
    <row r="1453" spans="1:16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88"/>
        <v>-8.0442575291428398E-3</v>
      </c>
      <c r="H1453" s="3">
        <f>1-E1453/MAX(E$2:E1453)</f>
        <v>0.46182535901449673</v>
      </c>
      <c r="I1453" s="36">
        <f ca="1">IF(ROW()&gt;计算结果!B$18+1,AVERAGE(OFFSET(E1453,0,0,-计算结果!B$18,1)),AVERAGE(OFFSET(E1453,0,0,-ROW(),1)))</f>
        <v>3272.6722727272722</v>
      </c>
      <c r="J1453" s="36">
        <f ca="1">I1453+计算结果!B$19*IF(ROW()&gt;计算结果!B$18+1,STDEV(OFFSET(E1453,0,0,-计算结果!B$18,1)),STDEV(OFFSET(E1453,0,0,-ROW(),1)))</f>
        <v>18473.329158418488</v>
      </c>
      <c r="K1453" s="34">
        <f ca="1">I1453-计算结果!B$19*IF(ROW()&gt;计算结果!B$18+1,STDEV(OFFSET(E1453,0,0,-计算结果!B$18,1)),STDEV(OFFSET(E1453,0,0,-ROW(),1)))</f>
        <v>-11927.984612963943</v>
      </c>
      <c r="L1453" s="35" t="str">
        <f t="shared" ca="1" si="89"/>
        <v>卖</v>
      </c>
      <c r="M1453" s="4" t="str">
        <f t="shared" ca="1" si="90"/>
        <v/>
      </c>
      <c r="N1453" s="3">
        <f ca="1">IF(L1452="买",E1453/E1452-1,0)-IF(M1453=1,计算结果!B$17,0)</f>
        <v>0</v>
      </c>
      <c r="O1453" s="2">
        <f t="shared" ca="1" si="91"/>
        <v>8.0283055523240385</v>
      </c>
      <c r="P1453" s="3">
        <f ca="1">1-O1453/MAX(O$2:O1453)</f>
        <v>0.10681203977940401</v>
      </c>
    </row>
    <row r="1454" spans="1:16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88"/>
        <v>-1.999709133216987E-2</v>
      </c>
      <c r="H1454" s="3">
        <f>1-E1454/MAX(E$2:E1454)</f>
        <v>0.47258728646294157</v>
      </c>
      <c r="I1454" s="36">
        <f ca="1">IF(ROW()&gt;计算结果!B$18+1,AVERAGE(OFFSET(E1454,0,0,-计算结果!B$18,1)),AVERAGE(OFFSET(E1454,0,0,-ROW(),1)))</f>
        <v>3264.3456818181808</v>
      </c>
      <c r="J1454" s="36">
        <f ca="1">I1454+计算结果!B$19*IF(ROW()&gt;计算结果!B$18+1,STDEV(OFFSET(E1454,0,0,-计算结果!B$18,1)),STDEV(OFFSET(E1454,0,0,-ROW(),1)))</f>
        <v>18367.117648689498</v>
      </c>
      <c r="K1454" s="34">
        <f ca="1">I1454-计算结果!B$19*IF(ROW()&gt;计算结果!B$18+1,STDEV(OFFSET(E1454,0,0,-计算结果!B$18,1)),STDEV(OFFSET(E1454,0,0,-ROW(),1)))</f>
        <v>-11838.426285053136</v>
      </c>
      <c r="L1454" s="35" t="str">
        <f t="shared" ca="1" si="89"/>
        <v>卖</v>
      </c>
      <c r="M1454" s="4" t="str">
        <f t="shared" ca="1" si="90"/>
        <v/>
      </c>
      <c r="N1454" s="3">
        <f ca="1">IF(L1453="买",E1454/E1453-1,0)-IF(M1454=1,计算结果!B$17,0)</f>
        <v>0</v>
      </c>
      <c r="O1454" s="2">
        <f t="shared" ca="1" si="91"/>
        <v>8.0283055523240385</v>
      </c>
      <c r="P1454" s="3">
        <f ca="1">1-O1454/MAX(O$2:O1454)</f>
        <v>0.10681203977940401</v>
      </c>
    </row>
    <row r="1455" spans="1:16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88"/>
        <v>-1.7672620987124632E-2</v>
      </c>
      <c r="H1455" s="3">
        <f>1-E1455/MAX(E$2:E1455)</f>
        <v>0.48190805145307292</v>
      </c>
      <c r="I1455" s="36">
        <f ca="1">IF(ROW()&gt;计算结果!B$18+1,AVERAGE(OFFSET(E1455,0,0,-计算结果!B$18,1)),AVERAGE(OFFSET(E1455,0,0,-ROW(),1)))</f>
        <v>3256.1879545454544</v>
      </c>
      <c r="J1455" s="36">
        <f ca="1">I1455+计算结果!B$19*IF(ROW()&gt;计算结果!B$18+1,STDEV(OFFSET(E1455,0,0,-计算结果!B$18,1)),STDEV(OFFSET(E1455,0,0,-ROW(),1)))</f>
        <v>18596.954187919684</v>
      </c>
      <c r="K1455" s="34">
        <f ca="1">I1455-计算结果!B$19*IF(ROW()&gt;计算结果!B$18+1,STDEV(OFFSET(E1455,0,0,-计算结果!B$18,1)),STDEV(OFFSET(E1455,0,0,-ROW(),1)))</f>
        <v>-12084.578278828776</v>
      </c>
      <c r="L1455" s="35" t="str">
        <f t="shared" ca="1" si="89"/>
        <v>卖</v>
      </c>
      <c r="M1455" s="4" t="str">
        <f t="shared" ca="1" si="90"/>
        <v/>
      </c>
      <c r="N1455" s="3">
        <f ca="1">IF(L1454="买",E1455/E1454-1,0)-IF(M1455=1,计算结果!B$17,0)</f>
        <v>0</v>
      </c>
      <c r="O1455" s="2">
        <f t="shared" ca="1" si="91"/>
        <v>8.0283055523240385</v>
      </c>
      <c r="P1455" s="3">
        <f ca="1">1-O1455/MAX(O$2:O1455)</f>
        <v>0.10681203977940401</v>
      </c>
    </row>
    <row r="1456" spans="1:16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88"/>
        <v>5.5502096928337075E-3</v>
      </c>
      <c r="H1456" s="3">
        <f>1-E1456/MAX(E$2:E1456)</f>
        <v>0.47903253249846867</v>
      </c>
      <c r="I1456" s="36">
        <f ca="1">IF(ROW()&gt;计算结果!B$18+1,AVERAGE(OFFSET(E1456,0,0,-计算结果!B$18,1)),AVERAGE(OFFSET(E1456,0,0,-ROW(),1)))</f>
        <v>3248.5547727272719</v>
      </c>
      <c r="J1456" s="36">
        <f ca="1">I1456+计算结果!B$19*IF(ROW()&gt;计算结果!B$18+1,STDEV(OFFSET(E1456,0,0,-计算结果!B$18,1)),STDEV(OFFSET(E1456,0,0,-ROW(),1)))</f>
        <v>18727.99543901068</v>
      </c>
      <c r="K1456" s="34">
        <f ca="1">I1456-计算结果!B$19*IF(ROW()&gt;计算结果!B$18+1,STDEV(OFFSET(E1456,0,0,-计算结果!B$18,1)),STDEV(OFFSET(E1456,0,0,-ROW(),1)))</f>
        <v>-12230.885893556137</v>
      </c>
      <c r="L1456" s="35" t="str">
        <f t="shared" ca="1" si="89"/>
        <v>卖</v>
      </c>
      <c r="M1456" s="4" t="str">
        <f t="shared" ca="1" si="90"/>
        <v/>
      </c>
      <c r="N1456" s="3">
        <f ca="1">IF(L1455="买",E1456/E1455-1,0)-IF(M1456=1,计算结果!B$17,0)</f>
        <v>0</v>
      </c>
      <c r="O1456" s="2">
        <f t="shared" ca="1" si="91"/>
        <v>8.0283055523240385</v>
      </c>
      <c r="P1456" s="3">
        <f ca="1">1-O1456/MAX(O$2:O1456)</f>
        <v>0.10681203977940401</v>
      </c>
    </row>
    <row r="1457" spans="1:16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88"/>
        <v>7.4138668704670785E-4</v>
      </c>
      <c r="H1457" s="3">
        <f>1-E1457/MAX(E$2:E1457)</f>
        <v>0.47864629415367865</v>
      </c>
      <c r="I1457" s="36">
        <f ca="1">IF(ROW()&gt;计算结果!B$18+1,AVERAGE(OFFSET(E1457,0,0,-计算结果!B$18,1)),AVERAGE(OFFSET(E1457,0,0,-ROW(),1)))</f>
        <v>3241.3756818181819</v>
      </c>
      <c r="J1457" s="36">
        <f ca="1">I1457+计算结果!B$19*IF(ROW()&gt;计算结果!B$18+1,STDEV(OFFSET(E1457,0,0,-计算结果!B$18,1)),STDEV(OFFSET(E1457,0,0,-ROW(),1)))</f>
        <v>18851.904185305746</v>
      </c>
      <c r="K1457" s="34">
        <f ca="1">I1457-计算结果!B$19*IF(ROW()&gt;计算结果!B$18+1,STDEV(OFFSET(E1457,0,0,-计算结果!B$18,1)),STDEV(OFFSET(E1457,0,0,-ROW(),1)))</f>
        <v>-12369.152821669384</v>
      </c>
      <c r="L1457" s="35" t="str">
        <f t="shared" ca="1" si="89"/>
        <v>卖</v>
      </c>
      <c r="M1457" s="4" t="str">
        <f t="shared" ca="1" si="90"/>
        <v/>
      </c>
      <c r="N1457" s="3">
        <f ca="1">IF(L1456="买",E1457/E1456-1,0)-IF(M1457=1,计算结果!B$17,0)</f>
        <v>0</v>
      </c>
      <c r="O1457" s="2">
        <f t="shared" ca="1" si="91"/>
        <v>8.0283055523240385</v>
      </c>
      <c r="P1457" s="3">
        <f ca="1">1-O1457/MAX(O$2:O1457)</f>
        <v>0.10681203977940401</v>
      </c>
    </row>
    <row r="1458" spans="1:16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88"/>
        <v>2.093926438432181E-2</v>
      </c>
      <c r="H1458" s="3">
        <f>1-E1458/MAX(E$2:E1458)</f>
        <v>0.46772953106921655</v>
      </c>
      <c r="I1458" s="36">
        <f ca="1">IF(ROW()&gt;计算结果!B$18+1,AVERAGE(OFFSET(E1458,0,0,-计算结果!B$18,1)),AVERAGE(OFFSET(E1458,0,0,-ROW(),1)))</f>
        <v>3233.5406818181827</v>
      </c>
      <c r="J1458" s="36">
        <f ca="1">I1458+计算结果!B$19*IF(ROW()&gt;计算结果!B$18+1,STDEV(OFFSET(E1458,0,0,-计算结果!B$18,1)),STDEV(OFFSET(E1458,0,0,-ROW(),1)))</f>
        <v>18446.437424371627</v>
      </c>
      <c r="K1458" s="34">
        <f ca="1">I1458-计算结果!B$19*IF(ROW()&gt;计算结果!B$18+1,STDEV(OFFSET(E1458,0,0,-计算结果!B$18,1)),STDEV(OFFSET(E1458,0,0,-ROW(),1)))</f>
        <v>-11979.356060735259</v>
      </c>
      <c r="L1458" s="35" t="str">
        <f t="shared" ca="1" si="89"/>
        <v>卖</v>
      </c>
      <c r="M1458" s="4" t="str">
        <f t="shared" ca="1" si="90"/>
        <v/>
      </c>
      <c r="N1458" s="3">
        <f ca="1">IF(L1457="买",E1458/E1457-1,0)-IF(M1458=1,计算结果!B$17,0)</f>
        <v>0</v>
      </c>
      <c r="O1458" s="2">
        <f t="shared" ca="1" si="91"/>
        <v>8.0283055523240385</v>
      </c>
      <c r="P1458" s="3">
        <f ca="1">1-O1458/MAX(O$2:O1458)</f>
        <v>0.10681203977940401</v>
      </c>
    </row>
    <row r="1459" spans="1:16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88"/>
        <v>1.9633917896849873E-2</v>
      </c>
      <c r="H1459" s="3">
        <f>1-E1459/MAX(E$2:E1459)</f>
        <v>0.45727897638331183</v>
      </c>
      <c r="I1459" s="36">
        <f ca="1">IF(ROW()&gt;计算结果!B$18+1,AVERAGE(OFFSET(E1459,0,0,-计算结果!B$18,1)),AVERAGE(OFFSET(E1459,0,0,-ROW(),1)))</f>
        <v>3227.3259090909096</v>
      </c>
      <c r="J1459" s="36">
        <f ca="1">I1459+计算结果!B$19*IF(ROW()&gt;计算结果!B$18+1,STDEV(OFFSET(E1459,0,0,-计算结果!B$18,1)),STDEV(OFFSET(E1459,0,0,-ROW(),1)))</f>
        <v>17946.790935683071</v>
      </c>
      <c r="K1459" s="34">
        <f ca="1">I1459-计算结果!B$19*IF(ROW()&gt;计算结果!B$18+1,STDEV(OFFSET(E1459,0,0,-计算结果!B$18,1)),STDEV(OFFSET(E1459,0,0,-ROW(),1)))</f>
        <v>-11492.13911750125</v>
      </c>
      <c r="L1459" s="35" t="str">
        <f t="shared" ca="1" si="89"/>
        <v>卖</v>
      </c>
      <c r="M1459" s="4" t="str">
        <f t="shared" ca="1" si="90"/>
        <v/>
      </c>
      <c r="N1459" s="3">
        <f ca="1">IF(L1458="买",E1459/E1458-1,0)-IF(M1459=1,计算结果!B$17,0)</f>
        <v>0</v>
      </c>
      <c r="O1459" s="2">
        <f t="shared" ca="1" si="91"/>
        <v>8.0283055523240385</v>
      </c>
      <c r="P1459" s="3">
        <f ca="1">1-O1459/MAX(O$2:O1459)</f>
        <v>0.10681203977940401</v>
      </c>
    </row>
    <row r="1460" spans="1:16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88"/>
        <v>-4.3954252464196708E-3</v>
      </c>
      <c r="H1460" s="3">
        <f>1-E1460/MAX(E$2:E1460)</f>
        <v>0.45966446607227929</v>
      </c>
      <c r="I1460" s="36">
        <f ca="1">IF(ROW()&gt;计算结果!B$18+1,AVERAGE(OFFSET(E1460,0,0,-计算结果!B$18,1)),AVERAGE(OFFSET(E1460,0,0,-ROW(),1)))</f>
        <v>3221.7649999999999</v>
      </c>
      <c r="J1460" s="36">
        <f ca="1">I1460+计算结果!B$19*IF(ROW()&gt;计算结果!B$18+1,STDEV(OFFSET(E1460,0,0,-计算结果!B$18,1)),STDEV(OFFSET(E1460,0,0,-ROW(),1)))</f>
        <v>17593.532228622968</v>
      </c>
      <c r="K1460" s="34">
        <f ca="1">I1460-计算结果!B$19*IF(ROW()&gt;计算结果!B$18+1,STDEV(OFFSET(E1460,0,0,-计算结果!B$18,1)),STDEV(OFFSET(E1460,0,0,-ROW(),1)))</f>
        <v>-11150.002228622969</v>
      </c>
      <c r="L1460" s="35" t="str">
        <f t="shared" ca="1" si="89"/>
        <v>卖</v>
      </c>
      <c r="M1460" s="4" t="str">
        <f t="shared" ca="1" si="90"/>
        <v/>
      </c>
      <c r="N1460" s="3">
        <f ca="1">IF(L1459="买",E1460/E1459-1,0)-IF(M1460=1,计算结果!B$17,0)</f>
        <v>0</v>
      </c>
      <c r="O1460" s="2">
        <f t="shared" ca="1" si="91"/>
        <v>8.0283055523240385</v>
      </c>
      <c r="P1460" s="3">
        <f ca="1">1-O1460/MAX(O$2:O1460)</f>
        <v>0.10681203977940401</v>
      </c>
    </row>
    <row r="1461" spans="1:16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88"/>
        <v>-5.0446206457870346E-3</v>
      </c>
      <c r="H1461" s="3">
        <f>1-E1461/MAX(E$2:E1461)</f>
        <v>0.46239025386238342</v>
      </c>
      <c r="I1461" s="36">
        <f ca="1">IF(ROW()&gt;计算结果!B$18+1,AVERAGE(OFFSET(E1461,0,0,-计算结果!B$18,1)),AVERAGE(OFFSET(E1461,0,0,-ROW(),1)))</f>
        <v>3214.4727272727278</v>
      </c>
      <c r="J1461" s="36">
        <f ca="1">I1461+计算结果!B$19*IF(ROW()&gt;计算结果!B$18+1,STDEV(OFFSET(E1461,0,0,-计算结果!B$18,1)),STDEV(OFFSET(E1461,0,0,-ROW(),1)))</f>
        <v>16930.800973258531</v>
      </c>
      <c r="K1461" s="34">
        <f ca="1">I1461-计算结果!B$19*IF(ROW()&gt;计算结果!B$18+1,STDEV(OFFSET(E1461,0,0,-计算结果!B$18,1)),STDEV(OFFSET(E1461,0,0,-ROW(),1)))</f>
        <v>-10501.855518713073</v>
      </c>
      <c r="L1461" s="35" t="str">
        <f t="shared" ca="1" si="89"/>
        <v>卖</v>
      </c>
      <c r="M1461" s="4" t="str">
        <f t="shared" ca="1" si="90"/>
        <v/>
      </c>
      <c r="N1461" s="3">
        <f ca="1">IF(L1460="买",E1461/E1460-1,0)-IF(M1461=1,计算结果!B$17,0)</f>
        <v>0</v>
      </c>
      <c r="O1461" s="2">
        <f t="shared" ca="1" si="91"/>
        <v>8.0283055523240385</v>
      </c>
      <c r="P1461" s="3">
        <f ca="1">1-O1461/MAX(O$2:O1461)</f>
        <v>0.10681203977940401</v>
      </c>
    </row>
    <row r="1462" spans="1:16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88"/>
        <v>2.2091124305301246E-3</v>
      </c>
      <c r="H1462" s="3">
        <f>1-E1462/MAX(E$2:E1462)</f>
        <v>0.46120261348941671</v>
      </c>
      <c r="I1462" s="36">
        <f ca="1">IF(ROW()&gt;计算结果!B$18+1,AVERAGE(OFFSET(E1462,0,0,-计算结果!B$18,1)),AVERAGE(OFFSET(E1462,0,0,-ROW(),1)))</f>
        <v>3206.4231818181825</v>
      </c>
      <c r="J1462" s="36">
        <f ca="1">I1462+计算结果!B$19*IF(ROW()&gt;计算结果!B$18+1,STDEV(OFFSET(E1462,0,0,-计算结果!B$18,1)),STDEV(OFFSET(E1462,0,0,-ROW(),1)))</f>
        <v>15917.624635699827</v>
      </c>
      <c r="K1462" s="34">
        <f ca="1">I1462-计算结果!B$19*IF(ROW()&gt;计算结果!B$18+1,STDEV(OFFSET(E1462,0,0,-计算结果!B$18,1)),STDEV(OFFSET(E1462,0,0,-ROW(),1)))</f>
        <v>-9504.7782720634641</v>
      </c>
      <c r="L1462" s="35" t="str">
        <f t="shared" ca="1" si="89"/>
        <v>卖</v>
      </c>
      <c r="M1462" s="4" t="str">
        <f t="shared" ca="1" si="90"/>
        <v/>
      </c>
      <c r="N1462" s="3">
        <f ca="1">IF(L1461="买",E1462/E1461-1,0)-IF(M1462=1,计算结果!B$17,0)</f>
        <v>0</v>
      </c>
      <c r="O1462" s="2">
        <f t="shared" ca="1" si="91"/>
        <v>8.0283055523240385</v>
      </c>
      <c r="P1462" s="3">
        <f ca="1">1-O1462/MAX(O$2:O1462)</f>
        <v>0.10681203977940401</v>
      </c>
    </row>
    <row r="1463" spans="1:16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88"/>
        <v>-1.845185086938117E-2</v>
      </c>
      <c r="H1463" s="3">
        <f>1-E1463/MAX(E$2:E1463)</f>
        <v>0.47114442251412236</v>
      </c>
      <c r="I1463" s="36">
        <f ca="1">IF(ROW()&gt;计算结果!B$18+1,AVERAGE(OFFSET(E1463,0,0,-计算结果!B$18,1)),AVERAGE(OFFSET(E1463,0,0,-ROW(),1)))</f>
        <v>3196.4145454545451</v>
      </c>
      <c r="J1463" s="36">
        <f ca="1">I1463+计算结果!B$19*IF(ROW()&gt;计算结果!B$18+1,STDEV(OFFSET(E1463,0,0,-计算结果!B$18,1)),STDEV(OFFSET(E1463,0,0,-ROW(),1)))</f>
        <v>14602.920143944035</v>
      </c>
      <c r="K1463" s="34">
        <f ca="1">I1463-计算结果!B$19*IF(ROW()&gt;计算结果!B$18+1,STDEV(OFFSET(E1463,0,0,-计算结果!B$18,1)),STDEV(OFFSET(E1463,0,0,-ROW(),1)))</f>
        <v>-8210.0910530349447</v>
      </c>
      <c r="L1463" s="35" t="str">
        <f t="shared" ca="1" si="89"/>
        <v>卖</v>
      </c>
      <c r="M1463" s="4" t="str">
        <f t="shared" ca="1" si="90"/>
        <v/>
      </c>
      <c r="N1463" s="3">
        <f ca="1">IF(L1462="买",E1463/E1462-1,0)-IF(M1463=1,计算结果!B$17,0)</f>
        <v>0</v>
      </c>
      <c r="O1463" s="2">
        <f t="shared" ca="1" si="91"/>
        <v>8.0283055523240385</v>
      </c>
      <c r="P1463" s="3">
        <f ca="1">1-O1463/MAX(O$2:O1463)</f>
        <v>0.10681203977940401</v>
      </c>
    </row>
    <row r="1464" spans="1:16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88"/>
        <v>5.3825538335816603E-3</v>
      </c>
      <c r="H1464" s="3">
        <f>1-E1464/MAX(E$2:E1464)</f>
        <v>0.46829782889811467</v>
      </c>
      <c r="I1464" s="36">
        <f ca="1">IF(ROW()&gt;计算结果!B$18+1,AVERAGE(OFFSET(E1464,0,0,-计算结果!B$18,1)),AVERAGE(OFFSET(E1464,0,0,-ROW(),1)))</f>
        <v>3187.3456818181821</v>
      </c>
      <c r="J1464" s="36">
        <f ca="1">I1464+计算结果!B$19*IF(ROW()&gt;计算结果!B$18+1,STDEV(OFFSET(E1464,0,0,-计算结果!B$18,1)),STDEV(OFFSET(E1464,0,0,-ROW(),1)))</f>
        <v>13204.354707218026</v>
      </c>
      <c r="K1464" s="34">
        <f ca="1">I1464-计算结果!B$19*IF(ROW()&gt;计算结果!B$18+1,STDEV(OFFSET(E1464,0,0,-计算结果!B$18,1)),STDEV(OFFSET(E1464,0,0,-ROW(),1)))</f>
        <v>-6829.663343581662</v>
      </c>
      <c r="L1464" s="35" t="str">
        <f t="shared" ca="1" si="89"/>
        <v>卖</v>
      </c>
      <c r="M1464" s="4" t="str">
        <f t="shared" ca="1" si="90"/>
        <v/>
      </c>
      <c r="N1464" s="3">
        <f ca="1">IF(L1463="买",E1464/E1463-1,0)-IF(M1464=1,计算结果!B$17,0)</f>
        <v>0</v>
      </c>
      <c r="O1464" s="2">
        <f t="shared" ca="1" si="91"/>
        <v>8.0283055523240385</v>
      </c>
      <c r="P1464" s="3">
        <f ca="1">1-O1464/MAX(O$2:O1464)</f>
        <v>0.10681203977940401</v>
      </c>
    </row>
    <row r="1465" spans="1:16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88"/>
        <v>5.5745427082933841E-3</v>
      </c>
      <c r="H1465" s="3">
        <f>1-E1465/MAX(E$2:E1465)</f>
        <v>0.46533383243721493</v>
      </c>
      <c r="I1465" s="36">
        <f ca="1">IF(ROW()&gt;计算结果!B$18+1,AVERAGE(OFFSET(E1465,0,0,-计算结果!B$18,1)),AVERAGE(OFFSET(E1465,0,0,-ROW(),1)))</f>
        <v>3179.2372727272727</v>
      </c>
      <c r="J1465" s="36">
        <f ca="1">I1465+计算结果!B$19*IF(ROW()&gt;计算结果!B$18+1,STDEV(OFFSET(E1465,0,0,-计算结果!B$18,1)),STDEV(OFFSET(E1465,0,0,-ROW(),1)))</f>
        <v>11708.342000657398</v>
      </c>
      <c r="K1465" s="34">
        <f ca="1">I1465-计算结果!B$19*IF(ROW()&gt;计算结果!B$18+1,STDEV(OFFSET(E1465,0,0,-计算结果!B$18,1)),STDEV(OFFSET(E1465,0,0,-ROW(),1)))</f>
        <v>-5349.8674552028533</v>
      </c>
      <c r="L1465" s="35" t="str">
        <f t="shared" ca="1" si="89"/>
        <v>卖</v>
      </c>
      <c r="M1465" s="4" t="str">
        <f t="shared" ca="1" si="90"/>
        <v/>
      </c>
      <c r="N1465" s="3">
        <f ca="1">IF(L1464="买",E1465/E1464-1,0)-IF(M1465=1,计算结果!B$17,0)</f>
        <v>0</v>
      </c>
      <c r="O1465" s="2">
        <f t="shared" ca="1" si="91"/>
        <v>8.0283055523240385</v>
      </c>
      <c r="P1465" s="3">
        <f ca="1">1-O1465/MAX(O$2:O1465)</f>
        <v>0.10681203977940401</v>
      </c>
    </row>
    <row r="1466" spans="1:16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88"/>
        <v>-3.373282331001759E-4</v>
      </c>
      <c r="H1466" s="3">
        <f>1-E1466/MAX(E$2:E1466)</f>
        <v>0.46551419043081732</v>
      </c>
      <c r="I1466" s="36">
        <f ca="1">IF(ROW()&gt;计算结果!B$18+1,AVERAGE(OFFSET(E1466,0,0,-计算结果!B$18,1)),AVERAGE(OFFSET(E1466,0,0,-ROW(),1)))</f>
        <v>3170.8577272727271</v>
      </c>
      <c r="J1466" s="36">
        <f ca="1">I1466+计算结果!B$19*IF(ROW()&gt;计算结果!B$18+1,STDEV(OFFSET(E1466,0,0,-计算结果!B$18,1)),STDEV(OFFSET(E1466,0,0,-ROW(),1)))</f>
        <v>9612.8774907673869</v>
      </c>
      <c r="K1466" s="34">
        <f ca="1">I1466-计算结果!B$19*IF(ROW()&gt;计算结果!B$18+1,STDEV(OFFSET(E1466,0,0,-计算结果!B$18,1)),STDEV(OFFSET(E1466,0,0,-ROW(),1)))</f>
        <v>-3271.1620362219337</v>
      </c>
      <c r="L1466" s="35" t="str">
        <f t="shared" ca="1" si="89"/>
        <v>卖</v>
      </c>
      <c r="M1466" s="4" t="str">
        <f t="shared" ca="1" si="90"/>
        <v/>
      </c>
      <c r="N1466" s="3">
        <f ca="1">IF(L1465="买",E1466/E1465-1,0)-IF(M1466=1,计算结果!B$17,0)</f>
        <v>0</v>
      </c>
      <c r="O1466" s="2">
        <f t="shared" ca="1" si="91"/>
        <v>8.0283055523240385</v>
      </c>
      <c r="P1466" s="3">
        <f ca="1">1-O1466/MAX(O$2:O1466)</f>
        <v>0.10681203977940401</v>
      </c>
    </row>
    <row r="1467" spans="1:16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88"/>
        <v>-1.5732440279121906E-2</v>
      </c>
      <c r="H1467" s="3">
        <f>1-E1467/MAX(E$2:E1467)</f>
        <v>0.47392295650990268</v>
      </c>
      <c r="I1467" s="36">
        <f ca="1">IF(ROW()&gt;计算结果!B$18+1,AVERAGE(OFFSET(E1467,0,0,-计算结果!B$18,1)),AVERAGE(OFFSET(E1467,0,0,-ROW(),1)))</f>
        <v>3166.3129545454544</v>
      </c>
      <c r="J1467" s="36">
        <f ca="1">I1467+计算结果!B$19*IF(ROW()&gt;计算结果!B$18+1,STDEV(OFFSET(E1467,0,0,-计算结果!B$18,1)),STDEV(OFFSET(E1467,0,0,-ROW(),1)))</f>
        <v>9401.8520161952547</v>
      </c>
      <c r="K1467" s="34">
        <f ca="1">I1467-计算结果!B$19*IF(ROW()&gt;计算结果!B$18+1,STDEV(OFFSET(E1467,0,0,-计算结果!B$18,1)),STDEV(OFFSET(E1467,0,0,-ROW(),1)))</f>
        <v>-3069.2261071043454</v>
      </c>
      <c r="L1467" s="35" t="str">
        <f t="shared" ca="1" si="89"/>
        <v>卖</v>
      </c>
      <c r="M1467" s="4" t="str">
        <f t="shared" ca="1" si="90"/>
        <v/>
      </c>
      <c r="N1467" s="3">
        <f ca="1">IF(L1466="买",E1467/E1466-1,0)-IF(M1467=1,计算结果!B$17,0)</f>
        <v>0</v>
      </c>
      <c r="O1467" s="2">
        <f t="shared" ca="1" si="91"/>
        <v>8.0283055523240385</v>
      </c>
      <c r="P1467" s="3">
        <f ca="1">1-O1467/MAX(O$2:O1467)</f>
        <v>0.10681203977940401</v>
      </c>
    </row>
    <row r="1468" spans="1:16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88"/>
        <v>-3.8006248665851672E-2</v>
      </c>
      <c r="H1468" s="3">
        <f>1-E1468/MAX(E$2:E1468)</f>
        <v>0.49391717144218339</v>
      </c>
      <c r="I1468" s="36">
        <f ca="1">IF(ROW()&gt;计算结果!B$18+1,AVERAGE(OFFSET(E1468,0,0,-计算结果!B$18,1)),AVERAGE(OFFSET(E1468,0,0,-ROW(),1)))</f>
        <v>3158.5734090909086</v>
      </c>
      <c r="J1468" s="36">
        <f ca="1">I1468+计算结果!B$19*IF(ROW()&gt;计算结果!B$18+1,STDEV(OFFSET(E1468,0,0,-计算结果!B$18,1)),STDEV(OFFSET(E1468,0,0,-ROW(),1)))</f>
        <v>9662.2499919893744</v>
      </c>
      <c r="K1468" s="34">
        <f ca="1">I1468-计算结果!B$19*IF(ROW()&gt;计算结果!B$18+1,STDEV(OFFSET(E1468,0,0,-计算结果!B$18,1)),STDEV(OFFSET(E1468,0,0,-ROW(),1)))</f>
        <v>-3345.1031738075567</v>
      </c>
      <c r="L1468" s="35" t="str">
        <f t="shared" ca="1" si="89"/>
        <v>卖</v>
      </c>
      <c r="M1468" s="4" t="str">
        <f t="shared" ca="1" si="90"/>
        <v/>
      </c>
      <c r="N1468" s="3">
        <f ca="1">IF(L1467="买",E1468/E1467-1,0)-IF(M1468=1,计算结果!B$17,0)</f>
        <v>0</v>
      </c>
      <c r="O1468" s="2">
        <f t="shared" ca="1" si="91"/>
        <v>8.0283055523240385</v>
      </c>
      <c r="P1468" s="3">
        <f ca="1">1-O1468/MAX(O$2:O1468)</f>
        <v>0.10681203977940401</v>
      </c>
    </row>
    <row r="1469" spans="1:16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88"/>
        <v>1.1094861062082018E-3</v>
      </c>
      <c r="H1469" s="3">
        <f>1-E1469/MAX(E$2:E1469)</f>
        <v>0.4933556795753079</v>
      </c>
      <c r="I1469" s="36">
        <f ca="1">IF(ROW()&gt;计算结果!B$18+1,AVERAGE(OFFSET(E1469,0,0,-计算结果!B$18,1)),AVERAGE(OFFSET(E1469,0,0,-ROW(),1)))</f>
        <v>3154.2122727272726</v>
      </c>
      <c r="J1469" s="36">
        <f ca="1">I1469+计算结果!B$19*IF(ROW()&gt;计算结果!B$18+1,STDEV(OFFSET(E1469,0,0,-计算结果!B$18,1)),STDEV(OFFSET(E1469,0,0,-ROW(),1)))</f>
        <v>10312.387418946697</v>
      </c>
      <c r="K1469" s="34">
        <f ca="1">I1469-计算结果!B$19*IF(ROW()&gt;计算结果!B$18+1,STDEV(OFFSET(E1469,0,0,-计算结果!B$18,1)),STDEV(OFFSET(E1469,0,0,-ROW(),1)))</f>
        <v>-4003.9628734921516</v>
      </c>
      <c r="L1469" s="35" t="str">
        <f t="shared" ca="1" si="89"/>
        <v>卖</v>
      </c>
      <c r="M1469" s="4" t="str">
        <f t="shared" ca="1" si="90"/>
        <v/>
      </c>
      <c r="N1469" s="3">
        <f ca="1">IF(L1468="买",E1469/E1468-1,0)-IF(M1469=1,计算结果!B$17,0)</f>
        <v>0</v>
      </c>
      <c r="O1469" s="2">
        <f t="shared" ca="1" si="91"/>
        <v>8.0283055523240385</v>
      </c>
      <c r="P1469" s="3">
        <f ca="1">1-O1469/MAX(O$2:O1469)</f>
        <v>0.10681203977940401</v>
      </c>
    </row>
    <row r="1470" spans="1:16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88"/>
        <v>2.25681325877789E-2</v>
      </c>
      <c r="H1470" s="3">
        <f>1-E1470/MAX(E$2:E1470)</f>
        <v>0.48192166337711839</v>
      </c>
      <c r="I1470" s="36">
        <f ca="1">IF(ROW()&gt;计算结果!B$18+1,AVERAGE(OFFSET(E1470,0,0,-计算结果!B$18,1)),AVERAGE(OFFSET(E1470,0,0,-ROW(),1)))</f>
        <v>3152.87</v>
      </c>
      <c r="J1470" s="36">
        <f ca="1">I1470+计算结果!B$19*IF(ROW()&gt;计算结果!B$18+1,STDEV(OFFSET(E1470,0,0,-计算结果!B$18,1)),STDEV(OFFSET(E1470,0,0,-ROW(),1)))</f>
        <v>10492.533644311494</v>
      </c>
      <c r="K1470" s="34">
        <f ca="1">I1470-计算结果!B$19*IF(ROW()&gt;计算结果!B$18+1,STDEV(OFFSET(E1470,0,0,-计算结果!B$18,1)),STDEV(OFFSET(E1470,0,0,-ROW(),1)))</f>
        <v>-4186.793644311495</v>
      </c>
      <c r="L1470" s="35" t="str">
        <f t="shared" ca="1" si="89"/>
        <v>卖</v>
      </c>
      <c r="M1470" s="4" t="str">
        <f t="shared" ca="1" si="90"/>
        <v/>
      </c>
      <c r="N1470" s="3">
        <f ca="1">IF(L1469="买",E1470/E1469-1,0)-IF(M1470=1,计算结果!B$17,0)</f>
        <v>0</v>
      </c>
      <c r="O1470" s="2">
        <f t="shared" ca="1" si="91"/>
        <v>8.0283055523240385</v>
      </c>
      <c r="P1470" s="3">
        <f ca="1">1-O1470/MAX(O$2:O1470)</f>
        <v>0.10681203977940401</v>
      </c>
    </row>
    <row r="1471" spans="1:16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88"/>
        <v>-3.288831962165617E-2</v>
      </c>
      <c r="H1471" s="3">
        <f>1-E1471/MAX(E$2:E1471)</f>
        <v>0.49896038930102771</v>
      </c>
      <c r="I1471" s="36">
        <f ca="1">IF(ROW()&gt;计算结果!B$18+1,AVERAGE(OFFSET(E1471,0,0,-计算结果!B$18,1)),AVERAGE(OFFSET(E1471,0,0,-ROW(),1)))</f>
        <v>3148.2506818181819</v>
      </c>
      <c r="J1471" s="36">
        <f ca="1">I1471+计算结果!B$19*IF(ROW()&gt;计算结果!B$18+1,STDEV(OFFSET(E1471,0,0,-计算结果!B$18,1)),STDEV(OFFSET(E1471,0,0,-ROW(),1)))</f>
        <v>11259.521130817051</v>
      </c>
      <c r="K1471" s="34">
        <f ca="1">I1471-计算结果!B$19*IF(ROW()&gt;计算结果!B$18+1,STDEV(OFFSET(E1471,0,0,-计算结果!B$18,1)),STDEV(OFFSET(E1471,0,0,-ROW(),1)))</f>
        <v>-4963.0197671806864</v>
      </c>
      <c r="L1471" s="35" t="str">
        <f t="shared" ca="1" si="89"/>
        <v>卖</v>
      </c>
      <c r="M1471" s="4" t="str">
        <f t="shared" ca="1" si="90"/>
        <v/>
      </c>
      <c r="N1471" s="3">
        <f ca="1">IF(L1470="买",E1471/E1470-1,0)-IF(M1471=1,计算结果!B$17,0)</f>
        <v>0</v>
      </c>
      <c r="O1471" s="2">
        <f t="shared" ca="1" si="91"/>
        <v>8.0283055523240385</v>
      </c>
      <c r="P1471" s="3">
        <f ca="1">1-O1471/MAX(O$2:O1471)</f>
        <v>0.10681203977940401</v>
      </c>
    </row>
    <row r="1472" spans="1:16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88"/>
        <v>1.3159190548475141E-2</v>
      </c>
      <c r="H1472" s="3">
        <f>1-E1472/MAX(E$2:E1472)</f>
        <v>0.49236711359150609</v>
      </c>
      <c r="I1472" s="36">
        <f ca="1">IF(ROW()&gt;计算结果!B$18+1,AVERAGE(OFFSET(E1472,0,0,-计算结果!B$18,1)),AVERAGE(OFFSET(E1472,0,0,-ROW(),1)))</f>
        <v>3143.8099999999995</v>
      </c>
      <c r="J1472" s="36">
        <f ca="1">I1472+计算结果!B$19*IF(ROW()&gt;计算结果!B$18+1,STDEV(OFFSET(E1472,0,0,-计算结果!B$18,1)),STDEV(OFFSET(E1472,0,0,-ROW(),1)))</f>
        <v>11683.519547890113</v>
      </c>
      <c r="K1472" s="34">
        <f ca="1">I1472-计算结果!B$19*IF(ROW()&gt;计算结果!B$18+1,STDEV(OFFSET(E1472,0,0,-计算结果!B$18,1)),STDEV(OFFSET(E1472,0,0,-ROW(),1)))</f>
        <v>-5395.8995478901143</v>
      </c>
      <c r="L1472" s="35" t="str">
        <f t="shared" ca="1" si="89"/>
        <v>卖</v>
      </c>
      <c r="M1472" s="4" t="str">
        <f t="shared" ca="1" si="90"/>
        <v/>
      </c>
      <c r="N1472" s="3">
        <f ca="1">IF(L1471="买",E1472/E1471-1,0)-IF(M1472=1,计算结果!B$17,0)</f>
        <v>0</v>
      </c>
      <c r="O1472" s="2">
        <f t="shared" ca="1" si="91"/>
        <v>8.0283055523240385</v>
      </c>
      <c r="P1472" s="3">
        <f ca="1">1-O1472/MAX(O$2:O1472)</f>
        <v>0.10681203977940401</v>
      </c>
    </row>
    <row r="1473" spans="1:16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88"/>
        <v>-9.7973493862830718E-3</v>
      </c>
      <c r="H1473" s="3">
        <f>1-E1473/MAX(E$2:E1473)</f>
        <v>0.49734057033961754</v>
      </c>
      <c r="I1473" s="36">
        <f ca="1">IF(ROW()&gt;计算结果!B$18+1,AVERAGE(OFFSET(E1473,0,0,-计算结果!B$18,1)),AVERAGE(OFFSET(E1473,0,0,-ROW(),1)))</f>
        <v>3138.8620454545453</v>
      </c>
      <c r="J1473" s="36">
        <f ca="1">I1473+计算结果!B$19*IF(ROW()&gt;计算结果!B$18+1,STDEV(OFFSET(E1473,0,0,-计算结果!B$18,1)),STDEV(OFFSET(E1473,0,0,-ROW(),1)))</f>
        <v>12222.603480596965</v>
      </c>
      <c r="K1473" s="34">
        <f ca="1">I1473-计算结果!B$19*IF(ROW()&gt;计算结果!B$18+1,STDEV(OFFSET(E1473,0,0,-计算结果!B$18,1)),STDEV(OFFSET(E1473,0,0,-ROW(),1)))</f>
        <v>-5944.8793896878742</v>
      </c>
      <c r="L1473" s="35" t="str">
        <f t="shared" ca="1" si="89"/>
        <v>卖</v>
      </c>
      <c r="M1473" s="4" t="str">
        <f t="shared" ca="1" si="90"/>
        <v/>
      </c>
      <c r="N1473" s="3">
        <f ca="1">IF(L1472="买",E1473/E1472-1,0)-IF(M1473=1,计算结果!B$17,0)</f>
        <v>0</v>
      </c>
      <c r="O1473" s="2">
        <f t="shared" ca="1" si="91"/>
        <v>8.0283055523240385</v>
      </c>
      <c r="P1473" s="3">
        <f ca="1">1-O1473/MAX(O$2:O1473)</f>
        <v>0.10681203977940401</v>
      </c>
    </row>
    <row r="1474" spans="1:16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88"/>
        <v>-5.2737938481431934E-3</v>
      </c>
      <c r="H1474" s="3">
        <f>1-E1474/MAX(E$2:E1474)</f>
        <v>0.49999149254747155</v>
      </c>
      <c r="I1474" s="36">
        <f ca="1">IF(ROW()&gt;计算结果!B$18+1,AVERAGE(OFFSET(E1474,0,0,-计算结果!B$18,1)),AVERAGE(OFFSET(E1474,0,0,-ROW(),1)))</f>
        <v>3135.0318181818188</v>
      </c>
      <c r="J1474" s="36">
        <f ca="1">I1474+计算结果!B$19*IF(ROW()&gt;计算结果!B$18+1,STDEV(OFFSET(E1474,0,0,-计算结果!B$18,1)),STDEV(OFFSET(E1474,0,0,-ROW(),1)))</f>
        <v>12795.774975786686</v>
      </c>
      <c r="K1474" s="34">
        <f ca="1">I1474-计算结果!B$19*IF(ROW()&gt;计算结果!B$18+1,STDEV(OFFSET(E1474,0,0,-计算结果!B$18,1)),STDEV(OFFSET(E1474,0,0,-ROW(),1)))</f>
        <v>-6525.7113394230491</v>
      </c>
      <c r="L1474" s="35" t="str">
        <f t="shared" ca="1" si="89"/>
        <v>卖</v>
      </c>
      <c r="M1474" s="4" t="str">
        <f t="shared" ca="1" si="90"/>
        <v/>
      </c>
      <c r="N1474" s="3">
        <f ca="1">IF(L1473="买",E1474/E1473-1,0)-IF(M1474=1,计算结果!B$17,0)</f>
        <v>0</v>
      </c>
      <c r="O1474" s="2">
        <f t="shared" ca="1" si="91"/>
        <v>8.0283055523240385</v>
      </c>
      <c r="P1474" s="3">
        <f ca="1">1-O1474/MAX(O$2:O1474)</f>
        <v>0.10681203977940401</v>
      </c>
    </row>
    <row r="1475" spans="1:16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36">
        <f ca="1">IF(ROW()&gt;计算结果!B$18+1,AVERAGE(OFFSET(E1475,0,0,-计算结果!B$18,1)),AVERAGE(OFFSET(E1475,0,0,-ROW(),1)))</f>
        <v>3130.5179545454548</v>
      </c>
      <c r="J1475" s="36">
        <f ca="1">I1475+计算结果!B$19*IF(ROW()&gt;计算结果!B$18+1,STDEV(OFFSET(E1475,0,0,-计算结果!B$18,1)),STDEV(OFFSET(E1475,0,0,-ROW(),1)))</f>
        <v>13104.588789235117</v>
      </c>
      <c r="K1475" s="34">
        <f ca="1">I1475-计算结果!B$19*IF(ROW()&gt;计算结果!B$18+1,STDEV(OFFSET(E1475,0,0,-计算结果!B$18,1)),STDEV(OFFSET(E1475,0,0,-ROW(),1)))</f>
        <v>-6843.5528801442078</v>
      </c>
      <c r="L1475" s="35" t="str">
        <f t="shared" ref="L1475:L1538" ca="1" si="93">IF(OR(AND(E1475&lt;J1475,E1475&gt;I1475),E1475&lt;K1475),"买","卖")</f>
        <v>卖</v>
      </c>
      <c r="M1475" s="4" t="str">
        <f t="shared" ca="1" si="90"/>
        <v/>
      </c>
      <c r="N1475" s="3">
        <f ca="1">IF(L1474="买",E1475/E1474-1,0)-IF(M1475=1,计算结果!B$17,0)</f>
        <v>0</v>
      </c>
      <c r="O1475" s="2">
        <f t="shared" ca="1" si="91"/>
        <v>8.0283055523240385</v>
      </c>
      <c r="P1475" s="3">
        <f ca="1">1-O1475/MAX(O$2:O1475)</f>
        <v>0.10681203977940401</v>
      </c>
    </row>
    <row r="1476" spans="1:16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92"/>
        <v>1.6129303022061947E-2</v>
      </c>
      <c r="H1476" s="3">
        <f>1-E1476/MAX(E$2:E1476)</f>
        <v>0.48504900292656372</v>
      </c>
      <c r="I1476" s="36">
        <f ca="1">IF(ROW()&gt;计算结果!B$18+1,AVERAGE(OFFSET(E1476,0,0,-计算结果!B$18,1)),AVERAGE(OFFSET(E1476,0,0,-ROW(),1)))</f>
        <v>3126.0404545454544</v>
      </c>
      <c r="J1476" s="36">
        <f ca="1">I1476+计算结果!B$19*IF(ROW()&gt;计算结果!B$18+1,STDEV(OFFSET(E1476,0,0,-计算结果!B$18,1)),STDEV(OFFSET(E1476,0,0,-ROW(),1)))</f>
        <v>13118.459781249956</v>
      </c>
      <c r="K1476" s="34">
        <f ca="1">I1476-计算结果!B$19*IF(ROW()&gt;计算结果!B$18+1,STDEV(OFFSET(E1476,0,0,-计算结果!B$18,1)),STDEV(OFFSET(E1476,0,0,-ROW(),1)))</f>
        <v>-6866.3788721590463</v>
      </c>
      <c r="L1476" s="35" t="str">
        <f t="shared" ca="1" si="93"/>
        <v>卖</v>
      </c>
      <c r="M1476" s="4" t="str">
        <f t="shared" ref="M1476:M1539" ca="1" si="94">IF(L1475&lt;&gt;L1476,1,"")</f>
        <v/>
      </c>
      <c r="N1476" s="3">
        <f ca="1">IF(L1475="买",E1476/E1475-1,0)-IF(M1476=1,计算结果!B$17,0)</f>
        <v>0</v>
      </c>
      <c r="O1476" s="2">
        <f t="shared" ref="O1476:O1539" ca="1" si="95">IFERROR(O1475*(1+N1476),O1475)</f>
        <v>8.0283055523240385</v>
      </c>
      <c r="P1476" s="3">
        <f ca="1">1-O1476/MAX(O$2:O1476)</f>
        <v>0.10681203977940401</v>
      </c>
    </row>
    <row r="1477" spans="1:16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92"/>
        <v>3.3933923019227041E-3</v>
      </c>
      <c r="H1477" s="3">
        <f>1-E1477/MAX(E$2:E1477)</f>
        <v>0.48330157217722725</v>
      </c>
      <c r="I1477" s="36">
        <f ca="1">IF(ROW()&gt;计算结果!B$18+1,AVERAGE(OFFSET(E1477,0,0,-计算结果!B$18,1)),AVERAGE(OFFSET(E1477,0,0,-ROW(),1)))</f>
        <v>3122.4470454545449</v>
      </c>
      <c r="J1477" s="36">
        <f ca="1">I1477+计算结果!B$19*IF(ROW()&gt;计算结果!B$18+1,STDEV(OFFSET(E1477,0,0,-计算结果!B$18,1)),STDEV(OFFSET(E1477,0,0,-ROW(),1)))</f>
        <v>13152.414031769591</v>
      </c>
      <c r="K1477" s="34">
        <f ca="1">I1477-计算结果!B$19*IF(ROW()&gt;计算结果!B$18+1,STDEV(OFFSET(E1477,0,0,-计算结果!B$18,1)),STDEV(OFFSET(E1477,0,0,-ROW(),1)))</f>
        <v>-6907.5199408605022</v>
      </c>
      <c r="L1477" s="35" t="str">
        <f t="shared" ca="1" si="93"/>
        <v>卖</v>
      </c>
      <c r="M1477" s="4" t="str">
        <f t="shared" ca="1" si="94"/>
        <v/>
      </c>
      <c r="N1477" s="3">
        <f ca="1">IF(L1476="买",E1477/E1476-1,0)-IF(M1477=1,计算结果!B$17,0)</f>
        <v>0</v>
      </c>
      <c r="O1477" s="2">
        <f t="shared" ca="1" si="95"/>
        <v>8.0283055523240385</v>
      </c>
      <c r="P1477" s="3">
        <f ca="1">1-O1477/MAX(O$2:O1477)</f>
        <v>0.10681203977940401</v>
      </c>
    </row>
    <row r="1478" spans="1:16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92"/>
        <v>1.3096280880154465E-2</v>
      </c>
      <c r="H1478" s="3">
        <f>1-E1478/MAX(E$2:E1478)</f>
        <v>0.47653474443612598</v>
      </c>
      <c r="I1478" s="36">
        <f ca="1">IF(ROW()&gt;计算结果!B$18+1,AVERAGE(OFFSET(E1478,0,0,-计算结果!B$18,1)),AVERAGE(OFFSET(E1478,0,0,-ROW(),1)))</f>
        <v>3119.8665909090905</v>
      </c>
      <c r="J1478" s="36">
        <f ca="1">I1478+计算结果!B$19*IF(ROW()&gt;计算结果!B$18+1,STDEV(OFFSET(E1478,0,0,-计算结果!B$18,1)),STDEV(OFFSET(E1478,0,0,-ROW(),1)))</f>
        <v>13111.141557112887</v>
      </c>
      <c r="K1478" s="34">
        <f ca="1">I1478-计算结果!B$19*IF(ROW()&gt;计算结果!B$18+1,STDEV(OFFSET(E1478,0,0,-计算结果!B$18,1)),STDEV(OFFSET(E1478,0,0,-ROW(),1)))</f>
        <v>-6871.4083752947063</v>
      </c>
      <c r="L1478" s="35" t="str">
        <f t="shared" ca="1" si="93"/>
        <v>卖</v>
      </c>
      <c r="M1478" s="4" t="str">
        <f t="shared" ca="1" si="94"/>
        <v/>
      </c>
      <c r="N1478" s="3">
        <f ca="1">IF(L1477="买",E1478/E1477-1,0)-IF(M1478=1,计算结果!B$17,0)</f>
        <v>0</v>
      </c>
      <c r="O1478" s="2">
        <f t="shared" ca="1" si="95"/>
        <v>8.0283055523240385</v>
      </c>
      <c r="P1478" s="3">
        <f ca="1">1-O1478/MAX(O$2:O1478)</f>
        <v>0.10681203977940401</v>
      </c>
    </row>
    <row r="1479" spans="1:16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92"/>
        <v>2.502836005733311E-4</v>
      </c>
      <c r="H1479" s="3">
        <f>1-E1479/MAX(E$2:E1479)</f>
        <v>0.47640372966718836</v>
      </c>
      <c r="I1479" s="36">
        <f ca="1">IF(ROW()&gt;计算结果!B$18+1,AVERAGE(OFFSET(E1479,0,0,-计算结果!B$18,1)),AVERAGE(OFFSET(E1479,0,0,-ROW(),1)))</f>
        <v>3118.5095454545458</v>
      </c>
      <c r="J1479" s="36">
        <f ca="1">I1479+计算结果!B$19*IF(ROW()&gt;计算结果!B$18+1,STDEV(OFFSET(E1479,0,0,-计算结果!B$18,1)),STDEV(OFFSET(E1479,0,0,-ROW(),1)))</f>
        <v>13130.033383338148</v>
      </c>
      <c r="K1479" s="34">
        <f ca="1">I1479-计算结果!B$19*IF(ROW()&gt;计算结果!B$18+1,STDEV(OFFSET(E1479,0,0,-计算结果!B$18,1)),STDEV(OFFSET(E1479,0,0,-ROW(),1)))</f>
        <v>-6893.0142924290558</v>
      </c>
      <c r="L1479" s="35" t="str">
        <f t="shared" ca="1" si="93"/>
        <v>卖</v>
      </c>
      <c r="M1479" s="4" t="str">
        <f t="shared" ca="1" si="94"/>
        <v/>
      </c>
      <c r="N1479" s="3">
        <f ca="1">IF(L1478="买",E1479/E1478-1,0)-IF(M1479=1,计算结果!B$17,0)</f>
        <v>0</v>
      </c>
      <c r="O1479" s="2">
        <f t="shared" ca="1" si="95"/>
        <v>8.0283055523240385</v>
      </c>
      <c r="P1479" s="3">
        <f ca="1">1-O1479/MAX(O$2:O1479)</f>
        <v>0.10681203977940401</v>
      </c>
    </row>
    <row r="1480" spans="1:16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92"/>
        <v>-1.1805880517860023E-2</v>
      </c>
      <c r="H1480" s="3">
        <f>1-E1480/MAX(E$2:E1480)</f>
        <v>0.48258524467433472</v>
      </c>
      <c r="I1480" s="36">
        <f ca="1">IF(ROW()&gt;计算结果!B$18+1,AVERAGE(OFFSET(E1480,0,0,-计算结果!B$18,1)),AVERAGE(OFFSET(E1480,0,0,-ROW(),1)))</f>
        <v>3116.3488636363636</v>
      </c>
      <c r="J1480" s="36">
        <f ca="1">I1480+计算结果!B$19*IF(ROW()&gt;计算结果!B$18+1,STDEV(OFFSET(E1480,0,0,-计算结果!B$18,1)),STDEV(OFFSET(E1480,0,0,-ROW(),1)))</f>
        <v>13204.919381067188</v>
      </c>
      <c r="K1480" s="34">
        <f ca="1">I1480-计算结果!B$19*IF(ROW()&gt;计算结果!B$18+1,STDEV(OFFSET(E1480,0,0,-计算结果!B$18,1)),STDEV(OFFSET(E1480,0,0,-ROW(),1)))</f>
        <v>-6972.2216537944605</v>
      </c>
      <c r="L1480" s="35" t="str">
        <f t="shared" ca="1" si="93"/>
        <v>卖</v>
      </c>
      <c r="M1480" s="4" t="str">
        <f t="shared" ca="1" si="94"/>
        <v/>
      </c>
      <c r="N1480" s="3">
        <f ca="1">IF(L1479="买",E1480/E1479-1,0)-IF(M1480=1,计算结果!B$17,0)</f>
        <v>0</v>
      </c>
      <c r="O1480" s="2">
        <f t="shared" ca="1" si="95"/>
        <v>8.0283055523240385</v>
      </c>
      <c r="P1480" s="3">
        <f ca="1">1-O1480/MAX(O$2:O1480)</f>
        <v>0.10681203977940401</v>
      </c>
    </row>
    <row r="1481" spans="1:16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92"/>
        <v>2.0786267449316886E-2</v>
      </c>
      <c r="H1481" s="3">
        <f>1-E1481/MAX(E$2:E1481)</f>
        <v>0.47183012318791262</v>
      </c>
      <c r="I1481" s="36">
        <f ca="1">IF(ROW()&gt;计算结果!B$18+1,AVERAGE(OFFSET(E1481,0,0,-计算结果!B$18,1)),AVERAGE(OFFSET(E1481,0,0,-ROW(),1)))</f>
        <v>3115.1920454545457</v>
      </c>
      <c r="J1481" s="36">
        <f ca="1">I1481+计算结果!B$19*IF(ROW()&gt;计算结果!B$18+1,STDEV(OFFSET(E1481,0,0,-计算结果!B$18,1)),STDEV(OFFSET(E1481,0,0,-ROW(),1)))</f>
        <v>13184.095005677358</v>
      </c>
      <c r="K1481" s="34">
        <f ca="1">I1481-计算结果!B$19*IF(ROW()&gt;计算结果!B$18+1,STDEV(OFFSET(E1481,0,0,-计算结果!B$18,1)),STDEV(OFFSET(E1481,0,0,-ROW(),1)))</f>
        <v>-6953.7109147682677</v>
      </c>
      <c r="L1481" s="35" t="str">
        <f t="shared" ca="1" si="93"/>
        <v>卖</v>
      </c>
      <c r="M1481" s="4" t="str">
        <f t="shared" ca="1" si="94"/>
        <v/>
      </c>
      <c r="N1481" s="3">
        <f ca="1">IF(L1480="买",E1481/E1480-1,0)-IF(M1481=1,计算结果!B$17,0)</f>
        <v>0</v>
      </c>
      <c r="O1481" s="2">
        <f t="shared" ca="1" si="95"/>
        <v>8.0283055523240385</v>
      </c>
      <c r="P1481" s="3">
        <f ca="1">1-O1481/MAX(O$2:O1481)</f>
        <v>0.10681203977940401</v>
      </c>
    </row>
    <row r="1482" spans="1:16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92"/>
        <v>5.41209216019789E-3</v>
      </c>
      <c r="H1482" s="3">
        <f>1-E1482/MAX(E$2:E1482)</f>
        <v>0.46897161913836516</v>
      </c>
      <c r="I1482" s="36">
        <f ca="1">IF(ROW()&gt;计算结果!B$18+1,AVERAGE(OFFSET(E1482,0,0,-计算结果!B$18,1)),AVERAGE(OFFSET(E1482,0,0,-ROW(),1)))</f>
        <v>3114.3465909090901</v>
      </c>
      <c r="J1482" s="36">
        <f ca="1">I1482+计算结果!B$19*IF(ROW()&gt;计算结果!B$18+1,STDEV(OFFSET(E1482,0,0,-计算结果!B$18,1)),STDEV(OFFSET(E1482,0,0,-ROW(),1)))</f>
        <v>13157.44341012069</v>
      </c>
      <c r="K1482" s="34">
        <f ca="1">I1482-计算结果!B$19*IF(ROW()&gt;计算结果!B$18+1,STDEV(OFFSET(E1482,0,0,-计算结果!B$18,1)),STDEV(OFFSET(E1482,0,0,-ROW(),1)))</f>
        <v>-6928.7502283025096</v>
      </c>
      <c r="L1482" s="35" t="str">
        <f t="shared" ca="1" si="93"/>
        <v>买</v>
      </c>
      <c r="M1482" s="4">
        <f t="shared" ca="1" si="94"/>
        <v>1</v>
      </c>
      <c r="N1482" s="3">
        <f ca="1">IF(L1481="买",E1482/E1481-1,0)-IF(M1482=1,计算结果!B$17,0)</f>
        <v>0</v>
      </c>
      <c r="O1482" s="2">
        <f t="shared" ca="1" si="95"/>
        <v>8.0283055523240385</v>
      </c>
      <c r="P1482" s="3">
        <f ca="1">1-O1482/MAX(O$2:O1482)</f>
        <v>0.10681203977940401</v>
      </c>
    </row>
    <row r="1483" spans="1:16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92"/>
        <v>3.1458269250487003E-2</v>
      </c>
      <c r="H1483" s="3">
        <f>1-E1483/MAX(E$2:E1483)</f>
        <v>0.45226638535356978</v>
      </c>
      <c r="I1483" s="36">
        <f ca="1">IF(ROW()&gt;计算结果!B$18+1,AVERAGE(OFFSET(E1483,0,0,-计算结果!B$18,1)),AVERAGE(OFFSET(E1483,0,0,-ROW(),1)))</f>
        <v>3115.5640909090912</v>
      </c>
      <c r="J1483" s="36">
        <f ca="1">I1483+计算结果!B$19*IF(ROW()&gt;计算结果!B$18+1,STDEV(OFFSET(E1483,0,0,-计算结果!B$18,1)),STDEV(OFFSET(E1483,0,0,-ROW(),1)))</f>
        <v>13274.170916753517</v>
      </c>
      <c r="K1483" s="34">
        <f ca="1">I1483-计算结果!B$19*IF(ROW()&gt;计算结果!B$18+1,STDEV(OFFSET(E1483,0,0,-计算结果!B$18,1)),STDEV(OFFSET(E1483,0,0,-ROW(),1)))</f>
        <v>-7043.0427349353358</v>
      </c>
      <c r="L1483" s="35" t="str">
        <f t="shared" ca="1" si="93"/>
        <v>买</v>
      </c>
      <c r="M1483" s="4" t="str">
        <f t="shared" ca="1" si="94"/>
        <v/>
      </c>
      <c r="N1483" s="3">
        <f ca="1">IF(L1482="买",E1483/E1482-1,0)-IF(M1483=1,计算结果!B$17,0)</f>
        <v>3.1458269250487003E-2</v>
      </c>
      <c r="O1483" s="2">
        <f t="shared" ca="1" si="95"/>
        <v>8.2808621500142277</v>
      </c>
      <c r="P1483" s="3">
        <f ca="1">1-O1483/MAX(O$2:O1483)</f>
        <v>7.8713892435491317E-2</v>
      </c>
    </row>
    <row r="1484" spans="1:16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92"/>
        <v>-4.5664369987008513E-4</v>
      </c>
      <c r="H1484" s="3">
        <f>1-E1484/MAX(E$2:E1484)</f>
        <v>0.45251650445790514</v>
      </c>
      <c r="I1484" s="36">
        <f ca="1">IF(ROW()&gt;计算结果!B$18+1,AVERAGE(OFFSET(E1484,0,0,-计算结果!B$18,1)),AVERAGE(OFFSET(E1484,0,0,-ROW(),1)))</f>
        <v>3115.9579545454549</v>
      </c>
      <c r="J1484" s="36">
        <f ca="1">I1484+计算结果!B$19*IF(ROW()&gt;计算结果!B$18+1,STDEV(OFFSET(E1484,0,0,-计算结果!B$18,1)),STDEV(OFFSET(E1484,0,0,-ROW(),1)))</f>
        <v>13319.227838836767</v>
      </c>
      <c r="K1484" s="34">
        <f ca="1">I1484-计算结果!B$19*IF(ROW()&gt;计算结果!B$18+1,STDEV(OFFSET(E1484,0,0,-计算结果!B$18,1)),STDEV(OFFSET(E1484,0,0,-ROW(),1)))</f>
        <v>-7087.3119297458579</v>
      </c>
      <c r="L1484" s="35" t="str">
        <f t="shared" ca="1" si="93"/>
        <v>买</v>
      </c>
      <c r="M1484" s="4" t="str">
        <f t="shared" ca="1" si="94"/>
        <v/>
      </c>
      <c r="N1484" s="3">
        <f ca="1">IF(L1483="买",E1484/E1483-1,0)-IF(M1484=1,计算结果!B$17,0)</f>
        <v>-4.5664369987008513E-4</v>
      </c>
      <c r="O1484" s="2">
        <f t="shared" ca="1" si="95"/>
        <v>8.2770807464839304</v>
      </c>
      <c r="P1484" s="3">
        <f ca="1">1-O1484/MAX(O$2:O1484)</f>
        <v>7.9134591932288445E-2</v>
      </c>
    </row>
    <row r="1485" spans="1:16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92"/>
        <v>9.5907908517653961E-3</v>
      </c>
      <c r="H1485" s="3">
        <f>1-E1485/MAX(E$2:E1485)</f>
        <v>0.44726570475736738</v>
      </c>
      <c r="I1485" s="36">
        <f ca="1">IF(ROW()&gt;计算结果!B$18+1,AVERAGE(OFFSET(E1485,0,0,-计算结果!B$18,1)),AVERAGE(OFFSET(E1485,0,0,-ROW(),1)))</f>
        <v>3117.7</v>
      </c>
      <c r="J1485" s="36">
        <f ca="1">I1485+计算结果!B$19*IF(ROW()&gt;计算结果!B$18+1,STDEV(OFFSET(E1485,0,0,-计算结果!B$18,1)),STDEV(OFFSET(E1485,0,0,-ROW(),1)))</f>
        <v>13516.486588537791</v>
      </c>
      <c r="K1485" s="34">
        <f ca="1">I1485-计算结果!B$19*IF(ROW()&gt;计算结果!B$18+1,STDEV(OFFSET(E1485,0,0,-计算结果!B$18,1)),STDEV(OFFSET(E1485,0,0,-ROW(),1)))</f>
        <v>-7281.0865885377925</v>
      </c>
      <c r="L1485" s="35" t="str">
        <f t="shared" ca="1" si="93"/>
        <v>买</v>
      </c>
      <c r="M1485" s="4" t="str">
        <f t="shared" ca="1" si="94"/>
        <v/>
      </c>
      <c r="N1485" s="3">
        <f ca="1">IF(L1484="买",E1485/E1484-1,0)-IF(M1485=1,计算结果!B$17,0)</f>
        <v>9.5907908517653961E-3</v>
      </c>
      <c r="O1485" s="2">
        <f t="shared" ca="1" si="95"/>
        <v>8.3564644967866322</v>
      </c>
      <c r="P1485" s="3">
        <f ca="1">1-O1485/MAX(O$2:O1485)</f>
        <v>7.0302764400885454E-2</v>
      </c>
    </row>
    <row r="1486" spans="1:16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92"/>
        <v>-8.0651864073910673E-4</v>
      </c>
      <c r="H1486" s="3">
        <f>1-E1486/MAX(E$2:E1486)</f>
        <v>0.44771149526985643</v>
      </c>
      <c r="I1486" s="36">
        <f ca="1">IF(ROW()&gt;计算结果!B$18+1,AVERAGE(OFFSET(E1486,0,0,-计算结果!B$18,1)),AVERAGE(OFFSET(E1486,0,0,-ROW(),1)))</f>
        <v>3120.4850000000006</v>
      </c>
      <c r="J1486" s="36">
        <f ca="1">I1486+计算结果!B$19*IF(ROW()&gt;计算结果!B$18+1,STDEV(OFFSET(E1486,0,0,-计算结果!B$18,1)),STDEV(OFFSET(E1486,0,0,-ROW(),1)))</f>
        <v>13734.400615536095</v>
      </c>
      <c r="K1486" s="34">
        <f ca="1">I1486-计算结果!B$19*IF(ROW()&gt;计算结果!B$18+1,STDEV(OFFSET(E1486,0,0,-计算结果!B$18,1)),STDEV(OFFSET(E1486,0,0,-ROW(),1)))</f>
        <v>-7493.4306155360937</v>
      </c>
      <c r="L1486" s="35" t="str">
        <f t="shared" ca="1" si="93"/>
        <v>买</v>
      </c>
      <c r="M1486" s="4" t="str">
        <f t="shared" ca="1" si="94"/>
        <v/>
      </c>
      <c r="N1486" s="3">
        <f ca="1">IF(L1485="买",E1486/E1485-1,0)-IF(M1486=1,计算结果!B$17,0)</f>
        <v>-8.0651864073910673E-4</v>
      </c>
      <c r="O1486" s="2">
        <f t="shared" ca="1" si="95"/>
        <v>8.3497248523992997</v>
      </c>
      <c r="P1486" s="3">
        <f ca="1">1-O1486/MAX(O$2:O1486)</f>
        <v>7.1052582551639709E-2</v>
      </c>
    </row>
    <row r="1487" spans="1:16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92"/>
        <v>-1.0483962894842991E-2</v>
      </c>
      <c r="H1487" s="3">
        <f>1-E1487/MAX(E$2:E1487)</f>
        <v>0.45350166746069553</v>
      </c>
      <c r="I1487" s="36">
        <f ca="1">IF(ROW()&gt;计算结果!B$18+1,AVERAGE(OFFSET(E1487,0,0,-计算结果!B$18,1)),AVERAGE(OFFSET(E1487,0,0,-ROW(),1)))</f>
        <v>3121.6190909090915</v>
      </c>
      <c r="J1487" s="36">
        <f ca="1">I1487+计算结果!B$19*IF(ROW()&gt;计算结果!B$18+1,STDEV(OFFSET(E1487,0,0,-计算结果!B$18,1)),STDEV(OFFSET(E1487,0,0,-ROW(),1)))</f>
        <v>13822.332718687423</v>
      </c>
      <c r="K1487" s="34">
        <f ca="1">I1487-计算结果!B$19*IF(ROW()&gt;计算结果!B$18+1,STDEV(OFFSET(E1487,0,0,-计算结果!B$18,1)),STDEV(OFFSET(E1487,0,0,-ROW(),1)))</f>
        <v>-7579.094536869241</v>
      </c>
      <c r="L1487" s="35" t="str">
        <f t="shared" ca="1" si="93"/>
        <v>买</v>
      </c>
      <c r="M1487" s="4" t="str">
        <f t="shared" ca="1" si="94"/>
        <v/>
      </c>
      <c r="N1487" s="3">
        <f ca="1">IF(L1486="买",E1487/E1486-1,0)-IF(M1487=1,计算结果!B$17,0)</f>
        <v>-1.0483962894842991E-2</v>
      </c>
      <c r="O1487" s="2">
        <f t="shared" ca="1" si="95"/>
        <v>8.2621866468645973</v>
      </c>
      <c r="P1487" s="3">
        <f ca="1">1-O1487/MAX(O$2:O1487)</f>
        <v>8.0791632807428515E-2</v>
      </c>
    </row>
    <row r="1488" spans="1:16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92"/>
        <v>1.4331170529409576E-2</v>
      </c>
      <c r="H1488" s="3">
        <f>1-E1488/MAX(E$2:E1488)</f>
        <v>0.44566970666303685</v>
      </c>
      <c r="I1488" s="36">
        <f ca="1">IF(ROW()&gt;计算结果!B$18+1,AVERAGE(OFFSET(E1488,0,0,-计算结果!B$18,1)),AVERAGE(OFFSET(E1488,0,0,-ROW(),1)))</f>
        <v>3121.5475000000006</v>
      </c>
      <c r="J1488" s="36">
        <f ca="1">I1488+计算结果!B$19*IF(ROW()&gt;计算结果!B$18+1,STDEV(OFFSET(E1488,0,0,-计算结果!B$18,1)),STDEV(OFFSET(E1488,0,0,-ROW(),1)))</f>
        <v>13810.831914062022</v>
      </c>
      <c r="K1488" s="34">
        <f ca="1">I1488-计算结果!B$19*IF(ROW()&gt;计算结果!B$18+1,STDEV(OFFSET(E1488,0,0,-计算结果!B$18,1)),STDEV(OFFSET(E1488,0,0,-ROW(),1)))</f>
        <v>-7567.7369140620212</v>
      </c>
      <c r="L1488" s="35" t="str">
        <f t="shared" ca="1" si="93"/>
        <v>买</v>
      </c>
      <c r="M1488" s="4" t="str">
        <f t="shared" ca="1" si="94"/>
        <v/>
      </c>
      <c r="N1488" s="3">
        <f ca="1">IF(L1487="买",E1488/E1487-1,0)-IF(M1488=1,计算结果!B$17,0)</f>
        <v>1.4331170529409576E-2</v>
      </c>
      <c r="O1488" s="2">
        <f t="shared" ca="1" si="95"/>
        <v>8.3805934526466253</v>
      </c>
      <c r="P1488" s="3">
        <f ca="1">1-O1488/MAX(O$2:O1488)</f>
        <v>6.7618300945131549E-2</v>
      </c>
    </row>
    <row r="1489" spans="1:16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92"/>
        <v>-2.8954145449076263E-2</v>
      </c>
      <c r="H1489" s="3">
        <f>1-E1489/MAX(E$2:E1489)</f>
        <v>0.46171986660314435</v>
      </c>
      <c r="I1489" s="36">
        <f ca="1">IF(ROW()&gt;计算结果!B$18+1,AVERAGE(OFFSET(E1489,0,0,-计算结果!B$18,1)),AVERAGE(OFFSET(E1489,0,0,-ROW(),1)))</f>
        <v>3119.1409090909092</v>
      </c>
      <c r="J1489" s="36">
        <f ca="1">I1489+计算结果!B$19*IF(ROW()&gt;计算结果!B$18+1,STDEV(OFFSET(E1489,0,0,-计算结果!B$18,1)),STDEV(OFFSET(E1489,0,0,-ROW(),1)))</f>
        <v>13536.866760131617</v>
      </c>
      <c r="K1489" s="34">
        <f ca="1">I1489-计算结果!B$19*IF(ROW()&gt;计算结果!B$18+1,STDEV(OFFSET(E1489,0,0,-计算结果!B$18,1)),STDEV(OFFSET(E1489,0,0,-ROW(),1)))</f>
        <v>-7298.584941949799</v>
      </c>
      <c r="L1489" s="35" t="str">
        <f t="shared" ca="1" si="93"/>
        <v>买</v>
      </c>
      <c r="M1489" s="4" t="str">
        <f t="shared" ca="1" si="94"/>
        <v/>
      </c>
      <c r="N1489" s="3">
        <f ca="1">IF(L1488="买",E1489/E1488-1,0)-IF(M1489=1,计算结果!B$17,0)</f>
        <v>-2.8954145449076263E-2</v>
      </c>
      <c r="O1489" s="2">
        <f t="shared" ca="1" si="95"/>
        <v>8.1379405308691179</v>
      </c>
      <c r="P1489" s="3">
        <f ca="1">1-O1489/MAX(O$2:O1489)</f>
        <v>9.4614616273623109E-2</v>
      </c>
    </row>
    <row r="1490" spans="1:16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92"/>
        <v>3.5276490558164841E-3</v>
      </c>
      <c r="H1490" s="3">
        <f>1-E1490/MAX(E$2:E1490)</f>
        <v>0.45982100319880215</v>
      </c>
      <c r="I1490" s="36">
        <f ca="1">IF(ROW()&gt;计算结果!B$18+1,AVERAGE(OFFSET(E1490,0,0,-计算结果!B$18,1)),AVERAGE(OFFSET(E1490,0,0,-ROW(),1)))</f>
        <v>3117.4840909090913</v>
      </c>
      <c r="J1490" s="36">
        <f ca="1">I1490+计算结果!B$19*IF(ROW()&gt;计算结果!B$18+1,STDEV(OFFSET(E1490,0,0,-计算结果!B$18,1)),STDEV(OFFSET(E1490,0,0,-ROW(),1)))</f>
        <v>13350.689144852186</v>
      </c>
      <c r="K1490" s="34">
        <f ca="1">I1490-计算结果!B$19*IF(ROW()&gt;计算结果!B$18+1,STDEV(OFFSET(E1490,0,0,-计算结果!B$18,1)),STDEV(OFFSET(E1490,0,0,-ROW(),1)))</f>
        <v>-7115.7209630340039</v>
      </c>
      <c r="L1490" s="35" t="str">
        <f t="shared" ca="1" si="93"/>
        <v>买</v>
      </c>
      <c r="M1490" s="4" t="str">
        <f t="shared" ca="1" si="94"/>
        <v/>
      </c>
      <c r="N1490" s="3">
        <f ca="1">IF(L1489="买",E1490/E1489-1,0)-IF(M1490=1,计算结果!B$17,0)</f>
        <v>3.5276490558164841E-3</v>
      </c>
      <c r="O1490" s="2">
        <f t="shared" ca="1" si="95"/>
        <v>8.1666483290991287</v>
      </c>
      <c r="P1490" s="3">
        <f ca="1">1-O1490/MAX(O$2:O1490)</f>
        <v>9.1420734379570767E-2</v>
      </c>
    </row>
    <row r="1491" spans="1:16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92"/>
        <v>5.1027800701790582E-3</v>
      </c>
      <c r="H1491" s="3">
        <f>1-E1491/MAX(E$2:E1491)</f>
        <v>0.45706458857959575</v>
      </c>
      <c r="I1491" s="36">
        <f ca="1">IF(ROW()&gt;计算结果!B$18+1,AVERAGE(OFFSET(E1491,0,0,-计算结果!B$18,1)),AVERAGE(OFFSET(E1491,0,0,-ROW(),1)))</f>
        <v>3116.5811363636371</v>
      </c>
      <c r="J1491" s="36">
        <f ca="1">I1491+计算结果!B$19*IF(ROW()&gt;计算结果!B$18+1,STDEV(OFFSET(E1491,0,0,-计算结果!B$18,1)),STDEV(OFFSET(E1491,0,0,-ROW(),1)))</f>
        <v>13246.821293808078</v>
      </c>
      <c r="K1491" s="34">
        <f ca="1">I1491-计算结果!B$19*IF(ROW()&gt;计算结果!B$18+1,STDEV(OFFSET(E1491,0,0,-计算结果!B$18,1)),STDEV(OFFSET(E1491,0,0,-ROW(),1)))</f>
        <v>-7013.6590210808045</v>
      </c>
      <c r="L1491" s="35" t="str">
        <f t="shared" ca="1" si="93"/>
        <v>买</v>
      </c>
      <c r="M1491" s="4" t="str">
        <f t="shared" ca="1" si="94"/>
        <v/>
      </c>
      <c r="N1491" s="3">
        <f ca="1">IF(L1490="买",E1491/E1490-1,0)-IF(M1491=1,计算结果!B$17,0)</f>
        <v>5.1027800701790582E-3</v>
      </c>
      <c r="O1491" s="2">
        <f t="shared" ca="1" si="95"/>
        <v>8.2083209394330172</v>
      </c>
      <c r="P1491" s="3">
        <f ca="1">1-O1491/MAX(O$2:O1491)</f>
        <v>8.6784454210784956E-2</v>
      </c>
    </row>
    <row r="1492" spans="1:16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92"/>
        <v>2.0934270152368484E-3</v>
      </c>
      <c r="H1492" s="3">
        <f>1-E1492/MAX(E$2:E1492)</f>
        <v>0.45592799292179953</v>
      </c>
      <c r="I1492" s="36">
        <f ca="1">IF(ROW()&gt;计算结果!B$18+1,AVERAGE(OFFSET(E1492,0,0,-计算结果!B$18,1)),AVERAGE(OFFSET(E1492,0,0,-ROW(),1)))</f>
        <v>3115.9438636363643</v>
      </c>
      <c r="J1492" s="36">
        <f ca="1">I1492+计算结果!B$19*IF(ROW()&gt;计算结果!B$18+1,STDEV(OFFSET(E1492,0,0,-计算结果!B$18,1)),STDEV(OFFSET(E1492,0,0,-ROW(),1)))</f>
        <v>13171.621194936377</v>
      </c>
      <c r="K1492" s="34">
        <f ca="1">I1492-计算结果!B$19*IF(ROW()&gt;计算结果!B$18+1,STDEV(OFFSET(E1492,0,0,-计算结果!B$18,1)),STDEV(OFFSET(E1492,0,0,-ROW(),1)))</f>
        <v>-6939.7334676636474</v>
      </c>
      <c r="L1492" s="35" t="str">
        <f t="shared" ca="1" si="93"/>
        <v>买</v>
      </c>
      <c r="M1492" s="4" t="str">
        <f t="shared" ca="1" si="94"/>
        <v/>
      </c>
      <c r="N1492" s="3">
        <f ca="1">IF(L1491="买",E1492/E1491-1,0)-IF(M1492=1,计算结果!B$17,0)</f>
        <v>2.0934270152368484E-3</v>
      </c>
      <c r="O1492" s="2">
        <f t="shared" ca="1" si="95"/>
        <v>8.2255044602373601</v>
      </c>
      <c r="P1492" s="3">
        <f ca="1">1-O1492/MAX(O$2:O1492)</f>
        <v>8.4872704116495501E-2</v>
      </c>
    </row>
    <row r="1493" spans="1:16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92"/>
        <v>1.3116005028740219E-2</v>
      </c>
      <c r="H1493" s="3">
        <f>1-E1493/MAX(E$2:E1493)</f>
        <v>0.44879194174096504</v>
      </c>
      <c r="I1493" s="36">
        <f ca="1">IF(ROW()&gt;计算结果!B$18+1,AVERAGE(OFFSET(E1493,0,0,-计算结果!B$18,1)),AVERAGE(OFFSET(E1493,0,0,-ROW(),1)))</f>
        <v>3117.3279545454552</v>
      </c>
      <c r="J1493" s="36">
        <f ca="1">I1493+计算结果!B$19*IF(ROW()&gt;计算结果!B$18+1,STDEV(OFFSET(E1493,0,0,-计算结果!B$18,1)),STDEV(OFFSET(E1493,0,0,-ROW(),1)))</f>
        <v>13329.384519308431</v>
      </c>
      <c r="K1493" s="34">
        <f ca="1">I1493-计算结果!B$19*IF(ROW()&gt;计算结果!B$18+1,STDEV(OFFSET(E1493,0,0,-计算结果!B$18,1)),STDEV(OFFSET(E1493,0,0,-ROW(),1)))</f>
        <v>-7094.7286102175203</v>
      </c>
      <c r="L1493" s="35" t="str">
        <f t="shared" ca="1" si="93"/>
        <v>买</v>
      </c>
      <c r="M1493" s="4" t="str">
        <f t="shared" ca="1" si="94"/>
        <v/>
      </c>
      <c r="N1493" s="3">
        <f ca="1">IF(L1492="买",E1493/E1492-1,0)-IF(M1493=1,计算结果!B$17,0)</f>
        <v>1.3116005028740219E-2</v>
      </c>
      <c r="O1493" s="2">
        <f t="shared" ca="1" si="95"/>
        <v>8.3333902181017585</v>
      </c>
      <c r="P1493" s="3">
        <f ca="1">1-O1493/MAX(O$2:O1493)</f>
        <v>7.2869889901750029E-2</v>
      </c>
    </row>
    <row r="1494" spans="1:16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92"/>
        <v>4.7321241156206284E-3</v>
      </c>
      <c r="H1494" s="3">
        <f>1-E1494/MAX(E$2:E1494)</f>
        <v>0.44618355679575306</v>
      </c>
      <c r="I1494" s="36">
        <f ca="1">IF(ROW()&gt;计算结果!B$18+1,AVERAGE(OFFSET(E1494,0,0,-计算结果!B$18,1)),AVERAGE(OFFSET(E1494,0,0,-ROW(),1)))</f>
        <v>3117.4502272727277</v>
      </c>
      <c r="J1494" s="36">
        <f ca="1">I1494+计算结果!B$19*IF(ROW()&gt;计算结果!B$18+1,STDEV(OFFSET(E1494,0,0,-计算结果!B$18,1)),STDEV(OFFSET(E1494,0,0,-ROW(),1)))</f>
        <v>13349.472590107287</v>
      </c>
      <c r="K1494" s="34">
        <f ca="1">I1494-计算结果!B$19*IF(ROW()&gt;计算结果!B$18+1,STDEV(OFFSET(E1494,0,0,-计算结果!B$18,1)),STDEV(OFFSET(E1494,0,0,-ROW(),1)))</f>
        <v>-7114.5721355618316</v>
      </c>
      <c r="L1494" s="35" t="str">
        <f t="shared" ca="1" si="93"/>
        <v>买</v>
      </c>
      <c r="M1494" s="4" t="str">
        <f t="shared" ca="1" si="94"/>
        <v/>
      </c>
      <c r="N1494" s="3">
        <f ca="1">IF(L1493="买",E1494/E1493-1,0)-IF(M1494=1,计算结果!B$17,0)</f>
        <v>4.7321241156206284E-3</v>
      </c>
      <c r="O1494" s="2">
        <f t="shared" ca="1" si="95"/>
        <v>8.3728248549177149</v>
      </c>
      <c r="P1494" s="3">
        <f ca="1">1-O1494/MAX(O$2:O1494)</f>
        <v>6.848259514943611E-2</v>
      </c>
    </row>
    <row r="1495" spans="1:16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92"/>
        <v>-3.5607962173835883E-3</v>
      </c>
      <c r="H1495" s="3">
        <f>1-E1495/MAX(E$2:E1495)</f>
        <v>0.44815558429183955</v>
      </c>
      <c r="I1495" s="36">
        <f ca="1">IF(ROW()&gt;计算结果!B$18+1,AVERAGE(OFFSET(E1495,0,0,-计算结果!B$18,1)),AVERAGE(OFFSET(E1495,0,0,-ROW(),1)))</f>
        <v>3118.0831818181819</v>
      </c>
      <c r="J1495" s="36">
        <f ca="1">I1495+计算结果!B$19*IF(ROW()&gt;计算结果!B$18+1,STDEV(OFFSET(E1495,0,0,-计算结果!B$18,1)),STDEV(OFFSET(E1495,0,0,-ROW(),1)))</f>
        <v>13435.233898464712</v>
      </c>
      <c r="K1495" s="34">
        <f ca="1">I1495-计算结果!B$19*IF(ROW()&gt;计算结果!B$18+1,STDEV(OFFSET(E1495,0,0,-计算结果!B$18,1)),STDEV(OFFSET(E1495,0,0,-ROW(),1)))</f>
        <v>-7199.0675348283494</v>
      </c>
      <c r="L1495" s="35" t="str">
        <f t="shared" ca="1" si="93"/>
        <v>买</v>
      </c>
      <c r="M1495" s="4" t="str">
        <f t="shared" ca="1" si="94"/>
        <v/>
      </c>
      <c r="N1495" s="3">
        <f ca="1">IF(L1494="买",E1495/E1494-1,0)-IF(M1495=1,计算结果!B$17,0)</f>
        <v>-3.5607962173835883E-3</v>
      </c>
      <c r="O1495" s="2">
        <f t="shared" ca="1" si="95"/>
        <v>8.3430109318455088</v>
      </c>
      <c r="P1495" s="3">
        <f ca="1">1-O1495/MAX(O$2:O1495)</f>
        <v>7.1799538801054941E-2</v>
      </c>
    </row>
    <row r="1496" spans="1:16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92"/>
        <v>-6.6537168932878643E-3</v>
      </c>
      <c r="H1496" s="3">
        <f>1-E1496/MAX(E$2:E1496)</f>
        <v>0.45182740080310357</v>
      </c>
      <c r="I1496" s="36">
        <f ca="1">IF(ROW()&gt;计算结果!B$18+1,AVERAGE(OFFSET(E1496,0,0,-计算结果!B$18,1)),AVERAGE(OFFSET(E1496,0,0,-ROW(),1)))</f>
        <v>3118.8356818181815</v>
      </c>
      <c r="J1496" s="36">
        <f ca="1">I1496+计算结果!B$19*IF(ROW()&gt;计算结果!B$18+1,STDEV(OFFSET(E1496,0,0,-计算结果!B$18,1)),STDEV(OFFSET(E1496,0,0,-ROW(),1)))</f>
        <v>13513.991787788886</v>
      </c>
      <c r="K1496" s="34">
        <f ca="1">I1496-计算结果!B$19*IF(ROW()&gt;计算结果!B$18+1,STDEV(OFFSET(E1496,0,0,-计算结果!B$18,1)),STDEV(OFFSET(E1496,0,0,-ROW(),1)))</f>
        <v>-7276.3204241525218</v>
      </c>
      <c r="L1496" s="35" t="str">
        <f t="shared" ca="1" si="93"/>
        <v>买</v>
      </c>
      <c r="M1496" s="4" t="str">
        <f t="shared" ca="1" si="94"/>
        <v/>
      </c>
      <c r="N1496" s="3">
        <f ca="1">IF(L1495="买",E1496/E1495-1,0)-IF(M1496=1,计算结果!B$17,0)</f>
        <v>-6.6537168932878643E-3</v>
      </c>
      <c r="O1496" s="2">
        <f t="shared" ca="1" si="95"/>
        <v>8.287498899067403</v>
      </c>
      <c r="P1496" s="3">
        <f ca="1">1-O1496/MAX(O$2:O1496)</f>
        <v>7.7975521890091937E-2</v>
      </c>
    </row>
    <row r="1497" spans="1:16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92"/>
        <v>1.5193747439256056E-2</v>
      </c>
      <c r="H1497" s="3">
        <f>1-E1497/MAX(E$2:E1497)</f>
        <v>0.44349860477778535</v>
      </c>
      <c r="I1497" s="36">
        <f ca="1">IF(ROW()&gt;计算结果!B$18+1,AVERAGE(OFFSET(E1497,0,0,-计算结果!B$18,1)),AVERAGE(OFFSET(E1497,0,0,-ROW(),1)))</f>
        <v>3121.2836363636366</v>
      </c>
      <c r="J1497" s="36">
        <f ca="1">I1497+计算结果!B$19*IF(ROW()&gt;计算结果!B$18+1,STDEV(OFFSET(E1497,0,0,-计算结果!B$18,1)),STDEV(OFFSET(E1497,0,0,-ROW(),1)))</f>
        <v>13794.821181325986</v>
      </c>
      <c r="K1497" s="34">
        <f ca="1">I1497-计算结果!B$19*IF(ROW()&gt;计算结果!B$18+1,STDEV(OFFSET(E1497,0,0,-计算结果!B$18,1)),STDEV(OFFSET(E1497,0,0,-ROW(),1)))</f>
        <v>-7552.2539085987137</v>
      </c>
      <c r="L1497" s="35" t="str">
        <f t="shared" ca="1" si="93"/>
        <v>买</v>
      </c>
      <c r="M1497" s="4" t="str">
        <f t="shared" ca="1" si="94"/>
        <v/>
      </c>
      <c r="N1497" s="3">
        <f ca="1">IF(L1496="买",E1497/E1496-1,0)-IF(M1497=1,计算结果!B$17,0)</f>
        <v>1.5193747439256056E-2</v>
      </c>
      <c r="O1497" s="2">
        <f t="shared" ca="1" si="95"/>
        <v>8.413417064242946</v>
      </c>
      <c r="P1497" s="3">
        <f ca="1">1-O1497/MAX(O$2:O1497)</f>
        <v>6.3966514836878097E-2</v>
      </c>
    </row>
    <row r="1498" spans="1:16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92"/>
        <v>1.9518936487019634E-2</v>
      </c>
      <c r="H1498" s="3">
        <f>1-E1498/MAX(E$2:E1498)</f>
        <v>0.43263628938950516</v>
      </c>
      <c r="I1498" s="36">
        <f ca="1">IF(ROW()&gt;计算结果!B$18+1,AVERAGE(OFFSET(E1498,0,0,-计算结果!B$18,1)),AVERAGE(OFFSET(E1498,0,0,-ROW(),1)))</f>
        <v>3126.6200000000008</v>
      </c>
      <c r="J1498" s="36">
        <f ca="1">I1498+计算结果!B$19*IF(ROW()&gt;计算结果!B$18+1,STDEV(OFFSET(E1498,0,0,-计算结果!B$18,1)),STDEV(OFFSET(E1498,0,0,-ROW(),1)))</f>
        <v>14362.038513561643</v>
      </c>
      <c r="K1498" s="34">
        <f ca="1">I1498-计算结果!B$19*IF(ROW()&gt;计算结果!B$18+1,STDEV(OFFSET(E1498,0,0,-计算结果!B$18,1)),STDEV(OFFSET(E1498,0,0,-ROW(),1)))</f>
        <v>-8108.7985135616418</v>
      </c>
      <c r="L1498" s="35" t="str">
        <f t="shared" ca="1" si="93"/>
        <v>买</v>
      </c>
      <c r="M1498" s="4" t="str">
        <f t="shared" ca="1" si="94"/>
        <v/>
      </c>
      <c r="N1498" s="3">
        <f ca="1">IF(L1497="买",E1498/E1497-1,0)-IF(M1498=1,计算结果!B$17,0)</f>
        <v>1.9518936487019634E-2</v>
      </c>
      <c r="O1498" s="2">
        <f t="shared" ca="1" si="95"/>
        <v>8.5776380175587104</v>
      </c>
      <c r="P1498" s="3">
        <f ca="1">1-O1498/MAX(O$2:O1498)</f>
        <v>4.5696136690255629E-2</v>
      </c>
    </row>
    <row r="1499" spans="1:16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92"/>
        <v>8.8468770523997264E-4</v>
      </c>
      <c r="H1499" s="3">
        <f>1-E1499/MAX(E$2:E1499)</f>
        <v>0.43213434969032871</v>
      </c>
      <c r="I1499" s="36">
        <f ca="1">IF(ROW()&gt;计算结果!B$18+1,AVERAGE(OFFSET(E1499,0,0,-计算结果!B$18,1)),AVERAGE(OFFSET(E1499,0,0,-ROW(),1)))</f>
        <v>3133.2684090909097</v>
      </c>
      <c r="J1499" s="36">
        <f ca="1">I1499+计算结果!B$19*IF(ROW()&gt;计算结果!B$18+1,STDEV(OFFSET(E1499,0,0,-计算结果!B$18,1)),STDEV(OFFSET(E1499,0,0,-ROW(),1)))</f>
        <v>14808.821558899774</v>
      </c>
      <c r="K1499" s="34">
        <f ca="1">I1499-计算结果!B$19*IF(ROW()&gt;计算结果!B$18+1,STDEV(OFFSET(E1499,0,0,-计算结果!B$18,1)),STDEV(OFFSET(E1499,0,0,-ROW(),1)))</f>
        <v>-8542.2847407179543</v>
      </c>
      <c r="L1499" s="35" t="str">
        <f t="shared" ca="1" si="93"/>
        <v>买</v>
      </c>
      <c r="M1499" s="4" t="str">
        <f t="shared" ca="1" si="94"/>
        <v/>
      </c>
      <c r="N1499" s="3">
        <f ca="1">IF(L1498="买",E1499/E1498-1,0)-IF(M1499=1,计算结果!B$17,0)</f>
        <v>8.8468770523997264E-4</v>
      </c>
      <c r="O1499" s="2">
        <f t="shared" ca="1" si="95"/>
        <v>8.5852265484528427</v>
      </c>
      <c r="P1499" s="3">
        <f ca="1">1-O1499/MAX(O$2:O1499)</f>
        <v>4.4851875795322571E-2</v>
      </c>
    </row>
    <row r="1500" spans="1:16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92"/>
        <v>4.1948068291453033E-4</v>
      </c>
      <c r="H1500" s="3">
        <f>1-E1500/MAX(E$2:E1500)</f>
        <v>0.43189614101953311</v>
      </c>
      <c r="I1500" s="36">
        <f ca="1">IF(ROW()&gt;计算结果!B$18+1,AVERAGE(OFFSET(E1500,0,0,-计算结果!B$18,1)),AVERAGE(OFFSET(E1500,0,0,-ROW(),1)))</f>
        <v>3139.5645454545452</v>
      </c>
      <c r="J1500" s="36">
        <f ca="1">I1500+计算结果!B$19*IF(ROW()&gt;计算结果!B$18+1,STDEV(OFFSET(E1500,0,0,-计算结果!B$18,1)),STDEV(OFFSET(E1500,0,0,-ROW(),1)))</f>
        <v>15234.424254669093</v>
      </c>
      <c r="K1500" s="34">
        <f ca="1">I1500-计算结果!B$19*IF(ROW()&gt;计算结果!B$18+1,STDEV(OFFSET(E1500,0,0,-计算结果!B$18,1)),STDEV(OFFSET(E1500,0,0,-ROW(),1)))</f>
        <v>-8955.2951637600036</v>
      </c>
      <c r="L1500" s="35" t="str">
        <f t="shared" ca="1" si="93"/>
        <v>买</v>
      </c>
      <c r="M1500" s="4" t="str">
        <f t="shared" ca="1" si="94"/>
        <v/>
      </c>
      <c r="N1500" s="3">
        <f ca="1">IF(L1499="买",E1500/E1499-1,0)-IF(M1500=1,计算结果!B$17,0)</f>
        <v>4.1948068291453033E-4</v>
      </c>
      <c r="O1500" s="2">
        <f t="shared" ca="1" si="95"/>
        <v>8.5888278851483637</v>
      </c>
      <c r="P1500" s="3">
        <f ca="1">1-O1500/MAX(O$2:O1500)</f>
        <v>4.4451209607896613E-2</v>
      </c>
    </row>
    <row r="1501" spans="1:16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92"/>
        <v>-1.7550900606793873E-2</v>
      </c>
      <c r="H1501" s="3">
        <f>1-E1501/MAX(E$2:E1501)</f>
        <v>0.44186687538283531</v>
      </c>
      <c r="I1501" s="36">
        <f ca="1">IF(ROW()&gt;计算结果!B$18+1,AVERAGE(OFFSET(E1501,0,0,-计算结果!B$18,1)),AVERAGE(OFFSET(E1501,0,0,-ROW(),1)))</f>
        <v>3144.4772727272734</v>
      </c>
      <c r="J1501" s="36">
        <f ca="1">I1501+计算结果!B$19*IF(ROW()&gt;计算结果!B$18+1,STDEV(OFFSET(E1501,0,0,-计算结果!B$18,1)),STDEV(OFFSET(E1501,0,0,-ROW(),1)))</f>
        <v>15390.07118900286</v>
      </c>
      <c r="K1501" s="34">
        <f ca="1">I1501-计算结果!B$19*IF(ROW()&gt;计算结果!B$18+1,STDEV(OFFSET(E1501,0,0,-计算结果!B$18,1)),STDEV(OFFSET(E1501,0,0,-ROW(),1)))</f>
        <v>-9101.1166435483119</v>
      </c>
      <c r="L1501" s="35" t="str">
        <f t="shared" ca="1" si="93"/>
        <v>买</v>
      </c>
      <c r="M1501" s="4" t="str">
        <f t="shared" ca="1" si="94"/>
        <v/>
      </c>
      <c r="N1501" s="3">
        <f ca="1">IF(L1500="买",E1501/E1500-1,0)-IF(M1501=1,计算结果!B$17,0)</f>
        <v>-1.7550900606793873E-2</v>
      </c>
      <c r="O1501" s="2">
        <f t="shared" ca="1" si="95"/>
        <v>8.438086220607266</v>
      </c>
      <c r="P1501" s="3">
        <f ca="1">1-O1501/MAX(O$2:O1501)</f>
        <v>6.1221951453010459E-2</v>
      </c>
    </row>
    <row r="1502" spans="1:16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92"/>
        <v>-1.0023595690585529E-2</v>
      </c>
      <c r="H1502" s="3">
        <f>1-E1502/MAX(E$2:E1502)</f>
        <v>0.44746137616552095</v>
      </c>
      <c r="I1502" s="36">
        <f ca="1">IF(ROW()&gt;计算结果!B$18+1,AVERAGE(OFFSET(E1502,0,0,-计算结果!B$18,1)),AVERAGE(OFFSET(E1502,0,0,-ROW(),1)))</f>
        <v>3147.184545454546</v>
      </c>
      <c r="J1502" s="36">
        <f ca="1">I1502+计算结果!B$19*IF(ROW()&gt;计算结果!B$18+1,STDEV(OFFSET(E1502,0,0,-计算结果!B$18,1)),STDEV(OFFSET(E1502,0,0,-ROW(),1)))</f>
        <v>15507.180637404708</v>
      </c>
      <c r="K1502" s="34">
        <f ca="1">I1502-计算结果!B$19*IF(ROW()&gt;计算结果!B$18+1,STDEV(OFFSET(E1502,0,0,-计算结果!B$18,1)),STDEV(OFFSET(E1502,0,0,-ROW(),1)))</f>
        <v>-9212.8115464956172</v>
      </c>
      <c r="L1502" s="35" t="str">
        <f t="shared" ca="1" si="93"/>
        <v>买</v>
      </c>
      <c r="M1502" s="4" t="str">
        <f t="shared" ca="1" si="94"/>
        <v/>
      </c>
      <c r="N1502" s="3">
        <f ca="1">IF(L1501="买",E1502/E1501-1,0)-IF(M1502=1,计算结果!B$17,0)</f>
        <v>-1.0023595690585529E-2</v>
      </c>
      <c r="O1502" s="2">
        <f t="shared" ca="1" si="95"/>
        <v>8.3535062559295987</v>
      </c>
      <c r="P1502" s="3">
        <f ca="1">1-O1502/MAX(O$2:O1502)</f>
        <v>7.0631883054842248E-2</v>
      </c>
    </row>
    <row r="1503" spans="1:16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92"/>
        <v>4.7853962271122708E-3</v>
      </c>
      <c r="H1503" s="3">
        <f>1-E1503/MAX(E$2:E1503)</f>
        <v>0.44481725991968957</v>
      </c>
      <c r="I1503" s="36">
        <f ca="1">IF(ROW()&gt;计算结果!B$18+1,AVERAGE(OFFSET(E1503,0,0,-计算结果!B$18,1)),AVERAGE(OFFSET(E1503,0,0,-ROW(),1)))</f>
        <v>3148.849090909092</v>
      </c>
      <c r="J1503" s="36">
        <f ca="1">I1503+计算结果!B$19*IF(ROW()&gt;计算结果!B$18+1,STDEV(OFFSET(E1503,0,0,-计算结果!B$18,1)),STDEV(OFFSET(E1503,0,0,-ROW(),1)))</f>
        <v>15638.69462556383</v>
      </c>
      <c r="K1503" s="34">
        <f ca="1">I1503-计算结果!B$19*IF(ROW()&gt;计算结果!B$18+1,STDEV(OFFSET(E1503,0,0,-计算结果!B$18,1)),STDEV(OFFSET(E1503,0,0,-ROW(),1)))</f>
        <v>-9340.9964437456456</v>
      </c>
      <c r="L1503" s="35" t="str">
        <f t="shared" ca="1" si="93"/>
        <v>买</v>
      </c>
      <c r="M1503" s="4" t="str">
        <f t="shared" ca="1" si="94"/>
        <v/>
      </c>
      <c r="N1503" s="3">
        <f ca="1">IF(L1502="买",E1503/E1502-1,0)-IF(M1503=1,计算结果!B$17,0)</f>
        <v>4.7853962271122708E-3</v>
      </c>
      <c r="O1503" s="2">
        <f t="shared" ca="1" si="95"/>
        <v>8.3934810932498838</v>
      </c>
      <c r="P1503" s="3">
        <f ca="1">1-O1503/MAX(O$2:O1503)</f>
        <v>6.6184488374414374E-2</v>
      </c>
    </row>
    <row r="1504" spans="1:16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92"/>
        <v>-1.8069704436517009E-2</v>
      </c>
      <c r="H1504" s="3">
        <f>1-E1504/MAX(E$2:E1504)</f>
        <v>0.45484924794119641</v>
      </c>
      <c r="I1504" s="36">
        <f ca="1">IF(ROW()&gt;计算结果!B$18+1,AVERAGE(OFFSET(E1504,0,0,-计算结果!B$18,1)),AVERAGE(OFFSET(E1504,0,0,-ROW(),1)))</f>
        <v>3149.4922727272733</v>
      </c>
      <c r="J1504" s="36">
        <f ca="1">I1504+计算结果!B$19*IF(ROW()&gt;计算结果!B$18+1,STDEV(OFFSET(E1504,0,0,-计算结果!B$18,1)),STDEV(OFFSET(E1504,0,0,-ROW(),1)))</f>
        <v>15665.22249333831</v>
      </c>
      <c r="K1504" s="34">
        <f ca="1">I1504-计算结果!B$19*IF(ROW()&gt;计算结果!B$18+1,STDEV(OFFSET(E1504,0,0,-计算结果!B$18,1)),STDEV(OFFSET(E1504,0,0,-ROW(),1)))</f>
        <v>-9366.2379478837629</v>
      </c>
      <c r="L1504" s="35" t="str">
        <f t="shared" ca="1" si="93"/>
        <v>买</v>
      </c>
      <c r="M1504" s="4" t="str">
        <f t="shared" ca="1" si="94"/>
        <v/>
      </c>
      <c r="N1504" s="3">
        <f ca="1">IF(L1503="买",E1504/E1503-1,0)-IF(M1504=1,计算结果!B$17,0)</f>
        <v>-1.8069704436517009E-2</v>
      </c>
      <c r="O1504" s="2">
        <f t="shared" ca="1" si="95"/>
        <v>8.2418133707013652</v>
      </c>
      <c r="P1504" s="3">
        <f ca="1">1-O1504/MAX(O$2:O1504)</f>
        <v>8.3058258667723539E-2</v>
      </c>
    </row>
    <row r="1505" spans="1:16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92"/>
        <v>1.3807912708023728E-2</v>
      </c>
      <c r="H1505" s="3">
        <f>1-E1505/MAX(E$2:E1505)</f>
        <v>0.44732185394405499</v>
      </c>
      <c r="I1505" s="36">
        <f ca="1">IF(ROW()&gt;计算结果!B$18+1,AVERAGE(OFFSET(E1505,0,0,-计算结果!B$18,1)),AVERAGE(OFFSET(E1505,0,0,-ROW(),1)))</f>
        <v>3151.5050000000006</v>
      </c>
      <c r="J1505" s="36">
        <f ca="1">I1505+计算结果!B$19*IF(ROW()&gt;计算结果!B$18+1,STDEV(OFFSET(E1505,0,0,-计算结果!B$18,1)),STDEV(OFFSET(E1505,0,0,-ROW(),1)))</f>
        <v>15773.155584380245</v>
      </c>
      <c r="K1505" s="34">
        <f ca="1">I1505-计算结果!B$19*IF(ROW()&gt;计算结果!B$18+1,STDEV(OFFSET(E1505,0,0,-计算结果!B$18,1)),STDEV(OFFSET(E1505,0,0,-ROW(),1)))</f>
        <v>-9470.1455843802432</v>
      </c>
      <c r="L1505" s="35" t="str">
        <f t="shared" ca="1" si="93"/>
        <v>买</v>
      </c>
      <c r="M1505" s="4" t="str">
        <f t="shared" ca="1" si="94"/>
        <v/>
      </c>
      <c r="N1505" s="3">
        <f ca="1">IF(L1504="买",E1505/E1504-1,0)-IF(M1505=1,计算结果!B$17,0)</f>
        <v>1.3807912708023728E-2</v>
      </c>
      <c r="O1505" s="2">
        <f t="shared" ca="1" si="95"/>
        <v>8.3556156102798322</v>
      </c>
      <c r="P1505" s="3">
        <f ca="1">1-O1505/MAX(O$2:O1505)</f>
        <v>7.0397207145064256E-2</v>
      </c>
    </row>
    <row r="1506" spans="1:16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92"/>
        <v>-1.5731789914414152E-2</v>
      </c>
      <c r="H1506" s="3">
        <f>1-E1506/MAX(E$2:E1506)</f>
        <v>0.45601647042809501</v>
      </c>
      <c r="I1506" s="36">
        <f ca="1">IF(ROW()&gt;计算结果!B$18+1,AVERAGE(OFFSET(E1506,0,0,-计算结果!B$18,1)),AVERAGE(OFFSET(E1506,0,0,-ROW(),1)))</f>
        <v>3152.1977272727281</v>
      </c>
      <c r="J1506" s="36">
        <f ca="1">I1506+计算结果!B$19*IF(ROW()&gt;计算结果!B$18+1,STDEV(OFFSET(E1506,0,0,-计算结果!B$18,1)),STDEV(OFFSET(E1506,0,0,-ROW(),1)))</f>
        <v>15794.223966571411</v>
      </c>
      <c r="K1506" s="34">
        <f ca="1">I1506-计算结果!B$19*IF(ROW()&gt;计算结果!B$18+1,STDEV(OFFSET(E1506,0,0,-计算结果!B$18,1)),STDEV(OFFSET(E1506,0,0,-ROW(),1)))</f>
        <v>-9489.8285120259534</v>
      </c>
      <c r="L1506" s="35" t="str">
        <f t="shared" ca="1" si="93"/>
        <v>买</v>
      </c>
      <c r="M1506" s="4" t="str">
        <f t="shared" ca="1" si="94"/>
        <v/>
      </c>
      <c r="N1506" s="3">
        <f ca="1">IF(L1505="买",E1506/E1505-1,0)-IF(M1506=1,计算结果!B$17,0)</f>
        <v>-1.5731789914414152E-2</v>
      </c>
      <c r="O1506" s="2">
        <f t="shared" ca="1" si="95"/>
        <v>8.224166820893311</v>
      </c>
      <c r="P1506" s="3">
        <f ca="1">1-O1506/MAX(O$2:O1506)</f>
        <v>8.5021522986110765E-2</v>
      </c>
    </row>
    <row r="1507" spans="1:16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92"/>
        <v>5.8146445215976339E-3</v>
      </c>
      <c r="H1507" s="3">
        <f>1-E1507/MAX(E$2:E1507)</f>
        <v>0.45285339957803028</v>
      </c>
      <c r="I1507" s="36">
        <f ca="1">IF(ROW()&gt;计算结果!B$18+1,AVERAGE(OFFSET(E1507,0,0,-计算结果!B$18,1)),AVERAGE(OFFSET(E1507,0,0,-ROW(),1)))</f>
        <v>3154.6409090909101</v>
      </c>
      <c r="J1507" s="36">
        <f ca="1">I1507+计算结果!B$19*IF(ROW()&gt;计算结果!B$18+1,STDEV(OFFSET(E1507,0,0,-计算结果!B$18,1)),STDEV(OFFSET(E1507,0,0,-ROW(),1)))</f>
        <v>15817.039129219527</v>
      </c>
      <c r="K1507" s="34">
        <f ca="1">I1507-计算结果!B$19*IF(ROW()&gt;计算结果!B$18+1,STDEV(OFFSET(E1507,0,0,-计算结果!B$18,1)),STDEV(OFFSET(E1507,0,0,-ROW(),1)))</f>
        <v>-9507.7573110377089</v>
      </c>
      <c r="L1507" s="35" t="str">
        <f t="shared" ca="1" si="93"/>
        <v>买</v>
      </c>
      <c r="M1507" s="4" t="str">
        <f t="shared" ca="1" si="94"/>
        <v/>
      </c>
      <c r="N1507" s="3">
        <f ca="1">IF(L1506="买",E1507/E1506-1,0)-IF(M1507=1,计算结果!B$17,0)</f>
        <v>5.8146445215976339E-3</v>
      </c>
      <c r="O1507" s="2">
        <f t="shared" ca="1" si="95"/>
        <v>8.2719874274431238</v>
      </c>
      <c r="P1507" s="3">
        <f ca="1">1-O1507/MAX(O$2:O1507)</f>
        <v>7.9701248397362146E-2</v>
      </c>
    </row>
    <row r="1508" spans="1:16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92"/>
        <v>-2.6681676405374555E-3</v>
      </c>
      <c r="H1508" s="3">
        <f>1-E1508/MAX(E$2:E1508)</f>
        <v>0.45431327843190628</v>
      </c>
      <c r="I1508" s="36">
        <f ca="1">IF(ROW()&gt;计算结果!B$18+1,AVERAGE(OFFSET(E1508,0,0,-计算结果!B$18,1)),AVERAGE(OFFSET(E1508,0,0,-ROW(),1)))</f>
        <v>3156.5088636363635</v>
      </c>
      <c r="J1508" s="36">
        <f ca="1">I1508+计算结果!B$19*IF(ROW()&gt;计算结果!B$18+1,STDEV(OFFSET(E1508,0,0,-计算结果!B$18,1)),STDEV(OFFSET(E1508,0,0,-ROW(),1)))</f>
        <v>15837.961625585467</v>
      </c>
      <c r="K1508" s="34">
        <f ca="1">I1508-计算结果!B$19*IF(ROW()&gt;计算结果!B$18+1,STDEV(OFFSET(E1508,0,0,-计算结果!B$18,1)),STDEV(OFFSET(E1508,0,0,-ROW(),1)))</f>
        <v>-9524.9438983127402</v>
      </c>
      <c r="L1508" s="35" t="str">
        <f t="shared" ca="1" si="93"/>
        <v>买</v>
      </c>
      <c r="M1508" s="4" t="str">
        <f t="shared" ca="1" si="94"/>
        <v/>
      </c>
      <c r="N1508" s="3">
        <f ca="1">IF(L1507="买",E1508/E1507-1,0)-IF(M1508=1,计算结果!B$17,0)</f>
        <v>-2.6681676405374555E-3</v>
      </c>
      <c r="O1508" s="2">
        <f t="shared" ca="1" si="95"/>
        <v>8.2499163782662865</v>
      </c>
      <c r="P1508" s="3">
        <f ca="1">1-O1508/MAX(O$2:O1508)</f>
        <v>8.2156759746015329E-2</v>
      </c>
    </row>
    <row r="1509" spans="1:16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92"/>
        <v>4.9421441734147642E-3</v>
      </c>
      <c r="H1509" s="3">
        <f>1-E1509/MAX(E$2:E1509)</f>
        <v>0.45161641598039881</v>
      </c>
      <c r="I1509" s="36">
        <f ca="1">IF(ROW()&gt;计算结果!B$18+1,AVERAGE(OFFSET(E1509,0,0,-计算结果!B$18,1)),AVERAGE(OFFSET(E1509,0,0,-ROW(),1)))</f>
        <v>3158.341136363636</v>
      </c>
      <c r="J1509" s="36">
        <f ca="1">I1509+计算结果!B$19*IF(ROW()&gt;计算结果!B$18+1,STDEV(OFFSET(E1509,0,0,-计算结果!B$18,1)),STDEV(OFFSET(E1509,0,0,-ROW(),1)))</f>
        <v>15884.8393800507</v>
      </c>
      <c r="K1509" s="34">
        <f ca="1">I1509-计算结果!B$19*IF(ROW()&gt;计算结果!B$18+1,STDEV(OFFSET(E1509,0,0,-计算结果!B$18,1)),STDEV(OFFSET(E1509,0,0,-ROW(),1)))</f>
        <v>-9568.1571073234263</v>
      </c>
      <c r="L1509" s="35" t="str">
        <f t="shared" ca="1" si="93"/>
        <v>买</v>
      </c>
      <c r="M1509" s="4" t="str">
        <f t="shared" ca="1" si="94"/>
        <v/>
      </c>
      <c r="N1509" s="3">
        <f ca="1">IF(L1508="买",E1509/E1508-1,0)-IF(M1509=1,计算结果!B$17,0)</f>
        <v>4.9421441734147642E-3</v>
      </c>
      <c r="O1509" s="2">
        <f t="shared" ca="1" si="95"/>
        <v>8.2906886544262939</v>
      </c>
      <c r="P1509" s="3">
        <f ca="1">1-O1509/MAX(O$2:O1509)</f>
        <v>7.7620646124086035E-2</v>
      </c>
    </row>
    <row r="1510" spans="1:16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92"/>
        <v>1.3022190781145193E-2</v>
      </c>
      <c r="H1510" s="3">
        <f>1-E1510/MAX(E$2:E1510)</f>
        <v>0.44447526032804741</v>
      </c>
      <c r="I1510" s="36">
        <f ca="1">IF(ROW()&gt;计算结果!B$18+1,AVERAGE(OFFSET(E1510,0,0,-计算结果!B$18,1)),AVERAGE(OFFSET(E1510,0,0,-ROW(),1)))</f>
        <v>3161.1513636363629</v>
      </c>
      <c r="J1510" s="36">
        <f ca="1">I1510+计算结果!B$19*IF(ROW()&gt;计算结果!B$18+1,STDEV(OFFSET(E1510,0,0,-计算结果!B$18,1)),STDEV(OFFSET(E1510,0,0,-ROW(),1)))</f>
        <v>16005.646395569263</v>
      </c>
      <c r="K1510" s="34">
        <f ca="1">I1510-计算结果!B$19*IF(ROW()&gt;计算结果!B$18+1,STDEV(OFFSET(E1510,0,0,-计算结果!B$18,1)),STDEV(OFFSET(E1510,0,0,-ROW(),1)))</f>
        <v>-9683.3436682965366</v>
      </c>
      <c r="L1510" s="35" t="str">
        <f t="shared" ca="1" si="93"/>
        <v>买</v>
      </c>
      <c r="M1510" s="4" t="str">
        <f t="shared" ca="1" si="94"/>
        <v/>
      </c>
      <c r="N1510" s="3">
        <f ca="1">IF(L1509="买",E1510/E1509-1,0)-IF(M1510=1,计算结果!B$17,0)</f>
        <v>1.3022190781145193E-2</v>
      </c>
      <c r="O1510" s="2">
        <f t="shared" ca="1" si="95"/>
        <v>8.3986515837913096</v>
      </c>
      <c r="P1510" s="3">
        <f ca="1">1-O1510/MAX(O$2:O1510)</f>
        <v>6.5609246205324379E-2</v>
      </c>
    </row>
    <row r="1511" spans="1:16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92"/>
        <v>-4.156291252798594E-3</v>
      </c>
      <c r="H1511" s="3">
        <f>1-E1511/MAX(E$2:E1511)</f>
        <v>0.44678418294425915</v>
      </c>
      <c r="I1511" s="36">
        <f ca="1">IF(ROW()&gt;计算结果!B$18+1,AVERAGE(OFFSET(E1511,0,0,-计算结果!B$18,1)),AVERAGE(OFFSET(E1511,0,0,-ROW(),1)))</f>
        <v>3164.7763636363629</v>
      </c>
      <c r="J1511" s="36">
        <f ca="1">I1511+计算结果!B$19*IF(ROW()&gt;计算结果!B$18+1,STDEV(OFFSET(E1511,0,0,-计算结果!B$18,1)),STDEV(OFFSET(E1511,0,0,-ROW(),1)))</f>
        <v>16039.448167662882</v>
      </c>
      <c r="K1511" s="34">
        <f ca="1">I1511-计算结果!B$19*IF(ROW()&gt;计算结果!B$18+1,STDEV(OFFSET(E1511,0,0,-计算结果!B$18,1)),STDEV(OFFSET(E1511,0,0,-ROW(),1)))</f>
        <v>-9709.8954403901553</v>
      </c>
      <c r="L1511" s="35" t="str">
        <f t="shared" ca="1" si="93"/>
        <v>买</v>
      </c>
      <c r="M1511" s="4" t="str">
        <f t="shared" ca="1" si="94"/>
        <v/>
      </c>
      <c r="N1511" s="3">
        <f ca="1">IF(L1510="买",E1511/E1510-1,0)-IF(M1511=1,计算结果!B$17,0)</f>
        <v>-4.156291252798594E-3</v>
      </c>
      <c r="O1511" s="2">
        <f t="shared" ca="1" si="95"/>
        <v>8.3637443416782951</v>
      </c>
      <c r="P1511" s="3">
        <f ca="1">1-O1511/MAX(O$2:O1511)</f>
        <v>6.9492846322017132E-2</v>
      </c>
    </row>
    <row r="1512" spans="1:16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92"/>
        <v>1.3262142611091932E-2</v>
      </c>
      <c r="H1512" s="3">
        <f>1-E1512/MAX(E$2:E1512)</f>
        <v>0.43944735588375416</v>
      </c>
      <c r="I1512" s="36">
        <f ca="1">IF(ROW()&gt;计算结果!B$18+1,AVERAGE(OFFSET(E1512,0,0,-计算结果!B$18,1)),AVERAGE(OFFSET(E1512,0,0,-ROW(),1)))</f>
        <v>3172.0520454545458</v>
      </c>
      <c r="J1512" s="36">
        <f ca="1">I1512+计算结果!B$19*IF(ROW()&gt;计算结果!B$18+1,STDEV(OFFSET(E1512,0,0,-计算结果!B$18,1)),STDEV(OFFSET(E1512,0,0,-ROW(),1)))</f>
        <v>15806.594658854749</v>
      </c>
      <c r="K1512" s="34">
        <f ca="1">I1512-计算结果!B$19*IF(ROW()&gt;计算结果!B$18+1,STDEV(OFFSET(E1512,0,0,-计算结果!B$18,1)),STDEV(OFFSET(E1512,0,0,-ROW(),1)))</f>
        <v>-9462.4905679456569</v>
      </c>
      <c r="L1512" s="35" t="str">
        <f t="shared" ca="1" si="93"/>
        <v>买</v>
      </c>
      <c r="M1512" s="4" t="str">
        <f t="shared" ca="1" si="94"/>
        <v/>
      </c>
      <c r="N1512" s="3">
        <f ca="1">IF(L1511="买",E1512/E1511-1,0)-IF(M1512=1,计算结果!B$17,0)</f>
        <v>1.3262142611091932E-2</v>
      </c>
      <c r="O1512" s="2">
        <f t="shared" ca="1" si="95"/>
        <v>8.474665511900346</v>
      </c>
      <c r="P1512" s="3">
        <f ca="1">1-O1512/MAX(O$2:O1512)</f>
        <v>5.7152327749298459E-2</v>
      </c>
    </row>
    <row r="1513" spans="1:16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92"/>
        <v>-1.1868337340035229E-3</v>
      </c>
      <c r="H1513" s="3">
        <f>1-E1513/MAX(E$2:E1513)</f>
        <v>0.44011263867147621</v>
      </c>
      <c r="I1513" s="36">
        <f ca="1">IF(ROW()&gt;计算结果!B$18+1,AVERAGE(OFFSET(E1513,0,0,-计算结果!B$18,1)),AVERAGE(OFFSET(E1513,0,0,-ROW(),1)))</f>
        <v>3179.1638636363637</v>
      </c>
      <c r="J1513" s="36">
        <f ca="1">I1513+计算结果!B$19*IF(ROW()&gt;计算结果!B$18+1,STDEV(OFFSET(E1513,0,0,-计算结果!B$18,1)),STDEV(OFFSET(E1513,0,0,-ROW(),1)))</f>
        <v>15521.105605897206</v>
      </c>
      <c r="K1513" s="34">
        <f ca="1">I1513-计算结果!B$19*IF(ROW()&gt;计算结果!B$18+1,STDEV(OFFSET(E1513,0,0,-计算结果!B$18,1)),STDEV(OFFSET(E1513,0,0,-ROW(),1)))</f>
        <v>-9162.777878624478</v>
      </c>
      <c r="L1513" s="35" t="str">
        <f t="shared" ca="1" si="93"/>
        <v>买</v>
      </c>
      <c r="M1513" s="4" t="str">
        <f t="shared" ca="1" si="94"/>
        <v/>
      </c>
      <c r="N1513" s="3">
        <f ca="1">IF(L1512="买",E1513/E1512-1,0)-IF(M1513=1,计算结果!B$17,0)</f>
        <v>-1.1868337340035229E-3</v>
      </c>
      <c r="O1513" s="2">
        <f t="shared" ca="1" si="95"/>
        <v>8.4646074929864259</v>
      </c>
      <c r="P1513" s="3">
        <f ca="1">1-O1513/MAX(O$2:O1513)</f>
        <v>5.8271331172752294E-2</v>
      </c>
    </row>
    <row r="1514" spans="1:16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92"/>
        <v>-9.9040591751581308E-3</v>
      </c>
      <c r="H1514" s="3">
        <f>1-E1514/MAX(E$2:E1514)</f>
        <v>0.44565779622949697</v>
      </c>
      <c r="I1514" s="36">
        <f ca="1">IF(ROW()&gt;计算结果!B$18+1,AVERAGE(OFFSET(E1514,0,0,-计算结果!B$18,1)),AVERAGE(OFFSET(E1514,0,0,-ROW(),1)))</f>
        <v>3184.0077272727281</v>
      </c>
      <c r="J1514" s="36">
        <f ca="1">I1514+计算结果!B$19*IF(ROW()&gt;计算结果!B$18+1,STDEV(OFFSET(E1514,0,0,-计算结果!B$18,1)),STDEV(OFFSET(E1514,0,0,-ROW(),1)))</f>
        <v>15378.457777431366</v>
      </c>
      <c r="K1514" s="34">
        <f ca="1">I1514-计算结果!B$19*IF(ROW()&gt;计算结果!B$18+1,STDEV(OFFSET(E1514,0,0,-计算结果!B$18,1)),STDEV(OFFSET(E1514,0,0,-ROW(),1)))</f>
        <v>-9010.4423228859087</v>
      </c>
      <c r="L1514" s="35" t="str">
        <f t="shared" ca="1" si="93"/>
        <v>买</v>
      </c>
      <c r="M1514" s="4" t="str">
        <f t="shared" ca="1" si="94"/>
        <v/>
      </c>
      <c r="N1514" s="3">
        <f ca="1">IF(L1513="买",E1514/E1513-1,0)-IF(M1514=1,计算结果!B$17,0)</f>
        <v>-9.9040591751581308E-3</v>
      </c>
      <c r="O1514" s="2">
        <f t="shared" ca="1" si="95"/>
        <v>8.3807735194814015</v>
      </c>
      <c r="P1514" s="3">
        <f ca="1">1-O1514/MAX(O$2:O1514)</f>
        <v>6.7598267635760267E-2</v>
      </c>
    </row>
    <row r="1515" spans="1:16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92"/>
        <v>-5.8318344495666974E-4</v>
      </c>
      <c r="H1515" s="3">
        <f>1-E1515/MAX(E$2:E1515)</f>
        <v>0.44598107942557685</v>
      </c>
      <c r="I1515" s="36">
        <f ca="1">IF(ROW()&gt;计算结果!B$18+1,AVERAGE(OFFSET(E1515,0,0,-计算结果!B$18,1)),AVERAGE(OFFSET(E1515,0,0,-ROW(),1)))</f>
        <v>3191.0843181818182</v>
      </c>
      <c r="J1515" s="36">
        <f ca="1">I1515+计算结果!B$19*IF(ROW()&gt;计算结果!B$18+1,STDEV(OFFSET(E1515,0,0,-计算结果!B$18,1)),STDEV(OFFSET(E1515,0,0,-ROW(),1)))</f>
        <v>14742.387415519792</v>
      </c>
      <c r="K1515" s="34">
        <f ca="1">I1515-计算结果!B$19*IF(ROW()&gt;计算结果!B$18+1,STDEV(OFFSET(E1515,0,0,-计算结果!B$18,1)),STDEV(OFFSET(E1515,0,0,-ROW(),1)))</f>
        <v>-8360.2187791561555</v>
      </c>
      <c r="L1515" s="35" t="str">
        <f t="shared" ca="1" si="93"/>
        <v>买</v>
      </c>
      <c r="M1515" s="4" t="str">
        <f t="shared" ca="1" si="94"/>
        <v/>
      </c>
      <c r="N1515" s="3">
        <f ca="1">IF(L1514="买",E1515/E1514-1,0)-IF(M1515=1,计算结果!B$17,0)</f>
        <v>-5.8318344495666974E-4</v>
      </c>
      <c r="O1515" s="2">
        <f t="shared" ca="1" si="95"/>
        <v>8.375885991108909</v>
      </c>
      <c r="P1515" s="3">
        <f ca="1">1-O1515/MAX(O$2:O1515)</f>
        <v>6.8142028890123996E-2</v>
      </c>
    </row>
    <row r="1516" spans="1:16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92"/>
        <v>-1.0070391390874955E-2</v>
      </c>
      <c r="H1516" s="3">
        <f>1-E1516/MAX(E$2:E1516)</f>
        <v>0.45156026679371131</v>
      </c>
      <c r="I1516" s="36">
        <f ca="1">IF(ROW()&gt;计算结果!B$18+1,AVERAGE(OFFSET(E1516,0,0,-计算结果!B$18,1)),AVERAGE(OFFSET(E1516,0,0,-ROW(),1)))</f>
        <v>3196.5350000000003</v>
      </c>
      <c r="J1516" s="36">
        <f ca="1">I1516+计算结果!B$19*IF(ROW()&gt;计算结果!B$18+1,STDEV(OFFSET(E1516,0,0,-计算结果!B$18,1)),STDEV(OFFSET(E1516,0,0,-ROW(),1)))</f>
        <v>14206.81506718753</v>
      </c>
      <c r="K1516" s="34">
        <f ca="1">I1516-计算结果!B$19*IF(ROW()&gt;计算结果!B$18+1,STDEV(OFFSET(E1516,0,0,-计算结果!B$18,1)),STDEV(OFFSET(E1516,0,0,-ROW(),1)))</f>
        <v>-7813.7450671875304</v>
      </c>
      <c r="L1516" s="35" t="str">
        <f t="shared" ca="1" si="93"/>
        <v>买</v>
      </c>
      <c r="M1516" s="4" t="str">
        <f t="shared" ca="1" si="94"/>
        <v/>
      </c>
      <c r="N1516" s="3">
        <f ca="1">IF(L1515="买",E1516/E1515-1,0)-IF(M1516=1,计算结果!B$17,0)</f>
        <v>-1.0070391390874955E-2</v>
      </c>
      <c r="O1516" s="2">
        <f t="shared" ca="1" si="95"/>
        <v>8.2915375409330956</v>
      </c>
      <c r="P1516" s="3">
        <f ca="1">1-O1516/MAX(O$2:O1516)</f>
        <v>7.7526203379907122E-2</v>
      </c>
    </row>
    <row r="1517" spans="1:16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92"/>
        <v>1.5338365458894554E-2</v>
      </c>
      <c r="H1517" s="3">
        <f>1-E1517/MAX(E$2:E1517)</f>
        <v>0.44314809773361463</v>
      </c>
      <c r="I1517" s="36">
        <f ca="1">IF(ROW()&gt;计算结果!B$18+1,AVERAGE(OFFSET(E1517,0,0,-计算结果!B$18,1)),AVERAGE(OFFSET(E1517,0,0,-ROW(),1)))</f>
        <v>3203.7736363636363</v>
      </c>
      <c r="J1517" s="36">
        <f ca="1">I1517+计算结果!B$19*IF(ROW()&gt;计算结果!B$18+1,STDEV(OFFSET(E1517,0,0,-计算结果!B$18,1)),STDEV(OFFSET(E1517,0,0,-ROW(),1)))</f>
        <v>13484.337648513312</v>
      </c>
      <c r="K1517" s="34">
        <f ca="1">I1517-计算结果!B$19*IF(ROW()&gt;计算结果!B$18+1,STDEV(OFFSET(E1517,0,0,-计算结果!B$18,1)),STDEV(OFFSET(E1517,0,0,-ROW(),1)))</f>
        <v>-7076.7903757860404</v>
      </c>
      <c r="L1517" s="35" t="str">
        <f t="shared" ca="1" si="93"/>
        <v>买</v>
      </c>
      <c r="M1517" s="4" t="str">
        <f t="shared" ca="1" si="94"/>
        <v/>
      </c>
      <c r="N1517" s="3">
        <f ca="1">IF(L1516="买",E1517/E1516-1,0)-IF(M1517=1,计算结果!B$17,0)</f>
        <v>1.5338365458894554E-2</v>
      </c>
      <c r="O1517" s="2">
        <f t="shared" ca="1" si="95"/>
        <v>8.4187161739520704</v>
      </c>
      <c r="P1517" s="3">
        <f ca="1">1-O1517/MAX(O$2:O1517)</f>
        <v>6.3376963161094202E-2</v>
      </c>
    </row>
    <row r="1518" spans="1:16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92"/>
        <v>1.1714990237508216E-2</v>
      </c>
      <c r="H1518" s="3">
        <f>1-E1518/MAX(E$2:E1518)</f>
        <v>0.43662458313482611</v>
      </c>
      <c r="I1518" s="36">
        <f ca="1">IF(ROW()&gt;计算结果!B$18+1,AVERAGE(OFFSET(E1518,0,0,-计算结果!B$18,1)),AVERAGE(OFFSET(E1518,0,0,-ROW(),1)))</f>
        <v>3212.2377272727276</v>
      </c>
      <c r="J1518" s="36">
        <f ca="1">I1518+计算结果!B$19*IF(ROW()&gt;计算结果!B$18+1,STDEV(OFFSET(E1518,0,0,-计算结果!B$18,1)),STDEV(OFFSET(E1518,0,0,-ROW(),1)))</f>
        <v>12607.083007172549</v>
      </c>
      <c r="K1518" s="34">
        <f ca="1">I1518-计算结果!B$19*IF(ROW()&gt;计算结果!B$18+1,STDEV(OFFSET(E1518,0,0,-计算结果!B$18,1)),STDEV(OFFSET(E1518,0,0,-ROW(),1)))</f>
        <v>-6182.6075526270924</v>
      </c>
      <c r="L1518" s="35" t="str">
        <f t="shared" ca="1" si="93"/>
        <v>买</v>
      </c>
      <c r="M1518" s="4" t="str">
        <f t="shared" ca="1" si="94"/>
        <v/>
      </c>
      <c r="N1518" s="3">
        <f ca="1">IF(L1517="买",E1518/E1517-1,0)-IF(M1518=1,计算结果!B$17,0)</f>
        <v>1.1714990237508216E-2</v>
      </c>
      <c r="O1518" s="2">
        <f t="shared" ca="1" si="95"/>
        <v>8.5173413517422709</v>
      </c>
      <c r="P1518" s="3">
        <f ca="1">1-O1518/MAX(O$2:O1518)</f>
        <v>5.2404433428301145E-2</v>
      </c>
    </row>
    <row r="1519" spans="1:16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92"/>
        <v>4.0319292554973352E-3</v>
      </c>
      <c r="H1519" s="3">
        <f>1-E1519/MAX(E$2:E1519)</f>
        <v>0.43435309330973926</v>
      </c>
      <c r="I1519" s="36">
        <f ca="1">IF(ROW()&gt;计算结果!B$18+1,AVERAGE(OFFSET(E1519,0,0,-计算结果!B$18,1)),AVERAGE(OFFSET(E1519,0,0,-ROW(),1)))</f>
        <v>3220.1011363636371</v>
      </c>
      <c r="J1519" s="36">
        <f ca="1">I1519+计算结果!B$19*IF(ROW()&gt;计算结果!B$18+1,STDEV(OFFSET(E1519,0,0,-计算结果!B$18,1)),STDEV(OFFSET(E1519,0,0,-ROW(),1)))</f>
        <v>11918.15178469792</v>
      </c>
      <c r="K1519" s="34">
        <f ca="1">I1519-计算结果!B$19*IF(ROW()&gt;计算结果!B$18+1,STDEV(OFFSET(E1519,0,0,-计算结果!B$18,1)),STDEV(OFFSET(E1519,0,0,-ROW(),1)))</f>
        <v>-5477.9495119706462</v>
      </c>
      <c r="L1519" s="35" t="str">
        <f t="shared" ca="1" si="93"/>
        <v>买</v>
      </c>
      <c r="M1519" s="4" t="str">
        <f t="shared" ca="1" si="94"/>
        <v/>
      </c>
      <c r="N1519" s="3">
        <f ca="1">IF(L1518="买",E1519/E1518-1,0)-IF(M1519=1,计算结果!B$17,0)</f>
        <v>4.0319292554973352E-3</v>
      </c>
      <c r="O1519" s="2">
        <f t="shared" ca="1" si="95"/>
        <v>8.5516826695174171</v>
      </c>
      <c r="P1519" s="3">
        <f ca="1">1-O1519/MAX(O$2:O1519)</f>
        <v>4.8583795141061259E-2</v>
      </c>
    </row>
    <row r="1520" spans="1:16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92"/>
        <v>8.7052779131397973E-3</v>
      </c>
      <c r="H1520" s="3">
        <f>1-E1520/MAX(E$2:E1520)</f>
        <v>0.4294289797862928</v>
      </c>
      <c r="I1520" s="36">
        <f ca="1">IF(ROW()&gt;计算结果!B$18+1,AVERAGE(OFFSET(E1520,0,0,-计算结果!B$18,1)),AVERAGE(OFFSET(E1520,0,0,-ROW(),1)))</f>
        <v>3227.5304545454551</v>
      </c>
      <c r="J1520" s="36">
        <f ca="1">I1520+计算结果!B$19*IF(ROW()&gt;计算结果!B$18+1,STDEV(OFFSET(E1520,0,0,-计算结果!B$18,1)),STDEV(OFFSET(E1520,0,0,-ROW(),1)))</f>
        <v>11559.357004965184</v>
      </c>
      <c r="K1520" s="34">
        <f ca="1">I1520-计算结果!B$19*IF(ROW()&gt;计算结果!B$18+1,STDEV(OFFSET(E1520,0,0,-计算结果!B$18,1)),STDEV(OFFSET(E1520,0,0,-ROW(),1)))</f>
        <v>-5104.2960958742751</v>
      </c>
      <c r="L1520" s="35" t="str">
        <f t="shared" ca="1" si="93"/>
        <v>买</v>
      </c>
      <c r="M1520" s="4" t="str">
        <f t="shared" ca="1" si="94"/>
        <v/>
      </c>
      <c r="N1520" s="3">
        <f ca="1">IF(L1519="买",E1520/E1519-1,0)-IF(M1520=1,计算结果!B$17,0)</f>
        <v>8.7052779131397973E-3</v>
      </c>
      <c r="O1520" s="2">
        <f t="shared" ca="1" si="95"/>
        <v>8.6261274437805469</v>
      </c>
      <c r="P1520" s="3">
        <f ca="1">1-O1520/MAX(O$2:O1520)</f>
        <v>4.0301452666699489E-2</v>
      </c>
    </row>
    <row r="1521" spans="1:16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92"/>
        <v>-5.9432926974736233E-3</v>
      </c>
      <c r="H1521" s="3">
        <f>1-E1521/MAX(E$2:E1521)</f>
        <v>0.43282005036411897</v>
      </c>
      <c r="I1521" s="36">
        <f ca="1">IF(ROW()&gt;计算结果!B$18+1,AVERAGE(OFFSET(E1521,0,0,-计算结果!B$18,1)),AVERAGE(OFFSET(E1521,0,0,-ROW(),1)))</f>
        <v>3234.2734090909089</v>
      </c>
      <c r="J1521" s="36">
        <f ca="1">I1521+计算结果!B$19*IF(ROW()&gt;计算结果!B$18+1,STDEV(OFFSET(E1521,0,0,-计算结果!B$18,1)),STDEV(OFFSET(E1521,0,0,-ROW(),1)))</f>
        <v>11093.604184971851</v>
      </c>
      <c r="K1521" s="34">
        <f ca="1">I1521-计算结果!B$19*IF(ROW()&gt;计算结果!B$18+1,STDEV(OFFSET(E1521,0,0,-计算结果!B$18,1)),STDEV(OFFSET(E1521,0,0,-ROW(),1)))</f>
        <v>-4625.0573667900335</v>
      </c>
      <c r="L1521" s="35" t="str">
        <f t="shared" ca="1" si="93"/>
        <v>买</v>
      </c>
      <c r="M1521" s="4" t="str">
        <f t="shared" ca="1" si="94"/>
        <v/>
      </c>
      <c r="N1521" s="3">
        <f ca="1">IF(L1520="买",E1521/E1520-1,0)-IF(M1521=1,计算结果!B$17,0)</f>
        <v>-5.9432926974736233E-3</v>
      </c>
      <c r="O1521" s="2">
        <f t="shared" ca="1" si="95"/>
        <v>8.5748598435364496</v>
      </c>
      <c r="P1521" s="3">
        <f ca="1">1-O1521/MAX(O$2:O1521)</f>
        <v>4.6005222034841475E-2</v>
      </c>
    </row>
    <row r="1522" spans="1:16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92"/>
        <v>-1.99794205968018E-3</v>
      </c>
      <c r="H1522" s="3">
        <f>1-E1522/MAX(E$2:E1522)</f>
        <v>0.43395324304090377</v>
      </c>
      <c r="I1522" s="36">
        <f ca="1">IF(ROW()&gt;计算结果!B$18+1,AVERAGE(OFFSET(E1522,0,0,-计算结果!B$18,1)),AVERAGE(OFFSET(E1522,0,0,-ROW(),1)))</f>
        <v>3239.9611363636359</v>
      </c>
      <c r="J1522" s="36">
        <f ca="1">I1522+计算结果!B$19*IF(ROW()&gt;计算结果!B$18+1,STDEV(OFFSET(E1522,0,0,-计算结果!B$18,1)),STDEV(OFFSET(E1522,0,0,-ROW(),1)))</f>
        <v>10774.701957699786</v>
      </c>
      <c r="K1522" s="34">
        <f ca="1">I1522-计算结果!B$19*IF(ROW()&gt;计算结果!B$18+1,STDEV(OFFSET(E1522,0,0,-计算结果!B$18,1)),STDEV(OFFSET(E1522,0,0,-ROW(),1)))</f>
        <v>-4294.7796849725146</v>
      </c>
      <c r="L1522" s="35" t="str">
        <f t="shared" ca="1" si="93"/>
        <v>买</v>
      </c>
      <c r="M1522" s="4" t="str">
        <f t="shared" ca="1" si="94"/>
        <v/>
      </c>
      <c r="N1522" s="3">
        <f ca="1">IF(L1521="买",E1522/E1521-1,0)-IF(M1522=1,计算结果!B$17,0)</f>
        <v>-1.99794205968018E-3</v>
      </c>
      <c r="O1522" s="2">
        <f t="shared" ca="1" si="95"/>
        <v>8.5577277703991861</v>
      </c>
      <c r="P1522" s="3">
        <f ca="1">1-O1522/MAX(O$2:O1522)</f>
        <v>4.7911248326453326E-2</v>
      </c>
    </row>
    <row r="1523" spans="1:16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92"/>
        <v>1.3604787827231846E-2</v>
      </c>
      <c r="H1523" s="3">
        <f>1-E1523/MAX(E$2:E1523)</f>
        <v>0.42625229701218259</v>
      </c>
      <c r="I1523" s="36">
        <f ca="1">IF(ROW()&gt;计算结果!B$18+1,AVERAGE(OFFSET(E1523,0,0,-计算结果!B$18,1)),AVERAGE(OFFSET(E1523,0,0,-ROW(),1)))</f>
        <v>3246.6599999999994</v>
      </c>
      <c r="J1523" s="36">
        <f ca="1">I1523+计算结果!B$19*IF(ROW()&gt;计算结果!B$18+1,STDEV(OFFSET(E1523,0,0,-计算结果!B$18,1)),STDEV(OFFSET(E1523,0,0,-ROW(),1)))</f>
        <v>10573.165706758366</v>
      </c>
      <c r="K1523" s="34">
        <f ca="1">I1523-计算结果!B$19*IF(ROW()&gt;计算结果!B$18+1,STDEV(OFFSET(E1523,0,0,-计算结果!B$18,1)),STDEV(OFFSET(E1523,0,0,-ROW(),1)))</f>
        <v>-4079.8457067583672</v>
      </c>
      <c r="L1523" s="35" t="str">
        <f t="shared" ca="1" si="93"/>
        <v>买</v>
      </c>
      <c r="M1523" s="4" t="str">
        <f t="shared" ca="1" si="94"/>
        <v/>
      </c>
      <c r="N1523" s="3">
        <f ca="1">IF(L1522="买",E1523/E1522-1,0)-IF(M1523=1,计算结果!B$17,0)</f>
        <v>1.3604787827231846E-2</v>
      </c>
      <c r="O1523" s="2">
        <f t="shared" ca="1" si="95"/>
        <v>8.6741538409986774</v>
      </c>
      <c r="P1523" s="3">
        <f ca="1">1-O1523/MAX(O$2:O1523)</f>
        <v>3.4958282867240564E-2</v>
      </c>
    </row>
    <row r="1524" spans="1:16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92"/>
        <v>-5.4774127157825037E-3</v>
      </c>
      <c r="H1524" s="3">
        <f>1-E1524/MAX(E$2:E1524)</f>
        <v>0.42939494997617911</v>
      </c>
      <c r="I1524" s="36">
        <f ca="1">IF(ROW()&gt;计算结果!B$18+1,AVERAGE(OFFSET(E1524,0,0,-计算结果!B$18,1)),AVERAGE(OFFSET(E1524,0,0,-ROW(),1)))</f>
        <v>3253.7647727272724</v>
      </c>
      <c r="J1524" s="36">
        <f ca="1">I1524+计算结果!B$19*IF(ROW()&gt;计算结果!B$18+1,STDEV(OFFSET(E1524,0,0,-计算结果!B$18,1)),STDEV(OFFSET(E1524,0,0,-ROW(),1)))</f>
        <v>9914.1462226641197</v>
      </c>
      <c r="K1524" s="34">
        <f ca="1">I1524-计算结果!B$19*IF(ROW()&gt;计算结果!B$18+1,STDEV(OFFSET(E1524,0,0,-计算结果!B$18,1)),STDEV(OFFSET(E1524,0,0,-ROW(),1)))</f>
        <v>-3406.6166772095758</v>
      </c>
      <c r="L1524" s="35" t="str">
        <f t="shared" ca="1" si="93"/>
        <v>买</v>
      </c>
      <c r="M1524" s="4" t="str">
        <f t="shared" ca="1" si="94"/>
        <v/>
      </c>
      <c r="N1524" s="3">
        <f ca="1">IF(L1523="买",E1524/E1523-1,0)-IF(M1524=1,计算结果!B$17,0)</f>
        <v>-5.4774127157825037E-3</v>
      </c>
      <c r="O1524" s="2">
        <f t="shared" ca="1" si="95"/>
        <v>8.6266419204513376</v>
      </c>
      <c r="P1524" s="3">
        <f ca="1">1-O1524/MAX(O$2:O1524)</f>
        <v>4.0244214639924114E-2</v>
      </c>
    </row>
    <row r="1525" spans="1:16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92"/>
        <v>1.6042653180501354E-3</v>
      </c>
      <c r="H1525" s="3">
        <f>1-E1525/MAX(E$2:E1525)</f>
        <v>0.4284795480841217</v>
      </c>
      <c r="I1525" s="36">
        <f ca="1">IF(ROW()&gt;计算结果!B$18+1,AVERAGE(OFFSET(E1525,0,0,-计算结果!B$18,1)),AVERAGE(OFFSET(E1525,0,0,-ROW(),1)))</f>
        <v>3259.5552272727273</v>
      </c>
      <c r="J1525" s="36">
        <f ca="1">I1525+计算结果!B$19*IF(ROW()&gt;计算结果!B$18+1,STDEV(OFFSET(E1525,0,0,-计算结果!B$18,1)),STDEV(OFFSET(E1525,0,0,-ROW(),1)))</f>
        <v>9643.9277923953759</v>
      </c>
      <c r="K1525" s="34">
        <f ca="1">I1525-计算结果!B$19*IF(ROW()&gt;计算结果!B$18+1,STDEV(OFFSET(E1525,0,0,-计算结果!B$18,1)),STDEV(OFFSET(E1525,0,0,-ROW(),1)))</f>
        <v>-3124.8173378499214</v>
      </c>
      <c r="L1525" s="35" t="str">
        <f t="shared" ca="1" si="93"/>
        <v>买</v>
      </c>
      <c r="M1525" s="4" t="str">
        <f t="shared" ca="1" si="94"/>
        <v/>
      </c>
      <c r="N1525" s="3">
        <f ca="1">IF(L1524="买",E1525/E1524-1,0)-IF(M1525=1,计算结果!B$17,0)</f>
        <v>1.6042653180501354E-3</v>
      </c>
      <c r="O1525" s="2">
        <f t="shared" ca="1" si="95"/>
        <v>8.6404813428955549</v>
      </c>
      <c r="P1525" s="3">
        <f ca="1">1-O1525/MAX(O$2:O1525)</f>
        <v>3.870451171967304E-2</v>
      </c>
    </row>
    <row r="1526" spans="1:16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92"/>
        <v>1.4885648448625943E-4</v>
      </c>
      <c r="H1526" s="3">
        <f>1-E1526/MAX(E$2:E1526)</f>
        <v>0.42839447355883753</v>
      </c>
      <c r="I1526" s="36">
        <f ca="1">IF(ROW()&gt;计算结果!B$18+1,AVERAGE(OFFSET(E1526,0,0,-计算结果!B$18,1)),AVERAGE(OFFSET(E1526,0,0,-ROW(),1)))</f>
        <v>3264.9752272727274</v>
      </c>
      <c r="J1526" s="36">
        <f ca="1">I1526+计算结果!B$19*IF(ROW()&gt;计算结果!B$18+1,STDEV(OFFSET(E1526,0,0,-计算结果!B$18,1)),STDEV(OFFSET(E1526,0,0,-ROW(),1)))</f>
        <v>9413.0434973134434</v>
      </c>
      <c r="K1526" s="34">
        <f ca="1">I1526-计算结果!B$19*IF(ROW()&gt;计算结果!B$18+1,STDEV(OFFSET(E1526,0,0,-计算结果!B$18,1)),STDEV(OFFSET(E1526,0,0,-ROW(),1)))</f>
        <v>-2883.0930427679896</v>
      </c>
      <c r="L1526" s="35" t="str">
        <f t="shared" ca="1" si="93"/>
        <v>买</v>
      </c>
      <c r="M1526" s="4" t="str">
        <f t="shared" ca="1" si="94"/>
        <v/>
      </c>
      <c r="N1526" s="3">
        <f ca="1">IF(L1525="买",E1526/E1525-1,0)-IF(M1526=1,计算结果!B$17,0)</f>
        <v>1.4885648448625943E-4</v>
      </c>
      <c r="O1526" s="2">
        <f t="shared" ca="1" si="95"/>
        <v>8.6417675345725282</v>
      </c>
      <c r="P1526" s="3">
        <f ca="1">1-O1526/MAX(O$2:O1526)</f>
        <v>3.8561416652735048E-2</v>
      </c>
    </row>
    <row r="1527" spans="1:16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92"/>
        <v>-1.8940656776129439E-2</v>
      </c>
      <c r="H1527" s="3">
        <f>1-E1527/MAX(E$2:E1527)</f>
        <v>0.43922105764649833</v>
      </c>
      <c r="I1527" s="36">
        <f ca="1">IF(ROW()&gt;计算结果!B$18+1,AVERAGE(OFFSET(E1527,0,0,-计算结果!B$18,1)),AVERAGE(OFFSET(E1527,0,0,-ROW(),1)))</f>
        <v>3266.7177272727276</v>
      </c>
      <c r="J1527" s="36">
        <f ca="1">I1527+计算结果!B$19*IF(ROW()&gt;计算结果!B$18+1,STDEV(OFFSET(E1527,0,0,-计算结果!B$18,1)),STDEV(OFFSET(E1527,0,0,-ROW(),1)))</f>
        <v>9385.3385863750373</v>
      </c>
      <c r="K1527" s="34">
        <f ca="1">I1527-计算结果!B$19*IF(ROW()&gt;计算结果!B$18+1,STDEV(OFFSET(E1527,0,0,-计算结果!B$18,1)),STDEV(OFFSET(E1527,0,0,-ROW(),1)))</f>
        <v>-2851.9031318295829</v>
      </c>
      <c r="L1527" s="35" t="str">
        <f t="shared" ca="1" si="93"/>
        <v>买</v>
      </c>
      <c r="M1527" s="4" t="str">
        <f t="shared" ca="1" si="94"/>
        <v/>
      </c>
      <c r="N1527" s="3">
        <f ca="1">IF(L1526="买",E1527/E1526-1,0)-IF(M1527=1,计算结果!B$17,0)</f>
        <v>-1.8940656776129439E-2</v>
      </c>
      <c r="O1527" s="2">
        <f t="shared" ca="1" si="95"/>
        <v>8.4780867817610925</v>
      </c>
      <c r="P1527" s="3">
        <f ca="1">1-O1527/MAX(O$2:O1527)</f>
        <v>5.6771694871243561E-2</v>
      </c>
    </row>
    <row r="1528" spans="1:16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92"/>
        <v>-1.5170777441619876E-5</v>
      </c>
      <c r="H1528" s="3">
        <f>1-E1528/MAX(E$2:E1528)</f>
        <v>0.43922956509902666</v>
      </c>
      <c r="I1528" s="36">
        <f ca="1">IF(ROW()&gt;计算结果!B$18+1,AVERAGE(OFFSET(E1528,0,0,-计算结果!B$18,1)),AVERAGE(OFFSET(E1528,0,0,-ROW(),1)))</f>
        <v>3268.4925000000003</v>
      </c>
      <c r="J1528" s="36">
        <f ca="1">I1528+计算结果!B$19*IF(ROW()&gt;计算结果!B$18+1,STDEV(OFFSET(E1528,0,0,-计算结果!B$18,1)),STDEV(OFFSET(E1528,0,0,-ROW(),1)))</f>
        <v>9347.8772515791134</v>
      </c>
      <c r="K1528" s="34">
        <f ca="1">I1528-计算结果!B$19*IF(ROW()&gt;计算结果!B$18+1,STDEV(OFFSET(E1528,0,0,-计算结果!B$18,1)),STDEV(OFFSET(E1528,0,0,-ROW(),1)))</f>
        <v>-2810.8922515791119</v>
      </c>
      <c r="L1528" s="35" t="str">
        <f t="shared" ca="1" si="93"/>
        <v>买</v>
      </c>
      <c r="M1528" s="4" t="str">
        <f t="shared" ca="1" si="94"/>
        <v/>
      </c>
      <c r="N1528" s="3">
        <f ca="1">IF(L1527="买",E1528/E1527-1,0)-IF(M1528=1,计算结果!B$17,0)</f>
        <v>-1.5170777441619876E-5</v>
      </c>
      <c r="O1528" s="2">
        <f t="shared" ca="1" si="95"/>
        <v>8.4779581625933957</v>
      </c>
      <c r="P1528" s="3">
        <f ca="1">1-O1528/MAX(O$2:O1528)</f>
        <v>5.6786004377937349E-2</v>
      </c>
    </row>
    <row r="1529" spans="1:16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92"/>
        <v>6.5569094837001352E-3</v>
      </c>
      <c r="H1529" s="3">
        <f>1-E1529/MAX(E$2:E1529)</f>
        <v>0.43555264411624584</v>
      </c>
      <c r="I1529" s="36">
        <f ca="1">IF(ROW()&gt;计算结果!B$18+1,AVERAGE(OFFSET(E1529,0,0,-计算结果!B$18,1)),AVERAGE(OFFSET(E1529,0,0,-ROW(),1)))</f>
        <v>3270.057045454545</v>
      </c>
      <c r="J1529" s="36">
        <f ca="1">I1529+计算结果!B$19*IF(ROW()&gt;计算结果!B$18+1,STDEV(OFFSET(E1529,0,0,-计算结果!B$18,1)),STDEV(OFFSET(E1529,0,0,-ROW(),1)))</f>
        <v>9392.8612730418135</v>
      </c>
      <c r="K1529" s="34">
        <f ca="1">I1529-计算结果!B$19*IF(ROW()&gt;计算结果!B$18+1,STDEV(OFFSET(E1529,0,0,-计算结果!B$18,1)),STDEV(OFFSET(E1529,0,0,-ROW(),1)))</f>
        <v>-2852.7471821327226</v>
      </c>
      <c r="L1529" s="35" t="str">
        <f t="shared" ca="1" si="93"/>
        <v>买</v>
      </c>
      <c r="M1529" s="4" t="str">
        <f t="shared" ca="1" si="94"/>
        <v/>
      </c>
      <c r="N1529" s="3">
        <f ca="1">IF(L1528="买",E1529/E1528-1,0)-IF(M1529=1,计算结果!B$17,0)</f>
        <v>6.5569094837001352E-3</v>
      </c>
      <c r="O1529" s="2">
        <f t="shared" ca="1" si="95"/>
        <v>8.5335473668721171</v>
      </c>
      <c r="P1529" s="3">
        <f ca="1">1-O1529/MAX(O$2:O1529)</f>
        <v>5.0601435584884391E-2</v>
      </c>
    </row>
    <row r="1530" spans="1:16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92"/>
        <v>-5.254162182692812E-3</v>
      </c>
      <c r="H1530" s="3">
        <f>1-E1530/MAX(E$2:E1530)</f>
        <v>0.43851834206765128</v>
      </c>
      <c r="I1530" s="36">
        <f ca="1">IF(ROW()&gt;计算结果!B$18+1,AVERAGE(OFFSET(E1530,0,0,-计算结果!B$18,1)),AVERAGE(OFFSET(E1530,0,0,-ROW(),1)))</f>
        <v>3271.2850000000003</v>
      </c>
      <c r="J1530" s="36">
        <f ca="1">I1530+计算结果!B$19*IF(ROW()&gt;计算结果!B$18+1,STDEV(OFFSET(E1530,0,0,-计算结果!B$18,1)),STDEV(OFFSET(E1530,0,0,-ROW(),1)))</f>
        <v>9399.683616828399</v>
      </c>
      <c r="K1530" s="34">
        <f ca="1">I1530-计算结果!B$19*IF(ROW()&gt;计算结果!B$18+1,STDEV(OFFSET(E1530,0,0,-计算结果!B$18,1)),STDEV(OFFSET(E1530,0,0,-ROW(),1)))</f>
        <v>-2857.1136168283988</v>
      </c>
      <c r="L1530" s="35" t="str">
        <f t="shared" ca="1" si="93"/>
        <v>买</v>
      </c>
      <c r="M1530" s="4" t="str">
        <f t="shared" ca="1" si="94"/>
        <v/>
      </c>
      <c r="N1530" s="3">
        <f ca="1">IF(L1529="买",E1530/E1529-1,0)-IF(M1530=1,计算结果!B$17,0)</f>
        <v>-5.254162182692812E-3</v>
      </c>
      <c r="O1530" s="2">
        <f t="shared" ca="1" si="95"/>
        <v>8.4887107250128793</v>
      </c>
      <c r="P1530" s="3">
        <f ca="1">1-O1530/MAX(O$2:O1530)</f>
        <v>5.5589729618337191E-2</v>
      </c>
    </row>
    <row r="1531" spans="1:16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92"/>
        <v>-1.526391388934345E-2</v>
      </c>
      <c r="H1531" s="3">
        <f>1-E1531/MAX(E$2:E1531)</f>
        <v>0.44708874974477641</v>
      </c>
      <c r="I1531" s="36">
        <f ca="1">IF(ROW()&gt;计算结果!B$18+1,AVERAGE(OFFSET(E1531,0,0,-计算结果!B$18,1)),AVERAGE(OFFSET(E1531,0,0,-ROW(),1)))</f>
        <v>3272.1415909090906</v>
      </c>
      <c r="J1531" s="36">
        <f ca="1">I1531+计算结果!B$19*IF(ROW()&gt;计算结果!B$18+1,STDEV(OFFSET(E1531,0,0,-计算结果!B$18,1)),STDEV(OFFSET(E1531,0,0,-ROW(),1)))</f>
        <v>9329.1906283078752</v>
      </c>
      <c r="K1531" s="34">
        <f ca="1">I1531-计算结果!B$19*IF(ROW()&gt;计算结果!B$18+1,STDEV(OFFSET(E1531,0,0,-计算结果!B$18,1)),STDEV(OFFSET(E1531,0,0,-ROW(),1)))</f>
        <v>-2784.9074464896944</v>
      </c>
      <c r="L1531" s="35" t="str">
        <f t="shared" ca="1" si="93"/>
        <v>卖</v>
      </c>
      <c r="M1531" s="4">
        <f t="shared" ca="1" si="94"/>
        <v>1</v>
      </c>
      <c r="N1531" s="3">
        <f ca="1">IF(L1530="买",E1531/E1530-1,0)-IF(M1531=1,计算结果!B$17,0)</f>
        <v>-1.526391388934345E-2</v>
      </c>
      <c r="O1531" s="2">
        <f t="shared" ca="1" si="95"/>
        <v>8.3591397754747359</v>
      </c>
      <c r="P1531" s="3">
        <f ca="1">1-O1531/MAX(O$2:O1531)</f>
        <v>7.0005126661654482E-2</v>
      </c>
    </row>
    <row r="1532" spans="1:16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92"/>
        <v>-5.7269115606065624E-3</v>
      </c>
      <c r="H1532" s="3">
        <f>1-E1532/MAX(E$2:E1532)</f>
        <v>0.45025522357585246</v>
      </c>
      <c r="I1532" s="36">
        <f ca="1">IF(ROW()&gt;计算结果!B$18+1,AVERAGE(OFFSET(E1532,0,0,-计算结果!B$18,1)),AVERAGE(OFFSET(E1532,0,0,-ROW(),1)))</f>
        <v>3271.5290909090909</v>
      </c>
      <c r="J1532" s="36">
        <f ca="1">I1532+计算结果!B$19*IF(ROW()&gt;计算结果!B$18+1,STDEV(OFFSET(E1532,0,0,-计算结果!B$18,1)),STDEV(OFFSET(E1532,0,0,-ROW(),1)))</f>
        <v>9362.787560796638</v>
      </c>
      <c r="K1532" s="34">
        <f ca="1">I1532-计算结果!B$19*IF(ROW()&gt;计算结果!B$18+1,STDEV(OFFSET(E1532,0,0,-计算结果!B$18,1)),STDEV(OFFSET(E1532,0,0,-ROW(),1)))</f>
        <v>-2819.7293789784571</v>
      </c>
      <c r="L1532" s="35" t="str">
        <f t="shared" ca="1" si="93"/>
        <v>卖</v>
      </c>
      <c r="M1532" s="4" t="str">
        <f t="shared" ca="1" si="94"/>
        <v/>
      </c>
      <c r="N1532" s="3">
        <f ca="1">IF(L1531="买",E1532/E1531-1,0)-IF(M1532=1,计算结果!B$17,0)</f>
        <v>0</v>
      </c>
      <c r="O1532" s="2">
        <f t="shared" ca="1" si="95"/>
        <v>8.3591397754747359</v>
      </c>
      <c r="P1532" s="3">
        <f ca="1">1-O1532/MAX(O$2:O1532)</f>
        <v>7.0005126661654482E-2</v>
      </c>
    </row>
    <row r="1533" spans="1:16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92"/>
        <v>-6.6419887587589876E-3</v>
      </c>
      <c r="H1533" s="3">
        <f>1-E1533/MAX(E$2:E1533)</f>
        <v>0.45390662220104805</v>
      </c>
      <c r="I1533" s="36">
        <f ca="1">IF(ROW()&gt;计算结果!B$18+1,AVERAGE(OFFSET(E1533,0,0,-计算结果!B$18,1)),AVERAGE(OFFSET(E1533,0,0,-ROW(),1)))</f>
        <v>3272.5727272727268</v>
      </c>
      <c r="J1533" s="36">
        <f ca="1">I1533+计算结果!B$19*IF(ROW()&gt;计算结果!B$18+1,STDEV(OFFSET(E1533,0,0,-计算结果!B$18,1)),STDEV(OFFSET(E1533,0,0,-ROW(),1)))</f>
        <v>9179.6482722402652</v>
      </c>
      <c r="K1533" s="34">
        <f ca="1">I1533-计算结果!B$19*IF(ROW()&gt;计算结果!B$18+1,STDEV(OFFSET(E1533,0,0,-计算结果!B$18,1)),STDEV(OFFSET(E1533,0,0,-ROW(),1)))</f>
        <v>-2634.5028176948113</v>
      </c>
      <c r="L1533" s="35" t="str">
        <f t="shared" ca="1" si="93"/>
        <v>卖</v>
      </c>
      <c r="M1533" s="4" t="str">
        <f t="shared" ca="1" si="94"/>
        <v/>
      </c>
      <c r="N1533" s="3">
        <f ca="1">IF(L1532="买",E1533/E1532-1,0)-IF(M1533=1,计算结果!B$17,0)</f>
        <v>0</v>
      </c>
      <c r="O1533" s="2">
        <f t="shared" ca="1" si="95"/>
        <v>8.3591397754747359</v>
      </c>
      <c r="P1533" s="3">
        <f ca="1">1-O1533/MAX(O$2:O1533)</f>
        <v>7.0005126661654482E-2</v>
      </c>
    </row>
    <row r="1534" spans="1:16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92"/>
        <v>-1.4868359557563382E-2</v>
      </c>
      <c r="H1534" s="3">
        <f>1-E1534/MAX(E$2:E1534)</f>
        <v>0.46202613489416722</v>
      </c>
      <c r="I1534" s="36">
        <f ca="1">IF(ROW()&gt;计算结果!B$18+1,AVERAGE(OFFSET(E1534,0,0,-计算结果!B$18,1)),AVERAGE(OFFSET(E1534,0,0,-ROW(),1)))</f>
        <v>3272.2781818181811</v>
      </c>
      <c r="J1534" s="36">
        <f ca="1">I1534+计算结果!B$19*IF(ROW()&gt;计算结果!B$18+1,STDEV(OFFSET(E1534,0,0,-计算结果!B$18,1)),STDEV(OFFSET(E1534,0,0,-ROW(),1)))</f>
        <v>9243.3166254127063</v>
      </c>
      <c r="K1534" s="34">
        <f ca="1">I1534-计算结果!B$19*IF(ROW()&gt;计算结果!B$18+1,STDEV(OFFSET(E1534,0,0,-计算结果!B$18,1)),STDEV(OFFSET(E1534,0,0,-ROW(),1)))</f>
        <v>-2698.760261776345</v>
      </c>
      <c r="L1534" s="35" t="str">
        <f t="shared" ca="1" si="93"/>
        <v>卖</v>
      </c>
      <c r="M1534" s="4" t="str">
        <f t="shared" ca="1" si="94"/>
        <v/>
      </c>
      <c r="N1534" s="3">
        <f ca="1">IF(L1533="买",E1534/E1533-1,0)-IF(M1534=1,计算结果!B$17,0)</f>
        <v>0</v>
      </c>
      <c r="O1534" s="2">
        <f t="shared" ca="1" si="95"/>
        <v>8.3591397754747359</v>
      </c>
      <c r="P1534" s="3">
        <f ca="1">1-O1534/MAX(O$2:O1534)</f>
        <v>7.0005126661654482E-2</v>
      </c>
    </row>
    <row r="1535" spans="1:16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92"/>
        <v>9.7856270834781878E-3</v>
      </c>
      <c r="H1535" s="3">
        <f>1-E1535/MAX(E$2:E1535)</f>
        <v>0.4567617232695842</v>
      </c>
      <c r="I1535" s="36">
        <f ca="1">IF(ROW()&gt;计算结果!B$18+1,AVERAGE(OFFSET(E1535,0,0,-计算结果!B$18,1)),AVERAGE(OFFSET(E1535,0,0,-ROW(),1)))</f>
        <v>3272.3186363636355</v>
      </c>
      <c r="J1535" s="36">
        <f ca="1">I1535+计算结果!B$19*IF(ROW()&gt;计算结果!B$18+1,STDEV(OFFSET(E1535,0,0,-计算结果!B$18,1)),STDEV(OFFSET(E1535,0,0,-ROW(),1)))</f>
        <v>9236.6031250980704</v>
      </c>
      <c r="K1535" s="34">
        <f ca="1">I1535-计算结果!B$19*IF(ROW()&gt;计算结果!B$18+1,STDEV(OFFSET(E1535,0,0,-计算结果!B$18,1)),STDEV(OFFSET(E1535,0,0,-ROW(),1)))</f>
        <v>-2691.965852370799</v>
      </c>
      <c r="L1535" s="35" t="str">
        <f t="shared" ca="1" si="93"/>
        <v>卖</v>
      </c>
      <c r="M1535" s="4" t="str">
        <f t="shared" ca="1" si="94"/>
        <v/>
      </c>
      <c r="N1535" s="3">
        <f ca="1">IF(L1534="买",E1535/E1534-1,0)-IF(M1535=1,计算结果!B$17,0)</f>
        <v>0</v>
      </c>
      <c r="O1535" s="2">
        <f t="shared" ca="1" si="95"/>
        <v>8.3591397754747359</v>
      </c>
      <c r="P1535" s="3">
        <f ca="1">1-O1535/MAX(O$2:O1535)</f>
        <v>7.0005126661654482E-2</v>
      </c>
    </row>
    <row r="1536" spans="1:16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92"/>
        <v>5.7662432032876687E-3</v>
      </c>
      <c r="H1536" s="3">
        <f>1-E1536/MAX(E$2:E1536)</f>
        <v>0.45362927924862173</v>
      </c>
      <c r="I1536" s="36">
        <f ca="1">IF(ROW()&gt;计算结果!B$18+1,AVERAGE(OFFSET(E1536,0,0,-计算结果!B$18,1)),AVERAGE(OFFSET(E1536,0,0,-ROW(),1)))</f>
        <v>3272.6256818181819</v>
      </c>
      <c r="J1536" s="36">
        <f ca="1">I1536+计算结果!B$19*IF(ROW()&gt;计算结果!B$18+1,STDEV(OFFSET(E1536,0,0,-计算结果!B$18,1)),STDEV(OFFSET(E1536,0,0,-ROW(),1)))</f>
        <v>9193.3457541131702</v>
      </c>
      <c r="K1536" s="34">
        <f ca="1">I1536-计算结果!B$19*IF(ROW()&gt;计算结果!B$18+1,STDEV(OFFSET(E1536,0,0,-计算结果!B$18,1)),STDEV(OFFSET(E1536,0,0,-ROW(),1)))</f>
        <v>-2648.0943904768064</v>
      </c>
      <c r="L1536" s="35" t="str">
        <f t="shared" ca="1" si="93"/>
        <v>卖</v>
      </c>
      <c r="M1536" s="4" t="str">
        <f t="shared" ca="1" si="94"/>
        <v/>
      </c>
      <c r="N1536" s="3">
        <f ca="1">IF(L1535="买",E1536/E1535-1,0)-IF(M1536=1,计算结果!B$17,0)</f>
        <v>0</v>
      </c>
      <c r="O1536" s="2">
        <f t="shared" ca="1" si="95"/>
        <v>8.3591397754747359</v>
      </c>
      <c r="P1536" s="3">
        <f ca="1">1-O1536/MAX(O$2:O1536)</f>
        <v>7.0005126661654482E-2</v>
      </c>
    </row>
    <row r="1537" spans="1:16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92"/>
        <v>-2.5567323652421425E-2</v>
      </c>
      <c r="H1537" s="3">
        <f>1-E1537/MAX(E$2:E1537)</f>
        <v>0.46759851630027904</v>
      </c>
      <c r="I1537" s="36">
        <f ca="1">IF(ROW()&gt;计算结果!B$18+1,AVERAGE(OFFSET(E1537,0,0,-计算结果!B$18,1)),AVERAGE(OFFSET(E1537,0,0,-ROW(),1)))</f>
        <v>3270.1136363636365</v>
      </c>
      <c r="J1537" s="36">
        <f ca="1">I1537+计算结果!B$19*IF(ROW()&gt;计算结果!B$18+1,STDEV(OFFSET(E1537,0,0,-计算结果!B$18,1)),STDEV(OFFSET(E1537,0,0,-ROW(),1)))</f>
        <v>9631.8294126412547</v>
      </c>
      <c r="K1537" s="34">
        <f ca="1">I1537-计算结果!B$19*IF(ROW()&gt;计算结果!B$18+1,STDEV(OFFSET(E1537,0,0,-计算结果!B$18,1)),STDEV(OFFSET(E1537,0,0,-ROW(),1)))</f>
        <v>-3091.6021399139822</v>
      </c>
      <c r="L1537" s="35" t="str">
        <f t="shared" ca="1" si="93"/>
        <v>卖</v>
      </c>
      <c r="M1537" s="4" t="str">
        <f t="shared" ca="1" si="94"/>
        <v/>
      </c>
      <c r="N1537" s="3">
        <f ca="1">IF(L1536="买",E1537/E1536-1,0)-IF(M1537=1,计算结果!B$17,0)</f>
        <v>0</v>
      </c>
      <c r="O1537" s="2">
        <f t="shared" ca="1" si="95"/>
        <v>8.3591397754747359</v>
      </c>
      <c r="P1537" s="3">
        <f ca="1">1-O1537/MAX(O$2:O1537)</f>
        <v>7.0005126661654482E-2</v>
      </c>
    </row>
    <row r="1538" spans="1:16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92"/>
        <v>-9.3000067113457874E-4</v>
      </c>
      <c r="H1538" s="3">
        <f>1-E1538/MAX(E$2:E1538)</f>
        <v>0.46809365003743275</v>
      </c>
      <c r="I1538" s="36">
        <f ca="1">IF(ROW()&gt;计算结果!B$18+1,AVERAGE(OFFSET(E1538,0,0,-计算结果!B$18,1)),AVERAGE(OFFSET(E1538,0,0,-ROW(),1)))</f>
        <v>3267.1870454545456</v>
      </c>
      <c r="J1538" s="36">
        <f ca="1">I1538+计算结果!B$19*IF(ROW()&gt;计算结果!B$18+1,STDEV(OFFSET(E1538,0,0,-计算结果!B$18,1)),STDEV(OFFSET(E1538,0,0,-ROW(),1)))</f>
        <v>10059.437341919305</v>
      </c>
      <c r="K1538" s="34">
        <f ca="1">I1538-计算结果!B$19*IF(ROW()&gt;计算结果!B$18+1,STDEV(OFFSET(E1538,0,0,-计算结果!B$18,1)),STDEV(OFFSET(E1538,0,0,-ROW(),1)))</f>
        <v>-3525.0632510102137</v>
      </c>
      <c r="L1538" s="35" t="str">
        <f t="shared" ca="1" si="93"/>
        <v>卖</v>
      </c>
      <c r="M1538" s="4" t="str">
        <f t="shared" ca="1" si="94"/>
        <v/>
      </c>
      <c r="N1538" s="3">
        <f ca="1">IF(L1537="买",E1538/E1537-1,0)-IF(M1538=1,计算结果!B$17,0)</f>
        <v>0</v>
      </c>
      <c r="O1538" s="2">
        <f t="shared" ca="1" si="95"/>
        <v>8.3591397754747359</v>
      </c>
      <c r="P1538" s="3">
        <f ca="1">1-O1538/MAX(O$2:O1538)</f>
        <v>7.0005126661654482E-2</v>
      </c>
    </row>
    <row r="1539" spans="1:16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36">
        <f ca="1">IF(ROW()&gt;计算结果!B$18+1,AVERAGE(OFFSET(E1539,0,0,-计算结果!B$18,1)),AVERAGE(OFFSET(E1539,0,0,-ROW(),1)))</f>
        <v>3264.4165909090912</v>
      </c>
      <c r="J1539" s="36">
        <f ca="1">I1539+计算结果!B$19*IF(ROW()&gt;计算结果!B$18+1,STDEV(OFFSET(E1539,0,0,-计算结果!B$18,1)),STDEV(OFFSET(E1539,0,0,-ROW(),1)))</f>
        <v>10465.792025525087</v>
      </c>
      <c r="K1539" s="34">
        <f ca="1">I1539-计算结果!B$19*IF(ROW()&gt;计算结果!B$18+1,STDEV(OFFSET(E1539,0,0,-计算结果!B$18,1)),STDEV(OFFSET(E1539,0,0,-ROW(),1)))</f>
        <v>-3936.9588437069046</v>
      </c>
      <c r="L1539" s="35" t="str">
        <f t="shared" ref="L1539:L1602" ca="1" si="97">IF(OR(AND(E1539&lt;J1539,E1539&gt;I1539),E1539&lt;K1539),"买","卖")</f>
        <v>卖</v>
      </c>
      <c r="M1539" s="4" t="str">
        <f t="shared" ca="1" si="94"/>
        <v/>
      </c>
      <c r="N1539" s="3">
        <f ca="1">IF(L1538="买",E1539/E1538-1,0)-IF(M1539=1,计算结果!B$17,0)</f>
        <v>0</v>
      </c>
      <c r="O1539" s="2">
        <f t="shared" ca="1" si="95"/>
        <v>8.3591397754747359</v>
      </c>
      <c r="P1539" s="3">
        <f ca="1">1-O1539/MAX(O$2:O1539)</f>
        <v>7.0005126661654482E-2</v>
      </c>
    </row>
    <row r="1540" spans="1:16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96"/>
        <v>2.6782853847633348E-3</v>
      </c>
      <c r="H1540" s="3">
        <f>1-E1540/MAX(E$2:E1540)</f>
        <v>0.46747430749336416</v>
      </c>
      <c r="I1540" s="36">
        <f ca="1">IF(ROW()&gt;计算结果!B$18+1,AVERAGE(OFFSET(E1540,0,0,-计算结果!B$18,1)),AVERAGE(OFFSET(E1540,0,0,-ROW(),1)))</f>
        <v>3262.3265909090915</v>
      </c>
      <c r="J1540" s="36">
        <f ca="1">I1540+计算结果!B$19*IF(ROW()&gt;计算结果!B$18+1,STDEV(OFFSET(E1540,0,0,-计算结果!B$18,1)),STDEV(OFFSET(E1540,0,0,-ROW(),1)))</f>
        <v>10771.994618567807</v>
      </c>
      <c r="K1540" s="34">
        <f ca="1">I1540-计算结果!B$19*IF(ROW()&gt;计算结果!B$18+1,STDEV(OFFSET(E1540,0,0,-计算结果!B$18,1)),STDEV(OFFSET(E1540,0,0,-ROW(),1)))</f>
        <v>-4247.3414367496243</v>
      </c>
      <c r="L1540" s="35" t="str">
        <f t="shared" ca="1" si="97"/>
        <v>卖</v>
      </c>
      <c r="M1540" s="4" t="str">
        <f t="shared" ref="M1540:M1603" ca="1" si="98">IF(L1539&lt;&gt;L1540,1,"")</f>
        <v/>
      </c>
      <c r="N1540" s="3">
        <f ca="1">IF(L1539="买",E1540/E1539-1,0)-IF(M1540=1,计算结果!B$17,0)</f>
        <v>0</v>
      </c>
      <c r="O1540" s="2">
        <f t="shared" ref="O1540:O1603" ca="1" si="99">IFERROR(O1539*(1+N1540),O1539)</f>
        <v>8.3591397754747359</v>
      </c>
      <c r="P1540" s="3">
        <f ca="1">1-O1540/MAX(O$2:O1540)</f>
        <v>7.0005126661654482E-2</v>
      </c>
    </row>
    <row r="1541" spans="1:16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96"/>
        <v>7.4957824242112281E-3</v>
      </c>
      <c r="H1541" s="3">
        <f>1-E1541/MAX(E$2:E1541)</f>
        <v>0.4634826107670319</v>
      </c>
      <c r="I1541" s="36">
        <f ca="1">IF(ROW()&gt;计算结果!B$18+1,AVERAGE(OFFSET(E1541,0,0,-计算结果!B$18,1)),AVERAGE(OFFSET(E1541,0,0,-ROW(),1)))</f>
        <v>3259.6572727272728</v>
      </c>
      <c r="J1541" s="36">
        <f ca="1">I1541+计算结果!B$19*IF(ROW()&gt;计算结果!B$18+1,STDEV(OFFSET(E1541,0,0,-计算结果!B$18,1)),STDEV(OFFSET(E1541,0,0,-ROW(),1)))</f>
        <v>10982.16364517904</v>
      </c>
      <c r="K1541" s="34">
        <f ca="1">I1541-计算结果!B$19*IF(ROW()&gt;计算结果!B$18+1,STDEV(OFFSET(E1541,0,0,-计算结果!B$18,1)),STDEV(OFFSET(E1541,0,0,-ROW(),1)))</f>
        <v>-4462.8490997244935</v>
      </c>
      <c r="L1541" s="35" t="str">
        <f t="shared" ca="1" si="97"/>
        <v>卖</v>
      </c>
      <c r="M1541" s="4" t="str">
        <f t="shared" ca="1" si="98"/>
        <v/>
      </c>
      <c r="N1541" s="3">
        <f ca="1">IF(L1540="买",E1541/E1540-1,0)-IF(M1541=1,计算结果!B$17,0)</f>
        <v>0</v>
      </c>
      <c r="O1541" s="2">
        <f t="shared" ca="1" si="99"/>
        <v>8.3591397754747359</v>
      </c>
      <c r="P1541" s="3">
        <f ca="1">1-O1541/MAX(O$2:O1541)</f>
        <v>7.0005126661654482E-2</v>
      </c>
    </row>
    <row r="1542" spans="1:16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96"/>
        <v>-2.5814881295944669E-3</v>
      </c>
      <c r="H1542" s="3">
        <f>1-E1542/MAX(E$2:E1542)</f>
        <v>0.46486762403865789</v>
      </c>
      <c r="I1542" s="36">
        <f ca="1">IF(ROW()&gt;计算结果!B$18+1,AVERAGE(OFFSET(E1542,0,0,-计算结果!B$18,1)),AVERAGE(OFFSET(E1542,0,0,-ROW(),1)))</f>
        <v>3255.352045454546</v>
      </c>
      <c r="J1542" s="36">
        <f ca="1">I1542+计算结果!B$19*IF(ROW()&gt;计算结果!B$18+1,STDEV(OFFSET(E1542,0,0,-计算结果!B$18,1)),STDEV(OFFSET(E1542,0,0,-ROW(),1)))</f>
        <v>11099.147143733127</v>
      </c>
      <c r="K1542" s="34">
        <f ca="1">I1542-计算结果!B$19*IF(ROW()&gt;计算结果!B$18+1,STDEV(OFFSET(E1542,0,0,-计算结果!B$18,1)),STDEV(OFFSET(E1542,0,0,-ROW(),1)))</f>
        <v>-4588.4430528240346</v>
      </c>
      <c r="L1542" s="35" t="str">
        <f t="shared" ca="1" si="97"/>
        <v>卖</v>
      </c>
      <c r="M1542" s="4" t="str">
        <f t="shared" ca="1" si="98"/>
        <v/>
      </c>
      <c r="N1542" s="3">
        <f ca="1">IF(L1541="买",E1542/E1541-1,0)-IF(M1542=1,计算结果!B$17,0)</f>
        <v>0</v>
      </c>
      <c r="O1542" s="2">
        <f t="shared" ca="1" si="99"/>
        <v>8.3591397754747359</v>
      </c>
      <c r="P1542" s="3">
        <f ca="1">1-O1542/MAX(O$2:O1542)</f>
        <v>7.0005126661654482E-2</v>
      </c>
    </row>
    <row r="1543" spans="1:16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96"/>
        <v>-1.3824767573479835E-2</v>
      </c>
      <c r="H1543" s="3">
        <f>1-E1543/MAX(E$2:E1543)</f>
        <v>0.4722657047573674</v>
      </c>
      <c r="I1543" s="36">
        <f ca="1">IF(ROW()&gt;计算结果!B$18+1,AVERAGE(OFFSET(E1543,0,0,-计算结果!B$18,1)),AVERAGE(OFFSET(E1543,0,0,-ROW(),1)))</f>
        <v>3249.991590909091</v>
      </c>
      <c r="J1543" s="36">
        <f ca="1">I1543+计算结果!B$19*IF(ROW()&gt;计算结果!B$18+1,STDEV(OFFSET(E1543,0,0,-计算结果!B$18,1)),STDEV(OFFSET(E1543,0,0,-ROW(),1)))</f>
        <v>11369.373360681589</v>
      </c>
      <c r="K1543" s="34">
        <f ca="1">I1543-计算结果!B$19*IF(ROW()&gt;计算结果!B$18+1,STDEV(OFFSET(E1543,0,0,-计算结果!B$18,1)),STDEV(OFFSET(E1543,0,0,-ROW(),1)))</f>
        <v>-4869.3901788634084</v>
      </c>
      <c r="L1543" s="35" t="str">
        <f t="shared" ca="1" si="97"/>
        <v>卖</v>
      </c>
      <c r="M1543" s="4" t="str">
        <f t="shared" ca="1" si="98"/>
        <v/>
      </c>
      <c r="N1543" s="3">
        <f ca="1">IF(L1542="买",E1543/E1542-1,0)-IF(M1543=1,计算结果!B$17,0)</f>
        <v>0</v>
      </c>
      <c r="O1543" s="2">
        <f t="shared" ca="1" si="99"/>
        <v>8.3591397754747359</v>
      </c>
      <c r="P1543" s="3">
        <f ca="1">1-O1543/MAX(O$2:O1543)</f>
        <v>7.0005126661654482E-2</v>
      </c>
    </row>
    <row r="1544" spans="1:16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96"/>
        <v>8.5407531596595199E-3</v>
      </c>
      <c r="H1544" s="3">
        <f>1-E1544/MAX(E$2:E1544)</f>
        <v>0.46775845640781322</v>
      </c>
      <c r="I1544" s="36">
        <f ca="1">IF(ROW()&gt;计算结果!B$18+1,AVERAGE(OFFSET(E1544,0,0,-计算结果!B$18,1)),AVERAGE(OFFSET(E1544,0,0,-ROW(),1)))</f>
        <v>3245.2013636363631</v>
      </c>
      <c r="J1544" s="36">
        <f ca="1">I1544+计算结果!B$19*IF(ROW()&gt;计算结果!B$18+1,STDEV(OFFSET(E1544,0,0,-计算结果!B$18,1)),STDEV(OFFSET(E1544,0,0,-ROW(),1)))</f>
        <v>11467.089310989892</v>
      </c>
      <c r="K1544" s="34">
        <f ca="1">I1544-计算结果!B$19*IF(ROW()&gt;计算结果!B$18+1,STDEV(OFFSET(E1544,0,0,-计算结果!B$18,1)),STDEV(OFFSET(E1544,0,0,-ROW(),1)))</f>
        <v>-4976.6865837171663</v>
      </c>
      <c r="L1544" s="35" t="str">
        <f t="shared" ca="1" si="97"/>
        <v>卖</v>
      </c>
      <c r="M1544" s="4" t="str">
        <f t="shared" ca="1" si="98"/>
        <v/>
      </c>
      <c r="N1544" s="3">
        <f ca="1">IF(L1543="买",E1544/E1543-1,0)-IF(M1544=1,计算结果!B$17,0)</f>
        <v>0</v>
      </c>
      <c r="O1544" s="2">
        <f t="shared" ca="1" si="99"/>
        <v>8.3591397754747359</v>
      </c>
      <c r="P1544" s="3">
        <f ca="1">1-O1544/MAX(O$2:O1544)</f>
        <v>7.0005126661654482E-2</v>
      </c>
    </row>
    <row r="1545" spans="1:16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96"/>
        <v>-8.8328660620379251E-3</v>
      </c>
      <c r="H1545" s="3">
        <f>1-E1545/MAX(E$2:E1545)</f>
        <v>0.47245967467501526</v>
      </c>
      <c r="I1545" s="36">
        <f ca="1">IF(ROW()&gt;计算结果!B$18+1,AVERAGE(OFFSET(E1545,0,0,-计算结果!B$18,1)),AVERAGE(OFFSET(E1545,0,0,-ROW(),1)))</f>
        <v>3241.1149999999998</v>
      </c>
      <c r="J1545" s="36">
        <f ca="1">I1545+计算结果!B$19*IF(ROW()&gt;计算结果!B$18+1,STDEV(OFFSET(E1545,0,0,-计算结果!B$18,1)),STDEV(OFFSET(E1545,0,0,-ROW(),1)))</f>
        <v>11781.728394737647</v>
      </c>
      <c r="K1545" s="34">
        <f ca="1">I1545-计算结果!B$19*IF(ROW()&gt;计算结果!B$18+1,STDEV(OFFSET(E1545,0,0,-计算结果!B$18,1)),STDEV(OFFSET(E1545,0,0,-ROW(),1)))</f>
        <v>-5299.4983947376477</v>
      </c>
      <c r="L1545" s="35" t="str">
        <f t="shared" ca="1" si="97"/>
        <v>卖</v>
      </c>
      <c r="M1545" s="4" t="str">
        <f t="shared" ca="1" si="98"/>
        <v/>
      </c>
      <c r="N1545" s="3">
        <f ca="1">IF(L1544="买",E1545/E1544-1,0)-IF(M1545=1,计算结果!B$17,0)</f>
        <v>0</v>
      </c>
      <c r="O1545" s="2">
        <f t="shared" ca="1" si="99"/>
        <v>8.3591397754747359</v>
      </c>
      <c r="P1545" s="3">
        <f ca="1">1-O1545/MAX(O$2:O1545)</f>
        <v>7.0005126661654482E-2</v>
      </c>
    </row>
    <row r="1546" spans="1:16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96"/>
        <v>5.0218354695754641E-3</v>
      </c>
      <c r="H1546" s="3">
        <f>1-E1546/MAX(E$2:E1546)</f>
        <v>0.46981045395766685</v>
      </c>
      <c r="I1546" s="36">
        <f ca="1">IF(ROW()&gt;计算结果!B$18+1,AVERAGE(OFFSET(E1546,0,0,-计算结果!B$18,1)),AVERAGE(OFFSET(E1546,0,0,-ROW(),1)))</f>
        <v>3238.1297727272727</v>
      </c>
      <c r="J1546" s="36">
        <f ca="1">I1546+计算结果!B$19*IF(ROW()&gt;计算结果!B$18+1,STDEV(OFFSET(E1546,0,0,-计算结果!B$18,1)),STDEV(OFFSET(E1546,0,0,-ROW(),1)))</f>
        <v>12025.818804499386</v>
      </c>
      <c r="K1546" s="34">
        <f ca="1">I1546-计算结果!B$19*IF(ROW()&gt;计算结果!B$18+1,STDEV(OFFSET(E1546,0,0,-计算结果!B$18,1)),STDEV(OFFSET(E1546,0,0,-ROW(),1)))</f>
        <v>-5549.5592590448414</v>
      </c>
      <c r="L1546" s="35" t="str">
        <f t="shared" ca="1" si="97"/>
        <v>卖</v>
      </c>
      <c r="M1546" s="4" t="str">
        <f t="shared" ca="1" si="98"/>
        <v/>
      </c>
      <c r="N1546" s="3">
        <f ca="1">IF(L1545="买",E1546/E1545-1,0)-IF(M1546=1,计算结果!B$17,0)</f>
        <v>0</v>
      </c>
      <c r="O1546" s="2">
        <f t="shared" ca="1" si="99"/>
        <v>8.3591397754747359</v>
      </c>
      <c r="P1546" s="3">
        <f ca="1">1-O1546/MAX(O$2:O1546)</f>
        <v>7.0005126661654482E-2</v>
      </c>
    </row>
    <row r="1547" spans="1:16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96"/>
        <v>7.493509369293605E-3</v>
      </c>
      <c r="H1547" s="3">
        <f>1-E1547/MAX(E$2:E1547)</f>
        <v>0.46583747362689709</v>
      </c>
      <c r="I1547" s="36">
        <f ca="1">IF(ROW()&gt;计算结果!B$18+1,AVERAGE(OFFSET(E1547,0,0,-计算结果!B$18,1)),AVERAGE(OFFSET(E1547,0,0,-ROW(),1)))</f>
        <v>3235.3220454545458</v>
      </c>
      <c r="J1547" s="36">
        <f ca="1">I1547+计算结果!B$19*IF(ROW()&gt;计算结果!B$18+1,STDEV(OFFSET(E1547,0,0,-计算结果!B$18,1)),STDEV(OFFSET(E1547,0,0,-ROW(),1)))</f>
        <v>12162.638021822728</v>
      </c>
      <c r="K1547" s="34">
        <f ca="1">I1547-计算结果!B$19*IF(ROW()&gt;计算结果!B$18+1,STDEV(OFFSET(E1547,0,0,-计算结果!B$18,1)),STDEV(OFFSET(E1547,0,0,-ROW(),1)))</f>
        <v>-5691.9939309136353</v>
      </c>
      <c r="L1547" s="35" t="str">
        <f t="shared" ca="1" si="97"/>
        <v>卖</v>
      </c>
      <c r="M1547" s="4" t="str">
        <f t="shared" ca="1" si="98"/>
        <v/>
      </c>
      <c r="N1547" s="3">
        <f ca="1">IF(L1546="买",E1547/E1546-1,0)-IF(M1547=1,计算结果!B$17,0)</f>
        <v>0</v>
      </c>
      <c r="O1547" s="2">
        <f t="shared" ca="1" si="99"/>
        <v>8.3591397754747359</v>
      </c>
      <c r="P1547" s="3">
        <f ca="1">1-O1547/MAX(O$2:O1547)</f>
        <v>7.0005126661654482E-2</v>
      </c>
    </row>
    <row r="1548" spans="1:16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96"/>
        <v>-5.969331524058985E-3</v>
      </c>
      <c r="H1548" s="3">
        <f>1-E1548/MAX(E$2:E1548)</f>
        <v>0.46902606683454706</v>
      </c>
      <c r="I1548" s="36">
        <f ca="1">IF(ROW()&gt;计算结果!B$18+1,AVERAGE(OFFSET(E1548,0,0,-计算结果!B$18,1)),AVERAGE(OFFSET(E1548,0,0,-ROW(),1)))</f>
        <v>3233.4284090909091</v>
      </c>
      <c r="J1548" s="36">
        <f ca="1">I1548+计算结果!B$19*IF(ROW()&gt;计算结果!B$18+1,STDEV(OFFSET(E1548,0,0,-计算结果!B$18,1)),STDEV(OFFSET(E1548,0,0,-ROW(),1)))</f>
        <v>12348.070584468636</v>
      </c>
      <c r="K1548" s="34">
        <f ca="1">I1548-计算结果!B$19*IF(ROW()&gt;计算结果!B$18+1,STDEV(OFFSET(E1548,0,0,-计算结果!B$18,1)),STDEV(OFFSET(E1548,0,0,-ROW(),1)))</f>
        <v>-5881.2137662868172</v>
      </c>
      <c r="L1548" s="35" t="str">
        <f t="shared" ca="1" si="97"/>
        <v>卖</v>
      </c>
      <c r="M1548" s="4" t="str">
        <f t="shared" ca="1" si="98"/>
        <v/>
      </c>
      <c r="N1548" s="3">
        <f ca="1">IF(L1547="买",E1548/E1547-1,0)-IF(M1548=1,计算结果!B$17,0)</f>
        <v>0</v>
      </c>
      <c r="O1548" s="2">
        <f t="shared" ca="1" si="99"/>
        <v>8.3591397754747359</v>
      </c>
      <c r="P1548" s="3">
        <f ca="1">1-O1548/MAX(O$2:O1548)</f>
        <v>7.0005126661654482E-2</v>
      </c>
    </row>
    <row r="1549" spans="1:16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96"/>
        <v>3.0762920426585794E-4</v>
      </c>
      <c r="H1549" s="3">
        <f>1-E1549/MAX(E$2:E1549)</f>
        <v>0.46886272374600146</v>
      </c>
      <c r="I1549" s="36">
        <f ca="1">IF(ROW()&gt;计算结果!B$18+1,AVERAGE(OFFSET(E1549,0,0,-计算结果!B$18,1)),AVERAGE(OFFSET(E1549,0,0,-ROW(),1)))</f>
        <v>3230.5511363636369</v>
      </c>
      <c r="J1549" s="36">
        <f ca="1">I1549+计算结果!B$19*IF(ROW()&gt;计算结果!B$18+1,STDEV(OFFSET(E1549,0,0,-计算结果!B$18,1)),STDEV(OFFSET(E1549,0,0,-ROW(),1)))</f>
        <v>12527.422407853999</v>
      </c>
      <c r="K1549" s="34">
        <f ca="1">I1549-计算结果!B$19*IF(ROW()&gt;计算结果!B$18+1,STDEV(OFFSET(E1549,0,0,-计算结果!B$18,1)),STDEV(OFFSET(E1549,0,0,-ROW(),1)))</f>
        <v>-6066.3201351267244</v>
      </c>
      <c r="L1549" s="35" t="str">
        <f t="shared" ca="1" si="97"/>
        <v>卖</v>
      </c>
      <c r="M1549" s="4" t="str">
        <f t="shared" ca="1" si="98"/>
        <v/>
      </c>
      <c r="N1549" s="3">
        <f ca="1">IF(L1548="买",E1549/E1548-1,0)-IF(M1549=1,计算结果!B$17,0)</f>
        <v>0</v>
      </c>
      <c r="O1549" s="2">
        <f t="shared" ca="1" si="99"/>
        <v>8.3591397754747359</v>
      </c>
      <c r="P1549" s="3">
        <f ca="1">1-O1549/MAX(O$2:O1549)</f>
        <v>7.0005126661654482E-2</v>
      </c>
    </row>
    <row r="1550" spans="1:16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96"/>
        <v>-3.1592772936955393E-2</v>
      </c>
      <c r="H1550" s="3">
        <f>1-E1550/MAX(E$2:E1550)</f>
        <v>0.48564282311304696</v>
      </c>
      <c r="I1550" s="36">
        <f ca="1">IF(ROW()&gt;计算结果!B$18+1,AVERAGE(OFFSET(E1550,0,0,-计算结果!B$18,1)),AVERAGE(OFFSET(E1550,0,0,-ROW(),1)))</f>
        <v>3226.5938636363644</v>
      </c>
      <c r="J1550" s="36">
        <f ca="1">I1550+计算结果!B$19*IF(ROW()&gt;计算结果!B$18+1,STDEV(OFFSET(E1550,0,0,-计算结果!B$18,1)),STDEV(OFFSET(E1550,0,0,-ROW(),1)))</f>
        <v>13128.471690291855</v>
      </c>
      <c r="K1550" s="34">
        <f ca="1">I1550-计算结果!B$19*IF(ROW()&gt;计算结果!B$18+1,STDEV(OFFSET(E1550,0,0,-计算结果!B$18,1)),STDEV(OFFSET(E1550,0,0,-ROW(),1)))</f>
        <v>-6675.2839630191265</v>
      </c>
      <c r="L1550" s="35" t="str">
        <f t="shared" ca="1" si="97"/>
        <v>卖</v>
      </c>
      <c r="M1550" s="4" t="str">
        <f t="shared" ca="1" si="98"/>
        <v/>
      </c>
      <c r="N1550" s="3">
        <f ca="1">IF(L1549="买",E1550/E1549-1,0)-IF(M1550=1,计算结果!B$17,0)</f>
        <v>0</v>
      </c>
      <c r="O1550" s="2">
        <f t="shared" ca="1" si="99"/>
        <v>8.3591397754747359</v>
      </c>
      <c r="P1550" s="3">
        <f ca="1">1-O1550/MAX(O$2:O1550)</f>
        <v>7.0005126661654482E-2</v>
      </c>
    </row>
    <row r="1551" spans="1:16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96"/>
        <v>1.0717900879264608E-3</v>
      </c>
      <c r="H1551" s="3">
        <f>1-E1551/MAX(E$2:E1551)</f>
        <v>0.48509154018920575</v>
      </c>
      <c r="I1551" s="36">
        <f ca="1">IF(ROW()&gt;计算结果!B$18+1,AVERAGE(OFFSET(E1551,0,0,-计算结果!B$18,1)),AVERAGE(OFFSET(E1551,0,0,-ROW(),1)))</f>
        <v>3222.2877272727278</v>
      </c>
      <c r="J1551" s="36">
        <f ca="1">I1551+计算结果!B$19*IF(ROW()&gt;计算结果!B$18+1,STDEV(OFFSET(E1551,0,0,-计算结果!B$18,1)),STDEV(OFFSET(E1551,0,0,-ROW(),1)))</f>
        <v>13666.52427292928</v>
      </c>
      <c r="K1551" s="34">
        <f ca="1">I1551-计算结果!B$19*IF(ROW()&gt;计算结果!B$18+1,STDEV(OFFSET(E1551,0,0,-计算结果!B$18,1)),STDEV(OFFSET(E1551,0,0,-ROW(),1)))</f>
        <v>-7221.9488183838257</v>
      </c>
      <c r="L1551" s="35" t="str">
        <f t="shared" ca="1" si="97"/>
        <v>卖</v>
      </c>
      <c r="M1551" s="4" t="str">
        <f t="shared" ca="1" si="98"/>
        <v/>
      </c>
      <c r="N1551" s="3">
        <f ca="1">IF(L1550="买",E1551/E1550-1,0)-IF(M1551=1,计算结果!B$17,0)</f>
        <v>0</v>
      </c>
      <c r="O1551" s="2">
        <f t="shared" ca="1" si="99"/>
        <v>8.3591397754747359</v>
      </c>
      <c r="P1551" s="3">
        <f ca="1">1-O1551/MAX(O$2:O1551)</f>
        <v>7.0005126661654482E-2</v>
      </c>
    </row>
    <row r="1552" spans="1:16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96"/>
        <v>-1.1856375280052234E-2</v>
      </c>
      <c r="H1552" s="3">
        <f>1-E1552/MAX(E$2:E1552)</f>
        <v>0.49119648812359618</v>
      </c>
      <c r="I1552" s="36">
        <f ca="1">IF(ROW()&gt;计算结果!B$18+1,AVERAGE(OFFSET(E1552,0,0,-计算结果!B$18,1)),AVERAGE(OFFSET(E1552,0,0,-ROW(),1)))</f>
        <v>3217.3611363636369</v>
      </c>
      <c r="J1552" s="36">
        <f ca="1">I1552+计算结果!B$19*IF(ROW()&gt;计算结果!B$18+1,STDEV(OFFSET(E1552,0,0,-计算结果!B$18,1)),STDEV(OFFSET(E1552,0,0,-ROW(),1)))</f>
        <v>14346.410520893925</v>
      </c>
      <c r="K1552" s="34">
        <f ca="1">I1552-计算结果!B$19*IF(ROW()&gt;计算结果!B$18+1,STDEV(OFFSET(E1552,0,0,-计算结果!B$18,1)),STDEV(OFFSET(E1552,0,0,-ROW(),1)))</f>
        <v>-7911.6882481666507</v>
      </c>
      <c r="L1552" s="35" t="str">
        <f t="shared" ca="1" si="97"/>
        <v>卖</v>
      </c>
      <c r="M1552" s="4" t="str">
        <f t="shared" ca="1" si="98"/>
        <v/>
      </c>
      <c r="N1552" s="3">
        <f ca="1">IF(L1551="买",E1552/E1551-1,0)-IF(M1552=1,计算结果!B$17,0)</f>
        <v>0</v>
      </c>
      <c r="O1552" s="2">
        <f t="shared" ca="1" si="99"/>
        <v>8.3591397754747359</v>
      </c>
      <c r="P1552" s="3">
        <f ca="1">1-O1552/MAX(O$2:O1552)</f>
        <v>7.0005126661654482E-2</v>
      </c>
    </row>
    <row r="1553" spans="1:16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96"/>
        <v>-3.9995452022177913E-3</v>
      </c>
      <c r="H1553" s="3">
        <f>1-E1553/MAX(E$2:E1553)</f>
        <v>0.49323147076839313</v>
      </c>
      <c r="I1553" s="36">
        <f ca="1">IF(ROW()&gt;计算结果!B$18+1,AVERAGE(OFFSET(E1553,0,0,-计算结果!B$18,1)),AVERAGE(OFFSET(E1553,0,0,-ROW(),1)))</f>
        <v>3211.8025000000007</v>
      </c>
      <c r="J1553" s="36">
        <f ca="1">I1553+计算结果!B$19*IF(ROW()&gt;计算结果!B$18+1,STDEV(OFFSET(E1553,0,0,-计算结果!B$18,1)),STDEV(OFFSET(E1553,0,0,-ROW(),1)))</f>
        <v>15024.312816493588</v>
      </c>
      <c r="K1553" s="34">
        <f ca="1">I1553-计算结果!B$19*IF(ROW()&gt;计算结果!B$18+1,STDEV(OFFSET(E1553,0,0,-计算结果!B$18,1)),STDEV(OFFSET(E1553,0,0,-ROW(),1)))</f>
        <v>-8600.7078164935883</v>
      </c>
      <c r="L1553" s="35" t="str">
        <f t="shared" ca="1" si="97"/>
        <v>卖</v>
      </c>
      <c r="M1553" s="4" t="str">
        <f t="shared" ca="1" si="98"/>
        <v/>
      </c>
      <c r="N1553" s="3">
        <f ca="1">IF(L1552="买",E1553/E1552-1,0)-IF(M1553=1,计算结果!B$17,0)</f>
        <v>0</v>
      </c>
      <c r="O1553" s="2">
        <f t="shared" ca="1" si="99"/>
        <v>8.3591397754747359</v>
      </c>
      <c r="P1553" s="3">
        <f ca="1">1-O1553/MAX(O$2:O1553)</f>
        <v>7.0005126661654482E-2</v>
      </c>
    </row>
    <row r="1554" spans="1:16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96"/>
        <v>-5.0597976080957174E-3</v>
      </c>
      <c r="H1554" s="3">
        <f>1-E1554/MAX(E$2:E1554)</f>
        <v>0.49579561696045737</v>
      </c>
      <c r="I1554" s="36">
        <f ca="1">IF(ROW()&gt;计算结果!B$18+1,AVERAGE(OFFSET(E1554,0,0,-计算结果!B$18,1)),AVERAGE(OFFSET(E1554,0,0,-ROW(),1)))</f>
        <v>3204.9475000000002</v>
      </c>
      <c r="J1554" s="36">
        <f ca="1">I1554+计算结果!B$19*IF(ROW()&gt;计算结果!B$18+1,STDEV(OFFSET(E1554,0,0,-计算结果!B$18,1)),STDEV(OFFSET(E1554,0,0,-ROW(),1)))</f>
        <v>15676.318130220934</v>
      </c>
      <c r="K1554" s="34">
        <f ca="1">I1554-计算结果!B$19*IF(ROW()&gt;计算结果!B$18+1,STDEV(OFFSET(E1554,0,0,-计算结果!B$18,1)),STDEV(OFFSET(E1554,0,0,-ROW(),1)))</f>
        <v>-9266.4231302209337</v>
      </c>
      <c r="L1554" s="35" t="str">
        <f t="shared" ca="1" si="97"/>
        <v>卖</v>
      </c>
      <c r="M1554" s="4" t="str">
        <f t="shared" ca="1" si="98"/>
        <v/>
      </c>
      <c r="N1554" s="3">
        <f ca="1">IF(L1553="买",E1554/E1553-1,0)-IF(M1554=1,计算结果!B$17,0)</f>
        <v>0</v>
      </c>
      <c r="O1554" s="2">
        <f t="shared" ca="1" si="99"/>
        <v>8.3591397754747359</v>
      </c>
      <c r="P1554" s="3">
        <f ca="1">1-O1554/MAX(O$2:O1554)</f>
        <v>7.0005126661654482E-2</v>
      </c>
    </row>
    <row r="1555" spans="1:16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96"/>
        <v>-2.9696521794884134E-3</v>
      </c>
      <c r="H1555" s="3">
        <f>1-E1555/MAX(E$2:E1555)</f>
        <v>0.49729292860545837</v>
      </c>
      <c r="I1555" s="36">
        <f ca="1">IF(ROW()&gt;计算结果!B$18+1,AVERAGE(OFFSET(E1555,0,0,-计算结果!B$18,1)),AVERAGE(OFFSET(E1555,0,0,-ROW(),1)))</f>
        <v>3198.2009090909096</v>
      </c>
      <c r="J1555" s="36">
        <f ca="1">I1555+计算结果!B$19*IF(ROW()&gt;计算结果!B$18+1,STDEV(OFFSET(E1555,0,0,-计算结果!B$18,1)),STDEV(OFFSET(E1555,0,0,-ROW(),1)))</f>
        <v>16313.618811519671</v>
      </c>
      <c r="K1555" s="34">
        <f ca="1">I1555-计算结果!B$19*IF(ROW()&gt;计算结果!B$18+1,STDEV(OFFSET(E1555,0,0,-计算结果!B$18,1)),STDEV(OFFSET(E1555,0,0,-ROW(),1)))</f>
        <v>-9917.21699333785</v>
      </c>
      <c r="L1555" s="35" t="str">
        <f t="shared" ca="1" si="97"/>
        <v>卖</v>
      </c>
      <c r="M1555" s="4" t="str">
        <f t="shared" ca="1" si="98"/>
        <v/>
      </c>
      <c r="N1555" s="3">
        <f ca="1">IF(L1554="买",E1555/E1554-1,0)-IF(M1555=1,计算结果!B$17,0)</f>
        <v>0</v>
      </c>
      <c r="O1555" s="2">
        <f t="shared" ca="1" si="99"/>
        <v>8.3591397754747359</v>
      </c>
      <c r="P1555" s="3">
        <f ca="1">1-O1555/MAX(O$2:O1555)</f>
        <v>7.0005126661654482E-2</v>
      </c>
    </row>
    <row r="1556" spans="1:16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96"/>
        <v>1.5924806482292997E-2</v>
      </c>
      <c r="H1556" s="3">
        <f>1-E1556/MAX(E$2:E1556)</f>
        <v>0.48928741577621992</v>
      </c>
      <c r="I1556" s="36">
        <f ca="1">IF(ROW()&gt;计算结果!B$18+1,AVERAGE(OFFSET(E1556,0,0,-计算结果!B$18,1)),AVERAGE(OFFSET(E1556,0,0,-ROW(),1)))</f>
        <v>3191.5436363636368</v>
      </c>
      <c r="J1556" s="36">
        <f ca="1">I1556+计算结果!B$19*IF(ROW()&gt;计算结果!B$18+1,STDEV(OFFSET(E1556,0,0,-计算结果!B$18,1)),STDEV(OFFSET(E1556,0,0,-ROW(),1)))</f>
        <v>16598.180355818738</v>
      </c>
      <c r="K1556" s="34">
        <f ca="1">I1556-计算结果!B$19*IF(ROW()&gt;计算结果!B$18+1,STDEV(OFFSET(E1556,0,0,-计算结果!B$18,1)),STDEV(OFFSET(E1556,0,0,-ROW(),1)))</f>
        <v>-10215.093083091466</v>
      </c>
      <c r="L1556" s="35" t="str">
        <f t="shared" ca="1" si="97"/>
        <v>卖</v>
      </c>
      <c r="M1556" s="4" t="str">
        <f t="shared" ca="1" si="98"/>
        <v/>
      </c>
      <c r="N1556" s="3">
        <f ca="1">IF(L1555="买",E1556/E1555-1,0)-IF(M1556=1,计算结果!B$17,0)</f>
        <v>0</v>
      </c>
      <c r="O1556" s="2">
        <f t="shared" ca="1" si="99"/>
        <v>8.3591397754747359</v>
      </c>
      <c r="P1556" s="3">
        <f ca="1">1-O1556/MAX(O$2:O1556)</f>
        <v>7.0005126661654482E-2</v>
      </c>
    </row>
    <row r="1557" spans="1:16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96"/>
        <v>8.6954783512571687E-4</v>
      </c>
      <c r="H1557" s="3">
        <f>1-E1557/MAX(E$2:E1557)</f>
        <v>0.4888433267542367</v>
      </c>
      <c r="I1557" s="36">
        <f ca="1">IF(ROW()&gt;计算结果!B$18+1,AVERAGE(OFFSET(E1557,0,0,-计算结果!B$18,1)),AVERAGE(OFFSET(E1557,0,0,-ROW(),1)))</f>
        <v>3185.0345454545463</v>
      </c>
      <c r="J1557" s="36">
        <f ca="1">I1557+计算结果!B$19*IF(ROW()&gt;计算结果!B$18+1,STDEV(OFFSET(E1557,0,0,-计算结果!B$18,1)),STDEV(OFFSET(E1557,0,0,-ROW(),1)))</f>
        <v>16835.433090006871</v>
      </c>
      <c r="K1557" s="34">
        <f ca="1">I1557-计算结果!B$19*IF(ROW()&gt;计算结果!B$18+1,STDEV(OFFSET(E1557,0,0,-计算结果!B$18,1)),STDEV(OFFSET(E1557,0,0,-ROW(),1)))</f>
        <v>-10465.363999097779</v>
      </c>
      <c r="L1557" s="35" t="str">
        <f t="shared" ca="1" si="97"/>
        <v>卖</v>
      </c>
      <c r="M1557" s="4" t="str">
        <f t="shared" ca="1" si="98"/>
        <v/>
      </c>
      <c r="N1557" s="3">
        <f ca="1">IF(L1556="买",E1557/E1556-1,0)-IF(M1557=1,计算结果!B$17,0)</f>
        <v>0</v>
      </c>
      <c r="O1557" s="2">
        <f t="shared" ca="1" si="99"/>
        <v>8.3591397754747359</v>
      </c>
      <c r="P1557" s="3">
        <f ca="1">1-O1557/MAX(O$2:O1557)</f>
        <v>7.0005126661654482E-2</v>
      </c>
    </row>
    <row r="1558" spans="1:16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96"/>
        <v>-1.6130911366533884E-2</v>
      </c>
      <c r="H1558" s="3">
        <f>1-E1558/MAX(E$2:E1558)</f>
        <v>0.49708874974477635</v>
      </c>
      <c r="I1558" s="36">
        <f ca="1">IF(ROW()&gt;计算结果!B$18+1,AVERAGE(OFFSET(E1558,0,0,-计算结果!B$18,1)),AVERAGE(OFFSET(E1558,0,0,-ROW(),1)))</f>
        <v>3178.1647727272734</v>
      </c>
      <c r="J1558" s="36">
        <f ca="1">I1558+计算结果!B$19*IF(ROW()&gt;计算结果!B$18+1,STDEV(OFFSET(E1558,0,0,-计算结果!B$18,1)),STDEV(OFFSET(E1558,0,0,-ROW(),1)))</f>
        <v>17286.681708716027</v>
      </c>
      <c r="K1558" s="34">
        <f ca="1">I1558-计算结果!B$19*IF(ROW()&gt;计算结果!B$18+1,STDEV(OFFSET(E1558,0,0,-计算结果!B$18,1)),STDEV(OFFSET(E1558,0,0,-ROW(),1)))</f>
        <v>-10930.352163261479</v>
      </c>
      <c r="L1558" s="35" t="str">
        <f t="shared" ca="1" si="97"/>
        <v>卖</v>
      </c>
      <c r="M1558" s="4" t="str">
        <f t="shared" ca="1" si="98"/>
        <v/>
      </c>
      <c r="N1558" s="3">
        <f ca="1">IF(L1557="买",E1558/E1557-1,0)-IF(M1558=1,计算结果!B$17,0)</f>
        <v>0</v>
      </c>
      <c r="O1558" s="2">
        <f t="shared" ca="1" si="99"/>
        <v>8.3591397754747359</v>
      </c>
      <c r="P1558" s="3">
        <f ca="1">1-O1558/MAX(O$2:O1558)</f>
        <v>7.0005126661654482E-2</v>
      </c>
    </row>
    <row r="1559" spans="1:16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96"/>
        <v>1.0366375591651433E-2</v>
      </c>
      <c r="H1559" s="3">
        <f>1-E1559/MAX(E$2:E1559)</f>
        <v>0.49187538283536381</v>
      </c>
      <c r="I1559" s="36">
        <f ca="1">IF(ROW()&gt;计算结果!B$18+1,AVERAGE(OFFSET(E1559,0,0,-计算结果!B$18,1)),AVERAGE(OFFSET(E1559,0,0,-ROW(),1)))</f>
        <v>3172.0345454545454</v>
      </c>
      <c r="J1559" s="36">
        <f ca="1">I1559+计算结果!B$19*IF(ROW()&gt;计算结果!B$18+1,STDEV(OFFSET(E1559,0,0,-计算结果!B$18,1)),STDEV(OFFSET(E1559,0,0,-ROW(),1)))</f>
        <v>17567.520785584384</v>
      </c>
      <c r="K1559" s="34">
        <f ca="1">I1559-计算结果!B$19*IF(ROW()&gt;计算结果!B$18+1,STDEV(OFFSET(E1559,0,0,-计算结果!B$18,1)),STDEV(OFFSET(E1559,0,0,-ROW(),1)))</f>
        <v>-11223.451694675292</v>
      </c>
      <c r="L1559" s="35" t="str">
        <f t="shared" ca="1" si="97"/>
        <v>卖</v>
      </c>
      <c r="M1559" s="4" t="str">
        <f t="shared" ca="1" si="98"/>
        <v/>
      </c>
      <c r="N1559" s="3">
        <f ca="1">IF(L1558="买",E1559/E1558-1,0)-IF(M1559=1,计算结果!B$17,0)</f>
        <v>0</v>
      </c>
      <c r="O1559" s="2">
        <f t="shared" ca="1" si="99"/>
        <v>8.3591397754747359</v>
      </c>
      <c r="P1559" s="3">
        <f ca="1">1-O1559/MAX(O$2:O1559)</f>
        <v>7.0005126661654482E-2</v>
      </c>
    </row>
    <row r="1560" spans="1:16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96"/>
        <v>5.997287658847883E-3</v>
      </c>
      <c r="H1560" s="3">
        <f>1-E1560/MAX(E$2:E1560)</f>
        <v>0.48882801333968551</v>
      </c>
      <c r="I1560" s="36">
        <f ca="1">IF(ROW()&gt;计算结果!B$18+1,AVERAGE(OFFSET(E1560,0,0,-计算结果!B$18,1)),AVERAGE(OFFSET(E1560,0,0,-ROW(),1)))</f>
        <v>3167.0565909090915</v>
      </c>
      <c r="J1560" s="36">
        <f ca="1">I1560+计算结果!B$19*IF(ROW()&gt;计算结果!B$18+1,STDEV(OFFSET(E1560,0,0,-计算结果!B$18,1)),STDEV(OFFSET(E1560,0,0,-ROW(),1)))</f>
        <v>17799.375377840428</v>
      </c>
      <c r="K1560" s="34">
        <f ca="1">I1560-计算结果!B$19*IF(ROW()&gt;计算结果!B$18+1,STDEV(OFFSET(E1560,0,0,-计算结果!B$18,1)),STDEV(OFFSET(E1560,0,0,-ROW(),1)))</f>
        <v>-11465.262196022246</v>
      </c>
      <c r="L1560" s="35" t="str">
        <f t="shared" ca="1" si="97"/>
        <v>卖</v>
      </c>
      <c r="M1560" s="4" t="str">
        <f t="shared" ca="1" si="98"/>
        <v/>
      </c>
      <c r="N1560" s="3">
        <f ca="1">IF(L1559="买",E1560/E1559-1,0)-IF(M1560=1,计算结果!B$17,0)</f>
        <v>0</v>
      </c>
      <c r="O1560" s="2">
        <f t="shared" ca="1" si="99"/>
        <v>8.3591397754747359</v>
      </c>
      <c r="P1560" s="3">
        <f ca="1">1-O1560/MAX(O$2:O1560)</f>
        <v>7.0005126661654482E-2</v>
      </c>
    </row>
    <row r="1561" spans="1:16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96"/>
        <v>1.4612583464812534E-3</v>
      </c>
      <c r="H1561" s="3">
        <f>1-E1561/MAX(E$2:E1561)</f>
        <v>0.48808105900769072</v>
      </c>
      <c r="I1561" s="36">
        <f ca="1">IF(ROW()&gt;计算结果!B$18+1,AVERAGE(OFFSET(E1561,0,0,-计算结果!B$18,1)),AVERAGE(OFFSET(E1561,0,0,-ROW(),1)))</f>
        <v>3161.0547727272728</v>
      </c>
      <c r="J1561" s="36">
        <f ca="1">I1561+计算结果!B$19*IF(ROW()&gt;计算结果!B$18+1,STDEV(OFFSET(E1561,0,0,-计算结果!B$18,1)),STDEV(OFFSET(E1561,0,0,-ROW(),1)))</f>
        <v>17911.559917015926</v>
      </c>
      <c r="K1561" s="34">
        <f ca="1">I1561-计算结果!B$19*IF(ROW()&gt;计算结果!B$18+1,STDEV(OFFSET(E1561,0,0,-计算结果!B$18,1)),STDEV(OFFSET(E1561,0,0,-ROW(),1)))</f>
        <v>-11589.450371561379</v>
      </c>
      <c r="L1561" s="35" t="str">
        <f t="shared" ca="1" si="97"/>
        <v>卖</v>
      </c>
      <c r="M1561" s="4" t="str">
        <f t="shared" ca="1" si="98"/>
        <v/>
      </c>
      <c r="N1561" s="3">
        <f ca="1">IF(L1560="买",E1561/E1560-1,0)-IF(M1561=1,计算结果!B$17,0)</f>
        <v>0</v>
      </c>
      <c r="O1561" s="2">
        <f t="shared" ca="1" si="99"/>
        <v>8.3591397754747359</v>
      </c>
      <c r="P1561" s="3">
        <f ca="1">1-O1561/MAX(O$2:O1561)</f>
        <v>7.0005126661654482E-2</v>
      </c>
    </row>
    <row r="1562" spans="1:16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96"/>
        <v>-1.8865604174629902E-2</v>
      </c>
      <c r="H1562" s="3">
        <f>1-E1562/MAX(E$2:E1562)</f>
        <v>0.49773871911794731</v>
      </c>
      <c r="I1562" s="36">
        <f ca="1">IF(ROW()&gt;计算结果!B$18+1,AVERAGE(OFFSET(E1562,0,0,-计算结果!B$18,1)),AVERAGE(OFFSET(E1562,0,0,-ROW(),1)))</f>
        <v>3152.891590909092</v>
      </c>
      <c r="J1562" s="36">
        <f ca="1">I1562+计算结果!B$19*IF(ROW()&gt;计算结果!B$18+1,STDEV(OFFSET(E1562,0,0,-计算结果!B$18,1)),STDEV(OFFSET(E1562,0,0,-ROW(),1)))</f>
        <v>18077.055701974467</v>
      </c>
      <c r="K1562" s="34">
        <f ca="1">I1562-计算结果!B$19*IF(ROW()&gt;计算结果!B$18+1,STDEV(OFFSET(E1562,0,0,-计算结果!B$18,1)),STDEV(OFFSET(E1562,0,0,-ROW(),1)))</f>
        <v>-11771.272520156283</v>
      </c>
      <c r="L1562" s="35" t="str">
        <f t="shared" ca="1" si="97"/>
        <v>卖</v>
      </c>
      <c r="M1562" s="4" t="str">
        <f t="shared" ca="1" si="98"/>
        <v/>
      </c>
      <c r="N1562" s="3">
        <f ca="1">IF(L1561="买",E1562/E1561-1,0)-IF(M1562=1,计算结果!B$17,0)</f>
        <v>0</v>
      </c>
      <c r="O1562" s="2">
        <f t="shared" ca="1" si="99"/>
        <v>8.3591397754747359</v>
      </c>
      <c r="P1562" s="3">
        <f ca="1">1-O1562/MAX(O$2:O1562)</f>
        <v>7.0005126661654482E-2</v>
      </c>
    </row>
    <row r="1563" spans="1:16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96"/>
        <v>3.4012107497229938E-3</v>
      </c>
      <c r="H1563" s="3">
        <f>1-E1563/MAX(E$2:E1563)</f>
        <v>0.49603042265024166</v>
      </c>
      <c r="I1563" s="36">
        <f ca="1">IF(ROW()&gt;计算结果!B$18+1,AVERAGE(OFFSET(E1563,0,0,-计算结果!B$18,1)),AVERAGE(OFFSET(E1563,0,0,-ROW(),1)))</f>
        <v>3144.6531818181825</v>
      </c>
      <c r="J1563" s="36">
        <f ca="1">I1563+计算结果!B$19*IF(ROW()&gt;计算结果!B$18+1,STDEV(OFFSET(E1563,0,0,-计算结果!B$18,1)),STDEV(OFFSET(E1563,0,0,-ROW(),1)))</f>
        <v>18107.025146734428</v>
      </c>
      <c r="K1563" s="34">
        <f ca="1">I1563-计算结果!B$19*IF(ROW()&gt;计算结果!B$18+1,STDEV(OFFSET(E1563,0,0,-计算结果!B$18,1)),STDEV(OFFSET(E1563,0,0,-ROW(),1)))</f>
        <v>-11817.718783098064</v>
      </c>
      <c r="L1563" s="35" t="str">
        <f t="shared" ca="1" si="97"/>
        <v>卖</v>
      </c>
      <c r="M1563" s="4" t="str">
        <f t="shared" ca="1" si="98"/>
        <v/>
      </c>
      <c r="N1563" s="3">
        <f ca="1">IF(L1562="买",E1563/E1562-1,0)-IF(M1563=1,计算结果!B$17,0)</f>
        <v>0</v>
      </c>
      <c r="O1563" s="2">
        <f t="shared" ca="1" si="99"/>
        <v>8.3591397754747359</v>
      </c>
      <c r="P1563" s="3">
        <f ca="1">1-O1563/MAX(O$2:O1563)</f>
        <v>7.0005126661654482E-2</v>
      </c>
    </row>
    <row r="1564" spans="1:16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96"/>
        <v>-3.9096129888281927E-3</v>
      </c>
      <c r="H1564" s="3">
        <f>1-E1564/MAX(E$2:E1564)</f>
        <v>0.49800074865582244</v>
      </c>
      <c r="I1564" s="36">
        <f ca="1">IF(ROW()&gt;计算结果!B$18+1,AVERAGE(OFFSET(E1564,0,0,-计算结果!B$18,1)),AVERAGE(OFFSET(E1564,0,0,-ROW(),1)))</f>
        <v>3135.493863636364</v>
      </c>
      <c r="J1564" s="36">
        <f ca="1">I1564+计算结果!B$19*IF(ROW()&gt;计算结果!B$18+1,STDEV(OFFSET(E1564,0,0,-计算结果!B$18,1)),STDEV(OFFSET(E1564,0,0,-ROW(),1)))</f>
        <v>18008.30175819448</v>
      </c>
      <c r="K1564" s="34">
        <f ca="1">I1564-计算结果!B$19*IF(ROW()&gt;计算结果!B$18+1,STDEV(OFFSET(E1564,0,0,-计算结果!B$18,1)),STDEV(OFFSET(E1564,0,0,-ROW(),1)))</f>
        <v>-11737.314030921751</v>
      </c>
      <c r="L1564" s="35" t="str">
        <f t="shared" ca="1" si="97"/>
        <v>卖</v>
      </c>
      <c r="M1564" s="4" t="str">
        <f t="shared" ca="1" si="98"/>
        <v/>
      </c>
      <c r="N1564" s="3">
        <f ca="1">IF(L1563="买",E1564/E1563-1,0)-IF(M1564=1,计算结果!B$17,0)</f>
        <v>0</v>
      </c>
      <c r="O1564" s="2">
        <f t="shared" ca="1" si="99"/>
        <v>8.3591397754747359</v>
      </c>
      <c r="P1564" s="3">
        <f ca="1">1-O1564/MAX(O$2:O1564)</f>
        <v>7.0005126661654482E-2</v>
      </c>
    </row>
    <row r="1565" spans="1:16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96"/>
        <v>1.4645719999322182E-2</v>
      </c>
      <c r="H1565" s="3">
        <f>1-E1565/MAX(E$2:E1565)</f>
        <v>0.49064860818076639</v>
      </c>
      <c r="I1565" s="36">
        <f ca="1">IF(ROW()&gt;计算结果!B$18+1,AVERAGE(OFFSET(E1565,0,0,-计算结果!B$18,1)),AVERAGE(OFFSET(E1565,0,0,-ROW(),1)))</f>
        <v>3127.769545454546</v>
      </c>
      <c r="J1565" s="36">
        <f ca="1">I1565+计算结果!B$19*IF(ROW()&gt;计算结果!B$18+1,STDEV(OFFSET(E1565,0,0,-计算结果!B$18,1)),STDEV(OFFSET(E1565,0,0,-ROW(),1)))</f>
        <v>17794.25315063963</v>
      </c>
      <c r="K1565" s="34">
        <f ca="1">I1565-计算结果!B$19*IF(ROW()&gt;计算结果!B$18+1,STDEV(OFFSET(E1565,0,0,-计算结果!B$18,1)),STDEV(OFFSET(E1565,0,0,-ROW(),1)))</f>
        <v>-11538.714059730537</v>
      </c>
      <c r="L1565" s="35" t="str">
        <f t="shared" ca="1" si="97"/>
        <v>卖</v>
      </c>
      <c r="M1565" s="4" t="str">
        <f t="shared" ca="1" si="98"/>
        <v/>
      </c>
      <c r="N1565" s="3">
        <f ca="1">IF(L1564="买",E1565/E1564-1,0)-IF(M1565=1,计算结果!B$17,0)</f>
        <v>0</v>
      </c>
      <c r="O1565" s="2">
        <f t="shared" ca="1" si="99"/>
        <v>8.3591397754747359</v>
      </c>
      <c r="P1565" s="3">
        <f ca="1">1-O1565/MAX(O$2:O1565)</f>
        <v>7.0005126661654482E-2</v>
      </c>
    </row>
    <row r="1566" spans="1:16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96"/>
        <v>-1.0168495036010694E-2</v>
      </c>
      <c r="H1566" s="3">
        <f>1-E1566/MAX(E$2:E1566)</f>
        <v>0.49582794528006535</v>
      </c>
      <c r="I1566" s="36">
        <f ca="1">IF(ROW()&gt;计算结果!B$18+1,AVERAGE(OFFSET(E1566,0,0,-计算结果!B$18,1)),AVERAGE(OFFSET(E1566,0,0,-ROW(),1)))</f>
        <v>3119.5047727272727</v>
      </c>
      <c r="J1566" s="36">
        <f ca="1">I1566+计算结果!B$19*IF(ROW()&gt;计算结果!B$18+1,STDEV(OFFSET(E1566,0,0,-计算结果!B$18,1)),STDEV(OFFSET(E1566,0,0,-ROW(),1)))</f>
        <v>17636.560376301557</v>
      </c>
      <c r="K1566" s="34">
        <f ca="1">I1566-计算结果!B$19*IF(ROW()&gt;计算结果!B$18+1,STDEV(OFFSET(E1566,0,0,-计算结果!B$18,1)),STDEV(OFFSET(E1566,0,0,-ROW(),1)))</f>
        <v>-11397.550830847013</v>
      </c>
      <c r="L1566" s="35" t="str">
        <f t="shared" ca="1" si="97"/>
        <v>卖</v>
      </c>
      <c r="M1566" s="4" t="str">
        <f t="shared" ca="1" si="98"/>
        <v/>
      </c>
      <c r="N1566" s="3">
        <f ca="1">IF(L1565="买",E1566/E1565-1,0)-IF(M1566=1,计算结果!B$17,0)</f>
        <v>0</v>
      </c>
      <c r="O1566" s="2">
        <f t="shared" ca="1" si="99"/>
        <v>8.3591397754747359</v>
      </c>
      <c r="P1566" s="3">
        <f ca="1">1-O1566/MAX(O$2:O1566)</f>
        <v>7.0005126661654482E-2</v>
      </c>
    </row>
    <row r="1567" spans="1:16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96"/>
        <v>-1.5368935446421372E-2</v>
      </c>
      <c r="H1567" s="3">
        <f>1-E1567/MAX(E$2:E1567)</f>
        <v>0.50357653304294558</v>
      </c>
      <c r="I1567" s="36">
        <f ca="1">IF(ROW()&gt;计算结果!B$18+1,AVERAGE(OFFSET(E1567,0,0,-计算结果!B$18,1)),AVERAGE(OFFSET(E1567,0,0,-ROW(),1)))</f>
        <v>3109.176363636363</v>
      </c>
      <c r="J1567" s="36">
        <f ca="1">I1567+计算结果!B$19*IF(ROW()&gt;计算结果!B$18+1,STDEV(OFFSET(E1567,0,0,-计算结果!B$18,1)),STDEV(OFFSET(E1567,0,0,-ROW(),1)))</f>
        <v>17355.344733787606</v>
      </c>
      <c r="K1567" s="34">
        <f ca="1">I1567-计算结果!B$19*IF(ROW()&gt;计算结果!B$18+1,STDEV(OFFSET(E1567,0,0,-计算结果!B$18,1)),STDEV(OFFSET(E1567,0,0,-ROW(),1)))</f>
        <v>-11136.992006514882</v>
      </c>
      <c r="L1567" s="35" t="str">
        <f t="shared" ca="1" si="97"/>
        <v>卖</v>
      </c>
      <c r="M1567" s="4" t="str">
        <f t="shared" ca="1" si="98"/>
        <v/>
      </c>
      <c r="N1567" s="3">
        <f ca="1">IF(L1566="买",E1567/E1566-1,0)-IF(M1567=1,计算结果!B$17,0)</f>
        <v>0</v>
      </c>
      <c r="O1567" s="2">
        <f t="shared" ca="1" si="99"/>
        <v>8.3591397754747359</v>
      </c>
      <c r="P1567" s="3">
        <f ca="1">1-O1567/MAX(O$2:O1567)</f>
        <v>7.0005126661654482E-2</v>
      </c>
    </row>
    <row r="1568" spans="1:16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96"/>
        <v>-8.7127002515784424E-3</v>
      </c>
      <c r="H1568" s="3">
        <f>1-E1568/MAX(E$2:E1568)</f>
        <v>0.50790172190839178</v>
      </c>
      <c r="I1568" s="36">
        <f ca="1">IF(ROW()&gt;计算结果!B$18+1,AVERAGE(OFFSET(E1568,0,0,-计算结果!B$18,1)),AVERAGE(OFFSET(E1568,0,0,-ROW(),1)))</f>
        <v>3098.6899999999996</v>
      </c>
      <c r="J1568" s="36">
        <f ca="1">I1568+计算结果!B$19*IF(ROW()&gt;计算结果!B$18+1,STDEV(OFFSET(E1568,0,0,-计算结果!B$18,1)),STDEV(OFFSET(E1568,0,0,-ROW(),1)))</f>
        <v>17171.307224323471</v>
      </c>
      <c r="K1568" s="34">
        <f ca="1">I1568-计算结果!B$19*IF(ROW()&gt;计算结果!B$18+1,STDEV(OFFSET(E1568,0,0,-计算结果!B$18,1)),STDEV(OFFSET(E1568,0,0,-ROW(),1)))</f>
        <v>-10973.927224323474</v>
      </c>
      <c r="L1568" s="35" t="str">
        <f t="shared" ca="1" si="97"/>
        <v>卖</v>
      </c>
      <c r="M1568" s="4" t="str">
        <f t="shared" ca="1" si="98"/>
        <v/>
      </c>
      <c r="N1568" s="3">
        <f ca="1">IF(L1567="买",E1568/E1567-1,0)-IF(M1568=1,计算结果!B$17,0)</f>
        <v>0</v>
      </c>
      <c r="O1568" s="2">
        <f t="shared" ca="1" si="99"/>
        <v>8.3591397754747359</v>
      </c>
      <c r="P1568" s="3">
        <f ca="1">1-O1568/MAX(O$2:O1568)</f>
        <v>7.0005126661654482E-2</v>
      </c>
    </row>
    <row r="1569" spans="1:16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96"/>
        <v>-5.9678579331710058E-3</v>
      </c>
      <c r="H1569" s="3">
        <f>1-E1569/MAX(E$2:E1569)</f>
        <v>0.51083849452120056</v>
      </c>
      <c r="I1569" s="36">
        <f ca="1">IF(ROW()&gt;计算结果!B$18+1,AVERAGE(OFFSET(E1569,0,0,-计算结果!B$18,1)),AVERAGE(OFFSET(E1569,0,0,-ROW(),1)))</f>
        <v>3087.6890909090903</v>
      </c>
      <c r="J1569" s="36">
        <f ca="1">I1569+计算结果!B$19*IF(ROW()&gt;计算结果!B$18+1,STDEV(OFFSET(E1569,0,0,-计算结果!B$18,1)),STDEV(OFFSET(E1569,0,0,-ROW(),1)))</f>
        <v>16928.717458100433</v>
      </c>
      <c r="K1569" s="34">
        <f ca="1">I1569-计算结果!B$19*IF(ROW()&gt;计算结果!B$18+1,STDEV(OFFSET(E1569,0,0,-计算结果!B$18,1)),STDEV(OFFSET(E1569,0,0,-ROW(),1)))</f>
        <v>-10753.339276282251</v>
      </c>
      <c r="L1569" s="35" t="str">
        <f t="shared" ca="1" si="97"/>
        <v>卖</v>
      </c>
      <c r="M1569" s="4" t="str">
        <f t="shared" ca="1" si="98"/>
        <v/>
      </c>
      <c r="N1569" s="3">
        <f ca="1">IF(L1568="买",E1569/E1568-1,0)-IF(M1569=1,计算结果!B$17,0)</f>
        <v>0</v>
      </c>
      <c r="O1569" s="2">
        <f t="shared" ca="1" si="99"/>
        <v>8.3591397754747359</v>
      </c>
      <c r="P1569" s="3">
        <f ca="1">1-O1569/MAX(O$2:O1569)</f>
        <v>7.0005126661654482E-2</v>
      </c>
    </row>
    <row r="1570" spans="1:16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96"/>
        <v>1.1885630804549852E-2</v>
      </c>
      <c r="H1570" s="3">
        <f>1-E1570/MAX(E$2:E1570)</f>
        <v>0.50502450146328182</v>
      </c>
      <c r="I1570" s="36">
        <f ca="1">IF(ROW()&gt;计算结果!B$18+1,AVERAGE(OFFSET(E1570,0,0,-计算结果!B$18,1)),AVERAGE(OFFSET(E1570,0,0,-ROW(),1)))</f>
        <v>3077.4534090909092</v>
      </c>
      <c r="J1570" s="36">
        <f ca="1">I1570+计算结果!B$19*IF(ROW()&gt;计算结果!B$18+1,STDEV(OFFSET(E1570,0,0,-计算结果!B$18,1)),STDEV(OFFSET(E1570,0,0,-ROW(),1)))</f>
        <v>16436.87307640805</v>
      </c>
      <c r="K1570" s="34">
        <f ca="1">I1570-计算结果!B$19*IF(ROW()&gt;计算结果!B$18+1,STDEV(OFFSET(E1570,0,0,-计算结果!B$18,1)),STDEV(OFFSET(E1570,0,0,-ROW(),1)))</f>
        <v>-10281.966258226232</v>
      </c>
      <c r="L1570" s="35" t="str">
        <f t="shared" ca="1" si="97"/>
        <v>卖</v>
      </c>
      <c r="M1570" s="4" t="str">
        <f t="shared" ca="1" si="98"/>
        <v/>
      </c>
      <c r="N1570" s="3">
        <f ca="1">IF(L1569="买",E1570/E1569-1,0)-IF(M1570=1,计算结果!B$17,0)</f>
        <v>0</v>
      </c>
      <c r="O1570" s="2">
        <f t="shared" ca="1" si="99"/>
        <v>8.3591397754747359</v>
      </c>
      <c r="P1570" s="3">
        <f ca="1">1-O1570/MAX(O$2:O1570)</f>
        <v>7.0005126661654482E-2</v>
      </c>
    </row>
    <row r="1571" spans="1:16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96"/>
        <v>-1.6843871065330696E-4</v>
      </c>
      <c r="H1571" s="3">
        <f>1-E1571/MAX(E$2:E1571)</f>
        <v>0.50510787449806027</v>
      </c>
      <c r="I1571" s="36">
        <f ca="1">IF(ROW()&gt;计算结果!B$18+1,AVERAGE(OFFSET(E1571,0,0,-计算结果!B$18,1)),AVERAGE(OFFSET(E1571,0,0,-ROW(),1)))</f>
        <v>3068.6527272727267</v>
      </c>
      <c r="J1571" s="36">
        <f ca="1">I1571+计算结果!B$19*IF(ROW()&gt;计算结果!B$18+1,STDEV(OFFSET(E1571,0,0,-计算结果!B$18,1)),STDEV(OFFSET(E1571,0,0,-ROW(),1)))</f>
        <v>16188.226230692262</v>
      </c>
      <c r="K1571" s="34">
        <f ca="1">I1571-计算结果!B$19*IF(ROW()&gt;计算结果!B$18+1,STDEV(OFFSET(E1571,0,0,-计算结果!B$18,1)),STDEV(OFFSET(E1571,0,0,-ROW(),1)))</f>
        <v>-10050.920776146808</v>
      </c>
      <c r="L1571" s="35" t="str">
        <f t="shared" ca="1" si="97"/>
        <v>卖</v>
      </c>
      <c r="M1571" s="4" t="str">
        <f t="shared" ca="1" si="98"/>
        <v/>
      </c>
      <c r="N1571" s="3">
        <f ca="1">IF(L1570="买",E1571/E1570-1,0)-IF(M1571=1,计算结果!B$17,0)</f>
        <v>0</v>
      </c>
      <c r="O1571" s="2">
        <f t="shared" ca="1" si="99"/>
        <v>8.3591397754747359</v>
      </c>
      <c r="P1571" s="3">
        <f ca="1">1-O1571/MAX(O$2:O1571)</f>
        <v>7.0005126661654482E-2</v>
      </c>
    </row>
    <row r="1572" spans="1:16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96"/>
        <v>1.6863899222300915E-2</v>
      </c>
      <c r="H1572" s="3">
        <f>1-E1572/MAX(E$2:E1572)</f>
        <v>0.49676206356768526</v>
      </c>
      <c r="I1572" s="36">
        <f ca="1">IF(ROW()&gt;计算结果!B$18+1,AVERAGE(OFFSET(E1572,0,0,-计算结果!B$18,1)),AVERAGE(OFFSET(E1572,0,0,-ROW(),1)))</f>
        <v>3060.9679545454546</v>
      </c>
      <c r="J1572" s="36">
        <f ca="1">I1572+计算结果!B$19*IF(ROW()&gt;计算结果!B$18+1,STDEV(OFFSET(E1572,0,0,-计算结果!B$18,1)),STDEV(OFFSET(E1572,0,0,-ROW(),1)))</f>
        <v>15723.77885576554</v>
      </c>
      <c r="K1572" s="34">
        <f ca="1">I1572-计算结果!B$19*IF(ROW()&gt;计算结果!B$18+1,STDEV(OFFSET(E1572,0,0,-计算结果!B$18,1)),STDEV(OFFSET(E1572,0,0,-ROW(),1)))</f>
        <v>-9601.8429466746311</v>
      </c>
      <c r="L1572" s="35" t="str">
        <f t="shared" ca="1" si="97"/>
        <v>卖</v>
      </c>
      <c r="M1572" s="4" t="str">
        <f t="shared" ca="1" si="98"/>
        <v/>
      </c>
      <c r="N1572" s="3">
        <f ca="1">IF(L1571="买",E1572/E1571-1,0)-IF(M1572=1,计算结果!B$17,0)</f>
        <v>0</v>
      </c>
      <c r="O1572" s="2">
        <f t="shared" ca="1" si="99"/>
        <v>8.3591397754747359</v>
      </c>
      <c r="P1572" s="3">
        <f ca="1">1-O1572/MAX(O$2:O1572)</f>
        <v>7.0005126661654482E-2</v>
      </c>
    </row>
    <row r="1573" spans="1:16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96"/>
        <v>2.3613501350743471E-2</v>
      </c>
      <c r="H1573" s="3">
        <f>1-E1573/MAX(E$2:E1573)</f>
        <v>0.48487885387599539</v>
      </c>
      <c r="I1573" s="36">
        <f ca="1">IF(ROW()&gt;计算结果!B$18+1,AVERAGE(OFFSET(E1573,0,0,-计算结果!B$18,1)),AVERAGE(OFFSET(E1573,0,0,-ROW(),1)))</f>
        <v>3054.3793181818182</v>
      </c>
      <c r="J1573" s="36">
        <f ca="1">I1573+计算结果!B$19*IF(ROW()&gt;计算结果!B$18+1,STDEV(OFFSET(E1573,0,0,-计算结果!B$18,1)),STDEV(OFFSET(E1573,0,0,-ROW(),1)))</f>
        <v>14955.03324076836</v>
      </c>
      <c r="K1573" s="34">
        <f ca="1">I1573-计算结果!B$19*IF(ROW()&gt;计算结果!B$18+1,STDEV(OFFSET(E1573,0,0,-计算结果!B$18,1)),STDEV(OFFSET(E1573,0,0,-ROW(),1)))</f>
        <v>-8846.2746044047235</v>
      </c>
      <c r="L1573" s="35" t="str">
        <f t="shared" ca="1" si="97"/>
        <v>卖</v>
      </c>
      <c r="M1573" s="4" t="str">
        <f t="shared" ca="1" si="98"/>
        <v/>
      </c>
      <c r="N1573" s="3">
        <f ca="1">IF(L1572="买",E1573/E1572-1,0)-IF(M1573=1,计算结果!B$17,0)</f>
        <v>0</v>
      </c>
      <c r="O1573" s="2">
        <f t="shared" ca="1" si="99"/>
        <v>8.3591397754747359</v>
      </c>
      <c r="P1573" s="3">
        <f ca="1">1-O1573/MAX(O$2:O1573)</f>
        <v>7.0005126661654482E-2</v>
      </c>
    </row>
    <row r="1574" spans="1:16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96"/>
        <v>2.9793854274360321E-3</v>
      </c>
      <c r="H1574" s="3">
        <f>1-E1574/MAX(E$2:E1574)</f>
        <v>0.48334410943986938</v>
      </c>
      <c r="I1574" s="36">
        <f ca="1">IF(ROW()&gt;计算结果!B$18+1,AVERAGE(OFFSET(E1574,0,0,-计算结果!B$18,1)),AVERAGE(OFFSET(E1574,0,0,-ROW(),1)))</f>
        <v>3048.3918181818181</v>
      </c>
      <c r="J1574" s="36">
        <f ca="1">I1574+计算结果!B$19*IF(ROW()&gt;计算结果!B$18+1,STDEV(OFFSET(E1574,0,0,-计算结果!B$18,1)),STDEV(OFFSET(E1574,0,0,-ROW(),1)))</f>
        <v>14197.543802306725</v>
      </c>
      <c r="K1574" s="34">
        <f ca="1">I1574-计算结果!B$19*IF(ROW()&gt;计算结果!B$18+1,STDEV(OFFSET(E1574,0,0,-计算结果!B$18,1)),STDEV(OFFSET(E1574,0,0,-ROW(),1)))</f>
        <v>-8100.7601659430884</v>
      </c>
      <c r="L1574" s="35" t="str">
        <f t="shared" ca="1" si="97"/>
        <v>卖</v>
      </c>
      <c r="M1574" s="4" t="str">
        <f t="shared" ca="1" si="98"/>
        <v/>
      </c>
      <c r="N1574" s="3">
        <f ca="1">IF(L1573="买",E1574/E1573-1,0)-IF(M1574=1,计算结果!B$17,0)</f>
        <v>0</v>
      </c>
      <c r="O1574" s="2">
        <f t="shared" ca="1" si="99"/>
        <v>8.3591397754747359</v>
      </c>
      <c r="P1574" s="3">
        <f ca="1">1-O1574/MAX(O$2:O1574)</f>
        <v>7.0005126661654482E-2</v>
      </c>
    </row>
    <row r="1575" spans="1:16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96"/>
        <v>1.7256766859103934E-3</v>
      </c>
      <c r="H1575" s="3">
        <f>1-E1575/MAX(E$2:E1575)</f>
        <v>0.48245252841489139</v>
      </c>
      <c r="I1575" s="36">
        <f ca="1">IF(ROW()&gt;计算结果!B$18+1,AVERAGE(OFFSET(E1575,0,0,-计算结果!B$18,1)),AVERAGE(OFFSET(E1575,0,0,-ROW(),1)))</f>
        <v>3043.6681818181819</v>
      </c>
      <c r="J1575" s="36">
        <f ca="1">I1575+计算结果!B$19*IF(ROW()&gt;计算结果!B$18+1,STDEV(OFFSET(E1575,0,0,-计算结果!B$18,1)),STDEV(OFFSET(E1575,0,0,-ROW(),1)))</f>
        <v>13657.385573181162</v>
      </c>
      <c r="K1575" s="34">
        <f ca="1">I1575-计算结果!B$19*IF(ROW()&gt;计算结果!B$18+1,STDEV(OFFSET(E1575,0,0,-计算结果!B$18,1)),STDEV(OFFSET(E1575,0,0,-ROW(),1)))</f>
        <v>-7570.0492095447971</v>
      </c>
      <c r="L1575" s="35" t="str">
        <f t="shared" ca="1" si="97"/>
        <v>卖</v>
      </c>
      <c r="M1575" s="4" t="str">
        <f t="shared" ca="1" si="98"/>
        <v/>
      </c>
      <c r="N1575" s="3">
        <f ca="1">IF(L1574="买",E1575/E1574-1,0)-IF(M1575=1,计算结果!B$17,0)</f>
        <v>0</v>
      </c>
      <c r="O1575" s="2">
        <f t="shared" ca="1" si="99"/>
        <v>8.3591397754747359</v>
      </c>
      <c r="P1575" s="3">
        <f ca="1">1-O1575/MAX(O$2:O1575)</f>
        <v>7.0005126661654482E-2</v>
      </c>
    </row>
    <row r="1576" spans="1:16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96"/>
        <v>-1.3663277148201813E-2</v>
      </c>
      <c r="H1576" s="3">
        <f>1-E1576/MAX(E$2:E1576)</f>
        <v>0.48952392295650993</v>
      </c>
      <c r="I1576" s="36">
        <f ca="1">IF(ROW()&gt;计算结果!B$18+1,AVERAGE(OFFSET(E1576,0,0,-计算结果!B$18,1)),AVERAGE(OFFSET(E1576,0,0,-ROW(),1)))</f>
        <v>3038.422954545455</v>
      </c>
      <c r="J1576" s="36">
        <f ca="1">I1576+计算结果!B$19*IF(ROW()&gt;计算结果!B$18+1,STDEV(OFFSET(E1576,0,0,-计算结果!B$18,1)),STDEV(OFFSET(E1576,0,0,-ROW(),1)))</f>
        <v>13185.93157895094</v>
      </c>
      <c r="K1576" s="34">
        <f ca="1">I1576-计算结果!B$19*IF(ROW()&gt;计算结果!B$18+1,STDEV(OFFSET(E1576,0,0,-计算结果!B$18,1)),STDEV(OFFSET(E1576,0,0,-ROW(),1)))</f>
        <v>-7109.085669860031</v>
      </c>
      <c r="L1576" s="35" t="str">
        <f t="shared" ca="1" si="97"/>
        <v>卖</v>
      </c>
      <c r="M1576" s="4" t="str">
        <f t="shared" ca="1" si="98"/>
        <v/>
      </c>
      <c r="N1576" s="3">
        <f ca="1">IF(L1575="买",E1576/E1575-1,0)-IF(M1576=1,计算结果!B$17,0)</f>
        <v>0</v>
      </c>
      <c r="O1576" s="2">
        <f t="shared" ca="1" si="99"/>
        <v>8.3591397754747359</v>
      </c>
      <c r="P1576" s="3">
        <f ca="1">1-O1576/MAX(O$2:O1576)</f>
        <v>7.0005126661654482E-2</v>
      </c>
    </row>
    <row r="1577" spans="1:16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96"/>
        <v>1.4639170447008132E-2</v>
      </c>
      <c r="H1577" s="3">
        <f>1-E1577/MAX(E$2:E1577)</f>
        <v>0.48205097665555019</v>
      </c>
      <c r="I1577" s="36">
        <f ca="1">IF(ROW()&gt;计算结果!B$18+1,AVERAGE(OFFSET(E1577,0,0,-计算结果!B$18,1)),AVERAGE(OFFSET(E1577,0,0,-ROW(),1)))</f>
        <v>3034.6636363636367</v>
      </c>
      <c r="J1577" s="36">
        <f ca="1">I1577+计算结果!B$19*IF(ROW()&gt;计算结果!B$18+1,STDEV(OFFSET(E1577,0,0,-计算结果!B$18,1)),STDEV(OFFSET(E1577,0,0,-ROW(),1)))</f>
        <v>12759.389389034053</v>
      </c>
      <c r="K1577" s="34">
        <f ca="1">I1577-计算结果!B$19*IF(ROW()&gt;计算结果!B$18+1,STDEV(OFFSET(E1577,0,0,-计算结果!B$18,1)),STDEV(OFFSET(E1577,0,0,-ROW(),1)))</f>
        <v>-6690.062116306779</v>
      </c>
      <c r="L1577" s="35" t="str">
        <f t="shared" ca="1" si="97"/>
        <v>买</v>
      </c>
      <c r="M1577" s="4">
        <f t="shared" ca="1" si="98"/>
        <v>1</v>
      </c>
      <c r="N1577" s="3">
        <f ca="1">IF(L1576="买",E1577/E1576-1,0)-IF(M1577=1,计算结果!B$17,0)</f>
        <v>0</v>
      </c>
      <c r="O1577" s="2">
        <f t="shared" ca="1" si="99"/>
        <v>8.3591397754747359</v>
      </c>
      <c r="P1577" s="3">
        <f ca="1">1-O1577/MAX(O$2:O1577)</f>
        <v>7.0005126661654482E-2</v>
      </c>
    </row>
    <row r="1578" spans="1:16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96"/>
        <v>1.8593405582620903E-3</v>
      </c>
      <c r="H1578" s="3">
        <f>1-E1578/MAX(E$2:E1578)</f>
        <v>0.48108793302933373</v>
      </c>
      <c r="I1578" s="36">
        <f ca="1">IF(ROW()&gt;计算结果!B$18+1,AVERAGE(OFFSET(E1578,0,0,-计算结果!B$18,1)),AVERAGE(OFFSET(E1578,0,0,-ROW(),1)))</f>
        <v>3032.1174999999998</v>
      </c>
      <c r="J1578" s="36">
        <f ca="1">I1578+计算结果!B$19*IF(ROW()&gt;计算结果!B$18+1,STDEV(OFFSET(E1578,0,0,-计算结果!B$18,1)),STDEV(OFFSET(E1578,0,0,-ROW(),1)))</f>
        <v>12519.325910989322</v>
      </c>
      <c r="K1578" s="34">
        <f ca="1">I1578-计算结果!B$19*IF(ROW()&gt;计算结果!B$18+1,STDEV(OFFSET(E1578,0,0,-计算结果!B$18,1)),STDEV(OFFSET(E1578,0,0,-ROW(),1)))</f>
        <v>-6455.0909109893219</v>
      </c>
      <c r="L1578" s="35" t="str">
        <f t="shared" ca="1" si="97"/>
        <v>买</v>
      </c>
      <c r="M1578" s="4" t="str">
        <f t="shared" ca="1" si="98"/>
        <v/>
      </c>
      <c r="N1578" s="3">
        <f ca="1">IF(L1577="买",E1578/E1577-1,0)-IF(M1578=1,计算结果!B$17,0)</f>
        <v>1.8593405582620903E-3</v>
      </c>
      <c r="O1578" s="2">
        <f t="shared" ca="1" si="99"/>
        <v>8.3746822630914579</v>
      </c>
      <c r="P1578" s="3">
        <f ca="1">1-O1578/MAX(O$2:O1578)</f>
        <v>6.8275949474680742E-2</v>
      </c>
    </row>
    <row r="1579" spans="1:16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96"/>
        <v>2.3683908517091679E-2</v>
      </c>
      <c r="H1579" s="3">
        <f>1-E1579/MAX(E$2:E1579)</f>
        <v>0.46879806710678551</v>
      </c>
      <c r="I1579" s="36">
        <f ca="1">IF(ROW()&gt;计算结果!B$18+1,AVERAGE(OFFSET(E1579,0,0,-计算结果!B$18,1)),AVERAGE(OFFSET(E1579,0,0,-ROW(),1)))</f>
        <v>3030.5097727272728</v>
      </c>
      <c r="J1579" s="36">
        <f ca="1">I1579+计算结果!B$19*IF(ROW()&gt;计算结果!B$18+1,STDEV(OFFSET(E1579,0,0,-计算结果!B$18,1)),STDEV(OFFSET(E1579,0,0,-ROW(),1)))</f>
        <v>12249.478650702804</v>
      </c>
      <c r="K1579" s="34">
        <f ca="1">I1579-计算结果!B$19*IF(ROW()&gt;计算结果!B$18+1,STDEV(OFFSET(E1579,0,0,-计算结果!B$18,1)),STDEV(OFFSET(E1579,0,0,-ROW(),1)))</f>
        <v>-6188.4591052482574</v>
      </c>
      <c r="L1579" s="35" t="str">
        <f t="shared" ca="1" si="97"/>
        <v>买</v>
      </c>
      <c r="M1579" s="4" t="str">
        <f t="shared" ca="1" si="98"/>
        <v/>
      </c>
      <c r="N1579" s="3">
        <f ca="1">IF(L1578="买",E1579/E1578-1,0)-IF(M1579=1,计算结果!B$17,0)</f>
        <v>2.3683908517091679E-2</v>
      </c>
      <c r="O1579" s="2">
        <f t="shared" ca="1" si="99"/>
        <v>8.5730274716702262</v>
      </c>
      <c r="P1579" s="3">
        <f ca="1">1-O1579/MAX(O$2:O1579)</f>
        <v>4.6209082298865001E-2</v>
      </c>
    </row>
    <row r="1580" spans="1:16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96"/>
        <v>1.6656096451606039E-4</v>
      </c>
      <c r="H1580" s="3">
        <f>1-E1580/MAX(E$2:E1580)</f>
        <v>0.46870958960049003</v>
      </c>
      <c r="I1580" s="36">
        <f ca="1">IF(ROW()&gt;计算结果!B$18+1,AVERAGE(OFFSET(E1580,0,0,-计算结果!B$18,1)),AVERAGE(OFFSET(E1580,0,0,-ROW(),1)))</f>
        <v>3028.4954545454543</v>
      </c>
      <c r="J1580" s="36">
        <f ca="1">I1580+计算结果!B$19*IF(ROW()&gt;计算结果!B$18+1,STDEV(OFFSET(E1580,0,0,-计算结果!B$18,1)),STDEV(OFFSET(E1580,0,0,-ROW(),1)))</f>
        <v>11868.191500303779</v>
      </c>
      <c r="K1580" s="34">
        <f ca="1">I1580-计算结果!B$19*IF(ROW()&gt;计算结果!B$18+1,STDEV(OFFSET(E1580,0,0,-计算结果!B$18,1)),STDEV(OFFSET(E1580,0,0,-ROW(),1)))</f>
        <v>-5811.2005912128698</v>
      </c>
      <c r="L1580" s="35" t="str">
        <f t="shared" ca="1" si="97"/>
        <v>买</v>
      </c>
      <c r="M1580" s="4" t="str">
        <f t="shared" ca="1" si="98"/>
        <v/>
      </c>
      <c r="N1580" s="3">
        <f ca="1">IF(L1579="买",E1580/E1579-1,0)-IF(M1580=1,计算结果!B$17,0)</f>
        <v>1.6656096451606039E-4</v>
      </c>
      <c r="O1580" s="2">
        <f t="shared" ca="1" si="99"/>
        <v>8.5744554033947296</v>
      </c>
      <c r="P1580" s="3">
        <f ca="1">1-O1580/MAX(O$2:O1580)</f>
        <v>4.605021796366604E-2</v>
      </c>
    </row>
    <row r="1581" spans="1:16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96"/>
        <v>-2.815052041633348E-3</v>
      </c>
      <c r="H1581" s="3">
        <f>1-E1581/MAX(E$2:E1581)</f>
        <v>0.47020519975498531</v>
      </c>
      <c r="I1581" s="36">
        <f ca="1">IF(ROW()&gt;计算结果!B$18+1,AVERAGE(OFFSET(E1581,0,0,-计算结果!B$18,1)),AVERAGE(OFFSET(E1581,0,0,-ROW(),1)))</f>
        <v>3028.1472727272721</v>
      </c>
      <c r="J1581" s="36">
        <f ca="1">I1581+计算结果!B$19*IF(ROW()&gt;计算结果!B$18+1,STDEV(OFFSET(E1581,0,0,-计算结果!B$18,1)),STDEV(OFFSET(E1581,0,0,-ROW(),1)))</f>
        <v>11822.347928074614</v>
      </c>
      <c r="K1581" s="34">
        <f ca="1">I1581-计算结果!B$19*IF(ROW()&gt;计算结果!B$18+1,STDEV(OFFSET(E1581,0,0,-计算结果!B$18,1)),STDEV(OFFSET(E1581,0,0,-ROW(),1)))</f>
        <v>-5766.0533826200699</v>
      </c>
      <c r="L1581" s="35" t="str">
        <f t="shared" ca="1" si="97"/>
        <v>买</v>
      </c>
      <c r="M1581" s="4" t="str">
        <f t="shared" ca="1" si="98"/>
        <v/>
      </c>
      <c r="N1581" s="3">
        <f ca="1">IF(L1580="买",E1581/E1580-1,0)-IF(M1581=1,计算结果!B$17,0)</f>
        <v>-2.815052041633348E-3</v>
      </c>
      <c r="O1581" s="2">
        <f t="shared" ca="1" si="99"/>
        <v>8.5503178652055087</v>
      </c>
      <c r="P1581" s="3">
        <f ca="1">1-O1581/MAX(O$2:O1581)</f>
        <v>4.8735636245203162E-2</v>
      </c>
    </row>
    <row r="1582" spans="1:16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96"/>
        <v>-3.8635582632936538E-3</v>
      </c>
      <c r="H1582" s="3">
        <f>1-E1582/MAX(E$2:E1582)</f>
        <v>0.47225209283332203</v>
      </c>
      <c r="I1582" s="36">
        <f ca="1">IF(ROW()&gt;计算结果!B$18+1,AVERAGE(OFFSET(E1582,0,0,-计算结果!B$18,1)),AVERAGE(OFFSET(E1582,0,0,-ROW(),1)))</f>
        <v>3027.5918181818179</v>
      </c>
      <c r="J1582" s="36">
        <f ca="1">I1582+计算结果!B$19*IF(ROW()&gt;计算结果!B$18+1,STDEV(OFFSET(E1582,0,0,-计算结果!B$18,1)),STDEV(OFFSET(E1582,0,0,-ROW(),1)))</f>
        <v>11754.254999276816</v>
      </c>
      <c r="K1582" s="34">
        <f ca="1">I1582-计算结果!B$19*IF(ROW()&gt;计算结果!B$18+1,STDEV(OFFSET(E1582,0,0,-计算结果!B$18,1)),STDEV(OFFSET(E1582,0,0,-ROW(),1)))</f>
        <v>-5699.0713629131806</v>
      </c>
      <c r="L1582" s="35" t="str">
        <f t="shared" ca="1" si="97"/>
        <v>买</v>
      </c>
      <c r="M1582" s="4" t="str">
        <f t="shared" ca="1" si="98"/>
        <v/>
      </c>
      <c r="N1582" s="3">
        <f ca="1">IF(L1581="买",E1582/E1581-1,0)-IF(M1582=1,计算结果!B$17,0)</f>
        <v>-3.8635582632936538E-3</v>
      </c>
      <c r="O1582" s="2">
        <f t="shared" ca="1" si="99"/>
        <v>8.5172832139636068</v>
      </c>
      <c r="P1582" s="3">
        <f ca="1">1-O1582/MAX(O$2:O1582)</f>
        <v>5.2410901538364807E-2</v>
      </c>
    </row>
    <row r="1583" spans="1:16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96"/>
        <v>2.418044414639775E-3</v>
      </c>
      <c r="H1583" s="3">
        <f>1-E1583/MAX(E$2:E1583)</f>
        <v>0.47097597495405974</v>
      </c>
      <c r="I1583" s="36">
        <f ca="1">IF(ROW()&gt;计算结果!B$18+1,AVERAGE(OFFSET(E1583,0,0,-计算结果!B$18,1)),AVERAGE(OFFSET(E1583,0,0,-ROW(),1)))</f>
        <v>3027.3140909090903</v>
      </c>
      <c r="J1583" s="36">
        <f ca="1">I1583+计算结果!B$19*IF(ROW()&gt;计算结果!B$18+1,STDEV(OFFSET(E1583,0,0,-计算结果!B$18,1)),STDEV(OFFSET(E1583,0,0,-ROW(),1)))</f>
        <v>11719.297084409616</v>
      </c>
      <c r="K1583" s="34">
        <f ca="1">I1583-计算结果!B$19*IF(ROW()&gt;计算结果!B$18+1,STDEV(OFFSET(E1583,0,0,-计算结果!B$18,1)),STDEV(OFFSET(E1583,0,0,-ROW(),1)))</f>
        <v>-5664.6689025914347</v>
      </c>
      <c r="L1583" s="35" t="str">
        <f t="shared" ca="1" si="97"/>
        <v>买</v>
      </c>
      <c r="M1583" s="4" t="str">
        <f t="shared" ca="1" si="98"/>
        <v/>
      </c>
      <c r="N1583" s="3">
        <f ca="1">IF(L1582="买",E1583/E1582-1,0)-IF(M1583=1,计算结果!B$17,0)</f>
        <v>2.418044414639775E-3</v>
      </c>
      <c r="O1583" s="2">
        <f t="shared" ca="1" si="99"/>
        <v>8.5378783830670368</v>
      </c>
      <c r="P1583" s="3">
        <f ca="1">1-O1583/MAX(O$2:O1583)</f>
        <v>5.0119589011456078E-2</v>
      </c>
    </row>
    <row r="1584" spans="1:16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96"/>
        <v>1.2961616889342054E-3</v>
      </c>
      <c r="H1584" s="3">
        <f>1-E1584/MAX(E$2:E1584)</f>
        <v>0.47029027428026948</v>
      </c>
      <c r="I1584" s="36">
        <f ca="1">IF(ROW()&gt;计算结果!B$18+1,AVERAGE(OFFSET(E1584,0,0,-计算结果!B$18,1)),AVERAGE(OFFSET(E1584,0,0,-ROW(),1)))</f>
        <v>3026.9379545454544</v>
      </c>
      <c r="J1584" s="36">
        <f ca="1">I1584+计算结果!B$19*IF(ROW()&gt;计算结果!B$18+1,STDEV(OFFSET(E1584,0,0,-计算结果!B$18,1)),STDEV(OFFSET(E1584,0,0,-ROW(),1)))</f>
        <v>11668.21629110108</v>
      </c>
      <c r="K1584" s="34">
        <f ca="1">I1584-计算结果!B$19*IF(ROW()&gt;计算结果!B$18+1,STDEV(OFFSET(E1584,0,0,-计算结果!B$18,1)),STDEV(OFFSET(E1584,0,0,-ROW(),1)))</f>
        <v>-5614.3403820101721</v>
      </c>
      <c r="L1584" s="35" t="str">
        <f t="shared" ca="1" si="97"/>
        <v>买</v>
      </c>
      <c r="M1584" s="4" t="str">
        <f t="shared" ca="1" si="98"/>
        <v/>
      </c>
      <c r="N1584" s="3">
        <f ca="1">IF(L1583="买",E1584/E1583-1,0)-IF(M1584=1,计算结果!B$17,0)</f>
        <v>1.2961616889342054E-3</v>
      </c>
      <c r="O1584" s="2">
        <f t="shared" ca="1" si="99"/>
        <v>8.5489448539319479</v>
      </c>
      <c r="P1584" s="3">
        <f ca="1">1-O1584/MAX(O$2:O1584)</f>
        <v>4.8888390413663663E-2</v>
      </c>
    </row>
    <row r="1585" spans="1:16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96"/>
        <v>-1.80842281760627E-2</v>
      </c>
      <c r="H1585" s="3">
        <f>1-E1585/MAX(E$2:E1585)</f>
        <v>0.47986966582726465</v>
      </c>
      <c r="I1585" s="36">
        <f ca="1">IF(ROW()&gt;计算结果!B$18+1,AVERAGE(OFFSET(E1585,0,0,-计算结果!B$18,1)),AVERAGE(OFFSET(E1585,0,0,-ROW(),1)))</f>
        <v>3024.7490909090907</v>
      </c>
      <c r="J1585" s="36">
        <f ca="1">I1585+计算结果!B$19*IF(ROW()&gt;计算结果!B$18+1,STDEV(OFFSET(E1585,0,0,-计算结果!B$18,1)),STDEV(OFFSET(E1585,0,0,-ROW(),1)))</f>
        <v>11413.890840869584</v>
      </c>
      <c r="K1585" s="34">
        <f ca="1">I1585-计算结果!B$19*IF(ROW()&gt;计算结果!B$18+1,STDEV(OFFSET(E1585,0,0,-计算结果!B$18,1)),STDEV(OFFSET(E1585,0,0,-ROW(),1)))</f>
        <v>-5364.3926590514038</v>
      </c>
      <c r="L1585" s="35" t="str">
        <f t="shared" ca="1" si="97"/>
        <v>买</v>
      </c>
      <c r="M1585" s="4" t="str">
        <f t="shared" ca="1" si="98"/>
        <v/>
      </c>
      <c r="N1585" s="3">
        <f ca="1">IF(L1584="买",E1585/E1584-1,0)-IF(M1585=1,计算结果!B$17,0)</f>
        <v>-1.80842281760627E-2</v>
      </c>
      <c r="O1585" s="2">
        <f t="shared" ca="1" si="99"/>
        <v>8.394343784528866</v>
      </c>
      <c r="P1585" s="3">
        <f ca="1">1-O1585/MAX(O$2:O1585)</f>
        <v>6.6088509782325167E-2</v>
      </c>
    </row>
    <row r="1586" spans="1:16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96"/>
        <v>1.6140481728281308E-2</v>
      </c>
      <c r="H1586" s="3">
        <f>1-E1586/MAX(E$2:E1586)</f>
        <v>0.47147451167222487</v>
      </c>
      <c r="I1586" s="36">
        <f ca="1">IF(ROW()&gt;计算结果!B$18+1,AVERAGE(OFFSET(E1586,0,0,-计算结果!B$18,1)),AVERAGE(OFFSET(E1586,0,0,-ROW(),1)))</f>
        <v>3023.866590909091</v>
      </c>
      <c r="J1586" s="36">
        <f ca="1">I1586+计算结果!B$19*IF(ROW()&gt;计算结果!B$18+1,STDEV(OFFSET(E1586,0,0,-计算结果!B$18,1)),STDEV(OFFSET(E1586,0,0,-ROW(),1)))</f>
        <v>11279.938586919901</v>
      </c>
      <c r="K1586" s="34">
        <f ca="1">I1586-计算结果!B$19*IF(ROW()&gt;计算结果!B$18+1,STDEV(OFFSET(E1586,0,0,-计算结果!B$18,1)),STDEV(OFFSET(E1586,0,0,-ROW(),1)))</f>
        <v>-5232.2054051017203</v>
      </c>
      <c r="L1586" s="35" t="str">
        <f t="shared" ca="1" si="97"/>
        <v>买</v>
      </c>
      <c r="M1586" s="4" t="str">
        <f t="shared" ca="1" si="98"/>
        <v/>
      </c>
      <c r="N1586" s="3">
        <f ca="1">IF(L1585="买",E1586/E1585-1,0)-IF(M1586=1,计算结果!B$17,0)</f>
        <v>1.6140481728281308E-2</v>
      </c>
      <c r="O1586" s="2">
        <f t="shared" ca="1" si="99"/>
        <v>8.5298325370039656</v>
      </c>
      <c r="P1586" s="3">
        <f ca="1">1-O1586/MAX(O$2:O1586)</f>
        <v>5.101472843863486E-2</v>
      </c>
    </row>
    <row r="1587" spans="1:16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96"/>
        <v>3.058350100603624E-3</v>
      </c>
      <c r="H1587" s="3">
        <f>1-E1587/MAX(E$2:E1587)</f>
        <v>0.46985809569182602</v>
      </c>
      <c r="I1587" s="36">
        <f ca="1">IF(ROW()&gt;计算结果!B$18+1,AVERAGE(OFFSET(E1587,0,0,-计算结果!B$18,1)),AVERAGE(OFFSET(E1587,0,0,-ROW(),1)))</f>
        <v>3024.1881818181819</v>
      </c>
      <c r="J1587" s="36">
        <f ca="1">I1587+计算结果!B$19*IF(ROW()&gt;计算结果!B$18+1,STDEV(OFFSET(E1587,0,0,-计算结果!B$18,1)),STDEV(OFFSET(E1587,0,0,-ROW(),1)))</f>
        <v>11320.983652976465</v>
      </c>
      <c r="K1587" s="34">
        <f ca="1">I1587-计算结果!B$19*IF(ROW()&gt;计算结果!B$18+1,STDEV(OFFSET(E1587,0,0,-计算结果!B$18,1)),STDEV(OFFSET(E1587,0,0,-ROW(),1)))</f>
        <v>-5272.6072893401006</v>
      </c>
      <c r="L1587" s="35" t="str">
        <f t="shared" ca="1" si="97"/>
        <v>买</v>
      </c>
      <c r="M1587" s="4" t="str">
        <f t="shared" ca="1" si="98"/>
        <v/>
      </c>
      <c r="N1587" s="3">
        <f ca="1">IF(L1586="买",E1587/E1586-1,0)-IF(M1587=1,计算结果!B$17,0)</f>
        <v>3.058350100603624E-3</v>
      </c>
      <c r="O1587" s="2">
        <f t="shared" ca="1" si="99"/>
        <v>8.5559197512016443</v>
      </c>
      <c r="P1587" s="3">
        <f ca="1">1-O1587/MAX(O$2:O1587)</f>
        <v>4.8112399237883685E-2</v>
      </c>
    </row>
    <row r="1588" spans="1:16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96"/>
        <v>4.2172831581481773E-3</v>
      </c>
      <c r="H1588" s="3">
        <f>1-E1588/MAX(E$2:E1588)</f>
        <v>0.46762233716735857</v>
      </c>
      <c r="I1588" s="36">
        <f ca="1">IF(ROW()&gt;计算结果!B$18+1,AVERAGE(OFFSET(E1588,0,0,-计算结果!B$18,1)),AVERAGE(OFFSET(E1588,0,0,-ROW(),1)))</f>
        <v>3024.2063636363641</v>
      </c>
      <c r="J1588" s="36">
        <f ca="1">I1588+计算结果!B$19*IF(ROW()&gt;计算结果!B$18+1,STDEV(OFFSET(E1588,0,0,-计算结果!B$18,1)),STDEV(OFFSET(E1588,0,0,-ROW(),1)))</f>
        <v>11323.831118504979</v>
      </c>
      <c r="K1588" s="34">
        <f ca="1">I1588-计算结果!B$19*IF(ROW()&gt;计算结果!B$18+1,STDEV(OFFSET(E1588,0,0,-计算结果!B$18,1)),STDEV(OFFSET(E1588,0,0,-ROW(),1)))</f>
        <v>-5275.4183912322515</v>
      </c>
      <c r="L1588" s="35" t="str">
        <f t="shared" ca="1" si="97"/>
        <v>买</v>
      </c>
      <c r="M1588" s="4" t="str">
        <f t="shared" ca="1" si="98"/>
        <v/>
      </c>
      <c r="N1588" s="3">
        <f ca="1">IF(L1587="买",E1588/E1587-1,0)-IF(M1588=1,计算结果!B$17,0)</f>
        <v>4.2172831581481773E-3</v>
      </c>
      <c r="O1588" s="2">
        <f t="shared" ca="1" si="99"/>
        <v>8.5920024874708538</v>
      </c>
      <c r="P1588" s="3">
        <f ca="1">1-O1588/MAX(O$2:O1588)</f>
        <v>4.4098019690739676E-2</v>
      </c>
    </row>
    <row r="1589" spans="1:16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96"/>
        <v>-2.0102975815704527E-3</v>
      </c>
      <c r="H1589" s="3">
        <f>1-E1589/MAX(E$2:E1589)</f>
        <v>0.46869257469543324</v>
      </c>
      <c r="I1589" s="36">
        <f ca="1">IF(ROW()&gt;计算结果!B$18+1,AVERAGE(OFFSET(E1589,0,0,-计算结果!B$18,1)),AVERAGE(OFFSET(E1589,0,0,-ROW(),1)))</f>
        <v>3024.7095454545456</v>
      </c>
      <c r="J1589" s="36">
        <f ca="1">I1589+计算结果!B$19*IF(ROW()&gt;计算结果!B$18+1,STDEV(OFFSET(E1589,0,0,-计算结果!B$18,1)),STDEV(OFFSET(E1589,0,0,-ROW(),1)))</f>
        <v>11389.439365206157</v>
      </c>
      <c r="K1589" s="34">
        <f ca="1">I1589-计算结果!B$19*IF(ROW()&gt;计算结果!B$18+1,STDEV(OFFSET(E1589,0,0,-计算结果!B$18,1)),STDEV(OFFSET(E1589,0,0,-ROW(),1)))</f>
        <v>-5340.0202742970669</v>
      </c>
      <c r="L1589" s="35" t="str">
        <f t="shared" ca="1" si="97"/>
        <v>买</v>
      </c>
      <c r="M1589" s="4" t="str">
        <f t="shared" ca="1" si="98"/>
        <v/>
      </c>
      <c r="N1589" s="3">
        <f ca="1">IF(L1588="买",E1589/E1588-1,0)-IF(M1589=1,计算结果!B$17,0)</f>
        <v>-2.0102975815704527E-3</v>
      </c>
      <c r="O1589" s="2">
        <f t="shared" ca="1" si="99"/>
        <v>8.5747300056494442</v>
      </c>
      <c r="P1589" s="3">
        <f ca="1">1-O1589/MAX(O$2:O1589)</f>
        <v>4.601966712997374E-2</v>
      </c>
    </row>
    <row r="1590" spans="1:16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96"/>
        <v>-8.7971562159737671E-3</v>
      </c>
      <c r="H1590" s="3">
        <f>1-E1590/MAX(E$2:E1590)</f>
        <v>0.47336656911454433</v>
      </c>
      <c r="I1590" s="36">
        <f ca="1">IF(ROW()&gt;计算结果!B$18+1,AVERAGE(OFFSET(E1590,0,0,-计算结果!B$18,1)),AVERAGE(OFFSET(E1590,0,0,-ROW(),1)))</f>
        <v>3024.2345454545457</v>
      </c>
      <c r="J1590" s="36">
        <f ca="1">I1590+计算结果!B$19*IF(ROW()&gt;计算结果!B$18+1,STDEV(OFFSET(E1590,0,0,-计算结果!B$18,1)),STDEV(OFFSET(E1590,0,0,-ROW(),1)))</f>
        <v>11331.742402136788</v>
      </c>
      <c r="K1590" s="34">
        <f ca="1">I1590-计算结果!B$19*IF(ROW()&gt;计算结果!B$18+1,STDEV(OFFSET(E1590,0,0,-计算结果!B$18,1)),STDEV(OFFSET(E1590,0,0,-ROW(),1)))</f>
        <v>-5283.2733112276974</v>
      </c>
      <c r="L1590" s="35" t="str">
        <f t="shared" ca="1" si="97"/>
        <v>买</v>
      </c>
      <c r="M1590" s="4" t="str">
        <f t="shared" ca="1" si="98"/>
        <v/>
      </c>
      <c r="N1590" s="3">
        <f ca="1">IF(L1589="买",E1590/E1589-1,0)-IF(M1590=1,计算结果!B$17,0)</f>
        <v>-8.7971562159737671E-3</v>
      </c>
      <c r="O1590" s="2">
        <f t="shared" ca="1" si="99"/>
        <v>8.499296766279949</v>
      </c>
      <c r="P1590" s="3">
        <f ca="1">1-O1590/MAX(O$2:O1590)</f>
        <v>5.4411981145197963E-2</v>
      </c>
    </row>
    <row r="1591" spans="1:16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96"/>
        <v>-1.1501940144679201E-3</v>
      </c>
      <c r="H1591" s="3">
        <f>1-E1591/MAX(E$2:E1591)</f>
        <v>0.47397229973456745</v>
      </c>
      <c r="I1591" s="36">
        <f ca="1">IF(ROW()&gt;计算结果!B$18+1,AVERAGE(OFFSET(E1591,0,0,-计算结果!B$18,1)),AVERAGE(OFFSET(E1591,0,0,-ROW(),1)))</f>
        <v>3023.1479545454549</v>
      </c>
      <c r="J1591" s="36">
        <f ca="1">I1591+计算结果!B$19*IF(ROW()&gt;计算结果!B$18+1,STDEV(OFFSET(E1591,0,0,-计算结果!B$18,1)),STDEV(OFFSET(E1591,0,0,-ROW(),1)))</f>
        <v>11180.66346437327</v>
      </c>
      <c r="K1591" s="34">
        <f ca="1">I1591-计算结果!B$19*IF(ROW()&gt;计算结果!B$18+1,STDEV(OFFSET(E1591,0,0,-计算结果!B$18,1)),STDEV(OFFSET(E1591,0,0,-ROW(),1)))</f>
        <v>-5134.3675552823606</v>
      </c>
      <c r="L1591" s="35" t="str">
        <f t="shared" ca="1" si="97"/>
        <v>买</v>
      </c>
      <c r="M1591" s="4" t="str">
        <f t="shared" ca="1" si="98"/>
        <v/>
      </c>
      <c r="N1591" s="3">
        <f ca="1">IF(L1590="买",E1591/E1590-1,0)-IF(M1591=1,计算结果!B$17,0)</f>
        <v>-1.1501940144679201E-3</v>
      </c>
      <c r="O1591" s="2">
        <f t="shared" ca="1" si="99"/>
        <v>8.4895209260121867</v>
      </c>
      <c r="P1591" s="3">
        <f ca="1">1-O1591/MAX(O$2:O1591)</f>
        <v>5.5499590824637401E-2</v>
      </c>
    </row>
    <row r="1592" spans="1:16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96"/>
        <v>-1.0489815854080708E-2</v>
      </c>
      <c r="H1592" s="3">
        <f>1-E1592/MAX(E$2:E1592)</f>
        <v>0.47949023344449737</v>
      </c>
      <c r="I1592" s="36">
        <f ca="1">IF(ROW()&gt;计算结果!B$18+1,AVERAGE(OFFSET(E1592,0,0,-计算结果!B$18,1)),AVERAGE(OFFSET(E1592,0,0,-ROW(),1)))</f>
        <v>3021.7502272727284</v>
      </c>
      <c r="J1592" s="36">
        <f ca="1">I1592+计算结果!B$19*IF(ROW()&gt;计算结果!B$18+1,STDEV(OFFSET(E1592,0,0,-计算结果!B$18,1)),STDEV(OFFSET(E1592,0,0,-ROW(),1)))</f>
        <v>11034.915621916633</v>
      </c>
      <c r="K1592" s="34">
        <f ca="1">I1592-计算结果!B$19*IF(ROW()&gt;计算结果!B$18+1,STDEV(OFFSET(E1592,0,0,-计算结果!B$18,1)),STDEV(OFFSET(E1592,0,0,-ROW(),1)))</f>
        <v>-4991.4151673711767</v>
      </c>
      <c r="L1592" s="35" t="str">
        <f t="shared" ca="1" si="97"/>
        <v>买</v>
      </c>
      <c r="M1592" s="4" t="str">
        <f t="shared" ca="1" si="98"/>
        <v/>
      </c>
      <c r="N1592" s="3">
        <f ca="1">IF(L1591="买",E1592/E1591-1,0)-IF(M1592=1,计算结果!B$17,0)</f>
        <v>-1.0489815854080708E-2</v>
      </c>
      <c r="O1592" s="2">
        <f t="shared" ca="1" si="99"/>
        <v>8.4004674148089542</v>
      </c>
      <c r="P1592" s="3">
        <f ca="1">1-O1592/MAX(O$2:O1592)</f>
        <v>6.5407226190990819E-2</v>
      </c>
    </row>
    <row r="1593" spans="1:16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96"/>
        <v>2.8929699196504899E-3</v>
      </c>
      <c r="H1593" s="3">
        <f>1-E1593/MAX(E$2:E1593)</f>
        <v>0.47798441434696792</v>
      </c>
      <c r="I1593" s="36">
        <f ca="1">IF(ROW()&gt;计算结果!B$18+1,AVERAGE(OFFSET(E1593,0,0,-计算结果!B$18,1)),AVERAGE(OFFSET(E1593,0,0,-ROW(),1)))</f>
        <v>3020.5318181818188</v>
      </c>
      <c r="J1593" s="36">
        <f ca="1">I1593+计算结果!B$19*IF(ROW()&gt;计算结果!B$18+1,STDEV(OFFSET(E1593,0,0,-计算结果!B$18,1)),STDEV(OFFSET(E1593,0,0,-ROW(),1)))</f>
        <v>10893.815128064323</v>
      </c>
      <c r="K1593" s="34">
        <f ca="1">I1593-计算结果!B$19*IF(ROW()&gt;计算结果!B$18+1,STDEV(OFFSET(E1593,0,0,-计算结果!B$18,1)),STDEV(OFFSET(E1593,0,0,-ROW(),1)))</f>
        <v>-4852.7514917006865</v>
      </c>
      <c r="L1593" s="35" t="str">
        <f t="shared" ca="1" si="97"/>
        <v>买</v>
      </c>
      <c r="M1593" s="4" t="str">
        <f t="shared" ca="1" si="98"/>
        <v/>
      </c>
      <c r="N1593" s="3">
        <f ca="1">IF(L1592="买",E1593/E1592-1,0)-IF(M1593=1,计算结果!B$17,0)</f>
        <v>2.8929699196504899E-3</v>
      </c>
      <c r="O1593" s="2">
        <f t="shared" ca="1" si="99"/>
        <v>8.424769714351001</v>
      </c>
      <c r="P1593" s="3">
        <f ca="1">1-O1593/MAX(O$2:O1593)</f>
        <v>6.2703477409238539E-2</v>
      </c>
    </row>
    <row r="1594" spans="1:16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96"/>
        <v>-3.2496846469512564E-2</v>
      </c>
      <c r="H1594" s="3">
        <f>1-E1594/MAX(E$2:E1594)</f>
        <v>0.49494827468862723</v>
      </c>
      <c r="I1594" s="36">
        <f ca="1">IF(ROW()&gt;计算结果!B$18+1,AVERAGE(OFFSET(E1594,0,0,-计算结果!B$18,1)),AVERAGE(OFFSET(E1594,0,0,-ROW(),1)))</f>
        <v>3019.2888636363641</v>
      </c>
      <c r="J1594" s="36">
        <f ca="1">I1594+计算结果!B$19*IF(ROW()&gt;计算结果!B$18+1,STDEV(OFFSET(E1594,0,0,-计算结果!B$18,1)),STDEV(OFFSET(E1594,0,0,-ROW(),1)))</f>
        <v>10939.879836540982</v>
      </c>
      <c r="K1594" s="34">
        <f ca="1">I1594-计算结果!B$19*IF(ROW()&gt;计算结果!B$18+1,STDEV(OFFSET(E1594,0,0,-计算结果!B$18,1)),STDEV(OFFSET(E1594,0,0,-ROW(),1)))</f>
        <v>-4901.3021092682548</v>
      </c>
      <c r="L1594" s="35" t="str">
        <f t="shared" ca="1" si="97"/>
        <v>卖</v>
      </c>
      <c r="M1594" s="4">
        <f t="shared" ca="1" si="98"/>
        <v>1</v>
      </c>
      <c r="N1594" s="3">
        <f ca="1">IF(L1593="买",E1594/E1593-1,0)-IF(M1594=1,计算结果!B$17,0)</f>
        <v>-3.2496846469512564E-2</v>
      </c>
      <c r="O1594" s="2">
        <f t="shared" ca="1" si="99"/>
        <v>8.1509912664027375</v>
      </c>
      <c r="P1594" s="3">
        <f ca="1">1-O1594/MAX(O$2:O1594)</f>
        <v>9.3162658600278503E-2</v>
      </c>
    </row>
    <row r="1595" spans="1:16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96"/>
        <v>3.1937580222956008E-3</v>
      </c>
      <c r="H1595" s="3">
        <f>1-E1595/MAX(E$2:E1595)</f>
        <v>0.4933352616892398</v>
      </c>
      <c r="I1595" s="36">
        <f ca="1">IF(ROW()&gt;计算结果!B$18+1,AVERAGE(OFFSET(E1595,0,0,-计算结果!B$18,1)),AVERAGE(OFFSET(E1595,0,0,-ROW(),1)))</f>
        <v>3018.1877272727274</v>
      </c>
      <c r="J1595" s="36">
        <f ca="1">I1595+计算结果!B$19*IF(ROW()&gt;计算结果!B$18+1,STDEV(OFFSET(E1595,0,0,-计算结果!B$18,1)),STDEV(OFFSET(E1595,0,0,-ROW(),1)))</f>
        <v>10967.546462518476</v>
      </c>
      <c r="K1595" s="34">
        <f ca="1">I1595-计算结果!B$19*IF(ROW()&gt;计算结果!B$18+1,STDEV(OFFSET(E1595,0,0,-计算结果!B$18,1)),STDEV(OFFSET(E1595,0,0,-ROW(),1)))</f>
        <v>-4931.1710079730219</v>
      </c>
      <c r="L1595" s="35" t="str">
        <f t="shared" ca="1" si="97"/>
        <v>卖</v>
      </c>
      <c r="M1595" s="4" t="str">
        <f t="shared" ca="1" si="98"/>
        <v/>
      </c>
      <c r="N1595" s="3">
        <f ca="1">IF(L1594="买",E1595/E1594-1,0)-IF(M1595=1,计算结果!B$17,0)</f>
        <v>0</v>
      </c>
      <c r="O1595" s="2">
        <f t="shared" ca="1" si="99"/>
        <v>8.1509912664027375</v>
      </c>
      <c r="P1595" s="3">
        <f ca="1">1-O1595/MAX(O$2:O1595)</f>
        <v>9.3162658600278503E-2</v>
      </c>
    </row>
    <row r="1596" spans="1:16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96"/>
        <v>7.4821090950611957E-3</v>
      </c>
      <c r="H1596" s="3">
        <f>1-E1596/MAX(E$2:E1596)</f>
        <v>0.48954434084257803</v>
      </c>
      <c r="I1596" s="36">
        <f ca="1">IF(ROW()&gt;计算结果!B$18+1,AVERAGE(OFFSET(E1596,0,0,-计算结果!B$18,1)),AVERAGE(OFFSET(E1596,0,0,-ROW(),1)))</f>
        <v>3018.4084090909091</v>
      </c>
      <c r="J1596" s="36">
        <f ca="1">I1596+计算结果!B$19*IF(ROW()&gt;计算结果!B$18+1,STDEV(OFFSET(E1596,0,0,-计算结果!B$18,1)),STDEV(OFFSET(E1596,0,0,-ROW(),1)))</f>
        <v>10959.822201273179</v>
      </c>
      <c r="K1596" s="34">
        <f ca="1">I1596-计算结果!B$19*IF(ROW()&gt;计算结果!B$18+1,STDEV(OFFSET(E1596,0,0,-计算结果!B$18,1)),STDEV(OFFSET(E1596,0,0,-ROW(),1)))</f>
        <v>-4923.0053830913603</v>
      </c>
      <c r="L1596" s="35" t="str">
        <f t="shared" ca="1" si="97"/>
        <v>卖</v>
      </c>
      <c r="M1596" s="4" t="str">
        <f t="shared" ca="1" si="98"/>
        <v/>
      </c>
      <c r="N1596" s="3">
        <f ca="1">IF(L1595="买",E1596/E1595-1,0)-IF(M1596=1,计算结果!B$17,0)</f>
        <v>0</v>
      </c>
      <c r="O1596" s="2">
        <f t="shared" ca="1" si="99"/>
        <v>8.1509912664027375</v>
      </c>
      <c r="P1596" s="3">
        <f ca="1">1-O1596/MAX(O$2:O1596)</f>
        <v>9.3162658600278503E-2</v>
      </c>
    </row>
    <row r="1597" spans="1:16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96"/>
        <v>-6.3498941684305699E-3</v>
      </c>
      <c r="H1597" s="3">
        <f>1-E1597/MAX(E$2:E1597)</f>
        <v>0.49278568025590419</v>
      </c>
      <c r="I1597" s="36">
        <f ca="1">IF(ROW()&gt;计算结果!B$18+1,AVERAGE(OFFSET(E1597,0,0,-计算结果!B$18,1)),AVERAGE(OFFSET(E1597,0,0,-ROW(),1)))</f>
        <v>3018.4679545454551</v>
      </c>
      <c r="J1597" s="36">
        <f ca="1">I1597+计算结果!B$19*IF(ROW()&gt;计算结果!B$18+1,STDEV(OFFSET(E1597,0,0,-计算结果!B$18,1)),STDEV(OFFSET(E1597,0,0,-ROW(),1)))</f>
        <v>10956.283672613721</v>
      </c>
      <c r="K1597" s="34">
        <f ca="1">I1597-计算结果!B$19*IF(ROW()&gt;计算结果!B$18+1,STDEV(OFFSET(E1597,0,0,-计算结果!B$18,1)),STDEV(OFFSET(E1597,0,0,-ROW(),1)))</f>
        <v>-4919.3477635228101</v>
      </c>
      <c r="L1597" s="35" t="str">
        <f t="shared" ca="1" si="97"/>
        <v>卖</v>
      </c>
      <c r="M1597" s="4" t="str">
        <f t="shared" ca="1" si="98"/>
        <v/>
      </c>
      <c r="N1597" s="3">
        <f ca="1">IF(L1596="买",E1597/E1596-1,0)-IF(M1597=1,计算结果!B$17,0)</f>
        <v>0</v>
      </c>
      <c r="O1597" s="2">
        <f t="shared" ca="1" si="99"/>
        <v>8.1509912664027375</v>
      </c>
      <c r="P1597" s="3">
        <f ca="1">1-O1597/MAX(O$2:O1597)</f>
        <v>9.3162658600278503E-2</v>
      </c>
    </row>
    <row r="1598" spans="1:16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96"/>
        <v>-2.9922844682992444E-3</v>
      </c>
      <c r="H1598" s="3">
        <f>1-E1598/MAX(E$2:E1598)</f>
        <v>0.4943034097869734</v>
      </c>
      <c r="I1598" s="36">
        <f ca="1">IF(ROW()&gt;计算结果!B$18+1,AVERAGE(OFFSET(E1598,0,0,-计算结果!B$18,1)),AVERAGE(OFFSET(E1598,0,0,-ROW(),1)))</f>
        <v>3018.667272727273</v>
      </c>
      <c r="J1598" s="36">
        <f ca="1">I1598+计算结果!B$19*IF(ROW()&gt;计算结果!B$18+1,STDEV(OFFSET(E1598,0,0,-计算结果!B$18,1)),STDEV(OFFSET(E1598,0,0,-ROW(),1)))</f>
        <v>10940.65109726763</v>
      </c>
      <c r="K1598" s="34">
        <f ca="1">I1598-计算结果!B$19*IF(ROW()&gt;计算结果!B$18+1,STDEV(OFFSET(E1598,0,0,-计算结果!B$18,1)),STDEV(OFFSET(E1598,0,0,-ROW(),1)))</f>
        <v>-4903.3165518130845</v>
      </c>
      <c r="L1598" s="35" t="str">
        <f t="shared" ca="1" si="97"/>
        <v>卖</v>
      </c>
      <c r="M1598" s="4" t="str">
        <f t="shared" ca="1" si="98"/>
        <v/>
      </c>
      <c r="N1598" s="3">
        <f ca="1">IF(L1597="买",E1598/E1597-1,0)-IF(M1598=1,计算结果!B$17,0)</f>
        <v>0</v>
      </c>
      <c r="O1598" s="2">
        <f t="shared" ca="1" si="99"/>
        <v>8.1509912664027375</v>
      </c>
      <c r="P1598" s="3">
        <f ca="1">1-O1598/MAX(O$2:O1598)</f>
        <v>9.3162658600278503E-2</v>
      </c>
    </row>
    <row r="1599" spans="1:16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96"/>
        <v>1.8976608974186071E-3</v>
      </c>
      <c r="H1599" s="3">
        <f>1-E1599/MAX(E$2:E1599)</f>
        <v>0.49334376914176825</v>
      </c>
      <c r="I1599" s="36">
        <f ca="1">IF(ROW()&gt;计算结果!B$18+1,AVERAGE(OFFSET(E1599,0,0,-计算结果!B$18,1)),AVERAGE(OFFSET(E1599,0,0,-ROW(),1)))</f>
        <v>3019.1947727272736</v>
      </c>
      <c r="J1599" s="36">
        <f ca="1">I1599+计算结果!B$19*IF(ROW()&gt;计算结果!B$18+1,STDEV(OFFSET(E1599,0,0,-计算结果!B$18,1)),STDEV(OFFSET(E1599,0,0,-ROW(),1)))</f>
        <v>10897.514718943081</v>
      </c>
      <c r="K1599" s="34">
        <f ca="1">I1599-计算结果!B$19*IF(ROW()&gt;计算结果!B$18+1,STDEV(OFFSET(E1599,0,0,-计算结果!B$18,1)),STDEV(OFFSET(E1599,0,0,-ROW(),1)))</f>
        <v>-4859.1251734885336</v>
      </c>
      <c r="L1599" s="35" t="str">
        <f t="shared" ca="1" si="97"/>
        <v>卖</v>
      </c>
      <c r="M1599" s="4" t="str">
        <f t="shared" ca="1" si="98"/>
        <v/>
      </c>
      <c r="N1599" s="3">
        <f ca="1">IF(L1598="买",E1599/E1598-1,0)-IF(M1599=1,计算结果!B$17,0)</f>
        <v>0</v>
      </c>
      <c r="O1599" s="2">
        <f t="shared" ca="1" si="99"/>
        <v>8.1509912664027375</v>
      </c>
      <c r="P1599" s="3">
        <f ca="1">1-O1599/MAX(O$2:O1599)</f>
        <v>9.3162658600278503E-2</v>
      </c>
    </row>
    <row r="1600" spans="1:16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96"/>
        <v>-7.1665569630454673E-3</v>
      </c>
      <c r="H1600" s="3">
        <f>1-E1600/MAX(E$2:E1600)</f>
        <v>0.49697474988089563</v>
      </c>
      <c r="I1600" s="36">
        <f ca="1">IF(ROW()&gt;计算结果!B$18+1,AVERAGE(OFFSET(E1600,0,0,-计算结果!B$18,1)),AVERAGE(OFFSET(E1600,0,0,-ROW(),1)))</f>
        <v>3018.1679545454549</v>
      </c>
      <c r="J1600" s="36">
        <f ca="1">I1600+计算结果!B$19*IF(ROW()&gt;计算结果!B$18+1,STDEV(OFFSET(E1600,0,0,-计算结果!B$18,1)),STDEV(OFFSET(E1600,0,0,-ROW(),1)))</f>
        <v>10960.312589373205</v>
      </c>
      <c r="K1600" s="34">
        <f ca="1">I1600-计算结果!B$19*IF(ROW()&gt;计算结果!B$18+1,STDEV(OFFSET(E1600,0,0,-计算结果!B$18,1)),STDEV(OFFSET(E1600,0,0,-ROW(),1)))</f>
        <v>-4923.976680282296</v>
      </c>
      <c r="L1600" s="35" t="str">
        <f t="shared" ca="1" si="97"/>
        <v>卖</v>
      </c>
      <c r="M1600" s="4" t="str">
        <f t="shared" ca="1" si="98"/>
        <v/>
      </c>
      <c r="N1600" s="3">
        <f ca="1">IF(L1599="买",E1600/E1599-1,0)-IF(M1600=1,计算结果!B$17,0)</f>
        <v>0</v>
      </c>
      <c r="O1600" s="2">
        <f t="shared" ca="1" si="99"/>
        <v>8.1509912664027375</v>
      </c>
      <c r="P1600" s="3">
        <f ca="1">1-O1600/MAX(O$2:O1600)</f>
        <v>9.3162658600278503E-2</v>
      </c>
    </row>
    <row r="1601" spans="1:16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96"/>
        <v>-5.1075978054249127E-4</v>
      </c>
      <c r="H1601" s="3">
        <f>1-E1601/MAX(E$2:E1601)</f>
        <v>0.49723167494725384</v>
      </c>
      <c r="I1601" s="36">
        <f ca="1">IF(ROW()&gt;计算结果!B$18+1,AVERAGE(OFFSET(E1601,0,0,-计算结果!B$18,1)),AVERAGE(OFFSET(E1601,0,0,-ROW(),1)))</f>
        <v>3017.0475000000006</v>
      </c>
      <c r="J1601" s="36">
        <f ca="1">I1601+计算结果!B$19*IF(ROW()&gt;计算结果!B$18+1,STDEV(OFFSET(E1601,0,0,-计算结果!B$18,1)),STDEV(OFFSET(E1601,0,0,-ROW(),1)))</f>
        <v>11025.44481392821</v>
      </c>
      <c r="K1601" s="34">
        <f ca="1">I1601-计算结果!B$19*IF(ROW()&gt;计算结果!B$18+1,STDEV(OFFSET(E1601,0,0,-计算结果!B$18,1)),STDEV(OFFSET(E1601,0,0,-ROW(),1)))</f>
        <v>-4991.3498139282083</v>
      </c>
      <c r="L1601" s="35" t="str">
        <f t="shared" ca="1" si="97"/>
        <v>卖</v>
      </c>
      <c r="M1601" s="4" t="str">
        <f t="shared" ca="1" si="98"/>
        <v/>
      </c>
      <c r="N1601" s="3">
        <f ca="1">IF(L1600="买",E1601/E1600-1,0)-IF(M1601=1,计算结果!B$17,0)</f>
        <v>0</v>
      </c>
      <c r="O1601" s="2">
        <f t="shared" ca="1" si="99"/>
        <v>8.1509912664027375</v>
      </c>
      <c r="P1601" s="3">
        <f ca="1">1-O1601/MAX(O$2:O1601)</f>
        <v>9.3162658600278503E-2</v>
      </c>
    </row>
    <row r="1602" spans="1:16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96"/>
        <v>1.8410285393266612E-3</v>
      </c>
      <c r="H1602" s="3">
        <f>1-E1602/MAX(E$2:E1602)</f>
        <v>0.49630606411216227</v>
      </c>
      <c r="I1602" s="36">
        <f ca="1">IF(ROW()&gt;计算结果!B$18+1,AVERAGE(OFFSET(E1602,0,0,-计算结果!B$18,1)),AVERAGE(OFFSET(E1602,0,0,-ROW(),1)))</f>
        <v>3017.1520454545466</v>
      </c>
      <c r="J1602" s="36">
        <f ca="1">I1602+计算结果!B$19*IF(ROW()&gt;计算结果!B$18+1,STDEV(OFFSET(E1602,0,0,-计算结果!B$18,1)),STDEV(OFFSET(E1602,0,0,-ROW(),1)))</f>
        <v>11015.992819929743</v>
      </c>
      <c r="K1602" s="34">
        <f ca="1">I1602-计算结果!B$19*IF(ROW()&gt;计算结果!B$18+1,STDEV(OFFSET(E1602,0,0,-计算结果!B$18,1)),STDEV(OFFSET(E1602,0,0,-ROW(),1)))</f>
        <v>-4981.6887290206505</v>
      </c>
      <c r="L1602" s="35" t="str">
        <f t="shared" ca="1" si="97"/>
        <v>卖</v>
      </c>
      <c r="M1602" s="4" t="str">
        <f t="shared" ca="1" si="98"/>
        <v/>
      </c>
      <c r="N1602" s="3">
        <f ca="1">IF(L1601="买",E1602/E1601-1,0)-IF(M1602=1,计算结果!B$17,0)</f>
        <v>0</v>
      </c>
      <c r="O1602" s="2">
        <f t="shared" ca="1" si="99"/>
        <v>8.1509912664027375</v>
      </c>
      <c r="P1602" s="3">
        <f ca="1">1-O1602/MAX(O$2:O1602)</f>
        <v>9.3162658600278503E-2</v>
      </c>
    </row>
    <row r="1603" spans="1:16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36">
        <f ca="1">IF(ROW()&gt;计算结果!B$18+1,AVERAGE(OFFSET(E1603,0,0,-计算结果!B$18,1)),AVERAGE(OFFSET(E1603,0,0,-ROW(),1)))</f>
        <v>3015.1309090909094</v>
      </c>
      <c r="J1603" s="36">
        <f ca="1">I1603+计算结果!B$19*IF(ROW()&gt;计算结果!B$18+1,STDEV(OFFSET(E1603,0,0,-计算结果!B$18,1)),STDEV(OFFSET(E1603,0,0,-ROW(),1)))</f>
        <v>11243.005144854047</v>
      </c>
      <c r="K1603" s="34">
        <f ca="1">I1603-计算结果!B$19*IF(ROW()&gt;计算结果!B$18+1,STDEV(OFFSET(E1603,0,0,-计算结果!B$18,1)),STDEV(OFFSET(E1603,0,0,-ROW(),1)))</f>
        <v>-5212.7433266722292</v>
      </c>
      <c r="L1603" s="35" t="str">
        <f t="shared" ref="L1603:L1666" ca="1" si="101">IF(OR(AND(E1603&lt;J1603,E1603&gt;I1603),E1603&lt;K1603),"买","卖")</f>
        <v>卖</v>
      </c>
      <c r="M1603" s="4" t="str">
        <f t="shared" ca="1" si="98"/>
        <v/>
      </c>
      <c r="N1603" s="3">
        <f ca="1">IF(L1602="买",E1603/E1602-1,0)-IF(M1603=1,计算结果!B$17,0)</f>
        <v>0</v>
      </c>
      <c r="O1603" s="2">
        <f t="shared" ca="1" si="99"/>
        <v>8.1509912664027375</v>
      </c>
      <c r="P1603" s="3">
        <f ca="1">1-O1603/MAX(O$2:O1603)</f>
        <v>9.3162658600278503E-2</v>
      </c>
    </row>
    <row r="1604" spans="1:16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100"/>
        <v>-3.5728337624507334E-2</v>
      </c>
      <c r="H1604" s="3">
        <f>1-E1604/MAX(E$2:E1604)</f>
        <v>0.52462056761723264</v>
      </c>
      <c r="I1604" s="36">
        <f ca="1">IF(ROW()&gt;计算结果!B$18+1,AVERAGE(OFFSET(E1604,0,0,-计算结果!B$18,1)),AVERAGE(OFFSET(E1604,0,0,-ROW(),1)))</f>
        <v>3010.3500000000004</v>
      </c>
      <c r="J1604" s="36">
        <f ca="1">I1604+计算结果!B$19*IF(ROW()&gt;计算结果!B$18+1,STDEV(OFFSET(E1604,0,0,-计算结果!B$18,1)),STDEV(OFFSET(E1604,0,0,-ROW(),1)))</f>
        <v>12018.902733026591</v>
      </c>
      <c r="K1604" s="34">
        <f ca="1">I1604-计算结果!B$19*IF(ROW()&gt;计算结果!B$18+1,STDEV(OFFSET(E1604,0,0,-计算结果!B$18,1)),STDEV(OFFSET(E1604,0,0,-ROW(),1)))</f>
        <v>-5998.2027330265901</v>
      </c>
      <c r="L1604" s="35" t="str">
        <f t="shared" ca="1" si="101"/>
        <v>卖</v>
      </c>
      <c r="M1604" s="4" t="str">
        <f t="shared" ref="M1604:M1667" ca="1" si="102">IF(L1603&lt;&gt;L1604,1,"")</f>
        <v/>
      </c>
      <c r="N1604" s="3">
        <f ca="1">IF(L1603="买",E1604/E1603-1,0)-IF(M1604=1,计算结果!B$17,0)</f>
        <v>0</v>
      </c>
      <c r="O1604" s="2">
        <f t="shared" ref="O1604:O1667" ca="1" si="103">IFERROR(O1603*(1+N1604),O1603)</f>
        <v>8.1509912664027375</v>
      </c>
      <c r="P1604" s="3">
        <f ca="1">1-O1604/MAX(O$2:O1604)</f>
        <v>9.3162658600278503E-2</v>
      </c>
    </row>
    <row r="1605" spans="1:16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100"/>
        <v>1.5354880274884852E-3</v>
      </c>
      <c r="H1605" s="3">
        <f>1-E1605/MAX(E$2:E1605)</f>
        <v>0.52389062819029464</v>
      </c>
      <c r="I1605" s="36">
        <f ca="1">IF(ROW()&gt;计算结果!B$18+1,AVERAGE(OFFSET(E1605,0,0,-计算结果!B$18,1)),AVERAGE(OFFSET(E1605,0,0,-ROW(),1)))</f>
        <v>3005.5668181818187</v>
      </c>
      <c r="J1605" s="36">
        <f ca="1">I1605+计算结果!B$19*IF(ROW()&gt;计算结果!B$18+1,STDEV(OFFSET(E1605,0,0,-计算结果!B$18,1)),STDEV(OFFSET(E1605,0,0,-ROW(),1)))</f>
        <v>12676.971417055565</v>
      </c>
      <c r="K1605" s="34">
        <f ca="1">I1605-计算结果!B$19*IF(ROW()&gt;计算结果!B$18+1,STDEV(OFFSET(E1605,0,0,-计算结果!B$18,1)),STDEV(OFFSET(E1605,0,0,-ROW(),1)))</f>
        <v>-6665.8377806919289</v>
      </c>
      <c r="L1605" s="35" t="str">
        <f t="shared" ca="1" si="101"/>
        <v>卖</v>
      </c>
      <c r="M1605" s="4" t="str">
        <f t="shared" ca="1" si="102"/>
        <v/>
      </c>
      <c r="N1605" s="3">
        <f ca="1">IF(L1604="买",E1605/E1604-1,0)-IF(M1605=1,计算结果!B$17,0)</f>
        <v>0</v>
      </c>
      <c r="O1605" s="2">
        <f t="shared" ca="1" si="103"/>
        <v>8.1509912664027375</v>
      </c>
      <c r="P1605" s="3">
        <f ca="1">1-O1605/MAX(O$2:O1605)</f>
        <v>9.3162658600278503E-2</v>
      </c>
    </row>
    <row r="1606" spans="1:16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100"/>
        <v>9.2667045482972554E-3</v>
      </c>
      <c r="H1606" s="3">
        <f>1-E1606/MAX(E$2:E1606)</f>
        <v>0.51947866330905867</v>
      </c>
      <c r="I1606" s="36">
        <f ca="1">IF(ROW()&gt;计算结果!B$18+1,AVERAGE(OFFSET(E1606,0,0,-计算结果!B$18,1)),AVERAGE(OFFSET(E1606,0,0,-ROW(),1)))</f>
        <v>3002.6629545454557</v>
      </c>
      <c r="J1606" s="36">
        <f ca="1">I1606+计算结果!B$19*IF(ROW()&gt;计算结果!B$18+1,STDEV(OFFSET(E1606,0,0,-计算结果!B$18,1)),STDEV(OFFSET(E1606,0,0,-ROW(),1)))</f>
        <v>13096.486294660612</v>
      </c>
      <c r="K1606" s="34">
        <f ca="1">I1606-计算结果!B$19*IF(ROW()&gt;计算结果!B$18+1,STDEV(OFFSET(E1606,0,0,-计算结果!B$18,1)),STDEV(OFFSET(E1606,0,0,-ROW(),1)))</f>
        <v>-7091.1603855696994</v>
      </c>
      <c r="L1606" s="35" t="str">
        <f t="shared" ca="1" si="101"/>
        <v>卖</v>
      </c>
      <c r="M1606" s="4" t="str">
        <f t="shared" ca="1" si="102"/>
        <v/>
      </c>
      <c r="N1606" s="3">
        <f ca="1">IF(L1605="买",E1606/E1605-1,0)-IF(M1606=1,计算结果!B$17,0)</f>
        <v>0</v>
      </c>
      <c r="O1606" s="2">
        <f t="shared" ca="1" si="103"/>
        <v>8.1509912664027375</v>
      </c>
      <c r="P1606" s="3">
        <f ca="1">1-O1606/MAX(O$2:O1606)</f>
        <v>9.3162658600278503E-2</v>
      </c>
    </row>
    <row r="1607" spans="1:16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100"/>
        <v>1.5155163378326675E-2</v>
      </c>
      <c r="H1607" s="3">
        <f>1-E1607/MAX(E$2:E1607)</f>
        <v>0.5121962839447356</v>
      </c>
      <c r="I1607" s="36">
        <f ca="1">IF(ROW()&gt;计算结果!B$18+1,AVERAGE(OFFSET(E1607,0,0,-计算结果!B$18,1)),AVERAGE(OFFSET(E1607,0,0,-ROW(),1)))</f>
        <v>3000.5036363636373</v>
      </c>
      <c r="J1607" s="36">
        <f ca="1">I1607+计算结果!B$19*IF(ROW()&gt;计算结果!B$18+1,STDEV(OFFSET(E1607,0,0,-计算结果!B$18,1)),STDEV(OFFSET(E1607,0,0,-ROW(),1)))</f>
        <v>13322.600736342656</v>
      </c>
      <c r="K1607" s="34">
        <f ca="1">I1607-计算结果!B$19*IF(ROW()&gt;计算结果!B$18+1,STDEV(OFFSET(E1607,0,0,-计算结果!B$18,1)),STDEV(OFFSET(E1607,0,0,-ROW(),1)))</f>
        <v>-7321.5934636153816</v>
      </c>
      <c r="L1607" s="35" t="str">
        <f t="shared" ca="1" si="101"/>
        <v>卖</v>
      </c>
      <c r="M1607" s="4" t="str">
        <f t="shared" ca="1" si="102"/>
        <v/>
      </c>
      <c r="N1607" s="3">
        <f ca="1">IF(L1606="买",E1607/E1606-1,0)-IF(M1607=1,计算结果!B$17,0)</f>
        <v>0</v>
      </c>
      <c r="O1607" s="2">
        <f t="shared" ca="1" si="103"/>
        <v>8.1509912664027375</v>
      </c>
      <c r="P1607" s="3">
        <f ca="1">1-O1607/MAX(O$2:O1607)</f>
        <v>9.3162658600278503E-2</v>
      </c>
    </row>
    <row r="1608" spans="1:16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100"/>
        <v>2.9474139494649609E-3</v>
      </c>
      <c r="H1608" s="3">
        <f>1-E1608/MAX(E$2:E1608)</f>
        <v>0.51075852446743353</v>
      </c>
      <c r="I1608" s="36">
        <f ca="1">IF(ROW()&gt;计算结果!B$18+1,AVERAGE(OFFSET(E1608,0,0,-计算结果!B$18,1)),AVERAGE(OFFSET(E1608,0,0,-ROW(),1)))</f>
        <v>2998.7995454545458</v>
      </c>
      <c r="J1608" s="36">
        <f ca="1">I1608+计算结果!B$19*IF(ROW()&gt;计算结果!B$18+1,STDEV(OFFSET(E1608,0,0,-计算结果!B$18,1)),STDEV(OFFSET(E1608,0,0,-ROW(),1)))</f>
        <v>13496.805267085454</v>
      </c>
      <c r="K1608" s="34">
        <f ca="1">I1608-计算结果!B$19*IF(ROW()&gt;计算结果!B$18+1,STDEV(OFFSET(E1608,0,0,-计算结果!B$18,1)),STDEV(OFFSET(E1608,0,0,-ROW(),1)))</f>
        <v>-7499.2061761763634</v>
      </c>
      <c r="L1608" s="35" t="str">
        <f t="shared" ca="1" si="101"/>
        <v>卖</v>
      </c>
      <c r="M1608" s="4" t="str">
        <f t="shared" ca="1" si="102"/>
        <v/>
      </c>
      <c r="N1608" s="3">
        <f ca="1">IF(L1607="买",E1608/E1607-1,0)-IF(M1608=1,计算结果!B$17,0)</f>
        <v>0</v>
      </c>
      <c r="O1608" s="2">
        <f t="shared" ca="1" si="103"/>
        <v>8.1509912664027375</v>
      </c>
      <c r="P1608" s="3">
        <f ca="1">1-O1608/MAX(O$2:O1608)</f>
        <v>9.3162658600278503E-2</v>
      </c>
    </row>
    <row r="1609" spans="1:16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100"/>
        <v>1.4784184296281921E-2</v>
      </c>
      <c r="H1609" s="3">
        <f>1-E1609/MAX(E$2:E1609)</f>
        <v>0.50352548832777511</v>
      </c>
      <c r="I1609" s="36">
        <f ca="1">IF(ROW()&gt;计算结果!B$18+1,AVERAGE(OFFSET(E1609,0,0,-计算结果!B$18,1)),AVERAGE(OFFSET(E1609,0,0,-ROW(),1)))</f>
        <v>2997.0795454545455</v>
      </c>
      <c r="J1609" s="36">
        <f ca="1">I1609+计算结果!B$19*IF(ROW()&gt;计算结果!B$18+1,STDEV(OFFSET(E1609,0,0,-计算结果!B$18,1)),STDEV(OFFSET(E1609,0,0,-ROW(),1)))</f>
        <v>13580.384275613049</v>
      </c>
      <c r="K1609" s="34">
        <f ca="1">I1609-计算结果!B$19*IF(ROW()&gt;计算结果!B$18+1,STDEV(OFFSET(E1609,0,0,-计算结果!B$18,1)),STDEV(OFFSET(E1609,0,0,-ROW(),1)))</f>
        <v>-7586.225184703957</v>
      </c>
      <c r="L1609" s="35" t="str">
        <f t="shared" ca="1" si="101"/>
        <v>卖</v>
      </c>
      <c r="M1609" s="4" t="str">
        <f t="shared" ca="1" si="102"/>
        <v/>
      </c>
      <c r="N1609" s="3">
        <f ca="1">IF(L1608="买",E1609/E1608-1,0)-IF(M1609=1,计算结果!B$17,0)</f>
        <v>0</v>
      </c>
      <c r="O1609" s="2">
        <f t="shared" ca="1" si="103"/>
        <v>8.1509912664027375</v>
      </c>
      <c r="P1609" s="3">
        <f ca="1">1-O1609/MAX(O$2:O1609)</f>
        <v>9.3162658600278503E-2</v>
      </c>
    </row>
    <row r="1610" spans="1:16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100"/>
        <v>-6.9571058439690248E-3</v>
      </c>
      <c r="H1610" s="3">
        <f>1-E1610/MAX(E$2:E1610)</f>
        <v>0.50697951405431163</v>
      </c>
      <c r="I1610" s="36">
        <f ca="1">IF(ROW()&gt;计算结果!B$18+1,AVERAGE(OFFSET(E1610,0,0,-计算结果!B$18,1)),AVERAGE(OFFSET(E1610,0,0,-ROW(),1)))</f>
        <v>2995.5899999999997</v>
      </c>
      <c r="J1610" s="36">
        <f ca="1">I1610+计算结果!B$19*IF(ROW()&gt;计算结果!B$18+1,STDEV(OFFSET(E1610,0,0,-计算结果!B$18,1)),STDEV(OFFSET(E1610,0,0,-ROW(),1)))</f>
        <v>13693.262985389183</v>
      </c>
      <c r="K1610" s="34">
        <f ca="1">I1610-计算结果!B$19*IF(ROW()&gt;计算结果!B$18+1,STDEV(OFFSET(E1610,0,0,-计算结果!B$18,1)),STDEV(OFFSET(E1610,0,0,-ROW(),1)))</f>
        <v>-7702.0829853891828</v>
      </c>
      <c r="L1610" s="35" t="str">
        <f t="shared" ca="1" si="101"/>
        <v>卖</v>
      </c>
      <c r="M1610" s="4" t="str">
        <f t="shared" ca="1" si="102"/>
        <v/>
      </c>
      <c r="N1610" s="3">
        <f ca="1">IF(L1609="买",E1610/E1609-1,0)-IF(M1610=1,计算结果!B$17,0)</f>
        <v>0</v>
      </c>
      <c r="O1610" s="2">
        <f t="shared" ca="1" si="103"/>
        <v>8.1509912664027375</v>
      </c>
      <c r="P1610" s="3">
        <f ca="1">1-O1610/MAX(O$2:O1610)</f>
        <v>9.3162658600278503E-2</v>
      </c>
    </row>
    <row r="1611" spans="1:16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100"/>
        <v>-3.9929872514303799E-3</v>
      </c>
      <c r="H1611" s="3">
        <f>1-E1611/MAX(E$2:E1611)</f>
        <v>0.50894813856938681</v>
      </c>
      <c r="I1611" s="36">
        <f ca="1">IF(ROW()&gt;计算结果!B$18+1,AVERAGE(OFFSET(E1611,0,0,-计算结果!B$18,1)),AVERAGE(OFFSET(E1611,0,0,-ROW(),1)))</f>
        <v>2994.8725000000004</v>
      </c>
      <c r="J1611" s="36">
        <f ca="1">I1611+计算结果!B$19*IF(ROW()&gt;计算结果!B$18+1,STDEV(OFFSET(E1611,0,0,-计算结果!B$18,1)),STDEV(OFFSET(E1611,0,0,-ROW(),1)))</f>
        <v>13769.858226405588</v>
      </c>
      <c r="K1611" s="34">
        <f ca="1">I1611-计算结果!B$19*IF(ROW()&gt;计算结果!B$18+1,STDEV(OFFSET(E1611,0,0,-计算结果!B$18,1)),STDEV(OFFSET(E1611,0,0,-ROW(),1)))</f>
        <v>-7780.1132264055877</v>
      </c>
      <c r="L1611" s="35" t="str">
        <f t="shared" ca="1" si="101"/>
        <v>卖</v>
      </c>
      <c r="M1611" s="4" t="str">
        <f t="shared" ca="1" si="102"/>
        <v/>
      </c>
      <c r="N1611" s="3">
        <f ca="1">IF(L1610="买",E1611/E1610-1,0)-IF(M1611=1,计算结果!B$17,0)</f>
        <v>0</v>
      </c>
      <c r="O1611" s="2">
        <f t="shared" ca="1" si="103"/>
        <v>8.1509912664027375</v>
      </c>
      <c r="P1611" s="3">
        <f ca="1">1-O1611/MAX(O$2:O1611)</f>
        <v>9.3162658600278503E-2</v>
      </c>
    </row>
    <row r="1612" spans="1:16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100"/>
        <v>-1.7934795790728431E-2</v>
      </c>
      <c r="H1612" s="3">
        <f>1-E1612/MAX(E$2:E1612)</f>
        <v>0.51775505342680184</v>
      </c>
      <c r="I1612" s="36">
        <f ca="1">IF(ROW()&gt;计算结果!B$18+1,AVERAGE(OFFSET(E1612,0,0,-计算结果!B$18,1)),AVERAGE(OFFSET(E1612,0,0,-ROW(),1)))</f>
        <v>2993.5563636363631</v>
      </c>
      <c r="J1612" s="36">
        <f ca="1">I1612+计算结果!B$19*IF(ROW()&gt;计算结果!B$18+1,STDEV(OFFSET(E1612,0,0,-计算结果!B$18,1)),STDEV(OFFSET(E1612,0,0,-ROW(),1)))</f>
        <v>13964.885964792702</v>
      </c>
      <c r="K1612" s="34">
        <f ca="1">I1612-计算结果!B$19*IF(ROW()&gt;计算结果!B$18+1,STDEV(OFFSET(E1612,0,0,-计算结果!B$18,1)),STDEV(OFFSET(E1612,0,0,-ROW(),1)))</f>
        <v>-7977.7732375199748</v>
      </c>
      <c r="L1612" s="35" t="str">
        <f t="shared" ca="1" si="101"/>
        <v>卖</v>
      </c>
      <c r="M1612" s="4" t="str">
        <f t="shared" ca="1" si="102"/>
        <v/>
      </c>
      <c r="N1612" s="3">
        <f ca="1">IF(L1611="买",E1612/E1611-1,0)-IF(M1612=1,计算结果!B$17,0)</f>
        <v>0</v>
      </c>
      <c r="O1612" s="2">
        <f t="shared" ca="1" si="103"/>
        <v>8.1509912664027375</v>
      </c>
      <c r="P1612" s="3">
        <f ca="1">1-O1612/MAX(O$2:O1612)</f>
        <v>9.3162658600278503E-2</v>
      </c>
    </row>
    <row r="1613" spans="1:16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100"/>
        <v>-9.3816706359707291E-3</v>
      </c>
      <c r="H1613" s="3">
        <f>1-E1613/MAX(E$2:E1613)</f>
        <v>0.52227931668141292</v>
      </c>
      <c r="I1613" s="36">
        <f ca="1">IF(ROW()&gt;计算结果!B$18+1,AVERAGE(OFFSET(E1613,0,0,-计算结果!B$18,1)),AVERAGE(OFFSET(E1613,0,0,-ROW(),1)))</f>
        <v>2992.0281818181816</v>
      </c>
      <c r="J1613" s="36">
        <f ca="1">I1613+计算结果!B$19*IF(ROW()&gt;计算结果!B$18+1,STDEV(OFFSET(E1613,0,0,-计算结果!B$18,1)),STDEV(OFFSET(E1613,0,0,-ROW(),1)))</f>
        <v>14221.614447074671</v>
      </c>
      <c r="K1613" s="34">
        <f ca="1">I1613-计算结果!B$19*IF(ROW()&gt;计算结果!B$18+1,STDEV(OFFSET(E1613,0,0,-计算结果!B$18,1)),STDEV(OFFSET(E1613,0,0,-ROW(),1)))</f>
        <v>-8237.558083438309</v>
      </c>
      <c r="L1613" s="35" t="str">
        <f t="shared" ca="1" si="101"/>
        <v>卖</v>
      </c>
      <c r="M1613" s="4" t="str">
        <f t="shared" ca="1" si="102"/>
        <v/>
      </c>
      <c r="N1613" s="3">
        <f ca="1">IF(L1612="买",E1613/E1612-1,0)-IF(M1613=1,计算结果!B$17,0)</f>
        <v>0</v>
      </c>
      <c r="O1613" s="2">
        <f t="shared" ca="1" si="103"/>
        <v>8.1509912664027375</v>
      </c>
      <c r="P1613" s="3">
        <f ca="1">1-O1613/MAX(O$2:O1613)</f>
        <v>9.3162658600278503E-2</v>
      </c>
    </row>
    <row r="1614" spans="1:16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100"/>
        <v>-1.0638752555508835E-2</v>
      </c>
      <c r="H1614" s="3">
        <f>1-E1614/MAX(E$2:E1614)</f>
        <v>0.52736166882188795</v>
      </c>
      <c r="I1614" s="36">
        <f ca="1">IF(ROW()&gt;计算结果!B$18+1,AVERAGE(OFFSET(E1614,0,0,-计算结果!B$18,1)),AVERAGE(OFFSET(E1614,0,0,-ROW(),1)))</f>
        <v>2989.0445454545452</v>
      </c>
      <c r="J1614" s="36">
        <f ca="1">I1614+计算结果!B$19*IF(ROW()&gt;计算结果!B$18+1,STDEV(OFFSET(E1614,0,0,-计算结果!B$18,1)),STDEV(OFFSET(E1614,0,0,-ROW(),1)))</f>
        <v>14692.560730812271</v>
      </c>
      <c r="K1614" s="34">
        <f ca="1">I1614-计算结果!B$19*IF(ROW()&gt;计算结果!B$18+1,STDEV(OFFSET(E1614,0,0,-计算结果!B$18,1)),STDEV(OFFSET(E1614,0,0,-ROW(),1)))</f>
        <v>-8714.4716399031786</v>
      </c>
      <c r="L1614" s="35" t="str">
        <f t="shared" ca="1" si="101"/>
        <v>卖</v>
      </c>
      <c r="M1614" s="4" t="str">
        <f t="shared" ca="1" si="102"/>
        <v/>
      </c>
      <c r="N1614" s="3">
        <f ca="1">IF(L1613="买",E1614/E1613-1,0)-IF(M1614=1,计算结果!B$17,0)</f>
        <v>0</v>
      </c>
      <c r="O1614" s="2">
        <f t="shared" ca="1" si="103"/>
        <v>8.1509912664027375</v>
      </c>
      <c r="P1614" s="3">
        <f ca="1">1-O1614/MAX(O$2:O1614)</f>
        <v>9.3162658600278503E-2</v>
      </c>
    </row>
    <row r="1615" spans="1:16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100"/>
        <v>1.5555531555661251E-2</v>
      </c>
      <c r="H1615" s="3">
        <f>1-E1615/MAX(E$2:E1615)</f>
        <v>0.52000952834683178</v>
      </c>
      <c r="I1615" s="36">
        <f ca="1">IF(ROW()&gt;计算结果!B$18+1,AVERAGE(OFFSET(E1615,0,0,-计算结果!B$18,1)),AVERAGE(OFFSET(E1615,0,0,-ROW(),1)))</f>
        <v>2987.0540909090905</v>
      </c>
      <c r="J1615" s="36">
        <f ca="1">I1615+计算结果!B$19*IF(ROW()&gt;计算结果!B$18+1,STDEV(OFFSET(E1615,0,0,-计算结果!B$18,1)),STDEV(OFFSET(E1615,0,0,-ROW(),1)))</f>
        <v>14947.30682374278</v>
      </c>
      <c r="K1615" s="34">
        <f ca="1">I1615-计算结果!B$19*IF(ROW()&gt;计算结果!B$18+1,STDEV(OFFSET(E1615,0,0,-计算结果!B$18,1)),STDEV(OFFSET(E1615,0,0,-ROW(),1)))</f>
        <v>-8973.1986419245986</v>
      </c>
      <c r="L1615" s="35" t="str">
        <f t="shared" ca="1" si="101"/>
        <v>卖</v>
      </c>
      <c r="M1615" s="4" t="str">
        <f t="shared" ca="1" si="102"/>
        <v/>
      </c>
      <c r="N1615" s="3">
        <f ca="1">IF(L1614="买",E1615/E1614-1,0)-IF(M1615=1,计算结果!B$17,0)</f>
        <v>0</v>
      </c>
      <c r="O1615" s="2">
        <f t="shared" ca="1" si="103"/>
        <v>8.1509912664027375</v>
      </c>
      <c r="P1615" s="3">
        <f ca="1">1-O1615/MAX(O$2:O1615)</f>
        <v>9.3162658600278503E-2</v>
      </c>
    </row>
    <row r="1616" spans="1:16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100"/>
        <v>-3.8922367954625781E-3</v>
      </c>
      <c r="H1616" s="3">
        <f>1-E1616/MAX(E$2:E1616)</f>
        <v>0.52187776492207172</v>
      </c>
      <c r="I1616" s="36">
        <f ca="1">IF(ROW()&gt;计算结果!B$18+1,AVERAGE(OFFSET(E1616,0,0,-计算结果!B$18,1)),AVERAGE(OFFSET(E1616,0,0,-ROW(),1)))</f>
        <v>2983.6993181818175</v>
      </c>
      <c r="J1616" s="36">
        <f ca="1">I1616+计算结果!B$19*IF(ROW()&gt;计算结果!B$18+1,STDEV(OFFSET(E1616,0,0,-计算结果!B$18,1)),STDEV(OFFSET(E1616,0,0,-ROW(),1)))</f>
        <v>15291.57909104741</v>
      </c>
      <c r="K1616" s="34">
        <f ca="1">I1616-计算结果!B$19*IF(ROW()&gt;计算结果!B$18+1,STDEV(OFFSET(E1616,0,0,-计算结果!B$18,1)),STDEV(OFFSET(E1616,0,0,-ROW(),1)))</f>
        <v>-9324.1804546837739</v>
      </c>
      <c r="L1616" s="35" t="str">
        <f t="shared" ca="1" si="101"/>
        <v>卖</v>
      </c>
      <c r="M1616" s="4" t="str">
        <f t="shared" ca="1" si="102"/>
        <v/>
      </c>
      <c r="N1616" s="3">
        <f ca="1">IF(L1615="买",E1616/E1615-1,0)-IF(M1616=1,计算结果!B$17,0)</f>
        <v>0</v>
      </c>
      <c r="O1616" s="2">
        <f t="shared" ca="1" si="103"/>
        <v>8.1509912664027375</v>
      </c>
      <c r="P1616" s="3">
        <f ca="1">1-O1616/MAX(O$2:O1616)</f>
        <v>9.3162658600278503E-2</v>
      </c>
    </row>
    <row r="1617" spans="1:16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100"/>
        <v>3.3387662721261924E-2</v>
      </c>
      <c r="H1617" s="3">
        <f>1-E1617/MAX(E$2:E1617)</f>
        <v>0.50591438099775399</v>
      </c>
      <c r="I1617" s="36">
        <f ca="1">IF(ROW()&gt;计算结果!B$18+1,AVERAGE(OFFSET(E1617,0,0,-计算结果!B$18,1)),AVERAGE(OFFSET(E1617,0,0,-ROW(),1)))</f>
        <v>2980.889545454545</v>
      </c>
      <c r="J1617" s="36">
        <f ca="1">I1617+计算结果!B$19*IF(ROW()&gt;计算结果!B$18+1,STDEV(OFFSET(E1617,0,0,-计算结果!B$18,1)),STDEV(OFFSET(E1617,0,0,-ROW(),1)))</f>
        <v>15335.71207735079</v>
      </c>
      <c r="K1617" s="34">
        <f ca="1">I1617-计算结果!B$19*IF(ROW()&gt;计算结果!B$18+1,STDEV(OFFSET(E1617,0,0,-计算结果!B$18,1)),STDEV(OFFSET(E1617,0,0,-ROW(),1)))</f>
        <v>-9373.9329864416995</v>
      </c>
      <c r="L1617" s="35" t="str">
        <f t="shared" ca="1" si="101"/>
        <v>卖</v>
      </c>
      <c r="M1617" s="4" t="str">
        <f t="shared" ca="1" si="102"/>
        <v/>
      </c>
      <c r="N1617" s="3">
        <f ca="1">IF(L1616="买",E1617/E1616-1,0)-IF(M1617=1,计算结果!B$17,0)</f>
        <v>0</v>
      </c>
      <c r="O1617" s="2">
        <f t="shared" ca="1" si="103"/>
        <v>8.1509912664027375</v>
      </c>
      <c r="P1617" s="3">
        <f ca="1">1-O1617/MAX(O$2:O1617)</f>
        <v>9.3162658600278503E-2</v>
      </c>
    </row>
    <row r="1618" spans="1:16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100"/>
        <v>-9.0225356768980358E-4</v>
      </c>
      <c r="H1618" s="3">
        <f>1-E1618/MAX(E$2:E1618)</f>
        <v>0.50636017151024304</v>
      </c>
      <c r="I1618" s="36">
        <f ca="1">IF(ROW()&gt;计算结果!B$18+1,AVERAGE(OFFSET(E1618,0,0,-计算结果!B$18,1)),AVERAGE(OFFSET(E1618,0,0,-ROW(),1)))</f>
        <v>2977.815227272727</v>
      </c>
      <c r="J1618" s="36">
        <f ca="1">I1618+计算结果!B$19*IF(ROW()&gt;计算结果!B$18+1,STDEV(OFFSET(E1618,0,0,-计算结果!B$18,1)),STDEV(OFFSET(E1618,0,0,-ROW(),1)))</f>
        <v>15364.937255714201</v>
      </c>
      <c r="K1618" s="34">
        <f ca="1">I1618-计算结果!B$19*IF(ROW()&gt;计算结果!B$18+1,STDEV(OFFSET(E1618,0,0,-计算结果!B$18,1)),STDEV(OFFSET(E1618,0,0,-ROW(),1)))</f>
        <v>-9409.3068011687465</v>
      </c>
      <c r="L1618" s="35" t="str">
        <f t="shared" ca="1" si="101"/>
        <v>卖</v>
      </c>
      <c r="M1618" s="4" t="str">
        <f t="shared" ca="1" si="102"/>
        <v/>
      </c>
      <c r="N1618" s="3">
        <f ca="1">IF(L1617="买",E1618/E1617-1,0)-IF(M1618=1,计算结果!B$17,0)</f>
        <v>0</v>
      </c>
      <c r="O1618" s="2">
        <f t="shared" ca="1" si="103"/>
        <v>8.1509912664027375</v>
      </c>
      <c r="P1618" s="3">
        <f ca="1">1-O1618/MAX(O$2:O1618)</f>
        <v>9.3162658600278503E-2</v>
      </c>
    </row>
    <row r="1619" spans="1:16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100"/>
        <v>-1.6686083785441896E-2</v>
      </c>
      <c r="H1619" s="3">
        <f>1-E1619/MAX(E$2:E1619)</f>
        <v>0.51459708704825424</v>
      </c>
      <c r="I1619" s="36">
        <f ca="1">IF(ROW()&gt;计算结果!B$18+1,AVERAGE(OFFSET(E1619,0,0,-计算结果!B$18,1)),AVERAGE(OFFSET(E1619,0,0,-ROW(),1)))</f>
        <v>2973.5215909090903</v>
      </c>
      <c r="J1619" s="36">
        <f ca="1">I1619+计算结果!B$19*IF(ROW()&gt;计算结果!B$18+1,STDEV(OFFSET(E1619,0,0,-计算结果!B$18,1)),STDEV(OFFSET(E1619,0,0,-ROW(),1)))</f>
        <v>15481.925953039765</v>
      </c>
      <c r="K1619" s="34">
        <f ca="1">I1619-计算结果!B$19*IF(ROW()&gt;计算结果!B$18+1,STDEV(OFFSET(E1619,0,0,-计算结果!B$18,1)),STDEV(OFFSET(E1619,0,0,-ROW(),1)))</f>
        <v>-9534.8827712215825</v>
      </c>
      <c r="L1619" s="35" t="str">
        <f t="shared" ca="1" si="101"/>
        <v>卖</v>
      </c>
      <c r="M1619" s="4" t="str">
        <f t="shared" ca="1" si="102"/>
        <v/>
      </c>
      <c r="N1619" s="3">
        <f ca="1">IF(L1618="买",E1619/E1618-1,0)-IF(M1619=1,计算结果!B$17,0)</f>
        <v>0</v>
      </c>
      <c r="O1619" s="2">
        <f t="shared" ca="1" si="103"/>
        <v>8.1509912664027375</v>
      </c>
      <c r="P1619" s="3">
        <f ca="1">1-O1619/MAX(O$2:O1619)</f>
        <v>9.3162658600278503E-2</v>
      </c>
    </row>
    <row r="1620" spans="1:16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100"/>
        <v>-3.8803846032509082E-3</v>
      </c>
      <c r="H1620" s="3">
        <f>1-E1620/MAX(E$2:E1620)</f>
        <v>0.51648063703804536</v>
      </c>
      <c r="I1620" s="36">
        <f ca="1">IF(ROW()&gt;计算结果!B$18+1,AVERAGE(OFFSET(E1620,0,0,-计算结果!B$18,1)),AVERAGE(OFFSET(E1620,0,0,-ROW(),1)))</f>
        <v>2969.9209090909085</v>
      </c>
      <c r="J1620" s="36">
        <f ca="1">I1620+计算结果!B$19*IF(ROW()&gt;计算结果!B$18+1,STDEV(OFFSET(E1620,0,0,-计算结果!B$18,1)),STDEV(OFFSET(E1620,0,0,-ROW(),1)))</f>
        <v>15657.972268282685</v>
      </c>
      <c r="K1620" s="34">
        <f ca="1">I1620-计算结果!B$19*IF(ROW()&gt;计算结果!B$18+1,STDEV(OFFSET(E1620,0,0,-计算结果!B$18,1)),STDEV(OFFSET(E1620,0,0,-ROW(),1)))</f>
        <v>-9718.130450100869</v>
      </c>
      <c r="L1620" s="35" t="str">
        <f t="shared" ca="1" si="101"/>
        <v>卖</v>
      </c>
      <c r="M1620" s="4" t="str">
        <f t="shared" ca="1" si="102"/>
        <v/>
      </c>
      <c r="N1620" s="3">
        <f ca="1">IF(L1619="买",E1620/E1619-1,0)-IF(M1620=1,计算结果!B$17,0)</f>
        <v>0</v>
      </c>
      <c r="O1620" s="2">
        <f t="shared" ca="1" si="103"/>
        <v>8.1509912664027375</v>
      </c>
      <c r="P1620" s="3">
        <f ca="1">1-O1620/MAX(O$2:O1620)</f>
        <v>9.3162658600278503E-2</v>
      </c>
    </row>
    <row r="1621" spans="1:16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100"/>
        <v>1.7735612688003499E-3</v>
      </c>
      <c r="H1621" s="3">
        <f>1-E1621/MAX(E$2:E1621)</f>
        <v>0.51562308582318106</v>
      </c>
      <c r="I1621" s="36">
        <f ca="1">IF(ROW()&gt;计算结果!B$18+1,AVERAGE(OFFSET(E1621,0,0,-计算结果!B$18,1)),AVERAGE(OFFSET(E1621,0,0,-ROW(),1)))</f>
        <v>2965.4365909090902</v>
      </c>
      <c r="J1621" s="36">
        <f ca="1">I1621+计算结果!B$19*IF(ROW()&gt;计算结果!B$18+1,STDEV(OFFSET(E1621,0,0,-计算结果!B$18,1)),STDEV(OFFSET(E1621,0,0,-ROW(),1)))</f>
        <v>15750.4546762093</v>
      </c>
      <c r="K1621" s="34">
        <f ca="1">I1621-计算结果!B$19*IF(ROW()&gt;计算结果!B$18+1,STDEV(OFFSET(E1621,0,0,-计算结果!B$18,1)),STDEV(OFFSET(E1621,0,0,-ROW(),1)))</f>
        <v>-9819.5814943911191</v>
      </c>
      <c r="L1621" s="35" t="str">
        <f t="shared" ca="1" si="101"/>
        <v>卖</v>
      </c>
      <c r="M1621" s="4" t="str">
        <f t="shared" ca="1" si="102"/>
        <v/>
      </c>
      <c r="N1621" s="3">
        <f ca="1">IF(L1620="买",E1621/E1620-1,0)-IF(M1621=1,计算结果!B$17,0)</f>
        <v>0</v>
      </c>
      <c r="O1621" s="2">
        <f t="shared" ca="1" si="103"/>
        <v>8.1509912664027375</v>
      </c>
      <c r="P1621" s="3">
        <f ca="1">1-O1621/MAX(O$2:O1621)</f>
        <v>9.3162658600278503E-2</v>
      </c>
    </row>
    <row r="1622" spans="1:16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100"/>
        <v>-4.29959462972207E-3</v>
      </c>
      <c r="H1622" s="3">
        <f>1-E1622/MAX(E$2:E1622)</f>
        <v>0.51770571020213707</v>
      </c>
      <c r="I1622" s="36">
        <f ca="1">IF(ROW()&gt;计算结果!B$18+1,AVERAGE(OFFSET(E1622,0,0,-计算结果!B$18,1)),AVERAGE(OFFSET(E1622,0,0,-ROW(),1)))</f>
        <v>2960.545454545454</v>
      </c>
      <c r="J1622" s="36">
        <f ca="1">I1622+计算结果!B$19*IF(ROW()&gt;计算结果!B$18+1,STDEV(OFFSET(E1622,0,0,-计算结果!B$18,1)),STDEV(OFFSET(E1622,0,0,-ROW(),1)))</f>
        <v>15843.926994361198</v>
      </c>
      <c r="K1622" s="34">
        <f ca="1">I1622-计算结果!B$19*IF(ROW()&gt;计算结果!B$18+1,STDEV(OFFSET(E1622,0,0,-计算结果!B$18,1)),STDEV(OFFSET(E1622,0,0,-ROW(),1)))</f>
        <v>-9922.8360852702899</v>
      </c>
      <c r="L1622" s="35" t="str">
        <f t="shared" ca="1" si="101"/>
        <v>卖</v>
      </c>
      <c r="M1622" s="4" t="str">
        <f t="shared" ca="1" si="102"/>
        <v/>
      </c>
      <c r="N1622" s="3">
        <f ca="1">IF(L1621="买",E1622/E1621-1,0)-IF(M1622=1,计算结果!B$17,0)</f>
        <v>0</v>
      </c>
      <c r="O1622" s="2">
        <f t="shared" ca="1" si="103"/>
        <v>8.1509912664027375</v>
      </c>
      <c r="P1622" s="3">
        <f ca="1">1-O1622/MAX(O$2:O1622)</f>
        <v>9.3162658600278503E-2</v>
      </c>
    </row>
    <row r="1623" spans="1:16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100"/>
        <v>-1.0827153612226303E-2</v>
      </c>
      <c r="H1623" s="3">
        <f>1-E1623/MAX(E$2:E1623)</f>
        <v>0.52292758456407817</v>
      </c>
      <c r="I1623" s="36">
        <f ca="1">IF(ROW()&gt;计算结果!B$18+1,AVERAGE(OFFSET(E1623,0,0,-计算结果!B$18,1)),AVERAGE(OFFSET(E1623,0,0,-ROW(),1)))</f>
        <v>2953.315227272727</v>
      </c>
      <c r="J1623" s="36">
        <f ca="1">I1623+计算结果!B$19*IF(ROW()&gt;计算结果!B$18+1,STDEV(OFFSET(E1623,0,0,-计算结果!B$18,1)),STDEV(OFFSET(E1623,0,0,-ROW(),1)))</f>
        <v>15795.044975176539</v>
      </c>
      <c r="K1623" s="34">
        <f ca="1">I1623-计算结果!B$19*IF(ROW()&gt;计算结果!B$18+1,STDEV(OFFSET(E1623,0,0,-计算结果!B$18,1)),STDEV(OFFSET(E1623,0,0,-ROW(),1)))</f>
        <v>-9888.4145206310841</v>
      </c>
      <c r="L1623" s="35" t="str">
        <f t="shared" ca="1" si="101"/>
        <v>卖</v>
      </c>
      <c r="M1623" s="4" t="str">
        <f t="shared" ca="1" si="102"/>
        <v/>
      </c>
      <c r="N1623" s="3">
        <f ca="1">IF(L1622="买",E1623/E1622-1,0)-IF(M1623=1,计算结果!B$17,0)</f>
        <v>0</v>
      </c>
      <c r="O1623" s="2">
        <f t="shared" ca="1" si="103"/>
        <v>8.1509912664027375</v>
      </c>
      <c r="P1623" s="3">
        <f ca="1">1-O1623/MAX(O$2:O1623)</f>
        <v>9.3162658600278503E-2</v>
      </c>
    </row>
    <row r="1624" spans="1:16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100"/>
        <v>-2.1409847174420849E-2</v>
      </c>
      <c r="H1624" s="3">
        <f>1-E1624/MAX(E$2:E1624)</f>
        <v>0.53314163206969301</v>
      </c>
      <c r="I1624" s="36">
        <f ca="1">IF(ROW()&gt;计算结果!B$18+1,AVERAGE(OFFSET(E1624,0,0,-计算结果!B$18,1)),AVERAGE(OFFSET(E1624,0,0,-ROW(),1)))</f>
        <v>2944.7088636363633</v>
      </c>
      <c r="J1624" s="36">
        <f ca="1">I1624+计算结果!B$19*IF(ROW()&gt;计算结果!B$18+1,STDEV(OFFSET(E1624,0,0,-计算结果!B$18,1)),STDEV(OFFSET(E1624,0,0,-ROW(),1)))</f>
        <v>15917.309701773622</v>
      </c>
      <c r="K1624" s="34">
        <f ca="1">I1624-计算结果!B$19*IF(ROW()&gt;计算结果!B$18+1,STDEV(OFFSET(E1624,0,0,-计算结果!B$18,1)),STDEV(OFFSET(E1624,0,0,-ROW(),1)))</f>
        <v>-10027.891974500893</v>
      </c>
      <c r="L1624" s="35" t="str">
        <f t="shared" ca="1" si="101"/>
        <v>卖</v>
      </c>
      <c r="M1624" s="4" t="str">
        <f t="shared" ca="1" si="102"/>
        <v/>
      </c>
      <c r="N1624" s="3">
        <f ca="1">IF(L1623="买",E1624/E1623-1,0)-IF(M1624=1,计算结果!B$17,0)</f>
        <v>0</v>
      </c>
      <c r="O1624" s="2">
        <f t="shared" ca="1" si="103"/>
        <v>8.1509912664027375</v>
      </c>
      <c r="P1624" s="3">
        <f ca="1">1-O1624/MAX(O$2:O1624)</f>
        <v>9.3162658600278503E-2</v>
      </c>
    </row>
    <row r="1625" spans="1:16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100"/>
        <v>-7.4786246911240362E-3</v>
      </c>
      <c r="H1625" s="3">
        <f>1-E1625/MAX(E$2:E1625)</f>
        <v>0.53663309058735442</v>
      </c>
      <c r="I1625" s="36">
        <f ca="1">IF(ROW()&gt;计算结果!B$18+1,AVERAGE(OFFSET(E1625,0,0,-计算结果!B$18,1)),AVERAGE(OFFSET(E1625,0,0,-ROW(),1)))</f>
        <v>2935.8359090909089</v>
      </c>
      <c r="J1625" s="36">
        <f ca="1">I1625+计算结果!B$19*IF(ROW()&gt;计算结果!B$18+1,STDEV(OFFSET(E1625,0,0,-计算结果!B$18,1)),STDEV(OFFSET(E1625,0,0,-ROW(),1)))</f>
        <v>16091.484254997798</v>
      </c>
      <c r="K1625" s="34">
        <f ca="1">I1625-计算结果!B$19*IF(ROW()&gt;计算结果!B$18+1,STDEV(OFFSET(E1625,0,0,-计算结果!B$18,1)),STDEV(OFFSET(E1625,0,0,-ROW(),1)))</f>
        <v>-10219.812436815981</v>
      </c>
      <c r="L1625" s="35" t="str">
        <f t="shared" ca="1" si="101"/>
        <v>卖</v>
      </c>
      <c r="M1625" s="4" t="str">
        <f t="shared" ca="1" si="102"/>
        <v/>
      </c>
      <c r="N1625" s="3">
        <f ca="1">IF(L1624="买",E1625/E1624-1,0)-IF(M1625=1,计算结果!B$17,0)</f>
        <v>0</v>
      </c>
      <c r="O1625" s="2">
        <f t="shared" ca="1" si="103"/>
        <v>8.1509912664027375</v>
      </c>
      <c r="P1625" s="3">
        <f ca="1">1-O1625/MAX(O$2:O1625)</f>
        <v>9.3162658600278503E-2</v>
      </c>
    </row>
    <row r="1626" spans="1:16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100"/>
        <v>2.0486174861381379E-2</v>
      </c>
      <c r="H1626" s="3">
        <f>1-E1626/MAX(E$2:E1626)</f>
        <v>0.52714047505614914</v>
      </c>
      <c r="I1626" s="36">
        <f ca="1">IF(ROW()&gt;计算结果!B$18+1,AVERAGE(OFFSET(E1626,0,0,-计算结果!B$18,1)),AVERAGE(OFFSET(E1626,0,0,-ROW(),1)))</f>
        <v>2928.5043181818178</v>
      </c>
      <c r="J1626" s="36">
        <f ca="1">I1626+计算结果!B$19*IF(ROW()&gt;计算结果!B$18+1,STDEV(OFFSET(E1626,0,0,-计算结果!B$18,1)),STDEV(OFFSET(E1626,0,0,-ROW(),1)))</f>
        <v>16027.346459097031</v>
      </c>
      <c r="K1626" s="34">
        <f ca="1">I1626-计算结果!B$19*IF(ROW()&gt;计算结果!B$18+1,STDEV(OFFSET(E1626,0,0,-计算结果!B$18,1)),STDEV(OFFSET(E1626,0,0,-ROW(),1)))</f>
        <v>-10170.337822733394</v>
      </c>
      <c r="L1626" s="35" t="str">
        <f t="shared" ca="1" si="101"/>
        <v>卖</v>
      </c>
      <c r="M1626" s="4" t="str">
        <f t="shared" ca="1" si="102"/>
        <v/>
      </c>
      <c r="N1626" s="3">
        <f ca="1">IF(L1625="买",E1626/E1625-1,0)-IF(M1626=1,计算结果!B$17,0)</f>
        <v>0</v>
      </c>
      <c r="O1626" s="2">
        <f t="shared" ca="1" si="103"/>
        <v>8.1509912664027375</v>
      </c>
      <c r="P1626" s="3">
        <f ca="1">1-O1626/MAX(O$2:O1626)</f>
        <v>9.3162658600278503E-2</v>
      </c>
    </row>
    <row r="1627" spans="1:16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100"/>
        <v>-8.2688937745808433E-3</v>
      </c>
      <c r="H1627" s="3">
        <f>1-E1627/MAX(E$2:E1627)</f>
        <v>0.53105050023820866</v>
      </c>
      <c r="I1627" s="36">
        <f ca="1">IF(ROW()&gt;计算结果!B$18+1,AVERAGE(OFFSET(E1627,0,0,-计算结果!B$18,1)),AVERAGE(OFFSET(E1627,0,0,-ROW(),1)))</f>
        <v>2920.48</v>
      </c>
      <c r="J1627" s="36">
        <f ca="1">I1627+计算结果!B$19*IF(ROW()&gt;计算结果!B$18+1,STDEV(OFFSET(E1627,0,0,-计算结果!B$18,1)),STDEV(OFFSET(E1627,0,0,-ROW(),1)))</f>
        <v>15957.337718077437</v>
      </c>
      <c r="K1627" s="34">
        <f ca="1">I1627-计算结果!B$19*IF(ROW()&gt;计算结果!B$18+1,STDEV(OFFSET(E1627,0,0,-计算结果!B$18,1)),STDEV(OFFSET(E1627,0,0,-ROW(),1)))</f>
        <v>-10116.377718077438</v>
      </c>
      <c r="L1627" s="35" t="str">
        <f t="shared" ca="1" si="101"/>
        <v>卖</v>
      </c>
      <c r="M1627" s="4" t="str">
        <f t="shared" ca="1" si="102"/>
        <v/>
      </c>
      <c r="N1627" s="3">
        <f ca="1">IF(L1626="买",E1627/E1626-1,0)-IF(M1627=1,计算结果!B$17,0)</f>
        <v>0</v>
      </c>
      <c r="O1627" s="2">
        <f t="shared" ca="1" si="103"/>
        <v>8.1509912664027375</v>
      </c>
      <c r="P1627" s="3">
        <f ca="1">1-O1627/MAX(O$2:O1627)</f>
        <v>9.3162658600278503E-2</v>
      </c>
    </row>
    <row r="1628" spans="1:16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100"/>
        <v>-1.8177794064824226E-3</v>
      </c>
      <c r="H1628" s="3">
        <f>1-E1628/MAX(E$2:E1628)</f>
        <v>0.53190294698155582</v>
      </c>
      <c r="I1628" s="36">
        <f ca="1">IF(ROW()&gt;计算结果!B$18+1,AVERAGE(OFFSET(E1628,0,0,-计算结果!B$18,1)),AVERAGE(OFFSET(E1628,0,0,-ROW(),1)))</f>
        <v>2912.2502272727274</v>
      </c>
      <c r="J1628" s="36">
        <f ca="1">I1628+计算结果!B$19*IF(ROW()&gt;计算结果!B$18+1,STDEV(OFFSET(E1628,0,0,-计算结果!B$18,1)),STDEV(OFFSET(E1628,0,0,-ROW(),1)))</f>
        <v>15825.104460026118</v>
      </c>
      <c r="K1628" s="34">
        <f ca="1">I1628-计算结果!B$19*IF(ROW()&gt;计算结果!B$18+1,STDEV(OFFSET(E1628,0,0,-计算结果!B$18,1)),STDEV(OFFSET(E1628,0,0,-ROW(),1)))</f>
        <v>-10000.604005480664</v>
      </c>
      <c r="L1628" s="35" t="str">
        <f t="shared" ca="1" si="101"/>
        <v>卖</v>
      </c>
      <c r="M1628" s="4" t="str">
        <f t="shared" ca="1" si="102"/>
        <v/>
      </c>
      <c r="N1628" s="3">
        <f ca="1">IF(L1627="买",E1628/E1627-1,0)-IF(M1628=1,计算结果!B$17,0)</f>
        <v>0</v>
      </c>
      <c r="O1628" s="2">
        <f t="shared" ca="1" si="103"/>
        <v>8.1509912664027375</v>
      </c>
      <c r="P1628" s="3">
        <f ca="1">1-O1628/MAX(O$2:O1628)</f>
        <v>9.3162658600278503E-2</v>
      </c>
    </row>
    <row r="1629" spans="1:16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100"/>
        <v>-1.1202791610628315E-2</v>
      </c>
      <c r="H1629" s="3">
        <f>1-E1629/MAX(E$2:E1629)</f>
        <v>0.53714694072007074</v>
      </c>
      <c r="I1629" s="36">
        <f ca="1">IF(ROW()&gt;计算结果!B$18+1,AVERAGE(OFFSET(E1629,0,0,-计算结果!B$18,1)),AVERAGE(OFFSET(E1629,0,0,-ROW(),1)))</f>
        <v>2904.5995454545459</v>
      </c>
      <c r="J1629" s="36">
        <f ca="1">I1629+计算结果!B$19*IF(ROW()&gt;计算结果!B$18+1,STDEV(OFFSET(E1629,0,0,-计算结果!B$18,1)),STDEV(OFFSET(E1629,0,0,-ROW(),1)))</f>
        <v>15962.111585629054</v>
      </c>
      <c r="K1629" s="34">
        <f ca="1">I1629-计算结果!B$19*IF(ROW()&gt;计算结果!B$18+1,STDEV(OFFSET(E1629,0,0,-计算结果!B$18,1)),STDEV(OFFSET(E1629,0,0,-ROW(),1)))</f>
        <v>-10152.912494719962</v>
      </c>
      <c r="L1629" s="35" t="str">
        <f t="shared" ca="1" si="101"/>
        <v>卖</v>
      </c>
      <c r="M1629" s="4" t="str">
        <f t="shared" ca="1" si="102"/>
        <v/>
      </c>
      <c r="N1629" s="3">
        <f ca="1">IF(L1628="买",E1629/E1628-1,0)-IF(M1629=1,计算结果!B$17,0)</f>
        <v>0</v>
      </c>
      <c r="O1629" s="2">
        <f t="shared" ca="1" si="103"/>
        <v>8.1509912664027375</v>
      </c>
      <c r="P1629" s="3">
        <f ca="1">1-O1629/MAX(O$2:O1629)</f>
        <v>9.3162658600278503E-2</v>
      </c>
    </row>
    <row r="1630" spans="1:16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100"/>
        <v>4.7164262502388254E-3</v>
      </c>
      <c r="H1630" s="3">
        <f>1-E1630/MAX(E$2:E1630)</f>
        <v>0.53496392840127949</v>
      </c>
      <c r="I1630" s="36">
        <f ca="1">IF(ROW()&gt;计算结果!B$18+1,AVERAGE(OFFSET(E1630,0,0,-计算结果!B$18,1)),AVERAGE(OFFSET(E1630,0,0,-ROW(),1)))</f>
        <v>2896.1190909090915</v>
      </c>
      <c r="J1630" s="36">
        <f ca="1">I1630+计算结果!B$19*IF(ROW()&gt;计算结果!B$18+1,STDEV(OFFSET(E1630,0,0,-计算结果!B$18,1)),STDEV(OFFSET(E1630,0,0,-ROW(),1)))</f>
        <v>15797.331549019462</v>
      </c>
      <c r="K1630" s="34">
        <f ca="1">I1630-计算结果!B$19*IF(ROW()&gt;计算结果!B$18+1,STDEV(OFFSET(E1630,0,0,-计算结果!B$18,1)),STDEV(OFFSET(E1630,0,0,-ROW(),1)))</f>
        <v>-10005.09336720128</v>
      </c>
      <c r="L1630" s="35" t="str">
        <f t="shared" ca="1" si="101"/>
        <v>卖</v>
      </c>
      <c r="M1630" s="4" t="str">
        <f t="shared" ca="1" si="102"/>
        <v/>
      </c>
      <c r="N1630" s="3">
        <f ca="1">IF(L1629="买",E1630/E1629-1,0)-IF(M1630=1,计算结果!B$17,0)</f>
        <v>0</v>
      </c>
      <c r="O1630" s="2">
        <f t="shared" ca="1" si="103"/>
        <v>8.1509912664027375</v>
      </c>
      <c r="P1630" s="3">
        <f ca="1">1-O1630/MAX(O$2:O1630)</f>
        <v>9.3162658600278503E-2</v>
      </c>
    </row>
    <row r="1631" spans="1:16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100"/>
        <v>-1.48548722883457E-3</v>
      </c>
      <c r="H1631" s="3">
        <f>1-E1631/MAX(E$2:E1631)</f>
        <v>0.53565473354658677</v>
      </c>
      <c r="I1631" s="36">
        <f ca="1">IF(ROW()&gt;计算结果!B$18+1,AVERAGE(OFFSET(E1631,0,0,-计算结果!B$18,1)),AVERAGE(OFFSET(E1631,0,0,-ROW(),1)))</f>
        <v>2887.3304545454548</v>
      </c>
      <c r="J1631" s="36">
        <f ca="1">I1631+计算结果!B$19*IF(ROW()&gt;计算结果!B$18+1,STDEV(OFFSET(E1631,0,0,-计算结果!B$18,1)),STDEV(OFFSET(E1631,0,0,-ROW(),1)))</f>
        <v>15527.164215678142</v>
      </c>
      <c r="K1631" s="34">
        <f ca="1">I1631-计算结果!B$19*IF(ROW()&gt;计算结果!B$18+1,STDEV(OFFSET(E1631,0,0,-计算结果!B$18,1)),STDEV(OFFSET(E1631,0,0,-ROW(),1)))</f>
        <v>-9752.5033065872303</v>
      </c>
      <c r="L1631" s="35" t="str">
        <f t="shared" ca="1" si="101"/>
        <v>卖</v>
      </c>
      <c r="M1631" s="4" t="str">
        <f t="shared" ca="1" si="102"/>
        <v/>
      </c>
      <c r="N1631" s="3">
        <f ca="1">IF(L1630="买",E1631/E1630-1,0)-IF(M1631=1,计算结果!B$17,0)</f>
        <v>0</v>
      </c>
      <c r="O1631" s="2">
        <f t="shared" ca="1" si="103"/>
        <v>8.1509912664027375</v>
      </c>
      <c r="P1631" s="3">
        <f ca="1">1-O1631/MAX(O$2:O1631)</f>
        <v>9.3162658600278503E-2</v>
      </c>
    </row>
    <row r="1632" spans="1:16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100"/>
        <v>1.8101537164945114E-3</v>
      </c>
      <c r="H1632" s="3">
        <f>1-E1632/MAX(E$2:E1632)</f>
        <v>0.53481419723677948</v>
      </c>
      <c r="I1632" s="36">
        <f ca="1">IF(ROW()&gt;计算结果!B$18+1,AVERAGE(OFFSET(E1632,0,0,-计算结果!B$18,1)),AVERAGE(OFFSET(E1632,0,0,-ROW(),1)))</f>
        <v>2878.3554545454549</v>
      </c>
      <c r="J1632" s="36">
        <f ca="1">I1632+计算结果!B$19*IF(ROW()&gt;计算结果!B$18+1,STDEV(OFFSET(E1632,0,0,-计算结果!B$18,1)),STDEV(OFFSET(E1632,0,0,-ROW(),1)))</f>
        <v>15083.473081371141</v>
      </c>
      <c r="K1632" s="34">
        <f ca="1">I1632-计算结果!B$19*IF(ROW()&gt;计算结果!B$18+1,STDEV(OFFSET(E1632,0,0,-计算结果!B$18,1)),STDEV(OFFSET(E1632,0,0,-ROW(),1)))</f>
        <v>-9326.7621722802305</v>
      </c>
      <c r="L1632" s="35" t="str">
        <f t="shared" ca="1" si="101"/>
        <v>卖</v>
      </c>
      <c r="M1632" s="4" t="str">
        <f t="shared" ca="1" si="102"/>
        <v/>
      </c>
      <c r="N1632" s="3">
        <f ca="1">IF(L1631="买",E1632/E1631-1,0)-IF(M1632=1,计算结果!B$17,0)</f>
        <v>0</v>
      </c>
      <c r="O1632" s="2">
        <f t="shared" ca="1" si="103"/>
        <v>8.1509912664027375</v>
      </c>
      <c r="P1632" s="3">
        <f ca="1">1-O1632/MAX(O$2:O1632)</f>
        <v>9.3162658600278503E-2</v>
      </c>
    </row>
    <row r="1633" spans="1:16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100"/>
        <v>-2.001470378457848E-2</v>
      </c>
      <c r="H1633" s="3">
        <f>1-E1633/MAX(E$2:E1633)</f>
        <v>0.54412475328387666</v>
      </c>
      <c r="I1633" s="36">
        <f ca="1">IF(ROW()&gt;计算结果!B$18+1,AVERAGE(OFFSET(E1633,0,0,-计算结果!B$18,1)),AVERAGE(OFFSET(E1633,0,0,-ROW(),1)))</f>
        <v>2868.2797727272732</v>
      </c>
      <c r="J1633" s="36">
        <f ca="1">I1633+计算结果!B$19*IF(ROW()&gt;计算结果!B$18+1,STDEV(OFFSET(E1633,0,0,-计算结果!B$18,1)),STDEV(OFFSET(E1633,0,0,-ROW(),1)))</f>
        <v>14787.772343812296</v>
      </c>
      <c r="K1633" s="34">
        <f ca="1">I1633-计算结果!B$19*IF(ROW()&gt;计算结果!B$18+1,STDEV(OFFSET(E1633,0,0,-计算结果!B$18,1)),STDEV(OFFSET(E1633,0,0,-ROW(),1)))</f>
        <v>-9051.2127983577484</v>
      </c>
      <c r="L1633" s="35" t="str">
        <f t="shared" ca="1" si="101"/>
        <v>卖</v>
      </c>
      <c r="M1633" s="4" t="str">
        <f t="shared" ca="1" si="102"/>
        <v/>
      </c>
      <c r="N1633" s="3">
        <f ca="1">IF(L1632="买",E1633/E1632-1,0)-IF(M1633=1,计算结果!B$17,0)</f>
        <v>0</v>
      </c>
      <c r="O1633" s="2">
        <f t="shared" ca="1" si="103"/>
        <v>8.1509912664027375</v>
      </c>
      <c r="P1633" s="3">
        <f ca="1">1-O1633/MAX(O$2:O1633)</f>
        <v>9.3162658600278503E-2</v>
      </c>
    </row>
    <row r="1634" spans="1:16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100"/>
        <v>3.948836810026668E-3</v>
      </c>
      <c r="H1634" s="3">
        <f>1-E1634/MAX(E$2:E1634)</f>
        <v>0.54232457632886411</v>
      </c>
      <c r="I1634" s="36">
        <f ca="1">IF(ROW()&gt;计算结果!B$18+1,AVERAGE(OFFSET(E1634,0,0,-计算结果!B$18,1)),AVERAGE(OFFSET(E1634,0,0,-ROW(),1)))</f>
        <v>2859.0688636363643</v>
      </c>
      <c r="J1634" s="36">
        <f ca="1">I1634+计算结果!B$19*IF(ROW()&gt;计算结果!B$18+1,STDEV(OFFSET(E1634,0,0,-计算结果!B$18,1)),STDEV(OFFSET(E1634,0,0,-ROW(),1)))</f>
        <v>14499.592789932067</v>
      </c>
      <c r="K1634" s="34">
        <f ca="1">I1634-计算结果!B$19*IF(ROW()&gt;计算结果!B$18+1,STDEV(OFFSET(E1634,0,0,-计算结果!B$18,1)),STDEV(OFFSET(E1634,0,0,-ROW(),1)))</f>
        <v>-8781.4550626593373</v>
      </c>
      <c r="L1634" s="35" t="str">
        <f t="shared" ca="1" si="101"/>
        <v>卖</v>
      </c>
      <c r="M1634" s="4" t="str">
        <f t="shared" ca="1" si="102"/>
        <v/>
      </c>
      <c r="N1634" s="3">
        <f ca="1">IF(L1633="买",E1634/E1633-1,0)-IF(M1634=1,计算结果!B$17,0)</f>
        <v>0</v>
      </c>
      <c r="O1634" s="2">
        <f t="shared" ca="1" si="103"/>
        <v>8.1509912664027375</v>
      </c>
      <c r="P1634" s="3">
        <f ca="1">1-O1634/MAX(O$2:O1634)</f>
        <v>9.3162658600278503E-2</v>
      </c>
    </row>
    <row r="1635" spans="1:16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100"/>
        <v>3.0172686209268385E-2</v>
      </c>
      <c r="H1635" s="3">
        <f>1-E1635/MAX(E$2:E1635)</f>
        <v>0.52851527938474097</v>
      </c>
      <c r="I1635" s="36">
        <f ca="1">IF(ROW()&gt;计算结果!B$18+1,AVERAGE(OFFSET(E1635,0,0,-计算结果!B$18,1)),AVERAGE(OFFSET(E1635,0,0,-ROW(),1)))</f>
        <v>2851.7834090909096</v>
      </c>
      <c r="J1635" s="36">
        <f ca="1">I1635+计算结果!B$19*IF(ROW()&gt;计算结果!B$18+1,STDEV(OFFSET(E1635,0,0,-计算结果!B$18,1)),STDEV(OFFSET(E1635,0,0,-ROW(),1)))</f>
        <v>13888.781880303379</v>
      </c>
      <c r="K1635" s="34">
        <f ca="1">I1635-计算结果!B$19*IF(ROW()&gt;计算结果!B$18+1,STDEV(OFFSET(E1635,0,0,-计算结果!B$18,1)),STDEV(OFFSET(E1635,0,0,-ROW(),1)))</f>
        <v>-8185.2150621215605</v>
      </c>
      <c r="L1635" s="35" t="str">
        <f t="shared" ca="1" si="101"/>
        <v>卖</v>
      </c>
      <c r="M1635" s="4" t="str">
        <f t="shared" ca="1" si="102"/>
        <v/>
      </c>
      <c r="N1635" s="3">
        <f ca="1">IF(L1634="买",E1635/E1634-1,0)-IF(M1635=1,计算结果!B$17,0)</f>
        <v>0</v>
      </c>
      <c r="O1635" s="2">
        <f t="shared" ca="1" si="103"/>
        <v>8.1509912664027375</v>
      </c>
      <c r="P1635" s="3">
        <f ca="1">1-O1635/MAX(O$2:O1635)</f>
        <v>9.3162658600278503E-2</v>
      </c>
    </row>
    <row r="1636" spans="1:16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100"/>
        <v>-3.0790217285394217E-2</v>
      </c>
      <c r="H1636" s="3">
        <f>1-E1636/MAX(E$2:E1636)</f>
        <v>0.54303239637922818</v>
      </c>
      <c r="I1636" s="36">
        <f ca="1">IF(ROW()&gt;计算结果!B$18+1,AVERAGE(OFFSET(E1636,0,0,-计算结果!B$18,1)),AVERAGE(OFFSET(E1636,0,0,-ROW(),1)))</f>
        <v>2843.2959090909103</v>
      </c>
      <c r="J1636" s="36">
        <f ca="1">I1636+计算结果!B$19*IF(ROW()&gt;计算结果!B$18+1,STDEV(OFFSET(E1636,0,0,-计算结果!B$18,1)),STDEV(OFFSET(E1636,0,0,-ROW(),1)))</f>
        <v>13640.850295402135</v>
      </c>
      <c r="K1636" s="34">
        <f ca="1">I1636-计算结果!B$19*IF(ROW()&gt;计算结果!B$18+1,STDEV(OFFSET(E1636,0,0,-计算结果!B$18,1)),STDEV(OFFSET(E1636,0,0,-ROW(),1)))</f>
        <v>-7954.2584772203154</v>
      </c>
      <c r="L1636" s="35" t="str">
        <f t="shared" ca="1" si="101"/>
        <v>卖</v>
      </c>
      <c r="M1636" s="4" t="str">
        <f t="shared" ca="1" si="102"/>
        <v/>
      </c>
      <c r="N1636" s="3">
        <f ca="1">IF(L1635="买",E1636/E1635-1,0)-IF(M1636=1,计算结果!B$17,0)</f>
        <v>0</v>
      </c>
      <c r="O1636" s="2">
        <f t="shared" ca="1" si="103"/>
        <v>8.1509912664027375</v>
      </c>
      <c r="P1636" s="3">
        <f ca="1">1-O1636/MAX(O$2:O1636)</f>
        <v>9.3162658600278503E-2</v>
      </c>
    </row>
    <row r="1637" spans="1:16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100"/>
        <v>-6.0356928759461859E-3</v>
      </c>
      <c r="H1637" s="3">
        <f>1-E1637/MAX(E$2:E1637)</f>
        <v>0.54579051248894028</v>
      </c>
      <c r="I1637" s="36">
        <f ca="1">IF(ROW()&gt;计算结果!B$18+1,AVERAGE(OFFSET(E1637,0,0,-计算结果!B$18,1)),AVERAGE(OFFSET(E1637,0,0,-ROW(),1)))</f>
        <v>2834.2388636363644</v>
      </c>
      <c r="J1637" s="36">
        <f ca="1">I1637+计算结果!B$19*IF(ROW()&gt;计算结果!B$18+1,STDEV(OFFSET(E1637,0,0,-计算结果!B$18,1)),STDEV(OFFSET(E1637,0,0,-ROW(),1)))</f>
        <v>13315.942572350295</v>
      </c>
      <c r="K1637" s="34">
        <f ca="1">I1637-计算结果!B$19*IF(ROW()&gt;计算结果!B$18+1,STDEV(OFFSET(E1637,0,0,-计算结果!B$18,1)),STDEV(OFFSET(E1637,0,0,-ROW(),1)))</f>
        <v>-7647.4648450775658</v>
      </c>
      <c r="L1637" s="35" t="str">
        <f t="shared" ca="1" si="101"/>
        <v>卖</v>
      </c>
      <c r="M1637" s="4" t="str">
        <f t="shared" ca="1" si="102"/>
        <v/>
      </c>
      <c r="N1637" s="3">
        <f ca="1">IF(L1636="买",E1637/E1636-1,0)-IF(M1637=1,计算结果!B$17,0)</f>
        <v>0</v>
      </c>
      <c r="O1637" s="2">
        <f t="shared" ca="1" si="103"/>
        <v>8.1509912664027375</v>
      </c>
      <c r="P1637" s="3">
        <f ca="1">1-O1637/MAX(O$2:O1637)</f>
        <v>9.3162658600278503E-2</v>
      </c>
    </row>
    <row r="1638" spans="1:16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100"/>
        <v>-2.1936856616269762E-2</v>
      </c>
      <c r="H1638" s="3">
        <f>1-E1638/MAX(E$2:E1638)</f>
        <v>0.55575444089021975</v>
      </c>
      <c r="I1638" s="36">
        <f ca="1">IF(ROW()&gt;计算结果!B$18+1,AVERAGE(OFFSET(E1638,0,0,-计算结果!B$18,1)),AVERAGE(OFFSET(E1638,0,0,-ROW(),1)))</f>
        <v>2826.1168181818184</v>
      </c>
      <c r="J1638" s="36">
        <f ca="1">I1638+计算结果!B$19*IF(ROW()&gt;计算结果!B$18+1,STDEV(OFFSET(E1638,0,0,-计算结果!B$18,1)),STDEV(OFFSET(E1638,0,0,-ROW(),1)))</f>
        <v>13690.108048409547</v>
      </c>
      <c r="K1638" s="34">
        <f ca="1">I1638-计算结果!B$19*IF(ROW()&gt;计算结果!B$18+1,STDEV(OFFSET(E1638,0,0,-计算结果!B$18,1)),STDEV(OFFSET(E1638,0,0,-ROW(),1)))</f>
        <v>-8037.8744120459114</v>
      </c>
      <c r="L1638" s="35" t="str">
        <f t="shared" ca="1" si="101"/>
        <v>卖</v>
      </c>
      <c r="M1638" s="4" t="str">
        <f t="shared" ca="1" si="102"/>
        <v/>
      </c>
      <c r="N1638" s="3">
        <f ca="1">IF(L1637="买",E1638/E1637-1,0)-IF(M1638=1,计算结果!B$17,0)</f>
        <v>0</v>
      </c>
      <c r="O1638" s="2">
        <f t="shared" ca="1" si="103"/>
        <v>8.1509912664027375</v>
      </c>
      <c r="P1638" s="3">
        <f ca="1">1-O1638/MAX(O$2:O1638)</f>
        <v>9.3162658600278503E-2</v>
      </c>
    </row>
    <row r="1639" spans="1:16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100"/>
        <v>1.0325862148208298E-2</v>
      </c>
      <c r="H1639" s="3">
        <f>1-E1639/MAX(E$2:E1639)</f>
        <v>0.55116722248689842</v>
      </c>
      <c r="I1639" s="36">
        <f ca="1">IF(ROW()&gt;计算结果!B$18+1,AVERAGE(OFFSET(E1639,0,0,-计算结果!B$18,1)),AVERAGE(OFFSET(E1639,0,0,-ROW(),1)))</f>
        <v>2818.392045454546</v>
      </c>
      <c r="J1639" s="36">
        <f ca="1">I1639+计算结果!B$19*IF(ROW()&gt;计算结果!B$18+1,STDEV(OFFSET(E1639,0,0,-计算结果!B$18,1)),STDEV(OFFSET(E1639,0,0,-ROW(),1)))</f>
        <v>13808.681721708081</v>
      </c>
      <c r="K1639" s="34">
        <f ca="1">I1639-计算结果!B$19*IF(ROW()&gt;计算结果!B$18+1,STDEV(OFFSET(E1639,0,0,-计算结果!B$18,1)),STDEV(OFFSET(E1639,0,0,-ROW(),1)))</f>
        <v>-8171.8976307989888</v>
      </c>
      <c r="L1639" s="35" t="str">
        <f t="shared" ca="1" si="101"/>
        <v>卖</v>
      </c>
      <c r="M1639" s="4" t="str">
        <f t="shared" ca="1" si="102"/>
        <v/>
      </c>
      <c r="N1639" s="3">
        <f ca="1">IF(L1638="买",E1639/E1638-1,0)-IF(M1639=1,计算结果!B$17,0)</f>
        <v>0</v>
      </c>
      <c r="O1639" s="2">
        <f t="shared" ca="1" si="103"/>
        <v>8.1509912664027375</v>
      </c>
      <c r="P1639" s="3">
        <f ca="1">1-O1639/MAX(O$2:O1639)</f>
        <v>9.3162658600278503E-2</v>
      </c>
    </row>
    <row r="1640" spans="1:16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100"/>
        <v>-1.0345428905029763E-2</v>
      </c>
      <c r="H1640" s="3">
        <f>1-E1640/MAX(E$2:E1640)</f>
        <v>0.55581059007690725</v>
      </c>
      <c r="I1640" s="36">
        <f ca="1">IF(ROW()&gt;计算结果!B$18+1,AVERAGE(OFFSET(E1640,0,0,-计算结果!B$18,1)),AVERAGE(OFFSET(E1640,0,0,-ROW(),1)))</f>
        <v>2809.5406818181823</v>
      </c>
      <c r="J1640" s="36">
        <f ca="1">I1640+计算结果!B$19*IF(ROW()&gt;计算结果!B$18+1,STDEV(OFFSET(E1640,0,0,-计算结果!B$18,1)),STDEV(OFFSET(E1640,0,0,-ROW(),1)))</f>
        <v>13885.714017262251</v>
      </c>
      <c r="K1640" s="34">
        <f ca="1">I1640-计算结果!B$19*IF(ROW()&gt;计算结果!B$18+1,STDEV(OFFSET(E1640,0,0,-计算结果!B$18,1)),STDEV(OFFSET(E1640,0,0,-ROW(),1)))</f>
        <v>-8266.6326536258875</v>
      </c>
      <c r="L1640" s="35" t="str">
        <f t="shared" ca="1" si="101"/>
        <v>卖</v>
      </c>
      <c r="M1640" s="4" t="str">
        <f t="shared" ca="1" si="102"/>
        <v/>
      </c>
      <c r="N1640" s="3">
        <f ca="1">IF(L1639="买",E1640/E1639-1,0)-IF(M1640=1,计算结果!B$17,0)</f>
        <v>0</v>
      </c>
      <c r="O1640" s="2">
        <f t="shared" ca="1" si="103"/>
        <v>8.1509912664027375</v>
      </c>
      <c r="P1640" s="3">
        <f ca="1">1-O1640/MAX(O$2:O1640)</f>
        <v>9.3162658600278503E-2</v>
      </c>
    </row>
    <row r="1641" spans="1:16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100"/>
        <v>-8.5804358401740943E-3</v>
      </c>
      <c r="H1641" s="3">
        <f>1-E1641/MAX(E$2:E1641)</f>
        <v>0.55962192880963724</v>
      </c>
      <c r="I1641" s="36">
        <f ca="1">IF(ROW()&gt;计算结果!B$18+1,AVERAGE(OFFSET(E1641,0,0,-计算结果!B$18,1)),AVERAGE(OFFSET(E1641,0,0,-ROW(),1)))</f>
        <v>2800.6131818181825</v>
      </c>
      <c r="J1641" s="36">
        <f ca="1">I1641+计算结果!B$19*IF(ROW()&gt;计算结果!B$18+1,STDEV(OFFSET(E1641,0,0,-计算结果!B$18,1)),STDEV(OFFSET(E1641,0,0,-ROW(),1)))</f>
        <v>14079.334413112787</v>
      </c>
      <c r="K1641" s="34">
        <f ca="1">I1641-计算结果!B$19*IF(ROW()&gt;计算结果!B$18+1,STDEV(OFFSET(E1641,0,0,-计算结果!B$18,1)),STDEV(OFFSET(E1641,0,0,-ROW(),1)))</f>
        <v>-8478.1080494764228</v>
      </c>
      <c r="L1641" s="35" t="str">
        <f t="shared" ca="1" si="101"/>
        <v>卖</v>
      </c>
      <c r="M1641" s="4" t="str">
        <f t="shared" ca="1" si="102"/>
        <v/>
      </c>
      <c r="N1641" s="3">
        <f ca="1">IF(L1640="买",E1641/E1640-1,0)-IF(M1641=1,计算结果!B$17,0)</f>
        <v>0</v>
      </c>
      <c r="O1641" s="2">
        <f t="shared" ca="1" si="103"/>
        <v>8.1509912664027375</v>
      </c>
      <c r="P1641" s="3">
        <f ca="1">1-O1641/MAX(O$2:O1641)</f>
        <v>9.3162658600278503E-2</v>
      </c>
    </row>
    <row r="1642" spans="1:16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100"/>
        <v>-2.6427735212639636E-3</v>
      </c>
      <c r="H1642" s="3">
        <f>1-E1642/MAX(E$2:E1642)</f>
        <v>0.56078574831552441</v>
      </c>
      <c r="I1642" s="36">
        <f ca="1">IF(ROW()&gt;计算结果!B$18+1,AVERAGE(OFFSET(E1642,0,0,-计算结果!B$18,1)),AVERAGE(OFFSET(E1642,0,0,-ROW(),1)))</f>
        <v>2791.7329545454554</v>
      </c>
      <c r="J1642" s="36">
        <f ca="1">I1642+计算结果!B$19*IF(ROW()&gt;计算结果!B$18+1,STDEV(OFFSET(E1642,0,0,-计算结果!B$18,1)),STDEV(OFFSET(E1642,0,0,-ROW(),1)))</f>
        <v>14258.570636355917</v>
      </c>
      <c r="K1642" s="34">
        <f ca="1">I1642-计算结果!B$19*IF(ROW()&gt;计算结果!B$18+1,STDEV(OFFSET(E1642,0,0,-计算结果!B$18,1)),STDEV(OFFSET(E1642,0,0,-ROW(),1)))</f>
        <v>-8675.1047272650048</v>
      </c>
      <c r="L1642" s="35" t="str">
        <f t="shared" ca="1" si="101"/>
        <v>卖</v>
      </c>
      <c r="M1642" s="4" t="str">
        <f t="shared" ca="1" si="102"/>
        <v/>
      </c>
      <c r="N1642" s="3">
        <f ca="1">IF(L1641="买",E1642/E1641-1,0)-IF(M1642=1,计算结果!B$17,0)</f>
        <v>0</v>
      </c>
      <c r="O1642" s="2">
        <f t="shared" ca="1" si="103"/>
        <v>8.1509912664027375</v>
      </c>
      <c r="P1642" s="3">
        <f ca="1">1-O1642/MAX(O$2:O1642)</f>
        <v>9.3162658600278503E-2</v>
      </c>
    </row>
    <row r="1643" spans="1:16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100"/>
        <v>-9.4020570631646594E-3</v>
      </c>
      <c r="H1643" s="3">
        <f>1-E1643/MAX(E$2:E1643)</f>
        <v>0.56491526577281692</v>
      </c>
      <c r="I1643" s="36">
        <f ca="1">IF(ROW()&gt;计算结果!B$18+1,AVERAGE(OFFSET(E1643,0,0,-计算结果!B$18,1)),AVERAGE(OFFSET(E1643,0,0,-ROW(),1)))</f>
        <v>2782.172954545455</v>
      </c>
      <c r="J1643" s="36">
        <f ca="1">I1643+计算结果!B$19*IF(ROW()&gt;计算结果!B$18+1,STDEV(OFFSET(E1643,0,0,-计算结果!B$18,1)),STDEV(OFFSET(E1643,0,0,-ROW(),1)))</f>
        <v>14449.09979553839</v>
      </c>
      <c r="K1643" s="34">
        <f ca="1">I1643-计算结果!B$19*IF(ROW()&gt;计算结果!B$18+1,STDEV(OFFSET(E1643,0,0,-计算结果!B$18,1)),STDEV(OFFSET(E1643,0,0,-ROW(),1)))</f>
        <v>-8884.7538864474809</v>
      </c>
      <c r="L1643" s="35" t="str">
        <f t="shared" ca="1" si="101"/>
        <v>卖</v>
      </c>
      <c r="M1643" s="4" t="str">
        <f t="shared" ca="1" si="102"/>
        <v/>
      </c>
      <c r="N1643" s="3">
        <f ca="1">IF(L1642="买",E1643/E1642-1,0)-IF(M1643=1,计算结果!B$17,0)</f>
        <v>0</v>
      </c>
      <c r="O1643" s="2">
        <f t="shared" ca="1" si="103"/>
        <v>8.1509912664027375</v>
      </c>
      <c r="P1643" s="3">
        <f ca="1">1-O1643/MAX(O$2:O1643)</f>
        <v>9.3162658600278503E-2</v>
      </c>
    </row>
    <row r="1644" spans="1:16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100"/>
        <v>-1.9905517230591752E-3</v>
      </c>
      <c r="H1644" s="3">
        <f>1-E1644/MAX(E$2:E1644)</f>
        <v>0.56578132444020968</v>
      </c>
      <c r="I1644" s="36">
        <f ca="1">IF(ROW()&gt;计算结果!B$18+1,AVERAGE(OFFSET(E1644,0,0,-计算结果!B$18,1)),AVERAGE(OFFSET(E1644,0,0,-ROW(),1)))</f>
        <v>2772.9822727272735</v>
      </c>
      <c r="J1644" s="36">
        <f ca="1">I1644+计算结果!B$19*IF(ROW()&gt;计算结果!B$18+1,STDEV(OFFSET(E1644,0,0,-计算结果!B$18,1)),STDEV(OFFSET(E1644,0,0,-ROW(),1)))</f>
        <v>14665.880785734842</v>
      </c>
      <c r="K1644" s="34">
        <f ca="1">I1644-计算结果!B$19*IF(ROW()&gt;计算结果!B$18+1,STDEV(OFFSET(E1644,0,0,-计算结果!B$18,1)),STDEV(OFFSET(E1644,0,0,-ROW(),1)))</f>
        <v>-9119.9162402802958</v>
      </c>
      <c r="L1644" s="35" t="str">
        <f t="shared" ca="1" si="101"/>
        <v>卖</v>
      </c>
      <c r="M1644" s="4" t="str">
        <f t="shared" ca="1" si="102"/>
        <v/>
      </c>
      <c r="N1644" s="3">
        <f ca="1">IF(L1643="买",E1644/E1643-1,0)-IF(M1644=1,计算结果!B$17,0)</f>
        <v>0</v>
      </c>
      <c r="O1644" s="2">
        <f t="shared" ca="1" si="103"/>
        <v>8.1509912664027375</v>
      </c>
      <c r="P1644" s="3">
        <f ca="1">1-O1644/MAX(O$2:O1644)</f>
        <v>9.3162658600278503E-2</v>
      </c>
    </row>
    <row r="1645" spans="1:16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100"/>
        <v>3.6352023322975491E-2</v>
      </c>
      <c r="H1645" s="3">
        <f>1-E1645/MAX(E$2:E1645)</f>
        <v>0.54999659701898862</v>
      </c>
      <c r="I1645" s="36">
        <f ca="1">IF(ROW()&gt;计算结果!B$18+1,AVERAGE(OFFSET(E1645,0,0,-计算结果!B$18,1)),AVERAGE(OFFSET(E1645,0,0,-ROW(),1)))</f>
        <v>2765.9343181818185</v>
      </c>
      <c r="J1645" s="36">
        <f ca="1">I1645+计算结果!B$19*IF(ROW()&gt;计算结果!B$18+1,STDEV(OFFSET(E1645,0,0,-计算结果!B$18,1)),STDEV(OFFSET(E1645,0,0,-ROW(),1)))</f>
        <v>14433.966275651048</v>
      </c>
      <c r="K1645" s="34">
        <f ca="1">I1645-计算结果!B$19*IF(ROW()&gt;计算结果!B$18+1,STDEV(OFFSET(E1645,0,0,-计算结果!B$18,1)),STDEV(OFFSET(E1645,0,0,-ROW(),1)))</f>
        <v>-8902.0976392874109</v>
      </c>
      <c r="L1645" s="35" t="str">
        <f t="shared" ca="1" si="101"/>
        <v>卖</v>
      </c>
      <c r="M1645" s="4" t="str">
        <f t="shared" ca="1" si="102"/>
        <v/>
      </c>
      <c r="N1645" s="3">
        <f ca="1">IF(L1644="买",E1645/E1644-1,0)-IF(M1645=1,计算结果!B$17,0)</f>
        <v>0</v>
      </c>
      <c r="O1645" s="2">
        <f t="shared" ca="1" si="103"/>
        <v>8.1509912664027375</v>
      </c>
      <c r="P1645" s="3">
        <f ca="1">1-O1645/MAX(O$2:O1645)</f>
        <v>9.3162658600278503E-2</v>
      </c>
    </row>
    <row r="1646" spans="1:16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100"/>
        <v>6.7454135724980269E-3</v>
      </c>
      <c r="H1646" s="3">
        <f>1-E1646/MAX(E$2:E1646)</f>
        <v>0.5469611379568502</v>
      </c>
      <c r="I1646" s="36">
        <f ca="1">IF(ROW()&gt;计算结果!B$18+1,AVERAGE(OFFSET(E1646,0,0,-计算结果!B$18,1)),AVERAGE(OFFSET(E1646,0,0,-ROW(),1)))</f>
        <v>2759.1681818181823</v>
      </c>
      <c r="J1646" s="36">
        <f ca="1">I1646+计算结果!B$19*IF(ROW()&gt;计算结果!B$18+1,STDEV(OFFSET(E1646,0,0,-计算结果!B$18,1)),STDEV(OFFSET(E1646,0,0,-ROW(),1)))</f>
        <v>14070.632445307065</v>
      </c>
      <c r="K1646" s="34">
        <f ca="1">I1646-计算结果!B$19*IF(ROW()&gt;计算结果!B$18+1,STDEV(OFFSET(E1646,0,0,-计算结果!B$18,1)),STDEV(OFFSET(E1646,0,0,-ROW(),1)))</f>
        <v>-8552.2960816707</v>
      </c>
      <c r="L1646" s="35" t="str">
        <f t="shared" ca="1" si="101"/>
        <v>卖</v>
      </c>
      <c r="M1646" s="4" t="str">
        <f t="shared" ca="1" si="102"/>
        <v/>
      </c>
      <c r="N1646" s="3">
        <f ca="1">IF(L1645="买",E1646/E1645-1,0)-IF(M1646=1,计算结果!B$17,0)</f>
        <v>0</v>
      </c>
      <c r="O1646" s="2">
        <f t="shared" ca="1" si="103"/>
        <v>8.1509912664027375</v>
      </c>
      <c r="P1646" s="3">
        <f ca="1">1-O1646/MAX(O$2:O1646)</f>
        <v>9.3162658600278503E-2</v>
      </c>
    </row>
    <row r="1647" spans="1:16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100"/>
        <v>-3.31255164125277E-3</v>
      </c>
      <c r="H1647" s="3">
        <f>1-E1647/MAX(E$2:E1647)</f>
        <v>0.54846185258286262</v>
      </c>
      <c r="I1647" s="36">
        <f ca="1">IF(ROW()&gt;计算结果!B$18+1,AVERAGE(OFFSET(E1647,0,0,-计算结果!B$18,1)),AVERAGE(OFFSET(E1647,0,0,-ROW(),1)))</f>
        <v>2753.6309090909094</v>
      </c>
      <c r="J1647" s="36">
        <f ca="1">I1647+计算结果!B$19*IF(ROW()&gt;计算结果!B$18+1,STDEV(OFFSET(E1647,0,0,-计算结果!B$18,1)),STDEV(OFFSET(E1647,0,0,-ROW(),1)))</f>
        <v>13948.115694310442</v>
      </c>
      <c r="K1647" s="34">
        <f ca="1">I1647-计算结果!B$19*IF(ROW()&gt;计算结果!B$18+1,STDEV(OFFSET(E1647,0,0,-计算结果!B$18,1)),STDEV(OFFSET(E1647,0,0,-ROW(),1)))</f>
        <v>-8440.8538761286236</v>
      </c>
      <c r="L1647" s="35" t="str">
        <f t="shared" ca="1" si="101"/>
        <v>卖</v>
      </c>
      <c r="M1647" s="4" t="str">
        <f t="shared" ca="1" si="102"/>
        <v/>
      </c>
      <c r="N1647" s="3">
        <f ca="1">IF(L1646="买",E1647/E1646-1,0)-IF(M1647=1,计算结果!B$17,0)</f>
        <v>0</v>
      </c>
      <c r="O1647" s="2">
        <f t="shared" ca="1" si="103"/>
        <v>8.1509912664027375</v>
      </c>
      <c r="P1647" s="3">
        <f ca="1">1-O1647/MAX(O$2:O1647)</f>
        <v>9.3162658600278503E-2</v>
      </c>
    </row>
    <row r="1648" spans="1:16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100"/>
        <v>4.9627324043437504E-3</v>
      </c>
      <c r="H1648" s="3">
        <f>1-E1648/MAX(E$2:E1648)</f>
        <v>0.54622098958687815</v>
      </c>
      <c r="I1648" s="36">
        <f ca="1">IF(ROW()&gt;计算结果!B$18+1,AVERAGE(OFFSET(E1648,0,0,-计算结果!B$18,1)),AVERAGE(OFFSET(E1648,0,0,-ROW(),1)))</f>
        <v>2750.7456818181822</v>
      </c>
      <c r="J1648" s="36">
        <f ca="1">I1648+计算结果!B$19*IF(ROW()&gt;计算结果!B$18+1,STDEV(OFFSET(E1648,0,0,-计算结果!B$18,1)),STDEV(OFFSET(E1648,0,0,-ROW(),1)))</f>
        <v>14014.466030221494</v>
      </c>
      <c r="K1648" s="34">
        <f ca="1">I1648-计算结果!B$19*IF(ROW()&gt;计算结果!B$18+1,STDEV(OFFSET(E1648,0,0,-计算结果!B$18,1)),STDEV(OFFSET(E1648,0,0,-ROW(),1)))</f>
        <v>-8512.9746665851308</v>
      </c>
      <c r="L1648" s="35" t="str">
        <f t="shared" ca="1" si="101"/>
        <v>卖</v>
      </c>
      <c r="M1648" s="4" t="str">
        <f t="shared" ca="1" si="102"/>
        <v/>
      </c>
      <c r="N1648" s="3">
        <f ca="1">IF(L1647="买",E1648/E1647-1,0)-IF(M1648=1,计算结果!B$17,0)</f>
        <v>0</v>
      </c>
      <c r="O1648" s="2">
        <f t="shared" ca="1" si="103"/>
        <v>8.1509912664027375</v>
      </c>
      <c r="P1648" s="3">
        <f ca="1">1-O1648/MAX(O$2:O1648)</f>
        <v>9.3162658600278503E-2</v>
      </c>
    </row>
    <row r="1649" spans="1:16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100"/>
        <v>-2.8024522394495488E-2</v>
      </c>
      <c r="H1649" s="3">
        <f>1-E1649/MAX(E$2:E1649)</f>
        <v>0.55893792962635269</v>
      </c>
      <c r="I1649" s="36">
        <f ca="1">IF(ROW()&gt;计算结果!B$18+1,AVERAGE(OFFSET(E1649,0,0,-计算结果!B$18,1)),AVERAGE(OFFSET(E1649,0,0,-ROW(),1)))</f>
        <v>2746.0643181818191</v>
      </c>
      <c r="J1649" s="36">
        <f ca="1">I1649+计算结果!B$19*IF(ROW()&gt;计算结果!B$18+1,STDEV(OFFSET(E1649,0,0,-计算结果!B$18,1)),STDEV(OFFSET(E1649,0,0,-ROW(),1)))</f>
        <v>14280.322539230348</v>
      </c>
      <c r="K1649" s="34">
        <f ca="1">I1649-计算结果!B$19*IF(ROW()&gt;计算结果!B$18+1,STDEV(OFFSET(E1649,0,0,-计算结果!B$18,1)),STDEV(OFFSET(E1649,0,0,-ROW(),1)))</f>
        <v>-8788.1939028667093</v>
      </c>
      <c r="L1649" s="35" t="str">
        <f t="shared" ca="1" si="101"/>
        <v>卖</v>
      </c>
      <c r="M1649" s="4" t="str">
        <f t="shared" ca="1" si="102"/>
        <v/>
      </c>
      <c r="N1649" s="3">
        <f ca="1">IF(L1648="买",E1649/E1648-1,0)-IF(M1649=1,计算结果!B$17,0)</f>
        <v>0</v>
      </c>
      <c r="O1649" s="2">
        <f t="shared" ca="1" si="103"/>
        <v>8.1509912664027375</v>
      </c>
      <c r="P1649" s="3">
        <f ca="1">1-O1649/MAX(O$2:O1649)</f>
        <v>9.3162658600278503E-2</v>
      </c>
    </row>
    <row r="1650" spans="1:16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100"/>
        <v>-3.5220911885996964E-3</v>
      </c>
      <c r="H1650" s="3">
        <f>1-E1650/MAX(E$2:E1650)</f>
        <v>0.56049139045804131</v>
      </c>
      <c r="I1650" s="36">
        <f ca="1">IF(ROW()&gt;计算结果!B$18+1,AVERAGE(OFFSET(E1650,0,0,-计算结果!B$18,1)),AVERAGE(OFFSET(E1650,0,0,-ROW(),1)))</f>
        <v>2740.5861363636368</v>
      </c>
      <c r="J1650" s="36">
        <f ca="1">I1650+计算结果!B$19*IF(ROW()&gt;计算结果!B$18+1,STDEV(OFFSET(E1650,0,0,-计算结果!B$18,1)),STDEV(OFFSET(E1650,0,0,-ROW(),1)))</f>
        <v>14506.130798088179</v>
      </c>
      <c r="K1650" s="34">
        <f ca="1">I1650-计算结果!B$19*IF(ROW()&gt;计算结果!B$18+1,STDEV(OFFSET(E1650,0,0,-计算结果!B$18,1)),STDEV(OFFSET(E1650,0,0,-ROW(),1)))</f>
        <v>-9024.9585253609075</v>
      </c>
      <c r="L1650" s="35" t="str">
        <f t="shared" ca="1" si="101"/>
        <v>卖</v>
      </c>
      <c r="M1650" s="4" t="str">
        <f t="shared" ca="1" si="102"/>
        <v/>
      </c>
      <c r="N1650" s="3">
        <f ca="1">IF(L1649="买",E1650/E1649-1,0)-IF(M1650=1,计算结果!B$17,0)</f>
        <v>0</v>
      </c>
      <c r="O1650" s="2">
        <f t="shared" ca="1" si="103"/>
        <v>8.1509912664027375</v>
      </c>
      <c r="P1650" s="3">
        <f ca="1">1-O1650/MAX(O$2:O1650)</f>
        <v>9.3162658600278503E-2</v>
      </c>
    </row>
    <row r="1651" spans="1:16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100"/>
        <v>-2.4215277885315079E-2</v>
      </c>
      <c r="H1651" s="3">
        <f>1-E1651/MAX(E$2:E1651)</f>
        <v>0.57113421357108818</v>
      </c>
      <c r="I1651" s="36">
        <f ca="1">IF(ROW()&gt;计算结果!B$18+1,AVERAGE(OFFSET(E1651,0,0,-计算结果!B$18,1)),AVERAGE(OFFSET(E1651,0,0,-ROW(),1)))</f>
        <v>2732.7136363636369</v>
      </c>
      <c r="J1651" s="36">
        <f ca="1">I1651+计算结果!B$19*IF(ROW()&gt;计算结果!B$18+1,STDEV(OFFSET(E1651,0,0,-计算结果!B$18,1)),STDEV(OFFSET(E1651,0,0,-ROW(),1)))</f>
        <v>14848.655042377181</v>
      </c>
      <c r="K1651" s="34">
        <f ca="1">I1651-计算结果!B$19*IF(ROW()&gt;计算结果!B$18+1,STDEV(OFFSET(E1651,0,0,-计算结果!B$18,1)),STDEV(OFFSET(E1651,0,0,-ROW(),1)))</f>
        <v>-9383.2277696499077</v>
      </c>
      <c r="L1651" s="35" t="str">
        <f t="shared" ca="1" si="101"/>
        <v>卖</v>
      </c>
      <c r="M1651" s="4" t="str">
        <f t="shared" ca="1" si="102"/>
        <v/>
      </c>
      <c r="N1651" s="3">
        <f ca="1">IF(L1650="买",E1651/E1650-1,0)-IF(M1651=1,计算结果!B$17,0)</f>
        <v>0</v>
      </c>
      <c r="O1651" s="2">
        <f t="shared" ca="1" si="103"/>
        <v>8.1509912664027375</v>
      </c>
      <c r="P1651" s="3">
        <f ca="1">1-O1651/MAX(O$2:O1651)</f>
        <v>9.3162658600278503E-2</v>
      </c>
    </row>
    <row r="1652" spans="1:16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100"/>
        <v>-5.0187857315723283E-3</v>
      </c>
      <c r="H1652" s="3">
        <f>1-E1652/MAX(E$2:E1652)</f>
        <v>0.57328659906077717</v>
      </c>
      <c r="I1652" s="36">
        <f ca="1">IF(ROW()&gt;计算结果!B$18+1,AVERAGE(OFFSET(E1652,0,0,-计算结果!B$18,1)),AVERAGE(OFFSET(E1652,0,0,-ROW(),1)))</f>
        <v>2724.3615909090918</v>
      </c>
      <c r="J1652" s="36">
        <f ca="1">I1652+计算结果!B$19*IF(ROW()&gt;计算结果!B$18+1,STDEV(OFFSET(E1652,0,0,-计算结果!B$18,1)),STDEV(OFFSET(E1652,0,0,-ROW(),1)))</f>
        <v>15151.360471948732</v>
      </c>
      <c r="K1652" s="34">
        <f ca="1">I1652-计算结果!B$19*IF(ROW()&gt;计算结果!B$18+1,STDEV(OFFSET(E1652,0,0,-计算结果!B$18,1)),STDEV(OFFSET(E1652,0,0,-ROW(),1)))</f>
        <v>-9702.6372901305494</v>
      </c>
      <c r="L1652" s="35" t="str">
        <f t="shared" ca="1" si="101"/>
        <v>卖</v>
      </c>
      <c r="M1652" s="4" t="str">
        <f t="shared" ca="1" si="102"/>
        <v/>
      </c>
      <c r="N1652" s="3">
        <f ca="1">IF(L1651="买",E1652/E1651-1,0)-IF(M1652=1,计算结果!B$17,0)</f>
        <v>0</v>
      </c>
      <c r="O1652" s="2">
        <f t="shared" ca="1" si="103"/>
        <v>8.1509912664027375</v>
      </c>
      <c r="P1652" s="3">
        <f ca="1">1-O1652/MAX(O$2:O1652)</f>
        <v>9.3162658600278503E-2</v>
      </c>
    </row>
    <row r="1653" spans="1:16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100"/>
        <v>2.7429542083353242E-2</v>
      </c>
      <c r="H1653" s="3">
        <f>1-E1653/MAX(E$2:E1653)</f>
        <v>0.56158204587218408</v>
      </c>
      <c r="I1653" s="36">
        <f ca="1">IF(ROW()&gt;计算结果!B$18+1,AVERAGE(OFFSET(E1653,0,0,-计算结果!B$18,1)),AVERAGE(OFFSET(E1653,0,0,-ROW(),1)))</f>
        <v>2716.6068181818187</v>
      </c>
      <c r="J1653" s="36">
        <f ca="1">I1653+计算结果!B$19*IF(ROW()&gt;计算结果!B$18+1,STDEV(OFFSET(E1653,0,0,-计算结果!B$18,1)),STDEV(OFFSET(E1653,0,0,-ROW(),1)))</f>
        <v>14934.858318398949</v>
      </c>
      <c r="K1653" s="34">
        <f ca="1">I1653-计算结果!B$19*IF(ROW()&gt;计算结果!B$18+1,STDEV(OFFSET(E1653,0,0,-计算结果!B$18,1)),STDEV(OFFSET(E1653,0,0,-ROW(),1)))</f>
        <v>-9501.6446820353103</v>
      </c>
      <c r="L1653" s="35" t="str">
        <f t="shared" ca="1" si="101"/>
        <v>卖</v>
      </c>
      <c r="M1653" s="4" t="str">
        <f t="shared" ca="1" si="102"/>
        <v/>
      </c>
      <c r="N1653" s="3">
        <f ca="1">IF(L1652="买",E1653/E1652-1,0)-IF(M1653=1,计算结果!B$17,0)</f>
        <v>0</v>
      </c>
      <c r="O1653" s="2">
        <f t="shared" ca="1" si="103"/>
        <v>8.1509912664027375</v>
      </c>
      <c r="P1653" s="3">
        <f ca="1">1-O1653/MAX(O$2:O1653)</f>
        <v>9.3162658600278503E-2</v>
      </c>
    </row>
    <row r="1654" spans="1:16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100"/>
        <v>1.8923649516624064E-2</v>
      </c>
      <c r="H1654" s="3">
        <f>1-E1654/MAX(E$2:E1654)</f>
        <v>0.55328557816647383</v>
      </c>
      <c r="I1654" s="36">
        <f ca="1">IF(ROW()&gt;计算结果!B$18+1,AVERAGE(OFFSET(E1654,0,0,-计算结果!B$18,1)),AVERAGE(OFFSET(E1654,0,0,-ROW(),1)))</f>
        <v>2710.4215909090908</v>
      </c>
      <c r="J1654" s="36">
        <f ca="1">I1654+计算结果!B$19*IF(ROW()&gt;计算结果!B$18+1,STDEV(OFFSET(E1654,0,0,-计算结果!B$18,1)),STDEV(OFFSET(E1654,0,0,-ROW(),1)))</f>
        <v>14624.078967256137</v>
      </c>
      <c r="K1654" s="34">
        <f ca="1">I1654-计算结果!B$19*IF(ROW()&gt;计算结果!B$18+1,STDEV(OFFSET(E1654,0,0,-计算结果!B$18,1)),STDEV(OFFSET(E1654,0,0,-ROW(),1)))</f>
        <v>-9203.2357854379552</v>
      </c>
      <c r="L1654" s="35" t="str">
        <f t="shared" ca="1" si="101"/>
        <v>卖</v>
      </c>
      <c r="M1654" s="4" t="str">
        <f t="shared" ca="1" si="102"/>
        <v/>
      </c>
      <c r="N1654" s="3">
        <f ca="1">IF(L1653="买",E1654/E1653-1,0)-IF(M1654=1,计算结果!B$17,0)</f>
        <v>0</v>
      </c>
      <c r="O1654" s="2">
        <f t="shared" ca="1" si="103"/>
        <v>8.1509912664027375</v>
      </c>
      <c r="P1654" s="3">
        <f ca="1">1-O1654/MAX(O$2:O1654)</f>
        <v>9.3162658600278503E-2</v>
      </c>
    </row>
    <row r="1655" spans="1:16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100"/>
        <v>9.9869354734272164E-3</v>
      </c>
      <c r="H1655" s="3">
        <f>1-E1655/MAX(E$2:E1655)</f>
        <v>0.54882427006057299</v>
      </c>
      <c r="I1655" s="36">
        <f ca="1">IF(ROW()&gt;计算结果!B$18+1,AVERAGE(OFFSET(E1655,0,0,-计算结果!B$18,1)),AVERAGE(OFFSET(E1655,0,0,-ROW(),1)))</f>
        <v>2705.0952272727272</v>
      </c>
      <c r="J1655" s="36">
        <f ca="1">I1655+计算结果!B$19*IF(ROW()&gt;计算结果!B$18+1,STDEV(OFFSET(E1655,0,0,-计算结果!B$18,1)),STDEV(OFFSET(E1655,0,0,-ROW(),1)))</f>
        <v>14275.754510596031</v>
      </c>
      <c r="K1655" s="34">
        <f ca="1">I1655-计算结果!B$19*IF(ROW()&gt;计算结果!B$18+1,STDEV(OFFSET(E1655,0,0,-计算结果!B$18,1)),STDEV(OFFSET(E1655,0,0,-ROW(),1)))</f>
        <v>-8865.5640560505781</v>
      </c>
      <c r="L1655" s="35" t="str">
        <f t="shared" ca="1" si="101"/>
        <v>卖</v>
      </c>
      <c r="M1655" s="4" t="str">
        <f t="shared" ca="1" si="102"/>
        <v/>
      </c>
      <c r="N1655" s="3">
        <f ca="1">IF(L1654="买",E1655/E1654-1,0)-IF(M1655=1,计算结果!B$17,0)</f>
        <v>0</v>
      </c>
      <c r="O1655" s="2">
        <f t="shared" ca="1" si="103"/>
        <v>8.1509912664027375</v>
      </c>
      <c r="P1655" s="3">
        <f ca="1">1-O1655/MAX(O$2:O1655)</f>
        <v>9.3162658600278503E-2</v>
      </c>
    </row>
    <row r="1656" spans="1:16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100"/>
        <v>2.1986310410497811E-3</v>
      </c>
      <c r="H1656" s="3">
        <f>1-E1656/MAX(E$2:E1656)</f>
        <v>0.54783230109575987</v>
      </c>
      <c r="I1656" s="36">
        <f ca="1">IF(ROW()&gt;计算结果!B$18+1,AVERAGE(OFFSET(E1656,0,0,-计算结果!B$18,1)),AVERAGE(OFFSET(E1656,0,0,-ROW(),1)))</f>
        <v>2701.0777272727273</v>
      </c>
      <c r="J1656" s="36">
        <f ca="1">I1656+计算结果!B$19*IF(ROW()&gt;计算结果!B$18+1,STDEV(OFFSET(E1656,0,0,-计算结果!B$18,1)),STDEV(OFFSET(E1656,0,0,-ROW(),1)))</f>
        <v>14086.346973499178</v>
      </c>
      <c r="K1656" s="34">
        <f ca="1">I1656-计算结果!B$19*IF(ROW()&gt;计算结果!B$18+1,STDEV(OFFSET(E1656,0,0,-计算结果!B$18,1)),STDEV(OFFSET(E1656,0,0,-ROW(),1)))</f>
        <v>-8684.1915189537212</v>
      </c>
      <c r="L1656" s="35" t="str">
        <f t="shared" ca="1" si="101"/>
        <v>卖</v>
      </c>
      <c r="M1656" s="4" t="str">
        <f t="shared" ca="1" si="102"/>
        <v/>
      </c>
      <c r="N1656" s="3">
        <f ca="1">IF(L1655="买",E1656/E1655-1,0)-IF(M1656=1,计算结果!B$17,0)</f>
        <v>0</v>
      </c>
      <c r="O1656" s="2">
        <f t="shared" ca="1" si="103"/>
        <v>8.1509912664027375</v>
      </c>
      <c r="P1656" s="3">
        <f ca="1">1-O1656/MAX(O$2:O1656)</f>
        <v>9.3162658600278503E-2</v>
      </c>
    </row>
    <row r="1657" spans="1:16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100"/>
        <v>1.9394313409696329E-2</v>
      </c>
      <c r="H1657" s="3">
        <f>1-E1657/MAX(E$2:E1657)</f>
        <v>0.53906281902946973</v>
      </c>
      <c r="I1657" s="36">
        <f ca="1">IF(ROW()&gt;计算结果!B$18+1,AVERAGE(OFFSET(E1657,0,0,-计算结果!B$18,1)),AVERAGE(OFFSET(E1657,0,0,-ROW(),1)))</f>
        <v>2698.8359090909094</v>
      </c>
      <c r="J1657" s="36">
        <f ca="1">I1657+计算结果!B$19*IF(ROW()&gt;计算结果!B$18+1,STDEV(OFFSET(E1657,0,0,-计算结果!B$18,1)),STDEV(OFFSET(E1657,0,0,-ROW(),1)))</f>
        <v>13940.868237015116</v>
      </c>
      <c r="K1657" s="34">
        <f ca="1">I1657-计算结果!B$19*IF(ROW()&gt;计算结果!B$18+1,STDEV(OFFSET(E1657,0,0,-计算结果!B$18,1)),STDEV(OFFSET(E1657,0,0,-ROW(),1)))</f>
        <v>-8543.1964188332986</v>
      </c>
      <c r="L1657" s="35" t="str">
        <f t="shared" ca="1" si="101"/>
        <v>买</v>
      </c>
      <c r="M1657" s="4">
        <f t="shared" ca="1" si="102"/>
        <v>1</v>
      </c>
      <c r="N1657" s="3">
        <f ca="1">IF(L1656="买",E1657/E1656-1,0)-IF(M1657=1,计算结果!B$17,0)</f>
        <v>0</v>
      </c>
      <c r="O1657" s="2">
        <f t="shared" ca="1" si="103"/>
        <v>8.1509912664027375</v>
      </c>
      <c r="P1657" s="3">
        <f ca="1">1-O1657/MAX(O$2:O1657)</f>
        <v>9.3162658600278503E-2</v>
      </c>
    </row>
    <row r="1658" spans="1:16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100"/>
        <v>-5.0608707207773218E-3</v>
      </c>
      <c r="H1658" s="3">
        <f>1-E1658/MAX(E$2:E1658)</f>
        <v>0.54139556251276111</v>
      </c>
      <c r="I1658" s="36">
        <f ca="1">IF(ROW()&gt;计算结果!B$18+1,AVERAGE(OFFSET(E1658,0,0,-计算结果!B$18,1)),AVERAGE(OFFSET(E1658,0,0,-ROW(),1)))</f>
        <v>2696.9613636363638</v>
      </c>
      <c r="J1658" s="36">
        <f ca="1">I1658+计算结果!B$19*IF(ROW()&gt;计算结果!B$18+1,STDEV(OFFSET(E1658,0,0,-计算结果!B$18,1)),STDEV(OFFSET(E1658,0,0,-ROW(),1)))</f>
        <v>13858.911646285251</v>
      </c>
      <c r="K1658" s="34">
        <f ca="1">I1658-计算结果!B$19*IF(ROW()&gt;计算结果!B$18+1,STDEV(OFFSET(E1658,0,0,-计算结果!B$18,1)),STDEV(OFFSET(E1658,0,0,-ROW(),1)))</f>
        <v>-8464.988919012525</v>
      </c>
      <c r="L1658" s="35" t="str">
        <f t="shared" ca="1" si="101"/>
        <v>卖</v>
      </c>
      <c r="M1658" s="4">
        <f t="shared" ca="1" si="102"/>
        <v>1</v>
      </c>
      <c r="N1658" s="3">
        <f ca="1">IF(L1657="买",E1658/E1657-1,0)-IF(M1658=1,计算结果!B$17,0)</f>
        <v>-5.0608707207773218E-3</v>
      </c>
      <c r="O1658" s="2">
        <f t="shared" ca="1" si="103"/>
        <v>8.1097401533572882</v>
      </c>
      <c r="P1658" s="3">
        <f ca="1">1-O1658/MAX(O$2:O1658)</f>
        <v>9.7752045149875899E-2</v>
      </c>
    </row>
    <row r="1659" spans="1:16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100"/>
        <v>8.2365293788111416E-4</v>
      </c>
      <c r="H1659" s="3">
        <f>1-E1659/MAX(E$2:E1659)</f>
        <v>0.54101783162049943</v>
      </c>
      <c r="I1659" s="36">
        <f ca="1">IF(ROW()&gt;计算结果!B$18+1,AVERAGE(OFFSET(E1659,0,0,-计算结果!B$18,1)),AVERAGE(OFFSET(E1659,0,0,-ROW(),1)))</f>
        <v>2694.1552272727272</v>
      </c>
      <c r="J1659" s="36">
        <f ca="1">I1659+计算结果!B$19*IF(ROW()&gt;计算结果!B$18+1,STDEV(OFFSET(E1659,0,0,-计算结果!B$18,1)),STDEV(OFFSET(E1659,0,0,-ROW(),1)))</f>
        <v>13656.011705186662</v>
      </c>
      <c r="K1659" s="34">
        <f ca="1">I1659-计算结果!B$19*IF(ROW()&gt;计算结果!B$18+1,STDEV(OFFSET(E1659,0,0,-计算结果!B$18,1)),STDEV(OFFSET(E1659,0,0,-ROW(),1)))</f>
        <v>-8267.7012506412066</v>
      </c>
      <c r="L1659" s="35" t="str">
        <f t="shared" ca="1" si="101"/>
        <v>买</v>
      </c>
      <c r="M1659" s="4">
        <f t="shared" ca="1" si="102"/>
        <v>1</v>
      </c>
      <c r="N1659" s="3">
        <f ca="1">IF(L1658="买",E1659/E1658-1,0)-IF(M1659=1,计算结果!B$17,0)</f>
        <v>0</v>
      </c>
      <c r="O1659" s="2">
        <f t="shared" ca="1" si="103"/>
        <v>8.1097401533572882</v>
      </c>
      <c r="P1659" s="3">
        <f ca="1">1-O1659/MAX(O$2:O1659)</f>
        <v>9.7752045149875899E-2</v>
      </c>
    </row>
    <row r="1660" spans="1:16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100"/>
        <v>1.6630028210992798E-2</v>
      </c>
      <c r="H1660" s="3">
        <f>1-E1660/MAX(E$2:E1660)</f>
        <v>0.53338494521200575</v>
      </c>
      <c r="I1660" s="36">
        <f ca="1">IF(ROW()&gt;计算结果!B$18+1,AVERAGE(OFFSET(E1660,0,0,-计算结果!B$18,1)),AVERAGE(OFFSET(E1660,0,0,-ROW(),1)))</f>
        <v>2692.6181818181817</v>
      </c>
      <c r="J1660" s="36">
        <f ca="1">I1660+计算结果!B$19*IF(ROW()&gt;计算结果!B$18+1,STDEV(OFFSET(E1660,0,0,-计算结果!B$18,1)),STDEV(OFFSET(E1660,0,0,-ROW(),1)))</f>
        <v>13509.739148181192</v>
      </c>
      <c r="K1660" s="34">
        <f ca="1">I1660-计算结果!B$19*IF(ROW()&gt;计算结果!B$18+1,STDEV(OFFSET(E1660,0,0,-计算结果!B$18,1)),STDEV(OFFSET(E1660,0,0,-ROW(),1)))</f>
        <v>-8124.5027845448294</v>
      </c>
      <c r="L1660" s="35" t="str">
        <f t="shared" ca="1" si="101"/>
        <v>买</v>
      </c>
      <c r="M1660" s="4" t="str">
        <f t="shared" ca="1" si="102"/>
        <v/>
      </c>
      <c r="N1660" s="3">
        <f ca="1">IF(L1659="买",E1660/E1659-1,0)-IF(M1660=1,计算结果!B$17,0)</f>
        <v>1.6630028210992798E-2</v>
      </c>
      <c r="O1660" s="2">
        <f t="shared" ca="1" si="103"/>
        <v>8.2446053608914411</v>
      </c>
      <c r="P1660" s="3">
        <f ca="1">1-O1660/MAX(O$2:O1660)</f>
        <v>8.2747636207407771E-2</v>
      </c>
    </row>
    <row r="1661" spans="1:16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100"/>
        <v>6.9647278468787377E-4</v>
      </c>
      <c r="H1661" s="3">
        <f>1-E1661/MAX(E$2:E1661)</f>
        <v>0.53305996052542026</v>
      </c>
      <c r="I1661" s="36">
        <f ca="1">IF(ROW()&gt;计算结果!B$18+1,AVERAGE(OFFSET(E1661,0,0,-计算结果!B$18,1)),AVERAGE(OFFSET(E1661,0,0,-ROW(),1)))</f>
        <v>2688.9922727272728</v>
      </c>
      <c r="J1661" s="36">
        <f ca="1">I1661+计算结果!B$19*IF(ROW()&gt;计算结果!B$18+1,STDEV(OFFSET(E1661,0,0,-计算结果!B$18,1)),STDEV(OFFSET(E1661,0,0,-ROW(),1)))</f>
        <v>12938.118000036215</v>
      </c>
      <c r="K1661" s="34">
        <f ca="1">I1661-计算结果!B$19*IF(ROW()&gt;计算结果!B$18+1,STDEV(OFFSET(E1661,0,0,-计算结果!B$18,1)),STDEV(OFFSET(E1661,0,0,-ROW(),1)))</f>
        <v>-7560.133454581668</v>
      </c>
      <c r="L1661" s="35" t="str">
        <f t="shared" ca="1" si="101"/>
        <v>买</v>
      </c>
      <c r="M1661" s="4" t="str">
        <f t="shared" ca="1" si="102"/>
        <v/>
      </c>
      <c r="N1661" s="3">
        <f ca="1">IF(L1660="买",E1661/E1660-1,0)-IF(M1661=1,计算结果!B$17,0)</f>
        <v>6.9647278468787377E-4</v>
      </c>
      <c r="O1661" s="2">
        <f t="shared" ca="1" si="103"/>
        <v>8.2503475041457932</v>
      </c>
      <c r="P1661" s="3">
        <f ca="1">1-O1661/MAX(O$2:O1661)</f>
        <v>8.2108794899335646E-2</v>
      </c>
    </row>
    <row r="1662" spans="1:16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100"/>
        <v>7.0874175563895303E-3</v>
      </c>
      <c r="H1662" s="3">
        <f>1-E1662/MAX(E$2:E1662)</f>
        <v>0.52975056149186683</v>
      </c>
      <c r="I1662" s="36">
        <f ca="1">IF(ROW()&gt;计算结果!B$18+1,AVERAGE(OFFSET(E1662,0,0,-计算结果!B$18,1)),AVERAGE(OFFSET(E1662,0,0,-ROW(),1)))</f>
        <v>2685.8679545454543</v>
      </c>
      <c r="J1662" s="36">
        <f ca="1">I1662+计算结果!B$19*IF(ROW()&gt;计算结果!B$18+1,STDEV(OFFSET(E1662,0,0,-计算结果!B$18,1)),STDEV(OFFSET(E1662,0,0,-ROW(),1)))</f>
        <v>12372.050917636579</v>
      </c>
      <c r="K1662" s="34">
        <f ca="1">I1662-计算结果!B$19*IF(ROW()&gt;计算结果!B$18+1,STDEV(OFFSET(E1662,0,0,-计算结果!B$18,1)),STDEV(OFFSET(E1662,0,0,-ROW(),1)))</f>
        <v>-7000.3150085456709</v>
      </c>
      <c r="L1662" s="35" t="str">
        <f t="shared" ca="1" si="101"/>
        <v>买</v>
      </c>
      <c r="M1662" s="4" t="str">
        <f t="shared" ca="1" si="102"/>
        <v/>
      </c>
      <c r="N1662" s="3">
        <f ca="1">IF(L1661="买",E1662/E1661-1,0)-IF(M1662=1,计算结果!B$17,0)</f>
        <v>7.0874175563895303E-3</v>
      </c>
      <c r="O1662" s="2">
        <f t="shared" ca="1" si="103"/>
        <v>8.3088211618929915</v>
      </c>
      <c r="P1662" s="3">
        <f ca="1">1-O1662/MAX(O$2:O1662)</f>
        <v>7.5603316657449571E-2</v>
      </c>
    </row>
    <row r="1663" spans="1:16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100"/>
        <v>-9.9502487562188602E-3</v>
      </c>
      <c r="H1663" s="3">
        <f>1-E1663/MAX(E$2:E1663)</f>
        <v>0.53442966038249506</v>
      </c>
      <c r="I1663" s="36">
        <f ca="1">IF(ROW()&gt;计算结果!B$18+1,AVERAGE(OFFSET(E1663,0,0,-计算结果!B$18,1)),AVERAGE(OFFSET(E1663,0,0,-ROW(),1)))</f>
        <v>2683.2188636363635</v>
      </c>
      <c r="J1663" s="36">
        <f ca="1">I1663+计算结果!B$19*IF(ROW()&gt;计算结果!B$18+1,STDEV(OFFSET(E1663,0,0,-计算结果!B$18,1)),STDEV(OFFSET(E1663,0,0,-ROW(),1)))</f>
        <v>11989.514732915923</v>
      </c>
      <c r="K1663" s="34">
        <f ca="1">I1663-计算结果!B$19*IF(ROW()&gt;计算结果!B$18+1,STDEV(OFFSET(E1663,0,0,-计算结果!B$18,1)),STDEV(OFFSET(E1663,0,0,-ROW(),1)))</f>
        <v>-6623.0770056431948</v>
      </c>
      <c r="L1663" s="35" t="str">
        <f t="shared" ca="1" si="101"/>
        <v>买</v>
      </c>
      <c r="M1663" s="4" t="str">
        <f t="shared" ca="1" si="102"/>
        <v/>
      </c>
      <c r="N1663" s="3">
        <f ca="1">IF(L1662="买",E1663/E1662-1,0)-IF(M1663=1,计算结果!B$17,0)</f>
        <v>-9.9502487562188602E-3</v>
      </c>
      <c r="O1663" s="2">
        <f t="shared" ca="1" si="103"/>
        <v>8.2261463244612205</v>
      </c>
      <c r="P1663" s="3">
        <f ca="1">1-O1663/MAX(O$2:O1663)</f>
        <v>8.4801293606131645E-2</v>
      </c>
    </row>
    <row r="1664" spans="1:16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100"/>
        <v>-3.1210598446779203E-3</v>
      </c>
      <c r="H1664" s="3">
        <f>1-E1664/MAX(E$2:E1664)</f>
        <v>0.53588273327434832</v>
      </c>
      <c r="I1664" s="36">
        <f ca="1">IF(ROW()&gt;计算结果!B$18+1,AVERAGE(OFFSET(E1664,0,0,-计算结果!B$18,1)),AVERAGE(OFFSET(E1664,0,0,-ROW(),1)))</f>
        <v>2680.6272727272726</v>
      </c>
      <c r="J1664" s="36">
        <f ca="1">I1664+计算结果!B$19*IF(ROW()&gt;计算结果!B$18+1,STDEV(OFFSET(E1664,0,0,-计算结果!B$18,1)),STDEV(OFFSET(E1664,0,0,-ROW(),1)))</f>
        <v>11625.448480632738</v>
      </c>
      <c r="K1664" s="34">
        <f ca="1">I1664-计算结果!B$19*IF(ROW()&gt;计算结果!B$18+1,STDEV(OFFSET(E1664,0,0,-计算结果!B$18,1)),STDEV(OFFSET(E1664,0,0,-ROW(),1)))</f>
        <v>-6264.1939351781921</v>
      </c>
      <c r="L1664" s="35" t="str">
        <f t="shared" ca="1" si="101"/>
        <v>买</v>
      </c>
      <c r="M1664" s="4" t="str">
        <f t="shared" ca="1" si="102"/>
        <v/>
      </c>
      <c r="N1664" s="3">
        <f ca="1">IF(L1663="买",E1664/E1663-1,0)-IF(M1664=1,计算结果!B$17,0)</f>
        <v>-3.1210598446779203E-3</v>
      </c>
      <c r="O1664" s="2">
        <f t="shared" ca="1" si="103"/>
        <v>8.2004720294915003</v>
      </c>
      <c r="P1664" s="3">
        <f ca="1">1-O1664/MAX(O$2:O1664)</f>
        <v>8.7657683538558739E-2</v>
      </c>
    </row>
    <row r="1665" spans="1:16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100"/>
        <v>8.7765928196179566E-3</v>
      </c>
      <c r="H1665" s="3">
        <f>1-E1665/MAX(E$2:E1665)</f>
        <v>0.53180936500374321</v>
      </c>
      <c r="I1665" s="36">
        <f ca="1">IF(ROW()&gt;计算结果!B$18+1,AVERAGE(OFFSET(E1665,0,0,-计算结果!B$18,1)),AVERAGE(OFFSET(E1665,0,0,-ROW(),1)))</f>
        <v>2678.4652272727271</v>
      </c>
      <c r="J1665" s="36">
        <f ca="1">I1665+计算结果!B$19*IF(ROW()&gt;计算结果!B$18+1,STDEV(OFFSET(E1665,0,0,-计算结果!B$18,1)),STDEV(OFFSET(E1665,0,0,-ROW(),1)))</f>
        <v>11257.682412305701</v>
      </c>
      <c r="K1665" s="34">
        <f ca="1">I1665-计算结果!B$19*IF(ROW()&gt;计算结果!B$18+1,STDEV(OFFSET(E1665,0,0,-计算结果!B$18,1)),STDEV(OFFSET(E1665,0,0,-ROW(),1)))</f>
        <v>-5900.751957760247</v>
      </c>
      <c r="L1665" s="35" t="str">
        <f t="shared" ca="1" si="101"/>
        <v>买</v>
      </c>
      <c r="M1665" s="4" t="str">
        <f t="shared" ca="1" si="102"/>
        <v/>
      </c>
      <c r="N1665" s="3">
        <f ca="1">IF(L1664="买",E1665/E1664-1,0)-IF(M1665=1,计算结果!B$17,0)</f>
        <v>8.7765928196179566E-3</v>
      </c>
      <c r="O1665" s="2">
        <f t="shared" ca="1" si="103"/>
        <v>8.2724442334230126</v>
      </c>
      <c r="P1665" s="3">
        <f ca="1">1-O1665/MAX(O$2:O1665)</f>
        <v>7.9650426514869643E-2</v>
      </c>
    </row>
    <row r="1666" spans="1:16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100"/>
        <v>-1.8919557356495198E-2</v>
      </c>
      <c r="H1666" s="3">
        <f>1-E1666/MAX(E$2:E1666)</f>
        <v>0.54066732457632882</v>
      </c>
      <c r="I1666" s="36">
        <f ca="1">IF(ROW()&gt;计算结果!B$18+1,AVERAGE(OFFSET(E1666,0,0,-计算结果!B$18,1)),AVERAGE(OFFSET(E1666,0,0,-ROW(),1)))</f>
        <v>2675.3981818181815</v>
      </c>
      <c r="J1666" s="36">
        <f ca="1">I1666+计算结果!B$19*IF(ROW()&gt;计算结果!B$18+1,STDEV(OFFSET(E1666,0,0,-计算结果!B$18,1)),STDEV(OFFSET(E1666,0,0,-ROW(),1)))</f>
        <v>10845.922613308574</v>
      </c>
      <c r="K1666" s="34">
        <f ca="1">I1666-计算结果!B$19*IF(ROW()&gt;计算结果!B$18+1,STDEV(OFFSET(E1666,0,0,-计算结果!B$18,1)),STDEV(OFFSET(E1666,0,0,-ROW(),1)))</f>
        <v>-5495.126249672212</v>
      </c>
      <c r="L1666" s="35" t="str">
        <f t="shared" ca="1" si="101"/>
        <v>买</v>
      </c>
      <c r="M1666" s="4" t="str">
        <f t="shared" ca="1" si="102"/>
        <v/>
      </c>
      <c r="N1666" s="3">
        <f ca="1">IF(L1665="买",E1666/E1665-1,0)-IF(M1666=1,计算结果!B$17,0)</f>
        <v>-1.8919557356495198E-2</v>
      </c>
      <c r="O1666" s="2">
        <f t="shared" ca="1" si="103"/>
        <v>8.1159332502703574</v>
      </c>
      <c r="P1666" s="3">
        <f ca="1">1-O1666/MAX(O$2:O1666)</f>
        <v>9.7063033058447545E-2</v>
      </c>
    </row>
    <row r="1667" spans="1:16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36">
        <f ca="1">IF(ROW()&gt;计算结果!B$18+1,AVERAGE(OFFSET(E1667,0,0,-计算结果!B$18,1)),AVERAGE(OFFSET(E1667,0,0,-ROW(),1)))</f>
        <v>2672.9243181818179</v>
      </c>
      <c r="J1667" s="36">
        <f ca="1">I1667+计算结果!B$19*IF(ROW()&gt;计算结果!B$18+1,STDEV(OFFSET(E1667,0,0,-计算结果!B$18,1)),STDEV(OFFSET(E1667,0,0,-ROW(),1)))</f>
        <v>10556.250371554157</v>
      </c>
      <c r="K1667" s="34">
        <f ca="1">I1667-计算结果!B$19*IF(ROW()&gt;计算结果!B$18+1,STDEV(OFFSET(E1667,0,0,-计算结果!B$18,1)),STDEV(OFFSET(E1667,0,0,-ROW(),1)))</f>
        <v>-5210.4017351905222</v>
      </c>
      <c r="L1667" s="35" t="str">
        <f t="shared" ref="L1667:L1730" ca="1" si="105">IF(OR(AND(E1667&lt;J1667,E1667&gt;I1667),E1667&lt;K1667),"买","卖")</f>
        <v>买</v>
      </c>
      <c r="M1667" s="4" t="str">
        <f t="shared" ca="1" si="102"/>
        <v/>
      </c>
      <c r="N1667" s="3">
        <f ca="1">IF(L1666="买",E1667/E1666-1,0)-IF(M1667=1,计算结果!B$17,0)</f>
        <v>-1.7002581873544198E-3</v>
      </c>
      <c r="O1667" s="2">
        <f t="shared" ca="1" si="103"/>
        <v>8.1021340683135641</v>
      </c>
      <c r="P1667" s="3">
        <f ca="1">1-O1667/MAX(O$2:O1667)</f>
        <v>9.8598259029154867E-2</v>
      </c>
    </row>
    <row r="1668" spans="1:16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104"/>
        <v>2.0482374768088896E-2</v>
      </c>
      <c r="H1668" s="3">
        <f>1-E1668/MAX(E$2:E1668)</f>
        <v>0.53205608112706737</v>
      </c>
      <c r="I1668" s="36">
        <f ca="1">IF(ROW()&gt;计算结果!B$18+1,AVERAGE(OFFSET(E1668,0,0,-计算结果!B$18,1)),AVERAGE(OFFSET(E1668,0,0,-ROW(),1)))</f>
        <v>2673.0693181818174</v>
      </c>
      <c r="J1668" s="36">
        <f ca="1">I1668+计算结果!B$19*IF(ROW()&gt;计算结果!B$18+1,STDEV(OFFSET(E1668,0,0,-计算结果!B$18,1)),STDEV(OFFSET(E1668,0,0,-ROW(),1)))</f>
        <v>10573.232717673172</v>
      </c>
      <c r="K1668" s="34">
        <f ca="1">I1668-计算结果!B$19*IF(ROW()&gt;计算结果!B$18+1,STDEV(OFFSET(E1668,0,0,-计算结果!B$18,1)),STDEV(OFFSET(E1668,0,0,-ROW(),1)))</f>
        <v>-5227.0940813095385</v>
      </c>
      <c r="L1668" s="35" t="str">
        <f t="shared" ca="1" si="105"/>
        <v>买</v>
      </c>
      <c r="M1668" s="4" t="str">
        <f t="shared" ref="M1668:M1731" ca="1" si="106">IF(L1667&lt;&gt;L1668,1,"")</f>
        <v/>
      </c>
      <c r="N1668" s="3">
        <f ca="1">IF(L1667="买",E1668/E1667-1,0)-IF(M1668=1,计算结果!B$17,0)</f>
        <v>2.0482374768088896E-2</v>
      </c>
      <c r="O1668" s="2">
        <f t="shared" ref="O1668:O1731" ca="1" si="107">IFERROR(O1667*(1+N1668),O1667)</f>
        <v>8.2680850147220628</v>
      </c>
      <c r="P1668" s="3">
        <f ca="1">1-O1668/MAX(O$2:O1668)</f>
        <v>8.0135410753982228E-2</v>
      </c>
    </row>
    <row r="1669" spans="1:16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104"/>
        <v>-2.0071267544178317E-3</v>
      </c>
      <c r="H1669" s="3">
        <f>1-E1669/MAX(E$2:E1669)</f>
        <v>0.53299530388620431</v>
      </c>
      <c r="I1669" s="36">
        <f ca="1">IF(ROW()&gt;计算结果!B$18+1,AVERAGE(OFFSET(E1669,0,0,-计算结果!B$18,1)),AVERAGE(OFFSET(E1669,0,0,-ROW(),1)))</f>
        <v>2673.5552272727264</v>
      </c>
      <c r="J1669" s="36">
        <f ca="1">I1669+计算结果!B$19*IF(ROW()&gt;计算结果!B$18+1,STDEV(OFFSET(E1669,0,0,-计算结果!B$18,1)),STDEV(OFFSET(E1669,0,0,-ROW(),1)))</f>
        <v>10619.792347784987</v>
      </c>
      <c r="K1669" s="34">
        <f ca="1">I1669-计算结果!B$19*IF(ROW()&gt;计算结果!B$18+1,STDEV(OFFSET(E1669,0,0,-计算结果!B$18,1)),STDEV(OFFSET(E1669,0,0,-ROW(),1)))</f>
        <v>-5272.6818932395336</v>
      </c>
      <c r="L1669" s="35" t="str">
        <f t="shared" ca="1" si="105"/>
        <v>买</v>
      </c>
      <c r="M1669" s="4" t="str">
        <f t="shared" ca="1" si="106"/>
        <v/>
      </c>
      <c r="N1669" s="3">
        <f ca="1">IF(L1668="买",E1669/E1668-1,0)-IF(M1669=1,计算结果!B$17,0)</f>
        <v>-2.0071267544178317E-3</v>
      </c>
      <c r="O1669" s="2">
        <f t="shared" ca="1" si="107"/>
        <v>8.2514899200812124</v>
      </c>
      <c r="P1669" s="3">
        <f ca="1">1-O1669/MAX(O$2:O1669)</f>
        <v>8.1981695581499592E-2</v>
      </c>
    </row>
    <row r="1670" spans="1:16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104"/>
        <v>-2.7165279741171999E-2</v>
      </c>
      <c r="H1670" s="3">
        <f>1-E1670/MAX(E$2:E1670)</f>
        <v>0.54568161709657659</v>
      </c>
      <c r="I1670" s="36">
        <f ca="1">IF(ROW()&gt;计算结果!B$18+1,AVERAGE(OFFSET(E1670,0,0,-计算结果!B$18,1)),AVERAGE(OFFSET(E1670,0,0,-ROW(),1)))</f>
        <v>2671.0786363636357</v>
      </c>
      <c r="J1670" s="36">
        <f ca="1">I1670+计算结果!B$19*IF(ROW()&gt;计算结果!B$18+1,STDEV(OFFSET(E1670,0,0,-计算结果!B$18,1)),STDEV(OFFSET(E1670,0,0,-ROW(),1)))</f>
        <v>10412.912928700305</v>
      </c>
      <c r="K1670" s="34">
        <f ca="1">I1670-计算结果!B$19*IF(ROW()&gt;计算结果!B$18+1,STDEV(OFFSET(E1670,0,0,-计算结果!B$18,1)),STDEV(OFFSET(E1670,0,0,-ROW(),1)))</f>
        <v>-5070.7556559730328</v>
      </c>
      <c r="L1670" s="35" t="str">
        <f t="shared" ca="1" si="105"/>
        <v>卖</v>
      </c>
      <c r="M1670" s="4">
        <f t="shared" ca="1" si="106"/>
        <v>1</v>
      </c>
      <c r="N1670" s="3">
        <f ca="1">IF(L1669="买",E1670/E1669-1,0)-IF(M1670=1,计算结果!B$17,0)</f>
        <v>-2.7165279741171999E-2</v>
      </c>
      <c r="O1670" s="2">
        <f t="shared" ca="1" si="107"/>
        <v>8.0273358881207457</v>
      </c>
      <c r="P1670" s="3">
        <f ca="1">1-O1670/MAX(O$2:O1670)</f>
        <v>0.10691991962854441</v>
      </c>
    </row>
    <row r="1671" spans="1:16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104"/>
        <v>-3.033571524875267E-3</v>
      </c>
      <c r="H1671" s="3">
        <f>1-E1671/MAX(E$2:E1671)</f>
        <v>0.54705982440617973</v>
      </c>
      <c r="I1671" s="36">
        <f ca="1">IF(ROW()&gt;计算结果!B$18+1,AVERAGE(OFFSET(E1671,0,0,-计算结果!B$18,1)),AVERAGE(OFFSET(E1671,0,0,-ROW(),1)))</f>
        <v>2668.9402272727266</v>
      </c>
      <c r="J1671" s="36">
        <f ca="1">I1671+计算结果!B$19*IF(ROW()&gt;计算结果!B$18+1,STDEV(OFFSET(E1671,0,0,-计算结果!B$18,1)),STDEV(OFFSET(E1671,0,0,-ROW(),1)))</f>
        <v>10276.034916859364</v>
      </c>
      <c r="K1671" s="34">
        <f ca="1">I1671-计算结果!B$19*IF(ROW()&gt;计算结果!B$18+1,STDEV(OFFSET(E1671,0,0,-计算结果!B$18,1)),STDEV(OFFSET(E1671,0,0,-ROW(),1)))</f>
        <v>-4938.1544623139107</v>
      </c>
      <c r="L1671" s="35" t="str">
        <f t="shared" ca="1" si="105"/>
        <v>卖</v>
      </c>
      <c r="M1671" s="4" t="str">
        <f t="shared" ca="1" si="106"/>
        <v/>
      </c>
      <c r="N1671" s="3">
        <f ca="1">IF(L1670="买",E1671/E1670-1,0)-IF(M1671=1,计算结果!B$17,0)</f>
        <v>0</v>
      </c>
      <c r="O1671" s="2">
        <f t="shared" ca="1" si="107"/>
        <v>8.0273358881207457</v>
      </c>
      <c r="P1671" s="3">
        <f ca="1">1-O1671/MAX(O$2:O1671)</f>
        <v>0.10691991962854441</v>
      </c>
    </row>
    <row r="1672" spans="1:16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104"/>
        <v>-2.0856342176242104E-2</v>
      </c>
      <c r="H1672" s="3">
        <f>1-E1672/MAX(E$2:E1672)</f>
        <v>0.55650649969373167</v>
      </c>
      <c r="I1672" s="36">
        <f ca="1">IF(ROW()&gt;计算结果!B$18+1,AVERAGE(OFFSET(E1672,0,0,-计算结果!B$18,1)),AVERAGE(OFFSET(E1672,0,0,-ROW(),1)))</f>
        <v>2665.653863636363</v>
      </c>
      <c r="J1672" s="36">
        <f ca="1">I1672+计算结果!B$19*IF(ROW()&gt;计算结果!B$18+1,STDEV(OFFSET(E1672,0,0,-计算结果!B$18,1)),STDEV(OFFSET(E1672,0,0,-ROW(),1)))</f>
        <v>10210.969266297772</v>
      </c>
      <c r="K1672" s="34">
        <f ca="1">I1672-计算结果!B$19*IF(ROW()&gt;计算结果!B$18+1,STDEV(OFFSET(E1672,0,0,-计算结果!B$18,1)),STDEV(OFFSET(E1672,0,0,-ROW(),1)))</f>
        <v>-4879.6615390250472</v>
      </c>
      <c r="L1672" s="35" t="str">
        <f t="shared" ca="1" si="105"/>
        <v>卖</v>
      </c>
      <c r="M1672" s="4" t="str">
        <f t="shared" ca="1" si="106"/>
        <v/>
      </c>
      <c r="N1672" s="3">
        <f ca="1">IF(L1671="买",E1672/E1671-1,0)-IF(M1672=1,计算结果!B$17,0)</f>
        <v>0</v>
      </c>
      <c r="O1672" s="2">
        <f t="shared" ca="1" si="107"/>
        <v>8.0273358881207457</v>
      </c>
      <c r="P1672" s="3">
        <f ca="1">1-O1672/MAX(O$2:O1672)</f>
        <v>0.10691991962854441</v>
      </c>
    </row>
    <row r="1673" spans="1:16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104"/>
        <v>1.2238634183772135E-3</v>
      </c>
      <c r="H1673" s="3">
        <f>1-E1673/MAX(E$2:E1673)</f>
        <v>0.5559637242224188</v>
      </c>
      <c r="I1673" s="36">
        <f ca="1">IF(ROW()&gt;计算结果!B$18+1,AVERAGE(OFFSET(E1673,0,0,-计算结果!B$18,1)),AVERAGE(OFFSET(E1673,0,0,-ROW(),1)))</f>
        <v>2663.1404545454538</v>
      </c>
      <c r="J1673" s="36">
        <f ca="1">I1673+计算结果!B$19*IF(ROW()&gt;计算结果!B$18+1,STDEV(OFFSET(E1673,0,0,-计算结果!B$18,1)),STDEV(OFFSET(E1673,0,0,-ROW(),1)))</f>
        <v>10206.031006689764</v>
      </c>
      <c r="K1673" s="34">
        <f ca="1">I1673-计算结果!B$19*IF(ROW()&gt;计算结果!B$18+1,STDEV(OFFSET(E1673,0,0,-计算结果!B$18,1)),STDEV(OFFSET(E1673,0,0,-ROW(),1)))</f>
        <v>-4879.7500975988569</v>
      </c>
      <c r="L1673" s="35" t="str">
        <f t="shared" ca="1" si="105"/>
        <v>卖</v>
      </c>
      <c r="M1673" s="4" t="str">
        <f t="shared" ca="1" si="106"/>
        <v/>
      </c>
      <c r="N1673" s="3">
        <f ca="1">IF(L1672="买",E1673/E1672-1,0)-IF(M1673=1,计算结果!B$17,0)</f>
        <v>0</v>
      </c>
      <c r="O1673" s="2">
        <f t="shared" ca="1" si="107"/>
        <v>8.0273358881207457</v>
      </c>
      <c r="P1673" s="3">
        <f ca="1">1-O1673/MAX(O$2:O1673)</f>
        <v>0.10691991962854441</v>
      </c>
    </row>
    <row r="1674" spans="1:16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104"/>
        <v>-8.0469327774612687E-5</v>
      </c>
      <c r="H1674" s="3">
        <f>1-E1674/MAX(E$2:E1674)</f>
        <v>0.55599945552303809</v>
      </c>
      <c r="I1674" s="36">
        <f ca="1">IF(ROW()&gt;计算结果!B$18+1,AVERAGE(OFFSET(E1674,0,0,-计算结果!B$18,1)),AVERAGE(OFFSET(E1674,0,0,-ROW(),1)))</f>
        <v>2660.3306818181813</v>
      </c>
      <c r="J1674" s="36">
        <f ca="1">I1674+计算结果!B$19*IF(ROW()&gt;计算结果!B$18+1,STDEV(OFFSET(E1674,0,0,-计算结果!B$18,1)),STDEV(OFFSET(E1674,0,0,-ROW(),1)))</f>
        <v>10159.002131687244</v>
      </c>
      <c r="K1674" s="34">
        <f ca="1">I1674-计算结果!B$19*IF(ROW()&gt;计算结果!B$18+1,STDEV(OFFSET(E1674,0,0,-计算结果!B$18,1)),STDEV(OFFSET(E1674,0,0,-ROW(),1)))</f>
        <v>-4838.3407680508808</v>
      </c>
      <c r="L1674" s="35" t="str">
        <f t="shared" ca="1" si="105"/>
        <v>卖</v>
      </c>
      <c r="M1674" s="4" t="str">
        <f t="shared" ca="1" si="106"/>
        <v/>
      </c>
      <c r="N1674" s="3">
        <f ca="1">IF(L1673="买",E1674/E1673-1,0)-IF(M1674=1,计算结果!B$17,0)</f>
        <v>0</v>
      </c>
      <c r="O1674" s="2">
        <f t="shared" ca="1" si="107"/>
        <v>8.0273358881207457</v>
      </c>
      <c r="P1674" s="3">
        <f ca="1">1-O1674/MAX(O$2:O1674)</f>
        <v>0.10691991962854441</v>
      </c>
    </row>
    <row r="1675" spans="1:16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104"/>
        <v>-9.7605653233593381E-3</v>
      </c>
      <c r="H1675" s="3">
        <f>1-E1675/MAX(E$2:E1675)</f>
        <v>0.56033315184101262</v>
      </c>
      <c r="I1675" s="36">
        <f ca="1">IF(ROW()&gt;计算结果!B$18+1,AVERAGE(OFFSET(E1675,0,0,-计算结果!B$18,1)),AVERAGE(OFFSET(E1675,0,0,-ROW(),1)))</f>
        <v>2657.0343181818175</v>
      </c>
      <c r="J1675" s="36">
        <f ca="1">I1675+计算结果!B$19*IF(ROW()&gt;计算结果!B$18+1,STDEV(OFFSET(E1675,0,0,-计算结果!B$18,1)),STDEV(OFFSET(E1675,0,0,-ROW(),1)))</f>
        <v>10167.412203547396</v>
      </c>
      <c r="K1675" s="34">
        <f ca="1">I1675-计算结果!B$19*IF(ROW()&gt;计算结果!B$18+1,STDEV(OFFSET(E1675,0,0,-计算结果!B$18,1)),STDEV(OFFSET(E1675,0,0,-ROW(),1)))</f>
        <v>-4853.3435671837615</v>
      </c>
      <c r="L1675" s="35" t="str">
        <f t="shared" ca="1" si="105"/>
        <v>卖</v>
      </c>
      <c r="M1675" s="4" t="str">
        <f t="shared" ca="1" si="106"/>
        <v/>
      </c>
      <c r="N1675" s="3">
        <f ca="1">IF(L1674="买",E1675/E1674-1,0)-IF(M1675=1,计算结果!B$17,0)</f>
        <v>0</v>
      </c>
      <c r="O1675" s="2">
        <f t="shared" ca="1" si="107"/>
        <v>8.0273358881207457</v>
      </c>
      <c r="P1675" s="3">
        <f ca="1">1-O1675/MAX(O$2:O1675)</f>
        <v>0.10691991962854441</v>
      </c>
    </row>
    <row r="1676" spans="1:16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104"/>
        <v>1.9001474452498002E-3</v>
      </c>
      <c r="H1676" s="3">
        <f>1-E1676/MAX(E$2:E1676)</f>
        <v>0.55949772000272235</v>
      </c>
      <c r="I1676" s="36">
        <f ca="1">IF(ROW()&gt;计算结果!B$18+1,AVERAGE(OFFSET(E1676,0,0,-计算结果!B$18,1)),AVERAGE(OFFSET(E1676,0,0,-ROW(),1)))</f>
        <v>2653.7372727272723</v>
      </c>
      <c r="J1676" s="36">
        <f ca="1">I1676+计算结果!B$19*IF(ROW()&gt;计算结果!B$18+1,STDEV(OFFSET(E1676,0,0,-计算结果!B$18,1)),STDEV(OFFSET(E1676,0,0,-ROW(),1)))</f>
        <v>10131.053740738418</v>
      </c>
      <c r="K1676" s="34">
        <f ca="1">I1676-计算结果!B$19*IF(ROW()&gt;计算结果!B$18+1,STDEV(OFFSET(E1676,0,0,-计算结果!B$18,1)),STDEV(OFFSET(E1676,0,0,-ROW(),1)))</f>
        <v>-4823.5791952838727</v>
      </c>
      <c r="L1676" s="35" t="str">
        <f t="shared" ca="1" si="105"/>
        <v>卖</v>
      </c>
      <c r="M1676" s="4" t="str">
        <f t="shared" ca="1" si="106"/>
        <v/>
      </c>
      <c r="N1676" s="3">
        <f ca="1">IF(L1675="买",E1676/E1675-1,0)-IF(M1676=1,计算结果!B$17,0)</f>
        <v>0</v>
      </c>
      <c r="O1676" s="2">
        <f t="shared" ca="1" si="107"/>
        <v>8.0273358881207457</v>
      </c>
      <c r="P1676" s="3">
        <f ca="1">1-O1676/MAX(O$2:O1676)</f>
        <v>0.10691991962854441</v>
      </c>
    </row>
    <row r="1677" spans="1:16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104"/>
        <v>-7.319654527756847E-3</v>
      </c>
      <c r="H1677" s="3">
        <f>1-E1677/MAX(E$2:E1677)</f>
        <v>0.56272204451099173</v>
      </c>
      <c r="I1677" s="36">
        <f ca="1">IF(ROW()&gt;计算结果!B$18+1,AVERAGE(OFFSET(E1677,0,0,-计算结果!B$18,1)),AVERAGE(OFFSET(E1677,0,0,-ROW(),1)))</f>
        <v>2651.253181818181</v>
      </c>
      <c r="J1677" s="36">
        <f ca="1">I1677+计算结果!B$19*IF(ROW()&gt;计算结果!B$18+1,STDEV(OFFSET(E1677,0,0,-计算结果!B$18,1)),STDEV(OFFSET(E1677,0,0,-ROW(),1)))</f>
        <v>10242.363184069436</v>
      </c>
      <c r="K1677" s="34">
        <f ca="1">I1677-计算结果!B$19*IF(ROW()&gt;计算结果!B$18+1,STDEV(OFFSET(E1677,0,0,-计算结果!B$18,1)),STDEV(OFFSET(E1677,0,0,-ROW(),1)))</f>
        <v>-4939.856820433075</v>
      </c>
      <c r="L1677" s="35" t="str">
        <f t="shared" ca="1" si="105"/>
        <v>卖</v>
      </c>
      <c r="M1677" s="4" t="str">
        <f t="shared" ca="1" si="106"/>
        <v/>
      </c>
      <c r="N1677" s="3">
        <f ca="1">IF(L1676="买",E1677/E1676-1,0)-IF(M1677=1,计算结果!B$17,0)</f>
        <v>0</v>
      </c>
      <c r="O1677" s="2">
        <f t="shared" ca="1" si="107"/>
        <v>8.0273358881207457</v>
      </c>
      <c r="P1677" s="3">
        <f ca="1">1-O1677/MAX(O$2:O1677)</f>
        <v>0.10691991962854441</v>
      </c>
    </row>
    <row r="1678" spans="1:16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104"/>
        <v>1.3035171616790908E-3</v>
      </c>
      <c r="H1678" s="3">
        <f>1-E1678/MAX(E$2:E1678)</f>
        <v>0.56215204519158779</v>
      </c>
      <c r="I1678" s="36">
        <f ca="1">IF(ROW()&gt;计算结果!B$18+1,AVERAGE(OFFSET(E1678,0,0,-计算结果!B$18,1)),AVERAGE(OFFSET(E1678,0,0,-ROW(),1)))</f>
        <v>2648.6047727272721</v>
      </c>
      <c r="J1678" s="36">
        <f ca="1">I1678+计算结果!B$19*IF(ROW()&gt;计算结果!B$18+1,STDEV(OFFSET(E1678,0,0,-计算结果!B$18,1)),STDEV(OFFSET(E1678,0,0,-ROW(),1)))</f>
        <v>10318.545175610403</v>
      </c>
      <c r="K1678" s="34">
        <f ca="1">I1678-计算结果!B$19*IF(ROW()&gt;计算结果!B$18+1,STDEV(OFFSET(E1678,0,0,-计算结果!B$18,1)),STDEV(OFFSET(E1678,0,0,-ROW(),1)))</f>
        <v>-5021.3356301558597</v>
      </c>
      <c r="L1678" s="35" t="str">
        <f t="shared" ca="1" si="105"/>
        <v>卖</v>
      </c>
      <c r="M1678" s="4" t="str">
        <f t="shared" ca="1" si="106"/>
        <v/>
      </c>
      <c r="N1678" s="3">
        <f ca="1">IF(L1677="买",E1678/E1677-1,0)-IF(M1678=1,计算结果!B$17,0)</f>
        <v>0</v>
      </c>
      <c r="O1678" s="2">
        <f t="shared" ca="1" si="107"/>
        <v>8.0273358881207457</v>
      </c>
      <c r="P1678" s="3">
        <f ca="1">1-O1678/MAX(O$2:O1678)</f>
        <v>0.10691991962854441</v>
      </c>
    </row>
    <row r="1679" spans="1:16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104"/>
        <v>1.3698257503924838E-2</v>
      </c>
      <c r="H1679" s="3">
        <f>1-E1679/MAX(E$2:E1679)</f>
        <v>0.55615429115905535</v>
      </c>
      <c r="I1679" s="36">
        <f ca="1">IF(ROW()&gt;计算结果!B$18+1,AVERAGE(OFFSET(E1679,0,0,-计算结果!B$18,1)),AVERAGE(OFFSET(E1679,0,0,-ROW(),1)))</f>
        <v>2644.9129545454543</v>
      </c>
      <c r="J1679" s="36">
        <f ca="1">I1679+计算结果!B$19*IF(ROW()&gt;计算结果!B$18+1,STDEV(OFFSET(E1679,0,0,-计算结果!B$18,1)),STDEV(OFFSET(E1679,0,0,-ROW(),1)))</f>
        <v>10053.967638248674</v>
      </c>
      <c r="K1679" s="34">
        <f ca="1">I1679-计算结果!B$19*IF(ROW()&gt;计算结果!B$18+1,STDEV(OFFSET(E1679,0,0,-计算结果!B$18,1)),STDEV(OFFSET(E1679,0,0,-ROW(),1)))</f>
        <v>-4764.1417291577654</v>
      </c>
      <c r="L1679" s="35" t="str">
        <f t="shared" ca="1" si="105"/>
        <v>卖</v>
      </c>
      <c r="M1679" s="4" t="str">
        <f t="shared" ca="1" si="106"/>
        <v/>
      </c>
      <c r="N1679" s="3">
        <f ca="1">IF(L1678="买",E1679/E1678-1,0)-IF(M1679=1,计算结果!B$17,0)</f>
        <v>0</v>
      </c>
      <c r="O1679" s="2">
        <f t="shared" ca="1" si="107"/>
        <v>8.0273358881207457</v>
      </c>
      <c r="P1679" s="3">
        <f ca="1">1-O1679/MAX(O$2:O1679)</f>
        <v>0.10691991962854441</v>
      </c>
    </row>
    <row r="1680" spans="1:16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104"/>
        <v>-3.3370774025615613E-2</v>
      </c>
      <c r="H1680" s="3">
        <f>1-E1680/MAX(E$2:E1680)</f>
        <v>0.57096576601102567</v>
      </c>
      <c r="I1680" s="36">
        <f ca="1">IF(ROW()&gt;计算结果!B$18+1,AVERAGE(OFFSET(E1680,0,0,-计算结果!B$18,1)),AVERAGE(OFFSET(E1680,0,0,-ROW(),1)))</f>
        <v>2641.181818181818</v>
      </c>
      <c r="J1680" s="36">
        <f ca="1">I1680+计算结果!B$19*IF(ROW()&gt;计算结果!B$18+1,STDEV(OFFSET(E1680,0,0,-计算结果!B$18,1)),STDEV(OFFSET(E1680,0,0,-ROW(),1)))</f>
        <v>10292.21478559034</v>
      </c>
      <c r="K1680" s="34">
        <f ca="1">I1680-计算结果!B$19*IF(ROW()&gt;计算结果!B$18+1,STDEV(OFFSET(E1680,0,0,-计算结果!B$18,1)),STDEV(OFFSET(E1680,0,0,-ROW(),1)))</f>
        <v>-5009.8511492267044</v>
      </c>
      <c r="L1680" s="35" t="str">
        <f t="shared" ca="1" si="105"/>
        <v>卖</v>
      </c>
      <c r="M1680" s="4" t="str">
        <f t="shared" ca="1" si="106"/>
        <v/>
      </c>
      <c r="N1680" s="3">
        <f ca="1">IF(L1679="买",E1680/E1679-1,0)-IF(M1680=1,计算结果!B$17,0)</f>
        <v>0</v>
      </c>
      <c r="O1680" s="2">
        <f t="shared" ca="1" si="107"/>
        <v>8.0273358881207457</v>
      </c>
      <c r="P1680" s="3">
        <f ca="1">1-O1680/MAX(O$2:O1680)</f>
        <v>0.10691991962854441</v>
      </c>
    </row>
    <row r="1681" spans="1:16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104"/>
        <v>2.4624036295567864E-2</v>
      </c>
      <c r="H1681" s="3">
        <f>1-E1681/MAX(E$2:E1681)</f>
        <v>0.56040121146124</v>
      </c>
      <c r="I1681" s="36">
        <f ca="1">IF(ROW()&gt;计算结果!B$18+1,AVERAGE(OFFSET(E1681,0,0,-计算结果!B$18,1)),AVERAGE(OFFSET(E1681,0,0,-ROW(),1)))</f>
        <v>2639.230227272727</v>
      </c>
      <c r="J1681" s="36">
        <f ca="1">I1681+计算结果!B$19*IF(ROW()&gt;计算结果!B$18+1,STDEV(OFFSET(E1681,0,0,-计算结果!B$18,1)),STDEV(OFFSET(E1681,0,0,-ROW(),1)))</f>
        <v>10333.286341561572</v>
      </c>
      <c r="K1681" s="34">
        <f ca="1">I1681-计算结果!B$19*IF(ROW()&gt;计算结果!B$18+1,STDEV(OFFSET(E1681,0,0,-计算结果!B$18,1)),STDEV(OFFSET(E1681,0,0,-ROW(),1)))</f>
        <v>-5054.8258870161189</v>
      </c>
      <c r="L1681" s="35" t="str">
        <f t="shared" ca="1" si="105"/>
        <v>卖</v>
      </c>
      <c r="M1681" s="4" t="str">
        <f t="shared" ca="1" si="106"/>
        <v/>
      </c>
      <c r="N1681" s="3">
        <f ca="1">IF(L1680="买",E1681/E1680-1,0)-IF(M1681=1,计算结果!B$17,0)</f>
        <v>0</v>
      </c>
      <c r="O1681" s="2">
        <f t="shared" ca="1" si="107"/>
        <v>8.0273358881207457</v>
      </c>
      <c r="P1681" s="3">
        <f ca="1">1-O1681/MAX(O$2:O1681)</f>
        <v>0.10691991962854441</v>
      </c>
    </row>
    <row r="1682" spans="1:16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104"/>
        <v>-1.0179554963791082E-2</v>
      </c>
      <c r="H1682" s="3">
        <f>1-E1682/MAX(E$2:E1682)</f>
        <v>0.56487613149118632</v>
      </c>
      <c r="I1682" s="36">
        <f ca="1">IF(ROW()&gt;计算结果!B$18+1,AVERAGE(OFFSET(E1682,0,0,-计算结果!B$18,1)),AVERAGE(OFFSET(E1682,0,0,-ROW(),1)))</f>
        <v>2638.0118181818179</v>
      </c>
      <c r="J1682" s="36">
        <f ca="1">I1682+计算结果!B$19*IF(ROW()&gt;计算结果!B$18+1,STDEV(OFFSET(E1682,0,0,-计算结果!B$18,1)),STDEV(OFFSET(E1682,0,0,-ROW(),1)))</f>
        <v>10438.204899751492</v>
      </c>
      <c r="K1682" s="34">
        <f ca="1">I1682-计算结果!B$19*IF(ROW()&gt;计算结果!B$18+1,STDEV(OFFSET(E1682,0,0,-计算结果!B$18,1)),STDEV(OFFSET(E1682,0,0,-ROW(),1)))</f>
        <v>-5162.1812633878562</v>
      </c>
      <c r="L1682" s="35" t="str">
        <f t="shared" ca="1" si="105"/>
        <v>卖</v>
      </c>
      <c r="M1682" s="4" t="str">
        <f t="shared" ca="1" si="106"/>
        <v/>
      </c>
      <c r="N1682" s="3">
        <f ca="1">IF(L1681="买",E1682/E1681-1,0)-IF(M1682=1,计算结果!B$17,0)</f>
        <v>0</v>
      </c>
      <c r="O1682" s="2">
        <f t="shared" ca="1" si="107"/>
        <v>8.0273358881207457</v>
      </c>
      <c r="P1682" s="3">
        <f ca="1">1-O1682/MAX(O$2:O1682)</f>
        <v>0.10691991962854441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104"/>
        <v>-1.4046009283192107E-2</v>
      </c>
      <c r="H1683" s="3">
        <f>1-E1683/MAX(E$2:E1683)</f>
        <v>0.57098788538759959</v>
      </c>
      <c r="I1683" s="36">
        <f ca="1">IF(ROW()&gt;计算结果!B$18+1,AVERAGE(OFFSET(E1683,0,0,-计算结果!B$18,1)),AVERAGE(OFFSET(E1683,0,0,-ROW(),1)))</f>
        <v>2635.3643181818179</v>
      </c>
      <c r="J1683" s="36">
        <f ca="1">I1683+计算结果!B$19*IF(ROW()&gt;计算结果!B$18+1,STDEV(OFFSET(E1683,0,0,-计算结果!B$18,1)),STDEV(OFFSET(E1683,0,0,-ROW(),1)))</f>
        <v>10671.742984585337</v>
      </c>
      <c r="K1683" s="34">
        <f ca="1">I1683-计算结果!B$19*IF(ROW()&gt;计算结果!B$18+1,STDEV(OFFSET(E1683,0,0,-计算结果!B$18,1)),STDEV(OFFSET(E1683,0,0,-ROW(),1)))</f>
        <v>-5401.0143482216999</v>
      </c>
      <c r="L1683" s="35" t="str">
        <f t="shared" ca="1" si="105"/>
        <v>卖</v>
      </c>
      <c r="M1683" s="4" t="str">
        <f t="shared" ca="1" si="106"/>
        <v/>
      </c>
      <c r="N1683" s="3">
        <f ca="1">IF(L1682="买",E1683/E1682-1,0)-IF(M1683=1,计算结果!B$17,0)</f>
        <v>0</v>
      </c>
      <c r="O1683" s="2">
        <f t="shared" ca="1" si="107"/>
        <v>8.0273358881207457</v>
      </c>
      <c r="P1683" s="3">
        <f ca="1">1-O1683/MAX(O$2:O1683)</f>
        <v>0.10691991962854441</v>
      </c>
    </row>
    <row r="1684" spans="1:16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104"/>
        <v>-2.0028634998947581E-3</v>
      </c>
      <c r="H1684" s="3">
        <f>1-E1684/MAX(E$2:E1684)</f>
        <v>0.57184713809296939</v>
      </c>
      <c r="I1684" s="36">
        <f ca="1">IF(ROW()&gt;计算结果!B$18+1,AVERAGE(OFFSET(E1684,0,0,-计算结果!B$18,1)),AVERAGE(OFFSET(E1684,0,0,-ROW(),1)))</f>
        <v>2633.2222727272724</v>
      </c>
      <c r="J1684" s="36">
        <f ca="1">I1684+计算结果!B$19*IF(ROW()&gt;计算结果!B$18+1,STDEV(OFFSET(E1684,0,0,-计算结果!B$18,1)),STDEV(OFFSET(E1684,0,0,-ROW(),1)))</f>
        <v>10900.043245313451</v>
      </c>
      <c r="K1684" s="34">
        <f ca="1">I1684-计算结果!B$19*IF(ROW()&gt;计算结果!B$18+1,STDEV(OFFSET(E1684,0,0,-计算结果!B$18,1)),STDEV(OFFSET(E1684,0,0,-ROW(),1)))</f>
        <v>-5633.5986998589051</v>
      </c>
      <c r="L1684" s="35" t="str">
        <f t="shared" ca="1" si="105"/>
        <v>卖</v>
      </c>
      <c r="M1684" s="4" t="str">
        <f t="shared" ca="1" si="106"/>
        <v/>
      </c>
      <c r="N1684" s="3">
        <f ca="1">IF(L1683="买",E1684/E1683-1,0)-IF(M1684=1,计算结果!B$17,0)</f>
        <v>0</v>
      </c>
      <c r="O1684" s="2">
        <f t="shared" ca="1" si="107"/>
        <v>8.0273358881207457</v>
      </c>
      <c r="P1684" s="3">
        <f ca="1">1-O1684/MAX(O$2:O1684)</f>
        <v>0.10691991962854441</v>
      </c>
    </row>
    <row r="1685" spans="1:16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104"/>
        <v>4.7251166376562903E-3</v>
      </c>
      <c r="H1685" s="3">
        <f>1-E1685/MAX(E$2:E1685)</f>
        <v>0.56982406588171242</v>
      </c>
      <c r="I1685" s="36">
        <f ca="1">IF(ROW()&gt;计算结果!B$18+1,AVERAGE(OFFSET(E1685,0,0,-计算结果!B$18,1)),AVERAGE(OFFSET(E1685,0,0,-ROW(),1)))</f>
        <v>2631.8595454545452</v>
      </c>
      <c r="J1685" s="36">
        <f ca="1">I1685+计算结果!B$19*IF(ROW()&gt;计算结果!B$18+1,STDEV(OFFSET(E1685,0,0,-计算结果!B$18,1)),STDEV(OFFSET(E1685,0,0,-ROW(),1)))</f>
        <v>11049.021794941365</v>
      </c>
      <c r="K1685" s="34">
        <f ca="1">I1685-计算结果!B$19*IF(ROW()&gt;计算结果!B$18+1,STDEV(OFFSET(E1685,0,0,-计算结果!B$18,1)),STDEV(OFFSET(E1685,0,0,-ROW(),1)))</f>
        <v>-5785.3027040322759</v>
      </c>
      <c r="L1685" s="35" t="str">
        <f t="shared" ca="1" si="105"/>
        <v>卖</v>
      </c>
      <c r="M1685" s="4" t="str">
        <f t="shared" ca="1" si="106"/>
        <v/>
      </c>
      <c r="N1685" s="3">
        <f ca="1">IF(L1684="买",E1685/E1684-1,0)-IF(M1685=1,计算结果!B$17,0)</f>
        <v>0</v>
      </c>
      <c r="O1685" s="2">
        <f t="shared" ca="1" si="107"/>
        <v>8.0273358881207457</v>
      </c>
      <c r="P1685" s="3">
        <f ca="1">1-O1685/MAX(O$2:O1685)</f>
        <v>0.10691991962854441</v>
      </c>
    </row>
    <row r="1686" spans="1:16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104"/>
        <v>-1.2775736384743608E-3</v>
      </c>
      <c r="H1686" s="3">
        <f>1-E1686/MAX(E$2:E1686)</f>
        <v>0.57037364731504803</v>
      </c>
      <c r="I1686" s="36">
        <f ca="1">IF(ROW()&gt;计算结果!B$18+1,AVERAGE(OFFSET(E1686,0,0,-计算结果!B$18,1)),AVERAGE(OFFSET(E1686,0,0,-ROW(),1)))</f>
        <v>2630.5788636363632</v>
      </c>
      <c r="J1686" s="36">
        <f ca="1">I1686+计算结果!B$19*IF(ROW()&gt;计算结果!B$18+1,STDEV(OFFSET(E1686,0,0,-计算结果!B$18,1)),STDEV(OFFSET(E1686,0,0,-ROW(),1)))</f>
        <v>11193.502205447416</v>
      </c>
      <c r="K1686" s="34">
        <f ca="1">I1686-计算结果!B$19*IF(ROW()&gt;计算结果!B$18+1,STDEV(OFFSET(E1686,0,0,-计算结果!B$18,1)),STDEV(OFFSET(E1686,0,0,-ROW(),1)))</f>
        <v>-5932.3444781746894</v>
      </c>
      <c r="L1686" s="35" t="str">
        <f t="shared" ca="1" si="105"/>
        <v>卖</v>
      </c>
      <c r="M1686" s="4" t="str">
        <f t="shared" ca="1" si="106"/>
        <v/>
      </c>
      <c r="N1686" s="3">
        <f ca="1">IF(L1685="买",E1686/E1685-1,0)-IF(M1686=1,计算结果!B$17,0)</f>
        <v>0</v>
      </c>
      <c r="O1686" s="2">
        <f t="shared" ca="1" si="107"/>
        <v>8.0273358881207457</v>
      </c>
      <c r="P1686" s="3">
        <f ca="1">1-O1686/MAX(O$2:O1686)</f>
        <v>0.10691991962854441</v>
      </c>
    </row>
    <row r="1687" spans="1:16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104"/>
        <v>-8.5306930693068717E-3</v>
      </c>
      <c r="H1687" s="3">
        <f>1-E1687/MAX(E$2:E1687)</f>
        <v>0.57403865786428909</v>
      </c>
      <c r="I1687" s="36">
        <f ca="1">IF(ROW()&gt;计算结果!B$18+1,AVERAGE(OFFSET(E1687,0,0,-计算结果!B$18,1)),AVERAGE(OFFSET(E1687,0,0,-ROW(),1)))</f>
        <v>2629.3602272727276</v>
      </c>
      <c r="J1687" s="36">
        <f ca="1">I1687+计算结果!B$19*IF(ROW()&gt;计算结果!B$18+1,STDEV(OFFSET(E1687,0,0,-计算结果!B$18,1)),STDEV(OFFSET(E1687,0,0,-ROW(),1)))</f>
        <v>11366.194500094651</v>
      </c>
      <c r="K1687" s="34">
        <f ca="1">I1687-计算结果!B$19*IF(ROW()&gt;计算结果!B$18+1,STDEV(OFFSET(E1687,0,0,-计算结果!B$18,1)),STDEV(OFFSET(E1687,0,0,-ROW(),1)))</f>
        <v>-6107.4740455491956</v>
      </c>
      <c r="L1687" s="35" t="str">
        <f t="shared" ca="1" si="105"/>
        <v>卖</v>
      </c>
      <c r="M1687" s="4" t="str">
        <f t="shared" ca="1" si="106"/>
        <v/>
      </c>
      <c r="N1687" s="3">
        <f ca="1">IF(L1686="买",E1687/E1686-1,0)-IF(M1687=1,计算结果!B$17,0)</f>
        <v>0</v>
      </c>
      <c r="O1687" s="2">
        <f t="shared" ca="1" si="107"/>
        <v>8.0273358881207457</v>
      </c>
      <c r="P1687" s="3">
        <f ca="1">1-O1687/MAX(O$2:O1687)</f>
        <v>0.10691991962854441</v>
      </c>
    </row>
    <row r="1688" spans="1:16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104"/>
        <v>-1.0293753445231757E-2</v>
      </c>
      <c r="H1688" s="3">
        <f>1-E1688/MAX(E$2:E1688)</f>
        <v>0.5784233988974341</v>
      </c>
      <c r="I1688" s="36">
        <f ca="1">IF(ROW()&gt;计算结果!B$18+1,AVERAGE(OFFSET(E1688,0,0,-计算结果!B$18,1)),AVERAGE(OFFSET(E1688,0,0,-ROW(),1)))</f>
        <v>2627.6715909090908</v>
      </c>
      <c r="J1688" s="36">
        <f ca="1">I1688+计算结果!B$19*IF(ROW()&gt;计算结果!B$18+1,STDEV(OFFSET(E1688,0,0,-计算结果!B$18,1)),STDEV(OFFSET(E1688,0,0,-ROW(),1)))</f>
        <v>11632.429827740274</v>
      </c>
      <c r="K1688" s="34">
        <f ca="1">I1688-计算结果!B$19*IF(ROW()&gt;计算结果!B$18+1,STDEV(OFFSET(E1688,0,0,-计算结果!B$18,1)),STDEV(OFFSET(E1688,0,0,-ROW(),1)))</f>
        <v>-6377.0866459220924</v>
      </c>
      <c r="L1688" s="35" t="str">
        <f t="shared" ca="1" si="105"/>
        <v>卖</v>
      </c>
      <c r="M1688" s="4" t="str">
        <f t="shared" ca="1" si="106"/>
        <v/>
      </c>
      <c r="N1688" s="3">
        <f ca="1">IF(L1687="买",E1688/E1687-1,0)-IF(M1688=1,计算结果!B$17,0)</f>
        <v>0</v>
      </c>
      <c r="O1688" s="2">
        <f t="shared" ca="1" si="107"/>
        <v>8.0273358881207457</v>
      </c>
      <c r="P1688" s="3">
        <f ca="1">1-O1688/MAX(O$2:O1688)</f>
        <v>0.10691991962854441</v>
      </c>
    </row>
    <row r="1689" spans="1:16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104"/>
        <v>-2.2504833130859936E-2</v>
      </c>
      <c r="H1689" s="3">
        <f>1-E1689/MAX(E$2:E1689)</f>
        <v>0.58791090995712247</v>
      </c>
      <c r="I1689" s="36">
        <f ca="1">IF(ROW()&gt;计算结果!B$18+1,AVERAGE(OFFSET(E1689,0,0,-计算结果!B$18,1)),AVERAGE(OFFSET(E1689,0,0,-ROW(),1)))</f>
        <v>2622.6072727272731</v>
      </c>
      <c r="J1689" s="36">
        <f ca="1">I1689+计算结果!B$19*IF(ROW()&gt;计算结果!B$18+1,STDEV(OFFSET(E1689,0,0,-计算结果!B$18,1)),STDEV(OFFSET(E1689,0,0,-ROW(),1)))</f>
        <v>12245.356526110547</v>
      </c>
      <c r="K1689" s="34">
        <f ca="1">I1689-计算结果!B$19*IF(ROW()&gt;计算结果!B$18+1,STDEV(OFFSET(E1689,0,0,-计算结果!B$18,1)),STDEV(OFFSET(E1689,0,0,-ROW(),1)))</f>
        <v>-7000.1419806560007</v>
      </c>
      <c r="L1689" s="35" t="str">
        <f t="shared" ca="1" si="105"/>
        <v>卖</v>
      </c>
      <c r="M1689" s="4" t="str">
        <f t="shared" ca="1" si="106"/>
        <v/>
      </c>
      <c r="N1689" s="3">
        <f ca="1">IF(L1688="买",E1689/E1688-1,0)-IF(M1689=1,计算结果!B$17,0)</f>
        <v>0</v>
      </c>
      <c r="O1689" s="2">
        <f t="shared" ca="1" si="107"/>
        <v>8.0273358881207457</v>
      </c>
      <c r="P1689" s="3">
        <f ca="1">1-O1689/MAX(O$2:O1689)</f>
        <v>0.10691991962854441</v>
      </c>
    </row>
    <row r="1690" spans="1:16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104"/>
        <v>-1.0095254610992033E-2</v>
      </c>
      <c r="H1690" s="3">
        <f>1-E1690/MAX(E$2:E1690)</f>
        <v>0.59207105424351725</v>
      </c>
      <c r="I1690" s="36">
        <f ca="1">IF(ROW()&gt;计算结果!B$18+1,AVERAGE(OFFSET(E1690,0,0,-计算结果!B$18,1)),AVERAGE(OFFSET(E1690,0,0,-ROW(),1)))</f>
        <v>2616.5818181818181</v>
      </c>
      <c r="J1690" s="36">
        <f ca="1">I1690+计算结果!B$19*IF(ROW()&gt;计算结果!B$18+1,STDEV(OFFSET(E1690,0,0,-计算结果!B$18,1)),STDEV(OFFSET(E1690,0,0,-ROW(),1)))</f>
        <v>12910.243679012308</v>
      </c>
      <c r="K1690" s="34">
        <f ca="1">I1690-计算结果!B$19*IF(ROW()&gt;计算结果!B$18+1,STDEV(OFFSET(E1690,0,0,-计算结果!B$18,1)),STDEV(OFFSET(E1690,0,0,-ROW(),1)))</f>
        <v>-7677.080042648673</v>
      </c>
      <c r="L1690" s="35" t="str">
        <f t="shared" ca="1" si="105"/>
        <v>卖</v>
      </c>
      <c r="M1690" s="4" t="str">
        <f t="shared" ca="1" si="106"/>
        <v/>
      </c>
      <c r="N1690" s="3">
        <f ca="1">IF(L1689="买",E1690/E1689-1,0)-IF(M1690=1,计算结果!B$17,0)</f>
        <v>0</v>
      </c>
      <c r="O1690" s="2">
        <f t="shared" ca="1" si="107"/>
        <v>8.0273358881207457</v>
      </c>
      <c r="P1690" s="3">
        <f ca="1">1-O1690/MAX(O$2:O1690)</f>
        <v>0.10691991962854441</v>
      </c>
    </row>
    <row r="1691" spans="1:16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104"/>
        <v>-2.3645661277674868E-2</v>
      </c>
      <c r="H1691" s="3">
        <f>1-E1691/MAX(E$2:E1691)</f>
        <v>0.60171680392023408</v>
      </c>
      <c r="I1691" s="36">
        <f ca="1">IF(ROW()&gt;计算结果!B$18+1,AVERAGE(OFFSET(E1691,0,0,-计算结果!B$18,1)),AVERAGE(OFFSET(E1691,0,0,-ROW(),1)))</f>
        <v>2609.4684090909086</v>
      </c>
      <c r="J1691" s="36">
        <f ca="1">I1691+计算结果!B$19*IF(ROW()&gt;计算结果!B$18+1,STDEV(OFFSET(E1691,0,0,-计算结果!B$18,1)),STDEV(OFFSET(E1691,0,0,-ROW(),1)))</f>
        <v>13849.879784665698</v>
      </c>
      <c r="K1691" s="34">
        <f ca="1">I1691-计算结果!B$19*IF(ROW()&gt;计算结果!B$18+1,STDEV(OFFSET(E1691,0,0,-计算结果!B$18,1)),STDEV(OFFSET(E1691,0,0,-ROW(),1)))</f>
        <v>-8630.9429664838808</v>
      </c>
      <c r="L1691" s="35" t="str">
        <f t="shared" ca="1" si="105"/>
        <v>卖</v>
      </c>
      <c r="M1691" s="4" t="str">
        <f t="shared" ca="1" si="106"/>
        <v/>
      </c>
      <c r="N1691" s="3">
        <f ca="1">IF(L1690="买",E1691/E1690-1,0)-IF(M1691=1,计算结果!B$17,0)</f>
        <v>0</v>
      </c>
      <c r="O1691" s="2">
        <f t="shared" ca="1" si="107"/>
        <v>8.0273358881207457</v>
      </c>
      <c r="P1691" s="3">
        <f ca="1">1-O1691/MAX(O$2:O1691)</f>
        <v>0.10691991962854441</v>
      </c>
    </row>
    <row r="1692" spans="1:16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104"/>
        <v>2.1078353889071755E-2</v>
      </c>
      <c r="H1692" s="3">
        <f>1-E1692/MAX(E$2:E1692)</f>
        <v>0.5933216497651943</v>
      </c>
      <c r="I1692" s="36">
        <f ca="1">IF(ROW()&gt;计算结果!B$18+1,AVERAGE(OFFSET(E1692,0,0,-计算结果!B$18,1)),AVERAGE(OFFSET(E1692,0,0,-ROW(),1)))</f>
        <v>2603.1770454545454</v>
      </c>
      <c r="J1692" s="36">
        <f ca="1">I1692+计算结果!B$19*IF(ROW()&gt;计算结果!B$18+1,STDEV(OFFSET(E1692,0,0,-计算结果!B$18,1)),STDEV(OFFSET(E1692,0,0,-ROW(),1)))</f>
        <v>14370.281737459978</v>
      </c>
      <c r="K1692" s="34">
        <f ca="1">I1692-计算结果!B$19*IF(ROW()&gt;计算结果!B$18+1,STDEV(OFFSET(E1692,0,0,-计算结果!B$18,1)),STDEV(OFFSET(E1692,0,0,-ROW(),1)))</f>
        <v>-9163.9276465508865</v>
      </c>
      <c r="L1692" s="35" t="str">
        <f t="shared" ca="1" si="105"/>
        <v>卖</v>
      </c>
      <c r="M1692" s="4" t="str">
        <f t="shared" ca="1" si="106"/>
        <v/>
      </c>
      <c r="N1692" s="3">
        <f ca="1">IF(L1691="买",E1692/E1691-1,0)-IF(M1692=1,计算结果!B$17,0)</f>
        <v>0</v>
      </c>
      <c r="O1692" s="2">
        <f t="shared" ca="1" si="107"/>
        <v>8.0273358881207457</v>
      </c>
      <c r="P1692" s="3">
        <f ca="1">1-O1692/MAX(O$2:O1692)</f>
        <v>0.10691991962854441</v>
      </c>
    </row>
    <row r="1693" spans="1:16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104"/>
        <v>-2.39317526661742E-3</v>
      </c>
      <c r="H1693" s="3">
        <f>1-E1693/MAX(E$2:E1693)</f>
        <v>0.59429490233444504</v>
      </c>
      <c r="I1693" s="36">
        <f ca="1">IF(ROW()&gt;计算结果!B$18+1,AVERAGE(OFFSET(E1693,0,0,-计算结果!B$18,1)),AVERAGE(OFFSET(E1693,0,0,-ROW(),1)))</f>
        <v>2598.4543181818185</v>
      </c>
      <c r="J1693" s="36">
        <f ca="1">I1693+计算结果!B$19*IF(ROW()&gt;计算结果!B$18+1,STDEV(OFFSET(E1693,0,0,-计算结果!B$18,1)),STDEV(OFFSET(E1693,0,0,-ROW(),1)))</f>
        <v>14911.945165388561</v>
      </c>
      <c r="K1693" s="34">
        <f ca="1">I1693-计算结果!B$19*IF(ROW()&gt;计算结果!B$18+1,STDEV(OFFSET(E1693,0,0,-计算结果!B$18,1)),STDEV(OFFSET(E1693,0,0,-ROW(),1)))</f>
        <v>-9715.0365290249229</v>
      </c>
      <c r="L1693" s="35" t="str">
        <f t="shared" ca="1" si="105"/>
        <v>卖</v>
      </c>
      <c r="M1693" s="4" t="str">
        <f t="shared" ca="1" si="106"/>
        <v/>
      </c>
      <c r="N1693" s="3">
        <f ca="1">IF(L1692="买",E1693/E1692-1,0)-IF(M1693=1,计算结果!B$17,0)</f>
        <v>0</v>
      </c>
      <c r="O1693" s="2">
        <f t="shared" ca="1" si="107"/>
        <v>8.0273358881207457</v>
      </c>
      <c r="P1693" s="3">
        <f ca="1">1-O1693/MAX(O$2:O1693)</f>
        <v>0.10691991962854441</v>
      </c>
    </row>
    <row r="1694" spans="1:16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104"/>
        <v>-3.0783296496825763E-3</v>
      </c>
      <c r="H1694" s="3">
        <f>1-E1694/MAX(E$2:E1694)</f>
        <v>0.59554379636561627</v>
      </c>
      <c r="I1694" s="36">
        <f ca="1">IF(ROW()&gt;计算结果!B$18+1,AVERAGE(OFFSET(E1694,0,0,-计算结果!B$18,1)),AVERAGE(OFFSET(E1694,0,0,-ROW(),1)))</f>
        <v>2593.772272727273</v>
      </c>
      <c r="J1694" s="36">
        <f ca="1">I1694+计算结果!B$19*IF(ROW()&gt;计算结果!B$18+1,STDEV(OFFSET(E1694,0,0,-计算结果!B$18,1)),STDEV(OFFSET(E1694,0,0,-ROW(),1)))</f>
        <v>15441.947092042054</v>
      </c>
      <c r="K1694" s="34">
        <f ca="1">I1694-计算结果!B$19*IF(ROW()&gt;计算结果!B$18+1,STDEV(OFFSET(E1694,0,0,-计算结果!B$18,1)),STDEV(OFFSET(E1694,0,0,-ROW(),1)))</f>
        <v>-10254.402546587506</v>
      </c>
      <c r="L1694" s="35" t="str">
        <f t="shared" ca="1" si="105"/>
        <v>卖</v>
      </c>
      <c r="M1694" s="4" t="str">
        <f t="shared" ca="1" si="106"/>
        <v/>
      </c>
      <c r="N1694" s="3">
        <f ca="1">IF(L1693="买",E1694/E1693-1,0)-IF(M1694=1,计算结果!B$17,0)</f>
        <v>0</v>
      </c>
      <c r="O1694" s="2">
        <f t="shared" ca="1" si="107"/>
        <v>8.0273358881207457</v>
      </c>
      <c r="P1694" s="3">
        <f ca="1">1-O1694/MAX(O$2:O1694)</f>
        <v>0.10691991962854441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104"/>
        <v>-1.5969239441833816E-2</v>
      </c>
      <c r="H1695" s="3">
        <f>1-E1695/MAX(E$2:E1695)</f>
        <v>0.60200265432518885</v>
      </c>
      <c r="I1695" s="36">
        <f ca="1">IF(ROW()&gt;计算结果!B$18+1,AVERAGE(OFFSET(E1695,0,0,-计算结果!B$18,1)),AVERAGE(OFFSET(E1695,0,0,-ROW(),1)))</f>
        <v>2589.6490909090917</v>
      </c>
      <c r="J1695" s="36">
        <f ca="1">I1695+计算结果!B$19*IF(ROW()&gt;计算结果!B$18+1,STDEV(OFFSET(E1695,0,0,-计算结果!B$18,1)),STDEV(OFFSET(E1695,0,0,-ROW(),1)))</f>
        <v>16065.734418439626</v>
      </c>
      <c r="K1695" s="34">
        <f ca="1">I1695-计算结果!B$19*IF(ROW()&gt;计算结果!B$18+1,STDEV(OFFSET(E1695,0,0,-计算结果!B$18,1)),STDEV(OFFSET(E1695,0,0,-ROW(),1)))</f>
        <v>-10886.436236621443</v>
      </c>
      <c r="L1695" s="35" t="str">
        <f t="shared" ca="1" si="105"/>
        <v>卖</v>
      </c>
      <c r="M1695" s="4" t="str">
        <f t="shared" ca="1" si="106"/>
        <v/>
      </c>
      <c r="N1695" s="3">
        <f ca="1">IF(L1694="买",E1695/E1694-1,0)-IF(M1695=1,计算结果!B$17,0)</f>
        <v>0</v>
      </c>
      <c r="O1695" s="2">
        <f t="shared" ca="1" si="107"/>
        <v>8.0273358881207457</v>
      </c>
      <c r="P1695" s="3">
        <f ca="1">1-O1695/MAX(O$2:O1695)</f>
        <v>0.10691991962854441</v>
      </c>
    </row>
    <row r="1696" spans="1:16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104"/>
        <v>9.5335405346475E-4</v>
      </c>
      <c r="H1696" s="3">
        <f>1-E1696/MAX(E$2:E1696)</f>
        <v>0.60162322194242157</v>
      </c>
      <c r="I1696" s="36">
        <f ca="1">IF(ROW()&gt;计算结果!B$18+1,AVERAGE(OFFSET(E1696,0,0,-计算结果!B$18,1)),AVERAGE(OFFSET(E1696,0,0,-ROW(),1)))</f>
        <v>2585.8640909090909</v>
      </c>
      <c r="J1696" s="36">
        <f ca="1">I1696+计算结果!B$19*IF(ROW()&gt;计算结果!B$18+1,STDEV(OFFSET(E1696,0,0,-计算结果!B$18,1)),STDEV(OFFSET(E1696,0,0,-ROW(),1)))</f>
        <v>16617.832692633063</v>
      </c>
      <c r="K1696" s="34">
        <f ca="1">I1696-计算结果!B$19*IF(ROW()&gt;计算结果!B$18+1,STDEV(OFFSET(E1696,0,0,-计算结果!B$18,1)),STDEV(OFFSET(E1696,0,0,-ROW(),1)))</f>
        <v>-11446.104510814883</v>
      </c>
      <c r="L1696" s="35" t="str">
        <f t="shared" ca="1" si="105"/>
        <v>卖</v>
      </c>
      <c r="M1696" s="4" t="str">
        <f t="shared" ca="1" si="106"/>
        <v/>
      </c>
      <c r="N1696" s="3">
        <f ca="1">IF(L1695="买",E1696/E1695-1,0)-IF(M1696=1,计算结果!B$17,0)</f>
        <v>0</v>
      </c>
      <c r="O1696" s="2">
        <f t="shared" ca="1" si="107"/>
        <v>8.0273358881207457</v>
      </c>
      <c r="P1696" s="3">
        <f ca="1">1-O1696/MAX(O$2:O1696)</f>
        <v>0.10691991962854441</v>
      </c>
    </row>
    <row r="1697" spans="1:16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104"/>
        <v>7.6110261645039312E-3</v>
      </c>
      <c r="H1697" s="3">
        <f>1-E1697/MAX(E$2:E1697)</f>
        <v>0.59859116586129457</v>
      </c>
      <c r="I1697" s="36">
        <f ca="1">IF(ROW()&gt;计算结果!B$18+1,AVERAGE(OFFSET(E1697,0,0,-计算结果!B$18,1)),AVERAGE(OFFSET(E1697,0,0,-ROW(),1)))</f>
        <v>2580.9206818181819</v>
      </c>
      <c r="J1697" s="36">
        <f ca="1">I1697+计算结果!B$19*IF(ROW()&gt;计算结果!B$18+1,STDEV(OFFSET(E1697,0,0,-计算结果!B$18,1)),STDEV(OFFSET(E1697,0,0,-ROW(),1)))</f>
        <v>17107.862221001469</v>
      </c>
      <c r="K1697" s="34">
        <f ca="1">I1697-计算结果!B$19*IF(ROW()&gt;计算结果!B$18+1,STDEV(OFFSET(E1697,0,0,-计算结果!B$18,1)),STDEV(OFFSET(E1697,0,0,-ROW(),1)))</f>
        <v>-11946.020857365103</v>
      </c>
      <c r="L1697" s="35" t="str">
        <f t="shared" ca="1" si="105"/>
        <v>卖</v>
      </c>
      <c r="M1697" s="4" t="str">
        <f t="shared" ca="1" si="106"/>
        <v/>
      </c>
      <c r="N1697" s="3">
        <f ca="1">IF(L1696="买",E1697/E1696-1,0)-IF(M1697=1,计算结果!B$17,0)</f>
        <v>0</v>
      </c>
      <c r="O1697" s="2">
        <f t="shared" ca="1" si="107"/>
        <v>8.0273358881207457</v>
      </c>
      <c r="P1697" s="3">
        <f ca="1">1-O1697/MAX(O$2:O1697)</f>
        <v>0.10691991962854441</v>
      </c>
    </row>
    <row r="1698" spans="1:16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104"/>
        <v>-9.9442174333237432E-3</v>
      </c>
      <c r="H1698" s="3">
        <f>1-E1698/MAX(E$2:E1698)</f>
        <v>0.60258286258762683</v>
      </c>
      <c r="I1698" s="36">
        <f ca="1">IF(ROW()&gt;计算结果!B$18+1,AVERAGE(OFFSET(E1698,0,0,-计算结果!B$18,1)),AVERAGE(OFFSET(E1698,0,0,-ROW(),1)))</f>
        <v>2574.3359090909094</v>
      </c>
      <c r="J1698" s="36">
        <f ca="1">I1698+计算结果!B$19*IF(ROW()&gt;计算结果!B$18+1,STDEV(OFFSET(E1698,0,0,-计算结果!B$18,1)),STDEV(OFFSET(E1698,0,0,-ROW(),1)))</f>
        <v>17636.172254937646</v>
      </c>
      <c r="K1698" s="34">
        <f ca="1">I1698-计算结果!B$19*IF(ROW()&gt;计算结果!B$18+1,STDEV(OFFSET(E1698,0,0,-计算结果!B$18,1)),STDEV(OFFSET(E1698,0,0,-ROW(),1)))</f>
        <v>-12487.500436755827</v>
      </c>
      <c r="L1698" s="35" t="str">
        <f t="shared" ca="1" si="105"/>
        <v>卖</v>
      </c>
      <c r="M1698" s="4" t="str">
        <f t="shared" ca="1" si="106"/>
        <v/>
      </c>
      <c r="N1698" s="3">
        <f ca="1">IF(L1697="买",E1698/E1697-1,0)-IF(M1698=1,计算结果!B$17,0)</f>
        <v>0</v>
      </c>
      <c r="O1698" s="2">
        <f t="shared" ca="1" si="107"/>
        <v>8.0273358881207457</v>
      </c>
      <c r="P1698" s="3">
        <f ca="1">1-O1698/MAX(O$2:O1698)</f>
        <v>0.10691991962854441</v>
      </c>
    </row>
    <row r="1699" spans="1:16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104"/>
        <v>-1.3126685790127102E-2</v>
      </c>
      <c r="H1699" s="3">
        <f>1-E1699/MAX(E$2:E1699)</f>
        <v>0.6077996324780508</v>
      </c>
      <c r="I1699" s="36">
        <f ca="1">IF(ROW()&gt;计算结果!B$18+1,AVERAGE(OFFSET(E1699,0,0,-计算结果!B$18,1)),AVERAGE(OFFSET(E1699,0,0,-ROW(),1)))</f>
        <v>2566.4584090909088</v>
      </c>
      <c r="J1699" s="36">
        <f ca="1">I1699+计算结果!B$19*IF(ROW()&gt;计算结果!B$18+1,STDEV(OFFSET(E1699,0,0,-计算结果!B$18,1)),STDEV(OFFSET(E1699,0,0,-ROW(),1)))</f>
        <v>18213.037141421981</v>
      </c>
      <c r="K1699" s="34">
        <f ca="1">I1699-计算结果!B$19*IF(ROW()&gt;计算结果!B$18+1,STDEV(OFFSET(E1699,0,0,-计算结果!B$18,1)),STDEV(OFFSET(E1699,0,0,-ROW(),1)))</f>
        <v>-13080.120323240162</v>
      </c>
      <c r="L1699" s="35" t="str">
        <f t="shared" ca="1" si="105"/>
        <v>卖</v>
      </c>
      <c r="M1699" s="4" t="str">
        <f t="shared" ca="1" si="106"/>
        <v/>
      </c>
      <c r="N1699" s="3">
        <f ca="1">IF(L1698="买",E1699/E1698-1,0)-IF(M1699=1,计算结果!B$17,0)</f>
        <v>0</v>
      </c>
      <c r="O1699" s="2">
        <f t="shared" ca="1" si="107"/>
        <v>8.0273358881207457</v>
      </c>
      <c r="P1699" s="3">
        <f ca="1">1-O1699/MAX(O$2:O1699)</f>
        <v>0.10691991962854441</v>
      </c>
    </row>
    <row r="1700" spans="1:16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104"/>
        <v>1.2537743379723576E-3</v>
      </c>
      <c r="H1700" s="3">
        <f>1-E1700/MAX(E$2:E1700)</f>
        <v>0.60730790172190841</v>
      </c>
      <c r="I1700" s="36">
        <f ca="1">IF(ROW()&gt;计算结果!B$18+1,AVERAGE(OFFSET(E1700,0,0,-计算结果!B$18,1)),AVERAGE(OFFSET(E1700,0,0,-ROW(),1)))</f>
        <v>2558.5140909090906</v>
      </c>
      <c r="J1700" s="36">
        <f ca="1">I1700+计算结果!B$19*IF(ROW()&gt;计算结果!B$18+1,STDEV(OFFSET(E1700,0,0,-计算结果!B$18,1)),STDEV(OFFSET(E1700,0,0,-ROW(),1)))</f>
        <v>18698.844689559199</v>
      </c>
      <c r="K1700" s="34">
        <f ca="1">I1700-计算结果!B$19*IF(ROW()&gt;计算结果!B$18+1,STDEV(OFFSET(E1700,0,0,-计算结果!B$18,1)),STDEV(OFFSET(E1700,0,0,-ROW(),1)))</f>
        <v>-13581.816507741016</v>
      </c>
      <c r="L1700" s="35" t="str">
        <f t="shared" ca="1" si="105"/>
        <v>卖</v>
      </c>
      <c r="M1700" s="4" t="str">
        <f t="shared" ca="1" si="106"/>
        <v/>
      </c>
      <c r="N1700" s="3">
        <f ca="1">IF(L1699="买",E1700/E1699-1,0)-IF(M1700=1,计算结果!B$17,0)</f>
        <v>0</v>
      </c>
      <c r="O1700" s="2">
        <f t="shared" ca="1" si="107"/>
        <v>8.0273358881207457</v>
      </c>
      <c r="P1700" s="3">
        <f ca="1">1-O1700/MAX(O$2:O1700)</f>
        <v>0.10691991962854441</v>
      </c>
    </row>
    <row r="1701" spans="1:16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104"/>
        <v>1.4861802567669447E-3</v>
      </c>
      <c r="H1701" s="3">
        <f>1-E1701/MAX(E$2:E1701)</f>
        <v>0.60672429047845911</v>
      </c>
      <c r="I1701" s="36">
        <f ca="1">IF(ROW()&gt;计算结果!B$18+1,AVERAGE(OFFSET(E1701,0,0,-计算结果!B$18,1)),AVERAGE(OFFSET(E1701,0,0,-ROW(),1)))</f>
        <v>2549.4763636363637</v>
      </c>
      <c r="J1701" s="36">
        <f ca="1">I1701+计算结果!B$19*IF(ROW()&gt;计算结果!B$18+1,STDEV(OFFSET(E1701,0,0,-计算结果!B$18,1)),STDEV(OFFSET(E1701,0,0,-ROW(),1)))</f>
        <v>18990.700562978189</v>
      </c>
      <c r="K1701" s="34">
        <f ca="1">I1701-计算结果!B$19*IF(ROW()&gt;计算结果!B$18+1,STDEV(OFFSET(E1701,0,0,-计算结果!B$18,1)),STDEV(OFFSET(E1701,0,0,-ROW(),1)))</f>
        <v>-13891.747835705461</v>
      </c>
      <c r="L1701" s="35" t="str">
        <f t="shared" ca="1" si="105"/>
        <v>卖</v>
      </c>
      <c r="M1701" s="4" t="str">
        <f t="shared" ca="1" si="106"/>
        <v/>
      </c>
      <c r="N1701" s="3">
        <f ca="1">IF(L1700="买",E1701/E1700-1,0)-IF(M1701=1,计算结果!B$17,0)</f>
        <v>0</v>
      </c>
      <c r="O1701" s="2">
        <f t="shared" ca="1" si="107"/>
        <v>8.0273358881207457</v>
      </c>
      <c r="P1701" s="3">
        <f ca="1">1-O1701/MAX(O$2:O1701)</f>
        <v>0.10691991962854441</v>
      </c>
    </row>
    <row r="1702" spans="1:16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104"/>
        <v>1.4874359684341476E-2</v>
      </c>
      <c r="H1702" s="3">
        <f>1-E1702/MAX(E$2:E1702)</f>
        <v>0.60087456611992107</v>
      </c>
      <c r="I1702" s="36">
        <f ca="1">IF(ROW()&gt;计算结果!B$18+1,AVERAGE(OFFSET(E1702,0,0,-计算结果!B$18,1)),AVERAGE(OFFSET(E1702,0,0,-ROW(),1)))</f>
        <v>2541.5315909090909</v>
      </c>
      <c r="J1702" s="36">
        <f ca="1">I1702+计算结果!B$19*IF(ROW()&gt;计算结果!B$18+1,STDEV(OFFSET(E1702,0,0,-计算结果!B$18,1)),STDEV(OFFSET(E1702,0,0,-ROW(),1)))</f>
        <v>19131.531165255146</v>
      </c>
      <c r="K1702" s="34">
        <f ca="1">I1702-计算结果!B$19*IF(ROW()&gt;计算结果!B$18+1,STDEV(OFFSET(E1702,0,0,-计算结果!B$18,1)),STDEV(OFFSET(E1702,0,0,-ROW(),1)))</f>
        <v>-14048.467983436965</v>
      </c>
      <c r="L1702" s="35" t="str">
        <f t="shared" ca="1" si="105"/>
        <v>卖</v>
      </c>
      <c r="M1702" s="4" t="str">
        <f t="shared" ca="1" si="106"/>
        <v/>
      </c>
      <c r="N1702" s="3">
        <f ca="1">IF(L1701="买",E1702/E1701-1,0)-IF(M1702=1,计算结果!B$17,0)</f>
        <v>0</v>
      </c>
      <c r="O1702" s="2">
        <f t="shared" ca="1" si="107"/>
        <v>8.0273358881207457</v>
      </c>
      <c r="P1702" s="3">
        <f ca="1">1-O1702/MAX(O$2:O1702)</f>
        <v>0.10691991962854441</v>
      </c>
    </row>
    <row r="1703" spans="1:16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104"/>
        <v>-2.0032058113857332E-2</v>
      </c>
      <c r="H1703" s="3">
        <f>1-E1703/MAX(E$2:E1703)</f>
        <v>0.60886987000612536</v>
      </c>
      <c r="I1703" s="36">
        <f ca="1">IF(ROW()&gt;计算结果!B$18+1,AVERAGE(OFFSET(E1703,0,0,-计算结果!B$18,1)),AVERAGE(OFFSET(E1703,0,0,-ROW(),1)))</f>
        <v>2532.4684090909091</v>
      </c>
      <c r="J1703" s="36">
        <f ca="1">I1703+计算结果!B$19*IF(ROW()&gt;计算结果!B$18+1,STDEV(OFFSET(E1703,0,0,-计算结果!B$18,1)),STDEV(OFFSET(E1703,0,0,-ROW(),1)))</f>
        <v>19383.267292963134</v>
      </c>
      <c r="K1703" s="34">
        <f ca="1">I1703-计算结果!B$19*IF(ROW()&gt;计算结果!B$18+1,STDEV(OFFSET(E1703,0,0,-计算结果!B$18,1)),STDEV(OFFSET(E1703,0,0,-ROW(),1)))</f>
        <v>-14318.330474781314</v>
      </c>
      <c r="L1703" s="35" t="str">
        <f t="shared" ca="1" si="105"/>
        <v>卖</v>
      </c>
      <c r="M1703" s="4" t="str">
        <f t="shared" ca="1" si="106"/>
        <v/>
      </c>
      <c r="N1703" s="3">
        <f ca="1">IF(L1702="买",E1703/E1702-1,0)-IF(M1703=1,计算结果!B$17,0)</f>
        <v>0</v>
      </c>
      <c r="O1703" s="2">
        <f t="shared" ca="1" si="107"/>
        <v>8.0273358881207457</v>
      </c>
      <c r="P1703" s="3">
        <f ca="1">1-O1703/MAX(O$2:O1703)</f>
        <v>0.10691991962854441</v>
      </c>
    </row>
    <row r="1704" spans="1:16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104"/>
        <v>-9.7270255573681519E-3</v>
      </c>
      <c r="H1704" s="3">
        <f>1-E1704/MAX(E$2:E1704)</f>
        <v>0.61267440277683249</v>
      </c>
      <c r="I1704" s="36">
        <f ca="1">IF(ROW()&gt;计算结果!B$18+1,AVERAGE(OFFSET(E1704,0,0,-计算结果!B$18,1)),AVERAGE(OFFSET(E1704,0,0,-ROW(),1)))</f>
        <v>2521.8774999999996</v>
      </c>
      <c r="J1704" s="36">
        <f ca="1">I1704+计算结果!B$19*IF(ROW()&gt;计算结果!B$18+1,STDEV(OFFSET(E1704,0,0,-计算结果!B$18,1)),STDEV(OFFSET(E1704,0,0,-ROW(),1)))</f>
        <v>19510.496895199303</v>
      </c>
      <c r="K1704" s="34">
        <f ca="1">I1704-计算结果!B$19*IF(ROW()&gt;计算结果!B$18+1,STDEV(OFFSET(E1704,0,0,-计算结果!B$18,1)),STDEV(OFFSET(E1704,0,0,-ROW(),1)))</f>
        <v>-14466.741895199306</v>
      </c>
      <c r="L1704" s="35" t="str">
        <f t="shared" ca="1" si="105"/>
        <v>卖</v>
      </c>
      <c r="M1704" s="4" t="str">
        <f t="shared" ca="1" si="106"/>
        <v/>
      </c>
      <c r="N1704" s="3">
        <f ca="1">IF(L1703="买",E1704/E1703-1,0)-IF(M1704=1,计算结果!B$17,0)</f>
        <v>0</v>
      </c>
      <c r="O1704" s="2">
        <f t="shared" ca="1" si="107"/>
        <v>8.0273358881207457</v>
      </c>
      <c r="P1704" s="3">
        <f ca="1">1-O1704/MAX(O$2:O1704)</f>
        <v>0.10691991962854441</v>
      </c>
    </row>
    <row r="1705" spans="1:16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104"/>
        <v>6.2423398451056933E-3</v>
      </c>
      <c r="H1705" s="3">
        <f>1-E1705/MAX(E$2:E1705)</f>
        <v>0.61025658476825706</v>
      </c>
      <c r="I1705" s="36">
        <f ca="1">IF(ROW()&gt;计算结果!B$18+1,AVERAGE(OFFSET(E1705,0,0,-计算结果!B$18,1)),AVERAGE(OFFSET(E1705,0,0,-ROW(),1)))</f>
        <v>2511.5661363636359</v>
      </c>
      <c r="J1705" s="36">
        <f ca="1">I1705+计算结果!B$19*IF(ROW()&gt;计算结果!B$18+1,STDEV(OFFSET(E1705,0,0,-计算结果!B$18,1)),STDEV(OFFSET(E1705,0,0,-ROW(),1)))</f>
        <v>19494.712380927514</v>
      </c>
      <c r="K1705" s="34">
        <f ca="1">I1705-计算结果!B$19*IF(ROW()&gt;计算结果!B$18+1,STDEV(OFFSET(E1705,0,0,-计算结果!B$18,1)),STDEV(OFFSET(E1705,0,0,-ROW(),1)))</f>
        <v>-14471.580108200244</v>
      </c>
      <c r="L1705" s="35" t="str">
        <f t="shared" ca="1" si="105"/>
        <v>卖</v>
      </c>
      <c r="M1705" s="4" t="str">
        <f t="shared" ca="1" si="106"/>
        <v/>
      </c>
      <c r="N1705" s="3">
        <f ca="1">IF(L1704="买",E1705/E1704-1,0)-IF(M1705=1,计算结果!B$17,0)</f>
        <v>0</v>
      </c>
      <c r="O1705" s="2">
        <f t="shared" ca="1" si="107"/>
        <v>8.0273358881207457</v>
      </c>
      <c r="P1705" s="3">
        <f ca="1">1-O1705/MAX(O$2:O1705)</f>
        <v>0.10691991962854441</v>
      </c>
    </row>
    <row r="1706" spans="1:16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104"/>
        <v>3.4039116388719259E-2</v>
      </c>
      <c r="H1706" s="3">
        <f>1-E1706/MAX(E$2:E1706)</f>
        <v>0.59699006329544679</v>
      </c>
      <c r="I1706" s="36">
        <f ca="1">IF(ROW()&gt;计算结果!B$18+1,AVERAGE(OFFSET(E1706,0,0,-计算结果!B$18,1)),AVERAGE(OFFSET(E1706,0,0,-ROW(),1)))</f>
        <v>2502.5847727272726</v>
      </c>
      <c r="J1706" s="36">
        <f ca="1">I1706+计算结果!B$19*IF(ROW()&gt;计算结果!B$18+1,STDEV(OFFSET(E1706,0,0,-计算结果!B$18,1)),STDEV(OFFSET(E1706,0,0,-ROW(),1)))</f>
        <v>19094.348967710241</v>
      </c>
      <c r="K1706" s="34">
        <f ca="1">I1706-计算结果!B$19*IF(ROW()&gt;计算结果!B$18+1,STDEV(OFFSET(E1706,0,0,-计算结果!B$18,1)),STDEV(OFFSET(E1706,0,0,-ROW(),1)))</f>
        <v>-14089.179422255695</v>
      </c>
      <c r="L1706" s="35" t="str">
        <f t="shared" ca="1" si="105"/>
        <v>卖</v>
      </c>
      <c r="M1706" s="4" t="str">
        <f t="shared" ca="1" si="106"/>
        <v/>
      </c>
      <c r="N1706" s="3">
        <f ca="1">IF(L1705="买",E1706/E1705-1,0)-IF(M1706=1,计算结果!B$17,0)</f>
        <v>0</v>
      </c>
      <c r="O1706" s="2">
        <f t="shared" ca="1" si="107"/>
        <v>8.0273358881207457</v>
      </c>
      <c r="P1706" s="3">
        <f ca="1">1-O1706/MAX(O$2:O1706)</f>
        <v>0.10691991962854441</v>
      </c>
    </row>
    <row r="1707" spans="1:16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104"/>
        <v>3.3260574946064381E-2</v>
      </c>
      <c r="H1707" s="3">
        <f>1-E1707/MAX(E$2:E1707)</f>
        <v>0.58358572109167639</v>
      </c>
      <c r="I1707" s="36">
        <f ca="1">IF(ROW()&gt;计算结果!B$18+1,AVERAGE(OFFSET(E1707,0,0,-计算结果!B$18,1)),AVERAGE(OFFSET(E1707,0,0,-ROW(),1)))</f>
        <v>2496.0188636363637</v>
      </c>
      <c r="J1707" s="36">
        <f ca="1">I1707+计算结果!B$19*IF(ROW()&gt;计算结果!B$18+1,STDEV(OFFSET(E1707,0,0,-计算结果!B$18,1)),STDEV(OFFSET(E1707,0,0,-ROW(),1)))</f>
        <v>18628.202169342243</v>
      </c>
      <c r="K1707" s="34">
        <f ca="1">I1707-计算结果!B$19*IF(ROW()&gt;计算结果!B$18+1,STDEV(OFFSET(E1707,0,0,-计算结果!B$18,1)),STDEV(OFFSET(E1707,0,0,-ROW(),1)))</f>
        <v>-13636.164442069514</v>
      </c>
      <c r="L1707" s="35" t="str">
        <f t="shared" ca="1" si="105"/>
        <v>卖</v>
      </c>
      <c r="M1707" s="4" t="str">
        <f t="shared" ca="1" si="106"/>
        <v/>
      </c>
      <c r="N1707" s="3">
        <f ca="1">IF(L1706="买",E1707/E1706-1,0)-IF(M1707=1,计算结果!B$17,0)</f>
        <v>0</v>
      </c>
      <c r="O1707" s="2">
        <f t="shared" ca="1" si="107"/>
        <v>8.0273358881207457</v>
      </c>
      <c r="P1707" s="3">
        <f ca="1">1-O1707/MAX(O$2:O1707)</f>
        <v>0.10691991962854441</v>
      </c>
    </row>
    <row r="1708" spans="1:16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104"/>
        <v>-4.7970253539542096E-3</v>
      </c>
      <c r="H1708" s="3">
        <f>1-E1708/MAX(E$2:E1708)</f>
        <v>0.58558327094534812</v>
      </c>
      <c r="I1708" s="36">
        <f ca="1">IF(ROW()&gt;计算结果!B$18+1,AVERAGE(OFFSET(E1708,0,0,-计算结果!B$18,1)),AVERAGE(OFFSET(E1708,0,0,-ROW(),1)))</f>
        <v>2489.3802272727276</v>
      </c>
      <c r="J1708" s="36">
        <f ca="1">I1708+计算结果!B$19*IF(ROW()&gt;计算结果!B$18+1,STDEV(OFFSET(E1708,0,0,-计算结果!B$18,1)),STDEV(OFFSET(E1708,0,0,-ROW(),1)))</f>
        <v>18161.74525759853</v>
      </c>
      <c r="K1708" s="34">
        <f ca="1">I1708-计算结果!B$19*IF(ROW()&gt;计算结果!B$18+1,STDEV(OFFSET(E1708,0,0,-计算结果!B$18,1)),STDEV(OFFSET(E1708,0,0,-ROW(),1)))</f>
        <v>-13182.984803053076</v>
      </c>
      <c r="L1708" s="35" t="str">
        <f t="shared" ca="1" si="105"/>
        <v>卖</v>
      </c>
      <c r="M1708" s="4" t="str">
        <f t="shared" ca="1" si="106"/>
        <v/>
      </c>
      <c r="N1708" s="3">
        <f ca="1">IF(L1707="买",E1708/E1707-1,0)-IF(M1708=1,计算结果!B$17,0)</f>
        <v>0</v>
      </c>
      <c r="O1708" s="2">
        <f t="shared" ca="1" si="107"/>
        <v>8.0273358881207457</v>
      </c>
      <c r="P1708" s="3">
        <f ca="1">1-O1708/MAX(O$2:O1708)</f>
        <v>0.10691991962854441</v>
      </c>
    </row>
    <row r="1709" spans="1:16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104"/>
        <v>-1.6012415780863876E-4</v>
      </c>
      <c r="H1709" s="3">
        <f>1-E1709/MAX(E$2:E1709)</f>
        <v>0.58564962907506979</v>
      </c>
      <c r="I1709" s="36">
        <f ca="1">IF(ROW()&gt;计算结果!B$18+1,AVERAGE(OFFSET(E1709,0,0,-计算结果!B$18,1)),AVERAGE(OFFSET(E1709,0,0,-ROW(),1)))</f>
        <v>2482.1886363636368</v>
      </c>
      <c r="J1709" s="36">
        <f ca="1">I1709+计算结果!B$19*IF(ROW()&gt;计算结果!B$18+1,STDEV(OFFSET(E1709,0,0,-计算结果!B$18,1)),STDEV(OFFSET(E1709,0,0,-ROW(),1)))</f>
        <v>17530.517343588828</v>
      </c>
      <c r="K1709" s="34">
        <f ca="1">I1709-计算结果!B$19*IF(ROW()&gt;计算结果!B$18+1,STDEV(OFFSET(E1709,0,0,-计算结果!B$18,1)),STDEV(OFFSET(E1709,0,0,-ROW(),1)))</f>
        <v>-12566.140070861553</v>
      </c>
      <c r="L1709" s="35" t="str">
        <f t="shared" ca="1" si="105"/>
        <v>卖</v>
      </c>
      <c r="M1709" s="4" t="str">
        <f t="shared" ca="1" si="106"/>
        <v/>
      </c>
      <c r="N1709" s="3">
        <f ca="1">IF(L1708="买",E1709/E1708-1,0)-IF(M1709=1,计算结果!B$17,0)</f>
        <v>0</v>
      </c>
      <c r="O1709" s="2">
        <f t="shared" ca="1" si="107"/>
        <v>8.0273358881207457</v>
      </c>
      <c r="P1709" s="3">
        <f ca="1">1-O1709/MAX(O$2:O1709)</f>
        <v>0.10691991962854441</v>
      </c>
    </row>
    <row r="1710" spans="1:16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104"/>
        <v>-1.6791090743341397E-2</v>
      </c>
      <c r="H1710" s="3">
        <f>1-E1710/MAX(E$2:E1710)</f>
        <v>0.59260702375280738</v>
      </c>
      <c r="I1710" s="36">
        <f ca="1">IF(ROW()&gt;计算结果!B$18+1,AVERAGE(OFFSET(E1710,0,0,-计算结果!B$18,1)),AVERAGE(OFFSET(E1710,0,0,-ROW(),1)))</f>
        <v>2475.2509090909098</v>
      </c>
      <c r="J1710" s="36">
        <f ca="1">I1710+计算结果!B$19*IF(ROW()&gt;计算结果!B$18+1,STDEV(OFFSET(E1710,0,0,-计算结果!B$18,1)),STDEV(OFFSET(E1710,0,0,-ROW(),1)))</f>
        <v>17128.874939661036</v>
      </c>
      <c r="K1710" s="34">
        <f ca="1">I1710-计算结果!B$19*IF(ROW()&gt;计算结果!B$18+1,STDEV(OFFSET(E1710,0,0,-计算结果!B$18,1)),STDEV(OFFSET(E1710,0,0,-ROW(),1)))</f>
        <v>-12178.373121479219</v>
      </c>
      <c r="L1710" s="35" t="str">
        <f t="shared" ca="1" si="105"/>
        <v>卖</v>
      </c>
      <c r="M1710" s="4" t="str">
        <f t="shared" ca="1" si="106"/>
        <v/>
      </c>
      <c r="N1710" s="3">
        <f ca="1">IF(L1709="买",E1710/E1709-1,0)-IF(M1710=1,计算结果!B$17,0)</f>
        <v>0</v>
      </c>
      <c r="O1710" s="2">
        <f t="shared" ca="1" si="107"/>
        <v>8.0273358881207457</v>
      </c>
      <c r="P1710" s="3">
        <f ca="1">1-O1710/MAX(O$2:O1710)</f>
        <v>0.10691991962854441</v>
      </c>
    </row>
    <row r="1711" spans="1:16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104"/>
        <v>-2.0331366185947553E-2</v>
      </c>
      <c r="H1711" s="3">
        <f>1-E1711/MAX(E$2:E1711)</f>
        <v>0.60088987953447215</v>
      </c>
      <c r="I1711" s="36">
        <f ca="1">IF(ROW()&gt;计算结果!B$18+1,AVERAGE(OFFSET(E1711,0,0,-计算结果!B$18,1)),AVERAGE(OFFSET(E1711,0,0,-ROW(),1)))</f>
        <v>2467.3111363636367</v>
      </c>
      <c r="J1711" s="36">
        <f ca="1">I1711+计算结果!B$19*IF(ROW()&gt;计算结果!B$18+1,STDEV(OFFSET(E1711,0,0,-计算结果!B$18,1)),STDEV(OFFSET(E1711,0,0,-ROW(),1)))</f>
        <v>16788.139158353395</v>
      </c>
      <c r="K1711" s="34">
        <f ca="1">I1711-计算结果!B$19*IF(ROW()&gt;计算结果!B$18+1,STDEV(OFFSET(E1711,0,0,-计算结果!B$18,1)),STDEV(OFFSET(E1711,0,0,-ROW(),1)))</f>
        <v>-11853.516885626123</v>
      </c>
      <c r="L1711" s="35" t="str">
        <f t="shared" ca="1" si="105"/>
        <v>卖</v>
      </c>
      <c r="M1711" s="4" t="str">
        <f t="shared" ca="1" si="106"/>
        <v/>
      </c>
      <c r="N1711" s="3">
        <f ca="1">IF(L1710="买",E1711/E1710-1,0)-IF(M1711=1,计算结果!B$17,0)</f>
        <v>0</v>
      </c>
      <c r="O1711" s="2">
        <f t="shared" ca="1" si="107"/>
        <v>8.0273358881207457</v>
      </c>
      <c r="P1711" s="3">
        <f ca="1">1-O1711/MAX(O$2:O1711)</f>
        <v>0.10691991962854441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104"/>
        <v>4.9005606121970358E-2</v>
      </c>
      <c r="H1712" s="3">
        <f>1-E1712/MAX(E$2:E1712)</f>
        <v>0.58133124617164644</v>
      </c>
      <c r="I1712" s="36">
        <f ca="1">IF(ROW()&gt;计算结果!B$18+1,AVERAGE(OFFSET(E1712,0,0,-计算结果!B$18,1)),AVERAGE(OFFSET(E1712,0,0,-ROW(),1)))</f>
        <v>2460.7293181818186</v>
      </c>
      <c r="J1712" s="36">
        <f ca="1">I1712+计算结果!B$19*IF(ROW()&gt;计算结果!B$18+1,STDEV(OFFSET(E1712,0,0,-计算结果!B$18,1)),STDEV(OFFSET(E1712,0,0,-ROW(),1)))</f>
        <v>15953.077077338181</v>
      </c>
      <c r="K1712" s="34">
        <f ca="1">I1712-计算结果!B$19*IF(ROW()&gt;计算结果!B$18+1,STDEV(OFFSET(E1712,0,0,-计算结果!B$18,1)),STDEV(OFFSET(E1712,0,0,-ROW(),1)))</f>
        <v>-11031.618440974544</v>
      </c>
      <c r="L1712" s="35" t="str">
        <f t="shared" ca="1" si="105"/>
        <v>卖</v>
      </c>
      <c r="M1712" s="4" t="str">
        <f t="shared" ca="1" si="106"/>
        <v/>
      </c>
      <c r="N1712" s="3">
        <f ca="1">IF(L1711="买",E1712/E1711-1,0)-IF(M1712=1,计算结果!B$17,0)</f>
        <v>0</v>
      </c>
      <c r="O1712" s="2">
        <f t="shared" ca="1" si="107"/>
        <v>8.0273358881207457</v>
      </c>
      <c r="P1712" s="3">
        <f ca="1">1-O1712/MAX(O$2:O1712)</f>
        <v>0.10691991962854441</v>
      </c>
    </row>
    <row r="1713" spans="1:16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104"/>
        <v>-1.5610013817767943E-2</v>
      </c>
      <c r="H1713" s="3">
        <f>1-E1713/MAX(E$2:E1713)</f>
        <v>0.58786667120397462</v>
      </c>
      <c r="I1713" s="36">
        <f ca="1">IF(ROW()&gt;计算结果!B$18+1,AVERAGE(OFFSET(E1713,0,0,-计算结果!B$18,1)),AVERAGE(OFFSET(E1713,0,0,-ROW(),1)))</f>
        <v>2453.400000000001</v>
      </c>
      <c r="J1713" s="36">
        <f ca="1">I1713+计算结果!B$19*IF(ROW()&gt;计算结果!B$18+1,STDEV(OFFSET(E1713,0,0,-计算结果!B$18,1)),STDEV(OFFSET(E1713,0,0,-ROW(),1)))</f>
        <v>15067.199680490214</v>
      </c>
      <c r="K1713" s="34">
        <f ca="1">I1713-计算结果!B$19*IF(ROW()&gt;计算结果!B$18+1,STDEV(OFFSET(E1713,0,0,-计算结果!B$18,1)),STDEV(OFFSET(E1713,0,0,-ROW(),1)))</f>
        <v>-10160.399680490211</v>
      </c>
      <c r="L1713" s="35" t="str">
        <f t="shared" ca="1" si="105"/>
        <v>卖</v>
      </c>
      <c r="M1713" s="4" t="str">
        <f t="shared" ca="1" si="106"/>
        <v/>
      </c>
      <c r="N1713" s="3">
        <f ca="1">IF(L1712="买",E1713/E1712-1,0)-IF(M1713=1,计算结果!B$17,0)</f>
        <v>0</v>
      </c>
      <c r="O1713" s="2">
        <f t="shared" ca="1" si="107"/>
        <v>8.0273358881207457</v>
      </c>
      <c r="P1713" s="3">
        <f ca="1">1-O1713/MAX(O$2:O1713)</f>
        <v>0.10691991962854441</v>
      </c>
    </row>
    <row r="1714" spans="1:16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104"/>
        <v>1.9057134246281304E-2</v>
      </c>
      <c r="H1714" s="3">
        <f>1-E1714/MAX(E$2:E1714)</f>
        <v>0.58001259102974201</v>
      </c>
      <c r="I1714" s="36">
        <f ca="1">IF(ROW()&gt;计算结果!B$18+1,AVERAGE(OFFSET(E1714,0,0,-计算结果!B$18,1)),AVERAGE(OFFSET(E1714,0,0,-ROW(),1)))</f>
        <v>2448.8143181818191</v>
      </c>
      <c r="J1714" s="36">
        <f ca="1">I1714+计算结果!B$19*IF(ROW()&gt;计算结果!B$18+1,STDEV(OFFSET(E1714,0,0,-计算结果!B$18,1)),STDEV(OFFSET(E1714,0,0,-ROW(),1)))</f>
        <v>14519.192131947009</v>
      </c>
      <c r="K1714" s="34">
        <f ca="1">I1714-计算结果!B$19*IF(ROW()&gt;计算结果!B$18+1,STDEV(OFFSET(E1714,0,0,-计算结果!B$18,1)),STDEV(OFFSET(E1714,0,0,-ROW(),1)))</f>
        <v>-9621.5634955833702</v>
      </c>
      <c r="L1714" s="35" t="str">
        <f t="shared" ca="1" si="105"/>
        <v>买</v>
      </c>
      <c r="M1714" s="4">
        <f t="shared" ca="1" si="106"/>
        <v>1</v>
      </c>
      <c r="N1714" s="3">
        <f ca="1">IF(L1713="买",E1714/E1713-1,0)-IF(M1714=1,计算结果!B$17,0)</f>
        <v>0</v>
      </c>
      <c r="O1714" s="2">
        <f t="shared" ca="1" si="107"/>
        <v>8.0273358881207457</v>
      </c>
      <c r="P1714" s="3">
        <f ca="1">1-O1714/MAX(O$2:O1714)</f>
        <v>0.10691991962854441</v>
      </c>
    </row>
    <row r="1715" spans="1:16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104"/>
        <v>1.4479308039783811E-2</v>
      </c>
      <c r="H1715" s="3">
        <f>1-E1715/MAX(E$2:E1715)</f>
        <v>0.57393146396243111</v>
      </c>
      <c r="I1715" s="36">
        <f ca="1">IF(ROW()&gt;计算结果!B$18+1,AVERAGE(OFFSET(E1715,0,0,-计算结果!B$18,1)),AVERAGE(OFFSET(E1715,0,0,-ROW(),1)))</f>
        <v>2445.2250000000008</v>
      </c>
      <c r="J1715" s="36">
        <f ca="1">I1715+计算结果!B$19*IF(ROW()&gt;计算结果!B$18+1,STDEV(OFFSET(E1715,0,0,-计算结果!B$18,1)),STDEV(OFFSET(E1715,0,0,-ROW(),1)))</f>
        <v>14003.900991159398</v>
      </c>
      <c r="K1715" s="34">
        <f ca="1">I1715-计算结果!B$19*IF(ROW()&gt;计算结果!B$18+1,STDEV(OFFSET(E1715,0,0,-计算结果!B$18,1)),STDEV(OFFSET(E1715,0,0,-ROW(),1)))</f>
        <v>-9113.4509911593977</v>
      </c>
      <c r="L1715" s="35" t="str">
        <f t="shared" ca="1" si="105"/>
        <v>买</v>
      </c>
      <c r="M1715" s="4" t="str">
        <f t="shared" ca="1" si="106"/>
        <v/>
      </c>
      <c r="N1715" s="3">
        <f ca="1">IF(L1714="买",E1715/E1714-1,0)-IF(M1715=1,计算结果!B$17,0)</f>
        <v>1.4479308039783811E-2</v>
      </c>
      <c r="O1715" s="2">
        <f t="shared" ca="1" si="107"/>
        <v>8.1435661571836579</v>
      </c>
      <c r="P1715" s="3">
        <f ca="1">1-O1715/MAX(O$2:O1715)</f>
        <v>9.3988738040651221E-2</v>
      </c>
    </row>
    <row r="1716" spans="1:16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104"/>
        <v>-1.7319665028014297E-2</v>
      </c>
      <c r="H1716" s="3">
        <f>1-E1716/MAX(E$2:E1716)</f>
        <v>0.58131082828557812</v>
      </c>
      <c r="I1716" s="36">
        <f ca="1">IF(ROW()&gt;计算结果!B$18+1,AVERAGE(OFFSET(E1716,0,0,-计算结果!B$18,1)),AVERAGE(OFFSET(E1716,0,0,-ROW(),1)))</f>
        <v>2441.9118181818189</v>
      </c>
      <c r="J1716" s="36">
        <f ca="1">I1716+计算结果!B$19*IF(ROW()&gt;计算结果!B$18+1,STDEV(OFFSET(E1716,0,0,-计算结果!B$18,1)),STDEV(OFFSET(E1716,0,0,-ROW(),1)))</f>
        <v>13676.485770402127</v>
      </c>
      <c r="K1716" s="34">
        <f ca="1">I1716-计算结果!B$19*IF(ROW()&gt;计算结果!B$18+1,STDEV(OFFSET(E1716,0,0,-计算结果!B$18,1)),STDEV(OFFSET(E1716,0,0,-ROW(),1)))</f>
        <v>-8792.6621340384881</v>
      </c>
      <c r="L1716" s="35" t="str">
        <f t="shared" ca="1" si="105"/>
        <v>买</v>
      </c>
      <c r="M1716" s="4" t="str">
        <f t="shared" ca="1" si="106"/>
        <v/>
      </c>
      <c r="N1716" s="3">
        <f ca="1">IF(L1715="买",E1716/E1715-1,0)-IF(M1716=1,计算结果!B$17,0)</f>
        <v>-1.7319665028014297E-2</v>
      </c>
      <c r="O1716" s="2">
        <f t="shared" ca="1" si="107"/>
        <v>8.0025223192077632</v>
      </c>
      <c r="P1716" s="3">
        <f ca="1">1-O1716/MAX(O$2:O1716)</f>
        <v>0.10968054960939566</v>
      </c>
    </row>
    <row r="1717" spans="1:16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104"/>
        <v>1.4386033356093009E-3</v>
      </c>
      <c r="H1717" s="3">
        <f>1-E1717/MAX(E$2:E1717)</f>
        <v>0.58070850064656632</v>
      </c>
      <c r="I1717" s="36">
        <f ca="1">IF(ROW()&gt;计算结果!B$18+1,AVERAGE(OFFSET(E1717,0,0,-计算结果!B$18,1)),AVERAGE(OFFSET(E1717,0,0,-ROW(),1)))</f>
        <v>2438.6065909090917</v>
      </c>
      <c r="J1717" s="36">
        <f ca="1">I1717+计算结果!B$19*IF(ROW()&gt;计算结果!B$18+1,STDEV(OFFSET(E1717,0,0,-计算结果!B$18,1)),STDEV(OFFSET(E1717,0,0,-ROW(),1)))</f>
        <v>13315.177186248739</v>
      </c>
      <c r="K1717" s="34">
        <f ca="1">I1717-计算结果!B$19*IF(ROW()&gt;计算结果!B$18+1,STDEV(OFFSET(E1717,0,0,-计算结果!B$18,1)),STDEV(OFFSET(E1717,0,0,-ROW(),1)))</f>
        <v>-8437.9640044305543</v>
      </c>
      <c r="L1717" s="35" t="str">
        <f t="shared" ca="1" si="105"/>
        <v>买</v>
      </c>
      <c r="M1717" s="4" t="str">
        <f t="shared" ca="1" si="106"/>
        <v/>
      </c>
      <c r="N1717" s="3">
        <f ca="1">IF(L1716="买",E1717/E1716-1,0)-IF(M1717=1,计算结果!B$17,0)</f>
        <v>1.4386033356093009E-3</v>
      </c>
      <c r="O1717" s="2">
        <f t="shared" ca="1" si="107"/>
        <v>8.0140347745094633</v>
      </c>
      <c r="P1717" s="3">
        <f ca="1">1-O1717/MAX(O$2:O1717)</f>
        <v>0.10839973307830597</v>
      </c>
    </row>
    <row r="1718" spans="1:16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104"/>
        <v>-1.4312613117122508E-2</v>
      </c>
      <c r="H1718" s="3">
        <f>1-E1718/MAX(E$2:E1718)</f>
        <v>0.5867096576601103</v>
      </c>
      <c r="I1718" s="36">
        <f ca="1">IF(ROW()&gt;计算结果!B$18+1,AVERAGE(OFFSET(E1718,0,0,-计算结果!B$18,1)),AVERAGE(OFFSET(E1718,0,0,-ROW(),1)))</f>
        <v>2434.5045454545466</v>
      </c>
      <c r="J1718" s="36">
        <f ca="1">I1718+计算结果!B$19*IF(ROW()&gt;计算结果!B$18+1,STDEV(OFFSET(E1718,0,0,-计算结果!B$18,1)),STDEV(OFFSET(E1718,0,0,-ROW(),1)))</f>
        <v>12917.88991941986</v>
      </c>
      <c r="K1718" s="34">
        <f ca="1">I1718-计算结果!B$19*IF(ROW()&gt;计算结果!B$18+1,STDEV(OFFSET(E1718,0,0,-计算结果!B$18,1)),STDEV(OFFSET(E1718,0,0,-ROW(),1)))</f>
        <v>-8048.8808285107662</v>
      </c>
      <c r="L1718" s="35" t="str">
        <f t="shared" ca="1" si="105"/>
        <v>卖</v>
      </c>
      <c r="M1718" s="4">
        <f t="shared" ca="1" si="106"/>
        <v>1</v>
      </c>
      <c r="N1718" s="3">
        <f ca="1">IF(L1717="买",E1718/E1717-1,0)-IF(M1718=1,计算结果!B$17,0)</f>
        <v>-1.4312613117122508E-2</v>
      </c>
      <c r="O1718" s="2">
        <f t="shared" ca="1" si="107"/>
        <v>7.8993329952747429</v>
      </c>
      <c r="P1718" s="3">
        <f ca="1">1-O1718/MAX(O$2:O1718)</f>
        <v>0.12116086275387938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104"/>
        <v>2.3569467144780365E-2</v>
      </c>
      <c r="H1719" s="3">
        <f>1-E1719/MAX(E$2:E1719)</f>
        <v>0.57696862451507525</v>
      </c>
      <c r="I1719" s="36">
        <f ca="1">IF(ROW()&gt;计算结果!B$18+1,AVERAGE(OFFSET(E1719,0,0,-计算结果!B$18,1)),AVERAGE(OFFSET(E1719,0,0,-ROW(),1)))</f>
        <v>2432.2825000000012</v>
      </c>
      <c r="J1719" s="36">
        <f ca="1">I1719+计算结果!B$19*IF(ROW()&gt;计算结果!B$18+1,STDEV(OFFSET(E1719,0,0,-计算结果!B$18,1)),STDEV(OFFSET(E1719,0,0,-ROW(),1)))</f>
        <v>12645.200367187552</v>
      </c>
      <c r="K1719" s="34">
        <f ca="1">I1719-计算结果!B$19*IF(ROW()&gt;计算结果!B$18+1,STDEV(OFFSET(E1719,0,0,-计算结果!B$18,1)),STDEV(OFFSET(E1719,0,0,-ROW(),1)))</f>
        <v>-7780.6353671875495</v>
      </c>
      <c r="L1719" s="35" t="str">
        <f t="shared" ca="1" si="105"/>
        <v>买</v>
      </c>
      <c r="M1719" s="4">
        <f t="shared" ca="1" si="106"/>
        <v>1</v>
      </c>
      <c r="N1719" s="3">
        <f ca="1">IF(L1718="买",E1719/E1718-1,0)-IF(M1719=1,计算结果!B$17,0)</f>
        <v>0</v>
      </c>
      <c r="O1719" s="2">
        <f t="shared" ca="1" si="107"/>
        <v>7.8993329952747429</v>
      </c>
      <c r="P1719" s="3">
        <f ca="1">1-O1719/MAX(O$2:O1719)</f>
        <v>0.12116086275387938</v>
      </c>
    </row>
    <row r="1720" spans="1:16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104"/>
        <v>7.9839436257160834E-3</v>
      </c>
      <c r="H1720" s="3">
        <f>1-E1720/MAX(E$2:E1720)</f>
        <v>0.57359116586129444</v>
      </c>
      <c r="I1720" s="36">
        <f ca="1">IF(ROW()&gt;计算结果!B$18+1,AVERAGE(OFFSET(E1720,0,0,-计算结果!B$18,1)),AVERAGE(OFFSET(E1720,0,0,-ROW(),1)))</f>
        <v>2430.400000000001</v>
      </c>
      <c r="J1720" s="36">
        <f ca="1">I1720+计算结果!B$19*IF(ROW()&gt;计算结果!B$18+1,STDEV(OFFSET(E1720,0,0,-计算结果!B$18,1)),STDEV(OFFSET(E1720,0,0,-ROW(),1)))</f>
        <v>12374.675106556728</v>
      </c>
      <c r="K1720" s="34">
        <f ca="1">I1720-计算结果!B$19*IF(ROW()&gt;计算结果!B$18+1,STDEV(OFFSET(E1720,0,0,-计算结果!B$18,1)),STDEV(OFFSET(E1720,0,0,-ROW(),1)))</f>
        <v>-7513.8751065567249</v>
      </c>
      <c r="L1720" s="35" t="str">
        <f t="shared" ca="1" si="105"/>
        <v>买</v>
      </c>
      <c r="M1720" s="4" t="str">
        <f t="shared" ca="1" si="106"/>
        <v/>
      </c>
      <c r="N1720" s="3">
        <f ca="1">IF(L1719="买",E1720/E1719-1,0)-IF(M1720=1,计算结果!B$17,0)</f>
        <v>7.9839436257160834E-3</v>
      </c>
      <c r="O1720" s="2">
        <f t="shared" ca="1" si="107"/>
        <v>7.9624008245897757</v>
      </c>
      <c r="P1720" s="3">
        <f ca="1">1-O1720/MAX(O$2:O1720)</f>
        <v>0.11414426062603333</v>
      </c>
    </row>
    <row r="1721" spans="1:16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104"/>
        <v>-7.0627950313040255E-4</v>
      </c>
      <c r="H1721" s="3">
        <f>1-E1721/MAX(E$2:E1721)</f>
        <v>0.57389232968080028</v>
      </c>
      <c r="I1721" s="36">
        <f ca="1">IF(ROW()&gt;计算结果!B$18+1,AVERAGE(OFFSET(E1721,0,0,-计算结果!B$18,1)),AVERAGE(OFFSET(E1721,0,0,-ROW(),1)))</f>
        <v>2428.9079545454551</v>
      </c>
      <c r="J1721" s="36">
        <f ca="1">I1721+计算结果!B$19*IF(ROW()&gt;计算结果!B$18+1,STDEV(OFFSET(E1721,0,0,-计算结果!B$18,1)),STDEV(OFFSET(E1721,0,0,-ROW(),1)))</f>
        <v>12171.449413531311</v>
      </c>
      <c r="K1721" s="34">
        <f ca="1">I1721-计算结果!B$19*IF(ROW()&gt;计算结果!B$18+1,STDEV(OFFSET(E1721,0,0,-计算结果!B$18,1)),STDEV(OFFSET(E1721,0,0,-ROW(),1)))</f>
        <v>-7313.6335044404004</v>
      </c>
      <c r="L1721" s="35" t="str">
        <f t="shared" ca="1" si="105"/>
        <v>买</v>
      </c>
      <c r="M1721" s="4" t="str">
        <f t="shared" ca="1" si="106"/>
        <v/>
      </c>
      <c r="N1721" s="3">
        <f ca="1">IF(L1720="买",E1721/E1720-1,0)-IF(M1721=1,计算结果!B$17,0)</f>
        <v>-7.0627950313040255E-4</v>
      </c>
      <c r="O1721" s="2">
        <f t="shared" ca="1" si="107"/>
        <v>7.9567771440916593</v>
      </c>
      <c r="P1721" s="3">
        <f ca="1">1-O1721/MAX(O$2:O1721)</f>
        <v>0.11476992237748362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104"/>
        <v>-1.8516004344492853E-2</v>
      </c>
      <c r="H1722" s="3">
        <f>1-E1722/MAX(E$2:E1722)</f>
        <v>0.5817821411556523</v>
      </c>
      <c r="I1722" s="36">
        <f ca="1">IF(ROW()&gt;计算结果!B$18+1,AVERAGE(OFFSET(E1722,0,0,-计算结果!B$18,1)),AVERAGE(OFFSET(E1722,0,0,-ROW(),1)))</f>
        <v>2426.2859090909096</v>
      </c>
      <c r="J1722" s="36">
        <f ca="1">I1722+计算结果!B$19*IF(ROW()&gt;计算结果!B$18+1,STDEV(OFFSET(E1722,0,0,-计算结果!B$18,1)),STDEV(OFFSET(E1722,0,0,-ROW(),1)))</f>
        <v>11870.907448321712</v>
      </c>
      <c r="K1722" s="34">
        <f ca="1">I1722-计算结果!B$19*IF(ROW()&gt;计算结果!B$18+1,STDEV(OFFSET(E1722,0,0,-计算结果!B$18,1)),STDEV(OFFSET(E1722,0,0,-ROW(),1)))</f>
        <v>-7018.3356301398926</v>
      </c>
      <c r="L1722" s="35" t="str">
        <f t="shared" ca="1" si="105"/>
        <v>买</v>
      </c>
      <c r="M1722" s="4" t="str">
        <f t="shared" ca="1" si="106"/>
        <v/>
      </c>
      <c r="N1722" s="3">
        <f ca="1">IF(L1721="买",E1722/E1721-1,0)-IF(M1722=1,计算结果!B$17,0)</f>
        <v>-1.8516004344492853E-2</v>
      </c>
      <c r="O1722" s="2">
        <f t="shared" ca="1" si="107"/>
        <v>7.8094494239234971</v>
      </c>
      <c r="P1722" s="3">
        <f ca="1">1-O1722/MAX(O$2:O1722)</f>
        <v>0.13116084634061775</v>
      </c>
    </row>
    <row r="1723" spans="1:16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104"/>
        <v>2.8597001566345925E-2</v>
      </c>
      <c r="H1723" s="3">
        <f>1-E1723/MAX(E$2:E1723)</f>
        <v>0.5698223643912067</v>
      </c>
      <c r="I1723" s="36">
        <f ca="1">IF(ROW()&gt;计算结果!B$18+1,AVERAGE(OFFSET(E1723,0,0,-计算结果!B$18,1)),AVERAGE(OFFSET(E1723,0,0,-ROW(),1)))</f>
        <v>2424.4602272727275</v>
      </c>
      <c r="J1723" s="36">
        <f ca="1">I1723+计算结果!B$19*IF(ROW()&gt;计算结果!B$18+1,STDEV(OFFSET(E1723,0,0,-计算结果!B$18,1)),STDEV(OFFSET(E1723,0,0,-ROW(),1)))</f>
        <v>11520.313608899884</v>
      </c>
      <c r="K1723" s="34">
        <f ca="1">I1723-计算结果!B$19*IF(ROW()&gt;计算结果!B$18+1,STDEV(OFFSET(E1723,0,0,-计算结果!B$18,1)),STDEV(OFFSET(E1723,0,0,-ROW(),1)))</f>
        <v>-6671.3931543544277</v>
      </c>
      <c r="L1723" s="35" t="str">
        <f t="shared" ca="1" si="105"/>
        <v>买</v>
      </c>
      <c r="M1723" s="4" t="str">
        <f t="shared" ca="1" si="106"/>
        <v/>
      </c>
      <c r="N1723" s="3">
        <f ca="1">IF(L1722="买",E1723/E1722-1,0)-IF(M1723=1,计算结果!B$17,0)</f>
        <v>2.8597001566345925E-2</v>
      </c>
      <c r="O1723" s="2">
        <f t="shared" ca="1" si="107"/>
        <v>8.0327762613317368</v>
      </c>
      <c r="P1723" s="3">
        <f ca="1">1-O1723/MAX(O$2:O1723)</f>
        <v>0.10631465170251775</v>
      </c>
    </row>
    <row r="1724" spans="1:16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104"/>
        <v>3.9157674904299888E-4</v>
      </c>
      <c r="H1724" s="3">
        <f>1-E1724/MAX(E$2:E1724)</f>
        <v>0.56965391683114408</v>
      </c>
      <c r="I1724" s="36">
        <f ca="1">IF(ROW()&gt;计算结果!B$18+1,AVERAGE(OFFSET(E1724,0,0,-计算结果!B$18,1)),AVERAGE(OFFSET(E1724,0,0,-ROW(),1)))</f>
        <v>2424.6354545454551</v>
      </c>
      <c r="J1724" s="36">
        <f ca="1">I1724+计算结果!B$19*IF(ROW()&gt;计算结果!B$18+1,STDEV(OFFSET(E1724,0,0,-计算结果!B$18,1)),STDEV(OFFSET(E1724,0,0,-ROW(),1)))</f>
        <v>11544.506588911441</v>
      </c>
      <c r="K1724" s="34">
        <f ca="1">I1724-计算结果!B$19*IF(ROW()&gt;计算结果!B$18+1,STDEV(OFFSET(E1724,0,0,-计算结果!B$18,1)),STDEV(OFFSET(E1724,0,0,-ROW(),1)))</f>
        <v>-6695.2356798205301</v>
      </c>
      <c r="L1724" s="35" t="str">
        <f t="shared" ca="1" si="105"/>
        <v>买</v>
      </c>
      <c r="M1724" s="4" t="str">
        <f t="shared" ca="1" si="106"/>
        <v/>
      </c>
      <c r="N1724" s="3">
        <f ca="1">IF(L1723="买",E1724/E1723-1,0)-IF(M1724=1,计算结果!B$17,0)</f>
        <v>3.9157674904299888E-4</v>
      </c>
      <c r="O1724" s="2">
        <f t="shared" ca="1" si="107"/>
        <v>8.0359217097459386</v>
      </c>
      <c r="P1724" s="3">
        <f ca="1">1-O1724/MAX(O$2:O1724)</f>
        <v>0.10596470529916413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104"/>
        <v>1.7357061239982041E-3</v>
      </c>
      <c r="H1725" s="3">
        <f>1-E1725/MAX(E$2:E1725)</f>
        <v>0.56890696249914918</v>
      </c>
      <c r="I1725" s="36">
        <f ca="1">IF(ROW()&gt;计算结果!B$18+1,AVERAGE(OFFSET(E1725,0,0,-计算结果!B$18,1)),AVERAGE(OFFSET(E1725,0,0,-ROW(),1)))</f>
        <v>2423.4993181818181</v>
      </c>
      <c r="J1725" s="36">
        <f ca="1">I1725+计算结果!B$19*IF(ROW()&gt;计算结果!B$18+1,STDEV(OFFSET(E1725,0,0,-计算结果!B$18,1)),STDEV(OFFSET(E1725,0,0,-ROW(),1)))</f>
        <v>11333.42072420182</v>
      </c>
      <c r="K1725" s="34">
        <f ca="1">I1725-计算结果!B$19*IF(ROW()&gt;计算结果!B$18+1,STDEV(OFFSET(E1725,0,0,-计算结果!B$18,1)),STDEV(OFFSET(E1725,0,0,-ROW(),1)))</f>
        <v>-6486.4220878381848</v>
      </c>
      <c r="L1725" s="35" t="str">
        <f t="shared" ca="1" si="105"/>
        <v>买</v>
      </c>
      <c r="M1725" s="4" t="str">
        <f t="shared" ca="1" si="106"/>
        <v/>
      </c>
      <c r="N1725" s="3">
        <f ca="1">IF(L1724="买",E1725/E1724-1,0)-IF(M1725=1,计算结果!B$17,0)</f>
        <v>1.7357061239982041E-3</v>
      </c>
      <c r="O1725" s="2">
        <f t="shared" ca="1" si="107"/>
        <v>8.0498697082695152</v>
      </c>
      <c r="P1725" s="3">
        <f ca="1">1-O1725/MAX(O$2:O1725)</f>
        <v>0.10441292276308123</v>
      </c>
    </row>
    <row r="1726" spans="1:16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104"/>
        <v>-6.4729517449335638E-4</v>
      </c>
      <c r="H1726" s="3">
        <f>1-E1726/MAX(E$2:E1726)</f>
        <v>0.56918600694208132</v>
      </c>
      <c r="I1726" s="36">
        <f ca="1">IF(ROW()&gt;计算结果!B$18+1,AVERAGE(OFFSET(E1726,0,0,-计算结果!B$18,1)),AVERAGE(OFFSET(E1726,0,0,-ROW(),1)))</f>
        <v>2422.9236363636364</v>
      </c>
      <c r="J1726" s="36">
        <f ca="1">I1726+计算结果!B$19*IF(ROW()&gt;计算结果!B$18+1,STDEV(OFFSET(E1726,0,0,-计算结果!B$18,1)),STDEV(OFFSET(E1726,0,0,-ROW(),1)))</f>
        <v>11235.16542209742</v>
      </c>
      <c r="K1726" s="34">
        <f ca="1">I1726-计算结果!B$19*IF(ROW()&gt;计算结果!B$18+1,STDEV(OFFSET(E1726,0,0,-计算结果!B$18,1)),STDEV(OFFSET(E1726,0,0,-ROW(),1)))</f>
        <v>-6389.3181493701477</v>
      </c>
      <c r="L1726" s="35" t="str">
        <f t="shared" ca="1" si="105"/>
        <v>买</v>
      </c>
      <c r="M1726" s="4" t="str">
        <f t="shared" ca="1" si="106"/>
        <v/>
      </c>
      <c r="N1726" s="3">
        <f ca="1">IF(L1725="买",E1726/E1725-1,0)-IF(M1726=1,计算结果!B$17,0)</f>
        <v>-6.4729517449335638E-4</v>
      </c>
      <c r="O1726" s="2">
        <f t="shared" ca="1" si="107"/>
        <v>8.0446590664520521</v>
      </c>
      <c r="P1726" s="3">
        <f ca="1">1-O1726/MAX(O$2:O1726)</f>
        <v>0.10499263195651531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104"/>
        <v>-3.8981350563590533E-3</v>
      </c>
      <c r="H1727" s="3">
        <f>1-E1727/MAX(E$2:E1727)</f>
        <v>0.57086537807119031</v>
      </c>
      <c r="I1727" s="36">
        <f ca="1">IF(ROW()&gt;计算结果!B$18+1,AVERAGE(OFFSET(E1727,0,0,-计算结果!B$18,1)),AVERAGE(OFFSET(E1727,0,0,-ROW(),1)))</f>
        <v>2422.94</v>
      </c>
      <c r="J1727" s="36">
        <f ca="1">I1727+计算结果!B$19*IF(ROW()&gt;计算结果!B$18+1,STDEV(OFFSET(E1727,0,0,-计算结果!B$18,1)),STDEV(OFFSET(E1727,0,0,-ROW(),1)))</f>
        <v>11237.453448667726</v>
      </c>
      <c r="K1727" s="34">
        <f ca="1">I1727-计算结果!B$19*IF(ROW()&gt;计算结果!B$18+1,STDEV(OFFSET(E1727,0,0,-计算结果!B$18,1)),STDEV(OFFSET(E1727,0,0,-ROW(),1)))</f>
        <v>-6391.5734486677247</v>
      </c>
      <c r="L1727" s="35" t="str">
        <f t="shared" ca="1" si="105"/>
        <v>买</v>
      </c>
      <c r="M1727" s="4" t="str">
        <f t="shared" ca="1" si="106"/>
        <v/>
      </c>
      <c r="N1727" s="3">
        <f ca="1">IF(L1726="买",E1727/E1726-1,0)-IF(M1727=1,计算结果!B$17,0)</f>
        <v>-3.8981350563590533E-3</v>
      </c>
      <c r="O1727" s="2">
        <f t="shared" ca="1" si="107"/>
        <v>8.0132998989286595</v>
      </c>
      <c r="P1727" s="3">
        <f ca="1">1-O1727/MAX(O$2:O1727)</f>
        <v>0.10848149155358522</v>
      </c>
    </row>
    <row r="1728" spans="1:16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104"/>
        <v>1.090356883720367E-2</v>
      </c>
      <c r="H1728" s="3">
        <f>1-E1728/MAX(E$2:E1728)</f>
        <v>0.56618627918056208</v>
      </c>
      <c r="I1728" s="36">
        <f ca="1">IF(ROW()&gt;计算结果!B$18+1,AVERAGE(OFFSET(E1728,0,0,-计算结果!B$18,1)),AVERAGE(OFFSET(E1728,0,0,-ROW(),1)))</f>
        <v>2423.6961363636365</v>
      </c>
      <c r="J1728" s="36">
        <f ca="1">I1728+计算结果!B$19*IF(ROW()&gt;计算结果!B$18+1,STDEV(OFFSET(E1728,0,0,-计算结果!B$18,1)),STDEV(OFFSET(E1728,0,0,-ROW(),1)))</f>
        <v>11353.918352435881</v>
      </c>
      <c r="K1728" s="34">
        <f ca="1">I1728-计算结果!B$19*IF(ROW()&gt;计算结果!B$18+1,STDEV(OFFSET(E1728,0,0,-计算结果!B$18,1)),STDEV(OFFSET(E1728,0,0,-ROW(),1)))</f>
        <v>-6506.5260797086084</v>
      </c>
      <c r="L1728" s="35" t="str">
        <f t="shared" ca="1" si="105"/>
        <v>买</v>
      </c>
      <c r="M1728" s="4" t="str">
        <f t="shared" ca="1" si="106"/>
        <v/>
      </c>
      <c r="N1728" s="3">
        <f ca="1">IF(L1727="买",E1728/E1727-1,0)-IF(M1728=1,计算结果!B$17,0)</f>
        <v>1.090356883720367E-2</v>
      </c>
      <c r="O1728" s="2">
        <f t="shared" ca="1" si="107"/>
        <v>8.1006734659897859</v>
      </c>
      <c r="P1728" s="3">
        <f ca="1">1-O1728/MAX(O$2:O1728)</f>
        <v>9.8760758127098502E-2</v>
      </c>
    </row>
    <row r="1729" spans="1:16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104"/>
        <v>-5.3106161334478541E-3</v>
      </c>
      <c r="H1729" s="3">
        <f>1-E1729/MAX(E$2:E1729)</f>
        <v>0.5684900973252569</v>
      </c>
      <c r="I1729" s="36">
        <f ca="1">IF(ROW()&gt;计算结果!B$18+1,AVERAGE(OFFSET(E1729,0,0,-计算结果!B$18,1)),AVERAGE(OFFSET(E1729,0,0,-ROW(),1)))</f>
        <v>2423.8743181818181</v>
      </c>
      <c r="J1729" s="36">
        <f ca="1">I1729+计算结果!B$19*IF(ROW()&gt;计算结果!B$18+1,STDEV(OFFSET(E1729,0,0,-计算结果!B$18,1)),STDEV(OFFSET(E1729,0,0,-ROW(),1)))</f>
        <v>11380.827173200923</v>
      </c>
      <c r="K1729" s="34">
        <f ca="1">I1729-计算结果!B$19*IF(ROW()&gt;计算结果!B$18+1,STDEV(OFFSET(E1729,0,0,-计算结果!B$18,1)),STDEV(OFFSET(E1729,0,0,-ROW(),1)))</f>
        <v>-6533.0785368372881</v>
      </c>
      <c r="L1729" s="35" t="str">
        <f t="shared" ca="1" si="105"/>
        <v>买</v>
      </c>
      <c r="M1729" s="4" t="str">
        <f t="shared" ca="1" si="106"/>
        <v/>
      </c>
      <c r="N1729" s="3">
        <f ca="1">IF(L1728="买",E1729/E1728-1,0)-IF(M1729=1,计算结果!B$17,0)</f>
        <v>-5.3106161334478541E-3</v>
      </c>
      <c r="O1729" s="2">
        <f t="shared" ca="1" si="107"/>
        <v>8.057653898789507</v>
      </c>
      <c r="P1729" s="3">
        <f ca="1">1-O1729/MAX(O$2:O1729)</f>
        <v>0.10354689378508508</v>
      </c>
    </row>
    <row r="1730" spans="1:16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104"/>
        <v>4.0219710023770006E-4</v>
      </c>
      <c r="H1730" s="3">
        <f>1-E1730/MAX(E$2:E1730)</f>
        <v>0.56831654529367714</v>
      </c>
      <c r="I1730" s="36">
        <f ca="1">IF(ROW()&gt;计算结果!B$18+1,AVERAGE(OFFSET(E1730,0,0,-计算结果!B$18,1)),AVERAGE(OFFSET(E1730,0,0,-ROW(),1)))</f>
        <v>2424.1490909090908</v>
      </c>
      <c r="J1730" s="36">
        <f ca="1">I1730+计算结果!B$19*IF(ROW()&gt;计算结果!B$18+1,STDEV(OFFSET(E1730,0,0,-计算结果!B$18,1)),STDEV(OFFSET(E1730,0,0,-ROW(),1)))</f>
        <v>11421.663965816831</v>
      </c>
      <c r="K1730" s="34">
        <f ca="1">I1730-计算结果!B$19*IF(ROW()&gt;计算结果!B$18+1,STDEV(OFFSET(E1730,0,0,-计算结果!B$18,1)),STDEV(OFFSET(E1730,0,0,-ROW(),1)))</f>
        <v>-6573.3657839986508</v>
      </c>
      <c r="L1730" s="35" t="str">
        <f t="shared" ca="1" si="105"/>
        <v>买</v>
      </c>
      <c r="M1730" s="4" t="str">
        <f t="shared" ca="1" si="106"/>
        <v/>
      </c>
      <c r="N1730" s="3">
        <f ca="1">IF(L1729="买",E1730/E1729-1,0)-IF(M1730=1,计算结果!B$17,0)</f>
        <v>4.0219710023770006E-4</v>
      </c>
      <c r="O1730" s="2">
        <f t="shared" ca="1" si="107"/>
        <v>8.0608946638223191</v>
      </c>
      <c r="P1730" s="3">
        <f ca="1">1-O1730/MAX(O$2:O1730)</f>
        <v>0.10318634294526641</v>
      </c>
    </row>
    <row r="1731" spans="1:16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36">
        <f ca="1">IF(ROW()&gt;计算结果!B$18+1,AVERAGE(OFFSET(E1731,0,0,-计算结果!B$18,1)),AVERAGE(OFFSET(E1731,0,0,-ROW(),1)))</f>
        <v>2424.9956818181822</v>
      </c>
      <c r="J1731" s="36">
        <f ca="1">I1731+计算结果!B$19*IF(ROW()&gt;计算结果!B$18+1,STDEV(OFFSET(E1731,0,0,-计算结果!B$18,1)),STDEV(OFFSET(E1731,0,0,-ROW(),1)))</f>
        <v>11535.403127206584</v>
      </c>
      <c r="K1731" s="34">
        <f ca="1">I1731-计算结果!B$19*IF(ROW()&gt;计算结果!B$18+1,STDEV(OFFSET(E1731,0,0,-计算结果!B$18,1)),STDEV(OFFSET(E1731,0,0,-ROW(),1)))</f>
        <v>-6685.4117635702205</v>
      </c>
      <c r="L1731" s="35" t="str">
        <f t="shared" ref="L1731:L1794" ca="1" si="109">IF(OR(AND(E1731&lt;J1731,E1731&gt;I1731),E1731&lt;K1731),"买","卖")</f>
        <v>买</v>
      </c>
      <c r="M1731" s="4" t="str">
        <f t="shared" ca="1" si="106"/>
        <v/>
      </c>
      <c r="N1731" s="3">
        <f ca="1">IF(L1730="买",E1731/E1730-1,0)-IF(M1731=1,计算结果!B$17,0)</f>
        <v>1.4268315274585941E-3</v>
      </c>
      <c r="O1731" s="2">
        <f t="shared" ca="1" si="107"/>
        <v>8.0723962024681839</v>
      </c>
      <c r="P1731" s="3">
        <f ca="1">1-O1731/MAX(O$2:O1731)</f>
        <v>0.1019067409451252</v>
      </c>
    </row>
    <row r="1732" spans="1:16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108"/>
        <v>8.5566632949056753E-3</v>
      </c>
      <c r="H1732" s="3">
        <f>1-E1732/MAX(E$2:E1732)</f>
        <v>0.56400156537126522</v>
      </c>
      <c r="I1732" s="36">
        <f ca="1">IF(ROW()&gt;计算结果!B$18+1,AVERAGE(OFFSET(E1732,0,0,-计算结果!B$18,1)),AVERAGE(OFFSET(E1732,0,0,-ROW(),1)))</f>
        <v>2426.9220454545457</v>
      </c>
      <c r="J1732" s="36">
        <f ca="1">I1732+计算结果!B$19*IF(ROW()&gt;计算结果!B$18+1,STDEV(OFFSET(E1732,0,0,-计算结果!B$18,1)),STDEV(OFFSET(E1732,0,0,-ROW(),1)))</f>
        <v>11780.46823818771</v>
      </c>
      <c r="K1732" s="34">
        <f ca="1">I1732-计算结果!B$19*IF(ROW()&gt;计算结果!B$18+1,STDEV(OFFSET(E1732,0,0,-计算结果!B$18,1)),STDEV(OFFSET(E1732,0,0,-ROW(),1)))</f>
        <v>-6926.6241472786178</v>
      </c>
      <c r="L1732" s="35" t="str">
        <f t="shared" ca="1" si="109"/>
        <v>买</v>
      </c>
      <c r="M1732" s="4" t="str">
        <f t="shared" ref="M1732:M1795" ca="1" si="110">IF(L1731&lt;&gt;L1732,1,"")</f>
        <v/>
      </c>
      <c r="N1732" s="3">
        <f ca="1">IF(L1731="买",E1732/E1731-1,0)-IF(M1732=1,计算结果!B$17,0)</f>
        <v>8.5566632949056753E-3</v>
      </c>
      <c r="O1732" s="2">
        <f t="shared" ref="O1732:O1795" ca="1" si="111">IFERROR(O1731*(1+N1732),O1731)</f>
        <v>8.1414689787557801</v>
      </c>
      <c r="P1732" s="3">
        <f ca="1">1-O1732/MAX(O$2:O1732)</f>
        <v>9.4222059319968077E-2</v>
      </c>
    </row>
    <row r="1733" spans="1:16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108"/>
        <v>1.3670510644110179E-2</v>
      </c>
      <c r="H1733" s="3">
        <f>1-E1733/MAX(E$2:E1733)</f>
        <v>0.55804124412985767</v>
      </c>
      <c r="I1733" s="36">
        <f ca="1">IF(ROW()&gt;计算结果!B$18+1,AVERAGE(OFFSET(E1733,0,0,-计算结果!B$18,1)),AVERAGE(OFFSET(E1733,0,0,-ROW(),1)))</f>
        <v>2430.9118181818185</v>
      </c>
      <c r="J1733" s="36">
        <f ca="1">I1733+计算结果!B$19*IF(ROW()&gt;计算结果!B$18+1,STDEV(OFFSET(E1733,0,0,-计算结果!B$18,1)),STDEV(OFFSET(E1733,0,0,-ROW(),1)))</f>
        <v>12201.813435977958</v>
      </c>
      <c r="K1733" s="34">
        <f ca="1">I1733-计算结果!B$19*IF(ROW()&gt;计算结果!B$18+1,STDEV(OFFSET(E1733,0,0,-计算结果!B$18,1)),STDEV(OFFSET(E1733,0,0,-ROW(),1)))</f>
        <v>-7339.98979961432</v>
      </c>
      <c r="L1733" s="35" t="str">
        <f t="shared" ca="1" si="109"/>
        <v>买</v>
      </c>
      <c r="M1733" s="4" t="str">
        <f t="shared" ca="1" si="110"/>
        <v/>
      </c>
      <c r="N1733" s="3">
        <f ca="1">IF(L1732="买",E1733/E1732-1,0)-IF(M1733=1,计算结果!B$17,0)</f>
        <v>1.3670510644110179E-2</v>
      </c>
      <c r="O1733" s="2">
        <f t="shared" ca="1" si="111"/>
        <v>8.2527670170885532</v>
      </c>
      <c r="P1733" s="3">
        <f ca="1">1-O1733/MAX(O$2:O1733)</f>
        <v>8.1839612340701584E-2</v>
      </c>
    </row>
    <row r="1734" spans="1:16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108"/>
        <v>3.3801992700617234E-3</v>
      </c>
      <c r="H1734" s="3">
        <f>1-E1734/MAX(E$2:E1734)</f>
        <v>0.5565473354658681</v>
      </c>
      <c r="I1734" s="36">
        <f ca="1">IF(ROW()&gt;计算结果!B$18+1,AVERAGE(OFFSET(E1734,0,0,-计算结果!B$18,1)),AVERAGE(OFFSET(E1734,0,0,-ROW(),1)))</f>
        <v>2435.6568181818184</v>
      </c>
      <c r="J1734" s="36">
        <f ca="1">I1734+计算结果!B$19*IF(ROW()&gt;计算结果!B$18+1,STDEV(OFFSET(E1734,0,0,-计算结果!B$18,1)),STDEV(OFFSET(E1734,0,0,-ROW(),1)))</f>
        <v>12610.591597231118</v>
      </c>
      <c r="K1734" s="34">
        <f ca="1">I1734-计算结果!B$19*IF(ROW()&gt;计算结果!B$18+1,STDEV(OFFSET(E1734,0,0,-计算结果!B$18,1)),STDEV(OFFSET(E1734,0,0,-ROW(),1)))</f>
        <v>-7739.2779608674809</v>
      </c>
      <c r="L1734" s="35" t="str">
        <f t="shared" ca="1" si="109"/>
        <v>买</v>
      </c>
      <c r="M1734" s="4" t="str">
        <f t="shared" ca="1" si="110"/>
        <v/>
      </c>
      <c r="N1734" s="3">
        <f ca="1">IF(L1733="买",E1734/E1733-1,0)-IF(M1734=1,计算结果!B$17,0)</f>
        <v>3.3801992700617234E-3</v>
      </c>
      <c r="O1734" s="2">
        <f t="shared" ca="1" si="111"/>
        <v>8.2806630141357047</v>
      </c>
      <c r="P1734" s="3">
        <f ca="1">1-O1734/MAX(O$2:O1734)</f>
        <v>7.8736047268536113E-2</v>
      </c>
    </row>
    <row r="1735" spans="1:16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108"/>
        <v>1.6022960103750039E-2</v>
      </c>
      <c r="H1735" s="3">
        <f>1-E1735/MAX(E$2:E1735)</f>
        <v>0.54944191111413598</v>
      </c>
      <c r="I1735" s="36">
        <f ca="1">IF(ROW()&gt;计算结果!B$18+1,AVERAGE(OFFSET(E1735,0,0,-计算结果!B$18,1)),AVERAGE(OFFSET(E1735,0,0,-ROW(),1)))</f>
        <v>2442.6393181818185</v>
      </c>
      <c r="J1735" s="36">
        <f ca="1">I1735+计算结果!B$19*IF(ROW()&gt;计算结果!B$18+1,STDEV(OFFSET(E1735,0,0,-计算结果!B$18,1)),STDEV(OFFSET(E1735,0,0,-ROW(),1)))</f>
        <v>13076.714881728516</v>
      </c>
      <c r="K1735" s="34">
        <f ca="1">I1735-计算结果!B$19*IF(ROW()&gt;计算结果!B$18+1,STDEV(OFFSET(E1735,0,0,-计算结果!B$18,1)),STDEV(OFFSET(E1735,0,0,-ROW(),1)))</f>
        <v>-8191.4362453648791</v>
      </c>
      <c r="L1735" s="35" t="str">
        <f t="shared" ca="1" si="109"/>
        <v>买</v>
      </c>
      <c r="M1735" s="4" t="str">
        <f t="shared" ca="1" si="110"/>
        <v/>
      </c>
      <c r="N1735" s="3">
        <f ca="1">IF(L1734="买",E1735/E1734-1,0)-IF(M1735=1,计算结果!B$17,0)</f>
        <v>1.6022960103750039E-2</v>
      </c>
      <c r="O1735" s="2">
        <f t="shared" ca="1" si="111"/>
        <v>8.4133437472438004</v>
      </c>
      <c r="P1735" s="3">
        <f ca="1">1-O1735/MAX(O$2:O1735)</f>
        <v>6.3974671708896702E-2</v>
      </c>
    </row>
    <row r="1736" spans="1:16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108"/>
        <v>3.2288275768310726E-3</v>
      </c>
      <c r="H1736" s="3">
        <f>1-E1736/MAX(E$2:E1736)</f>
        <v>0.54798713673177701</v>
      </c>
      <c r="I1736" s="36">
        <f ca="1">IF(ROW()&gt;计算结果!B$18+1,AVERAGE(OFFSET(E1736,0,0,-计算结果!B$18,1)),AVERAGE(OFFSET(E1736,0,0,-ROW(),1)))</f>
        <v>2448.6947727272727</v>
      </c>
      <c r="J1736" s="36">
        <f ca="1">I1736+计算结果!B$19*IF(ROW()&gt;计算结果!B$18+1,STDEV(OFFSET(E1736,0,0,-计算结果!B$18,1)),STDEV(OFFSET(E1736,0,0,-ROW(),1)))</f>
        <v>13617.0482105511</v>
      </c>
      <c r="K1736" s="34">
        <f ca="1">I1736-计算结果!B$19*IF(ROW()&gt;计算结果!B$18+1,STDEV(OFFSET(E1736,0,0,-计算结果!B$18,1)),STDEV(OFFSET(E1736,0,0,-ROW(),1)))</f>
        <v>-8719.6586650965546</v>
      </c>
      <c r="L1736" s="35" t="str">
        <f t="shared" ca="1" si="109"/>
        <v>买</v>
      </c>
      <c r="M1736" s="4" t="str">
        <f t="shared" ca="1" si="110"/>
        <v/>
      </c>
      <c r="N1736" s="3">
        <f ca="1">IF(L1735="买",E1736/E1735-1,0)-IF(M1736=1,计算结果!B$17,0)</f>
        <v>3.2288275768310726E-3</v>
      </c>
      <c r="O1736" s="2">
        <f t="shared" ca="1" si="111"/>
        <v>8.440508983548261</v>
      </c>
      <c r="P1736" s="3">
        <f ca="1">1-O1736/MAX(O$2:O1736)</f>
        <v>6.095240731629803E-2</v>
      </c>
    </row>
    <row r="1737" spans="1:16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108"/>
        <v>2.2171446639840386E-3</v>
      </c>
      <c r="H1737" s="3">
        <f>1-E1737/MAX(E$2:E1737)</f>
        <v>0.54698495882392972</v>
      </c>
      <c r="I1737" s="36">
        <f ca="1">IF(ROW()&gt;计算结果!B$18+1,AVERAGE(OFFSET(E1737,0,0,-计算结果!B$18,1)),AVERAGE(OFFSET(E1737,0,0,-ROW(),1)))</f>
        <v>2455.0140909090915</v>
      </c>
      <c r="J1737" s="36">
        <f ca="1">I1737+计算结果!B$19*IF(ROW()&gt;计算结果!B$18+1,STDEV(OFFSET(E1737,0,0,-计算结果!B$18,1)),STDEV(OFFSET(E1737,0,0,-ROW(),1)))</f>
        <v>14114.059026674033</v>
      </c>
      <c r="K1737" s="34">
        <f ca="1">I1737-计算结果!B$19*IF(ROW()&gt;计算结果!B$18+1,STDEV(OFFSET(E1737,0,0,-计算结果!B$18,1)),STDEV(OFFSET(E1737,0,0,-ROW(),1)))</f>
        <v>-9204.0308448558499</v>
      </c>
      <c r="L1737" s="35" t="str">
        <f t="shared" ca="1" si="109"/>
        <v>买</v>
      </c>
      <c r="M1737" s="4" t="str">
        <f t="shared" ca="1" si="110"/>
        <v/>
      </c>
      <c r="N1737" s="3">
        <f ca="1">IF(L1736="买",E1737/E1736-1,0)-IF(M1737=1,计算结果!B$17,0)</f>
        <v>2.2171446639840386E-3</v>
      </c>
      <c r="O1737" s="2">
        <f t="shared" ca="1" si="111"/>
        <v>8.4592228130024445</v>
      </c>
      <c r="P1737" s="3">
        <f ca="1">1-O1737/MAX(O$2:O1737)</f>
        <v>5.8870402956952228E-2</v>
      </c>
    </row>
    <row r="1738" spans="1:16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108"/>
        <v>-1.063677951969233E-2</v>
      </c>
      <c r="H1738" s="3">
        <f>1-E1738/MAX(E$2:E1738)</f>
        <v>0.55180357993602391</v>
      </c>
      <c r="I1738" s="36">
        <f ca="1">IF(ROW()&gt;计算结果!B$18+1,AVERAGE(OFFSET(E1738,0,0,-计算结果!B$18,1)),AVERAGE(OFFSET(E1738,0,0,-ROW(),1)))</f>
        <v>2460.8565909090912</v>
      </c>
      <c r="J1738" s="36">
        <f ca="1">I1738+计算结果!B$19*IF(ROW()&gt;计算结果!B$18+1,STDEV(OFFSET(E1738,0,0,-计算结果!B$18,1)),STDEV(OFFSET(E1738,0,0,-ROW(),1)))</f>
        <v>14412.007716902655</v>
      </c>
      <c r="K1738" s="34">
        <f ca="1">I1738-计算结果!B$19*IF(ROW()&gt;计算结果!B$18+1,STDEV(OFFSET(E1738,0,0,-计算结果!B$18,1)),STDEV(OFFSET(E1738,0,0,-ROW(),1)))</f>
        <v>-9490.2945350844748</v>
      </c>
      <c r="L1738" s="35" t="str">
        <f t="shared" ca="1" si="109"/>
        <v>买</v>
      </c>
      <c r="M1738" s="4" t="str">
        <f t="shared" ca="1" si="110"/>
        <v/>
      </c>
      <c r="N1738" s="3">
        <f ca="1">IF(L1737="买",E1738/E1737-1,0)-IF(M1738=1,计算结果!B$17,0)</f>
        <v>-1.063677951969233E-2</v>
      </c>
      <c r="O1738" s="2">
        <f t="shared" ca="1" si="111"/>
        <v>8.3692439250325865</v>
      </c>
      <c r="P1738" s="3">
        <f ca="1">1-O1738/MAX(O$2:O1738)</f>
        <v>6.8880990980155987E-2</v>
      </c>
    </row>
    <row r="1739" spans="1:16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108"/>
        <v>-2.9990812940849931E-4</v>
      </c>
      <c r="H1739" s="3">
        <f>1-E1739/MAX(E$2:E1739)</f>
        <v>0.55193799768597285</v>
      </c>
      <c r="I1739" s="36">
        <f ca="1">IF(ROW()&gt;计算结果!B$18+1,AVERAGE(OFFSET(E1739,0,0,-计算结果!B$18,1)),AVERAGE(OFFSET(E1739,0,0,-ROW(),1)))</f>
        <v>2467.5438636363638</v>
      </c>
      <c r="J1739" s="36">
        <f ca="1">I1739+计算结果!B$19*IF(ROW()&gt;计算结果!B$18+1,STDEV(OFFSET(E1739,0,0,-计算结果!B$18,1)),STDEV(OFFSET(E1739,0,0,-ROW(),1)))</f>
        <v>14570.35532356074</v>
      </c>
      <c r="K1739" s="34">
        <f ca="1">I1739-计算结果!B$19*IF(ROW()&gt;计算结果!B$18+1,STDEV(OFFSET(E1739,0,0,-计算结果!B$18,1)),STDEV(OFFSET(E1739,0,0,-ROW(),1)))</f>
        <v>-9635.267596288013</v>
      </c>
      <c r="L1739" s="35" t="str">
        <f t="shared" ca="1" si="109"/>
        <v>买</v>
      </c>
      <c r="M1739" s="4" t="str">
        <f t="shared" ca="1" si="110"/>
        <v/>
      </c>
      <c r="N1739" s="3">
        <f ca="1">IF(L1738="买",E1739/E1738-1,0)-IF(M1739=1,计算结果!B$17,0)</f>
        <v>-2.9990812940849931E-4</v>
      </c>
      <c r="O1739" s="2">
        <f t="shared" ca="1" si="111"/>
        <v>8.3667339207424671</v>
      </c>
      <c r="P1739" s="3">
        <f ca="1">1-O1739/MAX(O$2:O1739)</f>
        <v>6.9160241140407752E-2</v>
      </c>
    </row>
    <row r="1740" spans="1:16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108"/>
        <v>1.7688495642432578E-2</v>
      </c>
      <c r="H1740" s="3">
        <f>1-E1740/MAX(E$2:E1740)</f>
        <v>0.54401245491050165</v>
      </c>
      <c r="I1740" s="36">
        <f ca="1">IF(ROW()&gt;计算结果!B$18+1,AVERAGE(OFFSET(E1740,0,0,-计算结果!B$18,1)),AVERAGE(OFFSET(E1740,0,0,-ROW(),1)))</f>
        <v>2475.2390909090909</v>
      </c>
      <c r="J1740" s="36">
        <f ca="1">I1740+计算结果!B$19*IF(ROW()&gt;计算结果!B$18+1,STDEV(OFFSET(E1740,0,0,-计算结果!B$18,1)),STDEV(OFFSET(E1740,0,0,-ROW(),1)))</f>
        <v>14883.144094256477</v>
      </c>
      <c r="K1740" s="34">
        <f ca="1">I1740-计算结果!B$19*IF(ROW()&gt;计算结果!B$18+1,STDEV(OFFSET(E1740,0,0,-计算结果!B$18,1)),STDEV(OFFSET(E1740,0,0,-ROW(),1)))</f>
        <v>-9932.6659124382968</v>
      </c>
      <c r="L1740" s="35" t="str">
        <f t="shared" ca="1" si="109"/>
        <v>买</v>
      </c>
      <c r="M1740" s="4" t="str">
        <f t="shared" ca="1" si="110"/>
        <v/>
      </c>
      <c r="N1740" s="3">
        <f ca="1">IF(L1739="买",E1740/E1739-1,0)-IF(M1740=1,计算结果!B$17,0)</f>
        <v>1.7688495642432578E-2</v>
      </c>
      <c r="O1740" s="2">
        <f t="shared" ca="1" si="111"/>
        <v>8.5147288572409128</v>
      </c>
      <c r="P1740" s="3">
        <f ca="1">1-O1740/MAX(O$2:O1740)</f>
        <v>5.2695086122016899E-2</v>
      </c>
    </row>
    <row r="1741" spans="1:16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108"/>
        <v>-6.4292724063688134E-3</v>
      </c>
      <c r="H1741" s="3">
        <f>1-E1741/MAX(E$2:E1741)</f>
        <v>0.54694412305179341</v>
      </c>
      <c r="I1741" s="36">
        <f ca="1">IF(ROW()&gt;计算结果!B$18+1,AVERAGE(OFFSET(E1741,0,0,-计算结果!B$18,1)),AVERAGE(OFFSET(E1741,0,0,-ROW(),1)))</f>
        <v>2482.1377272727277</v>
      </c>
      <c r="J1741" s="36">
        <f ca="1">I1741+计算结果!B$19*IF(ROW()&gt;计算结果!B$18+1,STDEV(OFFSET(E1741,0,0,-计算结果!B$18,1)),STDEV(OFFSET(E1741,0,0,-ROW(),1)))</f>
        <v>15110.040207550101</v>
      </c>
      <c r="K1741" s="34">
        <f ca="1">I1741-计算结果!B$19*IF(ROW()&gt;计算结果!B$18+1,STDEV(OFFSET(E1741,0,0,-计算结果!B$18,1)),STDEV(OFFSET(E1741,0,0,-ROW(),1)))</f>
        <v>-10145.764753004645</v>
      </c>
      <c r="L1741" s="35" t="str">
        <f t="shared" ca="1" si="109"/>
        <v>买</v>
      </c>
      <c r="M1741" s="4" t="str">
        <f t="shared" ca="1" si="110"/>
        <v/>
      </c>
      <c r="N1741" s="3">
        <f ca="1">IF(L1740="买",E1741/E1740-1,0)-IF(M1741=1,计算结果!B$17,0)</f>
        <v>-6.4292724063688134E-3</v>
      </c>
      <c r="O1741" s="2">
        <f t="shared" ca="1" si="111"/>
        <v>8.4599853459513419</v>
      </c>
      <c r="P1741" s="3">
        <f ca="1">1-O1741/MAX(O$2:O1741)</f>
        <v>5.8785567465230115E-2</v>
      </c>
    </row>
    <row r="1742" spans="1:16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108"/>
        <v>-1.5642017501032668E-2</v>
      </c>
      <c r="H1742" s="3">
        <f>1-E1742/MAX(E$2:E1742)</f>
        <v>0.55403083100796291</v>
      </c>
      <c r="I1742" s="36">
        <f ca="1">IF(ROW()&gt;计算结果!B$18+1,AVERAGE(OFFSET(E1742,0,0,-计算结果!B$18,1)),AVERAGE(OFFSET(E1742,0,0,-ROW(),1)))</f>
        <v>2488.6229545454548</v>
      </c>
      <c r="J1742" s="36">
        <f ca="1">I1742+计算结果!B$19*IF(ROW()&gt;计算结果!B$18+1,STDEV(OFFSET(E1742,0,0,-计算结果!B$18,1)),STDEV(OFFSET(E1742,0,0,-ROW(),1)))</f>
        <v>15071.902219638239</v>
      </c>
      <c r="K1742" s="34">
        <f ca="1">I1742-计算结果!B$19*IF(ROW()&gt;计算结果!B$18+1,STDEV(OFFSET(E1742,0,0,-计算结果!B$18,1)),STDEV(OFFSET(E1742,0,0,-ROW(),1)))</f>
        <v>-10094.656310547329</v>
      </c>
      <c r="L1742" s="35" t="str">
        <f t="shared" ca="1" si="109"/>
        <v>买</v>
      </c>
      <c r="M1742" s="4" t="str">
        <f t="shared" ca="1" si="110"/>
        <v/>
      </c>
      <c r="N1742" s="3">
        <f ca="1">IF(L1741="买",E1742/E1741-1,0)-IF(M1742=1,计算结果!B$17,0)</f>
        <v>-1.5642017501032668E-2</v>
      </c>
      <c r="O1742" s="2">
        <f t="shared" ca="1" si="111"/>
        <v>8.3276541071114902</v>
      </c>
      <c r="P1742" s="3">
        <f ca="1">1-O1742/MAX(O$2:O1742)</f>
        <v>7.3508060091163618E-2</v>
      </c>
    </row>
    <row r="1743" spans="1:16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108"/>
        <v>-6.8865530989489221E-3</v>
      </c>
      <c r="H1743" s="3">
        <f>1-E1743/MAX(E$2:E1743)</f>
        <v>0.55710202137072073</v>
      </c>
      <c r="I1743" s="36">
        <f ca="1">IF(ROW()&gt;计算结果!B$18+1,AVERAGE(OFFSET(E1743,0,0,-计算结果!B$18,1)),AVERAGE(OFFSET(E1743,0,0,-ROW(),1)))</f>
        <v>2495.394772727273</v>
      </c>
      <c r="J1743" s="36">
        <f ca="1">I1743+计算结果!B$19*IF(ROW()&gt;计算结果!B$18+1,STDEV(OFFSET(E1743,0,0,-计算结果!B$18,1)),STDEV(OFFSET(E1743,0,0,-ROW(),1)))</f>
        <v>14822.949197335834</v>
      </c>
      <c r="K1743" s="34">
        <f ca="1">I1743-计算结果!B$19*IF(ROW()&gt;计算结果!B$18+1,STDEV(OFFSET(E1743,0,0,-计算结果!B$18,1)),STDEV(OFFSET(E1743,0,0,-ROW(),1)))</f>
        <v>-9832.1596518812876</v>
      </c>
      <c r="L1743" s="35" t="str">
        <f t="shared" ca="1" si="109"/>
        <v>买</v>
      </c>
      <c r="M1743" s="4" t="str">
        <f t="shared" ca="1" si="110"/>
        <v/>
      </c>
      <c r="N1743" s="3">
        <f ca="1">IF(L1742="买",E1743/E1742-1,0)-IF(M1743=1,计算结果!B$17,0)</f>
        <v>-6.8865530989489221E-3</v>
      </c>
      <c r="O1743" s="2">
        <f t="shared" ca="1" si="111"/>
        <v>8.270305274913186</v>
      </c>
      <c r="P1743" s="3">
        <f ca="1">1-O1743/MAX(O$2:O1743)</f>
        <v>7.98883960310941E-2</v>
      </c>
    </row>
    <row r="1744" spans="1:16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108"/>
        <v>1.2597003457548883E-2</v>
      </c>
      <c r="H1744" s="3">
        <f>1-E1744/MAX(E$2:E1744)</f>
        <v>0.55152283400258628</v>
      </c>
      <c r="I1744" s="36">
        <f ca="1">IF(ROW()&gt;计算结果!B$18+1,AVERAGE(OFFSET(E1744,0,0,-计算结果!B$18,1)),AVERAGE(OFFSET(E1744,0,0,-ROW(),1)))</f>
        <v>2502.8461363636366</v>
      </c>
      <c r="J1744" s="36">
        <f ca="1">I1744+计算结果!B$19*IF(ROW()&gt;计算结果!B$18+1,STDEV(OFFSET(E1744,0,0,-计算结果!B$18,1)),STDEV(OFFSET(E1744,0,0,-ROW(),1)))</f>
        <v>14624.669136458942</v>
      </c>
      <c r="K1744" s="34">
        <f ca="1">I1744-计算结果!B$19*IF(ROW()&gt;计算结果!B$18+1,STDEV(OFFSET(E1744,0,0,-计算结果!B$18,1)),STDEV(OFFSET(E1744,0,0,-ROW(),1)))</f>
        <v>-9618.9768637316702</v>
      </c>
      <c r="L1744" s="35" t="str">
        <f t="shared" ca="1" si="109"/>
        <v>买</v>
      </c>
      <c r="M1744" s="4" t="str">
        <f t="shared" ca="1" si="110"/>
        <v/>
      </c>
      <c r="N1744" s="3">
        <f ca="1">IF(L1743="买",E1744/E1743-1,0)-IF(M1744=1,计算结果!B$17,0)</f>
        <v>1.2597003457548883E-2</v>
      </c>
      <c r="O1744" s="2">
        <f t="shared" ca="1" si="111"/>
        <v>8.3744863390562525</v>
      </c>
      <c r="P1744" s="3">
        <f ca="1">1-O1744/MAX(O$2:O1744)</f>
        <v>6.829774697456692E-2</v>
      </c>
    </row>
    <row r="1745" spans="1:16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108"/>
        <v>1.0816491450381216E-2</v>
      </c>
      <c r="H1745" s="3">
        <f>1-E1745/MAX(E$2:E1745)</f>
        <v>0.546671884570884</v>
      </c>
      <c r="I1745" s="36">
        <f ca="1">IF(ROW()&gt;计算结果!B$18+1,AVERAGE(OFFSET(E1745,0,0,-计算结果!B$18,1)),AVERAGE(OFFSET(E1745,0,0,-ROW(),1)))</f>
        <v>2510.8674999999998</v>
      </c>
      <c r="J1745" s="36">
        <f ca="1">I1745+计算结果!B$19*IF(ROW()&gt;计算结果!B$18+1,STDEV(OFFSET(E1745,0,0,-计算结果!B$18,1)),STDEV(OFFSET(E1745,0,0,-ROW(),1)))</f>
        <v>14475.785815061943</v>
      </c>
      <c r="K1745" s="34">
        <f ca="1">I1745-计算结果!B$19*IF(ROW()&gt;计算结果!B$18+1,STDEV(OFFSET(E1745,0,0,-计算结果!B$18,1)),STDEV(OFFSET(E1745,0,0,-ROW(),1)))</f>
        <v>-9454.0508150619426</v>
      </c>
      <c r="L1745" s="35" t="str">
        <f t="shared" ca="1" si="109"/>
        <v>买</v>
      </c>
      <c r="M1745" s="4" t="str">
        <f t="shared" ca="1" si="110"/>
        <v/>
      </c>
      <c r="N1745" s="3">
        <f ca="1">IF(L1744="买",E1745/E1744-1,0)-IF(M1745=1,计算结果!B$17,0)</f>
        <v>1.0816491450381216E-2</v>
      </c>
      <c r="O1745" s="2">
        <f t="shared" ca="1" si="111"/>
        <v>8.4650688989439882</v>
      </c>
      <c r="P1745" s="3">
        <f ca="1">1-O1745/MAX(O$2:O1745)</f>
        <v>5.8219997520416511E-2</v>
      </c>
    </row>
    <row r="1746" spans="1:16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108"/>
        <v>-3.7157977705213341E-3</v>
      </c>
      <c r="H1746" s="3">
        <f>1-E1746/MAX(E$2:E1746)</f>
        <v>0.54835636017151024</v>
      </c>
      <c r="I1746" s="36">
        <f ca="1">IF(ROW()&gt;计算结果!B$18+1,AVERAGE(OFFSET(E1746,0,0,-计算结果!B$18,1)),AVERAGE(OFFSET(E1746,0,0,-ROW(),1)))</f>
        <v>2517.8825000000002</v>
      </c>
      <c r="J1746" s="36">
        <f ca="1">I1746+计算结果!B$19*IF(ROW()&gt;计算结果!B$18+1,STDEV(OFFSET(E1746,0,0,-计算结果!B$18,1)),STDEV(OFFSET(E1746,0,0,-ROW(),1)))</f>
        <v>14378.503679507383</v>
      </c>
      <c r="K1746" s="34">
        <f ca="1">I1746-计算结果!B$19*IF(ROW()&gt;计算结果!B$18+1,STDEV(OFFSET(E1746,0,0,-计算结果!B$18,1)),STDEV(OFFSET(E1746,0,0,-ROW(),1)))</f>
        <v>-9342.7386795073835</v>
      </c>
      <c r="L1746" s="35" t="str">
        <f t="shared" ca="1" si="109"/>
        <v>买</v>
      </c>
      <c r="M1746" s="4" t="str">
        <f t="shared" ca="1" si="110"/>
        <v/>
      </c>
      <c r="N1746" s="3">
        <f ca="1">IF(L1745="买",E1746/E1745-1,0)-IF(M1746=1,计算结果!B$17,0)</f>
        <v>-3.7157977705213341E-3</v>
      </c>
      <c r="O1746" s="2">
        <f t="shared" ca="1" si="111"/>
        <v>8.4336144148019834</v>
      </c>
      <c r="P1746" s="3">
        <f ca="1">1-O1746/MAX(O$2:O1746)</f>
        <v>6.1719461553951582E-2</v>
      </c>
    </row>
    <row r="1747" spans="1:16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108"/>
        <v>1.0047468354430489E-2</v>
      </c>
      <c r="H1747" s="3">
        <f>1-E1747/MAX(E$2:E1747)</f>
        <v>0.54381848499285368</v>
      </c>
      <c r="I1747" s="36">
        <f ca="1">IF(ROW()&gt;计算结果!B$18+1,AVERAGE(OFFSET(E1747,0,0,-计算结果!B$18,1)),AVERAGE(OFFSET(E1747,0,0,-ROW(),1)))</f>
        <v>2526.5715909090909</v>
      </c>
      <c r="J1747" s="36">
        <f ca="1">I1747+计算结果!B$19*IF(ROW()&gt;计算结果!B$18+1,STDEV(OFFSET(E1747,0,0,-计算结果!B$18,1)),STDEV(OFFSET(E1747,0,0,-ROW(),1)))</f>
        <v>14090.342638977763</v>
      </c>
      <c r="K1747" s="34">
        <f ca="1">I1747-计算结果!B$19*IF(ROW()&gt;计算结果!B$18+1,STDEV(OFFSET(E1747,0,0,-计算结果!B$18,1)),STDEV(OFFSET(E1747,0,0,-ROW(),1)))</f>
        <v>-9037.1994571595824</v>
      </c>
      <c r="L1747" s="35" t="str">
        <f t="shared" ca="1" si="109"/>
        <v>买</v>
      </c>
      <c r="M1747" s="4" t="str">
        <f t="shared" ca="1" si="110"/>
        <v/>
      </c>
      <c r="N1747" s="3">
        <f ca="1">IF(L1746="买",E1747/E1746-1,0)-IF(M1747=1,计算结果!B$17,0)</f>
        <v>1.0047468354430489E-2</v>
      </c>
      <c r="O1747" s="2">
        <f t="shared" ca="1" si="111"/>
        <v>8.5183508887481754</v>
      </c>
      <c r="P1747" s="3">
        <f ca="1">1-O1747/MAX(O$2:O1747)</f>
        <v>5.2292117536336891E-2</v>
      </c>
    </row>
    <row r="1748" spans="1:16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108"/>
        <v>-2.8331971936577549E-2</v>
      </c>
      <c r="H1748" s="3">
        <f>1-E1748/MAX(E$2:E1748)</f>
        <v>0.55674300687402156</v>
      </c>
      <c r="I1748" s="36">
        <f ca="1">IF(ROW()&gt;计算结果!B$18+1,AVERAGE(OFFSET(E1748,0,0,-计算结果!B$18,1)),AVERAGE(OFFSET(E1748,0,0,-ROW(),1)))</f>
        <v>2534.0425</v>
      </c>
      <c r="J1748" s="36">
        <f ca="1">I1748+计算结果!B$19*IF(ROW()&gt;计算结果!B$18+1,STDEV(OFFSET(E1748,0,0,-计算结果!B$18,1)),STDEV(OFFSET(E1748,0,0,-ROW(),1)))</f>
        <v>13357.752467369442</v>
      </c>
      <c r="K1748" s="34">
        <f ca="1">I1748-计算结果!B$19*IF(ROW()&gt;计算结果!B$18+1,STDEV(OFFSET(E1748,0,0,-计算结果!B$18,1)),STDEV(OFFSET(E1748,0,0,-ROW(),1)))</f>
        <v>-8289.6674673694433</v>
      </c>
      <c r="L1748" s="35" t="str">
        <f t="shared" ca="1" si="109"/>
        <v>买</v>
      </c>
      <c r="M1748" s="4" t="str">
        <f t="shared" ca="1" si="110"/>
        <v/>
      </c>
      <c r="N1748" s="3">
        <f ca="1">IF(L1747="买",E1748/E1747-1,0)-IF(M1748=1,计算结果!B$17,0)</f>
        <v>-2.8331971936577549E-2</v>
      </c>
      <c r="O1748" s="2">
        <f t="shared" ca="1" si="111"/>
        <v>8.277009210422241</v>
      </c>
      <c r="P1748" s="3">
        <f ca="1">1-O1748/MAX(O$2:O1748)</f>
        <v>7.914255066637077E-2</v>
      </c>
    </row>
    <row r="1749" spans="1:16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108"/>
        <v>-7.5083201860958182E-3</v>
      </c>
      <c r="H1749" s="3">
        <f>1-E1749/MAX(E$2:E1749)</f>
        <v>0.56007112230313749</v>
      </c>
      <c r="I1749" s="36">
        <f ca="1">IF(ROW()&gt;计算结果!B$18+1,AVERAGE(OFFSET(E1749,0,0,-计算结果!B$18,1)),AVERAGE(OFFSET(E1749,0,0,-ROW(),1)))</f>
        <v>2540.7459090909092</v>
      </c>
      <c r="J1749" s="36">
        <f ca="1">I1749+计算结果!B$19*IF(ROW()&gt;计算结果!B$18+1,STDEV(OFFSET(E1749,0,0,-计算结果!B$18,1)),STDEV(OFFSET(E1749,0,0,-ROW(),1)))</f>
        <v>12574.000343742966</v>
      </c>
      <c r="K1749" s="34">
        <f ca="1">I1749-计算结果!B$19*IF(ROW()&gt;计算结果!B$18+1,STDEV(OFFSET(E1749,0,0,-计算结果!B$18,1)),STDEV(OFFSET(E1749,0,0,-ROW(),1)))</f>
        <v>-7492.5085255611484</v>
      </c>
      <c r="L1749" s="35" t="str">
        <f t="shared" ca="1" si="109"/>
        <v>买</v>
      </c>
      <c r="M1749" s="4" t="str">
        <f t="shared" ca="1" si="110"/>
        <v/>
      </c>
      <c r="N1749" s="3">
        <f ca="1">IF(L1748="买",E1749/E1748-1,0)-IF(M1749=1,计算结果!B$17,0)</f>
        <v>-7.5083201860958182E-3</v>
      </c>
      <c r="O1749" s="2">
        <f t="shared" ca="1" si="111"/>
        <v>8.214862775087127</v>
      </c>
      <c r="P1749" s="3">
        <f ca="1">1-O1749/MAX(O$2:O1749)</f>
        <v>8.6056643241719133E-2</v>
      </c>
    </row>
    <row r="1750" spans="1:16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108"/>
        <v>1.4685463441047375E-2</v>
      </c>
      <c r="H1750" s="3">
        <f>1-E1750/MAX(E$2:E1750)</f>
        <v>0.55361056285305921</v>
      </c>
      <c r="I1750" s="36">
        <f ca="1">IF(ROW()&gt;计算结果!B$18+1,AVERAGE(OFFSET(E1750,0,0,-计算结果!B$18,1)),AVERAGE(OFFSET(E1750,0,0,-ROW(),1)))</f>
        <v>2546.5402272727279</v>
      </c>
      <c r="J1750" s="36">
        <f ca="1">I1750+计算结果!B$19*IF(ROW()&gt;计算结果!B$18+1,STDEV(OFFSET(E1750,0,0,-计算结果!B$18,1)),STDEV(OFFSET(E1750,0,0,-ROW(),1)))</f>
        <v>12233.472542921743</v>
      </c>
      <c r="K1750" s="34">
        <f ca="1">I1750-计算结果!B$19*IF(ROW()&gt;计算结果!B$18+1,STDEV(OFFSET(E1750,0,0,-计算结果!B$18,1)),STDEV(OFFSET(E1750,0,0,-ROW(),1)))</f>
        <v>-7140.3920883762876</v>
      </c>
      <c r="L1750" s="35" t="str">
        <f t="shared" ca="1" si="109"/>
        <v>买</v>
      </c>
      <c r="M1750" s="4" t="str">
        <f t="shared" ca="1" si="110"/>
        <v/>
      </c>
      <c r="N1750" s="3">
        <f ca="1">IF(L1749="买",E1750/E1749-1,0)-IF(M1750=1,计算结果!B$17,0)</f>
        <v>1.4685463441047375E-2</v>
      </c>
      <c r="O1750" s="2">
        <f t="shared" ca="1" si="111"/>
        <v>8.3355018420438896</v>
      </c>
      <c r="P1750" s="3">
        <f ca="1">1-O1750/MAX(O$2:O1750)</f>
        <v>7.2634961488857397E-2</v>
      </c>
    </row>
    <row r="1751" spans="1:16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108"/>
        <v>2.4737756906751951E-3</v>
      </c>
      <c r="H1751" s="3">
        <f>1-E1751/MAX(E$2:E1751)</f>
        <v>0.55250629551487096</v>
      </c>
      <c r="I1751" s="36">
        <f ca="1">IF(ROW()&gt;计算结果!B$18+1,AVERAGE(OFFSET(E1751,0,0,-计算结果!B$18,1)),AVERAGE(OFFSET(E1751,0,0,-ROW(),1)))</f>
        <v>2550.6915909090912</v>
      </c>
      <c r="J1751" s="36">
        <f ca="1">I1751+计算结果!B$19*IF(ROW()&gt;计算结果!B$18+1,STDEV(OFFSET(E1751,0,0,-计算结果!B$18,1)),STDEV(OFFSET(E1751,0,0,-ROW(),1)))</f>
        <v>12184.758888956891</v>
      </c>
      <c r="K1751" s="34">
        <f ca="1">I1751-计算结果!B$19*IF(ROW()&gt;计算结果!B$18+1,STDEV(OFFSET(E1751,0,0,-计算结果!B$18,1)),STDEV(OFFSET(E1751,0,0,-ROW(),1)))</f>
        <v>-7083.3757071387081</v>
      </c>
      <c r="L1751" s="35" t="str">
        <f t="shared" ca="1" si="109"/>
        <v>买</v>
      </c>
      <c r="M1751" s="4" t="str">
        <f t="shared" ca="1" si="110"/>
        <v/>
      </c>
      <c r="N1751" s="3">
        <f ca="1">IF(L1750="买",E1751/E1750-1,0)-IF(M1751=1,计算结果!B$17,0)</f>
        <v>2.4737756906751951E-3</v>
      </c>
      <c r="O1751" s="2">
        <f t="shared" ca="1" si="111"/>
        <v>8.3561220038703166</v>
      </c>
      <c r="P1751" s="3">
        <f ca="1">1-O1751/MAX(O$2:O1751)</f>
        <v>7.0340868400206369E-2</v>
      </c>
    </row>
    <row r="1752" spans="1:16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108"/>
        <v>-1.7323128048942982E-2</v>
      </c>
      <c r="H1752" s="3">
        <f>1-E1752/MAX(E$2:E1752)</f>
        <v>0.56025828625876262</v>
      </c>
      <c r="I1752" s="36">
        <f ca="1">IF(ROW()&gt;计算结果!B$18+1,AVERAGE(OFFSET(E1752,0,0,-计算结果!B$18,1)),AVERAGE(OFFSET(E1752,0,0,-ROW(),1)))</f>
        <v>2554.0743181818184</v>
      </c>
      <c r="J1752" s="36">
        <f ca="1">I1752+计算结果!B$19*IF(ROW()&gt;计算结果!B$18+1,STDEV(OFFSET(E1752,0,0,-计算结果!B$18,1)),STDEV(OFFSET(E1752,0,0,-ROW(),1)))</f>
        <v>12002.223605866882</v>
      </c>
      <c r="K1752" s="34">
        <f ca="1">I1752-计算结果!B$19*IF(ROW()&gt;计算结果!B$18+1,STDEV(OFFSET(E1752,0,0,-计算结果!B$18,1)),STDEV(OFFSET(E1752,0,0,-ROW(),1)))</f>
        <v>-6894.0749695032464</v>
      </c>
      <c r="L1752" s="35" t="str">
        <f t="shared" ca="1" si="109"/>
        <v>买</v>
      </c>
      <c r="M1752" s="4" t="str">
        <f t="shared" ca="1" si="110"/>
        <v/>
      </c>
      <c r="N1752" s="3">
        <f ca="1">IF(L1751="买",E1752/E1751-1,0)-IF(M1752=1,计算结果!B$17,0)</f>
        <v>-1.7323128048942982E-2</v>
      </c>
      <c r="O1752" s="2">
        <f t="shared" ca="1" si="111"/>
        <v>8.2113678324046813</v>
      </c>
      <c r="P1752" s="3">
        <f ca="1">1-O1752/MAX(O$2:O1752)</f>
        <v>8.644547257877877E-2</v>
      </c>
    </row>
    <row r="1753" spans="1:16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108"/>
        <v>1.2923445994312832E-3</v>
      </c>
      <c r="H1753" s="3">
        <f>1-E1753/MAX(E$2:E1753)</f>
        <v>0.5596899884298645</v>
      </c>
      <c r="I1753" s="36">
        <f ca="1">IF(ROW()&gt;计算结果!B$18+1,AVERAGE(OFFSET(E1753,0,0,-计算结果!B$18,1)),AVERAGE(OFFSET(E1753,0,0,-ROW(),1)))</f>
        <v>2557.5418181818186</v>
      </c>
      <c r="J1753" s="36">
        <f ca="1">I1753+计算结果!B$19*IF(ROW()&gt;计算结果!B$18+1,STDEV(OFFSET(E1753,0,0,-计算结果!B$18,1)),STDEV(OFFSET(E1753,0,0,-ROW(),1)))</f>
        <v>11802.185837464329</v>
      </c>
      <c r="K1753" s="34">
        <f ca="1">I1753-计算结果!B$19*IF(ROW()&gt;计算结果!B$18+1,STDEV(OFFSET(E1753,0,0,-计算结果!B$18,1)),STDEV(OFFSET(E1753,0,0,-ROW(),1)))</f>
        <v>-6687.1022011006917</v>
      </c>
      <c r="L1753" s="35" t="str">
        <f t="shared" ca="1" si="109"/>
        <v>买</v>
      </c>
      <c r="M1753" s="4" t="str">
        <f t="shared" ca="1" si="110"/>
        <v/>
      </c>
      <c r="N1753" s="3">
        <f ca="1">IF(L1752="买",E1753/E1752-1,0)-IF(M1753=1,计算结果!B$17,0)</f>
        <v>1.2923445994312832E-3</v>
      </c>
      <c r="O1753" s="2">
        <f t="shared" ca="1" si="111"/>
        <v>8.2219797492768336</v>
      </c>
      <c r="P1753" s="3">
        <f ca="1">1-O1753/MAX(O$2:O1753)</f>
        <v>8.5264845318979821E-2</v>
      </c>
    </row>
    <row r="1754" spans="1:16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108"/>
        <v>-1.5611776844334235E-3</v>
      </c>
      <c r="H1754" s="3">
        <f>1-E1754/MAX(E$2:E1754)</f>
        <v>0.56037739059416047</v>
      </c>
      <c r="I1754" s="36">
        <f ca="1">IF(ROW()&gt;计算结果!B$18+1,AVERAGE(OFFSET(E1754,0,0,-计算结果!B$18,1)),AVERAGE(OFFSET(E1754,0,0,-ROW(),1)))</f>
        <v>2561.846818181818</v>
      </c>
      <c r="J1754" s="36">
        <f ca="1">I1754+计算结果!B$19*IF(ROW()&gt;计算结果!B$18+1,STDEV(OFFSET(E1754,0,0,-计算结果!B$18,1)),STDEV(OFFSET(E1754,0,0,-ROW(),1)))</f>
        <v>11389.724436997723</v>
      </c>
      <c r="K1754" s="34">
        <f ca="1">I1754-计算结果!B$19*IF(ROW()&gt;计算结果!B$18+1,STDEV(OFFSET(E1754,0,0,-计算结果!B$18,1)),STDEV(OFFSET(E1754,0,0,-ROW(),1)))</f>
        <v>-6266.0308006340883</v>
      </c>
      <c r="L1754" s="35" t="str">
        <f t="shared" ca="1" si="109"/>
        <v>买</v>
      </c>
      <c r="M1754" s="4" t="str">
        <f t="shared" ca="1" si="110"/>
        <v/>
      </c>
      <c r="N1754" s="3">
        <f ca="1">IF(L1753="买",E1754/E1753-1,0)-IF(M1754=1,计算结果!B$17,0)</f>
        <v>-1.5611776844334235E-3</v>
      </c>
      <c r="O1754" s="2">
        <f t="shared" ca="1" si="111"/>
        <v>8.2091437779703984</v>
      </c>
      <c r="P1754" s="3">
        <f ca="1">1-O1754/MAX(O$2:O1754)</f>
        <v>8.6692909429634701E-2</v>
      </c>
    </row>
    <row r="1755" spans="1:16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108"/>
        <v>-1.1924528301886728E-2</v>
      </c>
      <c r="H1755" s="3">
        <f>1-E1755/MAX(E$2:E1755)</f>
        <v>0.56561968284216979</v>
      </c>
      <c r="I1755" s="36">
        <f ca="1">IF(ROW()&gt;计算结果!B$18+1,AVERAGE(OFFSET(E1755,0,0,-计算结果!B$18,1)),AVERAGE(OFFSET(E1755,0,0,-ROW(),1)))</f>
        <v>2566.5579545454543</v>
      </c>
      <c r="J1755" s="36">
        <f ca="1">I1755+计算结果!B$19*IF(ROW()&gt;计算结果!B$18+1,STDEV(OFFSET(E1755,0,0,-计算结果!B$18,1)),STDEV(OFFSET(E1755,0,0,-ROW(),1)))</f>
        <v>10599.37975099697</v>
      </c>
      <c r="K1755" s="34">
        <f ca="1">I1755-计算结果!B$19*IF(ROW()&gt;计算结果!B$18+1,STDEV(OFFSET(E1755,0,0,-计算结果!B$18,1)),STDEV(OFFSET(E1755,0,0,-ROW(),1)))</f>
        <v>-5466.2638419060604</v>
      </c>
      <c r="L1755" s="35" t="str">
        <f t="shared" ca="1" si="109"/>
        <v>卖</v>
      </c>
      <c r="M1755" s="4">
        <f t="shared" ca="1" si="110"/>
        <v>1</v>
      </c>
      <c r="N1755" s="3">
        <f ca="1">IF(L1754="买",E1755/E1754-1,0)-IF(M1755=1,计算结果!B$17,0)</f>
        <v>-1.1924528301886728E-2</v>
      </c>
      <c r="O1755" s="2">
        <f t="shared" ca="1" si="111"/>
        <v>8.1112536106557336</v>
      </c>
      <c r="P1755" s="3">
        <f ca="1">1-O1755/MAX(O$2:O1755)</f>
        <v>9.7583665679454756E-2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108"/>
        <v>9.7926312408436189E-4</v>
      </c>
      <c r="H1756" s="3">
        <f>1-E1756/MAX(E$2:E1756)</f>
        <v>0.56519431021574895</v>
      </c>
      <c r="I1756" s="36">
        <f ca="1">IF(ROW()&gt;计算结果!B$18+1,AVERAGE(OFFSET(E1756,0,0,-计算结果!B$18,1)),AVERAGE(OFFSET(E1756,0,0,-ROW(),1)))</f>
        <v>2568.713409090909</v>
      </c>
      <c r="J1756" s="36">
        <f ca="1">I1756+计算结果!B$19*IF(ROW()&gt;计算结果!B$18+1,STDEV(OFFSET(E1756,0,0,-计算结果!B$18,1)),STDEV(OFFSET(E1756,0,0,-ROW(),1)))</f>
        <v>10400.969459378557</v>
      </c>
      <c r="K1756" s="34">
        <f ca="1">I1756-计算结果!B$19*IF(ROW()&gt;计算结果!B$18+1,STDEV(OFFSET(E1756,0,0,-计算结果!B$18,1)),STDEV(OFFSET(E1756,0,0,-ROW(),1)))</f>
        <v>-5263.5426411967401</v>
      </c>
      <c r="L1756" s="35" t="str">
        <f t="shared" ca="1" si="109"/>
        <v>卖</v>
      </c>
      <c r="M1756" s="4" t="str">
        <f t="shared" ca="1" si="110"/>
        <v/>
      </c>
      <c r="N1756" s="3">
        <f ca="1">IF(L1755="买",E1756/E1755-1,0)-IF(M1756=1,计算结果!B$17,0)</f>
        <v>0</v>
      </c>
      <c r="O1756" s="2">
        <f t="shared" ca="1" si="111"/>
        <v>8.1112536106557336</v>
      </c>
      <c r="P1756" s="3">
        <f ca="1">1-O1756/MAX(O$2:O1756)</f>
        <v>9.7583665679454756E-2</v>
      </c>
    </row>
    <row r="1757" spans="1:16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108"/>
        <v>-3.2479729518205547E-3</v>
      </c>
      <c r="H1757" s="3">
        <f>1-E1757/MAX(E$2:E1757)</f>
        <v>0.56660654733546589</v>
      </c>
      <c r="I1757" s="36">
        <f ca="1">IF(ROW()&gt;计算结果!B$18+1,AVERAGE(OFFSET(E1757,0,0,-计算结果!B$18,1)),AVERAGE(OFFSET(E1757,0,0,-ROW(),1)))</f>
        <v>2571.5531818181812</v>
      </c>
      <c r="J1757" s="36">
        <f ca="1">I1757+计算结果!B$19*IF(ROW()&gt;计算结果!B$18+1,STDEV(OFFSET(E1757,0,0,-计算结果!B$18,1)),STDEV(OFFSET(E1757,0,0,-ROW(),1)))</f>
        <v>10010.238863567378</v>
      </c>
      <c r="K1757" s="34">
        <f ca="1">I1757-计算结果!B$19*IF(ROW()&gt;计算结果!B$18+1,STDEV(OFFSET(E1757,0,0,-计算结果!B$18,1)),STDEV(OFFSET(E1757,0,0,-ROW(),1)))</f>
        <v>-4867.1324999310164</v>
      </c>
      <c r="L1757" s="35" t="str">
        <f t="shared" ca="1" si="109"/>
        <v>卖</v>
      </c>
      <c r="M1757" s="4" t="str">
        <f t="shared" ca="1" si="110"/>
        <v/>
      </c>
      <c r="N1757" s="3">
        <f ca="1">IF(L1756="买",E1757/E1756-1,0)-IF(M1757=1,计算结果!B$17,0)</f>
        <v>0</v>
      </c>
      <c r="O1757" s="2">
        <f t="shared" ca="1" si="111"/>
        <v>8.1112536106557336</v>
      </c>
      <c r="P1757" s="3">
        <f ca="1">1-O1757/MAX(O$2:O1757)</f>
        <v>9.7583665679454756E-2</v>
      </c>
    </row>
    <row r="1758" spans="1:16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108"/>
        <v>-2.8361220820213973E-2</v>
      </c>
      <c r="H1758" s="3">
        <f>1-E1758/MAX(E$2:E1758)</f>
        <v>0.57889811474851971</v>
      </c>
      <c r="I1758" s="36">
        <f ca="1">IF(ROW()&gt;计算结果!B$18+1,AVERAGE(OFFSET(E1758,0,0,-计算结果!B$18,1)),AVERAGE(OFFSET(E1758,0,0,-ROW(),1)))</f>
        <v>2571.702045454545</v>
      </c>
      <c r="J1758" s="36">
        <f ca="1">I1758+计算结果!B$19*IF(ROW()&gt;计算结果!B$18+1,STDEV(OFFSET(E1758,0,0,-计算结果!B$18,1)),STDEV(OFFSET(E1758,0,0,-ROW(),1)))</f>
        <v>9985.5679149109601</v>
      </c>
      <c r="K1758" s="34">
        <f ca="1">I1758-计算结果!B$19*IF(ROW()&gt;计算结果!B$18+1,STDEV(OFFSET(E1758,0,0,-计算结果!B$18,1)),STDEV(OFFSET(E1758,0,0,-ROW(),1)))</f>
        <v>-4842.163824001871</v>
      </c>
      <c r="L1758" s="35" t="str">
        <f t="shared" ca="1" si="109"/>
        <v>卖</v>
      </c>
      <c r="M1758" s="4" t="str">
        <f t="shared" ca="1" si="110"/>
        <v/>
      </c>
      <c r="N1758" s="3">
        <f ca="1">IF(L1757="买",E1758/E1757-1,0)-IF(M1758=1,计算结果!B$17,0)</f>
        <v>0</v>
      </c>
      <c r="O1758" s="2">
        <f t="shared" ca="1" si="111"/>
        <v>8.1112536106557336</v>
      </c>
      <c r="P1758" s="3">
        <f ca="1">1-O1758/MAX(O$2:O1758)</f>
        <v>9.7583665679454756E-2</v>
      </c>
    </row>
    <row r="1759" spans="1:16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108"/>
        <v>-1.284092286557037E-2</v>
      </c>
      <c r="H1759" s="3">
        <f>1-E1759/MAX(E$2:E1759)</f>
        <v>0.58430545157558023</v>
      </c>
      <c r="I1759" s="36">
        <f ca="1">IF(ROW()&gt;计算结果!B$18+1,AVERAGE(OFFSET(E1759,0,0,-计算结果!B$18,1)),AVERAGE(OFFSET(E1759,0,0,-ROW(),1)))</f>
        <v>2570.3163636363633</v>
      </c>
      <c r="J1759" s="36">
        <f ca="1">I1759+计算结果!B$19*IF(ROW()&gt;计算结果!B$18+1,STDEV(OFFSET(E1759,0,0,-计算结果!B$18,1)),STDEV(OFFSET(E1759,0,0,-ROW(),1)))</f>
        <v>10206.262380933094</v>
      </c>
      <c r="K1759" s="34">
        <f ca="1">I1759-计算结果!B$19*IF(ROW()&gt;计算结果!B$18+1,STDEV(OFFSET(E1759,0,0,-计算结果!B$18,1)),STDEV(OFFSET(E1759,0,0,-ROW(),1)))</f>
        <v>-5065.6296536603677</v>
      </c>
      <c r="L1759" s="35" t="str">
        <f t="shared" ca="1" si="109"/>
        <v>卖</v>
      </c>
      <c r="M1759" s="4" t="str">
        <f t="shared" ca="1" si="110"/>
        <v/>
      </c>
      <c r="N1759" s="3">
        <f ca="1">IF(L1758="买",E1759/E1758-1,0)-IF(M1759=1,计算结果!B$17,0)</f>
        <v>0</v>
      </c>
      <c r="O1759" s="2">
        <f t="shared" ca="1" si="111"/>
        <v>8.1112536106557336</v>
      </c>
      <c r="P1759" s="3">
        <f ca="1">1-O1759/MAX(O$2:O1759)</f>
        <v>9.7583665679454756E-2</v>
      </c>
    </row>
    <row r="1760" spans="1:16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108"/>
        <v>4.8217033956581279E-3</v>
      </c>
      <c r="H1760" s="3">
        <f>1-E1760/MAX(E$2:E1760)</f>
        <v>0.58230109575988565</v>
      </c>
      <c r="I1760" s="36">
        <f ca="1">IF(ROW()&gt;计算结果!B$18+1,AVERAGE(OFFSET(E1760,0,0,-计算结果!B$18,1)),AVERAGE(OFFSET(E1760,0,0,-ROW(),1)))</f>
        <v>2570.1840909090902</v>
      </c>
      <c r="J1760" s="36">
        <f ca="1">I1760+计算结果!B$19*IF(ROW()&gt;计算结果!B$18+1,STDEV(OFFSET(E1760,0,0,-计算结果!B$18,1)),STDEV(OFFSET(E1760,0,0,-ROW(),1)))</f>
        <v>10230.207785799277</v>
      </c>
      <c r="K1760" s="34">
        <f ca="1">I1760-计算结果!B$19*IF(ROW()&gt;计算结果!B$18+1,STDEV(OFFSET(E1760,0,0,-计算结果!B$18,1)),STDEV(OFFSET(E1760,0,0,-ROW(),1)))</f>
        <v>-5089.8396039810959</v>
      </c>
      <c r="L1760" s="35" t="str">
        <f t="shared" ca="1" si="109"/>
        <v>卖</v>
      </c>
      <c r="M1760" s="4" t="str">
        <f t="shared" ca="1" si="110"/>
        <v/>
      </c>
      <c r="N1760" s="3">
        <f ca="1">IF(L1759="买",E1760/E1759-1,0)-IF(M1760=1,计算结果!B$17,0)</f>
        <v>0</v>
      </c>
      <c r="O1760" s="2">
        <f t="shared" ca="1" si="111"/>
        <v>8.1112536106557336</v>
      </c>
      <c r="P1760" s="3">
        <f ca="1">1-O1760/MAX(O$2:O1760)</f>
        <v>9.7583665679454756E-2</v>
      </c>
    </row>
    <row r="1761" spans="1:16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108"/>
        <v>2.359770255407545E-2</v>
      </c>
      <c r="H1761" s="3">
        <f>1-E1761/MAX(E$2:E1761)</f>
        <v>0.57244436126046416</v>
      </c>
      <c r="I1761" s="36">
        <f ca="1">IF(ROW()&gt;计算结果!B$18+1,AVERAGE(OFFSET(E1761,0,0,-计算结果!B$18,1)),AVERAGE(OFFSET(E1761,0,0,-ROW(),1)))</f>
        <v>2571.2879545454543</v>
      </c>
      <c r="J1761" s="36">
        <f ca="1">I1761+计算结果!B$19*IF(ROW()&gt;计算结果!B$18+1,STDEV(OFFSET(E1761,0,0,-计算结果!B$18,1)),STDEV(OFFSET(E1761,0,0,-ROW(),1)))</f>
        <v>10083.231273397081</v>
      </c>
      <c r="K1761" s="34">
        <f ca="1">I1761-计算结果!B$19*IF(ROW()&gt;计算结果!B$18+1,STDEV(OFFSET(E1761,0,0,-计算结果!B$18,1)),STDEV(OFFSET(E1761,0,0,-ROW(),1)))</f>
        <v>-4940.6553643061725</v>
      </c>
      <c r="L1761" s="35" t="str">
        <f t="shared" ca="1" si="109"/>
        <v>卖</v>
      </c>
      <c r="M1761" s="4" t="str">
        <f t="shared" ca="1" si="110"/>
        <v/>
      </c>
      <c r="N1761" s="3">
        <f ca="1">IF(L1760="买",E1761/E1760-1,0)-IF(M1761=1,计算结果!B$17,0)</f>
        <v>0</v>
      </c>
      <c r="O1761" s="2">
        <f t="shared" ca="1" si="111"/>
        <v>8.1112536106557336</v>
      </c>
      <c r="P1761" s="3">
        <f ca="1">1-O1761/MAX(O$2:O1761)</f>
        <v>9.7583665679454756E-2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108"/>
        <v>2.7857037682612606E-3</v>
      </c>
      <c r="H1762" s="3">
        <f>1-E1762/MAX(E$2:E1762)</f>
        <v>0.57125331790648604</v>
      </c>
      <c r="I1762" s="36">
        <f ca="1">IF(ROW()&gt;计算结果!B$18+1,AVERAGE(OFFSET(E1762,0,0,-计算结果!B$18,1)),AVERAGE(OFFSET(E1762,0,0,-ROW(),1)))</f>
        <v>2573.3524999999995</v>
      </c>
      <c r="J1762" s="36">
        <f ca="1">I1762+计算结果!B$19*IF(ROW()&gt;计算结果!B$18+1,STDEV(OFFSET(E1762,0,0,-计算结果!B$18,1)),STDEV(OFFSET(E1762,0,0,-ROW(),1)))</f>
        <v>9744.3872282994489</v>
      </c>
      <c r="K1762" s="34">
        <f ca="1">I1762-计算结果!B$19*IF(ROW()&gt;计算结果!B$18+1,STDEV(OFFSET(E1762,0,0,-计算结果!B$18,1)),STDEV(OFFSET(E1762,0,0,-ROW(),1)))</f>
        <v>-4597.6822282994508</v>
      </c>
      <c r="L1762" s="35" t="str">
        <f t="shared" ca="1" si="109"/>
        <v>卖</v>
      </c>
      <c r="M1762" s="4" t="str">
        <f t="shared" ca="1" si="110"/>
        <v/>
      </c>
      <c r="N1762" s="3">
        <f ca="1">IF(L1761="买",E1762/E1761-1,0)-IF(M1762=1,计算结果!B$17,0)</f>
        <v>0</v>
      </c>
      <c r="O1762" s="2">
        <f t="shared" ca="1" si="111"/>
        <v>8.1112536106557336</v>
      </c>
      <c r="P1762" s="3">
        <f ca="1">1-O1762/MAX(O$2:O1762)</f>
        <v>9.7583665679454756E-2</v>
      </c>
    </row>
    <row r="1763" spans="1:16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108"/>
        <v>-9.7943115210152865E-3</v>
      </c>
      <c r="H1763" s="3">
        <f>1-E1763/MAX(E$2:E1763)</f>
        <v>0.57545259647451164</v>
      </c>
      <c r="I1763" s="36">
        <f ca="1">IF(ROW()&gt;计算结果!B$18+1,AVERAGE(OFFSET(E1763,0,0,-计算结果!B$18,1)),AVERAGE(OFFSET(E1763,0,0,-ROW(),1)))</f>
        <v>2573.5549999999994</v>
      </c>
      <c r="J1763" s="36">
        <f ca="1">I1763+计算结果!B$19*IF(ROW()&gt;计算结果!B$18+1,STDEV(OFFSET(E1763,0,0,-计算结果!B$18,1)),STDEV(OFFSET(E1763,0,0,-ROW(),1)))</f>
        <v>9715.5958994582834</v>
      </c>
      <c r="K1763" s="34">
        <f ca="1">I1763-计算结果!B$19*IF(ROW()&gt;计算结果!B$18+1,STDEV(OFFSET(E1763,0,0,-计算结果!B$18,1)),STDEV(OFFSET(E1763,0,0,-ROW(),1)))</f>
        <v>-4568.4858994582846</v>
      </c>
      <c r="L1763" s="35" t="str">
        <f t="shared" ca="1" si="109"/>
        <v>卖</v>
      </c>
      <c r="M1763" s="4" t="str">
        <f t="shared" ca="1" si="110"/>
        <v/>
      </c>
      <c r="N1763" s="3">
        <f ca="1">IF(L1762="买",E1763/E1762-1,0)-IF(M1763=1,计算结果!B$17,0)</f>
        <v>0</v>
      </c>
      <c r="O1763" s="2">
        <f t="shared" ca="1" si="111"/>
        <v>8.1112536106557336</v>
      </c>
      <c r="P1763" s="3">
        <f ca="1">1-O1763/MAX(O$2:O1763)</f>
        <v>9.7583665679454756E-2</v>
      </c>
    </row>
    <row r="1764" spans="1:16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108"/>
        <v>9.8751578061437861E-3</v>
      </c>
      <c r="H1764" s="3">
        <f>1-E1764/MAX(E$2:E1764)</f>
        <v>0.57126012386850888</v>
      </c>
      <c r="I1764" s="36">
        <f ca="1">IF(ROW()&gt;计算结果!B$18+1,AVERAGE(OFFSET(E1764,0,0,-计算结果!B$18,1)),AVERAGE(OFFSET(E1764,0,0,-ROW(),1)))</f>
        <v>2573.8663636363631</v>
      </c>
      <c r="J1764" s="36">
        <f ca="1">I1764+计算结果!B$19*IF(ROW()&gt;计算结果!B$18+1,STDEV(OFFSET(E1764,0,0,-计算结果!B$18,1)),STDEV(OFFSET(E1764,0,0,-ROW(),1)))</f>
        <v>9683.0289106597484</v>
      </c>
      <c r="K1764" s="34">
        <f ca="1">I1764-计算结果!B$19*IF(ROW()&gt;计算结果!B$18+1,STDEV(OFFSET(E1764,0,0,-计算结果!B$18,1)),STDEV(OFFSET(E1764,0,0,-ROW(),1)))</f>
        <v>-4535.2961833870213</v>
      </c>
      <c r="L1764" s="35" t="str">
        <f t="shared" ca="1" si="109"/>
        <v>卖</v>
      </c>
      <c r="M1764" s="4" t="str">
        <f t="shared" ca="1" si="110"/>
        <v/>
      </c>
      <c r="N1764" s="3">
        <f ca="1">IF(L1763="买",E1764/E1763-1,0)-IF(M1764=1,计算结果!B$17,0)</f>
        <v>0</v>
      </c>
      <c r="O1764" s="2">
        <f t="shared" ca="1" si="111"/>
        <v>8.1112536106557336</v>
      </c>
      <c r="P1764" s="3">
        <f ca="1">1-O1764/MAX(O$2:O1764)</f>
        <v>9.7583665679454756E-2</v>
      </c>
    </row>
    <row r="1765" spans="1:16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108"/>
        <v>9.9214617091059054E-5</v>
      </c>
      <c r="H1765" s="3">
        <f>1-E1765/MAX(E$2:E1765)</f>
        <v>0.57121758660586675</v>
      </c>
      <c r="I1765" s="36">
        <f ca="1">IF(ROW()&gt;计算结果!B$18+1,AVERAGE(OFFSET(E1765,0,0,-计算结果!B$18,1)),AVERAGE(OFFSET(E1765,0,0,-ROW(),1)))</f>
        <v>2574.2236363636357</v>
      </c>
      <c r="J1765" s="36">
        <f ca="1">I1765+计算结果!B$19*IF(ROW()&gt;计算结果!B$18+1,STDEV(OFFSET(E1765,0,0,-计算结果!B$18,1)),STDEV(OFFSET(E1765,0,0,-ROW(),1)))</f>
        <v>9644.7871322129758</v>
      </c>
      <c r="K1765" s="34">
        <f ca="1">I1765-计算结果!B$19*IF(ROW()&gt;计算结果!B$18+1,STDEV(OFFSET(E1765,0,0,-计算结果!B$18,1)),STDEV(OFFSET(E1765,0,0,-ROW(),1)))</f>
        <v>-4496.3398594857044</v>
      </c>
      <c r="L1765" s="35" t="str">
        <f t="shared" ca="1" si="109"/>
        <v>卖</v>
      </c>
      <c r="M1765" s="4" t="str">
        <f t="shared" ca="1" si="110"/>
        <v/>
      </c>
      <c r="N1765" s="3">
        <f ca="1">IF(L1764="买",E1765/E1764-1,0)-IF(M1765=1,计算结果!B$17,0)</f>
        <v>0</v>
      </c>
      <c r="O1765" s="2">
        <f t="shared" ca="1" si="111"/>
        <v>8.1112536106557336</v>
      </c>
      <c r="P1765" s="3">
        <f ca="1">1-O1765/MAX(O$2:O1765)</f>
        <v>9.7583665679454756E-2</v>
      </c>
    </row>
    <row r="1766" spans="1:16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108"/>
        <v>1.9999682544721509E-2</v>
      </c>
      <c r="H1766" s="3">
        <f>1-E1766/MAX(E$2:E1766)</f>
        <v>0.56264207445722447</v>
      </c>
      <c r="I1766" s="36">
        <f ca="1">IF(ROW()&gt;计算结果!B$18+1,AVERAGE(OFFSET(E1766,0,0,-计算结果!B$18,1)),AVERAGE(OFFSET(E1766,0,0,-ROW(),1)))</f>
        <v>2576.7802272727263</v>
      </c>
      <c r="J1766" s="36">
        <f ca="1">I1766+计算结果!B$19*IF(ROW()&gt;计算结果!B$18+1,STDEV(OFFSET(E1766,0,0,-计算结果!B$18,1)),STDEV(OFFSET(E1766,0,0,-ROW(),1)))</f>
        <v>9367.3346191390774</v>
      </c>
      <c r="K1766" s="34">
        <f ca="1">I1766-计算结果!B$19*IF(ROW()&gt;计算结果!B$18+1,STDEV(OFFSET(E1766,0,0,-计算结果!B$18,1)),STDEV(OFFSET(E1766,0,0,-ROW(),1)))</f>
        <v>-4213.7741645936239</v>
      </c>
      <c r="L1766" s="35" t="str">
        <f t="shared" ca="1" si="109"/>
        <v>卖</v>
      </c>
      <c r="M1766" s="4" t="str">
        <f t="shared" ca="1" si="110"/>
        <v/>
      </c>
      <c r="N1766" s="3">
        <f ca="1">IF(L1765="买",E1766/E1765-1,0)-IF(M1766=1,计算结果!B$17,0)</f>
        <v>0</v>
      </c>
      <c r="O1766" s="2">
        <f t="shared" ca="1" si="111"/>
        <v>8.1112536106557336</v>
      </c>
      <c r="P1766" s="3">
        <f ca="1">1-O1766/MAX(O$2:O1766)</f>
        <v>9.7583665679454756E-2</v>
      </c>
    </row>
    <row r="1767" spans="1:16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108"/>
        <v>3.8942749101320562E-3</v>
      </c>
      <c r="H1767" s="3">
        <f>1-E1767/MAX(E$2:E1767)</f>
        <v>0.56093888246103596</v>
      </c>
      <c r="I1767" s="36">
        <f ca="1">IF(ROW()&gt;计算结果!B$18+1,AVERAGE(OFFSET(E1767,0,0,-计算结果!B$18,1)),AVERAGE(OFFSET(E1767,0,0,-ROW(),1)))</f>
        <v>2577.9668181818174</v>
      </c>
      <c r="J1767" s="36">
        <f ca="1">I1767+计算结果!B$19*IF(ROW()&gt;计算结果!B$18+1,STDEV(OFFSET(E1767,0,0,-计算结果!B$18,1)),STDEV(OFFSET(E1767,0,0,-ROW(),1)))</f>
        <v>9318.5138956443279</v>
      </c>
      <c r="K1767" s="34">
        <f ca="1">I1767-计算结果!B$19*IF(ROW()&gt;计算结果!B$18+1,STDEV(OFFSET(E1767,0,0,-计算结果!B$18,1)),STDEV(OFFSET(E1767,0,0,-ROW(),1)))</f>
        <v>-4162.5802592806922</v>
      </c>
      <c r="L1767" s="35" t="str">
        <f t="shared" ca="1" si="109"/>
        <v>买</v>
      </c>
      <c r="M1767" s="4">
        <f t="shared" ca="1" si="110"/>
        <v>1</v>
      </c>
      <c r="N1767" s="3">
        <f ca="1">IF(L1766="买",E1767/E1766-1,0)-IF(M1767=1,计算结果!B$17,0)</f>
        <v>0</v>
      </c>
      <c r="O1767" s="2">
        <f t="shared" ca="1" si="111"/>
        <v>8.1112536106557336</v>
      </c>
      <c r="P1767" s="3">
        <f ca="1">1-O1767/MAX(O$2:O1767)</f>
        <v>9.7583665679454756E-2</v>
      </c>
    </row>
    <row r="1768" spans="1:16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108"/>
        <v>-2.484062857253555E-3</v>
      </c>
      <c r="H1768" s="3">
        <f>1-E1768/MAX(E$2:E1768)</f>
        <v>0.56202953787517873</v>
      </c>
      <c r="I1768" s="36">
        <f ca="1">IF(ROW()&gt;计算结果!B$18+1,AVERAGE(OFFSET(E1768,0,0,-计算结果!B$18,1)),AVERAGE(OFFSET(E1768,0,0,-ROW(),1)))</f>
        <v>2578.9852272727262</v>
      </c>
      <c r="J1768" s="36">
        <f ca="1">I1768+计算结果!B$19*IF(ROW()&gt;计算结果!B$18+1,STDEV(OFFSET(E1768,0,0,-计算结果!B$18,1)),STDEV(OFFSET(E1768,0,0,-ROW(),1)))</f>
        <v>9269.1332461491966</v>
      </c>
      <c r="K1768" s="34">
        <f ca="1">I1768-计算结果!B$19*IF(ROW()&gt;计算结果!B$18+1,STDEV(OFFSET(E1768,0,0,-计算结果!B$18,1)),STDEV(OFFSET(E1768,0,0,-ROW(),1)))</f>
        <v>-4111.1627916037432</v>
      </c>
      <c r="L1768" s="35" t="str">
        <f t="shared" ca="1" si="109"/>
        <v>卖</v>
      </c>
      <c r="M1768" s="4">
        <f t="shared" ca="1" si="110"/>
        <v>1</v>
      </c>
      <c r="N1768" s="3">
        <f ca="1">IF(L1767="买",E1768/E1767-1,0)-IF(M1768=1,计算结果!B$17,0)</f>
        <v>-2.484062857253555E-3</v>
      </c>
      <c r="O1768" s="2">
        <f t="shared" ca="1" si="111"/>
        <v>8.0911047468357395</v>
      </c>
      <c r="P1768" s="3">
        <f ca="1">1-O1768/MAX(O$2:O1768)</f>
        <v>9.9825324577319408E-2</v>
      </c>
    </row>
    <row r="1769" spans="1:16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108"/>
        <v>-1.2493978337554945E-2</v>
      </c>
      <c r="H1769" s="3">
        <f>1-E1769/MAX(E$2:E1769)</f>
        <v>0.56750153134145509</v>
      </c>
      <c r="I1769" s="36">
        <f ca="1">IF(ROW()&gt;计算结果!B$18+1,AVERAGE(OFFSET(E1769,0,0,-计算结果!B$18,1)),AVERAGE(OFFSET(E1769,0,0,-ROW(),1)))</f>
        <v>2579.1729545454541</v>
      </c>
      <c r="J1769" s="36">
        <f ca="1">I1769+计算结果!B$19*IF(ROW()&gt;计算结果!B$18+1,STDEV(OFFSET(E1769,0,0,-计算结果!B$18,1)),STDEV(OFFSET(E1769,0,0,-ROW(),1)))</f>
        <v>9254.9467664690674</v>
      </c>
      <c r="K1769" s="34">
        <f ca="1">I1769-计算结果!B$19*IF(ROW()&gt;计算结果!B$18+1,STDEV(OFFSET(E1769,0,0,-计算结果!B$18,1)),STDEV(OFFSET(E1769,0,0,-ROW(),1)))</f>
        <v>-4096.6008573781583</v>
      </c>
      <c r="L1769" s="35" t="str">
        <f t="shared" ca="1" si="109"/>
        <v>卖</v>
      </c>
      <c r="M1769" s="4" t="str">
        <f t="shared" ca="1" si="110"/>
        <v/>
      </c>
      <c r="N1769" s="3">
        <f ca="1">IF(L1768="买",E1769/E1768-1,0)-IF(M1769=1,计算结果!B$17,0)</f>
        <v>0</v>
      </c>
      <c r="O1769" s="2">
        <f t="shared" ca="1" si="111"/>
        <v>8.0911047468357395</v>
      </c>
      <c r="P1769" s="3">
        <f ca="1">1-O1769/MAX(O$2:O1769)</f>
        <v>9.9825324577319408E-2</v>
      </c>
    </row>
    <row r="1770" spans="1:16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108"/>
        <v>2.2829559223881413E-2</v>
      </c>
      <c r="H1770" s="3">
        <f>1-E1770/MAX(E$2:E1770)</f>
        <v>0.55762778193697682</v>
      </c>
      <c r="I1770" s="36">
        <f ca="1">IF(ROW()&gt;计算结果!B$18+1,AVERAGE(OFFSET(E1770,0,0,-计算结果!B$18,1)),AVERAGE(OFFSET(E1770,0,0,-ROW(),1)))</f>
        <v>2580.7168181818179</v>
      </c>
      <c r="J1770" s="36">
        <f ca="1">I1770+计算结果!B$19*IF(ROW()&gt;计算结果!B$18+1,STDEV(OFFSET(E1770,0,0,-计算结果!B$18,1)),STDEV(OFFSET(E1770,0,0,-ROW(),1)))</f>
        <v>9216.2827415242464</v>
      </c>
      <c r="K1770" s="34">
        <f ca="1">I1770-计算结果!B$19*IF(ROW()&gt;计算结果!B$18+1,STDEV(OFFSET(E1770,0,0,-计算结果!B$18,1)),STDEV(OFFSET(E1770,0,0,-ROW(),1)))</f>
        <v>-4054.8491051606115</v>
      </c>
      <c r="L1770" s="35" t="str">
        <f t="shared" ca="1" si="109"/>
        <v>买</v>
      </c>
      <c r="M1770" s="4">
        <f t="shared" ca="1" si="110"/>
        <v>1</v>
      </c>
      <c r="N1770" s="3">
        <f ca="1">IF(L1769="买",E1770/E1769-1,0)-IF(M1770=1,计算结果!B$17,0)</f>
        <v>0</v>
      </c>
      <c r="O1770" s="2">
        <f t="shared" ca="1" si="111"/>
        <v>8.0911047468357395</v>
      </c>
      <c r="P1770" s="3">
        <f ca="1">1-O1770/MAX(O$2:O1770)</f>
        <v>9.9825324577319408E-2</v>
      </c>
    </row>
    <row r="1771" spans="1:16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108"/>
        <v>-1.4808204899400268E-3</v>
      </c>
      <c r="H1771" s="3">
        <f>1-E1771/MAX(E$2:E1771)</f>
        <v>0.55828285578166481</v>
      </c>
      <c r="I1771" s="36">
        <f ca="1">IF(ROW()&gt;计算结果!B$18+1,AVERAGE(OFFSET(E1771,0,0,-计算结果!B$18,1)),AVERAGE(OFFSET(E1771,0,0,-ROW(),1)))</f>
        <v>2582.3974999999991</v>
      </c>
      <c r="J1771" s="36">
        <f ca="1">I1771+计算结果!B$19*IF(ROW()&gt;计算结果!B$18+1,STDEV(OFFSET(E1771,0,0,-计算结果!B$18,1)),STDEV(OFFSET(E1771,0,0,-ROW(),1)))</f>
        <v>9147.1123029632017</v>
      </c>
      <c r="K1771" s="34">
        <f ca="1">I1771-计算结果!B$19*IF(ROW()&gt;计算结果!B$18+1,STDEV(OFFSET(E1771,0,0,-计算结果!B$18,1)),STDEV(OFFSET(E1771,0,0,-ROW(),1)))</f>
        <v>-3982.3173029632035</v>
      </c>
      <c r="L1771" s="35" t="str">
        <f t="shared" ca="1" si="109"/>
        <v>买</v>
      </c>
      <c r="M1771" s="4" t="str">
        <f t="shared" ca="1" si="110"/>
        <v/>
      </c>
      <c r="N1771" s="3">
        <f ca="1">IF(L1770="买",E1771/E1770-1,0)-IF(M1771=1,计算结果!B$17,0)</f>
        <v>-1.4808204899400268E-3</v>
      </c>
      <c r="O1771" s="2">
        <f t="shared" ca="1" si="111"/>
        <v>8.0791232731403735</v>
      </c>
      <c r="P1771" s="3">
        <f ca="1">1-O1771/MAX(O$2:O1771)</f>
        <v>0.10115832168121053</v>
      </c>
    </row>
    <row r="1772" spans="1:16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108"/>
        <v>1.1856428587937229E-2</v>
      </c>
      <c r="H1772" s="3">
        <f>1-E1772/MAX(E$2:E1772)</f>
        <v>0.55304566800517252</v>
      </c>
      <c r="I1772" s="36">
        <f ca="1">IF(ROW()&gt;计算结果!B$18+1,AVERAGE(OFFSET(E1772,0,0,-计算结果!B$18,1)),AVERAGE(OFFSET(E1772,0,0,-ROW(),1)))</f>
        <v>2584.1527272727267</v>
      </c>
      <c r="J1772" s="36">
        <f ca="1">I1772+计算结果!B$19*IF(ROW()&gt;计算结果!B$18+1,STDEV(OFFSET(E1772,0,0,-计算结果!B$18,1)),STDEV(OFFSET(E1772,0,0,-ROW(),1)))</f>
        <v>9165.2334832537836</v>
      </c>
      <c r="K1772" s="34">
        <f ca="1">I1772-计算结果!B$19*IF(ROW()&gt;计算结果!B$18+1,STDEV(OFFSET(E1772,0,0,-计算结果!B$18,1)),STDEV(OFFSET(E1772,0,0,-ROW(),1)))</f>
        <v>-3996.9280287083297</v>
      </c>
      <c r="L1772" s="35" t="str">
        <f t="shared" ca="1" si="109"/>
        <v>买</v>
      </c>
      <c r="M1772" s="4" t="str">
        <f t="shared" ca="1" si="110"/>
        <v/>
      </c>
      <c r="N1772" s="3">
        <f ca="1">IF(L1771="买",E1772/E1771-1,0)-IF(M1772=1,计算结果!B$17,0)</f>
        <v>1.1856428587937229E-2</v>
      </c>
      <c r="O1772" s="2">
        <f t="shared" ca="1" si="111"/>
        <v>8.1749128212815041</v>
      </c>
      <c r="P1772" s="3">
        <f ca="1">1-O1772/MAX(O$2:O1772)</f>
        <v>9.0501269510362081E-2</v>
      </c>
    </row>
    <row r="1773" spans="1:16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108"/>
        <v>-7.9182592011695085E-3</v>
      </c>
      <c r="H1773" s="3">
        <f>1-E1773/MAX(E$2:E1773)</f>
        <v>0.5565847682569931</v>
      </c>
      <c r="I1773" s="36">
        <f ca="1">IF(ROW()&gt;计算结果!B$18+1,AVERAGE(OFFSET(E1773,0,0,-计算结果!B$18,1)),AVERAGE(OFFSET(E1773,0,0,-ROW(),1)))</f>
        <v>2585.7429545454538</v>
      </c>
      <c r="J1773" s="36">
        <f ca="1">I1773+计算结果!B$19*IF(ROW()&gt;计算结果!B$18+1,STDEV(OFFSET(E1773,0,0,-计算结果!B$18,1)),STDEV(OFFSET(E1773,0,0,-ROW(),1)))</f>
        <v>9125.1271125254352</v>
      </c>
      <c r="K1773" s="34">
        <f ca="1">I1773-计算结果!B$19*IF(ROW()&gt;计算结果!B$18+1,STDEV(OFFSET(E1773,0,0,-计算结果!B$18,1)),STDEV(OFFSET(E1773,0,0,-ROW(),1)))</f>
        <v>-3953.6412034345271</v>
      </c>
      <c r="L1773" s="35" t="str">
        <f t="shared" ca="1" si="109"/>
        <v>买</v>
      </c>
      <c r="M1773" s="4" t="str">
        <f t="shared" ca="1" si="110"/>
        <v/>
      </c>
      <c r="N1773" s="3">
        <f ca="1">IF(L1772="买",E1773/E1772-1,0)-IF(M1773=1,计算结果!B$17,0)</f>
        <v>-7.9182592011695085E-3</v>
      </c>
      <c r="O1773" s="2">
        <f t="shared" ca="1" si="111"/>
        <v>8.1101817426156337</v>
      </c>
      <c r="P1773" s="3">
        <f ca="1">1-O1773/MAX(O$2:O1773)</f>
        <v>9.7702916201513612E-2</v>
      </c>
    </row>
    <row r="1774" spans="1:16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108"/>
        <v>-4.4895703826497435E-4</v>
      </c>
      <c r="H1774" s="3">
        <f>1-E1774/MAX(E$2:E1774)</f>
        <v>0.55678384264615799</v>
      </c>
      <c r="I1774" s="36">
        <f ca="1">IF(ROW()&gt;计算结果!B$18+1,AVERAGE(OFFSET(E1774,0,0,-计算结果!B$18,1)),AVERAGE(OFFSET(E1774,0,0,-ROW(),1)))</f>
        <v>2587.2834090909082</v>
      </c>
      <c r="J1774" s="36">
        <f ca="1">I1774+计算结果!B$19*IF(ROW()&gt;计算结果!B$18+1,STDEV(OFFSET(E1774,0,0,-计算结果!B$18,1)),STDEV(OFFSET(E1774,0,0,-ROW(),1)))</f>
        <v>9081.2049619337486</v>
      </c>
      <c r="K1774" s="34">
        <f ca="1">I1774-计算结果!B$19*IF(ROW()&gt;计算结果!B$18+1,STDEV(OFFSET(E1774,0,0,-计算结果!B$18,1)),STDEV(OFFSET(E1774,0,0,-ROW(),1)))</f>
        <v>-3906.6381437519321</v>
      </c>
      <c r="L1774" s="35" t="str">
        <f t="shared" ca="1" si="109"/>
        <v>买</v>
      </c>
      <c r="M1774" s="4" t="str">
        <f t="shared" ca="1" si="110"/>
        <v/>
      </c>
      <c r="N1774" s="3">
        <f ca="1">IF(L1773="买",E1774/E1773-1,0)-IF(M1774=1,计算结果!B$17,0)</f>
        <v>-4.4895703826497435E-4</v>
      </c>
      <c r="O1774" s="2">
        <f t="shared" ca="1" si="111"/>
        <v>8.1065406194406791</v>
      </c>
      <c r="P1774" s="3">
        <f ca="1">1-O1774/MAX(O$2:O1774)</f>
        <v>9.8108008827890836E-2</v>
      </c>
    </row>
    <row r="1775" spans="1:16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108"/>
        <v>8.1078902210089954E-3</v>
      </c>
      <c r="H1775" s="3">
        <f>1-E1775/MAX(E$2:E1775)</f>
        <v>0.55319029469815562</v>
      </c>
      <c r="I1775" s="36">
        <f ca="1">IF(ROW()&gt;计算结果!B$18+1,AVERAGE(OFFSET(E1775,0,0,-计算结果!B$18,1)),AVERAGE(OFFSET(E1775,0,0,-ROW(),1)))</f>
        <v>2589.2215909090901</v>
      </c>
      <c r="J1775" s="36">
        <f ca="1">I1775+计算结果!B$19*IF(ROW()&gt;计算结果!B$18+1,STDEV(OFFSET(E1775,0,0,-计算结果!B$18,1)),STDEV(OFFSET(E1775,0,0,-ROW(),1)))</f>
        <v>9065.0012870600804</v>
      </c>
      <c r="K1775" s="34">
        <f ca="1">I1775-计算结果!B$19*IF(ROW()&gt;计算结果!B$18+1,STDEV(OFFSET(E1775,0,0,-计算结果!B$18,1)),STDEV(OFFSET(E1775,0,0,-ROW(),1)))</f>
        <v>-3886.5581052419011</v>
      </c>
      <c r="L1775" s="35" t="str">
        <f t="shared" ca="1" si="109"/>
        <v>买</v>
      </c>
      <c r="M1775" s="4" t="str">
        <f t="shared" ca="1" si="110"/>
        <v/>
      </c>
      <c r="N1775" s="3">
        <f ca="1">IF(L1774="买",E1775/E1774-1,0)-IF(M1775=1,计算结果!B$17,0)</f>
        <v>8.1078902210089954E-3</v>
      </c>
      <c r="O1775" s="2">
        <f t="shared" ca="1" si="111"/>
        <v>8.1722675608552535</v>
      </c>
      <c r="P1775" s="3">
        <f ca="1">1-O1775/MAX(O$2:O1775)</f>
        <v>9.0795567572260261E-2</v>
      </c>
    </row>
    <row r="1776" spans="1:16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108"/>
        <v>2.0944481890639022E-3</v>
      </c>
      <c r="H1776" s="3">
        <f>1-E1776/MAX(E$2:E1776)</f>
        <v>0.55225447492002999</v>
      </c>
      <c r="I1776" s="36">
        <f ca="1">IF(ROW()&gt;计算结果!B$18+1,AVERAGE(OFFSET(E1776,0,0,-计算结果!B$18,1)),AVERAGE(OFFSET(E1776,0,0,-ROW(),1)))</f>
        <v>2590.7906818181814</v>
      </c>
      <c r="J1776" s="36">
        <f ca="1">I1776+计算结果!B$19*IF(ROW()&gt;计算结果!B$18+1,STDEV(OFFSET(E1776,0,0,-计算结果!B$18,1)),STDEV(OFFSET(E1776,0,0,-ROW(),1)))</f>
        <v>9087.4285877294587</v>
      </c>
      <c r="K1776" s="34">
        <f ca="1">I1776-计算结果!B$19*IF(ROW()&gt;计算结果!B$18+1,STDEV(OFFSET(E1776,0,0,-计算结果!B$18,1)),STDEV(OFFSET(E1776,0,0,-ROW(),1)))</f>
        <v>-3905.8472240930964</v>
      </c>
      <c r="L1776" s="35" t="str">
        <f t="shared" ca="1" si="109"/>
        <v>买</v>
      </c>
      <c r="M1776" s="4" t="str">
        <f t="shared" ca="1" si="110"/>
        <v/>
      </c>
      <c r="N1776" s="3">
        <f ca="1">IF(L1775="买",E1776/E1775-1,0)-IF(M1776=1,计算结果!B$17,0)</f>
        <v>2.0944481890639022E-3</v>
      </c>
      <c r="O1776" s="2">
        <f t="shared" ca="1" si="111"/>
        <v>8.1893839518486331</v>
      </c>
      <c r="P1776" s="3">
        <f ca="1">1-O1776/MAX(O$2:O1776)</f>
        <v>8.8891285995273073E-2</v>
      </c>
    </row>
    <row r="1777" spans="1:16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108"/>
        <v>-2.0254684608339568E-3</v>
      </c>
      <c r="H1777" s="3">
        <f>1-E1777/MAX(E$2:E1777)</f>
        <v>0.55316136935955895</v>
      </c>
      <c r="I1777" s="36">
        <f ca="1">IF(ROW()&gt;计算结果!B$18+1,AVERAGE(OFFSET(E1777,0,0,-计算结果!B$18,1)),AVERAGE(OFFSET(E1777,0,0,-ROW(),1)))</f>
        <v>2591.4424999999997</v>
      </c>
      <c r="J1777" s="36">
        <f ca="1">I1777+计算结果!B$19*IF(ROW()&gt;计算结果!B$18+1,STDEV(OFFSET(E1777,0,0,-计算结果!B$18,1)),STDEV(OFFSET(E1777,0,0,-ROW(),1)))</f>
        <v>9113.7484140412289</v>
      </c>
      <c r="K1777" s="34">
        <f ca="1">I1777-计算结果!B$19*IF(ROW()&gt;计算结果!B$18+1,STDEV(OFFSET(E1777,0,0,-计算结果!B$18,1)),STDEV(OFFSET(E1777,0,0,-ROW(),1)))</f>
        <v>-3930.8634140412291</v>
      </c>
      <c r="L1777" s="35" t="str">
        <f t="shared" ca="1" si="109"/>
        <v>买</v>
      </c>
      <c r="M1777" s="4" t="str">
        <f t="shared" ca="1" si="110"/>
        <v/>
      </c>
      <c r="N1777" s="3">
        <f ca="1">IF(L1776="买",E1777/E1776-1,0)-IF(M1777=1,计算结果!B$17,0)</f>
        <v>-2.0254684608339568E-3</v>
      </c>
      <c r="O1777" s="2">
        <f t="shared" ca="1" si="111"/>
        <v>8.1727966129405036</v>
      </c>
      <c r="P1777" s="3">
        <f ca="1">1-O1777/MAX(O$2:O1777)</f>
        <v>9.0736707959880647E-2</v>
      </c>
    </row>
    <row r="1778" spans="1:16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108"/>
        <v>2.1830353063027275E-2</v>
      </c>
      <c r="H1778" s="3">
        <f>1-E1778/MAX(E$2:E1778)</f>
        <v>0.54340672429047854</v>
      </c>
      <c r="I1778" s="36">
        <f ca="1">IF(ROW()&gt;计算结果!B$18+1,AVERAGE(OFFSET(E1778,0,0,-计算结果!B$18,1)),AVERAGE(OFFSET(E1778,0,0,-ROW(),1)))</f>
        <v>2593.1977272727272</v>
      </c>
      <c r="J1778" s="36">
        <f ca="1">I1778+计算结果!B$19*IF(ROW()&gt;计算结果!B$18+1,STDEV(OFFSET(E1778,0,0,-计算结果!B$18,1)),STDEV(OFFSET(E1778,0,0,-ROW(),1)))</f>
        <v>9288.3255922309108</v>
      </c>
      <c r="K1778" s="34">
        <f ca="1">I1778-计算结果!B$19*IF(ROW()&gt;计算结果!B$18+1,STDEV(OFFSET(E1778,0,0,-计算结果!B$18,1)),STDEV(OFFSET(E1778,0,0,-ROW(),1)))</f>
        <v>-4101.9301376854564</v>
      </c>
      <c r="L1778" s="35" t="str">
        <f t="shared" ca="1" si="109"/>
        <v>买</v>
      </c>
      <c r="M1778" s="4" t="str">
        <f t="shared" ca="1" si="110"/>
        <v/>
      </c>
      <c r="N1778" s="3">
        <f ca="1">IF(L1777="买",E1778/E1777-1,0)-IF(M1778=1,计算结果!B$17,0)</f>
        <v>2.1830353063027275E-2</v>
      </c>
      <c r="O1778" s="2">
        <f t="shared" ca="1" si="111"/>
        <v>8.3512116485133081</v>
      </c>
      <c r="P1778" s="3">
        <f ca="1">1-O1778/MAX(O$2:O1778)</f>
        <v>7.0887169267394357E-2</v>
      </c>
    </row>
    <row r="1779" spans="1:16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108"/>
        <v>2.9923718739404137E-3</v>
      </c>
      <c r="H1779" s="3">
        <f>1-E1779/MAX(E$2:E1779)</f>
        <v>0.54204042741441505</v>
      </c>
      <c r="I1779" s="36">
        <f ca="1">IF(ROW()&gt;计算结果!B$18+1,AVERAGE(OFFSET(E1779,0,0,-计算结果!B$18,1)),AVERAGE(OFFSET(E1779,0,0,-ROW(),1)))</f>
        <v>2594.1863636363637</v>
      </c>
      <c r="J1779" s="36">
        <f ca="1">I1779+计算结果!B$19*IF(ROW()&gt;计算结果!B$18+1,STDEV(OFFSET(E1779,0,0,-计算结果!B$18,1)),STDEV(OFFSET(E1779,0,0,-ROW(),1)))</f>
        <v>9426.9919082642555</v>
      </c>
      <c r="K1779" s="34">
        <f ca="1">I1779-计算结果!B$19*IF(ROW()&gt;计算结果!B$18+1,STDEV(OFFSET(E1779,0,0,-计算结果!B$18,1)),STDEV(OFFSET(E1779,0,0,-ROW(),1)))</f>
        <v>-4238.6191809915272</v>
      </c>
      <c r="L1779" s="35" t="str">
        <f t="shared" ca="1" si="109"/>
        <v>买</v>
      </c>
      <c r="M1779" s="4" t="str">
        <f t="shared" ca="1" si="110"/>
        <v/>
      </c>
      <c r="N1779" s="3">
        <f ca="1">IF(L1778="买",E1779/E1778-1,0)-IF(M1779=1,计算结果!B$17,0)</f>
        <v>2.9923718739404137E-3</v>
      </c>
      <c r="O1779" s="2">
        <f t="shared" ca="1" si="111"/>
        <v>8.3762015793636433</v>
      </c>
      <c r="P1779" s="3">
        <f ca="1">1-O1779/MAX(O$2:O1779)</f>
        <v>6.8106918164992925E-2</v>
      </c>
    </row>
    <row r="1780" spans="1:16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108"/>
        <v>9.0506479610035218E-3</v>
      </c>
      <c r="H1780" s="3">
        <f>1-E1780/MAX(E$2:E1780)</f>
        <v>0.53789559654257124</v>
      </c>
      <c r="I1780" s="36">
        <f ca="1">IF(ROW()&gt;计算结果!B$18+1,AVERAGE(OFFSET(E1780,0,0,-计算结果!B$18,1)),AVERAGE(OFFSET(E1780,0,0,-ROW(),1)))</f>
        <v>2595.5343181818184</v>
      </c>
      <c r="J1780" s="36">
        <f ca="1">I1780+计算结果!B$19*IF(ROW()&gt;计算结果!B$18+1,STDEV(OFFSET(E1780,0,0,-计算结果!B$18,1)),STDEV(OFFSET(E1780,0,0,-ROW(),1)))</f>
        <v>9647.9738386804293</v>
      </c>
      <c r="K1780" s="34">
        <f ca="1">I1780-计算结果!B$19*IF(ROW()&gt;计算结果!B$18+1,STDEV(OFFSET(E1780,0,0,-计算结果!B$18,1)),STDEV(OFFSET(E1780,0,0,-ROW(),1)))</f>
        <v>-4456.9052023167933</v>
      </c>
      <c r="L1780" s="35" t="str">
        <f t="shared" ca="1" si="109"/>
        <v>买</v>
      </c>
      <c r="M1780" s="4" t="str">
        <f t="shared" ca="1" si="110"/>
        <v/>
      </c>
      <c r="N1780" s="3">
        <f ca="1">IF(L1779="买",E1780/E1779-1,0)-IF(M1780=1,计算结果!B$17,0)</f>
        <v>9.0506479610035218E-3</v>
      </c>
      <c r="O1780" s="2">
        <f t="shared" ca="1" si="111"/>
        <v>8.4520116311088653</v>
      </c>
      <c r="P1780" s="3">
        <f ca="1">1-O1780/MAX(O$2:O1780)</f>
        <v>5.9672681944009653E-2</v>
      </c>
    </row>
    <row r="1781" spans="1:16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108"/>
        <v>6.9958908346468007E-4</v>
      </c>
      <c r="H1781" s="3">
        <f>1-E1781/MAX(E$2:E1781)</f>
        <v>0.53757231334649147</v>
      </c>
      <c r="I1781" s="36">
        <f ca="1">IF(ROW()&gt;计算结果!B$18+1,AVERAGE(OFFSET(E1781,0,0,-计算结果!B$18,1)),AVERAGE(OFFSET(E1781,0,0,-ROW(),1)))</f>
        <v>2596.7915909090912</v>
      </c>
      <c r="J1781" s="36">
        <f ca="1">I1781+计算结果!B$19*IF(ROW()&gt;计算结果!B$18+1,STDEV(OFFSET(E1781,0,0,-计算结果!B$18,1)),STDEV(OFFSET(E1781,0,0,-ROW(),1)))</f>
        <v>9853.658856652366</v>
      </c>
      <c r="K1781" s="34">
        <f ca="1">I1781-计算结果!B$19*IF(ROW()&gt;计算结果!B$18+1,STDEV(OFFSET(E1781,0,0,-计算结果!B$18,1)),STDEV(OFFSET(E1781,0,0,-ROW(),1)))</f>
        <v>-4660.0756748341846</v>
      </c>
      <c r="L1781" s="35" t="str">
        <f t="shared" ca="1" si="109"/>
        <v>买</v>
      </c>
      <c r="M1781" s="4" t="str">
        <f t="shared" ca="1" si="110"/>
        <v/>
      </c>
      <c r="N1781" s="3">
        <f ca="1">IF(L1780="买",E1781/E1780-1,0)-IF(M1781=1,计算结果!B$17,0)</f>
        <v>6.9958908346468007E-4</v>
      </c>
      <c r="O1781" s="2">
        <f t="shared" ca="1" si="111"/>
        <v>8.4579245661793063</v>
      </c>
      <c r="P1781" s="3">
        <f ca="1">1-O1781/MAX(O$2:O1781)</f>
        <v>5.9014839217413906E-2</v>
      </c>
    </row>
    <row r="1782" spans="1:16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108"/>
        <v>-3.1864242138806009E-3</v>
      </c>
      <c r="H1782" s="3">
        <f>1-E1782/MAX(E$2:E1782)</f>
        <v>0.53904580412441305</v>
      </c>
      <c r="I1782" s="36">
        <f ca="1">IF(ROW()&gt;计算结果!B$18+1,AVERAGE(OFFSET(E1782,0,0,-计算结果!B$18,1)),AVERAGE(OFFSET(E1782,0,0,-ROW(),1)))</f>
        <v>2598.4956818181822</v>
      </c>
      <c r="J1782" s="36">
        <f ca="1">I1782+计算结果!B$19*IF(ROW()&gt;计算结果!B$18+1,STDEV(OFFSET(E1782,0,0,-计算结果!B$18,1)),STDEV(OFFSET(E1782,0,0,-ROW(),1)))</f>
        <v>10067.377962760209</v>
      </c>
      <c r="K1782" s="34">
        <f ca="1">I1782-计算结果!B$19*IF(ROW()&gt;计算结果!B$18+1,STDEV(OFFSET(E1782,0,0,-计算结果!B$18,1)),STDEV(OFFSET(E1782,0,0,-ROW(),1)))</f>
        <v>-4870.3865991238454</v>
      </c>
      <c r="L1782" s="35" t="str">
        <f t="shared" ca="1" si="109"/>
        <v>买</v>
      </c>
      <c r="M1782" s="4" t="str">
        <f t="shared" ca="1" si="110"/>
        <v/>
      </c>
      <c r="N1782" s="3">
        <f ca="1">IF(L1781="买",E1782/E1781-1,0)-IF(M1782=1,计算结果!B$17,0)</f>
        <v>-3.1864242138806009E-3</v>
      </c>
      <c r="O1782" s="2">
        <f t="shared" ca="1" si="111"/>
        <v>8.4309740305424565</v>
      </c>
      <c r="P1782" s="3">
        <f ca="1">1-O1782/MAX(O$2:O1782)</f>
        <v>6.2013217118633945E-2</v>
      </c>
    </row>
    <row r="1783" spans="1:16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108"/>
        <v>-1.905046657217091E-2</v>
      </c>
      <c r="H1783" s="3">
        <f>1-E1783/MAX(E$2:E1783)</f>
        <v>0.54782719662424273</v>
      </c>
      <c r="I1783" s="36">
        <f ca="1">IF(ROW()&gt;计算结果!B$18+1,AVERAGE(OFFSET(E1783,0,0,-计算结果!B$18,1)),AVERAGE(OFFSET(E1783,0,0,-ROW(),1)))</f>
        <v>2599.0447727272731</v>
      </c>
      <c r="J1783" s="36">
        <f ca="1">I1783+计算结果!B$19*IF(ROW()&gt;计算结果!B$18+1,STDEV(OFFSET(E1783,0,0,-计算结果!B$18,1)),STDEV(OFFSET(E1783,0,0,-ROW(),1)))</f>
        <v>10110.278795273334</v>
      </c>
      <c r="K1783" s="34">
        <f ca="1">I1783-计算结果!B$19*IF(ROW()&gt;计算结果!B$18+1,STDEV(OFFSET(E1783,0,0,-计算结果!B$18,1)),STDEV(OFFSET(E1783,0,0,-ROW(),1)))</f>
        <v>-4912.189249818789</v>
      </c>
      <c r="L1783" s="35" t="str">
        <f t="shared" ca="1" si="109"/>
        <v>买</v>
      </c>
      <c r="M1783" s="4" t="str">
        <f t="shared" ca="1" si="110"/>
        <v/>
      </c>
      <c r="N1783" s="3">
        <f ca="1">IF(L1782="买",E1783/E1782-1,0)-IF(M1783=1,计算结果!B$17,0)</f>
        <v>-1.905046657217091E-2</v>
      </c>
      <c r="O1783" s="2">
        <f t="shared" ca="1" si="111"/>
        <v>8.2703600416027658</v>
      </c>
      <c r="P1783" s="3">
        <f ca="1">1-O1783/MAX(O$2:O1783)</f>
        <v>7.9882302971053587E-2</v>
      </c>
    </row>
    <row r="1784" spans="1:16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108"/>
        <v>-1.1288762789229967E-4</v>
      </c>
      <c r="H1784" s="3">
        <f>1-E1784/MAX(E$2:E1784)</f>
        <v>0.54787824133941332</v>
      </c>
      <c r="I1784" s="36">
        <f ca="1">IF(ROW()&gt;计算结果!B$18+1,AVERAGE(OFFSET(E1784,0,0,-计算结果!B$18,1)),AVERAGE(OFFSET(E1784,0,0,-ROW(),1)))</f>
        <v>2598.5284090909095</v>
      </c>
      <c r="J1784" s="36">
        <f ca="1">I1784+计算结果!B$19*IF(ROW()&gt;计算结果!B$18+1,STDEV(OFFSET(E1784,0,0,-计算结果!B$18,1)),STDEV(OFFSET(E1784,0,0,-ROW(),1)))</f>
        <v>10050.128484121618</v>
      </c>
      <c r="K1784" s="34">
        <f ca="1">I1784-计算结果!B$19*IF(ROW()&gt;计算结果!B$18+1,STDEV(OFFSET(E1784,0,0,-计算结果!B$18,1)),STDEV(OFFSET(E1784,0,0,-ROW(),1)))</f>
        <v>-4853.0716659398004</v>
      </c>
      <c r="L1784" s="35" t="str">
        <f t="shared" ca="1" si="109"/>
        <v>买</v>
      </c>
      <c r="M1784" s="4" t="str">
        <f t="shared" ca="1" si="110"/>
        <v/>
      </c>
      <c r="N1784" s="3">
        <f ca="1">IF(L1783="买",E1784/E1783-1,0)-IF(M1784=1,计算结果!B$17,0)</f>
        <v>-1.1288762789229967E-4</v>
      </c>
      <c r="O1784" s="2">
        <f t="shared" ca="1" si="111"/>
        <v>8.2694264202758543</v>
      </c>
      <c r="P1784" s="3">
        <f ca="1">1-O1784/MAX(O$2:O1784)</f>
        <v>7.9986172875252892E-2</v>
      </c>
    </row>
    <row r="1785" spans="1:16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108"/>
        <v>-7.6358285570202744E-3</v>
      </c>
      <c r="H1785" s="3">
        <f>1-E1785/MAX(E$2:E1785)</f>
        <v>0.55133056557544413</v>
      </c>
      <c r="I1785" s="36">
        <f ca="1">IF(ROW()&gt;计算结果!B$18+1,AVERAGE(OFFSET(E1785,0,0,-计算结果!B$18,1)),AVERAGE(OFFSET(E1785,0,0,-ROW(),1)))</f>
        <v>2597.9425000000006</v>
      </c>
      <c r="J1785" s="36">
        <f ca="1">I1785+计算结果!B$19*IF(ROW()&gt;计算结果!B$18+1,STDEV(OFFSET(E1785,0,0,-计算结果!B$18,1)),STDEV(OFFSET(E1785,0,0,-ROW(),1)))</f>
        <v>9999.1627907146394</v>
      </c>
      <c r="K1785" s="34">
        <f ca="1">I1785-计算结果!B$19*IF(ROW()&gt;计算结果!B$18+1,STDEV(OFFSET(E1785,0,0,-计算结果!B$18,1)),STDEV(OFFSET(E1785,0,0,-ROW(),1)))</f>
        <v>-4803.2777907146374</v>
      </c>
      <c r="L1785" s="35" t="str">
        <f t="shared" ca="1" si="109"/>
        <v>买</v>
      </c>
      <c r="M1785" s="4" t="str">
        <f t="shared" ca="1" si="110"/>
        <v/>
      </c>
      <c r="N1785" s="3">
        <f ca="1">IF(L1784="买",E1785/E1784-1,0)-IF(M1785=1,计算结果!B$17,0)</f>
        <v>-7.6358285570202744E-3</v>
      </c>
      <c r="O1785" s="2">
        <f t="shared" ca="1" si="111"/>
        <v>8.2062824978657343</v>
      </c>
      <c r="P1785" s="3">
        <f ca="1">1-O1785/MAX(O$2:O1785)</f>
        <v>8.7011240729265582E-2</v>
      </c>
    </row>
    <row r="1786" spans="1:16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108"/>
        <v>-8.111736419762372E-3</v>
      </c>
      <c r="H1786" s="3">
        <f>1-E1786/MAX(E$2:E1786)</f>
        <v>0.55497005376709996</v>
      </c>
      <c r="I1786" s="36">
        <f ca="1">IF(ROW()&gt;计算结果!B$18+1,AVERAGE(OFFSET(E1786,0,0,-计算结果!B$18,1)),AVERAGE(OFFSET(E1786,0,0,-ROW(),1)))</f>
        <v>2597.8170454545461</v>
      </c>
      <c r="J1786" s="36">
        <f ca="1">I1786+计算结果!B$19*IF(ROW()&gt;计算结果!B$18+1,STDEV(OFFSET(E1786,0,0,-计算结果!B$18,1)),STDEV(OFFSET(E1786,0,0,-ROW(),1)))</f>
        <v>9994.7525788162729</v>
      </c>
      <c r="K1786" s="34">
        <f ca="1">I1786-计算结果!B$19*IF(ROW()&gt;计算结果!B$18+1,STDEV(OFFSET(E1786,0,0,-计算结果!B$18,1)),STDEV(OFFSET(E1786,0,0,-ROW(),1)))</f>
        <v>-4799.1184879071807</v>
      </c>
      <c r="L1786" s="35" t="str">
        <f t="shared" ca="1" si="109"/>
        <v>买</v>
      </c>
      <c r="M1786" s="4" t="str">
        <f t="shared" ca="1" si="110"/>
        <v/>
      </c>
      <c r="N1786" s="3">
        <f ca="1">IF(L1785="买",E1786/E1785-1,0)-IF(M1786=1,计算结果!B$17,0)</f>
        <v>-8.111736419762372E-3</v>
      </c>
      <c r="O1786" s="2">
        <f t="shared" ca="1" si="111"/>
        <v>8.139715297256938</v>
      </c>
      <c r="P1786" s="3">
        <f ca="1">1-O1786/MAX(O$2:O1786)</f>
        <v>9.4417164898675687E-2</v>
      </c>
    </row>
    <row r="1787" spans="1:16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108"/>
        <v>7.0349030597993689E-4</v>
      </c>
      <c r="H1787" s="3">
        <f>1-E1787/MAX(E$2:E1787)</f>
        <v>0.55465697951405435</v>
      </c>
      <c r="I1787" s="36">
        <f ca="1">IF(ROW()&gt;计算结果!B$18+1,AVERAGE(OFFSET(E1787,0,0,-计算结果!B$18,1)),AVERAGE(OFFSET(E1787,0,0,-ROW(),1)))</f>
        <v>2598.1436363636367</v>
      </c>
      <c r="J1787" s="36">
        <f ca="1">I1787+计算结果!B$19*IF(ROW()&gt;计算结果!B$18+1,STDEV(OFFSET(E1787,0,0,-计算结果!B$18,1)),STDEV(OFFSET(E1787,0,0,-ROW(),1)))</f>
        <v>10001.748032369554</v>
      </c>
      <c r="K1787" s="34">
        <f ca="1">I1787-计算结果!B$19*IF(ROW()&gt;计算结果!B$18+1,STDEV(OFFSET(E1787,0,0,-计算结果!B$18,1)),STDEV(OFFSET(E1787,0,0,-ROW(),1)))</f>
        <v>-4805.4607596422811</v>
      </c>
      <c r="L1787" s="35" t="str">
        <f t="shared" ca="1" si="109"/>
        <v>买</v>
      </c>
      <c r="M1787" s="4" t="str">
        <f t="shared" ca="1" si="110"/>
        <v/>
      </c>
      <c r="N1787" s="3">
        <f ca="1">IF(L1786="买",E1787/E1786-1,0)-IF(M1787=1,计算结果!B$17,0)</f>
        <v>7.0349030597993689E-4</v>
      </c>
      <c r="O1787" s="2">
        <f t="shared" ca="1" si="111"/>
        <v>8.1454415080619942</v>
      </c>
      <c r="P1787" s="3">
        <f ca="1">1-O1787/MAX(O$2:O1787)</f>
        <v>9.3780096152920156E-2</v>
      </c>
    </row>
    <row r="1788" spans="1:16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108"/>
        <v>-1.6321727535655972E-2</v>
      </c>
      <c r="H1788" s="3">
        <f>1-E1788/MAX(E$2:E1788)</f>
        <v>0.56192574695433195</v>
      </c>
      <c r="I1788" s="36">
        <f ca="1">IF(ROW()&gt;计算结果!B$18+1,AVERAGE(OFFSET(E1788,0,0,-计算结果!B$18,1)),AVERAGE(OFFSET(E1788,0,0,-ROW(),1)))</f>
        <v>2596.7540909090912</v>
      </c>
      <c r="J1788" s="36">
        <f ca="1">I1788+计算结果!B$19*IF(ROW()&gt;计算结果!B$18+1,STDEV(OFFSET(E1788,0,0,-计算结果!B$18,1)),STDEV(OFFSET(E1788,0,0,-ROW(),1)))</f>
        <v>9982.2778259395109</v>
      </c>
      <c r="K1788" s="34">
        <f ca="1">I1788-计算结果!B$19*IF(ROW()&gt;计算结果!B$18+1,STDEV(OFFSET(E1788,0,0,-计算结果!B$18,1)),STDEV(OFFSET(E1788,0,0,-ROW(),1)))</f>
        <v>-4788.7696441213284</v>
      </c>
      <c r="L1788" s="35" t="str">
        <f t="shared" ca="1" si="109"/>
        <v>卖</v>
      </c>
      <c r="M1788" s="4">
        <f t="shared" ca="1" si="110"/>
        <v>1</v>
      </c>
      <c r="N1788" s="3">
        <f ca="1">IF(L1787="买",E1788/E1787-1,0)-IF(M1788=1,计算结果!B$17,0)</f>
        <v>-1.6321727535655972E-2</v>
      </c>
      <c r="O1788" s="2">
        <f t="shared" ca="1" si="111"/>
        <v>8.0124938311097829</v>
      </c>
      <c r="P1788" s="3">
        <f ca="1">1-O1788/MAX(O$2:O1788)</f>
        <v>0.10857117051090059</v>
      </c>
    </row>
    <row r="1789" spans="1:16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108"/>
        <v>1.526032664634025E-2</v>
      </c>
      <c r="H1789" s="3">
        <f>1-E1789/MAX(E$2:E1789)</f>
        <v>0.55524059075750354</v>
      </c>
      <c r="I1789" s="36">
        <f ca="1">IF(ROW()&gt;计算结果!B$18+1,AVERAGE(OFFSET(E1789,0,0,-计算结果!B$18,1)),AVERAGE(OFFSET(E1789,0,0,-ROW(),1)))</f>
        <v>2595.6095454545457</v>
      </c>
      <c r="J1789" s="36">
        <f ca="1">I1789+计算结果!B$19*IF(ROW()&gt;计算结果!B$18+1,STDEV(OFFSET(E1789,0,0,-计算结果!B$18,1)),STDEV(OFFSET(E1789,0,0,-ROW(),1)))</f>
        <v>9898.2803514153748</v>
      </c>
      <c r="K1789" s="34">
        <f ca="1">I1789-计算结果!B$19*IF(ROW()&gt;计算结果!B$18+1,STDEV(OFFSET(E1789,0,0,-计算结果!B$18,1)),STDEV(OFFSET(E1789,0,0,-ROW(),1)))</f>
        <v>-4707.0612605062834</v>
      </c>
      <c r="L1789" s="35" t="str">
        <f t="shared" ca="1" si="109"/>
        <v>买</v>
      </c>
      <c r="M1789" s="4">
        <f t="shared" ca="1" si="110"/>
        <v>1</v>
      </c>
      <c r="N1789" s="3">
        <f ca="1">IF(L1788="买",E1789/E1788-1,0)-IF(M1789=1,计算结果!B$17,0)</f>
        <v>0</v>
      </c>
      <c r="O1789" s="2">
        <f t="shared" ca="1" si="111"/>
        <v>8.0124938311097829</v>
      </c>
      <c r="P1789" s="3">
        <f ca="1">1-O1789/MAX(O$2:O1789)</f>
        <v>0.10857117051090059</v>
      </c>
    </row>
    <row r="1790" spans="1:16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108"/>
        <v>-1.5287267496576051E-2</v>
      </c>
      <c r="H1790" s="3">
        <f>1-E1790/MAX(E$2:E1790)</f>
        <v>0.56203974681821278</v>
      </c>
      <c r="I1790" s="36">
        <f ca="1">IF(ROW()&gt;计算结果!B$18+1,AVERAGE(OFFSET(E1790,0,0,-计算结果!B$18,1)),AVERAGE(OFFSET(E1790,0,0,-ROW(),1)))</f>
        <v>2593.7818181818179</v>
      </c>
      <c r="J1790" s="36">
        <f ca="1">I1790+计算结果!B$19*IF(ROW()&gt;计算结果!B$18+1,STDEV(OFFSET(E1790,0,0,-计算结果!B$18,1)),STDEV(OFFSET(E1790,0,0,-ROW(),1)))</f>
        <v>9835.7908842506567</v>
      </c>
      <c r="K1790" s="34">
        <f ca="1">I1790-计算结果!B$19*IF(ROW()&gt;计算结果!B$18+1,STDEV(OFFSET(E1790,0,0,-计算结果!B$18,1)),STDEV(OFFSET(E1790,0,0,-ROW(),1)))</f>
        <v>-4648.2272478870218</v>
      </c>
      <c r="L1790" s="35" t="str">
        <f t="shared" ca="1" si="109"/>
        <v>卖</v>
      </c>
      <c r="M1790" s="4">
        <f t="shared" ca="1" si="110"/>
        <v>1</v>
      </c>
      <c r="N1790" s="3">
        <f ca="1">IF(L1789="买",E1790/E1789-1,0)-IF(M1790=1,计算结果!B$17,0)</f>
        <v>-1.5287267496576051E-2</v>
      </c>
      <c r="O1790" s="2">
        <f t="shared" ca="1" si="111"/>
        <v>7.8900046945989422</v>
      </c>
      <c r="P1790" s="3">
        <f ca="1">1-O1790/MAX(O$2:O1790)</f>
        <v>0.12219868148146018</v>
      </c>
    </row>
    <row r="1791" spans="1:16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108"/>
        <v>5.1476701450672291E-3</v>
      </c>
      <c r="H1791" s="3">
        <f>1-E1791/MAX(E$2:E1791)</f>
        <v>0.55978527189818283</v>
      </c>
      <c r="I1791" s="36">
        <f ca="1">IF(ROW()&gt;计算结果!B$18+1,AVERAGE(OFFSET(E1791,0,0,-计算结果!B$18,1)),AVERAGE(OFFSET(E1791,0,0,-ROW(),1)))</f>
        <v>2591.6490909090903</v>
      </c>
      <c r="J1791" s="36">
        <f ca="1">I1791+计算结果!B$19*IF(ROW()&gt;计算结果!B$18+1,STDEV(OFFSET(E1791,0,0,-计算结果!B$18,1)),STDEV(OFFSET(E1791,0,0,-ROW(),1)))</f>
        <v>9680.9679958074194</v>
      </c>
      <c r="K1791" s="34">
        <f ca="1">I1791-计算结果!B$19*IF(ROW()&gt;计算结果!B$18+1,STDEV(OFFSET(E1791,0,0,-计算结果!B$18,1)),STDEV(OFFSET(E1791,0,0,-ROW(),1)))</f>
        <v>-4497.6698139892396</v>
      </c>
      <c r="L1791" s="35" t="str">
        <f t="shared" ca="1" si="109"/>
        <v>卖</v>
      </c>
      <c r="M1791" s="4" t="str">
        <f t="shared" ca="1" si="110"/>
        <v/>
      </c>
      <c r="N1791" s="3">
        <f ca="1">IF(L1790="买",E1791/E1790-1,0)-IF(M1791=1,计算结果!B$17,0)</f>
        <v>0</v>
      </c>
      <c r="O1791" s="2">
        <f t="shared" ca="1" si="111"/>
        <v>7.8900046945989422</v>
      </c>
      <c r="P1791" s="3">
        <f ca="1">1-O1791/MAX(O$2:O1791)</f>
        <v>0.12219868148146018</v>
      </c>
    </row>
    <row r="1792" spans="1:16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108"/>
        <v>1.5572639463828031E-2</v>
      </c>
      <c r="H1792" s="3">
        <f>1-E1792/MAX(E$2:E1792)</f>
        <v>0.55292996665078609</v>
      </c>
      <c r="I1792" s="36">
        <f ca="1">IF(ROW()&gt;计算结果!B$18+1,AVERAGE(OFFSET(E1792,0,0,-计算结果!B$18,1)),AVERAGE(OFFSET(E1792,0,0,-ROW(),1)))</f>
        <v>2592.1584090909091</v>
      </c>
      <c r="J1792" s="36">
        <f ca="1">I1792+计算结果!B$19*IF(ROW()&gt;计算结果!B$18+1,STDEV(OFFSET(E1792,0,0,-计算结果!B$18,1)),STDEV(OFFSET(E1792,0,0,-ROW(),1)))</f>
        <v>9703.1583828336843</v>
      </c>
      <c r="K1792" s="34">
        <f ca="1">I1792-计算结果!B$19*IF(ROW()&gt;计算结果!B$18+1,STDEV(OFFSET(E1792,0,0,-计算结果!B$18,1)),STDEV(OFFSET(E1792,0,0,-ROW(),1)))</f>
        <v>-4518.841564651867</v>
      </c>
      <c r="L1792" s="35" t="str">
        <f t="shared" ca="1" si="109"/>
        <v>买</v>
      </c>
      <c r="M1792" s="4">
        <f t="shared" ca="1" si="110"/>
        <v>1</v>
      </c>
      <c r="N1792" s="3">
        <f ca="1">IF(L1791="买",E1792/E1791-1,0)-IF(M1792=1,计算结果!B$17,0)</f>
        <v>0</v>
      </c>
      <c r="O1792" s="2">
        <f t="shared" ca="1" si="111"/>
        <v>7.8900046945989422</v>
      </c>
      <c r="P1792" s="3">
        <f ca="1">1-O1792/MAX(O$2:O1792)</f>
        <v>0.12219868148146018</v>
      </c>
    </row>
    <row r="1793" spans="1:16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108"/>
        <v>-4.0532517354768816E-3</v>
      </c>
      <c r="H1793" s="3">
        <f>1-E1793/MAX(E$2:E1793)</f>
        <v>0.55474205403933841</v>
      </c>
      <c r="I1793" s="36">
        <f ca="1">IF(ROW()&gt;计算结果!B$18+1,AVERAGE(OFFSET(E1793,0,0,-计算结果!B$18,1)),AVERAGE(OFFSET(E1793,0,0,-ROW(),1)))</f>
        <v>2592.8702272727273</v>
      </c>
      <c r="J1793" s="36">
        <f ca="1">I1793+计算结果!B$19*IF(ROW()&gt;计算结果!B$18+1,STDEV(OFFSET(E1793,0,0,-计算结果!B$18,1)),STDEV(OFFSET(E1793,0,0,-ROW(),1)))</f>
        <v>9714.6393875412068</v>
      </c>
      <c r="K1793" s="34">
        <f ca="1">I1793-计算结果!B$19*IF(ROW()&gt;计算结果!B$18+1,STDEV(OFFSET(E1793,0,0,-计算结果!B$18,1)),STDEV(OFFSET(E1793,0,0,-ROW(),1)))</f>
        <v>-4528.8989329957512</v>
      </c>
      <c r="L1793" s="35" t="str">
        <f t="shared" ca="1" si="109"/>
        <v>买</v>
      </c>
      <c r="M1793" s="4" t="str">
        <f t="shared" ca="1" si="110"/>
        <v/>
      </c>
      <c r="N1793" s="3">
        <f ca="1">IF(L1792="买",E1793/E1792-1,0)-IF(M1793=1,计算结果!B$17,0)</f>
        <v>-4.0532517354768816E-3</v>
      </c>
      <c r="O1793" s="2">
        <f t="shared" ca="1" si="111"/>
        <v>7.8580245193776381</v>
      </c>
      <c r="P1793" s="3">
        <f ca="1">1-O1793/MAX(O$2:O1793)</f>
        <v>0.12575663119914937</v>
      </c>
    </row>
    <row r="1794" spans="1:16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108"/>
        <v>-8.2579570249954326E-3</v>
      </c>
      <c r="H1794" s="3">
        <f>1-E1794/MAX(E$2:E1794)</f>
        <v>0.55841897502211935</v>
      </c>
      <c r="I1794" s="36">
        <f ca="1">IF(ROW()&gt;计算结果!B$18+1,AVERAGE(OFFSET(E1794,0,0,-计算结果!B$18,1)),AVERAGE(OFFSET(E1794,0,0,-ROW(),1)))</f>
        <v>2592.2279545454544</v>
      </c>
      <c r="J1794" s="36">
        <f ca="1">I1794+计算结果!B$19*IF(ROW()&gt;计算结果!B$18+1,STDEV(OFFSET(E1794,0,0,-计算结果!B$18,1)),STDEV(OFFSET(E1794,0,0,-ROW(),1)))</f>
        <v>9695.1675094753991</v>
      </c>
      <c r="K1794" s="34">
        <f ca="1">I1794-计算结果!B$19*IF(ROW()&gt;计算结果!B$18+1,STDEV(OFFSET(E1794,0,0,-计算结果!B$18,1)),STDEV(OFFSET(E1794,0,0,-ROW(),1)))</f>
        <v>-4510.7116003844912</v>
      </c>
      <c r="L1794" s="35" t="str">
        <f t="shared" ca="1" si="109"/>
        <v>买</v>
      </c>
      <c r="M1794" s="4" t="str">
        <f t="shared" ca="1" si="110"/>
        <v/>
      </c>
      <c r="N1794" s="3">
        <f ca="1">IF(L1793="买",E1794/E1793-1,0)-IF(M1794=1,计算结果!B$17,0)</f>
        <v>-8.2579570249954326E-3</v>
      </c>
      <c r="O1794" s="2">
        <f t="shared" ca="1" si="111"/>
        <v>7.7931332905952573</v>
      </c>
      <c r="P1794" s="3">
        <f ca="1">1-O1794/MAX(O$2:O1794)</f>
        <v>0.13297609536809396</v>
      </c>
    </row>
    <row r="1795" spans="1:16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36">
        <f ca="1">IF(ROW()&gt;计算结果!B$18+1,AVERAGE(OFFSET(E1795,0,0,-计算结果!B$18,1)),AVERAGE(OFFSET(E1795,0,0,-ROW(),1)))</f>
        <v>2590.9345454545455</v>
      </c>
      <c r="J1795" s="36">
        <f ca="1">I1795+计算结果!B$19*IF(ROW()&gt;计算结果!B$18+1,STDEV(OFFSET(E1795,0,0,-计算结果!B$18,1)),STDEV(OFFSET(E1795,0,0,-ROW(),1)))</f>
        <v>9671.3516857740506</v>
      </c>
      <c r="K1795" s="34">
        <f ca="1">I1795-计算结果!B$19*IF(ROW()&gt;计算结果!B$18+1,STDEV(OFFSET(E1795,0,0,-计算结果!B$18,1)),STDEV(OFFSET(E1795,0,0,-ROW(),1)))</f>
        <v>-4489.4825948649604</v>
      </c>
      <c r="L1795" s="35" t="str">
        <f t="shared" ref="L1795:L1858" ca="1" si="113">IF(OR(AND(E1795&lt;J1795,E1795&gt;I1795),E1795&lt;K1795),"买","卖")</f>
        <v>卖</v>
      </c>
      <c r="M1795" s="4">
        <f t="shared" ca="1" si="110"/>
        <v>1</v>
      </c>
      <c r="N1795" s="3">
        <f ca="1">IF(L1794="买",E1795/E1794-1,0)-IF(M1795=1,计算结果!B$17,0)</f>
        <v>-8.5386435270455863E-3</v>
      </c>
      <c r="O1795" s="2">
        <f t="shared" ca="1" si="111"/>
        <v>7.7265905034681124</v>
      </c>
      <c r="P1795" s="3">
        <f ca="1">1-O1795/MAX(O$2:O1795)</f>
        <v>0.14037930341917304</v>
      </c>
    </row>
    <row r="1796" spans="1:16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112"/>
        <v>1.6163382690140393E-2</v>
      </c>
      <c r="H1796" s="3">
        <f>1-E1796/MAX(E$2:E1796)</f>
        <v>0.55511297896957734</v>
      </c>
      <c r="I1796" s="36">
        <f ca="1">IF(ROW()&gt;计算结果!B$18+1,AVERAGE(OFFSET(E1796,0,0,-计算结果!B$18,1)),AVERAGE(OFFSET(E1796,0,0,-ROW(),1)))</f>
        <v>2591.6218181818181</v>
      </c>
      <c r="J1796" s="36">
        <f ca="1">I1796+计算结果!B$19*IF(ROW()&gt;计算结果!B$18+1,STDEV(OFFSET(E1796,0,0,-计算结果!B$18,1)),STDEV(OFFSET(E1796,0,0,-ROW(),1)))</f>
        <v>9681.9972383601998</v>
      </c>
      <c r="K1796" s="34">
        <f ca="1">I1796-计算结果!B$19*IF(ROW()&gt;计算结果!B$18+1,STDEV(OFFSET(E1796,0,0,-计算结果!B$18,1)),STDEV(OFFSET(E1796,0,0,-ROW(),1)))</f>
        <v>-4498.7536019965646</v>
      </c>
      <c r="L1796" s="35" t="str">
        <f t="shared" ca="1" si="113"/>
        <v>买</v>
      </c>
      <c r="M1796" s="4">
        <f t="shared" ref="M1796:M1859" ca="1" si="114">IF(L1795&lt;&gt;L1796,1,"")</f>
        <v>1</v>
      </c>
      <c r="N1796" s="3">
        <f ca="1">IF(L1795="买",E1796/E1795-1,0)-IF(M1796=1,计算结果!B$17,0)</f>
        <v>0</v>
      </c>
      <c r="O1796" s="2">
        <f t="shared" ref="O1796:O1859" ca="1" si="115">IFERROR(O1795*(1+N1796),O1795)</f>
        <v>7.7265905034681124</v>
      </c>
      <c r="P1796" s="3">
        <f ca="1">1-O1796/MAX(O$2:O1796)</f>
        <v>0.14037930341917304</v>
      </c>
    </row>
    <row r="1797" spans="1:16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112"/>
        <v>1.3829555320133524E-2</v>
      </c>
      <c r="H1797" s="3">
        <f>1-E1797/MAX(E$2:E1797)</f>
        <v>0.54896038930102775</v>
      </c>
      <c r="I1797" s="36">
        <f ca="1">IF(ROW()&gt;计算结果!B$18+1,AVERAGE(OFFSET(E1797,0,0,-计算结果!B$18,1)),AVERAGE(OFFSET(E1797,0,0,-ROW(),1)))</f>
        <v>2593.0549999999998</v>
      </c>
      <c r="J1797" s="36">
        <f ca="1">I1797+计算结果!B$19*IF(ROW()&gt;计算结果!B$18+1,STDEV(OFFSET(E1797,0,0,-计算结果!B$18,1)),STDEV(OFFSET(E1797,0,0,-ROW(),1)))</f>
        <v>9750.6376202576212</v>
      </c>
      <c r="K1797" s="34">
        <f ca="1">I1797-计算结果!B$19*IF(ROW()&gt;计算结果!B$18+1,STDEV(OFFSET(E1797,0,0,-计算结果!B$18,1)),STDEV(OFFSET(E1797,0,0,-ROW(),1)))</f>
        <v>-4564.5276202576224</v>
      </c>
      <c r="L1797" s="35" t="str">
        <f t="shared" ca="1" si="113"/>
        <v>买</v>
      </c>
      <c r="M1797" s="4" t="str">
        <f t="shared" ca="1" si="114"/>
        <v/>
      </c>
      <c r="N1797" s="3">
        <f ca="1">IF(L1796="买",E1797/E1796-1,0)-IF(M1797=1,计算结果!B$17,0)</f>
        <v>1.3829555320133524E-2</v>
      </c>
      <c r="O1797" s="2">
        <f t="shared" ca="1" si="115"/>
        <v>7.8334458142718431</v>
      </c>
      <c r="P1797" s="3">
        <f ca="1">1-O1797/MAX(O$2:O1797)</f>
        <v>0.12849113144147672</v>
      </c>
    </row>
    <row r="1798" spans="1:16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112"/>
        <v>-3.2404700379122797E-3</v>
      </c>
      <c r="H1798" s="3">
        <f>1-E1798/MAX(E$2:E1798)</f>
        <v>0.55042196964540935</v>
      </c>
      <c r="I1798" s="36">
        <f ca="1">IF(ROW()&gt;计算结果!B$18+1,AVERAGE(OFFSET(E1798,0,0,-计算结果!B$18,1)),AVERAGE(OFFSET(E1798,0,0,-ROW(),1)))</f>
        <v>2594.3847727272723</v>
      </c>
      <c r="J1798" s="36">
        <f ca="1">I1798+计算结果!B$19*IF(ROW()&gt;计算结果!B$18+1,STDEV(OFFSET(E1798,0,0,-计算结果!B$18,1)),STDEV(OFFSET(E1798,0,0,-ROW(),1)))</f>
        <v>9796.191923039667</v>
      </c>
      <c r="K1798" s="34">
        <f ca="1">I1798-计算结果!B$19*IF(ROW()&gt;计算结果!B$18+1,STDEV(OFFSET(E1798,0,0,-计算结果!B$18,1)),STDEV(OFFSET(E1798,0,0,-ROW(),1)))</f>
        <v>-4607.4223775851215</v>
      </c>
      <c r="L1798" s="35" t="str">
        <f t="shared" ca="1" si="113"/>
        <v>买</v>
      </c>
      <c r="M1798" s="4" t="str">
        <f t="shared" ca="1" si="114"/>
        <v/>
      </c>
      <c r="N1798" s="3">
        <f ca="1">IF(L1797="买",E1798/E1797-1,0)-IF(M1798=1,计算结果!B$17,0)</f>
        <v>-3.2404700379122797E-3</v>
      </c>
      <c r="O1798" s="2">
        <f t="shared" ca="1" si="115"/>
        <v>7.8080617678170858</v>
      </c>
      <c r="P1798" s="3">
        <f ca="1">1-O1798/MAX(O$2:O1798)</f>
        <v>0.1313152298178154</v>
      </c>
    </row>
    <row r="1799" spans="1:16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112"/>
        <v>-3.8679009635691486E-3</v>
      </c>
      <c r="H1799" s="3">
        <f>1-E1799/MAX(E$2:E1799)</f>
        <v>0.55216089294221737</v>
      </c>
      <c r="I1799" s="36">
        <f ca="1">IF(ROW()&gt;计算结果!B$18+1,AVERAGE(OFFSET(E1799,0,0,-计算结果!B$18,1)),AVERAGE(OFFSET(E1799,0,0,-ROW(),1)))</f>
        <v>2596.1824999999994</v>
      </c>
      <c r="J1799" s="36">
        <f ca="1">I1799+计算结果!B$19*IF(ROW()&gt;计算结果!B$18+1,STDEV(OFFSET(E1799,0,0,-计算结果!B$18,1)),STDEV(OFFSET(E1799,0,0,-ROW(),1)))</f>
        <v>9789.3502746971717</v>
      </c>
      <c r="K1799" s="34">
        <f ca="1">I1799-计算结果!B$19*IF(ROW()&gt;计算结果!B$18+1,STDEV(OFFSET(E1799,0,0,-计算结果!B$18,1)),STDEV(OFFSET(E1799,0,0,-ROW(),1)))</f>
        <v>-4596.9852746971737</v>
      </c>
      <c r="L1799" s="35" t="str">
        <f t="shared" ca="1" si="113"/>
        <v>买</v>
      </c>
      <c r="M1799" s="4" t="str">
        <f t="shared" ca="1" si="114"/>
        <v/>
      </c>
      <c r="N1799" s="3">
        <f ca="1">IF(L1798="买",E1799/E1798-1,0)-IF(M1799=1,计算结果!B$17,0)</f>
        <v>-3.8679009635691486E-3</v>
      </c>
      <c r="O1799" s="2">
        <f t="shared" ca="1" si="115"/>
        <v>7.7778609581817388</v>
      </c>
      <c r="P1799" s="3">
        <f ca="1">1-O1799/MAX(O$2:O1799)</f>
        <v>0.13467521647744096</v>
      </c>
    </row>
    <row r="1800" spans="1:16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112"/>
        <v>3.6473609823550746E-4</v>
      </c>
      <c r="H1800" s="3">
        <f>1-E1800/MAX(E$2:E1800)</f>
        <v>0.55199754985367178</v>
      </c>
      <c r="I1800" s="36">
        <f ca="1">IF(ROW()&gt;计算结果!B$18+1,AVERAGE(OFFSET(E1800,0,0,-计算结果!B$18,1)),AVERAGE(OFFSET(E1800,0,0,-ROW(),1)))</f>
        <v>2597.9452272727267</v>
      </c>
      <c r="J1800" s="36">
        <f ca="1">I1800+计算结果!B$19*IF(ROW()&gt;计算结果!B$18+1,STDEV(OFFSET(E1800,0,0,-计算结果!B$18,1)),STDEV(OFFSET(E1800,0,0,-ROW(),1)))</f>
        <v>9782.4791617003357</v>
      </c>
      <c r="K1800" s="34">
        <f ca="1">I1800-计算结果!B$19*IF(ROW()&gt;计算结果!B$18+1,STDEV(OFFSET(E1800,0,0,-计算结果!B$18,1)),STDEV(OFFSET(E1800,0,0,-ROW(),1)))</f>
        <v>-4586.5887071548832</v>
      </c>
      <c r="L1800" s="35" t="str">
        <f t="shared" ca="1" si="113"/>
        <v>买</v>
      </c>
      <c r="M1800" s="4" t="str">
        <f t="shared" ca="1" si="114"/>
        <v/>
      </c>
      <c r="N1800" s="3">
        <f ca="1">IF(L1799="买",E1800/E1799-1,0)-IF(M1800=1,计算结果!B$17,0)</f>
        <v>3.6473609823550746E-4</v>
      </c>
      <c r="O1800" s="2">
        <f t="shared" ca="1" si="115"/>
        <v>7.7806978248402441</v>
      </c>
      <c r="P1800" s="3">
        <f ca="1">1-O1800/MAX(O$2:O1800)</f>
        <v>0.13435960129219249</v>
      </c>
    </row>
    <row r="1801" spans="1:16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112"/>
        <v>-2.8093429548043947E-2</v>
      </c>
      <c r="H1801" s="3">
        <f>1-E1801/MAX(E$2:E1801)</f>
        <v>0.5645834751242087</v>
      </c>
      <c r="I1801" s="36">
        <f ca="1">IF(ROW()&gt;计算结果!B$18+1,AVERAGE(OFFSET(E1801,0,0,-计算结果!B$18,1)),AVERAGE(OFFSET(E1801,0,0,-ROW(),1)))</f>
        <v>2598.2154545454537</v>
      </c>
      <c r="J1801" s="36">
        <f ca="1">I1801+计算结果!B$19*IF(ROW()&gt;计算结果!B$18+1,STDEV(OFFSET(E1801,0,0,-计算结果!B$18,1)),STDEV(OFFSET(E1801,0,0,-ROW(),1)))</f>
        <v>9761.7647053594101</v>
      </c>
      <c r="K1801" s="34">
        <f ca="1">I1801-计算结果!B$19*IF(ROW()&gt;计算结果!B$18+1,STDEV(OFFSET(E1801,0,0,-计算结果!B$18,1)),STDEV(OFFSET(E1801,0,0,-ROW(),1)))</f>
        <v>-4565.3337962685036</v>
      </c>
      <c r="L1801" s="35" t="str">
        <f t="shared" ca="1" si="113"/>
        <v>卖</v>
      </c>
      <c r="M1801" s="4">
        <f t="shared" ca="1" si="114"/>
        <v>1</v>
      </c>
      <c r="N1801" s="3">
        <f ca="1">IF(L1800="买",E1801/E1800-1,0)-IF(M1801=1,计算结果!B$17,0)</f>
        <v>-2.8093429548043947E-2</v>
      </c>
      <c r="O1801" s="2">
        <f t="shared" ca="1" si="115"/>
        <v>7.5621113386634757</v>
      </c>
      <c r="P1801" s="3">
        <f ca="1">1-O1801/MAX(O$2:O1801)</f>
        <v>0.15867840884723095</v>
      </c>
    </row>
    <row r="1802" spans="1:16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112"/>
        <v>-7.4246882607931219E-5</v>
      </c>
      <c r="H1802" s="3">
        <f>1-E1802/MAX(E$2:E1802)</f>
        <v>0.56461580344381668</v>
      </c>
      <c r="I1802" s="36">
        <f ca="1">IF(ROW()&gt;计算结果!B$18+1,AVERAGE(OFFSET(E1802,0,0,-计算结果!B$18,1)),AVERAGE(OFFSET(E1802,0,0,-ROW(),1)))</f>
        <v>2600.1231818181809</v>
      </c>
      <c r="J1802" s="36">
        <f ca="1">I1802+计算结果!B$19*IF(ROW()&gt;计算结果!B$18+1,STDEV(OFFSET(E1802,0,0,-计算结果!B$18,1)),STDEV(OFFSET(E1802,0,0,-ROW(),1)))</f>
        <v>9486.9631311472222</v>
      </c>
      <c r="K1802" s="34">
        <f ca="1">I1802-计算结果!B$19*IF(ROW()&gt;计算结果!B$18+1,STDEV(OFFSET(E1802,0,0,-计算结果!B$18,1)),STDEV(OFFSET(E1802,0,0,-ROW(),1)))</f>
        <v>-4286.7167675108594</v>
      </c>
      <c r="L1802" s="35" t="str">
        <f t="shared" ca="1" si="113"/>
        <v>卖</v>
      </c>
      <c r="M1802" s="4" t="str">
        <f t="shared" ca="1" si="114"/>
        <v/>
      </c>
      <c r="N1802" s="3">
        <f ca="1">IF(L1801="买",E1802/E1801-1,0)-IF(M1802=1,计算结果!B$17,0)</f>
        <v>0</v>
      </c>
      <c r="O1802" s="2">
        <f t="shared" ca="1" si="115"/>
        <v>7.5621113386634757</v>
      </c>
      <c r="P1802" s="3">
        <f ca="1">1-O1802/MAX(O$2:O1802)</f>
        <v>0.15867840884723095</v>
      </c>
    </row>
    <row r="1803" spans="1:16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112"/>
        <v>-5.6275499835867215E-4</v>
      </c>
      <c r="H1803" s="3">
        <f>1-E1803/MAX(E$2:E1803)</f>
        <v>0.56486081807663513</v>
      </c>
      <c r="I1803" s="36">
        <f ca="1">IF(ROW()&gt;计算结果!B$18+1,AVERAGE(OFFSET(E1803,0,0,-计算结果!B$18,1)),AVERAGE(OFFSET(E1803,0,0,-ROW(),1)))</f>
        <v>2602.7204545454538</v>
      </c>
      <c r="J1803" s="36">
        <f ca="1">I1803+计算结果!B$19*IF(ROW()&gt;计算结果!B$18+1,STDEV(OFFSET(E1803,0,0,-计算结果!B$18,1)),STDEV(OFFSET(E1803,0,0,-ROW(),1)))</f>
        <v>8999.7720582686616</v>
      </c>
      <c r="K1803" s="34">
        <f ca="1">I1803-计算结果!B$19*IF(ROW()&gt;计算结果!B$18+1,STDEV(OFFSET(E1803,0,0,-计算结果!B$18,1)),STDEV(OFFSET(E1803,0,0,-ROW(),1)))</f>
        <v>-3794.3311491777545</v>
      </c>
      <c r="L1803" s="35" t="str">
        <f t="shared" ca="1" si="113"/>
        <v>卖</v>
      </c>
      <c r="M1803" s="4" t="str">
        <f t="shared" ca="1" si="114"/>
        <v/>
      </c>
      <c r="N1803" s="3">
        <f ca="1">IF(L1802="买",E1803/E1802-1,0)-IF(M1803=1,计算结果!B$17,0)</f>
        <v>0</v>
      </c>
      <c r="O1803" s="2">
        <f t="shared" ca="1" si="115"/>
        <v>7.5621113386634757</v>
      </c>
      <c r="P1803" s="3">
        <f ca="1">1-O1803/MAX(O$2:O1803)</f>
        <v>0.15867840884723095</v>
      </c>
    </row>
    <row r="1804" spans="1:16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112"/>
        <v>-5.9513568467975952E-3</v>
      </c>
      <c r="H1804" s="3">
        <f>1-E1804/MAX(E$2:E1804)</f>
        <v>0.56745048662628461</v>
      </c>
      <c r="I1804" s="36">
        <f ca="1">IF(ROW()&gt;计算结果!B$18+1,AVERAGE(OFFSET(E1804,0,0,-计算结果!B$18,1)),AVERAGE(OFFSET(E1804,0,0,-ROW(),1)))</f>
        <v>2604.7040909090897</v>
      </c>
      <c r="J1804" s="36">
        <f ca="1">I1804+计算结果!B$19*IF(ROW()&gt;计算结果!B$18+1,STDEV(OFFSET(E1804,0,0,-计算结果!B$18,1)),STDEV(OFFSET(E1804,0,0,-ROW(),1)))</f>
        <v>8584.3502385055435</v>
      </c>
      <c r="K1804" s="34">
        <f ca="1">I1804-计算结果!B$19*IF(ROW()&gt;计算结果!B$18+1,STDEV(OFFSET(E1804,0,0,-计算结果!B$18,1)),STDEV(OFFSET(E1804,0,0,-ROW(),1)))</f>
        <v>-3374.9420566873646</v>
      </c>
      <c r="L1804" s="35" t="str">
        <f t="shared" ca="1" si="113"/>
        <v>卖</v>
      </c>
      <c r="M1804" s="4" t="str">
        <f t="shared" ca="1" si="114"/>
        <v/>
      </c>
      <c r="N1804" s="3">
        <f ca="1">IF(L1803="买",E1804/E1803-1,0)-IF(M1804=1,计算结果!B$17,0)</f>
        <v>0</v>
      </c>
      <c r="O1804" s="2">
        <f t="shared" ca="1" si="115"/>
        <v>7.5621113386634757</v>
      </c>
      <c r="P1804" s="3">
        <f ca="1">1-O1804/MAX(O$2:O1804)</f>
        <v>0.15867840884723095</v>
      </c>
    </row>
    <row r="1805" spans="1:16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112"/>
        <v>-7.0215327002808303E-3</v>
      </c>
      <c r="H1805" s="3">
        <f>1-E1805/MAX(E$2:E1805)</f>
        <v>0.57048764717892875</v>
      </c>
      <c r="I1805" s="36">
        <f ca="1">IF(ROW()&gt;计算结果!B$18+1,AVERAGE(OFFSET(E1805,0,0,-计算结果!B$18,1)),AVERAGE(OFFSET(E1805,0,0,-ROW(),1)))</f>
        <v>2604.9654545454537</v>
      </c>
      <c r="J1805" s="36">
        <f ca="1">I1805+计算结果!B$19*IF(ROW()&gt;计算结果!B$18+1,STDEV(OFFSET(E1805,0,0,-计算结果!B$18,1)),STDEV(OFFSET(E1805,0,0,-ROW(),1)))</f>
        <v>8537.7488769935044</v>
      </c>
      <c r="K1805" s="34">
        <f ca="1">I1805-计算结果!B$19*IF(ROW()&gt;计算结果!B$18+1,STDEV(OFFSET(E1805,0,0,-计算结果!B$18,1)),STDEV(OFFSET(E1805,0,0,-ROW(),1)))</f>
        <v>-3327.8179679025975</v>
      </c>
      <c r="L1805" s="35" t="str">
        <f t="shared" ca="1" si="113"/>
        <v>卖</v>
      </c>
      <c r="M1805" s="4" t="str">
        <f t="shared" ca="1" si="114"/>
        <v/>
      </c>
      <c r="N1805" s="3">
        <f ca="1">IF(L1804="买",E1805/E1804-1,0)-IF(M1805=1,计算结果!B$17,0)</f>
        <v>0</v>
      </c>
      <c r="O1805" s="2">
        <f t="shared" ca="1" si="115"/>
        <v>7.5621113386634757</v>
      </c>
      <c r="P1805" s="3">
        <f ca="1">1-O1805/MAX(O$2:O1805)</f>
        <v>0.15867840884723095</v>
      </c>
    </row>
    <row r="1806" spans="1:16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112"/>
        <v>1.3441190335653497E-2</v>
      </c>
      <c r="H1806" s="3">
        <f>1-E1806/MAX(E$2:E1806)</f>
        <v>0.56471448989314632</v>
      </c>
      <c r="I1806" s="36">
        <f ca="1">IF(ROW()&gt;计算结果!B$18+1,AVERAGE(OFFSET(E1806,0,0,-计算结果!B$18,1)),AVERAGE(OFFSET(E1806,0,0,-ROW(),1)))</f>
        <v>2605.8388636363629</v>
      </c>
      <c r="J1806" s="36">
        <f ca="1">I1806+计算结果!B$19*IF(ROW()&gt;计算结果!B$18+1,STDEV(OFFSET(E1806,0,0,-计算结果!B$18,1)),STDEV(OFFSET(E1806,0,0,-ROW(),1)))</f>
        <v>8416.410557925723</v>
      </c>
      <c r="K1806" s="34">
        <f ca="1">I1806-计算结果!B$19*IF(ROW()&gt;计算结果!B$18+1,STDEV(OFFSET(E1806,0,0,-计算结果!B$18,1)),STDEV(OFFSET(E1806,0,0,-ROW(),1)))</f>
        <v>-3204.7328306529976</v>
      </c>
      <c r="L1806" s="35" t="str">
        <f t="shared" ca="1" si="113"/>
        <v>卖</v>
      </c>
      <c r="M1806" s="4" t="str">
        <f t="shared" ca="1" si="114"/>
        <v/>
      </c>
      <c r="N1806" s="3">
        <f ca="1">IF(L1805="买",E1806/E1805-1,0)-IF(M1806=1,计算结果!B$17,0)</f>
        <v>0</v>
      </c>
      <c r="O1806" s="2">
        <f t="shared" ca="1" si="115"/>
        <v>7.5621113386634757</v>
      </c>
      <c r="P1806" s="3">
        <f ca="1">1-O1806/MAX(O$2:O1806)</f>
        <v>0.15867840884723095</v>
      </c>
    </row>
    <row r="1807" spans="1:16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112"/>
        <v>-7.0673035578870946E-3</v>
      </c>
      <c r="H1807" s="3">
        <f>1-E1807/MAX(E$2:E1807)</f>
        <v>0.56779078472742128</v>
      </c>
      <c r="I1807" s="36">
        <f ca="1">IF(ROW()&gt;计算结果!B$18+1,AVERAGE(OFFSET(E1807,0,0,-计算结果!B$18,1)),AVERAGE(OFFSET(E1807,0,0,-ROW(),1)))</f>
        <v>2606.8622727272718</v>
      </c>
      <c r="J1807" s="36">
        <f ca="1">I1807+计算结果!B$19*IF(ROW()&gt;计算结果!B$18+1,STDEV(OFFSET(E1807,0,0,-计算结果!B$18,1)),STDEV(OFFSET(E1807,0,0,-ROW(),1)))</f>
        <v>8220.7052075190568</v>
      </c>
      <c r="K1807" s="34">
        <f ca="1">I1807-计算结果!B$19*IF(ROW()&gt;计算结果!B$18+1,STDEV(OFFSET(E1807,0,0,-计算结果!B$18,1)),STDEV(OFFSET(E1807,0,0,-ROW(),1)))</f>
        <v>-3006.9806620645127</v>
      </c>
      <c r="L1807" s="35" t="str">
        <f t="shared" ca="1" si="113"/>
        <v>卖</v>
      </c>
      <c r="M1807" s="4" t="str">
        <f t="shared" ca="1" si="114"/>
        <v/>
      </c>
      <c r="N1807" s="3">
        <f ca="1">IF(L1806="买",E1807/E1806-1,0)-IF(M1807=1,计算结果!B$17,0)</f>
        <v>0</v>
      </c>
      <c r="O1807" s="2">
        <f t="shared" ca="1" si="115"/>
        <v>7.5621113386634757</v>
      </c>
      <c r="P1807" s="3">
        <f ca="1">1-O1807/MAX(O$2:O1807)</f>
        <v>0.15867840884723095</v>
      </c>
    </row>
    <row r="1808" spans="1:16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112"/>
        <v>1.5928005102000764E-2</v>
      </c>
      <c r="H1808" s="3">
        <f>1-E1808/MAX(E$2:E1808)</f>
        <v>0.56090655414142798</v>
      </c>
      <c r="I1808" s="36">
        <f ca="1">IF(ROW()&gt;计算结果!B$18+1,AVERAGE(OFFSET(E1808,0,0,-计算结果!B$18,1)),AVERAGE(OFFSET(E1808,0,0,-ROW(),1)))</f>
        <v>2608.245227272726</v>
      </c>
      <c r="J1808" s="36">
        <f ca="1">I1808+计算结果!B$19*IF(ROW()&gt;计算结果!B$18+1,STDEV(OFFSET(E1808,0,0,-计算结果!B$18,1)),STDEV(OFFSET(E1808,0,0,-ROW(),1)))</f>
        <v>8044.3854325733628</v>
      </c>
      <c r="K1808" s="34">
        <f ca="1">I1808-计算结果!B$19*IF(ROW()&gt;计算结果!B$18+1,STDEV(OFFSET(E1808,0,0,-计算结果!B$18,1)),STDEV(OFFSET(E1808,0,0,-ROW(),1)))</f>
        <v>-2827.8949780279108</v>
      </c>
      <c r="L1808" s="35" t="str">
        <f t="shared" ca="1" si="113"/>
        <v>卖</v>
      </c>
      <c r="M1808" s="4" t="str">
        <f t="shared" ca="1" si="114"/>
        <v/>
      </c>
      <c r="N1808" s="3">
        <f ca="1">IF(L1807="买",E1808/E1807-1,0)-IF(M1808=1,计算结果!B$17,0)</f>
        <v>0</v>
      </c>
      <c r="O1808" s="2">
        <f t="shared" ca="1" si="115"/>
        <v>7.5621113386634757</v>
      </c>
      <c r="P1808" s="3">
        <f ca="1">1-O1808/MAX(O$2:O1808)</f>
        <v>0.15867840884723095</v>
      </c>
    </row>
    <row r="1809" spans="1:16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112"/>
        <v>-7.8352656705312773E-3</v>
      </c>
      <c r="H1809" s="3">
        <f>1-E1809/MAX(E$2:E1809)</f>
        <v>0.56434696794391881</v>
      </c>
      <c r="I1809" s="36">
        <f ca="1">IF(ROW()&gt;计算结果!B$18+1,AVERAGE(OFFSET(E1809,0,0,-计算结果!B$18,1)),AVERAGE(OFFSET(E1809,0,0,-ROW(),1)))</f>
        <v>2609.1629545454534</v>
      </c>
      <c r="J1809" s="36">
        <f ca="1">I1809+计算结果!B$19*IF(ROW()&gt;计算结果!B$18+1,STDEV(OFFSET(E1809,0,0,-计算结果!B$18,1)),STDEV(OFFSET(E1809,0,0,-ROW(),1)))</f>
        <v>7900.2415945716875</v>
      </c>
      <c r="K1809" s="34">
        <f ca="1">I1809-计算结果!B$19*IF(ROW()&gt;计算结果!B$18+1,STDEV(OFFSET(E1809,0,0,-计算结果!B$18,1)),STDEV(OFFSET(E1809,0,0,-ROW(),1)))</f>
        <v>-2681.9156854807807</v>
      </c>
      <c r="L1809" s="35" t="str">
        <f t="shared" ca="1" si="113"/>
        <v>卖</v>
      </c>
      <c r="M1809" s="4" t="str">
        <f t="shared" ca="1" si="114"/>
        <v/>
      </c>
      <c r="N1809" s="3">
        <f ca="1">IF(L1808="买",E1809/E1808-1,0)-IF(M1809=1,计算结果!B$17,0)</f>
        <v>0</v>
      </c>
      <c r="O1809" s="2">
        <f t="shared" ca="1" si="115"/>
        <v>7.5621113386634757</v>
      </c>
      <c r="P1809" s="3">
        <f ca="1">1-O1809/MAX(O$2:O1809)</f>
        <v>0.15867840884723095</v>
      </c>
    </row>
    <row r="1810" spans="1:16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112"/>
        <v>2.9799798470564465E-3</v>
      </c>
      <c r="H1810" s="3">
        <f>1-E1810/MAX(E$2:E1810)</f>
        <v>0.5630487306880827</v>
      </c>
      <c r="I1810" s="36">
        <f ca="1">IF(ROW()&gt;计算结果!B$18+1,AVERAGE(OFFSET(E1810,0,0,-计算结果!B$18,1)),AVERAGE(OFFSET(E1810,0,0,-ROW(),1)))</f>
        <v>2609.1086363636355</v>
      </c>
      <c r="J1810" s="36">
        <f ca="1">I1810+计算结果!B$19*IF(ROW()&gt;计算结果!B$18+1,STDEV(OFFSET(E1810,0,0,-计算结果!B$18,1)),STDEV(OFFSET(E1810,0,0,-ROW(),1)))</f>
        <v>7905.2552617797955</v>
      </c>
      <c r="K1810" s="34">
        <f ca="1">I1810-计算结果!B$19*IF(ROW()&gt;计算结果!B$18+1,STDEV(OFFSET(E1810,0,0,-计算结果!B$18,1)),STDEV(OFFSET(E1810,0,0,-ROW(),1)))</f>
        <v>-2687.0379890525242</v>
      </c>
      <c r="L1810" s="35" t="str">
        <f t="shared" ca="1" si="113"/>
        <v>卖</v>
      </c>
      <c r="M1810" s="4" t="str">
        <f t="shared" ca="1" si="114"/>
        <v/>
      </c>
      <c r="N1810" s="3">
        <f ca="1">IF(L1809="买",E1810/E1809-1,0)-IF(M1810=1,计算结果!B$17,0)</f>
        <v>0</v>
      </c>
      <c r="O1810" s="2">
        <f t="shared" ca="1" si="115"/>
        <v>7.5621113386634757</v>
      </c>
      <c r="P1810" s="3">
        <f ca="1">1-O1810/MAX(O$2:O1810)</f>
        <v>0.15867840884723095</v>
      </c>
    </row>
    <row r="1811" spans="1:16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112"/>
        <v>5.1245108155992813E-3</v>
      </c>
      <c r="H1811" s="3">
        <f>1-E1811/MAX(E$2:E1811)</f>
        <v>0.56080956918260394</v>
      </c>
      <c r="I1811" s="36">
        <f ca="1">IF(ROW()&gt;计算结果!B$18+1,AVERAGE(OFFSET(E1811,0,0,-计算结果!B$18,1)),AVERAGE(OFFSET(E1811,0,0,-ROW(),1)))</f>
        <v>2609.1259090909084</v>
      </c>
      <c r="J1811" s="36">
        <f ca="1">I1811+计算结果!B$19*IF(ROW()&gt;计算结果!B$18+1,STDEV(OFFSET(E1811,0,0,-计算结果!B$18,1)),STDEV(OFFSET(E1811,0,0,-ROW(),1)))</f>
        <v>7904.1301602036783</v>
      </c>
      <c r="K1811" s="34">
        <f ca="1">I1811-计算结果!B$19*IF(ROW()&gt;计算结果!B$18+1,STDEV(OFFSET(E1811,0,0,-计算结果!B$18,1)),STDEV(OFFSET(E1811,0,0,-ROW(),1)))</f>
        <v>-2685.878342021862</v>
      </c>
      <c r="L1811" s="35" t="str">
        <f t="shared" ca="1" si="113"/>
        <v>卖</v>
      </c>
      <c r="M1811" s="4" t="str">
        <f t="shared" ca="1" si="114"/>
        <v/>
      </c>
      <c r="N1811" s="3">
        <f ca="1">IF(L1810="买",E1811/E1810-1,0)-IF(M1811=1,计算结果!B$17,0)</f>
        <v>0</v>
      </c>
      <c r="O1811" s="2">
        <f t="shared" ca="1" si="115"/>
        <v>7.5621113386634757</v>
      </c>
      <c r="P1811" s="3">
        <f ca="1">1-O1811/MAX(O$2:O1811)</f>
        <v>0.15867840884723095</v>
      </c>
    </row>
    <row r="1812" spans="1:16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112"/>
        <v>-8.7517094695899189E-3</v>
      </c>
      <c r="H1812" s="3">
        <f>1-E1812/MAX(E$2:E1812)</f>
        <v>0.56465323623494179</v>
      </c>
      <c r="I1812" s="36">
        <f ca="1">IF(ROW()&gt;计算结果!B$18+1,AVERAGE(OFFSET(E1812,0,0,-计算结果!B$18,1)),AVERAGE(OFFSET(E1812,0,0,-ROW(),1)))</f>
        <v>2608.7754545454541</v>
      </c>
      <c r="J1812" s="36">
        <f ca="1">I1812+计算结果!B$19*IF(ROW()&gt;计算结果!B$18+1,STDEV(OFFSET(E1812,0,0,-计算结果!B$18,1)),STDEV(OFFSET(E1812,0,0,-ROW(),1)))</f>
        <v>7938.5917935863199</v>
      </c>
      <c r="K1812" s="34">
        <f ca="1">I1812-计算结果!B$19*IF(ROW()&gt;计算结果!B$18+1,STDEV(OFFSET(E1812,0,0,-计算结果!B$18,1)),STDEV(OFFSET(E1812,0,0,-ROW(),1)))</f>
        <v>-2721.0408844954113</v>
      </c>
      <c r="L1812" s="35" t="str">
        <f t="shared" ca="1" si="113"/>
        <v>卖</v>
      </c>
      <c r="M1812" s="4" t="str">
        <f t="shared" ca="1" si="114"/>
        <v/>
      </c>
      <c r="N1812" s="3">
        <f ca="1">IF(L1811="买",E1812/E1811-1,0)-IF(M1812=1,计算结果!B$17,0)</f>
        <v>0</v>
      </c>
      <c r="O1812" s="2">
        <f t="shared" ca="1" si="115"/>
        <v>7.5621113386634757</v>
      </c>
      <c r="P1812" s="3">
        <f ca="1">1-O1812/MAX(O$2:O1812)</f>
        <v>0.15867840884723095</v>
      </c>
    </row>
    <row r="1813" spans="1:16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112"/>
        <v>-2.3489224660167007E-3</v>
      </c>
      <c r="H1813" s="3">
        <f>1-E1813/MAX(E$2:E1813)</f>
        <v>0.56567583202885729</v>
      </c>
      <c r="I1813" s="36">
        <f ca="1">IF(ROW()&gt;计算结果!B$18+1,AVERAGE(OFFSET(E1813,0,0,-计算结果!B$18,1)),AVERAGE(OFFSET(E1813,0,0,-ROW(),1)))</f>
        <v>2609.0193181818181</v>
      </c>
      <c r="J1813" s="36">
        <f ca="1">I1813+计算结果!B$19*IF(ROW()&gt;计算结果!B$18+1,STDEV(OFFSET(E1813,0,0,-计算结果!B$18,1)),STDEV(OFFSET(E1813,0,0,-ROW(),1)))</f>
        <v>7903.794027099817</v>
      </c>
      <c r="K1813" s="34">
        <f ca="1">I1813-计算结果!B$19*IF(ROW()&gt;计算结果!B$18+1,STDEV(OFFSET(E1813,0,0,-计算结果!B$18,1)),STDEV(OFFSET(E1813,0,0,-ROW(),1)))</f>
        <v>-2685.7553907361803</v>
      </c>
      <c r="L1813" s="35" t="str">
        <f t="shared" ca="1" si="113"/>
        <v>卖</v>
      </c>
      <c r="M1813" s="4" t="str">
        <f t="shared" ca="1" si="114"/>
        <v/>
      </c>
      <c r="N1813" s="3">
        <f ca="1">IF(L1812="买",E1813/E1812-1,0)-IF(M1813=1,计算结果!B$17,0)</f>
        <v>0</v>
      </c>
      <c r="O1813" s="2">
        <f t="shared" ca="1" si="115"/>
        <v>7.5621113386634757</v>
      </c>
      <c r="P1813" s="3">
        <f ca="1">1-O1813/MAX(O$2:O1813)</f>
        <v>0.15867840884723095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112"/>
        <v>-1.5834773036225713E-2</v>
      </c>
      <c r="H1814" s="3">
        <f>1-E1814/MAX(E$2:E1814)</f>
        <v>0.57255325665282786</v>
      </c>
      <c r="I1814" s="36">
        <f ca="1">IF(ROW()&gt;计算结果!B$18+1,AVERAGE(OFFSET(E1814,0,0,-计算结果!B$18,1)),AVERAGE(OFFSET(E1814,0,0,-ROW(),1)))</f>
        <v>2607.0256818181811</v>
      </c>
      <c r="J1814" s="36">
        <f ca="1">I1814+计算结果!B$19*IF(ROW()&gt;计算结果!B$18+1,STDEV(OFFSET(E1814,0,0,-计算结果!B$18,1)),STDEV(OFFSET(E1814,0,0,-ROW(),1)))</f>
        <v>8138.7901018018874</v>
      </c>
      <c r="K1814" s="34">
        <f ca="1">I1814-计算结果!B$19*IF(ROW()&gt;计算结果!B$18+1,STDEV(OFFSET(E1814,0,0,-计算结果!B$18,1)),STDEV(OFFSET(E1814,0,0,-ROW(),1)))</f>
        <v>-2924.7387381655249</v>
      </c>
      <c r="L1814" s="35" t="str">
        <f t="shared" ca="1" si="113"/>
        <v>卖</v>
      </c>
      <c r="M1814" s="4" t="str">
        <f t="shared" ca="1" si="114"/>
        <v/>
      </c>
      <c r="N1814" s="3">
        <f ca="1">IF(L1813="买",E1814/E1813-1,0)-IF(M1814=1,计算结果!B$17,0)</f>
        <v>0</v>
      </c>
      <c r="O1814" s="2">
        <f t="shared" ca="1" si="115"/>
        <v>7.5621113386634757</v>
      </c>
      <c r="P1814" s="3">
        <f ca="1">1-O1814/MAX(O$2:O1814)</f>
        <v>0.15867840884723095</v>
      </c>
    </row>
    <row r="1815" spans="1:16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112"/>
        <v>-2.215994809309807E-2</v>
      </c>
      <c r="H1815" s="3">
        <f>1-E1815/MAX(E$2:E1815)</f>
        <v>0.58202545429796504</v>
      </c>
      <c r="I1815" s="36">
        <f ca="1">IF(ROW()&gt;计算结果!B$18+1,AVERAGE(OFFSET(E1815,0,0,-计算结果!B$18,1)),AVERAGE(OFFSET(E1815,0,0,-ROW(),1)))</f>
        <v>2603.8543181818177</v>
      </c>
      <c r="J1815" s="36">
        <f ca="1">I1815+计算结果!B$19*IF(ROW()&gt;计算结果!B$18+1,STDEV(OFFSET(E1815,0,0,-计算结果!B$18,1)),STDEV(OFFSET(E1815,0,0,-ROW(),1)))</f>
        <v>8671.4906514351787</v>
      </c>
      <c r="K1815" s="34">
        <f ca="1">I1815-计算结果!B$19*IF(ROW()&gt;计算结果!B$18+1,STDEV(OFFSET(E1815,0,0,-计算结果!B$18,1)),STDEV(OFFSET(E1815,0,0,-ROW(),1)))</f>
        <v>-3463.7820150715424</v>
      </c>
      <c r="L1815" s="35" t="str">
        <f t="shared" ca="1" si="113"/>
        <v>卖</v>
      </c>
      <c r="M1815" s="4" t="str">
        <f t="shared" ca="1" si="114"/>
        <v/>
      </c>
      <c r="N1815" s="3">
        <f ca="1">IF(L1814="买",E1815/E1814-1,0)-IF(M1815=1,计算结果!B$17,0)</f>
        <v>0</v>
      </c>
      <c r="O1815" s="2">
        <f t="shared" ca="1" si="115"/>
        <v>7.5621113386634757</v>
      </c>
      <c r="P1815" s="3">
        <f ca="1">1-O1815/MAX(O$2:O1815)</f>
        <v>0.15867840884723095</v>
      </c>
    </row>
    <row r="1816" spans="1:16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112"/>
        <v>-6.5132789474542374E-4</v>
      </c>
      <c r="H1816" s="3">
        <f>1-E1816/MAX(E$2:E1816)</f>
        <v>0.58229769277887433</v>
      </c>
      <c r="I1816" s="36">
        <f ca="1">IF(ROW()&gt;计算结果!B$18+1,AVERAGE(OFFSET(E1816,0,0,-计算结果!B$18,1)),AVERAGE(OFFSET(E1816,0,0,-ROW(),1)))</f>
        <v>2599.9470454545449</v>
      </c>
      <c r="J1816" s="36">
        <f ca="1">I1816+计算结果!B$19*IF(ROW()&gt;计算结果!B$18+1,STDEV(OFFSET(E1816,0,0,-计算结果!B$18,1)),STDEV(OFFSET(E1816,0,0,-ROW(),1)))</f>
        <v>9136.0211976386236</v>
      </c>
      <c r="K1816" s="34">
        <f ca="1">I1816-计算结果!B$19*IF(ROW()&gt;计算结果!B$18+1,STDEV(OFFSET(E1816,0,0,-计算结果!B$18,1)),STDEV(OFFSET(E1816,0,0,-ROW(),1)))</f>
        <v>-3936.1271067295334</v>
      </c>
      <c r="L1816" s="35" t="str">
        <f t="shared" ca="1" si="113"/>
        <v>卖</v>
      </c>
      <c r="M1816" s="4" t="str">
        <f t="shared" ca="1" si="114"/>
        <v/>
      </c>
      <c r="N1816" s="3">
        <f ca="1">IF(L1815="买",E1816/E1815-1,0)-IF(M1816=1,计算结果!B$17,0)</f>
        <v>0</v>
      </c>
      <c r="O1816" s="2">
        <f t="shared" ca="1" si="115"/>
        <v>7.5621113386634757</v>
      </c>
      <c r="P1816" s="3">
        <f ca="1">1-O1816/MAX(O$2:O1816)</f>
        <v>0.15867840884723095</v>
      </c>
    </row>
    <row r="1817" spans="1:16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112"/>
        <v>-3.1447053264466174E-3</v>
      </c>
      <c r="H1817" s="3">
        <f>1-E1817/MAX(E$2:E1817)</f>
        <v>0.58361124344926152</v>
      </c>
      <c r="I1817" s="36">
        <f ca="1">IF(ROW()&gt;计算结果!B$18+1,AVERAGE(OFFSET(E1817,0,0,-计算结果!B$18,1)),AVERAGE(OFFSET(E1817,0,0,-ROW(),1)))</f>
        <v>2596.3370454545448</v>
      </c>
      <c r="J1817" s="36">
        <f ca="1">I1817+计算结果!B$19*IF(ROW()&gt;计算结果!B$18+1,STDEV(OFFSET(E1817,0,0,-计算结果!B$18,1)),STDEV(OFFSET(E1817,0,0,-ROW(),1)))</f>
        <v>9604.4668792950342</v>
      </c>
      <c r="K1817" s="34">
        <f ca="1">I1817-计算结果!B$19*IF(ROW()&gt;计算结果!B$18+1,STDEV(OFFSET(E1817,0,0,-计算结果!B$18,1)),STDEV(OFFSET(E1817,0,0,-ROW(),1)))</f>
        <v>-4411.7927883859447</v>
      </c>
      <c r="L1817" s="35" t="str">
        <f t="shared" ca="1" si="113"/>
        <v>卖</v>
      </c>
      <c r="M1817" s="4" t="str">
        <f t="shared" ca="1" si="114"/>
        <v/>
      </c>
      <c r="N1817" s="3">
        <f ca="1">IF(L1816="买",E1817/E1816-1,0)-IF(M1817=1,计算结果!B$17,0)</f>
        <v>0</v>
      </c>
      <c r="O1817" s="2">
        <f t="shared" ca="1" si="115"/>
        <v>7.5621113386634757</v>
      </c>
      <c r="P1817" s="3">
        <f ca="1">1-O1817/MAX(O$2:O1817)</f>
        <v>0.15867840884723095</v>
      </c>
    </row>
    <row r="1818" spans="1:16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112"/>
        <v>-8.7732919254657205E-3</v>
      </c>
      <c r="H1818" s="3">
        <f>1-E1818/MAX(E$2:E1818)</f>
        <v>0.58726434356496293</v>
      </c>
      <c r="I1818" s="36">
        <f ca="1">IF(ROW()&gt;计算结果!B$18+1,AVERAGE(OFFSET(E1818,0,0,-计算结果!B$18,1)),AVERAGE(OFFSET(E1818,0,0,-ROW(),1)))</f>
        <v>2592.2656818181813</v>
      </c>
      <c r="J1818" s="36">
        <f ca="1">I1818+计算结果!B$19*IF(ROW()&gt;计算结果!B$18+1,STDEV(OFFSET(E1818,0,0,-计算结果!B$18,1)),STDEV(OFFSET(E1818,0,0,-ROW(),1)))</f>
        <v>10147.308300389583</v>
      </c>
      <c r="K1818" s="34">
        <f ca="1">I1818-计算结果!B$19*IF(ROW()&gt;计算结果!B$18+1,STDEV(OFFSET(E1818,0,0,-计算结果!B$18,1)),STDEV(OFFSET(E1818,0,0,-ROW(),1)))</f>
        <v>-4962.7769367532201</v>
      </c>
      <c r="L1818" s="35" t="str">
        <f t="shared" ca="1" si="113"/>
        <v>卖</v>
      </c>
      <c r="M1818" s="4" t="str">
        <f t="shared" ca="1" si="114"/>
        <v/>
      </c>
      <c r="N1818" s="3">
        <f ca="1">IF(L1817="买",E1818/E1817-1,0)-IF(M1818=1,计算结果!B$17,0)</f>
        <v>0</v>
      </c>
      <c r="O1818" s="2">
        <f t="shared" ca="1" si="115"/>
        <v>7.5621113386634757</v>
      </c>
      <c r="P1818" s="3">
        <f ca="1">1-O1818/MAX(O$2:O1818)</f>
        <v>0.15867840884723095</v>
      </c>
    </row>
    <row r="1819" spans="1:16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112"/>
        <v>1.4791423612685817E-2</v>
      </c>
      <c r="H1819" s="3">
        <f>1-E1819/MAX(E$2:E1819)</f>
        <v>0.58115939563057228</v>
      </c>
      <c r="I1819" s="36">
        <f ca="1">IF(ROW()&gt;计算结果!B$18+1,AVERAGE(OFFSET(E1819,0,0,-计算结果!B$18,1)),AVERAGE(OFFSET(E1819,0,0,-ROW(),1)))</f>
        <v>2588.5297727272723</v>
      </c>
      <c r="J1819" s="36">
        <f ca="1">I1819+计算结果!B$19*IF(ROW()&gt;计算结果!B$18+1,STDEV(OFFSET(E1819,0,0,-计算结果!B$18,1)),STDEV(OFFSET(E1819,0,0,-ROW(),1)))</f>
        <v>10423.674713347278</v>
      </c>
      <c r="K1819" s="34">
        <f ca="1">I1819-计算结果!B$19*IF(ROW()&gt;计算结果!B$18+1,STDEV(OFFSET(E1819,0,0,-计算结果!B$18,1)),STDEV(OFFSET(E1819,0,0,-ROW(),1)))</f>
        <v>-5246.6151678927326</v>
      </c>
      <c r="L1819" s="35" t="str">
        <f t="shared" ca="1" si="113"/>
        <v>卖</v>
      </c>
      <c r="M1819" s="4" t="str">
        <f t="shared" ca="1" si="114"/>
        <v/>
      </c>
      <c r="N1819" s="3">
        <f ca="1">IF(L1818="买",E1819/E1818-1,0)-IF(M1819=1,计算结果!B$17,0)</f>
        <v>0</v>
      </c>
      <c r="O1819" s="2">
        <f t="shared" ca="1" si="115"/>
        <v>7.5621113386634757</v>
      </c>
      <c r="P1819" s="3">
        <f ca="1">1-O1819/MAX(O$2:O1819)</f>
        <v>0.15867840884723095</v>
      </c>
    </row>
    <row r="1820" spans="1:16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112"/>
        <v>1.4746446431399551E-3</v>
      </c>
      <c r="H1820" s="3">
        <f>1-E1820/MAX(E$2:E1820)</f>
        <v>0.58054175457700952</v>
      </c>
      <c r="I1820" s="36">
        <f ca="1">IF(ROW()&gt;计算结果!B$18+1,AVERAGE(OFFSET(E1820,0,0,-计算结果!B$18,1)),AVERAGE(OFFSET(E1820,0,0,-ROW(),1)))</f>
        <v>2584.7513636363633</v>
      </c>
      <c r="J1820" s="36">
        <f ca="1">I1820+计算结果!B$19*IF(ROW()&gt;计算结果!B$18+1,STDEV(OFFSET(E1820,0,0,-计算结果!B$18,1)),STDEV(OFFSET(E1820,0,0,-ROW(),1)))</f>
        <v>10645.192401298504</v>
      </c>
      <c r="K1820" s="34">
        <f ca="1">I1820-计算结果!B$19*IF(ROW()&gt;计算结果!B$18+1,STDEV(OFFSET(E1820,0,0,-计算结果!B$18,1)),STDEV(OFFSET(E1820,0,0,-ROW(),1)))</f>
        <v>-5475.689674025778</v>
      </c>
      <c r="L1820" s="35" t="str">
        <f t="shared" ca="1" si="113"/>
        <v>卖</v>
      </c>
      <c r="M1820" s="4" t="str">
        <f t="shared" ca="1" si="114"/>
        <v/>
      </c>
      <c r="N1820" s="3">
        <f ca="1">IF(L1819="买",E1820/E1819-1,0)-IF(M1820=1,计算结果!B$17,0)</f>
        <v>0</v>
      </c>
      <c r="O1820" s="2">
        <f t="shared" ca="1" si="115"/>
        <v>7.5621113386634757</v>
      </c>
      <c r="P1820" s="3">
        <f ca="1">1-O1820/MAX(O$2:O1820)</f>
        <v>0.15867840884723095</v>
      </c>
    </row>
    <row r="1821" spans="1:16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112"/>
        <v>1.4116272654995932E-3</v>
      </c>
      <c r="H1821" s="3">
        <f>1-E1821/MAX(E$2:E1821)</f>
        <v>0.57994963588103188</v>
      </c>
      <c r="I1821" s="36">
        <f ca="1">IF(ROW()&gt;计算结果!B$18+1,AVERAGE(OFFSET(E1821,0,0,-计算结果!B$18,1)),AVERAGE(OFFSET(E1821,0,0,-ROW(),1)))</f>
        <v>2581.1731818181815</v>
      </c>
      <c r="J1821" s="36">
        <f ca="1">I1821+计算结果!B$19*IF(ROW()&gt;计算结果!B$18+1,STDEV(OFFSET(E1821,0,0,-计算结果!B$18,1)),STDEV(OFFSET(E1821,0,0,-ROW(),1)))</f>
        <v>10834.547519500135</v>
      </c>
      <c r="K1821" s="34">
        <f ca="1">I1821-计算结果!B$19*IF(ROW()&gt;计算结果!B$18+1,STDEV(OFFSET(E1821,0,0,-计算结果!B$18,1)),STDEV(OFFSET(E1821,0,0,-ROW(),1)))</f>
        <v>-5672.2011558637714</v>
      </c>
      <c r="L1821" s="35" t="str">
        <f t="shared" ca="1" si="113"/>
        <v>卖</v>
      </c>
      <c r="M1821" s="4" t="str">
        <f t="shared" ca="1" si="114"/>
        <v/>
      </c>
      <c r="N1821" s="3">
        <f ca="1">IF(L1820="买",E1821/E1820-1,0)-IF(M1821=1,计算结果!B$17,0)</f>
        <v>0</v>
      </c>
      <c r="O1821" s="2">
        <f t="shared" ca="1" si="115"/>
        <v>7.5621113386634757</v>
      </c>
      <c r="P1821" s="3">
        <f ca="1">1-O1821/MAX(O$2:O1821)</f>
        <v>0.15867840884723095</v>
      </c>
    </row>
    <row r="1822" spans="1:16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112"/>
        <v>-1.5392592112510872E-3</v>
      </c>
      <c r="H1822" s="3">
        <f>1-E1822/MAX(E$2:E1822)</f>
        <v>0.58059620227319131</v>
      </c>
      <c r="I1822" s="36">
        <f ca="1">IF(ROW()&gt;计算结果!B$18+1,AVERAGE(OFFSET(E1822,0,0,-计算结果!B$18,1)),AVERAGE(OFFSET(E1822,0,0,-ROW(),1)))</f>
        <v>2576.2056818181813</v>
      </c>
      <c r="J1822" s="36">
        <f ca="1">I1822+计算结果!B$19*IF(ROW()&gt;计算结果!B$18+1,STDEV(OFFSET(E1822,0,0,-计算结果!B$18,1)),STDEV(OFFSET(E1822,0,0,-ROW(),1)))</f>
        <v>10862.930858958638</v>
      </c>
      <c r="K1822" s="34">
        <f ca="1">I1822-计算结果!B$19*IF(ROW()&gt;计算结果!B$18+1,STDEV(OFFSET(E1822,0,0,-计算结果!B$18,1)),STDEV(OFFSET(E1822,0,0,-ROW(),1)))</f>
        <v>-5710.5194953222763</v>
      </c>
      <c r="L1822" s="35" t="str">
        <f t="shared" ca="1" si="113"/>
        <v>卖</v>
      </c>
      <c r="M1822" s="4" t="str">
        <f t="shared" ca="1" si="114"/>
        <v/>
      </c>
      <c r="N1822" s="3">
        <f ca="1">IF(L1821="买",E1822/E1821-1,0)-IF(M1822=1,计算结果!B$17,0)</f>
        <v>0</v>
      </c>
      <c r="O1822" s="2">
        <f t="shared" ca="1" si="115"/>
        <v>7.5621113386634757</v>
      </c>
      <c r="P1822" s="3">
        <f ca="1">1-O1822/MAX(O$2:O1822)</f>
        <v>0.15867840884723095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112"/>
        <v>-1.4016682082988563E-2</v>
      </c>
      <c r="H1823" s="3">
        <f>1-E1823/MAX(E$2:E1823)</f>
        <v>0.58647485197032601</v>
      </c>
      <c r="I1823" s="36">
        <f ca="1">IF(ROW()&gt;计算结果!B$18+1,AVERAGE(OFFSET(E1823,0,0,-计算结果!B$18,1)),AVERAGE(OFFSET(E1823,0,0,-ROW(),1)))</f>
        <v>2570.2704545454544</v>
      </c>
      <c r="J1823" s="36">
        <f ca="1">I1823+计算结果!B$19*IF(ROW()&gt;计算结果!B$18+1,STDEV(OFFSET(E1823,0,0,-计算结果!B$18,1)),STDEV(OFFSET(E1823,0,0,-ROW(),1)))</f>
        <v>10965.302360284239</v>
      </c>
      <c r="K1823" s="34">
        <f ca="1">I1823-计算结果!B$19*IF(ROW()&gt;计算结果!B$18+1,STDEV(OFFSET(E1823,0,0,-计算结果!B$18,1)),STDEV(OFFSET(E1823,0,0,-ROW(),1)))</f>
        <v>-5824.7614511933298</v>
      </c>
      <c r="L1823" s="35" t="str">
        <f t="shared" ca="1" si="113"/>
        <v>卖</v>
      </c>
      <c r="M1823" s="4" t="str">
        <f t="shared" ca="1" si="114"/>
        <v/>
      </c>
      <c r="N1823" s="3">
        <f ca="1">IF(L1822="买",E1823/E1822-1,0)-IF(M1823=1,计算结果!B$17,0)</f>
        <v>0</v>
      </c>
      <c r="O1823" s="2">
        <f t="shared" ca="1" si="115"/>
        <v>7.5621113386634757</v>
      </c>
      <c r="P1823" s="3">
        <f ca="1">1-O1823/MAX(O$2:O1823)</f>
        <v>0.15867840884723095</v>
      </c>
    </row>
    <row r="1824" spans="1:16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112"/>
        <v>1.7380069701321332E-2</v>
      </c>
      <c r="H1824" s="3">
        <f>1-E1824/MAX(E$2:E1824)</f>
        <v>0.57928775607432104</v>
      </c>
      <c r="I1824" s="36">
        <f ca="1">IF(ROW()&gt;计算结果!B$18+1,AVERAGE(OFFSET(E1824,0,0,-计算结果!B$18,1)),AVERAGE(OFFSET(E1824,0,0,-ROW(),1)))</f>
        <v>2564.7415909090905</v>
      </c>
      <c r="J1824" s="36">
        <f ca="1">I1824+计算结果!B$19*IF(ROW()&gt;计算结果!B$18+1,STDEV(OFFSET(E1824,0,0,-计算结果!B$18,1)),STDEV(OFFSET(E1824,0,0,-ROW(),1)))</f>
        <v>10738.830214885242</v>
      </c>
      <c r="K1824" s="34">
        <f ca="1">I1824-计算结果!B$19*IF(ROW()&gt;计算结果!B$18+1,STDEV(OFFSET(E1824,0,0,-计算结果!B$18,1)),STDEV(OFFSET(E1824,0,0,-ROW(),1)))</f>
        <v>-5609.3470330670607</v>
      </c>
      <c r="L1824" s="35" t="str">
        <f t="shared" ca="1" si="113"/>
        <v>卖</v>
      </c>
      <c r="M1824" s="4" t="str">
        <f t="shared" ca="1" si="114"/>
        <v/>
      </c>
      <c r="N1824" s="3">
        <f ca="1">IF(L1823="买",E1824/E1823-1,0)-IF(M1824=1,计算结果!B$17,0)</f>
        <v>0</v>
      </c>
      <c r="O1824" s="2">
        <f t="shared" ca="1" si="115"/>
        <v>7.5621113386634757</v>
      </c>
      <c r="P1824" s="3">
        <f ca="1">1-O1824/MAX(O$2:O1824)</f>
        <v>0.15867840884723095</v>
      </c>
    </row>
    <row r="1825" spans="1:16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112"/>
        <v>-2.2878658583440181E-2</v>
      </c>
      <c r="H1825" s="3">
        <f>1-E1825/MAX(E$2:E1825)</f>
        <v>0.58891308786496976</v>
      </c>
      <c r="I1825" s="36">
        <f ca="1">IF(ROW()&gt;计算结果!B$18+1,AVERAGE(OFFSET(E1825,0,0,-计算结果!B$18,1)),AVERAGE(OFFSET(E1825,0,0,-ROW(),1)))</f>
        <v>2557.8838636363635</v>
      </c>
      <c r="J1825" s="36">
        <f ca="1">I1825+计算结果!B$19*IF(ROW()&gt;计算结果!B$18+1,STDEV(OFFSET(E1825,0,0,-计算结果!B$18,1)),STDEV(OFFSET(E1825,0,0,-ROW(),1)))</f>
        <v>10673.622632459514</v>
      </c>
      <c r="K1825" s="34">
        <f ca="1">I1825-计算结果!B$19*IF(ROW()&gt;计算结果!B$18+1,STDEV(OFFSET(E1825,0,0,-计算结果!B$18,1)),STDEV(OFFSET(E1825,0,0,-ROW(),1)))</f>
        <v>-5557.8549051867867</v>
      </c>
      <c r="L1825" s="35" t="str">
        <f t="shared" ca="1" si="113"/>
        <v>卖</v>
      </c>
      <c r="M1825" s="4" t="str">
        <f t="shared" ca="1" si="114"/>
        <v/>
      </c>
      <c r="N1825" s="3">
        <f ca="1">IF(L1824="买",E1825/E1824-1,0)-IF(M1825=1,计算结果!B$17,0)</f>
        <v>0</v>
      </c>
      <c r="O1825" s="2">
        <f t="shared" ca="1" si="115"/>
        <v>7.5621113386634757</v>
      </c>
      <c r="P1825" s="3">
        <f ca="1">1-O1825/MAX(O$2:O1825)</f>
        <v>0.15867840884723095</v>
      </c>
    </row>
    <row r="1826" spans="1:16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112"/>
        <v>-3.8616910316053854E-3</v>
      </c>
      <c r="H1826" s="3">
        <f>1-E1826/MAX(E$2:E1826)</f>
        <v>0.59050057850677184</v>
      </c>
      <c r="I1826" s="36">
        <f ca="1">IF(ROW()&gt;计算结果!B$18+1,AVERAGE(OFFSET(E1826,0,0,-计算结果!B$18,1)),AVERAGE(OFFSET(E1826,0,0,-ROW(),1)))</f>
        <v>2551.0109090909095</v>
      </c>
      <c r="J1826" s="36">
        <f ca="1">I1826+计算结果!B$19*IF(ROW()&gt;计算结果!B$18+1,STDEV(OFFSET(E1826,0,0,-计算结果!B$18,1)),STDEV(OFFSET(E1826,0,0,-ROW(),1)))</f>
        <v>10630.308548205056</v>
      </c>
      <c r="K1826" s="34">
        <f ca="1">I1826-计算结果!B$19*IF(ROW()&gt;计算结果!B$18+1,STDEV(OFFSET(E1826,0,0,-计算结果!B$18,1)),STDEV(OFFSET(E1826,0,0,-ROW(),1)))</f>
        <v>-5528.2867300232356</v>
      </c>
      <c r="L1826" s="35" t="str">
        <f t="shared" ca="1" si="113"/>
        <v>卖</v>
      </c>
      <c r="M1826" s="4" t="str">
        <f t="shared" ca="1" si="114"/>
        <v/>
      </c>
      <c r="N1826" s="3">
        <f ca="1">IF(L1825="买",E1826/E1825-1,0)-IF(M1826=1,计算结果!B$17,0)</f>
        <v>0</v>
      </c>
      <c r="O1826" s="2">
        <f t="shared" ca="1" si="115"/>
        <v>7.5621113386634757</v>
      </c>
      <c r="P1826" s="3">
        <f ca="1">1-O1826/MAX(O$2:O1826)</f>
        <v>0.15867840884723095</v>
      </c>
    </row>
    <row r="1827" spans="1:16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112"/>
        <v>7.8364239979058503E-3</v>
      </c>
      <c r="H1827" s="3">
        <f>1-E1827/MAX(E$2:E1827)</f>
        <v>0.58729156741305377</v>
      </c>
      <c r="I1827" s="36">
        <f ca="1">IF(ROW()&gt;计算结果!B$18+1,AVERAGE(OFFSET(E1827,0,0,-计算结果!B$18,1)),AVERAGE(OFFSET(E1827,0,0,-ROW(),1)))</f>
        <v>2545.7395454545458</v>
      </c>
      <c r="J1827" s="36">
        <f ca="1">I1827+计算结果!B$19*IF(ROW()&gt;计算结果!B$18+1,STDEV(OFFSET(E1827,0,0,-计算结果!B$18,1)),STDEV(OFFSET(E1827,0,0,-ROW(),1)))</f>
        <v>10680.066664079093</v>
      </c>
      <c r="K1827" s="34">
        <f ca="1">I1827-计算结果!B$19*IF(ROW()&gt;计算结果!B$18+1,STDEV(OFFSET(E1827,0,0,-计算结果!B$18,1)),STDEV(OFFSET(E1827,0,0,-ROW(),1)))</f>
        <v>-5588.5875731700016</v>
      </c>
      <c r="L1827" s="35" t="str">
        <f t="shared" ca="1" si="113"/>
        <v>卖</v>
      </c>
      <c r="M1827" s="4" t="str">
        <f t="shared" ca="1" si="114"/>
        <v/>
      </c>
      <c r="N1827" s="3">
        <f ca="1">IF(L1826="买",E1827/E1826-1,0)-IF(M1827=1,计算结果!B$17,0)</f>
        <v>0</v>
      </c>
      <c r="O1827" s="2">
        <f t="shared" ca="1" si="115"/>
        <v>7.5621113386634757</v>
      </c>
      <c r="P1827" s="3">
        <f ca="1">1-O1827/MAX(O$2:O1827)</f>
        <v>0.15867840884723095</v>
      </c>
    </row>
    <row r="1828" spans="1:16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112"/>
        <v>9.7337945307700569E-3</v>
      </c>
      <c r="H1828" s="3">
        <f>1-E1828/MAX(E$2:E1828)</f>
        <v>0.58327434832913627</v>
      </c>
      <c r="I1828" s="36">
        <f ca="1">IF(ROW()&gt;计算结果!B$18+1,AVERAGE(OFFSET(E1828,0,0,-计算结果!B$18,1)),AVERAGE(OFFSET(E1828,0,0,-ROW(),1)))</f>
        <v>2541.011590909091</v>
      </c>
      <c r="J1828" s="36">
        <f ca="1">I1828+计算结果!B$19*IF(ROW()&gt;计算结果!B$18+1,STDEV(OFFSET(E1828,0,0,-计算结果!B$18,1)),STDEV(OFFSET(E1828,0,0,-ROW(),1)))</f>
        <v>10604.363538358135</v>
      </c>
      <c r="K1828" s="34">
        <f ca="1">I1828-计算结果!B$19*IF(ROW()&gt;计算结果!B$18+1,STDEV(OFFSET(E1828,0,0,-计算结果!B$18,1)),STDEV(OFFSET(E1828,0,0,-ROW(),1)))</f>
        <v>-5522.3403565399531</v>
      </c>
      <c r="L1828" s="35" t="str">
        <f t="shared" ca="1" si="113"/>
        <v>卖</v>
      </c>
      <c r="M1828" s="4" t="str">
        <f t="shared" ca="1" si="114"/>
        <v/>
      </c>
      <c r="N1828" s="3">
        <f ca="1">IF(L1827="买",E1828/E1827-1,0)-IF(M1828=1,计算结果!B$17,0)</f>
        <v>0</v>
      </c>
      <c r="O1828" s="2">
        <f t="shared" ca="1" si="115"/>
        <v>7.5621113386634757</v>
      </c>
      <c r="P1828" s="3">
        <f ca="1">1-O1828/MAX(O$2:O1828)</f>
        <v>0.15867840884723095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112"/>
        <v>5.9203488514536495E-4</v>
      </c>
      <c r="H1829" s="3">
        <f>1-E1829/MAX(E$2:E1829)</f>
        <v>0.58302763220581233</v>
      </c>
      <c r="I1829" s="36">
        <f ca="1">IF(ROW()&gt;计算结果!B$18+1,AVERAGE(OFFSET(E1829,0,0,-计算结果!B$18,1)),AVERAGE(OFFSET(E1829,0,0,-ROW(),1)))</f>
        <v>2536.7777272727271</v>
      </c>
      <c r="J1829" s="36">
        <f ca="1">I1829+计算结果!B$19*IF(ROW()&gt;计算结果!B$18+1,STDEV(OFFSET(E1829,0,0,-计算结果!B$18,1)),STDEV(OFFSET(E1829,0,0,-ROW(),1)))</f>
        <v>10568.339129944299</v>
      </c>
      <c r="K1829" s="34">
        <f ca="1">I1829-计算结果!B$19*IF(ROW()&gt;计算结果!B$18+1,STDEV(OFFSET(E1829,0,0,-计算结果!B$18,1)),STDEV(OFFSET(E1829,0,0,-ROW(),1)))</f>
        <v>-5494.7836753988449</v>
      </c>
      <c r="L1829" s="35" t="str">
        <f t="shared" ca="1" si="113"/>
        <v>卖</v>
      </c>
      <c r="M1829" s="4" t="str">
        <f t="shared" ca="1" si="114"/>
        <v/>
      </c>
      <c r="N1829" s="3">
        <f ca="1">IF(L1828="买",E1829/E1828-1,0)-IF(M1829=1,计算结果!B$17,0)</f>
        <v>0</v>
      </c>
      <c r="O1829" s="2">
        <f t="shared" ca="1" si="115"/>
        <v>7.5621113386634757</v>
      </c>
      <c r="P1829" s="3">
        <f ca="1">1-O1829/MAX(O$2:O1829)</f>
        <v>0.15867840884723095</v>
      </c>
    </row>
    <row r="1830" spans="1:16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112"/>
        <v>-2.0770169303403696E-2</v>
      </c>
      <c r="H1830" s="3">
        <f>1-E1830/MAX(E$2:E1830)</f>
        <v>0.59168821887973866</v>
      </c>
      <c r="I1830" s="36">
        <f ca="1">IF(ROW()&gt;计算结果!B$18+1,AVERAGE(OFFSET(E1830,0,0,-计算结果!B$18,1)),AVERAGE(OFFSET(E1830,0,0,-ROW(),1)))</f>
        <v>2531.8731818181818</v>
      </c>
      <c r="J1830" s="36">
        <f ca="1">I1830+计算结果!B$19*IF(ROW()&gt;计算结果!B$18+1,STDEV(OFFSET(E1830,0,0,-计算结果!B$18,1)),STDEV(OFFSET(E1830,0,0,-ROW(),1)))</f>
        <v>10762.799480095578</v>
      </c>
      <c r="K1830" s="34">
        <f ca="1">I1830-计算结果!B$19*IF(ROW()&gt;计算结果!B$18+1,STDEV(OFFSET(E1830,0,0,-计算结果!B$18,1)),STDEV(OFFSET(E1830,0,0,-ROW(),1)))</f>
        <v>-5699.0531164592139</v>
      </c>
      <c r="L1830" s="35" t="str">
        <f t="shared" ca="1" si="113"/>
        <v>卖</v>
      </c>
      <c r="M1830" s="4" t="str">
        <f t="shared" ca="1" si="114"/>
        <v/>
      </c>
      <c r="N1830" s="3">
        <f ca="1">IF(L1829="买",E1830/E1829-1,0)-IF(M1830=1,计算结果!B$17,0)</f>
        <v>0</v>
      </c>
      <c r="O1830" s="2">
        <f t="shared" ca="1" si="115"/>
        <v>7.5621113386634757</v>
      </c>
      <c r="P1830" s="3">
        <f ca="1">1-O1830/MAX(O$2:O1830)</f>
        <v>0.15867840884723095</v>
      </c>
    </row>
    <row r="1831" spans="1:16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112"/>
        <v>6.0298450242317614E-3</v>
      </c>
      <c r="H1831" s="3">
        <f>1-E1831/MAX(E$2:E1831)</f>
        <v>0.58922616211801537</v>
      </c>
      <c r="I1831" s="36">
        <f ca="1">IF(ROW()&gt;计算结果!B$18+1,AVERAGE(OFFSET(E1831,0,0,-计算结果!B$18,1)),AVERAGE(OFFSET(E1831,0,0,-ROW(),1)))</f>
        <v>2527.255681818182</v>
      </c>
      <c r="J1831" s="36">
        <f ca="1">I1831+计算结果!B$19*IF(ROW()&gt;计算结果!B$18+1,STDEV(OFFSET(E1831,0,0,-计算结果!B$18,1)),STDEV(OFFSET(E1831,0,0,-ROW(),1)))</f>
        <v>10853.342282631569</v>
      </c>
      <c r="K1831" s="34">
        <f ca="1">I1831-计算结果!B$19*IF(ROW()&gt;计算结果!B$18+1,STDEV(OFFSET(E1831,0,0,-计算结果!B$18,1)),STDEV(OFFSET(E1831,0,0,-ROW(),1)))</f>
        <v>-5798.8309189952051</v>
      </c>
      <c r="L1831" s="35" t="str">
        <f t="shared" ca="1" si="113"/>
        <v>卖</v>
      </c>
      <c r="M1831" s="4" t="str">
        <f t="shared" ca="1" si="114"/>
        <v/>
      </c>
      <c r="N1831" s="3">
        <f ca="1">IF(L1830="买",E1831/E1830-1,0)-IF(M1831=1,计算结果!B$17,0)</f>
        <v>0</v>
      </c>
      <c r="O1831" s="2">
        <f t="shared" ca="1" si="115"/>
        <v>7.5621113386634757</v>
      </c>
      <c r="P1831" s="3">
        <f ca="1">1-O1831/MAX(O$2:O1831)</f>
        <v>0.15867840884723095</v>
      </c>
    </row>
    <row r="1832" spans="1:16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112"/>
        <v>5.3848065611816764E-5</v>
      </c>
      <c r="H1832" s="3">
        <f>1-E1832/MAX(E$2:E1832)</f>
        <v>0.58920404274144156</v>
      </c>
      <c r="I1832" s="36">
        <f ca="1">IF(ROW()&gt;计算结果!B$18+1,AVERAGE(OFFSET(E1832,0,0,-计算结果!B$18,1)),AVERAGE(OFFSET(E1832,0,0,-ROW(),1)))</f>
        <v>2523.6120454545458</v>
      </c>
      <c r="J1832" s="36">
        <f ca="1">I1832+计算结果!B$19*IF(ROW()&gt;计算结果!B$18+1,STDEV(OFFSET(E1832,0,0,-计算结果!B$18,1)),STDEV(OFFSET(E1832,0,0,-ROW(),1)))</f>
        <v>11015.707065821542</v>
      </c>
      <c r="K1832" s="34">
        <f ca="1">I1832-计算结果!B$19*IF(ROW()&gt;计算结果!B$18+1,STDEV(OFFSET(E1832,0,0,-计算结果!B$18,1)),STDEV(OFFSET(E1832,0,0,-ROW(),1)))</f>
        <v>-5968.482974912451</v>
      </c>
      <c r="L1832" s="35" t="str">
        <f t="shared" ca="1" si="113"/>
        <v>卖</v>
      </c>
      <c r="M1832" s="4" t="str">
        <f t="shared" ca="1" si="114"/>
        <v/>
      </c>
      <c r="N1832" s="3">
        <f ca="1">IF(L1831="买",E1832/E1831-1,0)-IF(M1832=1,计算结果!B$17,0)</f>
        <v>0</v>
      </c>
      <c r="O1832" s="2">
        <f t="shared" ca="1" si="115"/>
        <v>7.5621113386634757</v>
      </c>
      <c r="P1832" s="3">
        <f ca="1">1-O1832/MAX(O$2:O1832)</f>
        <v>0.15867840884723095</v>
      </c>
    </row>
    <row r="1833" spans="1:16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112"/>
        <v>4.1377939221234339E-3</v>
      </c>
      <c r="H1833" s="3">
        <f>1-E1833/MAX(E$2:E1833)</f>
        <v>0.58750425372626425</v>
      </c>
      <c r="I1833" s="36">
        <f ca="1">IF(ROW()&gt;计算结果!B$18+1,AVERAGE(OFFSET(E1833,0,0,-计算结果!B$18,1)),AVERAGE(OFFSET(E1833,0,0,-ROW(),1)))</f>
        <v>2519.3025000000002</v>
      </c>
      <c r="J1833" s="36">
        <f ca="1">I1833+计算结果!B$19*IF(ROW()&gt;计算结果!B$18+1,STDEV(OFFSET(E1833,0,0,-计算结果!B$18,1)),STDEV(OFFSET(E1833,0,0,-ROW(),1)))</f>
        <v>11026.007851501688</v>
      </c>
      <c r="K1833" s="34">
        <f ca="1">I1833-计算结果!B$19*IF(ROW()&gt;计算结果!B$18+1,STDEV(OFFSET(E1833,0,0,-计算结果!B$18,1)),STDEV(OFFSET(E1833,0,0,-ROW(),1)))</f>
        <v>-5987.4028515016889</v>
      </c>
      <c r="L1833" s="35" t="str">
        <f t="shared" ca="1" si="113"/>
        <v>卖</v>
      </c>
      <c r="M1833" s="4" t="str">
        <f t="shared" ca="1" si="114"/>
        <v/>
      </c>
      <c r="N1833" s="3">
        <f ca="1">IF(L1832="买",E1833/E1832-1,0)-IF(M1833=1,计算结果!B$17,0)</f>
        <v>0</v>
      </c>
      <c r="O1833" s="2">
        <f t="shared" ca="1" si="115"/>
        <v>7.5621113386634757</v>
      </c>
      <c r="P1833" s="3">
        <f ca="1">1-O1833/MAX(O$2:O1833)</f>
        <v>0.15867840884723095</v>
      </c>
    </row>
    <row r="1834" spans="1:16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112"/>
        <v>-1.0666908658922947E-2</v>
      </c>
      <c r="H1834" s="3">
        <f>1-E1834/MAX(E$2:E1834)</f>
        <v>0.59190430817396034</v>
      </c>
      <c r="I1834" s="36">
        <f ca="1">IF(ROW()&gt;计算结果!B$18+1,AVERAGE(OFFSET(E1834,0,0,-计算结果!B$18,1)),AVERAGE(OFFSET(E1834,0,0,-ROW(),1)))</f>
        <v>2515.3134090909093</v>
      </c>
      <c r="J1834" s="36">
        <f ca="1">I1834+计算结果!B$19*IF(ROW()&gt;计算结果!B$18+1,STDEV(OFFSET(E1834,0,0,-计算结果!B$18,1)),STDEV(OFFSET(E1834,0,0,-ROW(),1)))</f>
        <v>11200.642182269141</v>
      </c>
      <c r="K1834" s="34">
        <f ca="1">I1834-计算结果!B$19*IF(ROW()&gt;计算结果!B$18+1,STDEV(OFFSET(E1834,0,0,-计算结果!B$18,1)),STDEV(OFFSET(E1834,0,0,-ROW(),1)))</f>
        <v>-6170.0153640873214</v>
      </c>
      <c r="L1834" s="35" t="str">
        <f t="shared" ca="1" si="113"/>
        <v>卖</v>
      </c>
      <c r="M1834" s="4" t="str">
        <f t="shared" ca="1" si="114"/>
        <v/>
      </c>
      <c r="N1834" s="3">
        <f ca="1">IF(L1833="买",E1834/E1833-1,0)-IF(M1834=1,计算结果!B$17,0)</f>
        <v>0</v>
      </c>
      <c r="O1834" s="2">
        <f t="shared" ca="1" si="115"/>
        <v>7.5621113386634757</v>
      </c>
      <c r="P1834" s="3">
        <f ca="1">1-O1834/MAX(O$2:O1834)</f>
        <v>0.15867840884723095</v>
      </c>
    </row>
    <row r="1835" spans="1:16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112"/>
        <v>-1.3771336607656615E-2</v>
      </c>
      <c r="H1835" s="3">
        <f>1-E1835/MAX(E$2:E1835)</f>
        <v>0.59752433131423133</v>
      </c>
      <c r="I1835" s="36">
        <f ca="1">IF(ROW()&gt;计算结果!B$18+1,AVERAGE(OFFSET(E1835,0,0,-计算结果!B$18,1)),AVERAGE(OFFSET(E1835,0,0,-ROW(),1)))</f>
        <v>2510.2725</v>
      </c>
      <c r="J1835" s="36">
        <f ca="1">I1835+计算结果!B$19*IF(ROW()&gt;计算结果!B$18+1,STDEV(OFFSET(E1835,0,0,-计算结果!B$18,1)),STDEV(OFFSET(E1835,0,0,-ROW(),1)))</f>
        <v>11453.789497091664</v>
      </c>
      <c r="K1835" s="34">
        <f ca="1">I1835-计算结果!B$19*IF(ROW()&gt;计算结果!B$18+1,STDEV(OFFSET(E1835,0,0,-计算结果!B$18,1)),STDEV(OFFSET(E1835,0,0,-ROW(),1)))</f>
        <v>-6433.2444970916649</v>
      </c>
      <c r="L1835" s="35" t="str">
        <f t="shared" ca="1" si="113"/>
        <v>卖</v>
      </c>
      <c r="M1835" s="4" t="str">
        <f t="shared" ca="1" si="114"/>
        <v/>
      </c>
      <c r="N1835" s="3">
        <f ca="1">IF(L1834="买",E1835/E1834-1,0)-IF(M1835=1,计算结果!B$17,0)</f>
        <v>0</v>
      </c>
      <c r="O1835" s="2">
        <f t="shared" ca="1" si="115"/>
        <v>7.5621113386634757</v>
      </c>
      <c r="P1835" s="3">
        <f ca="1">1-O1835/MAX(O$2:O1835)</f>
        <v>0.15867840884723095</v>
      </c>
    </row>
    <row r="1836" spans="1:16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112"/>
        <v>4.4643045873264953E-3</v>
      </c>
      <c r="H1836" s="3">
        <f>1-E1836/MAX(E$2:E1836)</f>
        <v>0.59572755734023009</v>
      </c>
      <c r="I1836" s="36">
        <f ca="1">IF(ROW()&gt;计算结果!B$18+1,AVERAGE(OFFSET(E1836,0,0,-计算结果!B$18,1)),AVERAGE(OFFSET(E1836,0,0,-ROW(),1)))</f>
        <v>2504.5559090909092</v>
      </c>
      <c r="J1836" s="36">
        <f ca="1">I1836+计算结果!B$19*IF(ROW()&gt;计算结果!B$18+1,STDEV(OFFSET(E1836,0,0,-计算结果!B$18,1)),STDEV(OFFSET(E1836,0,0,-ROW(),1)))</f>
        <v>11492.748506371747</v>
      </c>
      <c r="K1836" s="34">
        <f ca="1">I1836-计算结果!B$19*IF(ROW()&gt;计算结果!B$18+1,STDEV(OFFSET(E1836,0,0,-计算结果!B$18,1)),STDEV(OFFSET(E1836,0,0,-ROW(),1)))</f>
        <v>-6483.6366881899276</v>
      </c>
      <c r="L1836" s="35" t="str">
        <f t="shared" ca="1" si="113"/>
        <v>卖</v>
      </c>
      <c r="M1836" s="4" t="str">
        <f t="shared" ca="1" si="114"/>
        <v/>
      </c>
      <c r="N1836" s="3">
        <f ca="1">IF(L1835="买",E1836/E1835-1,0)-IF(M1836=1,计算结果!B$17,0)</f>
        <v>0</v>
      </c>
      <c r="O1836" s="2">
        <f t="shared" ca="1" si="115"/>
        <v>7.5621113386634757</v>
      </c>
      <c r="P1836" s="3">
        <f ca="1">1-O1836/MAX(O$2:O1836)</f>
        <v>0.15867840884723095</v>
      </c>
    </row>
    <row r="1837" spans="1:16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112"/>
        <v>-6.6961561286031923E-3</v>
      </c>
      <c r="H1837" s="3">
        <f>1-E1837/MAX(E$2:E1837)</f>
        <v>0.59843462873477171</v>
      </c>
      <c r="I1837" s="36">
        <f ca="1">IF(ROW()&gt;计算结果!B$18+1,AVERAGE(OFFSET(E1837,0,0,-计算结果!B$18,1)),AVERAGE(OFFSET(E1837,0,0,-ROW(),1)))</f>
        <v>2498.7197727272728</v>
      </c>
      <c r="J1837" s="36">
        <f ca="1">I1837+计算结果!B$19*IF(ROW()&gt;计算结果!B$18+1,STDEV(OFFSET(E1837,0,0,-计算结果!B$18,1)),STDEV(OFFSET(E1837,0,0,-ROW(),1)))</f>
        <v>11592.117766726407</v>
      </c>
      <c r="K1837" s="34">
        <f ca="1">I1837-计算结果!B$19*IF(ROW()&gt;计算结果!B$18+1,STDEV(OFFSET(E1837,0,0,-计算结果!B$18,1)),STDEV(OFFSET(E1837,0,0,-ROW(),1)))</f>
        <v>-6594.6782212718626</v>
      </c>
      <c r="L1837" s="35" t="str">
        <f t="shared" ca="1" si="113"/>
        <v>卖</v>
      </c>
      <c r="M1837" s="4" t="str">
        <f t="shared" ca="1" si="114"/>
        <v/>
      </c>
      <c r="N1837" s="3">
        <f ca="1">IF(L1836="买",E1837/E1836-1,0)-IF(M1837=1,计算结果!B$17,0)</f>
        <v>0</v>
      </c>
      <c r="O1837" s="2">
        <f t="shared" ca="1" si="115"/>
        <v>7.5621113386634757</v>
      </c>
      <c r="P1837" s="3">
        <f ca="1">1-O1837/MAX(O$2:O1837)</f>
        <v>0.15867840884723095</v>
      </c>
    </row>
    <row r="1838" spans="1:16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112"/>
        <v>-5.3345649300023945E-3</v>
      </c>
      <c r="H1838" s="3">
        <f>1-E1838/MAX(E$2:E1838)</f>
        <v>0.60057680528142654</v>
      </c>
      <c r="I1838" s="36">
        <f ca="1">IF(ROW()&gt;计算结果!B$18+1,AVERAGE(OFFSET(E1838,0,0,-计算结果!B$18,1)),AVERAGE(OFFSET(E1838,0,0,-ROW(),1)))</f>
        <v>2493.0886363636369</v>
      </c>
      <c r="J1838" s="36">
        <f ca="1">I1838+计算结果!B$19*IF(ROW()&gt;计算结果!B$18+1,STDEV(OFFSET(E1838,0,0,-计算结果!B$18,1)),STDEV(OFFSET(E1838,0,0,-ROW(),1)))</f>
        <v>11772.652440228561</v>
      </c>
      <c r="K1838" s="34">
        <f ca="1">I1838-计算结果!B$19*IF(ROW()&gt;计算结果!B$18+1,STDEV(OFFSET(E1838,0,0,-计算结果!B$18,1)),STDEV(OFFSET(E1838,0,0,-ROW(),1)))</f>
        <v>-6786.4751675012885</v>
      </c>
      <c r="L1838" s="35" t="str">
        <f t="shared" ca="1" si="113"/>
        <v>卖</v>
      </c>
      <c r="M1838" s="4" t="str">
        <f t="shared" ca="1" si="114"/>
        <v/>
      </c>
      <c r="N1838" s="3">
        <f ca="1">IF(L1837="买",E1838/E1837-1,0)-IF(M1838=1,计算结果!B$17,0)</f>
        <v>0</v>
      </c>
      <c r="O1838" s="2">
        <f t="shared" ca="1" si="115"/>
        <v>7.5621113386634757</v>
      </c>
      <c r="P1838" s="3">
        <f ca="1">1-O1838/MAX(O$2:O1838)</f>
        <v>0.15867840884723095</v>
      </c>
    </row>
    <row r="1839" spans="1:16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112"/>
        <v>6.9009878636339117E-4</v>
      </c>
      <c r="H1839" s="3">
        <f>1-E1839/MAX(E$2:E1839)</f>
        <v>0.60030116381950593</v>
      </c>
      <c r="I1839" s="36">
        <f ca="1">IF(ROW()&gt;计算结果!B$18+1,AVERAGE(OFFSET(E1839,0,0,-计算结果!B$18,1)),AVERAGE(OFFSET(E1839,0,0,-ROW(),1)))</f>
        <v>2487.9979545454548</v>
      </c>
      <c r="J1839" s="36">
        <f ca="1">I1839+计算结果!B$19*IF(ROW()&gt;计算结果!B$18+1,STDEV(OFFSET(E1839,0,0,-计算结果!B$18,1)),STDEV(OFFSET(E1839,0,0,-ROW(),1)))</f>
        <v>11965.406928180948</v>
      </c>
      <c r="K1839" s="34">
        <f ca="1">I1839-计算结果!B$19*IF(ROW()&gt;计算结果!B$18+1,STDEV(OFFSET(E1839,0,0,-计算结果!B$18,1)),STDEV(OFFSET(E1839,0,0,-ROW(),1)))</f>
        <v>-6989.4110190900374</v>
      </c>
      <c r="L1839" s="35" t="str">
        <f t="shared" ca="1" si="113"/>
        <v>卖</v>
      </c>
      <c r="M1839" s="4" t="str">
        <f t="shared" ca="1" si="114"/>
        <v/>
      </c>
      <c r="N1839" s="3">
        <f ca="1">IF(L1838="买",E1839/E1838-1,0)-IF(M1839=1,计算结果!B$17,0)</f>
        <v>0</v>
      </c>
      <c r="O1839" s="2">
        <f t="shared" ca="1" si="115"/>
        <v>7.5621113386634757</v>
      </c>
      <c r="P1839" s="3">
        <f ca="1">1-O1839/MAX(O$2:O1839)</f>
        <v>0.15867840884723095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112"/>
        <v>-5.6702325561596156E-3</v>
      </c>
      <c r="H1840" s="3">
        <f>1-E1840/MAX(E$2:E1840)</f>
        <v>0.60256754917307553</v>
      </c>
      <c r="I1840" s="36">
        <f ca="1">IF(ROW()&gt;计算结果!B$18+1,AVERAGE(OFFSET(E1840,0,0,-计算结果!B$18,1)),AVERAGE(OFFSET(E1840,0,0,-ROW(),1)))</f>
        <v>2481.6593181818184</v>
      </c>
      <c r="J1840" s="36">
        <f ca="1">I1840+计算结果!B$19*IF(ROW()&gt;计算结果!B$18+1,STDEV(OFFSET(E1840,0,0,-计算结果!B$18,1)),STDEV(OFFSET(E1840,0,0,-ROW(),1)))</f>
        <v>12038.140653712029</v>
      </c>
      <c r="K1840" s="34">
        <f ca="1">I1840-计算结果!B$19*IF(ROW()&gt;计算结果!B$18+1,STDEV(OFFSET(E1840,0,0,-计算结果!B$18,1)),STDEV(OFFSET(E1840,0,0,-ROW(),1)))</f>
        <v>-7074.8220173483915</v>
      </c>
      <c r="L1840" s="35" t="str">
        <f t="shared" ca="1" si="113"/>
        <v>卖</v>
      </c>
      <c r="M1840" s="4" t="str">
        <f t="shared" ca="1" si="114"/>
        <v/>
      </c>
      <c r="N1840" s="3">
        <f ca="1">IF(L1839="买",E1840/E1839-1,0)-IF(M1840=1,计算结果!B$17,0)</f>
        <v>0</v>
      </c>
      <c r="O1840" s="2">
        <f t="shared" ca="1" si="115"/>
        <v>7.5621113386634757</v>
      </c>
      <c r="P1840" s="3">
        <f ca="1">1-O1840/MAX(O$2:O1840)</f>
        <v>0.15867840884723095</v>
      </c>
    </row>
    <row r="1841" spans="1:16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112"/>
        <v>-1.2287063477453009E-3</v>
      </c>
      <c r="H1841" s="3">
        <f>1-E1841/MAX(E$2:E1841)</f>
        <v>0.60305587694820662</v>
      </c>
      <c r="I1841" s="36">
        <f ca="1">IF(ROW()&gt;计算结果!B$18+1,AVERAGE(OFFSET(E1841,0,0,-计算结果!B$18,1)),AVERAGE(OFFSET(E1841,0,0,-ROW(),1)))</f>
        <v>2474.4336363636367</v>
      </c>
      <c r="J1841" s="36">
        <f ca="1">I1841+计算结果!B$19*IF(ROW()&gt;计算结果!B$18+1,STDEV(OFFSET(E1841,0,0,-计算结果!B$18,1)),STDEV(OFFSET(E1841,0,0,-ROW(),1)))</f>
        <v>11900.473933229528</v>
      </c>
      <c r="K1841" s="34">
        <f ca="1">I1841-计算结果!B$19*IF(ROW()&gt;计算结果!B$18+1,STDEV(OFFSET(E1841,0,0,-计算结果!B$18,1)),STDEV(OFFSET(E1841,0,0,-ROW(),1)))</f>
        <v>-6951.6066605022543</v>
      </c>
      <c r="L1841" s="35" t="str">
        <f t="shared" ca="1" si="113"/>
        <v>卖</v>
      </c>
      <c r="M1841" s="4" t="str">
        <f t="shared" ca="1" si="114"/>
        <v/>
      </c>
      <c r="N1841" s="3">
        <f ca="1">IF(L1840="买",E1841/E1840-1,0)-IF(M1841=1,计算结果!B$17,0)</f>
        <v>0</v>
      </c>
      <c r="O1841" s="2">
        <f t="shared" ca="1" si="115"/>
        <v>7.5621113386634757</v>
      </c>
      <c r="P1841" s="3">
        <f ca="1">1-O1841/MAX(O$2:O1841)</f>
        <v>0.15867840884723095</v>
      </c>
    </row>
    <row r="1842" spans="1:16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112"/>
        <v>1.102909658282325E-2</v>
      </c>
      <c r="H1842" s="3">
        <f>1-E1842/MAX(E$2:E1842)</f>
        <v>0.59867794187708423</v>
      </c>
      <c r="I1842" s="36">
        <f ca="1">IF(ROW()&gt;计算结果!B$18+1,AVERAGE(OFFSET(E1842,0,0,-计算结果!B$18,1)),AVERAGE(OFFSET(E1842,0,0,-ROW(),1)))</f>
        <v>2467.9879545454546</v>
      </c>
      <c r="J1842" s="36">
        <f ca="1">I1842+计算结果!B$19*IF(ROW()&gt;计算结果!B$18+1,STDEV(OFFSET(E1842,0,0,-计算结果!B$18,1)),STDEV(OFFSET(E1842,0,0,-ROW(),1)))</f>
        <v>11643.088957680657</v>
      </c>
      <c r="K1842" s="34">
        <f ca="1">I1842-计算结果!B$19*IF(ROW()&gt;计算结果!B$18+1,STDEV(OFFSET(E1842,0,0,-计算结果!B$18,1)),STDEV(OFFSET(E1842,0,0,-ROW(),1)))</f>
        <v>-6707.1130485897465</v>
      </c>
      <c r="L1842" s="35" t="str">
        <f t="shared" ca="1" si="113"/>
        <v>卖</v>
      </c>
      <c r="M1842" s="4" t="str">
        <f t="shared" ca="1" si="114"/>
        <v/>
      </c>
      <c r="N1842" s="3">
        <f ca="1">IF(L1841="买",E1842/E1841-1,0)-IF(M1842=1,计算结果!B$17,0)</f>
        <v>0</v>
      </c>
      <c r="O1842" s="2">
        <f t="shared" ca="1" si="115"/>
        <v>7.5621113386634757</v>
      </c>
      <c r="P1842" s="3">
        <f ca="1">1-O1842/MAX(O$2:O1842)</f>
        <v>0.15867840884723095</v>
      </c>
    </row>
    <row r="1843" spans="1:16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112"/>
        <v>-1.0077798740805166E-2</v>
      </c>
      <c r="H1843" s="3">
        <f>1-E1843/MAX(E$2:E1843)</f>
        <v>0.60272238480909279</v>
      </c>
      <c r="I1843" s="36">
        <f ca="1">IF(ROW()&gt;计算结果!B$18+1,AVERAGE(OFFSET(E1843,0,0,-计算结果!B$18,1)),AVERAGE(OFFSET(E1843,0,0,-ROW(),1)))</f>
        <v>2461.2343181818183</v>
      </c>
      <c r="J1843" s="36">
        <f ca="1">I1843+计算结果!B$19*IF(ROW()&gt;计算结果!B$18+1,STDEV(OFFSET(E1843,0,0,-计算结果!B$18,1)),STDEV(OFFSET(E1843,0,0,-ROW(),1)))</f>
        <v>11462.912800763781</v>
      </c>
      <c r="K1843" s="34">
        <f ca="1">I1843-计算结果!B$19*IF(ROW()&gt;计算结果!B$18+1,STDEV(OFFSET(E1843,0,0,-计算结果!B$18,1)),STDEV(OFFSET(E1843,0,0,-ROW(),1)))</f>
        <v>-6540.4441644001454</v>
      </c>
      <c r="L1843" s="35" t="str">
        <f t="shared" ca="1" si="113"/>
        <v>卖</v>
      </c>
      <c r="M1843" s="4" t="str">
        <f t="shared" ca="1" si="114"/>
        <v/>
      </c>
      <c r="N1843" s="3">
        <f ca="1">IF(L1842="买",E1843/E1842-1,0)-IF(M1843=1,计算结果!B$17,0)</f>
        <v>0</v>
      </c>
      <c r="O1843" s="2">
        <f t="shared" ca="1" si="115"/>
        <v>7.5621113386634757</v>
      </c>
      <c r="P1843" s="3">
        <f ca="1">1-O1843/MAX(O$2:O1843)</f>
        <v>0.15867840884723095</v>
      </c>
    </row>
    <row r="1844" spans="1:16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112"/>
        <v>8.0775029123552056E-3</v>
      </c>
      <c r="H1844" s="3">
        <f>1-E1844/MAX(E$2:E1844)</f>
        <v>0.59951337371537472</v>
      </c>
      <c r="I1844" s="36">
        <f ca="1">IF(ROW()&gt;计算结果!B$18+1,AVERAGE(OFFSET(E1844,0,0,-计算结果!B$18,1)),AVERAGE(OFFSET(E1844,0,0,-ROW(),1)))</f>
        <v>2454.8875000000003</v>
      </c>
      <c r="J1844" s="36">
        <f ca="1">I1844+计算结果!B$19*IF(ROW()&gt;计算结果!B$18+1,STDEV(OFFSET(E1844,0,0,-计算结果!B$18,1)),STDEV(OFFSET(E1844,0,0,-ROW(),1)))</f>
        <v>11142.859915614405</v>
      </c>
      <c r="K1844" s="34">
        <f ca="1">I1844-计算结果!B$19*IF(ROW()&gt;计算结果!B$18+1,STDEV(OFFSET(E1844,0,0,-计算结果!B$18,1)),STDEV(OFFSET(E1844,0,0,-ROW(),1)))</f>
        <v>-6233.0849156144031</v>
      </c>
      <c r="L1844" s="35" t="str">
        <f t="shared" ca="1" si="113"/>
        <v>卖</v>
      </c>
      <c r="M1844" s="4" t="str">
        <f t="shared" ca="1" si="114"/>
        <v/>
      </c>
      <c r="N1844" s="3">
        <f ca="1">IF(L1843="买",E1844/E1843-1,0)-IF(M1844=1,计算结果!B$17,0)</f>
        <v>0</v>
      </c>
      <c r="O1844" s="2">
        <f t="shared" ca="1" si="115"/>
        <v>7.5621113386634757</v>
      </c>
      <c r="P1844" s="3">
        <f ca="1">1-O1844/MAX(O$2:O1844)</f>
        <v>0.15867840884723095</v>
      </c>
    </row>
    <row r="1845" spans="1:16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112"/>
        <v>1.3540153118016596E-2</v>
      </c>
      <c r="H1845" s="3">
        <f>1-E1845/MAX(E$2:E1845)</f>
        <v>0.59409072347376291</v>
      </c>
      <c r="I1845" s="36">
        <f ca="1">IF(ROW()&gt;计算结果!B$18+1,AVERAGE(OFFSET(E1845,0,0,-计算结果!B$18,1)),AVERAGE(OFFSET(E1845,0,0,-ROW(),1)))</f>
        <v>2450.9461363636365</v>
      </c>
      <c r="J1845" s="36">
        <f ca="1">I1845+计算结果!B$19*IF(ROW()&gt;计算结果!B$18+1,STDEV(OFFSET(E1845,0,0,-计算结果!B$18,1)),STDEV(OFFSET(E1845,0,0,-ROW(),1)))</f>
        <v>11029.240278764359</v>
      </c>
      <c r="K1845" s="34">
        <f ca="1">I1845-计算结果!B$19*IF(ROW()&gt;计算结果!B$18+1,STDEV(OFFSET(E1845,0,0,-计算结果!B$18,1)),STDEV(OFFSET(E1845,0,0,-ROW(),1)))</f>
        <v>-6127.3480060370857</v>
      </c>
      <c r="L1845" s="35" t="str">
        <f t="shared" ca="1" si="113"/>
        <v>卖</v>
      </c>
      <c r="M1845" s="4" t="str">
        <f t="shared" ca="1" si="114"/>
        <v/>
      </c>
      <c r="N1845" s="3">
        <f ca="1">IF(L1844="买",E1845/E1844-1,0)-IF(M1845=1,计算结果!B$17,0)</f>
        <v>0</v>
      </c>
      <c r="O1845" s="2">
        <f t="shared" ca="1" si="115"/>
        <v>7.5621113386634757</v>
      </c>
      <c r="P1845" s="3">
        <f ca="1">1-O1845/MAX(O$2:O1845)</f>
        <v>0.15867840884723095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112"/>
        <v>1.3665268002731601E-3</v>
      </c>
      <c r="H1846" s="3">
        <f>1-E1846/MAX(E$2:E1846)</f>
        <v>0.59353603756891038</v>
      </c>
      <c r="I1846" s="36">
        <f ca="1">IF(ROW()&gt;计算结果!B$18+1,AVERAGE(OFFSET(E1846,0,0,-计算结果!B$18,1)),AVERAGE(OFFSET(E1846,0,0,-ROW(),1)))</f>
        <v>2447.0831818181819</v>
      </c>
      <c r="J1846" s="36">
        <f ca="1">I1846+计算结果!B$19*IF(ROW()&gt;计算结果!B$18+1,STDEV(OFFSET(E1846,0,0,-计算结果!B$18,1)),STDEV(OFFSET(E1846,0,0,-ROW(),1)))</f>
        <v>10885.742116537114</v>
      </c>
      <c r="K1846" s="34">
        <f ca="1">I1846-计算结果!B$19*IF(ROW()&gt;计算结果!B$18+1,STDEV(OFFSET(E1846,0,0,-计算结果!B$18,1)),STDEV(OFFSET(E1846,0,0,-ROW(),1)))</f>
        <v>-5991.5757529007515</v>
      </c>
      <c r="L1846" s="35" t="str">
        <f t="shared" ca="1" si="113"/>
        <v>卖</v>
      </c>
      <c r="M1846" s="4" t="str">
        <f t="shared" ca="1" si="114"/>
        <v/>
      </c>
      <c r="N1846" s="3">
        <f ca="1">IF(L1845="买",E1846/E1845-1,0)-IF(M1846=1,计算结果!B$17,0)</f>
        <v>0</v>
      </c>
      <c r="O1846" s="2">
        <f t="shared" ca="1" si="115"/>
        <v>7.5621113386634757</v>
      </c>
      <c r="P1846" s="3">
        <f ca="1">1-O1846/MAX(O$2:O1846)</f>
        <v>0.15867840884723095</v>
      </c>
    </row>
    <row r="1847" spans="1:16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112"/>
        <v>3.8511932419926787E-4</v>
      </c>
      <c r="H1847" s="3">
        <f>1-E1847/MAX(E$2:E1847)</f>
        <v>0.59337950044238752</v>
      </c>
      <c r="I1847" s="36">
        <f ca="1">IF(ROW()&gt;计算结果!B$18+1,AVERAGE(OFFSET(E1847,0,0,-计算结果!B$18,1)),AVERAGE(OFFSET(E1847,0,0,-ROW(),1)))</f>
        <v>2443.2738636363638</v>
      </c>
      <c r="J1847" s="36">
        <f ca="1">I1847+计算结果!B$19*IF(ROW()&gt;计算结果!B$18+1,STDEV(OFFSET(E1847,0,0,-计算结果!B$18,1)),STDEV(OFFSET(E1847,0,0,-ROW(),1)))</f>
        <v>10721.586301514504</v>
      </c>
      <c r="K1847" s="34">
        <f ca="1">I1847-计算结果!B$19*IF(ROW()&gt;计算结果!B$18+1,STDEV(OFFSET(E1847,0,0,-计算结果!B$18,1)),STDEV(OFFSET(E1847,0,0,-ROW(),1)))</f>
        <v>-5835.0385742417775</v>
      </c>
      <c r="L1847" s="35" t="str">
        <f t="shared" ca="1" si="113"/>
        <v>卖</v>
      </c>
      <c r="M1847" s="4" t="str">
        <f t="shared" ca="1" si="114"/>
        <v/>
      </c>
      <c r="N1847" s="3">
        <f ca="1">IF(L1846="买",E1847/E1846-1,0)-IF(M1847=1,计算结果!B$17,0)</f>
        <v>0</v>
      </c>
      <c r="O1847" s="2">
        <f t="shared" ca="1" si="115"/>
        <v>7.5621113386634757</v>
      </c>
      <c r="P1847" s="3">
        <f ca="1">1-O1847/MAX(O$2:O1847)</f>
        <v>0.15867840884723095</v>
      </c>
    </row>
    <row r="1848" spans="1:16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112"/>
        <v>9.168169588122721E-3</v>
      </c>
      <c r="H1848" s="3">
        <f>1-E1848/MAX(E$2:E1848)</f>
        <v>0.58965153474443621</v>
      </c>
      <c r="I1848" s="36">
        <f ca="1">IF(ROW()&gt;计算结果!B$18+1,AVERAGE(OFFSET(E1848,0,0,-计算结果!B$18,1)),AVERAGE(OFFSET(E1848,0,0,-ROW(),1)))</f>
        <v>2440.3084090909092</v>
      </c>
      <c r="J1848" s="36">
        <f ca="1">I1848+计算结果!B$19*IF(ROW()&gt;计算结果!B$18+1,STDEV(OFFSET(E1848,0,0,-计算结果!B$18,1)),STDEV(OFFSET(E1848,0,0,-ROW(),1)))</f>
        <v>10561.230325226119</v>
      </c>
      <c r="K1848" s="34">
        <f ca="1">I1848-计算结果!B$19*IF(ROW()&gt;计算结果!B$18+1,STDEV(OFFSET(E1848,0,0,-计算结果!B$18,1)),STDEV(OFFSET(E1848,0,0,-ROW(),1)))</f>
        <v>-5680.6135070442997</v>
      </c>
      <c r="L1848" s="35" t="str">
        <f t="shared" ca="1" si="113"/>
        <v>卖</v>
      </c>
      <c r="M1848" s="4" t="str">
        <f t="shared" ca="1" si="114"/>
        <v/>
      </c>
      <c r="N1848" s="3">
        <f ca="1">IF(L1847="买",E1848/E1847-1,0)-IF(M1848=1,计算结果!B$17,0)</f>
        <v>0</v>
      </c>
      <c r="O1848" s="2">
        <f t="shared" ca="1" si="115"/>
        <v>7.5621113386634757</v>
      </c>
      <c r="P1848" s="3">
        <f ca="1">1-O1848/MAX(O$2:O1848)</f>
        <v>0.15867840884723095</v>
      </c>
    </row>
    <row r="1849" spans="1:16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112"/>
        <v>-4.9550109880995841E-3</v>
      </c>
      <c r="H1849" s="3">
        <f>1-E1849/MAX(E$2:E1849)</f>
        <v>0.59168481589872735</v>
      </c>
      <c r="I1849" s="36">
        <f ca="1">IF(ROW()&gt;计算结果!B$18+1,AVERAGE(OFFSET(E1849,0,0,-计算结果!B$18,1)),AVERAGE(OFFSET(E1849,0,0,-ROW(),1)))</f>
        <v>2437.4770454545451</v>
      </c>
      <c r="J1849" s="36">
        <f ca="1">I1849+计算结果!B$19*IF(ROW()&gt;计算结果!B$18+1,STDEV(OFFSET(E1849,0,0,-计算结果!B$18,1)),STDEV(OFFSET(E1849,0,0,-ROW(),1)))</f>
        <v>10457.854867997399</v>
      </c>
      <c r="K1849" s="34">
        <f ca="1">I1849-计算结果!B$19*IF(ROW()&gt;计算结果!B$18+1,STDEV(OFFSET(E1849,0,0,-计算结果!B$18,1)),STDEV(OFFSET(E1849,0,0,-ROW(),1)))</f>
        <v>-5582.900777088309</v>
      </c>
      <c r="L1849" s="35" t="str">
        <f t="shared" ca="1" si="113"/>
        <v>卖</v>
      </c>
      <c r="M1849" s="4" t="str">
        <f t="shared" ca="1" si="114"/>
        <v/>
      </c>
      <c r="N1849" s="3">
        <f ca="1">IF(L1848="买",E1849/E1848-1,0)-IF(M1849=1,计算结果!B$17,0)</f>
        <v>0</v>
      </c>
      <c r="O1849" s="2">
        <f t="shared" ca="1" si="115"/>
        <v>7.5621113386634757</v>
      </c>
      <c r="P1849" s="3">
        <f ca="1">1-O1849/MAX(O$2:O1849)</f>
        <v>0.15867840884723095</v>
      </c>
    </row>
    <row r="1850" spans="1:16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112"/>
        <v>-1.9927075737055988E-2</v>
      </c>
      <c r="H1850" s="3">
        <f>1-E1850/MAX(E$2:E1850)</f>
        <v>0.5998213434969033</v>
      </c>
      <c r="I1850" s="36">
        <f ca="1">IF(ROW()&gt;计算结果!B$18+1,AVERAGE(OFFSET(E1850,0,0,-计算结果!B$18,1)),AVERAGE(OFFSET(E1850,0,0,-ROW(),1)))</f>
        <v>2432.7877272727269</v>
      </c>
      <c r="J1850" s="36">
        <f ca="1">I1850+计算结果!B$19*IF(ROW()&gt;计算结果!B$18+1,STDEV(OFFSET(E1850,0,0,-计算结果!B$18,1)),STDEV(OFFSET(E1850,0,0,-ROW(),1)))</f>
        <v>10307.328326600738</v>
      </c>
      <c r="K1850" s="34">
        <f ca="1">I1850-计算结果!B$19*IF(ROW()&gt;计算结果!B$18+1,STDEV(OFFSET(E1850,0,0,-计算结果!B$18,1)),STDEV(OFFSET(E1850,0,0,-ROW(),1)))</f>
        <v>-5441.7528720552855</v>
      </c>
      <c r="L1850" s="35" t="str">
        <f t="shared" ca="1" si="113"/>
        <v>卖</v>
      </c>
      <c r="M1850" s="4" t="str">
        <f t="shared" ca="1" si="114"/>
        <v/>
      </c>
      <c r="N1850" s="3">
        <f ca="1">IF(L1849="买",E1850/E1849-1,0)-IF(M1850=1,计算结果!B$17,0)</f>
        <v>0</v>
      </c>
      <c r="O1850" s="2">
        <f t="shared" ca="1" si="115"/>
        <v>7.5621113386634757</v>
      </c>
      <c r="P1850" s="3">
        <f ca="1">1-O1850/MAX(O$2:O1850)</f>
        <v>0.15867840884723095</v>
      </c>
    </row>
    <row r="1851" spans="1:16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112"/>
        <v>2.1641800563791946E-3</v>
      </c>
      <c r="H1851" s="3">
        <f>1-E1851/MAX(E$2:E1851)</f>
        <v>0.59895528482951066</v>
      </c>
      <c r="I1851" s="36">
        <f ca="1">IF(ROW()&gt;计算结果!B$18+1,AVERAGE(OFFSET(E1851,0,0,-计算结果!B$18,1)),AVERAGE(OFFSET(E1851,0,0,-ROW(),1)))</f>
        <v>2428.6249999999995</v>
      </c>
      <c r="J1851" s="36">
        <f ca="1">I1851+计算结果!B$19*IF(ROW()&gt;计算结果!B$18+1,STDEV(OFFSET(E1851,0,0,-计算结果!B$18,1)),STDEV(OFFSET(E1851,0,0,-ROW(),1)))</f>
        <v>10185.164195924108</v>
      </c>
      <c r="K1851" s="34">
        <f ca="1">I1851-计算结果!B$19*IF(ROW()&gt;计算结果!B$18+1,STDEV(OFFSET(E1851,0,0,-计算结果!B$18,1)),STDEV(OFFSET(E1851,0,0,-ROW(),1)))</f>
        <v>-5327.9141959241097</v>
      </c>
      <c r="L1851" s="35" t="str">
        <f t="shared" ca="1" si="113"/>
        <v>卖</v>
      </c>
      <c r="M1851" s="4" t="str">
        <f t="shared" ca="1" si="114"/>
        <v/>
      </c>
      <c r="N1851" s="3">
        <f ca="1">IF(L1850="买",E1851/E1850-1,0)-IF(M1851=1,计算结果!B$17,0)</f>
        <v>0</v>
      </c>
      <c r="O1851" s="2">
        <f t="shared" ca="1" si="115"/>
        <v>7.5621113386634757</v>
      </c>
      <c r="P1851" s="3">
        <f ca="1">1-O1851/MAX(O$2:O1851)</f>
        <v>0.15867840884723095</v>
      </c>
    </row>
    <row r="1852" spans="1:16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112"/>
        <v>-1.0776319250579203E-2</v>
      </c>
      <c r="H1852" s="3">
        <f>1-E1852/MAX(E$2:E1852)</f>
        <v>0.60327707071394543</v>
      </c>
      <c r="I1852" s="36">
        <f ca="1">IF(ROW()&gt;计算结果!B$18+1,AVERAGE(OFFSET(E1852,0,0,-计算结果!B$18,1)),AVERAGE(OFFSET(E1852,0,0,-ROW(),1)))</f>
        <v>2422.9654545454541</v>
      </c>
      <c r="J1852" s="36">
        <f ca="1">I1852+计算结果!B$19*IF(ROW()&gt;计算结果!B$18+1,STDEV(OFFSET(E1852,0,0,-计算结果!B$18,1)),STDEV(OFFSET(E1852,0,0,-ROW(),1)))</f>
        <v>9900.4382232362004</v>
      </c>
      <c r="K1852" s="34">
        <f ca="1">I1852-计算结果!B$19*IF(ROW()&gt;计算结果!B$18+1,STDEV(OFFSET(E1852,0,0,-计算结果!B$18,1)),STDEV(OFFSET(E1852,0,0,-ROW(),1)))</f>
        <v>-5054.5073141452922</v>
      </c>
      <c r="L1852" s="35" t="str">
        <f t="shared" ca="1" si="113"/>
        <v>卖</v>
      </c>
      <c r="M1852" s="4" t="str">
        <f t="shared" ca="1" si="114"/>
        <v/>
      </c>
      <c r="N1852" s="3">
        <f ca="1">IF(L1851="买",E1852/E1851-1,0)-IF(M1852=1,计算结果!B$17,0)</f>
        <v>0</v>
      </c>
      <c r="O1852" s="2">
        <f t="shared" ca="1" si="115"/>
        <v>7.5621113386634757</v>
      </c>
      <c r="P1852" s="3">
        <f ca="1">1-O1852/MAX(O$2:O1852)</f>
        <v>0.15867840884723095</v>
      </c>
    </row>
    <row r="1853" spans="1:16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112"/>
        <v>-5.12519192664318E-3</v>
      </c>
      <c r="H1853" s="3">
        <f>1-E1853/MAX(E$2:E1853)</f>
        <v>0.60531035186823656</v>
      </c>
      <c r="I1853" s="36">
        <f ca="1">IF(ROW()&gt;计算结果!B$18+1,AVERAGE(OFFSET(E1853,0,0,-计算结果!B$18,1)),AVERAGE(OFFSET(E1853,0,0,-ROW(),1)))</f>
        <v>2417.4938636363631</v>
      </c>
      <c r="J1853" s="36">
        <f ca="1">I1853+计算结果!B$19*IF(ROW()&gt;计算结果!B$18+1,STDEV(OFFSET(E1853,0,0,-计算结果!B$18,1)),STDEV(OFFSET(E1853,0,0,-ROW(),1)))</f>
        <v>9713.2310848490633</v>
      </c>
      <c r="K1853" s="34">
        <f ca="1">I1853-计算结果!B$19*IF(ROW()&gt;计算结果!B$18+1,STDEV(OFFSET(E1853,0,0,-计算结果!B$18,1)),STDEV(OFFSET(E1853,0,0,-ROW(),1)))</f>
        <v>-4878.243357576338</v>
      </c>
      <c r="L1853" s="35" t="str">
        <f t="shared" ca="1" si="113"/>
        <v>卖</v>
      </c>
      <c r="M1853" s="4" t="str">
        <f t="shared" ca="1" si="114"/>
        <v/>
      </c>
      <c r="N1853" s="3">
        <f ca="1">IF(L1852="买",E1853/E1852-1,0)-IF(M1853=1,计算结果!B$17,0)</f>
        <v>0</v>
      </c>
      <c r="O1853" s="2">
        <f t="shared" ca="1" si="115"/>
        <v>7.5621113386634757</v>
      </c>
      <c r="P1853" s="3">
        <f ca="1">1-O1853/MAX(O$2:O1853)</f>
        <v>0.15867840884723095</v>
      </c>
    </row>
    <row r="1854" spans="1:16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112"/>
        <v>-2.6684830169808604E-3</v>
      </c>
      <c r="H1854" s="3">
        <f>1-E1854/MAX(E$2:E1854)</f>
        <v>0.60636357449125433</v>
      </c>
      <c r="I1854" s="36">
        <f ca="1">IF(ROW()&gt;计算结果!B$18+1,AVERAGE(OFFSET(E1854,0,0,-计算结果!B$18,1)),AVERAGE(OFFSET(E1854,0,0,-ROW(),1)))</f>
        <v>2411.7081818181809</v>
      </c>
      <c r="J1854" s="36">
        <f ca="1">I1854+计算结果!B$19*IF(ROW()&gt;计算结果!B$18+1,STDEV(OFFSET(E1854,0,0,-计算结果!B$18,1)),STDEV(OFFSET(E1854,0,0,-ROW(),1)))</f>
        <v>9445.859041201149</v>
      </c>
      <c r="K1854" s="34">
        <f ca="1">I1854-计算结果!B$19*IF(ROW()&gt;计算结果!B$18+1,STDEV(OFFSET(E1854,0,0,-计算结果!B$18,1)),STDEV(OFFSET(E1854,0,0,-ROW(),1)))</f>
        <v>-4622.442677564788</v>
      </c>
      <c r="L1854" s="35" t="str">
        <f t="shared" ca="1" si="113"/>
        <v>卖</v>
      </c>
      <c r="M1854" s="4" t="str">
        <f t="shared" ca="1" si="114"/>
        <v/>
      </c>
      <c r="N1854" s="3">
        <f ca="1">IF(L1853="买",E1854/E1853-1,0)-IF(M1854=1,计算结果!B$17,0)</f>
        <v>0</v>
      </c>
      <c r="O1854" s="2">
        <f t="shared" ca="1" si="115"/>
        <v>7.5621113386634757</v>
      </c>
      <c r="P1854" s="3">
        <f ca="1">1-O1854/MAX(O$2:O1854)</f>
        <v>0.15867840884723095</v>
      </c>
    </row>
    <row r="1855" spans="1:16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112"/>
        <v>-5.0529937583208007E-3</v>
      </c>
      <c r="H1855" s="3">
        <f>1-E1855/MAX(E$2:E1855)</f>
        <v>0.60835261689239772</v>
      </c>
      <c r="I1855" s="36">
        <f ca="1">IF(ROW()&gt;计算结果!B$18+1,AVERAGE(OFFSET(E1855,0,0,-计算结果!B$18,1)),AVERAGE(OFFSET(E1855,0,0,-ROW(),1)))</f>
        <v>2405.3577272727266</v>
      </c>
      <c r="J1855" s="36">
        <f ca="1">I1855+计算结果!B$19*IF(ROW()&gt;计算结果!B$18+1,STDEV(OFFSET(E1855,0,0,-计算结果!B$18,1)),STDEV(OFFSET(E1855,0,0,-ROW(),1)))</f>
        <v>9060.8101045555122</v>
      </c>
      <c r="K1855" s="34">
        <f ca="1">I1855-计算结果!B$19*IF(ROW()&gt;计算结果!B$18+1,STDEV(OFFSET(E1855,0,0,-计算结果!B$18,1)),STDEV(OFFSET(E1855,0,0,-ROW(),1)))</f>
        <v>-4250.0946500100599</v>
      </c>
      <c r="L1855" s="35" t="str">
        <f t="shared" ca="1" si="113"/>
        <v>卖</v>
      </c>
      <c r="M1855" s="4" t="str">
        <f t="shared" ca="1" si="114"/>
        <v/>
      </c>
      <c r="N1855" s="3">
        <f ca="1">IF(L1854="买",E1855/E1854-1,0)-IF(M1855=1,计算结果!B$17,0)</f>
        <v>0</v>
      </c>
      <c r="O1855" s="2">
        <f t="shared" ca="1" si="115"/>
        <v>7.5621113386634757</v>
      </c>
      <c r="P1855" s="3">
        <f ca="1">1-O1855/MAX(O$2:O1855)</f>
        <v>0.15867840884723095</v>
      </c>
    </row>
    <row r="1856" spans="1:16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112"/>
        <v>5.174233965739683E-3</v>
      </c>
      <c r="H1856" s="3">
        <f>1-E1856/MAX(E$2:E1856)</f>
        <v>0.60632614170012933</v>
      </c>
      <c r="I1856" s="36">
        <f ca="1">IF(ROW()&gt;计算结果!B$18+1,AVERAGE(OFFSET(E1856,0,0,-计算结果!B$18,1)),AVERAGE(OFFSET(E1856,0,0,-ROW(),1)))</f>
        <v>2399.7913636363623</v>
      </c>
      <c r="J1856" s="36">
        <f ca="1">I1856+计算结果!B$19*IF(ROW()&gt;计算结果!B$18+1,STDEV(OFFSET(E1856,0,0,-计算结果!B$18,1)),STDEV(OFFSET(E1856,0,0,-ROW(),1)))</f>
        <v>8697.8601970908094</v>
      </c>
      <c r="K1856" s="34">
        <f ca="1">I1856-计算结果!B$19*IF(ROW()&gt;计算结果!B$18+1,STDEV(OFFSET(E1856,0,0,-计算结果!B$18,1)),STDEV(OFFSET(E1856,0,0,-ROW(),1)))</f>
        <v>-3898.2774698180851</v>
      </c>
      <c r="L1856" s="35" t="str">
        <f t="shared" ca="1" si="113"/>
        <v>卖</v>
      </c>
      <c r="M1856" s="4" t="str">
        <f t="shared" ca="1" si="114"/>
        <v/>
      </c>
      <c r="N1856" s="3">
        <f ca="1">IF(L1855="买",E1856/E1855-1,0)-IF(M1856=1,计算结果!B$17,0)</f>
        <v>0</v>
      </c>
      <c r="O1856" s="2">
        <f t="shared" ca="1" si="115"/>
        <v>7.5621113386634757</v>
      </c>
      <c r="P1856" s="3">
        <f ca="1">1-O1856/MAX(O$2:O1856)</f>
        <v>0.15867840884723095</v>
      </c>
    </row>
    <row r="1857" spans="1:16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112"/>
        <v>-7.8272896226820876E-3</v>
      </c>
      <c r="H1857" s="3">
        <f>1-E1857/MAX(E$2:E1857)</f>
        <v>0.60940754100592121</v>
      </c>
      <c r="I1857" s="36">
        <f ca="1">IF(ROW()&gt;计算结果!B$18+1,AVERAGE(OFFSET(E1857,0,0,-计算结果!B$18,1)),AVERAGE(OFFSET(E1857,0,0,-ROW(),1)))</f>
        <v>2393.9499999999994</v>
      </c>
      <c r="J1857" s="36">
        <f ca="1">I1857+计算结果!B$19*IF(ROW()&gt;计算结果!B$18+1,STDEV(OFFSET(E1857,0,0,-计算结果!B$18,1)),STDEV(OFFSET(E1857,0,0,-ROW(),1)))</f>
        <v>8371.1560320661065</v>
      </c>
      <c r="K1857" s="34">
        <f ca="1">I1857-计算结果!B$19*IF(ROW()&gt;计算结果!B$18+1,STDEV(OFFSET(E1857,0,0,-计算结果!B$18,1)),STDEV(OFFSET(E1857,0,0,-ROW(),1)))</f>
        <v>-3583.2560320661082</v>
      </c>
      <c r="L1857" s="35" t="str">
        <f t="shared" ca="1" si="113"/>
        <v>卖</v>
      </c>
      <c r="M1857" s="4" t="str">
        <f t="shared" ca="1" si="114"/>
        <v/>
      </c>
      <c r="N1857" s="3">
        <f ca="1">IF(L1856="买",E1857/E1856-1,0)-IF(M1857=1,计算结果!B$17,0)</f>
        <v>0</v>
      </c>
      <c r="O1857" s="2">
        <f t="shared" ca="1" si="115"/>
        <v>7.5621113386634757</v>
      </c>
      <c r="P1857" s="3">
        <f ca="1">1-O1857/MAX(O$2:O1857)</f>
        <v>0.15867840884723095</v>
      </c>
    </row>
    <row r="1858" spans="1:16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112"/>
        <v>2.8794340452780176E-3</v>
      </c>
      <c r="H1858" s="3">
        <f>1-E1858/MAX(E$2:E1858)</f>
        <v>0.60828285578166474</v>
      </c>
      <c r="I1858" s="36">
        <f ca="1">IF(ROW()&gt;计算结果!B$18+1,AVERAGE(OFFSET(E1858,0,0,-计算结果!B$18,1)),AVERAGE(OFFSET(E1858,0,0,-ROW(),1)))</f>
        <v>2389.1774999999989</v>
      </c>
      <c r="J1858" s="36">
        <f ca="1">I1858+计算结果!B$19*IF(ROW()&gt;计算结果!B$18+1,STDEV(OFFSET(E1858,0,0,-计算结果!B$18,1)),STDEV(OFFSET(E1858,0,0,-ROW(),1)))</f>
        <v>8209.8032637348151</v>
      </c>
      <c r="K1858" s="34">
        <f ca="1">I1858-计算结果!B$19*IF(ROW()&gt;计算结果!B$18+1,STDEV(OFFSET(E1858,0,0,-计算结果!B$18,1)),STDEV(OFFSET(E1858,0,0,-ROW(),1)))</f>
        <v>-3431.4482637348165</v>
      </c>
      <c r="L1858" s="35" t="str">
        <f t="shared" ca="1" si="113"/>
        <v>卖</v>
      </c>
      <c r="M1858" s="4" t="str">
        <f t="shared" ca="1" si="114"/>
        <v/>
      </c>
      <c r="N1858" s="3">
        <f ca="1">IF(L1857="买",E1858/E1857-1,0)-IF(M1858=1,计算结果!B$17,0)</f>
        <v>0</v>
      </c>
      <c r="O1858" s="2">
        <f t="shared" ca="1" si="115"/>
        <v>7.5621113386634757</v>
      </c>
      <c r="P1858" s="3">
        <f ca="1">1-O1858/MAX(O$2:O1858)</f>
        <v>0.15867840884723095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36">
        <f ca="1">IF(ROW()&gt;计算结果!B$18+1,AVERAGE(OFFSET(E1859,0,0,-计算结果!B$18,1)),AVERAGE(OFFSET(E1859,0,0,-ROW(),1)))</f>
        <v>2385.0674999999992</v>
      </c>
      <c r="J1859" s="36">
        <f ca="1">I1859+计算结果!B$19*IF(ROW()&gt;计算结果!B$18+1,STDEV(OFFSET(E1859,0,0,-计算结果!B$18,1)),STDEV(OFFSET(E1859,0,0,-ROW(),1)))</f>
        <v>8386.671509399448</v>
      </c>
      <c r="K1859" s="34">
        <f ca="1">I1859-计算结果!B$19*IF(ROW()&gt;计算结果!B$18+1,STDEV(OFFSET(E1859,0,0,-计算结果!B$18,1)),STDEV(OFFSET(E1859,0,0,-ROW(),1)))</f>
        <v>-3616.5365093994496</v>
      </c>
      <c r="L1859" s="35" t="str">
        <f t="shared" ref="L1859:L1922" ca="1" si="117">IF(OR(AND(E1859&lt;J1859,E1859&gt;I1859),E1859&lt;K1859),"买","卖")</f>
        <v>卖</v>
      </c>
      <c r="M1859" s="4" t="str">
        <f t="shared" ca="1" si="114"/>
        <v/>
      </c>
      <c r="N1859" s="3">
        <f ca="1">IF(L1858="买",E1859/E1858-1,0)-IF(M1859=1,计算结果!B$17,0)</f>
        <v>0</v>
      </c>
      <c r="O1859" s="2">
        <f t="shared" ca="1" si="115"/>
        <v>7.5621113386634757</v>
      </c>
      <c r="P1859" s="3">
        <f ca="1">1-O1859/MAX(O$2:O1859)</f>
        <v>0.15867840884723095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116"/>
        <v>-2.086409336989381E-2</v>
      </c>
      <c r="H1860" s="3">
        <f>1-E1860/MAX(E$2:E1860)</f>
        <v>0.6208738855237188</v>
      </c>
      <c r="I1860" s="36">
        <f ca="1">IF(ROW()&gt;计算结果!B$18+1,AVERAGE(OFFSET(E1860,0,0,-计算结果!B$18,1)),AVERAGE(OFFSET(E1860,0,0,-ROW(),1)))</f>
        <v>2379.9147727272716</v>
      </c>
      <c r="J1860" s="36">
        <f ca="1">I1860+计算结果!B$19*IF(ROW()&gt;计算结果!B$18+1,STDEV(OFFSET(E1860,0,0,-计算结果!B$18,1)),STDEV(OFFSET(E1860,0,0,-ROW(),1)))</f>
        <v>8801.9001474806682</v>
      </c>
      <c r="K1860" s="34">
        <f ca="1">I1860-计算结果!B$19*IF(ROW()&gt;计算结果!B$18+1,STDEV(OFFSET(E1860,0,0,-计算结果!B$18,1)),STDEV(OFFSET(E1860,0,0,-ROW(),1)))</f>
        <v>-4042.0706020261255</v>
      </c>
      <c r="L1860" s="35" t="str">
        <f t="shared" ca="1" si="117"/>
        <v>卖</v>
      </c>
      <c r="M1860" s="4" t="str">
        <f t="shared" ref="M1860:M1923" ca="1" si="118">IF(L1859&lt;&gt;L1860,1,"")</f>
        <v/>
      </c>
      <c r="N1860" s="3">
        <f ca="1">IF(L1859="买",E1860/E1859-1,0)-IF(M1860=1,计算结果!B$17,0)</f>
        <v>0</v>
      </c>
      <c r="O1860" s="2">
        <f t="shared" ref="O1860:O1923" ca="1" si="119">IFERROR(O1859*(1+N1860),O1859)</f>
        <v>7.5621113386634757</v>
      </c>
      <c r="P1860" s="3">
        <f ca="1">1-O1860/MAX(O$2:O1860)</f>
        <v>0.15867840884723095</v>
      </c>
    </row>
    <row r="1861" spans="1:16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116"/>
        <v>4.5821739520690574E-3</v>
      </c>
      <c r="H1861" s="3">
        <f>1-E1861/MAX(E$2:E1861)</f>
        <v>0.61913666371741649</v>
      </c>
      <c r="I1861" s="36">
        <f ca="1">IF(ROW()&gt;计算结果!B$18+1,AVERAGE(OFFSET(E1861,0,0,-计算结果!B$18,1)),AVERAGE(OFFSET(E1861,0,0,-ROW(),1)))</f>
        <v>2375.1695454545443</v>
      </c>
      <c r="J1861" s="36">
        <f ca="1">I1861+计算结果!B$19*IF(ROW()&gt;计算结果!B$18+1,STDEV(OFFSET(E1861,0,0,-计算结果!B$18,1)),STDEV(OFFSET(E1861,0,0,-ROW(),1)))</f>
        <v>9107.4565607300046</v>
      </c>
      <c r="K1861" s="34">
        <f ca="1">I1861-计算结果!B$19*IF(ROW()&gt;计算结果!B$18+1,STDEV(OFFSET(E1861,0,0,-计算结果!B$18,1)),STDEV(OFFSET(E1861,0,0,-ROW(),1)))</f>
        <v>-4357.1174698209161</v>
      </c>
      <c r="L1861" s="35" t="str">
        <f t="shared" ca="1" si="117"/>
        <v>卖</v>
      </c>
      <c r="M1861" s="4" t="str">
        <f t="shared" ca="1" si="118"/>
        <v/>
      </c>
      <c r="N1861" s="3">
        <f ca="1">IF(L1860="买",E1861/E1860-1,0)-IF(M1861=1,计算结果!B$17,0)</f>
        <v>0</v>
      </c>
      <c r="O1861" s="2">
        <f t="shared" ca="1" si="119"/>
        <v>7.5621113386634757</v>
      </c>
      <c r="P1861" s="3">
        <f ca="1">1-O1861/MAX(O$2:O1861)</f>
        <v>0.15867840884723095</v>
      </c>
    </row>
    <row r="1862" spans="1:16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116"/>
        <v>-1.0543198073632576E-2</v>
      </c>
      <c r="H1862" s="3">
        <f>1-E1862/MAX(E$2:E1862)</f>
        <v>0.62315218131082828</v>
      </c>
      <c r="I1862" s="36">
        <f ca="1">IF(ROW()&gt;计算结果!B$18+1,AVERAGE(OFFSET(E1862,0,0,-计算结果!B$18,1)),AVERAGE(OFFSET(E1862,0,0,-ROW(),1)))</f>
        <v>2370.375909090908</v>
      </c>
      <c r="J1862" s="36">
        <f ca="1">I1862+计算结果!B$19*IF(ROW()&gt;计算结果!B$18+1,STDEV(OFFSET(E1862,0,0,-计算结果!B$18,1)),STDEV(OFFSET(E1862,0,0,-ROW(),1)))</f>
        <v>9550.6239846297394</v>
      </c>
      <c r="K1862" s="34">
        <f ca="1">I1862-计算结果!B$19*IF(ROW()&gt;计算结果!B$18+1,STDEV(OFFSET(E1862,0,0,-计算结果!B$18,1)),STDEV(OFFSET(E1862,0,0,-ROW(),1)))</f>
        <v>-4809.8721664479244</v>
      </c>
      <c r="L1862" s="35" t="str">
        <f t="shared" ca="1" si="117"/>
        <v>卖</v>
      </c>
      <c r="M1862" s="4" t="str">
        <f t="shared" ca="1" si="118"/>
        <v/>
      </c>
      <c r="N1862" s="3">
        <f ca="1">IF(L1861="买",E1862/E1861-1,0)-IF(M1862=1,计算结果!B$17,0)</f>
        <v>0</v>
      </c>
      <c r="O1862" s="2">
        <f t="shared" ca="1" si="119"/>
        <v>7.5621113386634757</v>
      </c>
      <c r="P1862" s="3">
        <f ca="1">1-O1862/MAX(O$2:O1862)</f>
        <v>0.15867840884723095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116"/>
        <v>-1.5531806340047805E-3</v>
      </c>
      <c r="H1863" s="3">
        <f>1-E1863/MAX(E$2:E1863)</f>
        <v>0.62373749404478329</v>
      </c>
      <c r="I1863" s="36">
        <f ca="1">IF(ROW()&gt;计算结果!B$18+1,AVERAGE(OFFSET(E1863,0,0,-计算结果!B$18,1)),AVERAGE(OFFSET(E1863,0,0,-ROW(),1)))</f>
        <v>2364.6886363636349</v>
      </c>
      <c r="J1863" s="36">
        <f ca="1">I1863+计算结果!B$19*IF(ROW()&gt;计算结果!B$18+1,STDEV(OFFSET(E1863,0,0,-计算结果!B$18,1)),STDEV(OFFSET(E1863,0,0,-ROW(),1)))</f>
        <v>9843.1731673520189</v>
      </c>
      <c r="K1863" s="34">
        <f ca="1">I1863-计算结果!B$19*IF(ROW()&gt;计算结果!B$18+1,STDEV(OFFSET(E1863,0,0,-计算结果!B$18,1)),STDEV(OFFSET(E1863,0,0,-ROW(),1)))</f>
        <v>-5113.79589462475</v>
      </c>
      <c r="L1863" s="35" t="str">
        <f t="shared" ca="1" si="117"/>
        <v>卖</v>
      </c>
      <c r="M1863" s="4" t="str">
        <f t="shared" ca="1" si="118"/>
        <v/>
      </c>
      <c r="N1863" s="3">
        <f ca="1">IF(L1862="买",E1863/E1862-1,0)-IF(M1863=1,计算结果!B$17,0)</f>
        <v>0</v>
      </c>
      <c r="O1863" s="2">
        <f t="shared" ca="1" si="119"/>
        <v>7.5621113386634757</v>
      </c>
      <c r="P1863" s="3">
        <f ca="1">1-O1863/MAX(O$2:O1863)</f>
        <v>0.15867840884723095</v>
      </c>
    </row>
    <row r="1864" spans="1:16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116"/>
        <v>-2.9393543369042874E-3</v>
      </c>
      <c r="H1864" s="3">
        <f>1-E1864/MAX(E$2:E1864)</f>
        <v>0.62484346287347714</v>
      </c>
      <c r="I1864" s="36">
        <f ca="1">IF(ROW()&gt;计算结果!B$18+1,AVERAGE(OFFSET(E1864,0,0,-计算结果!B$18,1)),AVERAGE(OFFSET(E1864,0,0,-ROW(),1)))</f>
        <v>2358.7711363636354</v>
      </c>
      <c r="J1864" s="36">
        <f ca="1">I1864+计算结果!B$19*IF(ROW()&gt;计算结果!B$18+1,STDEV(OFFSET(E1864,0,0,-计算结果!B$18,1)),STDEV(OFFSET(E1864,0,0,-ROW(),1)))</f>
        <v>10094.176989702693</v>
      </c>
      <c r="K1864" s="34">
        <f ca="1">I1864-计算结果!B$19*IF(ROW()&gt;计算结果!B$18+1,STDEV(OFFSET(E1864,0,0,-计算结果!B$18,1)),STDEV(OFFSET(E1864,0,0,-ROW(),1)))</f>
        <v>-5376.6347169754217</v>
      </c>
      <c r="L1864" s="35" t="str">
        <f t="shared" ca="1" si="117"/>
        <v>卖</v>
      </c>
      <c r="M1864" s="4" t="str">
        <f t="shared" ca="1" si="118"/>
        <v/>
      </c>
      <c r="N1864" s="3">
        <f ca="1">IF(L1863="买",E1864/E1863-1,0)-IF(M1864=1,计算结果!B$17,0)</f>
        <v>0</v>
      </c>
      <c r="O1864" s="2">
        <f t="shared" ca="1" si="119"/>
        <v>7.5621113386634757</v>
      </c>
      <c r="P1864" s="3">
        <f ca="1">1-O1864/MAX(O$2:O1864)</f>
        <v>0.15867840884723095</v>
      </c>
    </row>
    <row r="1865" spans="1:16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116"/>
        <v>1.0658224747944312E-2</v>
      </c>
      <c r="H1865" s="3">
        <f>1-E1865/MAX(E$2:E1865)</f>
        <v>0.62084496018512225</v>
      </c>
      <c r="I1865" s="36">
        <f ca="1">IF(ROW()&gt;计算结果!B$18+1,AVERAGE(OFFSET(E1865,0,0,-计算结果!B$18,1)),AVERAGE(OFFSET(E1865,0,0,-ROW(),1)))</f>
        <v>2353.3086363636353</v>
      </c>
      <c r="J1865" s="36">
        <f ca="1">I1865+计算结果!B$19*IF(ROW()&gt;计算结果!B$18+1,STDEV(OFFSET(E1865,0,0,-计算结果!B$18,1)),STDEV(OFFSET(E1865,0,0,-ROW(),1)))</f>
        <v>10153.969671963479</v>
      </c>
      <c r="K1865" s="34">
        <f ca="1">I1865-计算结果!B$19*IF(ROW()&gt;计算结果!B$18+1,STDEV(OFFSET(E1865,0,0,-计算结果!B$18,1)),STDEV(OFFSET(E1865,0,0,-ROW(),1)))</f>
        <v>-5447.3523992362079</v>
      </c>
      <c r="L1865" s="35" t="str">
        <f t="shared" ca="1" si="117"/>
        <v>卖</v>
      </c>
      <c r="M1865" s="4" t="str">
        <f t="shared" ca="1" si="118"/>
        <v/>
      </c>
      <c r="N1865" s="3">
        <f ca="1">IF(L1864="买",E1865/E1864-1,0)-IF(M1865=1,计算结果!B$17,0)</f>
        <v>0</v>
      </c>
      <c r="O1865" s="2">
        <f t="shared" ca="1" si="119"/>
        <v>7.5621113386634757</v>
      </c>
      <c r="P1865" s="3">
        <f ca="1">1-O1865/MAX(O$2:O1865)</f>
        <v>0.15867840884723095</v>
      </c>
    </row>
    <row r="1866" spans="1:16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116"/>
        <v>-1.0752253889614427E-2</v>
      </c>
      <c r="H1866" s="3">
        <f>1-E1866/MAX(E$2:E1866)</f>
        <v>0.62492173143673857</v>
      </c>
      <c r="I1866" s="36">
        <f ca="1">IF(ROW()&gt;计算结果!B$18+1,AVERAGE(OFFSET(E1866,0,0,-计算结果!B$18,1)),AVERAGE(OFFSET(E1866,0,0,-ROW(),1)))</f>
        <v>2347.3879545454533</v>
      </c>
      <c r="J1866" s="36">
        <f ca="1">I1866+计算结果!B$19*IF(ROW()&gt;计算结果!B$18+1,STDEV(OFFSET(E1866,0,0,-计算结果!B$18,1)),STDEV(OFFSET(E1866,0,0,-ROW(),1)))</f>
        <v>10294.065334962397</v>
      </c>
      <c r="K1866" s="34">
        <f ca="1">I1866-计算结果!B$19*IF(ROW()&gt;计算结果!B$18+1,STDEV(OFFSET(E1866,0,0,-计算结果!B$18,1)),STDEV(OFFSET(E1866,0,0,-ROW(),1)))</f>
        <v>-5599.2894258714914</v>
      </c>
      <c r="L1866" s="35" t="str">
        <f t="shared" ca="1" si="117"/>
        <v>卖</v>
      </c>
      <c r="M1866" s="4" t="str">
        <f t="shared" ca="1" si="118"/>
        <v/>
      </c>
      <c r="N1866" s="3">
        <f ca="1">IF(L1865="买",E1866/E1865-1,0)-IF(M1866=1,计算结果!B$17,0)</f>
        <v>0</v>
      </c>
      <c r="O1866" s="2">
        <f t="shared" ca="1" si="119"/>
        <v>7.5621113386634757</v>
      </c>
      <c r="P1866" s="3">
        <f ca="1">1-O1866/MAX(O$2:O1866)</f>
        <v>0.15867840884723095</v>
      </c>
    </row>
    <row r="1867" spans="1:16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116"/>
        <v>-2.0549716250605199E-3</v>
      </c>
      <c r="H1867" s="3">
        <f>1-E1867/MAX(E$2:E1867)</f>
        <v>0.62569250663581299</v>
      </c>
      <c r="I1867" s="36">
        <f ca="1">IF(ROW()&gt;计算结果!B$18+1,AVERAGE(OFFSET(E1867,0,0,-计算结果!B$18,1)),AVERAGE(OFFSET(E1867,0,0,-ROW(),1)))</f>
        <v>2342.1495454545443</v>
      </c>
      <c r="J1867" s="36">
        <f ca="1">I1867+计算结果!B$19*IF(ROW()&gt;计算结果!B$18+1,STDEV(OFFSET(E1867,0,0,-计算结果!B$18,1)),STDEV(OFFSET(E1867,0,0,-ROW(),1)))</f>
        <v>10527.196785434149</v>
      </c>
      <c r="K1867" s="34">
        <f ca="1">I1867-计算结果!B$19*IF(ROW()&gt;计算结果!B$18+1,STDEV(OFFSET(E1867,0,0,-计算结果!B$18,1)),STDEV(OFFSET(E1867,0,0,-ROW(),1)))</f>
        <v>-5842.8976945250597</v>
      </c>
      <c r="L1867" s="35" t="str">
        <f t="shared" ca="1" si="117"/>
        <v>卖</v>
      </c>
      <c r="M1867" s="4" t="str">
        <f t="shared" ca="1" si="118"/>
        <v/>
      </c>
      <c r="N1867" s="3">
        <f ca="1">IF(L1866="买",E1867/E1866-1,0)-IF(M1867=1,计算结果!B$17,0)</f>
        <v>0</v>
      </c>
      <c r="O1867" s="2">
        <f t="shared" ca="1" si="119"/>
        <v>7.5621113386634757</v>
      </c>
      <c r="P1867" s="3">
        <f ca="1">1-O1867/MAX(O$2:O1867)</f>
        <v>0.15867840884723095</v>
      </c>
    </row>
    <row r="1868" spans="1:16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116"/>
        <v>8.1549902721966827E-3</v>
      </c>
      <c r="H1868" s="3">
        <f>1-E1868/MAX(E$2:E1868)</f>
        <v>0.62264003266861767</v>
      </c>
      <c r="I1868" s="36">
        <f ca="1">IF(ROW()&gt;计算结果!B$18+1,AVERAGE(OFFSET(E1868,0,0,-计算结果!B$18,1)),AVERAGE(OFFSET(E1868,0,0,-ROW(),1)))</f>
        <v>2336.3588636363629</v>
      </c>
      <c r="J1868" s="36">
        <f ca="1">I1868+计算结果!B$19*IF(ROW()&gt;计算结果!B$18+1,STDEV(OFFSET(E1868,0,0,-计算结果!B$18,1)),STDEV(OFFSET(E1868,0,0,-ROW(),1)))</f>
        <v>10469.025052792551</v>
      </c>
      <c r="K1868" s="34">
        <f ca="1">I1868-计算结果!B$19*IF(ROW()&gt;计算结果!B$18+1,STDEV(OFFSET(E1868,0,0,-计算结果!B$18,1)),STDEV(OFFSET(E1868,0,0,-ROW(),1)))</f>
        <v>-5796.3073255198251</v>
      </c>
      <c r="L1868" s="35" t="str">
        <f t="shared" ca="1" si="117"/>
        <v>卖</v>
      </c>
      <c r="M1868" s="4" t="str">
        <f t="shared" ca="1" si="118"/>
        <v/>
      </c>
      <c r="N1868" s="3">
        <f ca="1">IF(L1867="买",E1868/E1867-1,0)-IF(M1868=1,计算结果!B$17,0)</f>
        <v>0</v>
      </c>
      <c r="O1868" s="2">
        <f t="shared" ca="1" si="119"/>
        <v>7.5621113386634757</v>
      </c>
      <c r="P1868" s="3">
        <f ca="1">1-O1868/MAX(O$2:O1868)</f>
        <v>0.15867840884723095</v>
      </c>
    </row>
    <row r="1869" spans="1:16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116"/>
        <v>4.4800750286317026E-2</v>
      </c>
      <c r="H1869" s="3">
        <f>1-E1869/MAX(E$2:E1869)</f>
        <v>0.60573402300415169</v>
      </c>
      <c r="I1869" s="36">
        <f ca="1">IF(ROW()&gt;计算结果!B$18+1,AVERAGE(OFFSET(E1869,0,0,-计算结果!B$18,1)),AVERAGE(OFFSET(E1869,0,0,-ROW(),1)))</f>
        <v>2334.1120454545448</v>
      </c>
      <c r="J1869" s="36">
        <f ca="1">I1869+计算结果!B$19*IF(ROW()&gt;计算结果!B$18+1,STDEV(OFFSET(E1869,0,0,-计算结果!B$18,1)),STDEV(OFFSET(E1869,0,0,-ROW(),1)))</f>
        <v>10358.740288328929</v>
      </c>
      <c r="K1869" s="34">
        <f ca="1">I1869-计算结果!B$19*IF(ROW()&gt;计算结果!B$18+1,STDEV(OFFSET(E1869,0,0,-计算结果!B$18,1)),STDEV(OFFSET(E1869,0,0,-ROW(),1)))</f>
        <v>-5690.51619741984</v>
      </c>
      <c r="L1869" s="35" t="str">
        <f t="shared" ca="1" si="117"/>
        <v>卖</v>
      </c>
      <c r="M1869" s="4" t="str">
        <f t="shared" ca="1" si="118"/>
        <v/>
      </c>
      <c r="N1869" s="3">
        <f ca="1">IF(L1868="买",E1869/E1868-1,0)-IF(M1869=1,计算结果!B$17,0)</f>
        <v>0</v>
      </c>
      <c r="O1869" s="2">
        <f t="shared" ca="1" si="119"/>
        <v>7.5621113386634757</v>
      </c>
      <c r="P1869" s="3">
        <f ca="1">1-O1869/MAX(O$2:O1869)</f>
        <v>0.15867840884723095</v>
      </c>
    </row>
    <row r="1870" spans="1:16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116"/>
        <v>4.0954953866338961E-3</v>
      </c>
      <c r="H1870" s="3">
        <f>1-E1870/MAX(E$2:E1870)</f>
        <v>0.60411930851425844</v>
      </c>
      <c r="I1870" s="36">
        <f ca="1">IF(ROW()&gt;计算结果!B$18+1,AVERAGE(OFFSET(E1870,0,0,-计算结果!B$18,1)),AVERAGE(OFFSET(E1870,0,0,-ROW(),1)))</f>
        <v>2332.292954545454</v>
      </c>
      <c r="J1870" s="36">
        <f ca="1">I1870+计算结果!B$19*IF(ROW()&gt;计算结果!B$18+1,STDEV(OFFSET(E1870,0,0,-计算结果!B$18,1)),STDEV(OFFSET(E1870,0,0,-ROW(),1)))</f>
        <v>10262.37418358264</v>
      </c>
      <c r="K1870" s="34">
        <f ca="1">I1870-计算结果!B$19*IF(ROW()&gt;计算结果!B$18+1,STDEV(OFFSET(E1870,0,0,-计算结果!B$18,1)),STDEV(OFFSET(E1870,0,0,-ROW(),1)))</f>
        <v>-5597.7882744917333</v>
      </c>
      <c r="L1870" s="35" t="str">
        <f t="shared" ca="1" si="117"/>
        <v>卖</v>
      </c>
      <c r="M1870" s="4" t="str">
        <f t="shared" ca="1" si="118"/>
        <v/>
      </c>
      <c r="N1870" s="3">
        <f ca="1">IF(L1869="买",E1870/E1869-1,0)-IF(M1870=1,计算结果!B$17,0)</f>
        <v>0</v>
      </c>
      <c r="O1870" s="2">
        <f t="shared" ca="1" si="119"/>
        <v>7.5621113386634757</v>
      </c>
      <c r="P1870" s="3">
        <f ca="1">1-O1870/MAX(O$2:O1870)</f>
        <v>0.15867840884723095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116"/>
        <v>-6.3524264291885402E-3</v>
      </c>
      <c r="H1871" s="3">
        <f>1-E1871/MAX(E$2:E1871)</f>
        <v>0.60663411148165802</v>
      </c>
      <c r="I1871" s="36">
        <f ca="1">IF(ROW()&gt;计算结果!B$18+1,AVERAGE(OFFSET(E1871,0,0,-计算结果!B$18,1)),AVERAGE(OFFSET(E1871,0,0,-ROW(),1)))</f>
        <v>2329.7093181818173</v>
      </c>
      <c r="J1871" s="36">
        <f ca="1">I1871+计算结果!B$19*IF(ROW()&gt;计算结果!B$18+1,STDEV(OFFSET(E1871,0,0,-计算结果!B$18,1)),STDEV(OFFSET(E1871,0,0,-ROW(),1)))</f>
        <v>10106.107540146135</v>
      </c>
      <c r="K1871" s="34">
        <f ca="1">I1871-计算结果!B$19*IF(ROW()&gt;计算结果!B$18+1,STDEV(OFFSET(E1871,0,0,-计算结果!B$18,1)),STDEV(OFFSET(E1871,0,0,-ROW(),1)))</f>
        <v>-5446.6889037824994</v>
      </c>
      <c r="L1871" s="35" t="str">
        <f t="shared" ca="1" si="117"/>
        <v>卖</v>
      </c>
      <c r="M1871" s="4" t="str">
        <f t="shared" ca="1" si="118"/>
        <v/>
      </c>
      <c r="N1871" s="3">
        <f ca="1">IF(L1870="买",E1871/E1870-1,0)-IF(M1871=1,计算结果!B$17,0)</f>
        <v>0</v>
      </c>
      <c r="O1871" s="2">
        <f t="shared" ca="1" si="119"/>
        <v>7.5621113386634757</v>
      </c>
      <c r="P1871" s="3">
        <f ca="1">1-O1871/MAX(O$2:O1871)</f>
        <v>0.15867840884723095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116"/>
        <v>3.5382306251596773E-3</v>
      </c>
      <c r="H1872" s="3">
        <f>1-E1872/MAX(E$2:E1872)</f>
        <v>0.60524229224800918</v>
      </c>
      <c r="I1872" s="36">
        <f ca="1">IF(ROW()&gt;计算结果!B$18+1,AVERAGE(OFFSET(E1872,0,0,-计算结果!B$18,1)),AVERAGE(OFFSET(E1872,0,0,-ROW(),1)))</f>
        <v>2326.7749999999996</v>
      </c>
      <c r="J1872" s="36">
        <f ca="1">I1872+计算结果!B$19*IF(ROW()&gt;计算结果!B$18+1,STDEV(OFFSET(E1872,0,0,-计算结果!B$18,1)),STDEV(OFFSET(E1872,0,0,-ROW(),1)))</f>
        <v>9835.1359772938376</v>
      </c>
      <c r="K1872" s="34">
        <f ca="1">I1872-计算结果!B$19*IF(ROW()&gt;计算结果!B$18+1,STDEV(OFFSET(E1872,0,0,-计算结果!B$18,1)),STDEV(OFFSET(E1872,0,0,-ROW(),1)))</f>
        <v>-5181.5859772938375</v>
      </c>
      <c r="L1872" s="35" t="str">
        <f t="shared" ca="1" si="117"/>
        <v>卖</v>
      </c>
      <c r="M1872" s="4" t="str">
        <f t="shared" ca="1" si="118"/>
        <v/>
      </c>
      <c r="N1872" s="3">
        <f ca="1">IF(L1871="买",E1872/E1871-1,0)-IF(M1872=1,计算结果!B$17,0)</f>
        <v>0</v>
      </c>
      <c r="O1872" s="2">
        <f t="shared" ca="1" si="119"/>
        <v>7.5621113386634757</v>
      </c>
      <c r="P1872" s="3">
        <f ca="1">1-O1872/MAX(O$2:O1872)</f>
        <v>0.15867840884723095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116"/>
        <v>-9.3143741352632592E-3</v>
      </c>
      <c r="H1873" s="3">
        <f>1-E1873/MAX(E$2:E1873)</f>
        <v>0.60891921323079012</v>
      </c>
      <c r="I1873" s="36">
        <f ca="1">IF(ROW()&gt;计算结果!B$18+1,AVERAGE(OFFSET(E1873,0,0,-计算结果!B$18,1)),AVERAGE(OFFSET(E1873,0,0,-ROW(),1)))</f>
        <v>2323.3165909090908</v>
      </c>
      <c r="J1873" s="36">
        <f ca="1">I1873+计算结果!B$19*IF(ROW()&gt;计算结果!B$18+1,STDEV(OFFSET(E1873,0,0,-计算结果!B$18,1)),STDEV(OFFSET(E1873,0,0,-ROW(),1)))</f>
        <v>9543.8691732909883</v>
      </c>
      <c r="K1873" s="34">
        <f ca="1">I1873-计算结果!B$19*IF(ROW()&gt;计算结果!B$18+1,STDEV(OFFSET(E1873,0,0,-计算结果!B$18,1)),STDEV(OFFSET(E1873,0,0,-ROW(),1)))</f>
        <v>-4897.2359914728058</v>
      </c>
      <c r="L1873" s="35" t="str">
        <f t="shared" ca="1" si="117"/>
        <v>卖</v>
      </c>
      <c r="M1873" s="4" t="str">
        <f t="shared" ca="1" si="118"/>
        <v/>
      </c>
      <c r="N1873" s="3">
        <f ca="1">IF(L1872="买",E1873/E1872-1,0)-IF(M1873=1,计算结果!B$17,0)</f>
        <v>0</v>
      </c>
      <c r="O1873" s="2">
        <f t="shared" ca="1" si="119"/>
        <v>7.5621113386634757</v>
      </c>
      <c r="P1873" s="3">
        <f ca="1">1-O1873/MAX(O$2:O1873)</f>
        <v>0.15867840884723095</v>
      </c>
    </row>
    <row r="1874" spans="1:16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116"/>
        <v>7.4310625375251238E-3</v>
      </c>
      <c r="H1874" s="3">
        <f>1-E1874/MAX(E$2:E1874)</f>
        <v>0.60601306744708361</v>
      </c>
      <c r="I1874" s="36">
        <f ca="1">IF(ROW()&gt;计算结果!B$18+1,AVERAGE(OFFSET(E1874,0,0,-计算结果!B$18,1)),AVERAGE(OFFSET(E1874,0,0,-ROW(),1)))</f>
        <v>2321.4031818181816</v>
      </c>
      <c r="J1874" s="36">
        <f ca="1">I1874+计算结果!B$19*IF(ROW()&gt;计算结果!B$18+1,STDEV(OFFSET(E1874,0,0,-计算结果!B$18,1)),STDEV(OFFSET(E1874,0,0,-ROW(),1)))</f>
        <v>9425.2751633832413</v>
      </c>
      <c r="K1874" s="34">
        <f ca="1">I1874-计算结果!B$19*IF(ROW()&gt;计算结果!B$18+1,STDEV(OFFSET(E1874,0,0,-计算结果!B$18,1)),STDEV(OFFSET(E1874,0,0,-ROW(),1)))</f>
        <v>-4782.4687997468773</v>
      </c>
      <c r="L1874" s="35" t="str">
        <f t="shared" ca="1" si="117"/>
        <v>卖</v>
      </c>
      <c r="M1874" s="4" t="str">
        <f t="shared" ca="1" si="118"/>
        <v/>
      </c>
      <c r="N1874" s="3">
        <f ca="1">IF(L1873="买",E1874/E1873-1,0)-IF(M1874=1,计算结果!B$17,0)</f>
        <v>0</v>
      </c>
      <c r="O1874" s="2">
        <f t="shared" ca="1" si="119"/>
        <v>7.5621113386634757</v>
      </c>
      <c r="P1874" s="3">
        <f ca="1">1-O1874/MAX(O$2:O1874)</f>
        <v>0.15867840884723095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116"/>
        <v>-2.4542871209307537E-2</v>
      </c>
      <c r="H1875" s="3">
        <f>1-E1875/MAX(E$2:E1875)</f>
        <v>0.61568263799087997</v>
      </c>
      <c r="I1875" s="36">
        <f ca="1">IF(ROW()&gt;计算结果!B$18+1,AVERAGE(OFFSET(E1875,0,0,-计算结果!B$18,1)),AVERAGE(OFFSET(E1875,0,0,-ROW(),1)))</f>
        <v>2317.869318181818</v>
      </c>
      <c r="J1875" s="36">
        <f ca="1">I1875+计算结果!B$19*IF(ROW()&gt;计算结果!B$18+1,STDEV(OFFSET(E1875,0,0,-计算结果!B$18,1)),STDEV(OFFSET(E1875,0,0,-ROW(),1)))</f>
        <v>9317.3847642389974</v>
      </c>
      <c r="K1875" s="34">
        <f ca="1">I1875-计算结果!B$19*IF(ROW()&gt;计算结果!B$18+1,STDEV(OFFSET(E1875,0,0,-计算结果!B$18,1)),STDEV(OFFSET(E1875,0,0,-ROW(),1)))</f>
        <v>-4681.6461278753613</v>
      </c>
      <c r="L1875" s="35" t="str">
        <f t="shared" ca="1" si="117"/>
        <v>卖</v>
      </c>
      <c r="M1875" s="4" t="str">
        <f t="shared" ca="1" si="118"/>
        <v/>
      </c>
      <c r="N1875" s="3">
        <f ca="1">IF(L1874="买",E1875/E1874-1,0)-IF(M1875=1,计算结果!B$17,0)</f>
        <v>0</v>
      </c>
      <c r="O1875" s="2">
        <f t="shared" ca="1" si="119"/>
        <v>7.5621113386634757</v>
      </c>
      <c r="P1875" s="3">
        <f ca="1">1-O1875/MAX(O$2:O1875)</f>
        <v>0.15867840884723095</v>
      </c>
    </row>
    <row r="1876" spans="1:16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116"/>
        <v>-1.0390886833635204E-2</v>
      </c>
      <c r="H1876" s="3">
        <f>1-E1876/MAX(E$2:E1876)</f>
        <v>0.61967603620771805</v>
      </c>
      <c r="I1876" s="36">
        <f ca="1">IF(ROW()&gt;计算结果!B$18+1,AVERAGE(OFFSET(E1876,0,0,-计算结果!B$18,1)),AVERAGE(OFFSET(E1876,0,0,-ROW(),1)))</f>
        <v>2313.7990909090913</v>
      </c>
      <c r="J1876" s="36">
        <f ca="1">I1876+计算结果!B$19*IF(ROW()&gt;计算结果!B$18+1,STDEV(OFFSET(E1876,0,0,-计算结果!B$18,1)),STDEV(OFFSET(E1876,0,0,-ROW(),1)))</f>
        <v>9248.5711953451937</v>
      </c>
      <c r="K1876" s="34">
        <f ca="1">I1876-计算结果!B$19*IF(ROW()&gt;计算结果!B$18+1,STDEV(OFFSET(E1876,0,0,-计算结果!B$18,1)),STDEV(OFFSET(E1876,0,0,-ROW(),1)))</f>
        <v>-4620.973013527012</v>
      </c>
      <c r="L1876" s="35" t="str">
        <f t="shared" ca="1" si="117"/>
        <v>卖</v>
      </c>
      <c r="M1876" s="4" t="str">
        <f t="shared" ca="1" si="118"/>
        <v/>
      </c>
      <c r="N1876" s="3">
        <f ca="1">IF(L1875="买",E1876/E1875-1,0)-IF(M1876=1,计算结果!B$17,0)</f>
        <v>0</v>
      </c>
      <c r="O1876" s="2">
        <f t="shared" ca="1" si="119"/>
        <v>7.5621113386634757</v>
      </c>
      <c r="P1876" s="3">
        <f ca="1">1-O1876/MAX(O$2:O1876)</f>
        <v>0.15867840884723095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116"/>
        <v>4.9211717757378093E-3</v>
      </c>
      <c r="H1877" s="3">
        <f>1-E1877/MAX(E$2:E1877)</f>
        <v>0.61780439665146669</v>
      </c>
      <c r="I1877" s="36">
        <f ca="1">IF(ROW()&gt;计算结果!B$18+1,AVERAGE(OFFSET(E1877,0,0,-计算结果!B$18,1)),AVERAGE(OFFSET(E1877,0,0,-ROW(),1)))</f>
        <v>2309.7518181818182</v>
      </c>
      <c r="J1877" s="36">
        <f ca="1">I1877+计算结果!B$19*IF(ROW()&gt;计算结果!B$18+1,STDEV(OFFSET(E1877,0,0,-计算结果!B$18,1)),STDEV(OFFSET(E1877,0,0,-ROW(),1)))</f>
        <v>9072.5468802913474</v>
      </c>
      <c r="K1877" s="34">
        <f ca="1">I1877-计算结果!B$19*IF(ROW()&gt;计算结果!B$18+1,STDEV(OFFSET(E1877,0,0,-计算结果!B$18,1)),STDEV(OFFSET(E1877,0,0,-ROW(),1)))</f>
        <v>-4453.043243927712</v>
      </c>
      <c r="L1877" s="35" t="str">
        <f t="shared" ca="1" si="117"/>
        <v>卖</v>
      </c>
      <c r="M1877" s="4" t="str">
        <f t="shared" ca="1" si="118"/>
        <v/>
      </c>
      <c r="N1877" s="3">
        <f ca="1">IF(L1876="买",E1877/E1876-1,0)-IF(M1877=1,计算结果!B$17,0)</f>
        <v>0</v>
      </c>
      <c r="O1877" s="2">
        <f t="shared" ca="1" si="119"/>
        <v>7.5621113386634757</v>
      </c>
      <c r="P1877" s="3">
        <f ca="1">1-O1877/MAX(O$2:O1877)</f>
        <v>0.15867840884723095</v>
      </c>
    </row>
    <row r="1878" spans="1:16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116"/>
        <v>-2.2388524823705347E-2</v>
      </c>
      <c r="H1878" s="3">
        <f>1-E1878/MAX(E$2:E1878)</f>
        <v>0.62636119240454646</v>
      </c>
      <c r="I1878" s="36">
        <f ca="1">IF(ROW()&gt;计算结果!B$18+1,AVERAGE(OFFSET(E1878,0,0,-计算结果!B$18,1)),AVERAGE(OFFSET(E1878,0,0,-ROW(),1)))</f>
        <v>2305.1493181818182</v>
      </c>
      <c r="J1878" s="36">
        <f ca="1">I1878+计算结果!B$19*IF(ROW()&gt;计算结果!B$18+1,STDEV(OFFSET(E1878,0,0,-计算结果!B$18,1)),STDEV(OFFSET(E1878,0,0,-ROW(),1)))</f>
        <v>9153.7325353431424</v>
      </c>
      <c r="K1878" s="34">
        <f ca="1">I1878-计算结果!B$19*IF(ROW()&gt;计算结果!B$18+1,STDEV(OFFSET(E1878,0,0,-计算结果!B$18,1)),STDEV(OFFSET(E1878,0,0,-ROW(),1)))</f>
        <v>-4543.4338989795051</v>
      </c>
      <c r="L1878" s="35" t="str">
        <f t="shared" ca="1" si="117"/>
        <v>卖</v>
      </c>
      <c r="M1878" s="4" t="str">
        <f t="shared" ca="1" si="118"/>
        <v/>
      </c>
      <c r="N1878" s="3">
        <f ca="1">IF(L1877="买",E1878/E1877-1,0)-IF(M1878=1,计算结果!B$17,0)</f>
        <v>0</v>
      </c>
      <c r="O1878" s="2">
        <f t="shared" ca="1" si="119"/>
        <v>7.5621113386634757</v>
      </c>
      <c r="P1878" s="3">
        <f ca="1">1-O1878/MAX(O$2:O1878)</f>
        <v>0.15867840884723095</v>
      </c>
    </row>
    <row r="1879" spans="1:16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116"/>
        <v>1.4162435392428563E-3</v>
      </c>
      <c r="H1879" s="3">
        <f>1-E1879/MAX(E$2:E1879)</f>
        <v>0.62583202885727895</v>
      </c>
      <c r="I1879" s="36">
        <f ca="1">IF(ROW()&gt;计算结果!B$18+1,AVERAGE(OFFSET(E1879,0,0,-计算结果!B$18,1)),AVERAGE(OFFSET(E1879,0,0,-ROW(),1)))</f>
        <v>2301.3681818181822</v>
      </c>
      <c r="J1879" s="36">
        <f ca="1">I1879+计算结果!B$19*IF(ROW()&gt;计算结果!B$18+1,STDEV(OFFSET(E1879,0,0,-计算结果!B$18,1)),STDEV(OFFSET(E1879,0,0,-ROW(),1)))</f>
        <v>9292.1221305108993</v>
      </c>
      <c r="K1879" s="34">
        <f ca="1">I1879-计算结果!B$19*IF(ROW()&gt;计算结果!B$18+1,STDEV(OFFSET(E1879,0,0,-计算结果!B$18,1)),STDEV(OFFSET(E1879,0,0,-ROW(),1)))</f>
        <v>-4689.3857668745341</v>
      </c>
      <c r="L1879" s="35" t="str">
        <f t="shared" ca="1" si="117"/>
        <v>卖</v>
      </c>
      <c r="M1879" s="4" t="str">
        <f t="shared" ca="1" si="118"/>
        <v/>
      </c>
      <c r="N1879" s="3">
        <f ca="1">IF(L1878="买",E1879/E1878-1,0)-IF(M1879=1,计算结果!B$17,0)</f>
        <v>0</v>
      </c>
      <c r="O1879" s="2">
        <f t="shared" ca="1" si="119"/>
        <v>7.5621113386634757</v>
      </c>
      <c r="P1879" s="3">
        <f ca="1">1-O1879/MAX(O$2:O1879)</f>
        <v>0.15867840884723095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116"/>
        <v>7.48501632515719E-3</v>
      </c>
      <c r="H1880" s="3">
        <f>1-E1880/MAX(E$2:E1880)</f>
        <v>0.62303137548492482</v>
      </c>
      <c r="I1880" s="36">
        <f ca="1">IF(ROW()&gt;计算结果!B$18+1,AVERAGE(OFFSET(E1880,0,0,-计算结果!B$18,1)),AVERAGE(OFFSET(E1880,0,0,-ROW(),1)))</f>
        <v>2297.721136363637</v>
      </c>
      <c r="J1880" s="36">
        <f ca="1">I1880+计算结果!B$19*IF(ROW()&gt;计算结果!B$18+1,STDEV(OFFSET(E1880,0,0,-计算结果!B$18,1)),STDEV(OFFSET(E1880,0,0,-ROW(),1)))</f>
        <v>9312.910995622864</v>
      </c>
      <c r="K1880" s="34">
        <f ca="1">I1880-计算结果!B$19*IF(ROW()&gt;计算结果!B$18+1,STDEV(OFFSET(E1880,0,0,-计算结果!B$18,1)),STDEV(OFFSET(E1880,0,0,-ROW(),1)))</f>
        <v>-4717.4687228955909</v>
      </c>
      <c r="L1880" s="35" t="str">
        <f t="shared" ca="1" si="117"/>
        <v>卖</v>
      </c>
      <c r="M1880" s="4" t="str">
        <f t="shared" ca="1" si="118"/>
        <v/>
      </c>
      <c r="N1880" s="3">
        <f ca="1">IF(L1879="买",E1880/E1879-1,0)-IF(M1880=1,计算结果!B$17,0)</f>
        <v>0</v>
      </c>
      <c r="O1880" s="2">
        <f t="shared" ca="1" si="119"/>
        <v>7.5621113386634757</v>
      </c>
      <c r="P1880" s="3">
        <f ca="1">1-O1880/MAX(O$2:O1880)</f>
        <v>0.15867840884723095</v>
      </c>
    </row>
    <row r="1881" spans="1:16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116"/>
        <v>-2.4238102115980986E-3</v>
      </c>
      <c r="H1881" s="3">
        <f>1-E1881/MAX(E$2:E1881)</f>
        <v>0.62394507588647652</v>
      </c>
      <c r="I1881" s="36">
        <f ca="1">IF(ROW()&gt;计算结果!B$18+1,AVERAGE(OFFSET(E1881,0,0,-计算结果!B$18,1)),AVERAGE(OFFSET(E1881,0,0,-ROW(),1)))</f>
        <v>2294.3136363636368</v>
      </c>
      <c r="J1881" s="36">
        <f ca="1">I1881+计算结果!B$19*IF(ROW()&gt;计算结果!B$18+1,STDEV(OFFSET(E1881,0,0,-计算结果!B$18,1)),STDEV(OFFSET(E1881,0,0,-ROW(),1)))</f>
        <v>9374.7672590014972</v>
      </c>
      <c r="K1881" s="34">
        <f ca="1">I1881-计算结果!B$19*IF(ROW()&gt;计算结果!B$18+1,STDEV(OFFSET(E1881,0,0,-计算结果!B$18,1)),STDEV(OFFSET(E1881,0,0,-ROW(),1)))</f>
        <v>-4786.1399862742237</v>
      </c>
      <c r="L1881" s="35" t="str">
        <f t="shared" ca="1" si="117"/>
        <v>卖</v>
      </c>
      <c r="M1881" s="4" t="str">
        <f t="shared" ca="1" si="118"/>
        <v/>
      </c>
      <c r="N1881" s="3">
        <f ca="1">IF(L1880="买",E1881/E1880-1,0)-IF(M1881=1,计算结果!B$17,0)</f>
        <v>0</v>
      </c>
      <c r="O1881" s="2">
        <f t="shared" ca="1" si="119"/>
        <v>7.5621113386634757</v>
      </c>
      <c r="P1881" s="3">
        <f ca="1">1-O1881/MAX(O$2:O1881)</f>
        <v>0.15867840884723095</v>
      </c>
    </row>
    <row r="1882" spans="1:16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116"/>
        <v>-1.1429088523403519E-2</v>
      </c>
      <c r="H1882" s="3">
        <f>1-E1882/MAX(E$2:E1882)</f>
        <v>0.62824304090383176</v>
      </c>
      <c r="I1882" s="36">
        <f ca="1">IF(ROW()&gt;计算结果!B$18+1,AVERAGE(OFFSET(E1882,0,0,-计算结果!B$18,1)),AVERAGE(OFFSET(E1882,0,0,-ROW(),1)))</f>
        <v>2290.6181818181822</v>
      </c>
      <c r="J1882" s="36">
        <f ca="1">I1882+计算结果!B$19*IF(ROW()&gt;计算结果!B$18+1,STDEV(OFFSET(E1882,0,0,-计算结果!B$18,1)),STDEV(OFFSET(E1882,0,0,-ROW(),1)))</f>
        <v>9538.8818244127415</v>
      </c>
      <c r="K1882" s="34">
        <f ca="1">I1882-计算结果!B$19*IF(ROW()&gt;计算结果!B$18+1,STDEV(OFFSET(E1882,0,0,-计算结果!B$18,1)),STDEV(OFFSET(E1882,0,0,-ROW(),1)))</f>
        <v>-4957.6454607763771</v>
      </c>
      <c r="L1882" s="35" t="str">
        <f t="shared" ca="1" si="117"/>
        <v>卖</v>
      </c>
      <c r="M1882" s="4" t="str">
        <f t="shared" ca="1" si="118"/>
        <v/>
      </c>
      <c r="N1882" s="3">
        <f ca="1">IF(L1881="买",E1882/E1881-1,0)-IF(M1882=1,计算结果!B$17,0)</f>
        <v>0</v>
      </c>
      <c r="O1882" s="2">
        <f t="shared" ca="1" si="119"/>
        <v>7.5621113386634757</v>
      </c>
      <c r="P1882" s="3">
        <f ca="1">1-O1882/MAX(O$2:O1882)</f>
        <v>0.15867840884723095</v>
      </c>
    </row>
    <row r="1883" spans="1:16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116"/>
        <v>3.0587352223681696E-2</v>
      </c>
      <c r="H1883" s="3">
        <f>1-E1883/MAX(E$2:E1883)</f>
        <v>0.61687197985435249</v>
      </c>
      <c r="I1883" s="36">
        <f ca="1">IF(ROW()&gt;计算结果!B$18+1,AVERAGE(OFFSET(E1883,0,0,-计算结果!B$18,1)),AVERAGE(OFFSET(E1883,0,0,-ROW(),1)))</f>
        <v>2288.4047727272728</v>
      </c>
      <c r="J1883" s="36">
        <f ca="1">I1883+计算结果!B$19*IF(ROW()&gt;计算结果!B$18+1,STDEV(OFFSET(E1883,0,0,-计算结果!B$18,1)),STDEV(OFFSET(E1883,0,0,-ROW(),1)))</f>
        <v>9495.3251776793059</v>
      </c>
      <c r="K1883" s="34">
        <f ca="1">I1883-计算结果!B$19*IF(ROW()&gt;计算结果!B$18+1,STDEV(OFFSET(E1883,0,0,-计算结果!B$18,1)),STDEV(OFFSET(E1883,0,0,-ROW(),1)))</f>
        <v>-4918.5156322247603</v>
      </c>
      <c r="L1883" s="35" t="str">
        <f t="shared" ca="1" si="117"/>
        <v>卖</v>
      </c>
      <c r="M1883" s="4" t="str">
        <f t="shared" ca="1" si="118"/>
        <v/>
      </c>
      <c r="N1883" s="3">
        <f ca="1">IF(L1882="买",E1883/E1882-1,0)-IF(M1883=1,计算结果!B$17,0)</f>
        <v>0</v>
      </c>
      <c r="O1883" s="2">
        <f t="shared" ca="1" si="119"/>
        <v>7.5621113386634757</v>
      </c>
      <c r="P1883" s="3">
        <f ca="1">1-O1883/MAX(O$2:O1883)</f>
        <v>0.15867840884723095</v>
      </c>
    </row>
    <row r="1884" spans="1:16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116"/>
        <v>1.8381503917005881E-2</v>
      </c>
      <c r="H1884" s="3">
        <f>1-E1884/MAX(E$2:E1884)</f>
        <v>0.60982951065133051</v>
      </c>
      <c r="I1884" s="36">
        <f ca="1">IF(ROW()&gt;计算结果!B$18+1,AVERAGE(OFFSET(E1884,0,0,-计算结果!B$18,1)),AVERAGE(OFFSET(E1884,0,0,-ROW(),1)))</f>
        <v>2287.434772727273</v>
      </c>
      <c r="J1884" s="36">
        <f ca="1">I1884+计算结果!B$19*IF(ROW()&gt;计算结果!B$18+1,STDEV(OFFSET(E1884,0,0,-计算结果!B$18,1)),STDEV(OFFSET(E1884,0,0,-ROW(),1)))</f>
        <v>9450.007504096302</v>
      </c>
      <c r="K1884" s="34">
        <f ca="1">I1884-计算结果!B$19*IF(ROW()&gt;计算结果!B$18+1,STDEV(OFFSET(E1884,0,0,-计算结果!B$18,1)),STDEV(OFFSET(E1884,0,0,-ROW(),1)))</f>
        <v>-4875.1379586417552</v>
      </c>
      <c r="L1884" s="35" t="str">
        <f t="shared" ca="1" si="117"/>
        <v>买</v>
      </c>
      <c r="M1884" s="4">
        <f t="shared" ca="1" si="118"/>
        <v>1</v>
      </c>
      <c r="N1884" s="3">
        <f ca="1">IF(L1883="买",E1884/E1883-1,0)-IF(M1884=1,计算结果!B$17,0)</f>
        <v>0</v>
      </c>
      <c r="O1884" s="2">
        <f t="shared" ca="1" si="119"/>
        <v>7.5621113386634757</v>
      </c>
      <c r="P1884" s="3">
        <f ca="1">1-O1884/MAX(O$2:O1884)</f>
        <v>0.15867840884723095</v>
      </c>
    </row>
    <row r="1885" spans="1:16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116"/>
        <v>-1.0056211869469811E-2</v>
      </c>
      <c r="H1885" s="3">
        <f>1-E1885/MAX(E$2:E1885)</f>
        <v>0.61375314775743539</v>
      </c>
      <c r="I1885" s="36">
        <f ca="1">IF(ROW()&gt;计算结果!B$18+1,AVERAGE(OFFSET(E1885,0,0,-计算结果!B$18,1)),AVERAGE(OFFSET(E1885,0,0,-ROW(),1)))</f>
        <v>2286.0059090909094</v>
      </c>
      <c r="J1885" s="36">
        <f ca="1">I1885+计算结果!B$19*IF(ROW()&gt;计算结果!B$18+1,STDEV(OFFSET(E1885,0,0,-计算结果!B$18,1)),STDEV(OFFSET(E1885,0,0,-ROW(),1)))</f>
        <v>9412.0170899690329</v>
      </c>
      <c r="K1885" s="34">
        <f ca="1">I1885-计算结果!B$19*IF(ROW()&gt;计算结果!B$18+1,STDEV(OFFSET(E1885,0,0,-计算结果!B$18,1)),STDEV(OFFSET(E1885,0,0,-ROW(),1)))</f>
        <v>-4840.005271787215</v>
      </c>
      <c r="L1885" s="35" t="str">
        <f t="shared" ca="1" si="117"/>
        <v>卖</v>
      </c>
      <c r="M1885" s="4">
        <f t="shared" ca="1" si="118"/>
        <v>1</v>
      </c>
      <c r="N1885" s="3">
        <f ca="1">IF(L1884="买",E1885/E1884-1,0)-IF(M1885=1,计算结果!B$17,0)</f>
        <v>-1.0056211869469811E-2</v>
      </c>
      <c r="O1885" s="2">
        <f t="shared" ca="1" si="119"/>
        <v>7.4860651448613558</v>
      </c>
      <c r="P1885" s="3">
        <f ca="1">1-O1885/MAX(O$2:O1885)</f>
        <v>0.1671389170182227</v>
      </c>
    </row>
    <row r="1886" spans="1:16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116"/>
        <v>2.2074403647496688E-2</v>
      </c>
      <c r="H1886" s="3">
        <f>1-E1886/MAX(E$2:E1886)</f>
        <v>0.60522697883345811</v>
      </c>
      <c r="I1886" s="36">
        <f ca="1">IF(ROW()&gt;计算结果!B$18+1,AVERAGE(OFFSET(E1886,0,0,-计算结果!B$18,1)),AVERAGE(OFFSET(E1886,0,0,-ROW(),1)))</f>
        <v>2285.1311363636369</v>
      </c>
      <c r="J1886" s="36">
        <f ca="1">I1886+计算结果!B$19*IF(ROW()&gt;计算结果!B$18+1,STDEV(OFFSET(E1886,0,0,-计算结果!B$18,1)),STDEV(OFFSET(E1886,0,0,-ROW(),1)))</f>
        <v>9328.8403577474237</v>
      </c>
      <c r="K1886" s="34">
        <f ca="1">I1886-计算结果!B$19*IF(ROW()&gt;计算结果!B$18+1,STDEV(OFFSET(E1886,0,0,-计算结果!B$18,1)),STDEV(OFFSET(E1886,0,0,-ROW(),1)))</f>
        <v>-4758.578085020149</v>
      </c>
      <c r="L1886" s="35" t="str">
        <f t="shared" ca="1" si="117"/>
        <v>买</v>
      </c>
      <c r="M1886" s="4">
        <f t="shared" ca="1" si="118"/>
        <v>1</v>
      </c>
      <c r="N1886" s="3">
        <f ca="1">IF(L1885="买",E1886/E1885-1,0)-IF(M1886=1,计算结果!B$17,0)</f>
        <v>0</v>
      </c>
      <c r="O1886" s="2">
        <f t="shared" ca="1" si="119"/>
        <v>7.4860651448613558</v>
      </c>
      <c r="P1886" s="3">
        <f ca="1">1-O1886/MAX(O$2:O1886)</f>
        <v>0.1671389170182227</v>
      </c>
    </row>
    <row r="1887" spans="1:16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116"/>
        <v>1.7067788428384301E-3</v>
      </c>
      <c r="H1887" s="3">
        <f>1-E1887/MAX(E$2:E1887)</f>
        <v>0.60455318859320761</v>
      </c>
      <c r="I1887" s="36">
        <f ca="1">IF(ROW()&gt;计算结果!B$18+1,AVERAGE(OFFSET(E1887,0,0,-计算结果!B$18,1)),AVERAGE(OFFSET(E1887,0,0,-ROW(),1)))</f>
        <v>2284.886590909091</v>
      </c>
      <c r="J1887" s="36">
        <f ca="1">I1887+计算结果!B$19*IF(ROW()&gt;计算结果!B$18+1,STDEV(OFFSET(E1887,0,0,-计算结果!B$18,1)),STDEV(OFFSET(E1887,0,0,-ROW(),1)))</f>
        <v>9309.4447854456157</v>
      </c>
      <c r="K1887" s="34">
        <f ca="1">I1887-计算结果!B$19*IF(ROW()&gt;计算结果!B$18+1,STDEV(OFFSET(E1887,0,0,-计算结果!B$18,1)),STDEV(OFFSET(E1887,0,0,-ROW(),1)))</f>
        <v>-4739.6716036274347</v>
      </c>
      <c r="L1887" s="35" t="str">
        <f t="shared" ca="1" si="117"/>
        <v>买</v>
      </c>
      <c r="M1887" s="4" t="str">
        <f t="shared" ca="1" si="118"/>
        <v/>
      </c>
      <c r="N1887" s="3">
        <f ca="1">IF(L1886="买",E1887/E1886-1,0)-IF(M1887=1,计算结果!B$17,0)</f>
        <v>1.7067788428384301E-3</v>
      </c>
      <c r="O1887" s="2">
        <f t="shared" ca="1" si="119"/>
        <v>7.4988422024667152</v>
      </c>
      <c r="P1887" s="3">
        <f ca="1">1-O1887/MAX(O$2:O1887)</f>
        <v>0.16571740734276585</v>
      </c>
    </row>
    <row r="1888" spans="1:16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116"/>
        <v>-9.2895375453934115E-3</v>
      </c>
      <c r="H1888" s="3">
        <f>1-E1888/MAX(E$2:E1888)</f>
        <v>0.60822670659497713</v>
      </c>
      <c r="I1888" s="36">
        <f ca="1">IF(ROW()&gt;计算结果!B$18+1,AVERAGE(OFFSET(E1888,0,0,-计算结果!B$18,1)),AVERAGE(OFFSET(E1888,0,0,-ROW(),1)))</f>
        <v>2283.7227272727273</v>
      </c>
      <c r="J1888" s="36">
        <f ca="1">I1888+计算结果!B$19*IF(ROW()&gt;计算结果!B$18+1,STDEV(OFFSET(E1888,0,0,-计算结果!B$18,1)),STDEV(OFFSET(E1888,0,0,-ROW(),1)))</f>
        <v>9217.7839455346984</v>
      </c>
      <c r="K1888" s="34">
        <f ca="1">I1888-计算结果!B$19*IF(ROW()&gt;计算结果!B$18+1,STDEV(OFFSET(E1888,0,0,-计算结果!B$18,1)),STDEV(OFFSET(E1888,0,0,-ROW(),1)))</f>
        <v>-4650.3384909892429</v>
      </c>
      <c r="L1888" s="35" t="str">
        <f t="shared" ca="1" si="117"/>
        <v>买</v>
      </c>
      <c r="M1888" s="4" t="str">
        <f t="shared" ca="1" si="118"/>
        <v/>
      </c>
      <c r="N1888" s="3">
        <f ca="1">IF(L1887="买",E1888/E1887-1,0)-IF(M1888=1,计算结果!B$17,0)</f>
        <v>-9.2895375453934115E-3</v>
      </c>
      <c r="O1888" s="2">
        <f t="shared" ca="1" si="119"/>
        <v>7.4291814262799196</v>
      </c>
      <c r="P1888" s="3">
        <f ca="1">1-O1888/MAX(O$2:O1888)</f>
        <v>0.17346750681072343</v>
      </c>
    </row>
    <row r="1889" spans="1:16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116"/>
        <v>8.6860974666991275E-4</v>
      </c>
      <c r="H1889" s="3">
        <f>1-E1889/MAX(E$2:E1889)</f>
        <v>0.60788640849384057</v>
      </c>
      <c r="I1889" s="36">
        <f ca="1">IF(ROW()&gt;计算结果!B$18+1,AVERAGE(OFFSET(E1889,0,0,-计算结果!B$18,1)),AVERAGE(OFFSET(E1889,0,0,-ROW(),1)))</f>
        <v>2281.88</v>
      </c>
      <c r="J1889" s="36">
        <f ca="1">I1889+计算结果!B$19*IF(ROW()&gt;计算结果!B$18+1,STDEV(OFFSET(E1889,0,0,-计算结果!B$18,1)),STDEV(OFFSET(E1889,0,0,-ROW(),1)))</f>
        <v>9007.9353438380276</v>
      </c>
      <c r="K1889" s="34">
        <f ca="1">I1889-计算结果!B$19*IF(ROW()&gt;计算结果!B$18+1,STDEV(OFFSET(E1889,0,0,-计算结果!B$18,1)),STDEV(OFFSET(E1889,0,0,-ROW(),1)))</f>
        <v>-4444.1753438380265</v>
      </c>
      <c r="L1889" s="35" t="str">
        <f t="shared" ca="1" si="117"/>
        <v>买</v>
      </c>
      <c r="M1889" s="4" t="str">
        <f t="shared" ca="1" si="118"/>
        <v/>
      </c>
      <c r="N1889" s="3">
        <f ca="1">IF(L1888="买",E1889/E1888-1,0)-IF(M1889=1,计算结果!B$17,0)</f>
        <v>8.6860974666991275E-4</v>
      </c>
      <c r="O1889" s="2">
        <f t="shared" ca="1" si="119"/>
        <v>7.435634485676565</v>
      </c>
      <c r="P1889" s="3">
        <f ca="1">1-O1889/MAX(O$2:O1889)</f>
        <v>0.17274957263119994</v>
      </c>
    </row>
    <row r="1890" spans="1:16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116"/>
        <v>-4.1960833662395558E-3</v>
      </c>
      <c r="H1890" s="3">
        <f>1-E1890/MAX(E$2:E1890)</f>
        <v>0.60953174981283609</v>
      </c>
      <c r="I1890" s="36">
        <f ca="1">IF(ROW()&gt;计算结果!B$18+1,AVERAGE(OFFSET(E1890,0,0,-计算结果!B$18,1)),AVERAGE(OFFSET(E1890,0,0,-ROW(),1)))</f>
        <v>2279.7434090909096</v>
      </c>
      <c r="J1890" s="36">
        <f ca="1">I1890+计算结果!B$19*IF(ROW()&gt;计算结果!B$18+1,STDEV(OFFSET(E1890,0,0,-计算结果!B$18,1)),STDEV(OFFSET(E1890,0,0,-ROW(),1)))</f>
        <v>8761.2259225403741</v>
      </c>
      <c r="K1890" s="34">
        <f ca="1">I1890-计算结果!B$19*IF(ROW()&gt;计算结果!B$18+1,STDEV(OFFSET(E1890,0,0,-计算结果!B$18,1)),STDEV(OFFSET(E1890,0,0,-ROW(),1)))</f>
        <v>-4201.7391043585558</v>
      </c>
      <c r="L1890" s="35" t="str">
        <f t="shared" ca="1" si="117"/>
        <v>买</v>
      </c>
      <c r="M1890" s="4" t="str">
        <f t="shared" ca="1" si="118"/>
        <v/>
      </c>
      <c r="N1890" s="3">
        <f ca="1">IF(L1889="买",E1890/E1889-1,0)-IF(M1890=1,计算结果!B$17,0)</f>
        <v>-4.1960833662395558E-3</v>
      </c>
      <c r="O1890" s="2">
        <f t="shared" ca="1" si="119"/>
        <v>7.40443394349378</v>
      </c>
      <c r="P1890" s="3">
        <f ca="1">1-O1890/MAX(O$2:O1890)</f>
        <v>0.17622078438919675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116"/>
        <v>1.4379962176340744E-3</v>
      </c>
      <c r="H1891" s="3">
        <f>1-E1891/MAX(E$2:E1891)</f>
        <v>0.6089702579459606</v>
      </c>
      <c r="I1891" s="36">
        <f ca="1">IF(ROW()&gt;计算结果!B$18+1,AVERAGE(OFFSET(E1891,0,0,-计算结果!B$18,1)),AVERAGE(OFFSET(E1891,0,0,-ROW(),1)))</f>
        <v>2277.6609090909092</v>
      </c>
      <c r="J1891" s="36">
        <f ca="1">I1891+计算结果!B$19*IF(ROW()&gt;计算结果!B$18+1,STDEV(OFFSET(E1891,0,0,-计算结果!B$18,1)),STDEV(OFFSET(E1891,0,0,-ROW(),1)))</f>
        <v>8494.0579617850326</v>
      </c>
      <c r="K1891" s="34">
        <f ca="1">I1891-计算结果!B$19*IF(ROW()&gt;计算结果!B$18+1,STDEV(OFFSET(E1891,0,0,-计算结果!B$18,1)),STDEV(OFFSET(E1891,0,0,-ROW(),1)))</f>
        <v>-3938.7361436032147</v>
      </c>
      <c r="L1891" s="35" t="str">
        <f t="shared" ca="1" si="117"/>
        <v>买</v>
      </c>
      <c r="M1891" s="4" t="str">
        <f t="shared" ca="1" si="118"/>
        <v/>
      </c>
      <c r="N1891" s="3">
        <f ca="1">IF(L1890="买",E1891/E1890-1,0)-IF(M1891=1,计算结果!B$17,0)</f>
        <v>1.4379962176340744E-3</v>
      </c>
      <c r="O1891" s="2">
        <f t="shared" ca="1" si="119"/>
        <v>7.4150814914982455</v>
      </c>
      <c r="P1891" s="3">
        <f ca="1">1-O1891/MAX(O$2:O1891)</f>
        <v>0.1750361929929829</v>
      </c>
    </row>
    <row r="1892" spans="1:16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116"/>
        <v>1.1487450830229839E-3</v>
      </c>
      <c r="H1892" s="3">
        <f>1-E1892/MAX(E$2:E1892)</f>
        <v>0.60852106445246035</v>
      </c>
      <c r="I1892" s="36">
        <f ca="1">IF(ROW()&gt;计算结果!B$18+1,AVERAGE(OFFSET(E1892,0,0,-计算结果!B$18,1)),AVERAGE(OFFSET(E1892,0,0,-ROW(),1)))</f>
        <v>2275.1404545454548</v>
      </c>
      <c r="J1892" s="36">
        <f ca="1">I1892+计算结果!B$19*IF(ROW()&gt;计算结果!B$18+1,STDEV(OFFSET(E1892,0,0,-计算结果!B$18,1)),STDEV(OFFSET(E1892,0,0,-ROW(),1)))</f>
        <v>8076.8572543284081</v>
      </c>
      <c r="K1892" s="34">
        <f ca="1">I1892-计算结果!B$19*IF(ROW()&gt;计算结果!B$18+1,STDEV(OFFSET(E1892,0,0,-计算结果!B$18,1)),STDEV(OFFSET(E1892,0,0,-ROW(),1)))</f>
        <v>-3526.5763452374981</v>
      </c>
      <c r="L1892" s="35" t="str">
        <f t="shared" ca="1" si="117"/>
        <v>买</v>
      </c>
      <c r="M1892" s="4" t="str">
        <f t="shared" ca="1" si="118"/>
        <v/>
      </c>
      <c r="N1892" s="3">
        <f ca="1">IF(L1891="买",E1892/E1891-1,0)-IF(M1892=1,计算结果!B$17,0)</f>
        <v>1.1487450830229839E-3</v>
      </c>
      <c r="O1892" s="2">
        <f t="shared" ca="1" si="119"/>
        <v>7.4235995299018187</v>
      </c>
      <c r="P1892" s="3">
        <f ca="1">1-O1892/MAX(O$2:O1892)</f>
        <v>0.17408851987601159</v>
      </c>
    </row>
    <row r="1893" spans="1:16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116"/>
        <v>1.5333796940194544E-2</v>
      </c>
      <c r="H1893" s="3">
        <f>1-E1893/MAX(E$2:E1893)</f>
        <v>0.60251820594841088</v>
      </c>
      <c r="I1893" s="36">
        <f ca="1">IF(ROW()&gt;计算结果!B$18+1,AVERAGE(OFFSET(E1893,0,0,-计算结果!B$18,1)),AVERAGE(OFFSET(E1893,0,0,-ROW(),1)))</f>
        <v>2273.6934090909094</v>
      </c>
      <c r="J1893" s="36">
        <f ca="1">I1893+计算结果!B$19*IF(ROW()&gt;计算结果!B$18+1,STDEV(OFFSET(E1893,0,0,-计算结果!B$18,1)),STDEV(OFFSET(E1893,0,0,-ROW(),1)))</f>
        <v>7779.1100526877453</v>
      </c>
      <c r="K1893" s="34">
        <f ca="1">I1893-计算结果!B$19*IF(ROW()&gt;计算结果!B$18+1,STDEV(OFFSET(E1893,0,0,-计算结果!B$18,1)),STDEV(OFFSET(E1893,0,0,-ROW(),1)))</f>
        <v>-3231.723234505926</v>
      </c>
      <c r="L1893" s="35" t="str">
        <f t="shared" ca="1" si="117"/>
        <v>买</v>
      </c>
      <c r="M1893" s="4" t="str">
        <f t="shared" ca="1" si="118"/>
        <v/>
      </c>
      <c r="N1893" s="3">
        <f ca="1">IF(L1892="买",E1893/E1892-1,0)-IF(M1893=1,计算结果!B$17,0)</f>
        <v>1.5333796940194544E-2</v>
      </c>
      <c r="O1893" s="2">
        <f t="shared" ca="1" si="119"/>
        <v>7.5374314976586572</v>
      </c>
      <c r="P1893" s="3">
        <f ca="1">1-O1893/MAX(O$2:O1893)</f>
        <v>0.16142416094921486</v>
      </c>
    </row>
    <row r="1894" spans="1:16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116"/>
        <v>-1.5453237902811612E-3</v>
      </c>
      <c r="H1894" s="3">
        <f>1-E1894/MAX(E$2:E1894)</f>
        <v>0.60313244402096244</v>
      </c>
      <c r="I1894" s="36">
        <f ca="1">IF(ROW()&gt;计算结果!B$18+1,AVERAGE(OFFSET(E1894,0,0,-计算结果!B$18,1)),AVERAGE(OFFSET(E1894,0,0,-ROW(),1)))</f>
        <v>2273.2511363636363</v>
      </c>
      <c r="J1894" s="36">
        <f ca="1">I1894+计算结果!B$19*IF(ROW()&gt;计算结果!B$18+1,STDEV(OFFSET(E1894,0,0,-计算结果!B$18,1)),STDEV(OFFSET(E1894,0,0,-ROW(),1)))</f>
        <v>7709.8781001877214</v>
      </c>
      <c r="K1894" s="34">
        <f ca="1">I1894-计算结果!B$19*IF(ROW()&gt;计算结果!B$18+1,STDEV(OFFSET(E1894,0,0,-计算结果!B$18,1)),STDEV(OFFSET(E1894,0,0,-ROW(),1)))</f>
        <v>-3163.3758274604484</v>
      </c>
      <c r="L1894" s="35" t="str">
        <f t="shared" ca="1" si="117"/>
        <v>买</v>
      </c>
      <c r="M1894" s="4" t="str">
        <f t="shared" ca="1" si="118"/>
        <v/>
      </c>
      <c r="N1894" s="3">
        <f ca="1">IF(L1893="买",E1894/E1893-1,0)-IF(M1894=1,计算结果!B$17,0)</f>
        <v>-1.5453237902811612E-3</v>
      </c>
      <c r="O1894" s="2">
        <f t="shared" ca="1" si="119"/>
        <v>7.5257837254477105</v>
      </c>
      <c r="P1894" s="3">
        <f ca="1">1-O1894/MAX(O$2:O1894)</f>
        <v>0.16272003214325503</v>
      </c>
    </row>
    <row r="1895" spans="1:16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116"/>
        <v>3.9100181352815788E-3</v>
      </c>
      <c r="H1895" s="3">
        <f>1-E1895/MAX(E$2:E1895)</f>
        <v>0.60158068467977943</v>
      </c>
      <c r="I1895" s="36">
        <f ca="1">IF(ROW()&gt;计算结果!B$18+1,AVERAGE(OFFSET(E1895,0,0,-计算结果!B$18,1)),AVERAGE(OFFSET(E1895,0,0,-ROW(),1)))</f>
        <v>2272.9004545454541</v>
      </c>
      <c r="J1895" s="36">
        <f ca="1">I1895+计算结果!B$19*IF(ROW()&gt;计算结果!B$18+1,STDEV(OFFSET(E1895,0,0,-计算结果!B$18,1)),STDEV(OFFSET(E1895,0,0,-ROW(),1)))</f>
        <v>7648.3026690908519</v>
      </c>
      <c r="K1895" s="34">
        <f ca="1">I1895-计算结果!B$19*IF(ROW()&gt;计算结果!B$18+1,STDEV(OFFSET(E1895,0,0,-计算结果!B$18,1)),STDEV(OFFSET(E1895,0,0,-ROW(),1)))</f>
        <v>-3102.5017599999433</v>
      </c>
      <c r="L1895" s="35" t="str">
        <f t="shared" ca="1" si="117"/>
        <v>买</v>
      </c>
      <c r="M1895" s="4" t="str">
        <f t="shared" ca="1" si="118"/>
        <v/>
      </c>
      <c r="N1895" s="3">
        <f ca="1">IF(L1894="买",E1895/E1894-1,0)-IF(M1895=1,计算结果!B$17,0)</f>
        <v>3.9100181352815788E-3</v>
      </c>
      <c r="O1895" s="2">
        <f t="shared" ca="1" si="119"/>
        <v>7.5552096762964176</v>
      </c>
      <c r="P1895" s="3">
        <f ca="1">1-O1895/MAX(O$2:O1895)</f>
        <v>0.15944625228462717</v>
      </c>
    </row>
    <row r="1896" spans="1:16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116"/>
        <v>-1.2602547841424117E-2</v>
      </c>
      <c r="H1896" s="3">
        <f>1-E1896/MAX(E$2:E1896)</f>
        <v>0.60660178316204993</v>
      </c>
      <c r="I1896" s="36">
        <f ca="1">IF(ROW()&gt;计算结果!B$18+1,AVERAGE(OFFSET(E1896,0,0,-计算结果!B$18,1)),AVERAGE(OFFSET(E1896,0,0,-ROW(),1)))</f>
        <v>2272.4563636363637</v>
      </c>
      <c r="J1896" s="36">
        <f ca="1">I1896+计算结果!B$19*IF(ROW()&gt;计算结果!B$18+1,STDEV(OFFSET(E1896,0,0,-计算结果!B$18,1)),STDEV(OFFSET(E1896,0,0,-ROW(),1)))</f>
        <v>7597.3237247532961</v>
      </c>
      <c r="K1896" s="34">
        <f ca="1">I1896-计算结果!B$19*IF(ROW()&gt;计算结果!B$18+1,STDEV(OFFSET(E1896,0,0,-计算结果!B$18,1)),STDEV(OFFSET(E1896,0,0,-ROW(),1)))</f>
        <v>-3052.4109974805688</v>
      </c>
      <c r="L1896" s="35" t="str">
        <f t="shared" ca="1" si="117"/>
        <v>买</v>
      </c>
      <c r="M1896" s="4" t="str">
        <f t="shared" ca="1" si="118"/>
        <v/>
      </c>
      <c r="N1896" s="3">
        <f ca="1">IF(L1895="买",E1896/E1895-1,0)-IF(M1896=1,计算结果!B$17,0)</f>
        <v>-1.2602547841424117E-2</v>
      </c>
      <c r="O1896" s="2">
        <f t="shared" ca="1" si="119"/>
        <v>7.4599947848989014</v>
      </c>
      <c r="P1896" s="3">
        <f ca="1">1-O1896/MAX(O$2:O1896)</f>
        <v>0.17003937110349854</v>
      </c>
    </row>
    <row r="1897" spans="1:16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116"/>
        <v>-1.8597972388497697E-3</v>
      </c>
      <c r="H1897" s="3">
        <f>1-E1897/MAX(E$2:E1897)</f>
        <v>0.60733342407949364</v>
      </c>
      <c r="I1897" s="36">
        <f ca="1">IF(ROW()&gt;计算结果!B$18+1,AVERAGE(OFFSET(E1897,0,0,-计算结果!B$18,1)),AVERAGE(OFFSET(E1897,0,0,-ROW(),1)))</f>
        <v>2272.1861363636363</v>
      </c>
      <c r="J1897" s="36">
        <f ca="1">I1897+计算结果!B$19*IF(ROW()&gt;计算结果!B$18+1,STDEV(OFFSET(E1897,0,0,-计算结果!B$18,1)),STDEV(OFFSET(E1897,0,0,-ROW(),1)))</f>
        <v>7570.9742855814111</v>
      </c>
      <c r="K1897" s="34">
        <f ca="1">I1897-计算结果!B$19*IF(ROW()&gt;计算结果!B$18+1,STDEV(OFFSET(E1897,0,0,-计算结果!B$18,1)),STDEV(OFFSET(E1897,0,0,-ROW(),1)))</f>
        <v>-3026.6020128541386</v>
      </c>
      <c r="L1897" s="35" t="str">
        <f t="shared" ca="1" si="117"/>
        <v>买</v>
      </c>
      <c r="M1897" s="4" t="str">
        <f t="shared" ca="1" si="118"/>
        <v/>
      </c>
      <c r="N1897" s="3">
        <f ca="1">IF(L1896="买",E1897/E1896-1,0)-IF(M1897=1,计算结果!B$17,0)</f>
        <v>-1.8597972388497697E-3</v>
      </c>
      <c r="O1897" s="2">
        <f t="shared" ca="1" si="119"/>
        <v>7.4461207071961129</v>
      </c>
      <c r="P1897" s="3">
        <f ca="1">1-O1897/MAX(O$2:O1897)</f>
        <v>0.1715829295894743</v>
      </c>
    </row>
    <row r="1898" spans="1:16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116"/>
        <v>-7.1670609850160716E-3</v>
      </c>
      <c r="H1898" s="3">
        <f>1-E1898/MAX(E$2:E1898)</f>
        <v>0.61014768937589325</v>
      </c>
      <c r="I1898" s="36">
        <f ca="1">IF(ROW()&gt;计算结果!B$18+1,AVERAGE(OFFSET(E1898,0,0,-计算结果!B$18,1)),AVERAGE(OFFSET(E1898,0,0,-ROW(),1)))</f>
        <v>2271.6806818181817</v>
      </c>
      <c r="J1898" s="36">
        <f ca="1">I1898+计算结果!B$19*IF(ROW()&gt;计算结果!B$18+1,STDEV(OFFSET(E1898,0,0,-计算结果!B$18,1)),STDEV(OFFSET(E1898,0,0,-ROW(),1)))</f>
        <v>7534.4102479815228</v>
      </c>
      <c r="K1898" s="34">
        <f ca="1">I1898-计算结果!B$19*IF(ROW()&gt;计算结果!B$18+1,STDEV(OFFSET(E1898,0,0,-计算结果!B$18,1)),STDEV(OFFSET(E1898,0,0,-ROW(),1)))</f>
        <v>-2991.0488843451599</v>
      </c>
      <c r="L1898" s="35" t="str">
        <f t="shared" ca="1" si="117"/>
        <v>买</v>
      </c>
      <c r="M1898" s="4" t="str">
        <f t="shared" ca="1" si="118"/>
        <v/>
      </c>
      <c r="N1898" s="3">
        <f ca="1">IF(L1897="买",E1898/E1897-1,0)-IF(M1898=1,计算结果!B$17,0)</f>
        <v>-7.1670609850160716E-3</v>
      </c>
      <c r="O1898" s="2">
        <f t="shared" ca="1" si="119"/>
        <v>7.3927539059858471</v>
      </c>
      <c r="P1898" s="3">
        <f ca="1">1-O1898/MAX(O$2:O1898)</f>
        <v>0.1775202452541349</v>
      </c>
    </row>
    <row r="1899" spans="1:16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116"/>
        <v>-1.8911157277282098E-2</v>
      </c>
      <c r="H1899" s="3">
        <f>1-E1899/MAX(E$2:E1899)</f>
        <v>0.61752024773701764</v>
      </c>
      <c r="I1899" s="36">
        <f ca="1">IF(ROW()&gt;计算结果!B$18+1,AVERAGE(OFFSET(E1899,0,0,-计算结果!B$18,1)),AVERAGE(OFFSET(E1899,0,0,-ROW(),1)))</f>
        <v>2270.4561363636362</v>
      </c>
      <c r="J1899" s="36">
        <f ca="1">I1899+计算结果!B$19*IF(ROW()&gt;计算结果!B$18+1,STDEV(OFFSET(E1899,0,0,-计算结果!B$18,1)),STDEV(OFFSET(E1899,0,0,-ROW(),1)))</f>
        <v>7522.2798852936794</v>
      </c>
      <c r="K1899" s="34">
        <f ca="1">I1899-计算结果!B$19*IF(ROW()&gt;计算结果!B$18+1,STDEV(OFFSET(E1899,0,0,-计算结果!B$18,1)),STDEV(OFFSET(E1899,0,0,-ROW(),1)))</f>
        <v>-2981.3676125664065</v>
      </c>
      <c r="L1899" s="35" t="str">
        <f t="shared" ca="1" si="117"/>
        <v>卖</v>
      </c>
      <c r="M1899" s="4">
        <f t="shared" ca="1" si="118"/>
        <v>1</v>
      </c>
      <c r="N1899" s="3">
        <f ca="1">IF(L1898="买",E1899/E1898-1,0)-IF(M1899=1,计算结果!B$17,0)</f>
        <v>-1.8911157277282098E-2</v>
      </c>
      <c r="O1899" s="2">
        <f t="shared" ca="1" si="119"/>
        <v>7.2529483741575076</v>
      </c>
      <c r="P1899" s="3">
        <f ca="1">1-O1899/MAX(O$2:O1899)</f>
        <v>0.19307428925351433</v>
      </c>
    </row>
    <row r="1900" spans="1:16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116"/>
        <v>-5.3649834735376434E-3</v>
      </c>
      <c r="H1900" s="3">
        <f>1-E1900/MAX(E$2:E1900)</f>
        <v>0.61957224528687127</v>
      </c>
      <c r="I1900" s="36">
        <f ca="1">IF(ROW()&gt;计算结果!B$18+1,AVERAGE(OFFSET(E1900,0,0,-计算结果!B$18,1)),AVERAGE(OFFSET(E1900,0,0,-ROW(),1)))</f>
        <v>2268.6868181818181</v>
      </c>
      <c r="J1900" s="36">
        <f ca="1">I1900+计算结果!B$19*IF(ROW()&gt;计算结果!B$18+1,STDEV(OFFSET(E1900,0,0,-计算结果!B$18,1)),STDEV(OFFSET(E1900,0,0,-ROW(),1)))</f>
        <v>7498.7603757373799</v>
      </c>
      <c r="K1900" s="34">
        <f ca="1">I1900-计算结果!B$19*IF(ROW()&gt;计算结果!B$18+1,STDEV(OFFSET(E1900,0,0,-计算结果!B$18,1)),STDEV(OFFSET(E1900,0,0,-ROW(),1)))</f>
        <v>-2961.3867393737437</v>
      </c>
      <c r="L1900" s="35" t="str">
        <f t="shared" ca="1" si="117"/>
        <v>卖</v>
      </c>
      <c r="M1900" s="4" t="str">
        <f t="shared" ca="1" si="118"/>
        <v/>
      </c>
      <c r="N1900" s="3">
        <f ca="1">IF(L1899="买",E1900/E1899-1,0)-IF(M1900=1,计算结果!B$17,0)</f>
        <v>0</v>
      </c>
      <c r="O1900" s="2">
        <f t="shared" ca="1" si="119"/>
        <v>7.2529483741575076</v>
      </c>
      <c r="P1900" s="3">
        <f ca="1">1-O1900/MAX(O$2:O1900)</f>
        <v>0.19307428925351433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116"/>
        <v>1.8024464968580123E-3</v>
      </c>
      <c r="H1901" s="3">
        <f>1-E1901/MAX(E$2:E1901)</f>
        <v>0.61888654461308101</v>
      </c>
      <c r="I1901" s="36">
        <f ca="1">IF(ROW()&gt;计算结果!B$18+1,AVERAGE(OFFSET(E1901,0,0,-计算结果!B$18,1)),AVERAGE(OFFSET(E1901,0,0,-ROW(),1)))</f>
        <v>2267.4206818181819</v>
      </c>
      <c r="J1901" s="36">
        <f ca="1">I1901+计算结果!B$19*IF(ROW()&gt;计算结果!B$18+1,STDEV(OFFSET(E1901,0,0,-计算结果!B$18,1)),STDEV(OFFSET(E1901,0,0,-ROW(),1)))</f>
        <v>7498.4495680345699</v>
      </c>
      <c r="K1901" s="34">
        <f ca="1">I1901-计算结果!B$19*IF(ROW()&gt;计算结果!B$18+1,STDEV(OFFSET(E1901,0,0,-计算结果!B$18,1)),STDEV(OFFSET(E1901,0,0,-ROW(),1)))</f>
        <v>-2963.608204398206</v>
      </c>
      <c r="L1901" s="35" t="str">
        <f t="shared" ca="1" si="117"/>
        <v>卖</v>
      </c>
      <c r="M1901" s="4" t="str">
        <f t="shared" ca="1" si="118"/>
        <v/>
      </c>
      <c r="N1901" s="3">
        <f ca="1">IF(L1900="买",E1901/E1900-1,0)-IF(M1901=1,计算结果!B$17,0)</f>
        <v>0</v>
      </c>
      <c r="O1901" s="2">
        <f t="shared" ca="1" si="119"/>
        <v>7.2529483741575076</v>
      </c>
      <c r="P1901" s="3">
        <f ca="1">1-O1901/MAX(O$2:O1901)</f>
        <v>0.19307428925351433</v>
      </c>
    </row>
    <row r="1902" spans="1:16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116"/>
        <v>6.6700001785811036E-3</v>
      </c>
      <c r="H1902" s="3">
        <f>1-E1902/MAX(E$2:E1902)</f>
        <v>0.61634451779759059</v>
      </c>
      <c r="I1902" s="36">
        <f ca="1">IF(ROW()&gt;计算结果!B$18+1,AVERAGE(OFFSET(E1902,0,0,-计算结果!B$18,1)),AVERAGE(OFFSET(E1902,0,0,-ROW(),1)))</f>
        <v>2266.3438636363644</v>
      </c>
      <c r="J1902" s="36">
        <f ca="1">I1902+计算结果!B$19*IF(ROW()&gt;计算结果!B$18+1,STDEV(OFFSET(E1902,0,0,-计算结果!B$18,1)),STDEV(OFFSET(E1902,0,0,-ROW(),1)))</f>
        <v>7467.6523134680747</v>
      </c>
      <c r="K1902" s="34">
        <f ca="1">I1902-计算结果!B$19*IF(ROW()&gt;计算结果!B$18+1,STDEV(OFFSET(E1902,0,0,-计算结果!B$18,1)),STDEV(OFFSET(E1902,0,0,-ROW(),1)))</f>
        <v>-2934.9645861953459</v>
      </c>
      <c r="L1902" s="35" t="str">
        <f t="shared" ca="1" si="117"/>
        <v>卖</v>
      </c>
      <c r="M1902" s="4" t="str">
        <f t="shared" ca="1" si="118"/>
        <v/>
      </c>
      <c r="N1902" s="3">
        <f ca="1">IF(L1901="买",E1902/E1901-1,0)-IF(M1902=1,计算结果!B$17,0)</f>
        <v>0</v>
      </c>
      <c r="O1902" s="2">
        <f t="shared" ca="1" si="119"/>
        <v>7.2529483741575076</v>
      </c>
      <c r="P1902" s="3">
        <f ca="1">1-O1902/MAX(O$2:O1902)</f>
        <v>0.19307428925351433</v>
      </c>
    </row>
    <row r="1903" spans="1:16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116"/>
        <v>1.9096868042681958E-2</v>
      </c>
      <c r="H1903" s="3">
        <f>1-E1903/MAX(E$2:E1903)</f>
        <v>0.60901789968011977</v>
      </c>
      <c r="I1903" s="36">
        <f ca="1">IF(ROW()&gt;计算结果!B$18+1,AVERAGE(OFFSET(E1903,0,0,-计算结果!B$18,1)),AVERAGE(OFFSET(E1903,0,0,-ROW(),1)))</f>
        <v>2266.8484090909096</v>
      </c>
      <c r="J1903" s="36">
        <f ca="1">I1903+计算结果!B$19*IF(ROW()&gt;计算结果!B$18+1,STDEV(OFFSET(E1903,0,0,-计算结果!B$18,1)),STDEV(OFFSET(E1903,0,0,-ROW(),1)))</f>
        <v>7492.3422464022788</v>
      </c>
      <c r="K1903" s="34">
        <f ca="1">I1903-计算结果!B$19*IF(ROW()&gt;计算结果!B$18+1,STDEV(OFFSET(E1903,0,0,-计算结果!B$18,1)),STDEV(OFFSET(E1903,0,0,-ROW(),1)))</f>
        <v>-2958.6454282204595</v>
      </c>
      <c r="L1903" s="35" t="str">
        <f t="shared" ca="1" si="117"/>
        <v>买</v>
      </c>
      <c r="M1903" s="4">
        <f t="shared" ca="1" si="118"/>
        <v>1</v>
      </c>
      <c r="N1903" s="3">
        <f ca="1">IF(L1902="买",E1903/E1902-1,0)-IF(M1903=1,计算结果!B$17,0)</f>
        <v>0</v>
      </c>
      <c r="O1903" s="2">
        <f t="shared" ca="1" si="119"/>
        <v>7.2529483741575076</v>
      </c>
      <c r="P1903" s="3">
        <f ca="1">1-O1903/MAX(O$2:O1903)</f>
        <v>0.19307428925351433</v>
      </c>
    </row>
    <row r="1904" spans="1:16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116"/>
        <v>3.868783400351683E-3</v>
      </c>
      <c r="H1904" s="3">
        <f>1-E1904/MAX(E$2:E1904)</f>
        <v>0.60750527462056758</v>
      </c>
      <c r="I1904" s="36">
        <f ca="1">IF(ROW()&gt;计算结果!B$18+1,AVERAGE(OFFSET(E1904,0,0,-计算结果!B$18,1)),AVERAGE(OFFSET(E1904,0,0,-ROW(),1)))</f>
        <v>2268.6340909090914</v>
      </c>
      <c r="J1904" s="36">
        <f ca="1">I1904+计算结果!B$19*IF(ROW()&gt;计算结果!B$18+1,STDEV(OFFSET(E1904,0,0,-计算结果!B$18,1)),STDEV(OFFSET(E1904,0,0,-ROW(),1)))</f>
        <v>7493.0436137253355</v>
      </c>
      <c r="K1904" s="34">
        <f ca="1">I1904-计算结果!B$19*IF(ROW()&gt;计算结果!B$18+1,STDEV(OFFSET(E1904,0,0,-计算结果!B$18,1)),STDEV(OFFSET(E1904,0,0,-ROW(),1)))</f>
        <v>-2955.7754319071528</v>
      </c>
      <c r="L1904" s="35" t="str">
        <f t="shared" ca="1" si="117"/>
        <v>买</v>
      </c>
      <c r="M1904" s="4" t="str">
        <f t="shared" ca="1" si="118"/>
        <v/>
      </c>
      <c r="N1904" s="3">
        <f ca="1">IF(L1903="买",E1904/E1903-1,0)-IF(M1904=1,计算结果!B$17,0)</f>
        <v>3.868783400351683E-3</v>
      </c>
      <c r="O1904" s="2">
        <f t="shared" ca="1" si="119"/>
        <v>7.2810084604310559</v>
      </c>
      <c r="P1904" s="3">
        <f ca="1">1-O1904/MAX(O$2:O1904)</f>
        <v>0.18995246845846137</v>
      </c>
    </row>
    <row r="1905" spans="1:16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116"/>
        <v>-2.1198472322770945E-3</v>
      </c>
      <c r="H1905" s="3">
        <f>1-E1905/MAX(E$2:E1905)</f>
        <v>0.60833730347784654</v>
      </c>
      <c r="I1905" s="36">
        <f ca="1">IF(ROW()&gt;计算结果!B$18+1,AVERAGE(OFFSET(E1905,0,0,-计算结果!B$18,1)),AVERAGE(OFFSET(E1905,0,0,-ROW(),1)))</f>
        <v>2270.0765909090915</v>
      </c>
      <c r="J1905" s="36">
        <f ca="1">I1905+计算结果!B$19*IF(ROW()&gt;计算结果!B$18+1,STDEV(OFFSET(E1905,0,0,-计算结果!B$18,1)),STDEV(OFFSET(E1905,0,0,-ROW(),1)))</f>
        <v>7497.1849446663236</v>
      </c>
      <c r="K1905" s="34">
        <f ca="1">I1905-计算结果!B$19*IF(ROW()&gt;计算结果!B$18+1,STDEV(OFFSET(E1905,0,0,-计算结果!B$18,1)),STDEV(OFFSET(E1905,0,0,-ROW(),1)))</f>
        <v>-2957.0317628481407</v>
      </c>
      <c r="L1905" s="35" t="str">
        <f t="shared" ca="1" si="117"/>
        <v>买</v>
      </c>
      <c r="M1905" s="4" t="str">
        <f t="shared" ca="1" si="118"/>
        <v/>
      </c>
      <c r="N1905" s="3">
        <f ca="1">IF(L1904="买",E1905/E1904-1,0)-IF(M1905=1,计算结果!B$17,0)</f>
        <v>-2.1198472322770945E-3</v>
      </c>
      <c r="O1905" s="2">
        <f t="shared" ca="1" si="119"/>
        <v>7.2655738347980252</v>
      </c>
      <c r="P1905" s="3">
        <f ca="1">1-O1905/MAX(O$2:O1905)</f>
        <v>0.19166964547621257</v>
      </c>
    </row>
    <row r="1906" spans="1:16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116"/>
        <v>-4.2009140354840602E-3</v>
      </c>
      <c r="H1906" s="3">
        <f>1-E1906/MAX(E$2:E1906)</f>
        <v>0.60998264479684194</v>
      </c>
      <c r="I1906" s="36">
        <f ca="1">IF(ROW()&gt;计算结果!B$18+1,AVERAGE(OFFSET(E1906,0,0,-计算结果!B$18,1)),AVERAGE(OFFSET(E1906,0,0,-ROW(),1)))</f>
        <v>2271.8356818181824</v>
      </c>
      <c r="J1906" s="36">
        <f ca="1">I1906+计算结果!B$19*IF(ROW()&gt;计算结果!B$18+1,STDEV(OFFSET(E1906,0,0,-计算结果!B$18,1)),STDEV(OFFSET(E1906,0,0,-ROW(),1)))</f>
        <v>7425.7378968314479</v>
      </c>
      <c r="K1906" s="34">
        <f ca="1">I1906-计算结果!B$19*IF(ROW()&gt;计算结果!B$18+1,STDEV(OFFSET(E1906,0,0,-计算结果!B$18,1)),STDEV(OFFSET(E1906,0,0,-ROW(),1)))</f>
        <v>-2882.0665331950827</v>
      </c>
      <c r="L1906" s="35" t="str">
        <f t="shared" ca="1" si="117"/>
        <v>买</v>
      </c>
      <c r="M1906" s="4" t="str">
        <f t="shared" ca="1" si="118"/>
        <v/>
      </c>
      <c r="N1906" s="3">
        <f ca="1">IF(L1905="买",E1906/E1905-1,0)-IF(M1906=1,计算结果!B$17,0)</f>
        <v>-4.2009140354840602E-3</v>
      </c>
      <c r="O1906" s="2">
        <f t="shared" ca="1" si="119"/>
        <v>7.2350517836995767</v>
      </c>
      <c r="P1906" s="3">
        <f ca="1">1-O1906/MAX(O$2:O1906)</f>
        <v>0.19506537180783923</v>
      </c>
    </row>
    <row r="1907" spans="1:16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116"/>
        <v>-2.0547855562972339E-3</v>
      </c>
      <c r="H1907" s="3">
        <f>1-E1907/MAX(E$2:E1907)</f>
        <v>0.61078404682501874</v>
      </c>
      <c r="I1907" s="36">
        <f ca="1">IF(ROW()&gt;计算结果!B$18+1,AVERAGE(OFFSET(E1907,0,0,-计算结果!B$18,1)),AVERAGE(OFFSET(E1907,0,0,-ROW(),1)))</f>
        <v>2273.5659090909098</v>
      </c>
      <c r="J1907" s="36">
        <f ca="1">I1907+计算结果!B$19*IF(ROW()&gt;计算结果!B$18+1,STDEV(OFFSET(E1907,0,0,-计算结果!B$18,1)),STDEV(OFFSET(E1907,0,0,-ROW(),1)))</f>
        <v>7329.8371719835086</v>
      </c>
      <c r="K1907" s="34">
        <f ca="1">I1907-计算结果!B$19*IF(ROW()&gt;计算结果!B$18+1,STDEV(OFFSET(E1907,0,0,-计算结果!B$18,1)),STDEV(OFFSET(E1907,0,0,-ROW(),1)))</f>
        <v>-2782.7053538016885</v>
      </c>
      <c r="L1907" s="35" t="str">
        <f t="shared" ca="1" si="117"/>
        <v>买</v>
      </c>
      <c r="M1907" s="4" t="str">
        <f t="shared" ca="1" si="118"/>
        <v/>
      </c>
      <c r="N1907" s="3">
        <f ca="1">IF(L1906="买",E1907/E1906-1,0)-IF(M1907=1,计算结果!B$17,0)</f>
        <v>-2.0547855562972339E-3</v>
      </c>
      <c r="O1907" s="2">
        <f t="shared" ca="1" si="119"/>
        <v>7.2201853037953683</v>
      </c>
      <c r="P1907" s="3">
        <f ca="1">1-O1907/MAX(O$2:O1907)</f>
        <v>0.19671933985561196</v>
      </c>
    </row>
    <row r="1908" spans="1:16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116"/>
        <v>-1.8400000000000083E-2</v>
      </c>
      <c r="H1908" s="3">
        <f>1-E1908/MAX(E$2:E1908)</f>
        <v>0.61794562036343836</v>
      </c>
      <c r="I1908" s="36">
        <f ca="1">IF(ROW()&gt;计算结果!B$18+1,AVERAGE(OFFSET(E1908,0,0,-计算结果!B$18,1)),AVERAGE(OFFSET(E1908,0,0,-ROW(),1)))</f>
        <v>2274.4872727272736</v>
      </c>
      <c r="J1908" s="36">
        <f ca="1">I1908+计算结果!B$19*IF(ROW()&gt;计算结果!B$18+1,STDEV(OFFSET(E1908,0,0,-计算结果!B$18,1)),STDEV(OFFSET(E1908,0,0,-ROW(),1)))</f>
        <v>7219.2325001096669</v>
      </c>
      <c r="K1908" s="34">
        <f ca="1">I1908-计算结果!B$19*IF(ROW()&gt;计算结果!B$18+1,STDEV(OFFSET(E1908,0,0,-计算结果!B$18,1)),STDEV(OFFSET(E1908,0,0,-ROW(),1)))</f>
        <v>-2670.2579546551201</v>
      </c>
      <c r="L1908" s="35" t="str">
        <f t="shared" ca="1" si="117"/>
        <v>卖</v>
      </c>
      <c r="M1908" s="4">
        <f t="shared" ca="1" si="118"/>
        <v>1</v>
      </c>
      <c r="N1908" s="3">
        <f ca="1">IF(L1907="买",E1908/E1907-1,0)-IF(M1908=1,计算结果!B$17,0)</f>
        <v>-1.8400000000000083E-2</v>
      </c>
      <c r="O1908" s="2">
        <f t="shared" ca="1" si="119"/>
        <v>7.0873338942055328</v>
      </c>
      <c r="P1908" s="3">
        <f ca="1">1-O1908/MAX(O$2:O1908)</f>
        <v>0.21149970400226881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116"/>
        <v>-1.9996348105689732E-3</v>
      </c>
      <c r="H1909" s="3">
        <f>1-E1909/MAX(E$2:E1909)</f>
        <v>0.61870958960048994</v>
      </c>
      <c r="I1909" s="36">
        <f ca="1">IF(ROW()&gt;计算结果!B$18+1,AVERAGE(OFFSET(E1909,0,0,-计算结果!B$18,1)),AVERAGE(OFFSET(E1909,0,0,-ROW(),1)))</f>
        <v>2274.7725000000009</v>
      </c>
      <c r="J1909" s="36">
        <f ca="1">I1909+计算结果!B$19*IF(ROW()&gt;计算结果!B$18+1,STDEV(OFFSET(E1909,0,0,-计算结果!B$18,1)),STDEV(OFFSET(E1909,0,0,-ROW(),1)))</f>
        <v>7190.8777858389367</v>
      </c>
      <c r="K1909" s="34">
        <f ca="1">I1909-计算结果!B$19*IF(ROW()&gt;计算结果!B$18+1,STDEV(OFFSET(E1909,0,0,-计算结果!B$18,1)),STDEV(OFFSET(E1909,0,0,-ROW(),1)))</f>
        <v>-2641.3327858389348</v>
      </c>
      <c r="L1909" s="35" t="str">
        <f t="shared" ca="1" si="117"/>
        <v>卖</v>
      </c>
      <c r="M1909" s="4" t="str">
        <f t="shared" ca="1" si="118"/>
        <v/>
      </c>
      <c r="N1909" s="3">
        <f ca="1">IF(L1908="买",E1909/E1908-1,0)-IF(M1909=1,计算结果!B$17,0)</f>
        <v>0</v>
      </c>
      <c r="O1909" s="2">
        <f t="shared" ca="1" si="119"/>
        <v>7.0873338942055328</v>
      </c>
      <c r="P1909" s="3">
        <f ca="1">1-O1909/MAX(O$2:O1909)</f>
        <v>0.21149970400226881</v>
      </c>
    </row>
    <row r="1910" spans="1:16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116"/>
        <v>4.8774610427859688E-3</v>
      </c>
      <c r="H1910" s="3">
        <f>1-E1910/MAX(E$2:E1910)</f>
        <v>0.61684986047777857</v>
      </c>
      <c r="I1910" s="36">
        <f ca="1">IF(ROW()&gt;计算结果!B$18+1,AVERAGE(OFFSET(E1910,0,0,-计算结果!B$18,1)),AVERAGE(OFFSET(E1910,0,0,-ROW(),1)))</f>
        <v>2275.8506818181831</v>
      </c>
      <c r="J1910" s="36">
        <f ca="1">I1910+计算结果!B$19*IF(ROW()&gt;计算结果!B$18+1,STDEV(OFFSET(E1910,0,0,-计算结果!B$18,1)),STDEV(OFFSET(E1910,0,0,-ROW(),1)))</f>
        <v>7062.1226925785832</v>
      </c>
      <c r="K1910" s="34">
        <f ca="1">I1910-计算结果!B$19*IF(ROW()&gt;计算结果!B$18+1,STDEV(OFFSET(E1910,0,0,-计算结果!B$18,1)),STDEV(OFFSET(E1910,0,0,-ROW(),1)))</f>
        <v>-2510.4213289422169</v>
      </c>
      <c r="L1910" s="35" t="str">
        <f t="shared" ca="1" si="117"/>
        <v>卖</v>
      </c>
      <c r="M1910" s="4" t="str">
        <f t="shared" ca="1" si="118"/>
        <v/>
      </c>
      <c r="N1910" s="3">
        <f ca="1">IF(L1909="买",E1910/E1909-1,0)-IF(M1910=1,计算结果!B$17,0)</f>
        <v>0</v>
      </c>
      <c r="O1910" s="2">
        <f t="shared" ca="1" si="119"/>
        <v>7.0873338942055328</v>
      </c>
      <c r="P1910" s="3">
        <f ca="1">1-O1910/MAX(O$2:O1910)</f>
        <v>0.21149970400226881</v>
      </c>
    </row>
    <row r="1911" spans="1:16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116"/>
        <v>-1.7501165708195376E-2</v>
      </c>
      <c r="H1911" s="3">
        <f>1-E1911/MAX(E$2:E1911)</f>
        <v>0.62355543456067508</v>
      </c>
      <c r="I1911" s="36">
        <f ca="1">IF(ROW()&gt;计算结果!B$18+1,AVERAGE(OFFSET(E1911,0,0,-计算结果!B$18,1)),AVERAGE(OFFSET(E1911,0,0,-ROW(),1)))</f>
        <v>2276.1361363636379</v>
      </c>
      <c r="J1911" s="36">
        <f ca="1">I1911+计算结果!B$19*IF(ROW()&gt;计算结果!B$18+1,STDEV(OFFSET(E1911,0,0,-计算结果!B$18,1)),STDEV(OFFSET(E1911,0,0,-ROW(),1)))</f>
        <v>7010.5602568471722</v>
      </c>
      <c r="K1911" s="34">
        <f ca="1">I1911-计算结果!B$19*IF(ROW()&gt;计算结果!B$18+1,STDEV(OFFSET(E1911,0,0,-计算结果!B$18,1)),STDEV(OFFSET(E1911,0,0,-ROW(),1)))</f>
        <v>-2458.2879841198965</v>
      </c>
      <c r="L1911" s="35" t="str">
        <f t="shared" ca="1" si="117"/>
        <v>卖</v>
      </c>
      <c r="M1911" s="4" t="str">
        <f t="shared" ca="1" si="118"/>
        <v/>
      </c>
      <c r="N1911" s="3">
        <f ca="1">IF(L1910="买",E1911/E1910-1,0)-IF(M1911=1,计算结果!B$17,0)</f>
        <v>0</v>
      </c>
      <c r="O1911" s="2">
        <f t="shared" ca="1" si="119"/>
        <v>7.0873338942055328</v>
      </c>
      <c r="P1911" s="3">
        <f ca="1">1-O1911/MAX(O$2:O1911)</f>
        <v>0.21149970400226881</v>
      </c>
    </row>
    <row r="1912" spans="1:16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116"/>
        <v>4.8227296559455457E-3</v>
      </c>
      <c r="H1912" s="3">
        <f>1-E1912/MAX(E$2:E1912)</f>
        <v>0.62173994419111134</v>
      </c>
      <c r="I1912" s="36">
        <f ca="1">IF(ROW()&gt;计算结果!B$18+1,AVERAGE(OFFSET(E1912,0,0,-计算结果!B$18,1)),AVERAGE(OFFSET(E1912,0,0,-ROW(),1)))</f>
        <v>2276.2563636363648</v>
      </c>
      <c r="J1912" s="36">
        <f ca="1">I1912+计算结果!B$19*IF(ROW()&gt;计算结果!B$18+1,STDEV(OFFSET(E1912,0,0,-计算结果!B$18,1)),STDEV(OFFSET(E1912,0,0,-ROW(),1)))</f>
        <v>6993.1251077119559</v>
      </c>
      <c r="K1912" s="34">
        <f ca="1">I1912-计算结果!B$19*IF(ROW()&gt;计算结果!B$18+1,STDEV(OFFSET(E1912,0,0,-计算结果!B$18,1)),STDEV(OFFSET(E1912,0,0,-ROW(),1)))</f>
        <v>-2440.6123804392264</v>
      </c>
      <c r="L1912" s="35" t="str">
        <f t="shared" ca="1" si="117"/>
        <v>卖</v>
      </c>
      <c r="M1912" s="4" t="str">
        <f t="shared" ca="1" si="118"/>
        <v/>
      </c>
      <c r="N1912" s="3">
        <f ca="1">IF(L1911="买",E1912/E1911-1,0)-IF(M1912=1,计算结果!B$17,0)</f>
        <v>0</v>
      </c>
      <c r="O1912" s="2">
        <f t="shared" ca="1" si="119"/>
        <v>7.0873338942055328</v>
      </c>
      <c r="P1912" s="3">
        <f ca="1">1-O1912/MAX(O$2:O1912)</f>
        <v>0.21149970400226881</v>
      </c>
    </row>
    <row r="1913" spans="1:16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116"/>
        <v>-1.3265200552379453E-2</v>
      </c>
      <c r="H1913" s="3">
        <f>1-E1913/MAX(E$2:E1913)</f>
        <v>0.62675763969237053</v>
      </c>
      <c r="I1913" s="36">
        <f ca="1">IF(ROW()&gt;计算结果!B$18+1,AVERAGE(OFFSET(E1913,0,0,-计算结果!B$18,1)),AVERAGE(OFFSET(E1913,0,0,-ROW(),1)))</f>
        <v>2273.448181818183</v>
      </c>
      <c r="J1913" s="36">
        <f ca="1">I1913+计算结果!B$19*IF(ROW()&gt;计算结果!B$18+1,STDEV(OFFSET(E1913,0,0,-计算结果!B$18,1)),STDEV(OFFSET(E1913,0,0,-ROW(),1)))</f>
        <v>7131.5888788913098</v>
      </c>
      <c r="K1913" s="34">
        <f ca="1">I1913-计算结果!B$19*IF(ROW()&gt;计算结果!B$18+1,STDEV(OFFSET(E1913,0,0,-计算结果!B$18,1)),STDEV(OFFSET(E1913,0,0,-ROW(),1)))</f>
        <v>-2584.6925152549438</v>
      </c>
      <c r="L1913" s="35" t="str">
        <f t="shared" ca="1" si="117"/>
        <v>卖</v>
      </c>
      <c r="M1913" s="4" t="str">
        <f t="shared" ca="1" si="118"/>
        <v/>
      </c>
      <c r="N1913" s="3">
        <f ca="1">IF(L1912="买",E1913/E1912-1,0)-IF(M1913=1,计算结果!B$17,0)</f>
        <v>0</v>
      </c>
      <c r="O1913" s="2">
        <f t="shared" ca="1" si="119"/>
        <v>7.0873338942055328</v>
      </c>
      <c r="P1913" s="3">
        <f ca="1">1-O1913/MAX(O$2:O1913)</f>
        <v>0.21149970400226881</v>
      </c>
    </row>
    <row r="1914" spans="1:16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116"/>
        <v>-7.4671091620244212E-3</v>
      </c>
      <c r="H1914" s="3">
        <f>1-E1914/MAX(E$2:E1914)</f>
        <v>0.6295446811406793</v>
      </c>
      <c r="I1914" s="36">
        <f ca="1">IF(ROW()&gt;计算结果!B$18+1,AVERAGE(OFFSET(E1914,0,0,-计算结果!B$18,1)),AVERAGE(OFFSET(E1914,0,0,-ROW(),1)))</f>
        <v>2270.0520454545467</v>
      </c>
      <c r="J1914" s="36">
        <f ca="1">I1914+计算结果!B$19*IF(ROW()&gt;计算结果!B$18+1,STDEV(OFFSET(E1914,0,0,-计算结果!B$18,1)),STDEV(OFFSET(E1914,0,0,-ROW(),1)))</f>
        <v>7296.6072094149749</v>
      </c>
      <c r="K1914" s="34">
        <f ca="1">I1914-计算结果!B$19*IF(ROW()&gt;计算结果!B$18+1,STDEV(OFFSET(E1914,0,0,-计算结果!B$18,1)),STDEV(OFFSET(E1914,0,0,-ROW(),1)))</f>
        <v>-2756.5031185058815</v>
      </c>
      <c r="L1914" s="35" t="str">
        <f t="shared" ca="1" si="117"/>
        <v>卖</v>
      </c>
      <c r="M1914" s="4" t="str">
        <f t="shared" ca="1" si="118"/>
        <v/>
      </c>
      <c r="N1914" s="3">
        <f ca="1">IF(L1913="买",E1914/E1913-1,0)-IF(M1914=1,计算结果!B$17,0)</f>
        <v>0</v>
      </c>
      <c r="O1914" s="2">
        <f t="shared" ca="1" si="119"/>
        <v>7.0873338942055328</v>
      </c>
      <c r="P1914" s="3">
        <f ca="1">1-O1914/MAX(O$2:O1914)</f>
        <v>0.21149970400226881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116"/>
        <v>-1.0334184563943749E-3</v>
      </c>
      <c r="H1915" s="3">
        <f>1-E1915/MAX(E$2:E1915)</f>
        <v>0.629927516504458</v>
      </c>
      <c r="I1915" s="36">
        <f ca="1">IF(ROW()&gt;计算结果!B$18+1,AVERAGE(OFFSET(E1915,0,0,-计算结果!B$18,1)),AVERAGE(OFFSET(E1915,0,0,-ROW(),1)))</f>
        <v>2266.9406818181833</v>
      </c>
      <c r="J1915" s="36">
        <f ca="1">I1915+计算结果!B$19*IF(ROW()&gt;计算结果!B$18+1,STDEV(OFFSET(E1915,0,0,-计算结果!B$18,1)),STDEV(OFFSET(E1915,0,0,-ROW(),1)))</f>
        <v>7481.9910722244722</v>
      </c>
      <c r="K1915" s="34">
        <f ca="1">I1915-计算结果!B$19*IF(ROW()&gt;计算结果!B$18+1,STDEV(OFFSET(E1915,0,0,-计算结果!B$18,1)),STDEV(OFFSET(E1915,0,0,-ROW(),1)))</f>
        <v>-2948.1097085881056</v>
      </c>
      <c r="L1915" s="35" t="str">
        <f t="shared" ca="1" si="117"/>
        <v>卖</v>
      </c>
      <c r="M1915" s="4" t="str">
        <f t="shared" ca="1" si="118"/>
        <v/>
      </c>
      <c r="N1915" s="3">
        <f ca="1">IF(L1914="买",E1915/E1914-1,0)-IF(M1915=1,计算结果!B$17,0)</f>
        <v>0</v>
      </c>
      <c r="O1915" s="2">
        <f t="shared" ca="1" si="119"/>
        <v>7.0873338942055328</v>
      </c>
      <c r="P1915" s="3">
        <f ca="1">1-O1915/MAX(O$2:O1915)</f>
        <v>0.21149970400226881</v>
      </c>
    </row>
    <row r="1916" spans="1:16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116"/>
        <v>-4.6482972335503137E-3</v>
      </c>
      <c r="H1916" s="3">
        <f>1-E1916/MAX(E$2:E1916)</f>
        <v>0.63164772340570341</v>
      </c>
      <c r="I1916" s="36">
        <f ca="1">IF(ROW()&gt;计算结果!B$18+1,AVERAGE(OFFSET(E1916,0,0,-计算结果!B$18,1)),AVERAGE(OFFSET(E1916,0,0,-ROW(),1)))</f>
        <v>2263.4136363636371</v>
      </c>
      <c r="J1916" s="36">
        <f ca="1">I1916+计算结果!B$19*IF(ROW()&gt;计算结果!B$18+1,STDEV(OFFSET(E1916,0,0,-计算结果!B$18,1)),STDEV(OFFSET(E1916,0,0,-ROW(),1)))</f>
        <v>7665.2231049045868</v>
      </c>
      <c r="K1916" s="34">
        <f ca="1">I1916-计算结果!B$19*IF(ROW()&gt;计算结果!B$18+1,STDEV(OFFSET(E1916,0,0,-计算结果!B$18,1)),STDEV(OFFSET(E1916,0,0,-ROW(),1)))</f>
        <v>-3138.3958321773125</v>
      </c>
      <c r="L1916" s="35" t="str">
        <f t="shared" ca="1" si="117"/>
        <v>卖</v>
      </c>
      <c r="M1916" s="4" t="str">
        <f t="shared" ca="1" si="118"/>
        <v/>
      </c>
      <c r="N1916" s="3">
        <f ca="1">IF(L1915="买",E1916/E1915-1,0)-IF(M1916=1,计算结果!B$17,0)</f>
        <v>0</v>
      </c>
      <c r="O1916" s="2">
        <f t="shared" ca="1" si="119"/>
        <v>7.0873338942055328</v>
      </c>
      <c r="P1916" s="3">
        <f ca="1">1-O1916/MAX(O$2:O1916)</f>
        <v>0.21149970400226881</v>
      </c>
    </row>
    <row r="1917" spans="1:16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116"/>
        <v>1.386681940800405E-2</v>
      </c>
      <c r="H1917" s="3">
        <f>1-E1917/MAX(E$2:E1917)</f>
        <v>0.62653984890764303</v>
      </c>
      <c r="I1917" s="36">
        <f ca="1">IF(ROW()&gt;计算结果!B$18+1,AVERAGE(OFFSET(E1917,0,0,-计算结果!B$18,1)),AVERAGE(OFFSET(E1917,0,0,-ROW(),1)))</f>
        <v>2261.0600000000009</v>
      </c>
      <c r="J1917" s="36">
        <f ca="1">I1917+计算结果!B$19*IF(ROW()&gt;计算结果!B$18+1,STDEV(OFFSET(E1917,0,0,-计算结果!B$18,1)),STDEV(OFFSET(E1917,0,0,-ROW(),1)))</f>
        <v>7746.152288935491</v>
      </c>
      <c r="K1917" s="34">
        <f ca="1">I1917-计算结果!B$19*IF(ROW()&gt;计算结果!B$18+1,STDEV(OFFSET(E1917,0,0,-计算结果!B$18,1)),STDEV(OFFSET(E1917,0,0,-ROW(),1)))</f>
        <v>-3224.0322889354889</v>
      </c>
      <c r="L1917" s="35" t="str">
        <f t="shared" ca="1" si="117"/>
        <v>卖</v>
      </c>
      <c r="M1917" s="4" t="str">
        <f t="shared" ca="1" si="118"/>
        <v/>
      </c>
      <c r="N1917" s="3">
        <f ca="1">IF(L1916="买",E1917/E1916-1,0)-IF(M1917=1,计算结果!B$17,0)</f>
        <v>0</v>
      </c>
      <c r="O1917" s="2">
        <f t="shared" ca="1" si="119"/>
        <v>7.0873338942055328</v>
      </c>
      <c r="P1917" s="3">
        <f ca="1">1-O1917/MAX(O$2:O1917)</f>
        <v>0.21149970400226881</v>
      </c>
    </row>
    <row r="1918" spans="1:16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116"/>
        <v>-7.9046881406897862E-3</v>
      </c>
      <c r="H1918" s="3">
        <f>1-E1918/MAX(E$2:E1918)</f>
        <v>0.62949193493500299</v>
      </c>
      <c r="I1918" s="36">
        <f ca="1">IF(ROW()&gt;计算结果!B$18+1,AVERAGE(OFFSET(E1918,0,0,-计算结果!B$18,1)),AVERAGE(OFFSET(E1918,0,0,-ROW(),1)))</f>
        <v>2257.9238636363643</v>
      </c>
      <c r="J1918" s="36">
        <f ca="1">I1918+计算结果!B$19*IF(ROW()&gt;计算结果!B$18+1,STDEV(OFFSET(E1918,0,0,-计算结果!B$18,1)),STDEV(OFFSET(E1918,0,0,-ROW(),1)))</f>
        <v>7833.9161088899336</v>
      </c>
      <c r="K1918" s="34">
        <f ca="1">I1918-计算结果!B$19*IF(ROW()&gt;计算结果!B$18+1,STDEV(OFFSET(E1918,0,0,-计算结果!B$18,1)),STDEV(OFFSET(E1918,0,0,-ROW(),1)))</f>
        <v>-3318.068381617205</v>
      </c>
      <c r="L1918" s="35" t="str">
        <f t="shared" ca="1" si="117"/>
        <v>卖</v>
      </c>
      <c r="M1918" s="4" t="str">
        <f t="shared" ca="1" si="118"/>
        <v/>
      </c>
      <c r="N1918" s="3">
        <f ca="1">IF(L1917="买",E1918/E1917-1,0)-IF(M1918=1,计算结果!B$17,0)</f>
        <v>0</v>
      </c>
      <c r="O1918" s="2">
        <f t="shared" ca="1" si="119"/>
        <v>7.0873338942055328</v>
      </c>
      <c r="P1918" s="3">
        <f ca="1">1-O1918/MAX(O$2:O1918)</f>
        <v>0.21149970400226881</v>
      </c>
    </row>
    <row r="1919" spans="1:16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116"/>
        <v>6.9481757020504187E-3</v>
      </c>
      <c r="H1919" s="3">
        <f>1-E1919/MAX(E$2:E1919)</f>
        <v>0.6269175797999047</v>
      </c>
      <c r="I1919" s="36">
        <f ca="1">IF(ROW()&gt;计算结果!B$18+1,AVERAGE(OFFSET(E1919,0,0,-计算结果!B$18,1)),AVERAGE(OFFSET(E1919,0,0,-ROW(),1)))</f>
        <v>2256.423181818182</v>
      </c>
      <c r="J1919" s="36">
        <f ca="1">I1919+计算结果!B$19*IF(ROW()&gt;计算结果!B$18+1,STDEV(OFFSET(E1919,0,0,-计算结果!B$18,1)),STDEV(OFFSET(E1919,0,0,-ROW(),1)))</f>
        <v>7936.3408835434566</v>
      </c>
      <c r="K1919" s="34">
        <f ca="1">I1919-计算结果!B$19*IF(ROW()&gt;计算结果!B$18+1,STDEV(OFFSET(E1919,0,0,-计算结果!B$18,1)),STDEV(OFFSET(E1919,0,0,-ROW(),1)))</f>
        <v>-3423.494519907093</v>
      </c>
      <c r="L1919" s="35" t="str">
        <f t="shared" ca="1" si="117"/>
        <v>卖</v>
      </c>
      <c r="M1919" s="4" t="str">
        <f t="shared" ca="1" si="118"/>
        <v/>
      </c>
      <c r="N1919" s="3">
        <f ca="1">IF(L1918="买",E1919/E1918-1,0)-IF(M1919=1,计算结果!B$17,0)</f>
        <v>0</v>
      </c>
      <c r="O1919" s="2">
        <f t="shared" ca="1" si="119"/>
        <v>7.0873338942055328</v>
      </c>
      <c r="P1919" s="3">
        <f ca="1">1-O1919/MAX(O$2:O1919)</f>
        <v>0.21149970400226881</v>
      </c>
    </row>
    <row r="1920" spans="1:16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116"/>
        <v>-7.7895543353339036E-3</v>
      </c>
      <c r="H1920" s="3">
        <f>1-E1920/MAX(E$2:E1920)</f>
        <v>0.62982372558361122</v>
      </c>
      <c r="I1920" s="36">
        <f ca="1">IF(ROW()&gt;计算结果!B$18+1,AVERAGE(OFFSET(E1920,0,0,-计算结果!B$18,1)),AVERAGE(OFFSET(E1920,0,0,-ROW(),1)))</f>
        <v>2255.0677272727276</v>
      </c>
      <c r="J1920" s="36">
        <f ca="1">I1920+计算结果!B$19*IF(ROW()&gt;计算结果!B$18+1,STDEV(OFFSET(E1920,0,0,-计算结果!B$18,1)),STDEV(OFFSET(E1920,0,0,-ROW(),1)))</f>
        <v>8081.7847092167158</v>
      </c>
      <c r="K1920" s="34">
        <f ca="1">I1920-计算结果!B$19*IF(ROW()&gt;计算结果!B$18+1,STDEV(OFFSET(E1920,0,0,-计算结果!B$18,1)),STDEV(OFFSET(E1920,0,0,-ROW(),1)))</f>
        <v>-3571.6492546712602</v>
      </c>
      <c r="L1920" s="35" t="str">
        <f t="shared" ca="1" si="117"/>
        <v>卖</v>
      </c>
      <c r="M1920" s="4" t="str">
        <f t="shared" ca="1" si="118"/>
        <v/>
      </c>
      <c r="N1920" s="3">
        <f ca="1">IF(L1919="买",E1920/E1919-1,0)-IF(M1920=1,计算结果!B$17,0)</f>
        <v>0</v>
      </c>
      <c r="O1920" s="2">
        <f t="shared" ca="1" si="119"/>
        <v>7.0873338942055328</v>
      </c>
      <c r="P1920" s="3">
        <f ca="1">1-O1920/MAX(O$2:O1920)</f>
        <v>0.21149970400226881</v>
      </c>
    </row>
    <row r="1921" spans="1:16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116"/>
        <v>-1.1472697186982961E-2</v>
      </c>
      <c r="H1921" s="3">
        <f>1-E1921/MAX(E$2:E1921)</f>
        <v>0.63407064588579598</v>
      </c>
      <c r="I1921" s="36">
        <f ca="1">IF(ROW()&gt;计算结果!B$18+1,AVERAGE(OFFSET(E1921,0,0,-计算结果!B$18,1)),AVERAGE(OFFSET(E1921,0,0,-ROW(),1)))</f>
        <v>2252.895</v>
      </c>
      <c r="J1921" s="36">
        <f ca="1">I1921+计算结果!B$19*IF(ROW()&gt;计算结果!B$18+1,STDEV(OFFSET(E1921,0,0,-计算结果!B$18,1)),STDEV(OFFSET(E1921,0,0,-ROW(),1)))</f>
        <v>8330.633983410291</v>
      </c>
      <c r="K1921" s="34">
        <f ca="1">I1921-计算结果!B$19*IF(ROW()&gt;计算结果!B$18+1,STDEV(OFFSET(E1921,0,0,-计算结果!B$18,1)),STDEV(OFFSET(E1921,0,0,-ROW(),1)))</f>
        <v>-3824.8439834102905</v>
      </c>
      <c r="L1921" s="35" t="str">
        <f t="shared" ca="1" si="117"/>
        <v>卖</v>
      </c>
      <c r="M1921" s="4" t="str">
        <f t="shared" ca="1" si="118"/>
        <v/>
      </c>
      <c r="N1921" s="3">
        <f ca="1">IF(L1920="买",E1921/E1920-1,0)-IF(M1921=1,计算结果!B$17,0)</f>
        <v>0</v>
      </c>
      <c r="O1921" s="2">
        <f t="shared" ca="1" si="119"/>
        <v>7.0873338942055328</v>
      </c>
      <c r="P1921" s="3">
        <f ca="1">1-O1921/MAX(O$2:O1921)</f>
        <v>0.21149970400226881</v>
      </c>
    </row>
    <row r="1922" spans="1:16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116"/>
        <v>-9.9877245843097429E-3</v>
      </c>
      <c r="H1922" s="3">
        <f>1-E1922/MAX(E$2:E1922)</f>
        <v>0.63772544749200299</v>
      </c>
      <c r="I1922" s="36">
        <f ca="1">IF(ROW()&gt;计算结果!B$18+1,AVERAGE(OFFSET(E1922,0,0,-计算结果!B$18,1)),AVERAGE(OFFSET(E1922,0,0,-ROW(),1)))</f>
        <v>2251.3770454545452</v>
      </c>
      <c r="J1922" s="36">
        <f ca="1">I1922+计算结果!B$19*IF(ROW()&gt;计算结果!B$18+1,STDEV(OFFSET(E1922,0,0,-计算结果!B$18,1)),STDEV(OFFSET(E1922,0,0,-ROW(),1)))</f>
        <v>8600.0897861795675</v>
      </c>
      <c r="K1922" s="34">
        <f ca="1">I1922-计算结果!B$19*IF(ROW()&gt;计算结果!B$18+1,STDEV(OFFSET(E1922,0,0,-计算结果!B$18,1)),STDEV(OFFSET(E1922,0,0,-ROW(),1)))</f>
        <v>-4097.335695270478</v>
      </c>
      <c r="L1922" s="35" t="str">
        <f t="shared" ca="1" si="117"/>
        <v>卖</v>
      </c>
      <c r="M1922" s="4" t="str">
        <f t="shared" ca="1" si="118"/>
        <v/>
      </c>
      <c r="N1922" s="3">
        <f ca="1">IF(L1921="买",E1922/E1921-1,0)-IF(M1922=1,计算结果!B$17,0)</f>
        <v>0</v>
      </c>
      <c r="O1922" s="2">
        <f t="shared" ca="1" si="119"/>
        <v>7.0873338942055328</v>
      </c>
      <c r="P1922" s="3">
        <f ca="1">1-O1922/MAX(O$2:O1922)</f>
        <v>0.21149970400226881</v>
      </c>
    </row>
    <row r="1923" spans="1:16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36">
        <f ca="1">IF(ROW()&gt;计算结果!B$18+1,AVERAGE(OFFSET(E1923,0,0,-计算结果!B$18,1)),AVERAGE(OFFSET(E1923,0,0,-ROW(),1)))</f>
        <v>2249.4820454545447</v>
      </c>
      <c r="J1923" s="36">
        <f ca="1">I1923+计算结果!B$19*IF(ROW()&gt;计算结果!B$18+1,STDEV(OFFSET(E1923,0,0,-计算结果!B$18,1)),STDEV(OFFSET(E1923,0,0,-ROW(),1)))</f>
        <v>8933.2697502207411</v>
      </c>
      <c r="K1923" s="34">
        <f ca="1">I1923-计算结果!B$19*IF(ROW()&gt;计算结果!B$18+1,STDEV(OFFSET(E1923,0,0,-计算结果!B$18,1)),STDEV(OFFSET(E1923,0,0,-ROW(),1)))</f>
        <v>-4434.3056593116507</v>
      </c>
      <c r="L1923" s="35" t="str">
        <f t="shared" ref="L1923:L1986" ca="1" si="121">IF(OR(AND(E1923&lt;J1923,E1923&gt;I1923),E1923&lt;K1923),"买","卖")</f>
        <v>卖</v>
      </c>
      <c r="M1923" s="4" t="str">
        <f t="shared" ca="1" si="118"/>
        <v/>
      </c>
      <c r="N1923" s="3">
        <f ca="1">IF(L1922="买",E1923/E1922-1,0)-IF(M1923=1,计算结果!B$17,0)</f>
        <v>0</v>
      </c>
      <c r="O1923" s="2">
        <f t="shared" ca="1" si="119"/>
        <v>7.0873338942055328</v>
      </c>
      <c r="P1923" s="3">
        <f ca="1">1-O1923/MAX(O$2:O1923)</f>
        <v>0.21149970400226881</v>
      </c>
    </row>
    <row r="1924" spans="1:16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120"/>
        <v>1.1334417303183963E-2</v>
      </c>
      <c r="H1924" s="3">
        <f>1-E1924/MAX(E$2:E1924)</f>
        <v>0.63593888246103591</v>
      </c>
      <c r="I1924" s="36">
        <f ca="1">IF(ROW()&gt;计算结果!B$18+1,AVERAGE(OFFSET(E1924,0,0,-计算结果!B$18,1)),AVERAGE(OFFSET(E1924,0,0,-ROW(),1)))</f>
        <v>2247.7579545454541</v>
      </c>
      <c r="J1924" s="36">
        <f ca="1">I1924+计算结果!B$19*IF(ROW()&gt;计算结果!B$18+1,STDEV(OFFSET(E1924,0,0,-计算结果!B$18,1)),STDEV(OFFSET(E1924,0,0,-ROW(),1)))</f>
        <v>9154.6764676430175</v>
      </c>
      <c r="K1924" s="34">
        <f ca="1">I1924-计算结果!B$19*IF(ROW()&gt;计算结果!B$18+1,STDEV(OFFSET(E1924,0,0,-计算结果!B$18,1)),STDEV(OFFSET(E1924,0,0,-ROW(),1)))</f>
        <v>-4659.1605585521083</v>
      </c>
      <c r="L1924" s="35" t="str">
        <f t="shared" ca="1" si="121"/>
        <v>卖</v>
      </c>
      <c r="M1924" s="4" t="str">
        <f t="shared" ref="M1924:M1987" ca="1" si="122">IF(L1923&lt;&gt;L1924,1,"")</f>
        <v/>
      </c>
      <c r="N1924" s="3">
        <f ca="1">IF(L1923="买",E1924/E1923-1,0)-IF(M1924=1,计算结果!B$17,0)</f>
        <v>0</v>
      </c>
      <c r="O1924" s="2">
        <f t="shared" ref="O1924:O1987" ca="1" si="123">IFERROR(O1923*(1+N1924),O1923)</f>
        <v>7.0873338942055328</v>
      </c>
      <c r="P1924" s="3">
        <f ca="1">1-O1924/MAX(O$2:O1924)</f>
        <v>0.21149970400226881</v>
      </c>
    </row>
    <row r="1925" spans="1:16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120"/>
        <v>-1.4399484030172993E-2</v>
      </c>
      <c r="H1925" s="3">
        <f>1-E1925/MAX(E$2:E1925)</f>
        <v>0.64118117470904512</v>
      </c>
      <c r="I1925" s="36">
        <f ca="1">IF(ROW()&gt;计算结果!B$18+1,AVERAGE(OFFSET(E1925,0,0,-计算结果!B$18,1)),AVERAGE(OFFSET(E1925,0,0,-ROW(),1)))</f>
        <v>2245.4556818181818</v>
      </c>
      <c r="J1925" s="36">
        <f ca="1">I1925+计算结果!B$19*IF(ROW()&gt;计算结果!B$18+1,STDEV(OFFSET(E1925,0,0,-计算结果!B$18,1)),STDEV(OFFSET(E1925,0,0,-ROW(),1)))</f>
        <v>9502.9720492343804</v>
      </c>
      <c r="K1925" s="34">
        <f ca="1">I1925-计算结果!B$19*IF(ROW()&gt;计算结果!B$18+1,STDEV(OFFSET(E1925,0,0,-计算结果!B$18,1)),STDEV(OFFSET(E1925,0,0,-ROW(),1)))</f>
        <v>-5012.0606855980177</v>
      </c>
      <c r="L1925" s="35" t="str">
        <f t="shared" ca="1" si="121"/>
        <v>卖</v>
      </c>
      <c r="M1925" s="4" t="str">
        <f t="shared" ca="1" si="122"/>
        <v/>
      </c>
      <c r="N1925" s="3">
        <f ca="1">IF(L1924="买",E1925/E1924-1,0)-IF(M1925=1,计算结果!B$17,0)</f>
        <v>0</v>
      </c>
      <c r="O1925" s="2">
        <f t="shared" ca="1" si="123"/>
        <v>7.0873338942055328</v>
      </c>
      <c r="P1925" s="3">
        <f ca="1">1-O1925/MAX(O$2:O1925)</f>
        <v>0.21149970400226881</v>
      </c>
    </row>
    <row r="1926" spans="1:16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120"/>
        <v>1.0726225193826044E-2</v>
      </c>
      <c r="H1926" s="3">
        <f>1-E1926/MAX(E$2:E1926)</f>
        <v>0.63733240318519024</v>
      </c>
      <c r="I1926" s="36">
        <f ca="1">IF(ROW()&gt;计算结果!B$18+1,AVERAGE(OFFSET(E1926,0,0,-计算结果!B$18,1)),AVERAGE(OFFSET(E1926,0,0,-ROW(),1)))</f>
        <v>2244.2415909090905</v>
      </c>
      <c r="J1926" s="36">
        <f ca="1">I1926+计算结果!B$19*IF(ROW()&gt;计算结果!B$18+1,STDEV(OFFSET(E1926,0,0,-计算结果!B$18,1)),STDEV(OFFSET(E1926,0,0,-ROW(),1)))</f>
        <v>9679.1036537550863</v>
      </c>
      <c r="K1926" s="34">
        <f ca="1">I1926-计算结果!B$19*IF(ROW()&gt;计算结果!B$18+1,STDEV(OFFSET(E1926,0,0,-计算结果!B$18,1)),STDEV(OFFSET(E1926,0,0,-ROW(),1)))</f>
        <v>-5190.6204719369043</v>
      </c>
      <c r="L1926" s="35" t="str">
        <f t="shared" ca="1" si="121"/>
        <v>卖</v>
      </c>
      <c r="M1926" s="4" t="str">
        <f t="shared" ca="1" si="122"/>
        <v/>
      </c>
      <c r="N1926" s="3">
        <f ca="1">IF(L1925="买",E1926/E1925-1,0)-IF(M1926=1,计算结果!B$17,0)</f>
        <v>0</v>
      </c>
      <c r="O1926" s="2">
        <f t="shared" ca="1" si="123"/>
        <v>7.0873338942055328</v>
      </c>
      <c r="P1926" s="3">
        <f ca="1">1-O1926/MAX(O$2:O1926)</f>
        <v>0.21149970400226881</v>
      </c>
    </row>
    <row r="1927" spans="1:16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120"/>
        <v>3.5848498923278349E-2</v>
      </c>
      <c r="H1927" s="3">
        <f>1-E1927/MAX(E$2:E1927)</f>
        <v>0.62433131423126653</v>
      </c>
      <c r="I1927" s="36">
        <f ca="1">IF(ROW()&gt;计算结果!B$18+1,AVERAGE(OFFSET(E1927,0,0,-计算结果!B$18,1)),AVERAGE(OFFSET(E1927,0,0,-ROW(),1)))</f>
        <v>2243.2452272727273</v>
      </c>
      <c r="J1927" s="36">
        <f ca="1">I1927+计算结果!B$19*IF(ROW()&gt;计算结果!B$18+1,STDEV(OFFSET(E1927,0,0,-计算结果!B$18,1)),STDEV(OFFSET(E1927,0,0,-ROW(),1)))</f>
        <v>9701.2071512254097</v>
      </c>
      <c r="K1927" s="34">
        <f ca="1">I1927-计算结果!B$19*IF(ROW()&gt;计算结果!B$18+1,STDEV(OFFSET(E1927,0,0,-计算结果!B$18,1)),STDEV(OFFSET(E1927,0,0,-ROW(),1)))</f>
        <v>-5214.7166966799541</v>
      </c>
      <c r="L1927" s="35" t="str">
        <f t="shared" ca="1" si="121"/>
        <v>卖</v>
      </c>
      <c r="M1927" s="4" t="str">
        <f t="shared" ca="1" si="122"/>
        <v/>
      </c>
      <c r="N1927" s="3">
        <f ca="1">IF(L1926="买",E1927/E1926-1,0)-IF(M1927=1,计算结果!B$17,0)</f>
        <v>0</v>
      </c>
      <c r="O1927" s="2">
        <f t="shared" ca="1" si="123"/>
        <v>7.0873338942055328</v>
      </c>
      <c r="P1927" s="3">
        <f ca="1">1-O1927/MAX(O$2:O1927)</f>
        <v>0.21149970400226881</v>
      </c>
    </row>
    <row r="1928" spans="1:16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120"/>
        <v>-1.9385111509684361E-3</v>
      </c>
      <c r="H1928" s="3">
        <f>1-E1928/MAX(E$2:E1928)</f>
        <v>0.62505955216769893</v>
      </c>
      <c r="I1928" s="36">
        <f ca="1">IF(ROW()&gt;计算结果!B$18+1,AVERAGE(OFFSET(E1928,0,0,-计算结果!B$18,1)),AVERAGE(OFFSET(E1928,0,0,-ROW(),1)))</f>
        <v>2241.2109090909094</v>
      </c>
      <c r="J1928" s="36">
        <f ca="1">I1928+计算结果!B$19*IF(ROW()&gt;计算结果!B$18+1,STDEV(OFFSET(E1928,0,0,-计算结果!B$18,1)),STDEV(OFFSET(E1928,0,0,-ROW(),1)))</f>
        <v>9678.4516236645395</v>
      </c>
      <c r="K1928" s="34">
        <f ca="1">I1928-计算结果!B$19*IF(ROW()&gt;计算结果!B$18+1,STDEV(OFFSET(E1928,0,0,-计算结果!B$18,1)),STDEV(OFFSET(E1928,0,0,-ROW(),1)))</f>
        <v>-5196.0298054827199</v>
      </c>
      <c r="L1928" s="35" t="str">
        <f t="shared" ca="1" si="121"/>
        <v>卖</v>
      </c>
      <c r="M1928" s="4" t="str">
        <f t="shared" ca="1" si="122"/>
        <v/>
      </c>
      <c r="N1928" s="3">
        <f ca="1">IF(L1927="买",E1928/E1927-1,0)-IF(M1928=1,计算结果!B$17,0)</f>
        <v>0</v>
      </c>
      <c r="O1928" s="2">
        <f t="shared" ca="1" si="123"/>
        <v>7.0873338942055328</v>
      </c>
      <c r="P1928" s="3">
        <f ca="1">1-O1928/MAX(O$2:O1928)</f>
        <v>0.21149970400226881</v>
      </c>
    </row>
    <row r="1929" spans="1:16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120"/>
        <v>1.9586131784353089E-2</v>
      </c>
      <c r="H1929" s="3">
        <f>1-E1929/MAX(E$2:E1929)</f>
        <v>0.6177159191451711</v>
      </c>
      <c r="I1929" s="36">
        <f ca="1">IF(ROW()&gt;计算结果!B$18+1,AVERAGE(OFFSET(E1929,0,0,-计算结果!B$18,1)),AVERAGE(OFFSET(E1929,0,0,-ROW(),1)))</f>
        <v>2240.681590909091</v>
      </c>
      <c r="J1929" s="36">
        <f ca="1">I1929+计算结果!B$19*IF(ROW()&gt;计算结果!B$18+1,STDEV(OFFSET(E1929,0,0,-计算结果!B$18,1)),STDEV(OFFSET(E1929,0,0,-ROW(),1)))</f>
        <v>9662.5217069426617</v>
      </c>
      <c r="K1929" s="34">
        <f ca="1">I1929-计算结果!B$19*IF(ROW()&gt;计算结果!B$18+1,STDEV(OFFSET(E1929,0,0,-计算结果!B$18,1)),STDEV(OFFSET(E1929,0,0,-ROW(),1)))</f>
        <v>-5181.1585251244787</v>
      </c>
      <c r="L1929" s="35" t="str">
        <f t="shared" ca="1" si="121"/>
        <v>买</v>
      </c>
      <c r="M1929" s="4">
        <f t="shared" ca="1" si="122"/>
        <v>1</v>
      </c>
      <c r="N1929" s="3">
        <f ca="1">IF(L1928="买",E1929/E1928-1,0)-IF(M1929=1,计算结果!B$17,0)</f>
        <v>0</v>
      </c>
      <c r="O1929" s="2">
        <f t="shared" ca="1" si="123"/>
        <v>7.0873338942055328</v>
      </c>
      <c r="P1929" s="3">
        <f ca="1">1-O1929/MAX(O$2:O1929)</f>
        <v>0.21149970400226881</v>
      </c>
    </row>
    <row r="1930" spans="1:16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120"/>
        <v>1.0811123573501336E-2</v>
      </c>
      <c r="H1930" s="3">
        <f>1-E1930/MAX(E$2:E1930)</f>
        <v>0.61358299870686717</v>
      </c>
      <c r="I1930" s="36">
        <f ca="1">IF(ROW()&gt;计算结果!B$18+1,AVERAGE(OFFSET(E1930,0,0,-计算结果!B$18,1)),AVERAGE(OFFSET(E1930,0,0,-ROW(),1)))</f>
        <v>2239.5654545454545</v>
      </c>
      <c r="J1930" s="36">
        <f ca="1">I1930+计算结果!B$19*IF(ROW()&gt;计算结果!B$18+1,STDEV(OFFSET(E1930,0,0,-计算结果!B$18,1)),STDEV(OFFSET(E1930,0,0,-ROW(),1)))</f>
        <v>9557.3709665570968</v>
      </c>
      <c r="K1930" s="34">
        <f ca="1">I1930-计算结果!B$19*IF(ROW()&gt;计算结果!B$18+1,STDEV(OFFSET(E1930,0,0,-计算结果!B$18,1)),STDEV(OFFSET(E1930,0,0,-ROW(),1)))</f>
        <v>-5078.2400574661888</v>
      </c>
      <c r="L1930" s="35" t="str">
        <f t="shared" ca="1" si="121"/>
        <v>买</v>
      </c>
      <c r="M1930" s="4" t="str">
        <f t="shared" ca="1" si="122"/>
        <v/>
      </c>
      <c r="N1930" s="3">
        <f ca="1">IF(L1929="买",E1930/E1929-1,0)-IF(M1930=1,计算结果!B$17,0)</f>
        <v>1.0811123573501336E-2</v>
      </c>
      <c r="O1930" s="2">
        <f t="shared" ca="1" si="123"/>
        <v>7.163955936742453</v>
      </c>
      <c r="P1930" s="3">
        <f ca="1">1-O1930/MAX(O$2:O1930)</f>
        <v>0.20297512986449495</v>
      </c>
    </row>
    <row r="1931" spans="1:16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120"/>
        <v>-5.5260782457454694E-3</v>
      </c>
      <c r="H1931" s="3">
        <f>1-E1931/MAX(E$2:E1931)</f>
        <v>0.61571836929149937</v>
      </c>
      <c r="I1931" s="36">
        <f ca="1">IF(ROW()&gt;计算结果!B$18+1,AVERAGE(OFFSET(E1931,0,0,-计算结果!B$18,1)),AVERAGE(OFFSET(E1931,0,0,-ROW(),1)))</f>
        <v>2238.074090909091</v>
      </c>
      <c r="J1931" s="36">
        <f ca="1">I1931+计算结果!B$19*IF(ROW()&gt;计算结果!B$18+1,STDEV(OFFSET(E1931,0,0,-计算结果!B$18,1)),STDEV(OFFSET(E1931,0,0,-ROW(),1)))</f>
        <v>9422.209134782137</v>
      </c>
      <c r="K1931" s="34">
        <f ca="1">I1931-计算结果!B$19*IF(ROW()&gt;计算结果!B$18+1,STDEV(OFFSET(E1931,0,0,-计算结果!B$18,1)),STDEV(OFFSET(E1931,0,0,-ROW(),1)))</f>
        <v>-4946.0609529639542</v>
      </c>
      <c r="L1931" s="35" t="str">
        <f t="shared" ca="1" si="121"/>
        <v>买</v>
      </c>
      <c r="M1931" s="4" t="str">
        <f t="shared" ca="1" si="122"/>
        <v/>
      </c>
      <c r="N1931" s="3">
        <f ca="1">IF(L1930="买",E1931/E1930-1,0)-IF(M1931=1,计算结果!B$17,0)</f>
        <v>-5.5260782457454694E-3</v>
      </c>
      <c r="O1931" s="2">
        <f t="shared" ca="1" si="123"/>
        <v>7.1243673556869416</v>
      </c>
      <c r="P1931" s="3">
        <f ca="1">1-O1931/MAX(O$2:O1931)</f>
        <v>0.2073795516606689</v>
      </c>
    </row>
    <row r="1932" spans="1:16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120"/>
        <v>4.1044941332741836E-3</v>
      </c>
      <c r="H1932" s="3">
        <f>1-E1932/MAX(E$2:E1932)</f>
        <v>0.61414108759273123</v>
      </c>
      <c r="I1932" s="36">
        <f ca="1">IF(ROW()&gt;计算结果!B$18+1,AVERAGE(OFFSET(E1932,0,0,-计算结果!B$18,1)),AVERAGE(OFFSET(E1932,0,0,-ROW(),1)))</f>
        <v>2237.284090909091</v>
      </c>
      <c r="J1932" s="36">
        <f ca="1">I1932+计算结果!B$19*IF(ROW()&gt;计算结果!B$18+1,STDEV(OFFSET(E1932,0,0,-计算结果!B$18,1)),STDEV(OFFSET(E1932,0,0,-ROW(),1)))</f>
        <v>9356.4934361684354</v>
      </c>
      <c r="K1932" s="34">
        <f ca="1">I1932-计算结果!B$19*IF(ROW()&gt;计算结果!B$18+1,STDEV(OFFSET(E1932,0,0,-计算结果!B$18,1)),STDEV(OFFSET(E1932,0,0,-ROW(),1)))</f>
        <v>-4881.9252543502525</v>
      </c>
      <c r="L1932" s="35" t="str">
        <f t="shared" ca="1" si="121"/>
        <v>买</v>
      </c>
      <c r="M1932" s="4" t="str">
        <f t="shared" ca="1" si="122"/>
        <v/>
      </c>
      <c r="N1932" s="3">
        <f ca="1">IF(L1931="买",E1932/E1931-1,0)-IF(M1932=1,计算结果!B$17,0)</f>
        <v>4.1044941332741836E-3</v>
      </c>
      <c r="O1932" s="2">
        <f t="shared" ca="1" si="123"/>
        <v>7.1536092797016488</v>
      </c>
      <c r="P1932" s="3">
        <f ca="1">1-O1932/MAX(O$2:O1932)</f>
        <v>0.20412624568054694</v>
      </c>
    </row>
    <row r="1933" spans="1:16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120"/>
        <v>-1.1081370685739778E-2</v>
      </c>
      <c r="H1933" s="3">
        <f>1-E1933/MAX(E$2:E1933)</f>
        <v>0.61841693323351254</v>
      </c>
      <c r="I1933" s="36">
        <f ca="1">IF(ROW()&gt;计算结果!B$18+1,AVERAGE(OFFSET(E1933,0,0,-计算结果!B$18,1)),AVERAGE(OFFSET(E1933,0,0,-ROW(),1)))</f>
        <v>2235.8775000000005</v>
      </c>
      <c r="J1933" s="36">
        <f ca="1">I1933+计算结果!B$19*IF(ROW()&gt;计算结果!B$18+1,STDEV(OFFSET(E1933,0,0,-计算结果!B$18,1)),STDEV(OFFSET(E1933,0,0,-ROW(),1)))</f>
        <v>9263.9813659293286</v>
      </c>
      <c r="K1933" s="34">
        <f ca="1">I1933-计算结果!B$19*IF(ROW()&gt;计算结果!B$18+1,STDEV(OFFSET(E1933,0,0,-计算结果!B$18,1)),STDEV(OFFSET(E1933,0,0,-ROW(),1)))</f>
        <v>-4792.2263659293285</v>
      </c>
      <c r="L1933" s="35" t="str">
        <f t="shared" ca="1" si="121"/>
        <v>买</v>
      </c>
      <c r="M1933" s="4" t="str">
        <f t="shared" ca="1" si="122"/>
        <v/>
      </c>
      <c r="N1933" s="3">
        <f ca="1">IF(L1932="买",E1933/E1932-1,0)-IF(M1933=1,计算结果!B$17,0)</f>
        <v>-1.1081370685739778E-2</v>
      </c>
      <c r="O1933" s="2">
        <f t="shared" ca="1" si="123"/>
        <v>7.0743374835323269</v>
      </c>
      <c r="P1933" s="3">
        <f ca="1">1-O1933/MAX(O$2:O1933)</f>
        <v>0.21294561777121224</v>
      </c>
    </row>
    <row r="1934" spans="1:16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120"/>
        <v>5.0489601541040985E-2</v>
      </c>
      <c r="H1934" s="3">
        <f>1-E1934/MAX(E$2:E1934)</f>
        <v>0.59915095623766423</v>
      </c>
      <c r="I1934" s="36">
        <f ca="1">IF(ROW()&gt;计算结果!B$18+1,AVERAGE(OFFSET(E1934,0,0,-计算结果!B$18,1)),AVERAGE(OFFSET(E1934,0,0,-ROW(),1)))</f>
        <v>2237.264090909091</v>
      </c>
      <c r="J1934" s="36">
        <f ca="1">I1934+计算结果!B$19*IF(ROW()&gt;计算结果!B$18+1,STDEV(OFFSET(E1934,0,0,-计算结果!B$18,1)),STDEV(OFFSET(E1934,0,0,-ROW(),1)))</f>
        <v>9479.0228115289992</v>
      </c>
      <c r="K1934" s="34">
        <f ca="1">I1934-计算结果!B$19*IF(ROW()&gt;计算结果!B$18+1,STDEV(OFFSET(E1934,0,0,-计算结果!B$18,1)),STDEV(OFFSET(E1934,0,0,-ROW(),1)))</f>
        <v>-5004.4946297108163</v>
      </c>
      <c r="L1934" s="35" t="str">
        <f t="shared" ca="1" si="121"/>
        <v>买</v>
      </c>
      <c r="M1934" s="4" t="str">
        <f t="shared" ca="1" si="122"/>
        <v/>
      </c>
      <c r="N1934" s="3">
        <f ca="1">IF(L1933="买",E1934/E1933-1,0)-IF(M1934=1,计算结果!B$17,0)</f>
        <v>5.0489601541040985E-2</v>
      </c>
      <c r="O1934" s="2">
        <f t="shared" ca="1" si="123"/>
        <v>7.4315179642427251</v>
      </c>
      <c r="P1934" s="3">
        <f ca="1">1-O1934/MAX(O$2:O1934)</f>
        <v>0.17320755562135048</v>
      </c>
    </row>
    <row r="1935" spans="1:16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120"/>
        <v>4.5970278495841566E-3</v>
      </c>
      <c r="H1935" s="3">
        <f>1-E1935/MAX(E$2:E1935)</f>
        <v>0.59730824202000954</v>
      </c>
      <c r="I1935" s="36">
        <f ca="1">IF(ROW()&gt;计算结果!B$18+1,AVERAGE(OFFSET(E1935,0,0,-计算结果!B$18,1)),AVERAGE(OFFSET(E1935,0,0,-ROW(),1)))</f>
        <v>2238.8218181818188</v>
      </c>
      <c r="J1935" s="36">
        <f ca="1">I1935+计算结果!B$19*IF(ROW()&gt;计算结果!B$18+1,STDEV(OFFSET(E1935,0,0,-计算结果!B$18,1)),STDEV(OFFSET(E1935,0,0,-ROW(),1)))</f>
        <v>9727.7419358204188</v>
      </c>
      <c r="K1935" s="34">
        <f ca="1">I1935-计算结果!B$19*IF(ROW()&gt;计算结果!B$18+1,STDEV(OFFSET(E1935,0,0,-计算结果!B$18,1)),STDEV(OFFSET(E1935,0,0,-ROW(),1)))</f>
        <v>-5250.0982994567803</v>
      </c>
      <c r="L1935" s="35" t="str">
        <f t="shared" ca="1" si="121"/>
        <v>买</v>
      </c>
      <c r="M1935" s="4" t="str">
        <f t="shared" ca="1" si="122"/>
        <v/>
      </c>
      <c r="N1935" s="3">
        <f ca="1">IF(L1934="买",E1935/E1934-1,0)-IF(M1935=1,计算结果!B$17,0)</f>
        <v>4.5970278495841566E-3</v>
      </c>
      <c r="O1935" s="2">
        <f t="shared" ca="1" si="123"/>
        <v>7.4656808592890336</v>
      </c>
      <c r="P1935" s="3">
        <f ca="1">1-O1935/MAX(O$2:O1935)</f>
        <v>0.1694067677287161</v>
      </c>
    </row>
    <row r="1936" spans="1:16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120"/>
        <v>5.9999154941481336E-4</v>
      </c>
      <c r="H1936" s="3">
        <f>1-E1936/MAX(E$2:E1936)</f>
        <v>0.59706663036820262</v>
      </c>
      <c r="I1936" s="36">
        <f ca="1">IF(ROW()&gt;计算结果!B$18+1,AVERAGE(OFFSET(E1936,0,0,-计算结果!B$18,1)),AVERAGE(OFFSET(E1936,0,0,-ROW(),1)))</f>
        <v>2240.3518181818185</v>
      </c>
      <c r="J1936" s="36">
        <f ca="1">I1936+计算结果!B$19*IF(ROW()&gt;计算结果!B$18+1,STDEV(OFFSET(E1936,0,0,-计算结果!B$18,1)),STDEV(OFFSET(E1936,0,0,-ROW(),1)))</f>
        <v>9965.5308702800139</v>
      </c>
      <c r="K1936" s="34">
        <f ca="1">I1936-计算结果!B$19*IF(ROW()&gt;计算结果!B$18+1,STDEV(OFFSET(E1936,0,0,-计算结果!B$18,1)),STDEV(OFFSET(E1936,0,0,-ROW(),1)))</f>
        <v>-5484.8272339163777</v>
      </c>
      <c r="L1936" s="35" t="str">
        <f t="shared" ca="1" si="121"/>
        <v>买</v>
      </c>
      <c r="M1936" s="4" t="str">
        <f t="shared" ca="1" si="122"/>
        <v/>
      </c>
      <c r="N1936" s="3">
        <f ca="1">IF(L1935="买",E1936/E1935-1,0)-IF(M1936=1,计算结果!B$17,0)</f>
        <v>5.9999154941481336E-4</v>
      </c>
      <c r="O1936" s="2">
        <f t="shared" ca="1" si="123"/>
        <v>7.4701602047152349</v>
      </c>
      <c r="P1936" s="3">
        <f ca="1">1-O1936/MAX(O$2:O1936)</f>
        <v>0.16890841880835228</v>
      </c>
    </row>
    <row r="1937" spans="1:16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120"/>
        <v>1.2626049355608515E-3</v>
      </c>
      <c r="H1937" s="3">
        <f>1-E1937/MAX(E$2:E1937)</f>
        <v>0.59655788470700333</v>
      </c>
      <c r="I1937" s="36">
        <f ca="1">IF(ROW()&gt;计算结果!B$18+1,AVERAGE(OFFSET(E1937,0,0,-计算结果!B$18,1)),AVERAGE(OFFSET(E1937,0,0,-ROW(),1)))</f>
        <v>2241.1479545454549</v>
      </c>
      <c r="J1937" s="36">
        <f ca="1">I1937+计算结果!B$19*IF(ROW()&gt;计算结果!B$18+1,STDEV(OFFSET(E1937,0,0,-计算结果!B$18,1)),STDEV(OFFSET(E1937,0,0,-ROW(),1)))</f>
        <v>10108.999182201154</v>
      </c>
      <c r="K1937" s="34">
        <f ca="1">I1937-计算结果!B$19*IF(ROW()&gt;计算结果!B$18+1,STDEV(OFFSET(E1937,0,0,-计算结果!B$18,1)),STDEV(OFFSET(E1937,0,0,-ROW(),1)))</f>
        <v>-5626.7032731102454</v>
      </c>
      <c r="L1937" s="35" t="str">
        <f t="shared" ca="1" si="121"/>
        <v>买</v>
      </c>
      <c r="M1937" s="4" t="str">
        <f t="shared" ca="1" si="122"/>
        <v/>
      </c>
      <c r="N1937" s="3">
        <f ca="1">IF(L1936="买",E1937/E1936-1,0)-IF(M1937=1,计算结果!B$17,0)</f>
        <v>1.2626049355608515E-3</v>
      </c>
      <c r="O1937" s="2">
        <f t="shared" ca="1" si="123"/>
        <v>7.4795920658591388</v>
      </c>
      <c r="P1937" s="3">
        <f ca="1">1-O1937/MAX(O$2:O1937)</f>
        <v>0.16785907847603654</v>
      </c>
    </row>
    <row r="1938" spans="1:16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120"/>
        <v>5.7821020534687406E-3</v>
      </c>
      <c r="H1938" s="3">
        <f>1-E1938/MAX(E$2:E1938)</f>
        <v>0.59422514122371195</v>
      </c>
      <c r="I1938" s="36">
        <f ca="1">IF(ROW()&gt;计算结果!B$18+1,AVERAGE(OFFSET(E1938,0,0,-计算结果!B$18,1)),AVERAGE(OFFSET(E1938,0,0,-ROW(),1)))</f>
        <v>2242.3377272727275</v>
      </c>
      <c r="J1938" s="36">
        <f ca="1">I1938+计算结果!B$19*IF(ROW()&gt;计算结果!B$18+1,STDEV(OFFSET(E1938,0,0,-计算结果!B$18,1)),STDEV(OFFSET(E1938,0,0,-ROW(),1)))</f>
        <v>10326.103262360888</v>
      </c>
      <c r="K1938" s="34">
        <f ca="1">I1938-计算结果!B$19*IF(ROW()&gt;计算结果!B$18+1,STDEV(OFFSET(E1938,0,0,-计算结果!B$18,1)),STDEV(OFFSET(E1938,0,0,-ROW(),1)))</f>
        <v>-5841.4278078154321</v>
      </c>
      <c r="L1938" s="35" t="str">
        <f t="shared" ca="1" si="121"/>
        <v>买</v>
      </c>
      <c r="M1938" s="4" t="str">
        <f t="shared" ca="1" si="122"/>
        <v/>
      </c>
      <c r="N1938" s="3">
        <f ca="1">IF(L1937="买",E1938/E1937-1,0)-IF(M1938=1,计算结果!B$17,0)</f>
        <v>5.7821020534687406E-3</v>
      </c>
      <c r="O1938" s="2">
        <f t="shared" ca="1" si="123"/>
        <v>7.5228398305022512</v>
      </c>
      <c r="P1938" s="3">
        <f ca="1">1-O1938/MAX(O$2:O1938)</f>
        <v>0.1630475547449175</v>
      </c>
    </row>
    <row r="1939" spans="1:16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120"/>
        <v>-5.3756677652821994E-3</v>
      </c>
      <c r="H1939" s="3">
        <f>1-E1939/MAX(E$2:E1939)</f>
        <v>0.5964064520519976</v>
      </c>
      <c r="I1939" s="36">
        <f ca="1">IF(ROW()&gt;计算结果!B$18+1,AVERAGE(OFFSET(E1939,0,0,-计算结果!B$18,1)),AVERAGE(OFFSET(E1939,0,0,-ROW(),1)))</f>
        <v>2243.0288636363639</v>
      </c>
      <c r="J1939" s="36">
        <f ca="1">I1939+计算结果!B$19*IF(ROW()&gt;计算结果!B$18+1,STDEV(OFFSET(E1939,0,0,-计算结果!B$18,1)),STDEV(OFFSET(E1939,0,0,-ROW(),1)))</f>
        <v>10446.70035956314</v>
      </c>
      <c r="K1939" s="34">
        <f ca="1">I1939-计算结果!B$19*IF(ROW()&gt;计算结果!B$18+1,STDEV(OFFSET(E1939,0,0,-计算结果!B$18,1)),STDEV(OFFSET(E1939,0,0,-ROW(),1)))</f>
        <v>-5960.6426322904117</v>
      </c>
      <c r="L1939" s="35" t="str">
        <f t="shared" ca="1" si="121"/>
        <v>买</v>
      </c>
      <c r="M1939" s="4" t="str">
        <f t="shared" ca="1" si="122"/>
        <v/>
      </c>
      <c r="N1939" s="3">
        <f ca="1">IF(L1938="买",E1939/E1938-1,0)-IF(M1939=1,计算结果!B$17,0)</f>
        <v>-5.3756677652821994E-3</v>
      </c>
      <c r="O1939" s="2">
        <f t="shared" ca="1" si="123"/>
        <v>7.4823995429220389</v>
      </c>
      <c r="P1939" s="3">
        <f ca="1">1-O1939/MAX(O$2:O1939)</f>
        <v>0.16754673302594936</v>
      </c>
    </row>
    <row r="1940" spans="1:16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120"/>
        <v>3.8870151770655781E-3</v>
      </c>
      <c r="H1940" s="3">
        <f>1-E1940/MAX(E$2:E1940)</f>
        <v>0.5948376778057578</v>
      </c>
      <c r="I1940" s="36">
        <f ca="1">IF(ROW()&gt;计算结果!B$18+1,AVERAGE(OFFSET(E1940,0,0,-计算结果!B$18,1)),AVERAGE(OFFSET(E1940,0,0,-ROW(),1)))</f>
        <v>2244.6002272727274</v>
      </c>
      <c r="J1940" s="36">
        <f ca="1">I1940+计算结果!B$19*IF(ROW()&gt;计算结果!B$18+1,STDEV(OFFSET(E1940,0,0,-计算结果!B$18,1)),STDEV(OFFSET(E1940,0,0,-ROW(),1)))</f>
        <v>10688.633165255182</v>
      </c>
      <c r="K1940" s="34">
        <f ca="1">I1940-计算结果!B$19*IF(ROW()&gt;计算结果!B$18+1,STDEV(OFFSET(E1940,0,0,-计算结果!B$18,1)),STDEV(OFFSET(E1940,0,0,-ROW(),1)))</f>
        <v>-6199.432710709727</v>
      </c>
      <c r="L1940" s="35" t="str">
        <f t="shared" ca="1" si="121"/>
        <v>买</v>
      </c>
      <c r="M1940" s="4" t="str">
        <f t="shared" ca="1" si="122"/>
        <v/>
      </c>
      <c r="N1940" s="3">
        <f ca="1">IF(L1939="买",E1940/E1939-1,0)-IF(M1940=1,计算结果!B$17,0)</f>
        <v>3.8870151770655781E-3</v>
      </c>
      <c r="O1940" s="2">
        <f t="shared" ca="1" si="123"/>
        <v>7.5114837435062451</v>
      </c>
      <c r="P1940" s="3">
        <f ca="1">1-O1940/MAX(O$2:O1940)</f>
        <v>0.16431097454302346</v>
      </c>
    </row>
    <row r="1941" spans="1:16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120"/>
        <v>2.8212428922989252E-2</v>
      </c>
      <c r="H1941" s="3">
        <f>1-E1941/MAX(E$2:E1941)</f>
        <v>0.5834070645885796</v>
      </c>
      <c r="I1941" s="36">
        <f ca="1">IF(ROW()&gt;计算结果!B$18+1,AVERAGE(OFFSET(E1941,0,0,-计算结果!B$18,1)),AVERAGE(OFFSET(E1941,0,0,-ROW(),1)))</f>
        <v>2247.7961363636359</v>
      </c>
      <c r="J1941" s="36">
        <f ca="1">I1941+计算结果!B$19*IF(ROW()&gt;计算结果!B$18+1,STDEV(OFFSET(E1941,0,0,-计算结果!B$18,1)),STDEV(OFFSET(E1941,0,0,-ROW(),1)))</f>
        <v>11288.789537125322</v>
      </c>
      <c r="K1941" s="34">
        <f ca="1">I1941-计算结果!B$19*IF(ROW()&gt;计算结果!B$18+1,STDEV(OFFSET(E1941,0,0,-计算结果!B$18,1)),STDEV(OFFSET(E1941,0,0,-ROW(),1)))</f>
        <v>-6793.1972643980489</v>
      </c>
      <c r="L1941" s="35" t="str">
        <f t="shared" ca="1" si="121"/>
        <v>买</v>
      </c>
      <c r="M1941" s="4" t="str">
        <f t="shared" ca="1" si="122"/>
        <v/>
      </c>
      <c r="N1941" s="3">
        <f ca="1">IF(L1940="买",E1941/E1940-1,0)-IF(M1941=1,计算结果!B$17,0)</f>
        <v>2.8212428922989252E-2</v>
      </c>
      <c r="O1941" s="2">
        <f t="shared" ca="1" si="123"/>
        <v>7.7234009447261043</v>
      </c>
      <c r="P1941" s="3">
        <f ca="1">1-O1941/MAX(O$2:O1941)</f>
        <v>0.14073415731059635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120"/>
        <v>3.7657245548112783E-3</v>
      </c>
      <c r="H1942" s="3">
        <f>1-E1942/MAX(E$2:E1942)</f>
        <v>0.58183829034233991</v>
      </c>
      <c r="I1942" s="36">
        <f ca="1">IF(ROW()&gt;计算结果!B$18+1,AVERAGE(OFFSET(E1942,0,0,-计算结果!B$18,1)),AVERAGE(OFFSET(E1942,0,0,-ROW(),1)))</f>
        <v>2251.5774999999994</v>
      </c>
      <c r="J1942" s="36">
        <f ca="1">I1942+计算结果!B$19*IF(ROW()&gt;计算结果!B$18+1,STDEV(OFFSET(E1942,0,0,-计算结果!B$18,1)),STDEV(OFFSET(E1942,0,0,-ROW(),1)))</f>
        <v>11916.98765650896</v>
      </c>
      <c r="K1942" s="34">
        <f ca="1">I1942-计算结果!B$19*IF(ROW()&gt;计算结果!B$18+1,STDEV(OFFSET(E1942,0,0,-计算结果!B$18,1)),STDEV(OFFSET(E1942,0,0,-ROW(),1)))</f>
        <v>-7413.832656508961</v>
      </c>
      <c r="L1942" s="35" t="str">
        <f t="shared" ca="1" si="121"/>
        <v>买</v>
      </c>
      <c r="M1942" s="4" t="str">
        <f t="shared" ca="1" si="122"/>
        <v/>
      </c>
      <c r="N1942" s="3">
        <f ca="1">IF(L1941="买",E1942/E1941-1,0)-IF(M1942=1,计算结果!B$17,0)</f>
        <v>3.7657245548112783E-3</v>
      </c>
      <c r="O1942" s="2">
        <f t="shared" ca="1" si="123"/>
        <v>7.7524851453103123</v>
      </c>
      <c r="P1942" s="3">
        <f ca="1">1-O1942/MAX(O$2:O1942)</f>
        <v>0.13749839882767023</v>
      </c>
    </row>
    <row r="1943" spans="1:16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120"/>
        <v>-5.3018774261276436E-3</v>
      </c>
      <c r="H1943" s="3">
        <f>1-E1943/MAX(E$2:E1943)</f>
        <v>0.58405533247124475</v>
      </c>
      <c r="I1943" s="36">
        <f ca="1">IF(ROW()&gt;计算结果!B$18+1,AVERAGE(OFFSET(E1943,0,0,-计算结果!B$18,1)),AVERAGE(OFFSET(E1943,0,0,-ROW(),1)))</f>
        <v>2256.0474999999997</v>
      </c>
      <c r="J1943" s="36">
        <f ca="1">I1943+计算结果!B$19*IF(ROW()&gt;计算结果!B$18+1,STDEV(OFFSET(E1943,0,0,-计算结果!B$18,1)),STDEV(OFFSET(E1943,0,0,-ROW(),1)))</f>
        <v>12437.011613118972</v>
      </c>
      <c r="K1943" s="34">
        <f ca="1">I1943-计算结果!B$19*IF(ROW()&gt;计算结果!B$18+1,STDEV(OFFSET(E1943,0,0,-计算结果!B$18,1)),STDEV(OFFSET(E1943,0,0,-ROW(),1)))</f>
        <v>-7924.9166131189713</v>
      </c>
      <c r="L1943" s="35" t="str">
        <f t="shared" ca="1" si="121"/>
        <v>买</v>
      </c>
      <c r="M1943" s="4" t="str">
        <f t="shared" ca="1" si="122"/>
        <v/>
      </c>
      <c r="N1943" s="3">
        <f ca="1">IF(L1942="买",E1943/E1942-1,0)-IF(M1943=1,计算结果!B$17,0)</f>
        <v>-5.3018774261276436E-3</v>
      </c>
      <c r="O1943" s="2">
        <f t="shared" ca="1" si="123"/>
        <v>7.7113824193220015</v>
      </c>
      <c r="P1943" s="3">
        <f ca="1">1-O1943/MAX(O$2:O1943)</f>
        <v>0.14207127659692476</v>
      </c>
    </row>
    <row r="1944" spans="1:16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120"/>
        <v>1.4505499899778673E-2</v>
      </c>
      <c r="H1944" s="3">
        <f>1-E1944/MAX(E$2:E1944)</f>
        <v>0.5780218471380929</v>
      </c>
      <c r="I1944" s="36">
        <f ca="1">IF(ROW()&gt;计算结果!B$18+1,AVERAGE(OFFSET(E1944,0,0,-计算结果!B$18,1)),AVERAGE(OFFSET(E1944,0,0,-ROW(),1)))</f>
        <v>2261.5974999999994</v>
      </c>
      <c r="J1944" s="36">
        <f ca="1">I1944+计算结果!B$19*IF(ROW()&gt;计算结果!B$18+1,STDEV(OFFSET(E1944,0,0,-计算结果!B$18,1)),STDEV(OFFSET(E1944,0,0,-ROW(),1)))</f>
        <v>13090.977371036985</v>
      </c>
      <c r="K1944" s="34">
        <f ca="1">I1944-计算结果!B$19*IF(ROW()&gt;计算结果!B$18+1,STDEV(OFFSET(E1944,0,0,-计算结果!B$18,1)),STDEV(OFFSET(E1944,0,0,-ROW(),1)))</f>
        <v>-8567.7823710369848</v>
      </c>
      <c r="L1944" s="35" t="str">
        <f t="shared" ca="1" si="121"/>
        <v>买</v>
      </c>
      <c r="M1944" s="4" t="str">
        <f t="shared" ca="1" si="122"/>
        <v/>
      </c>
      <c r="N1944" s="3">
        <f ca="1">IF(L1943="买",E1944/E1943-1,0)-IF(M1944=1,计算结果!B$17,0)</f>
        <v>1.4505499899778673E-2</v>
      </c>
      <c r="O1944" s="2">
        <f t="shared" ca="1" si="123"/>
        <v>7.8232398762326323</v>
      </c>
      <c r="P1944" s="3">
        <f ca="1">1-O1944/MAX(O$2:O1944)</f>
        <v>0.12962659158558421</v>
      </c>
    </row>
    <row r="1945" spans="1:16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120"/>
        <v>1.7298038346000855E-2</v>
      </c>
      <c r="H1945" s="3">
        <f>1-E1945/MAX(E$2:E1945)</f>
        <v>0.57072245286871304</v>
      </c>
      <c r="I1945" s="36">
        <f ca="1">IF(ROW()&gt;计算结果!B$18+1,AVERAGE(OFFSET(E1945,0,0,-计算结果!B$18,1)),AVERAGE(OFFSET(E1945,0,0,-ROW(),1)))</f>
        <v>2268.0309090909086</v>
      </c>
      <c r="J1945" s="36">
        <f ca="1">I1945+计算结果!B$19*IF(ROW()&gt;计算结果!B$18+1,STDEV(OFFSET(E1945,0,0,-计算结果!B$18,1)),STDEV(OFFSET(E1945,0,0,-ROW(),1)))</f>
        <v>13923.546491673003</v>
      </c>
      <c r="K1945" s="34">
        <f ca="1">I1945-计算结果!B$19*IF(ROW()&gt;计算结果!B$18+1,STDEV(OFFSET(E1945,0,0,-计算结果!B$18,1)),STDEV(OFFSET(E1945,0,0,-ROW(),1)))</f>
        <v>-9387.4846734911862</v>
      </c>
      <c r="L1945" s="35" t="str">
        <f t="shared" ca="1" si="121"/>
        <v>买</v>
      </c>
      <c r="M1945" s="4" t="str">
        <f t="shared" ca="1" si="122"/>
        <v/>
      </c>
      <c r="N1945" s="3">
        <f ca="1">IF(L1944="买",E1945/E1944-1,0)-IF(M1945=1,计算结果!B$17,0)</f>
        <v>1.7298038346000855E-2</v>
      </c>
      <c r="O1945" s="2">
        <f t="shared" ca="1" si="123"/>
        <v>7.9585665796016674</v>
      </c>
      <c r="P1945" s="3">
        <f ca="1">1-O1945/MAX(O$2:O1945)</f>
        <v>0.11457083899149212</v>
      </c>
    </row>
    <row r="1946" spans="1:16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120"/>
        <v>5.7868764739699152E-4</v>
      </c>
      <c r="H1946" s="3">
        <f>1-E1946/MAX(E$2:E1946)</f>
        <v>0.57047403525488327</v>
      </c>
      <c r="I1946" s="36">
        <f ca="1">IF(ROW()&gt;计算结果!B$18+1,AVERAGE(OFFSET(E1946,0,0,-计算结果!B$18,1)),AVERAGE(OFFSET(E1946,0,0,-ROW(),1)))</f>
        <v>2274.1579545454542</v>
      </c>
      <c r="J1946" s="36">
        <f ca="1">I1946+计算结果!B$19*IF(ROW()&gt;计算结果!B$18+1,STDEV(OFFSET(E1946,0,0,-计算结果!B$18,1)),STDEV(OFFSET(E1946,0,0,-ROW(),1)))</f>
        <v>14677.113624177146</v>
      </c>
      <c r="K1946" s="34">
        <f ca="1">I1946-计算结果!B$19*IF(ROW()&gt;计算结果!B$18+1,STDEV(OFFSET(E1946,0,0,-计算结果!B$18,1)),STDEV(OFFSET(E1946,0,0,-ROW(),1)))</f>
        <v>-10128.797715086235</v>
      </c>
      <c r="L1946" s="35" t="str">
        <f t="shared" ca="1" si="121"/>
        <v>买</v>
      </c>
      <c r="M1946" s="4" t="str">
        <f t="shared" ca="1" si="122"/>
        <v/>
      </c>
      <c r="N1946" s="3">
        <f ca="1">IF(L1945="买",E1946/E1945-1,0)-IF(M1946=1,计算结果!B$17,0)</f>
        <v>5.7868764739699152E-4</v>
      </c>
      <c r="O1946" s="2">
        <f t="shared" ca="1" si="123"/>
        <v>7.9631721037722691</v>
      </c>
      <c r="P1946" s="3">
        <f ca="1">1-O1946/MAX(O$2:O1946)</f>
        <v>0.11405845207337151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120"/>
        <v>4.5872104769035804E-3</v>
      </c>
      <c r="H1947" s="3">
        <f>1-E1947/MAX(E$2:E1947)</f>
        <v>0.56850370924930238</v>
      </c>
      <c r="I1947" s="36">
        <f ca="1">IF(ROW()&gt;计算结果!B$18+1,AVERAGE(OFFSET(E1947,0,0,-计算结果!B$18,1)),AVERAGE(OFFSET(E1947,0,0,-ROW(),1)))</f>
        <v>2279.5695454545453</v>
      </c>
      <c r="J1947" s="36">
        <f ca="1">I1947+计算结果!B$19*IF(ROW()&gt;计算结果!B$18+1,STDEV(OFFSET(E1947,0,0,-计算结果!B$18,1)),STDEV(OFFSET(E1947,0,0,-ROW(),1)))</f>
        <v>15417.442672419678</v>
      </c>
      <c r="K1947" s="34">
        <f ca="1">I1947-计算结果!B$19*IF(ROW()&gt;计算结果!B$18+1,STDEV(OFFSET(E1947,0,0,-计算结果!B$18,1)),STDEV(OFFSET(E1947,0,0,-ROW(),1)))</f>
        <v>-10858.303581510587</v>
      </c>
      <c r="L1947" s="35" t="str">
        <f t="shared" ca="1" si="121"/>
        <v>买</v>
      </c>
      <c r="M1947" s="4" t="str">
        <f t="shared" ca="1" si="122"/>
        <v/>
      </c>
      <c r="N1947" s="3">
        <f ca="1">IF(L1946="买",E1947/E1946-1,0)-IF(M1947=1,计算结果!B$17,0)</f>
        <v>4.5872104769035804E-3</v>
      </c>
      <c r="O1947" s="2">
        <f t="shared" ca="1" si="123"/>
        <v>7.9997008502760796</v>
      </c>
      <c r="P1947" s="3">
        <f ca="1">1-O1947/MAX(O$2:O1947)</f>
        <v>0.10999445172279831</v>
      </c>
    </row>
    <row r="1948" spans="1:16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120"/>
        <v>-4.2034866068083598E-3</v>
      </c>
      <c r="H1948" s="3">
        <f>1-E1948/MAX(E$2:E1948)</f>
        <v>0.57031749812836052</v>
      </c>
      <c r="I1948" s="36">
        <f ca="1">IF(ROW()&gt;计算结果!B$18+1,AVERAGE(OFFSET(E1948,0,0,-计算结果!B$18,1)),AVERAGE(OFFSET(E1948,0,0,-ROW(),1)))</f>
        <v>2284.536818181818</v>
      </c>
      <c r="J1948" s="36">
        <f ca="1">I1948+计算结果!B$19*IF(ROW()&gt;计算结果!B$18+1,STDEV(OFFSET(E1948,0,0,-计算结果!B$18,1)),STDEV(OFFSET(E1948,0,0,-ROW(),1)))</f>
        <v>16035.38379572351</v>
      </c>
      <c r="K1948" s="34">
        <f ca="1">I1948-计算结果!B$19*IF(ROW()&gt;计算结果!B$18+1,STDEV(OFFSET(E1948,0,0,-计算结果!B$18,1)),STDEV(OFFSET(E1948,0,0,-ROW(),1)))</f>
        <v>-11466.310159359875</v>
      </c>
      <c r="L1948" s="35" t="str">
        <f t="shared" ca="1" si="121"/>
        <v>买</v>
      </c>
      <c r="M1948" s="4" t="str">
        <f t="shared" ca="1" si="122"/>
        <v/>
      </c>
      <c r="N1948" s="3">
        <f ca="1">IF(L1947="买",E1948/E1947-1,0)-IF(M1948=1,计算结果!B$17,0)</f>
        <v>-4.2034866068083598E-3</v>
      </c>
      <c r="O1948" s="2">
        <f t="shared" ca="1" si="123"/>
        <v>7.9660742148934709</v>
      </c>
      <c r="P1948" s="3">
        <f ca="1">1-O1948/MAX(O$2:O1948)</f>
        <v>0.1137355781249666</v>
      </c>
    </row>
    <row r="1949" spans="1:16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120"/>
        <v>3.1679028087427952E-4</v>
      </c>
      <c r="H1949" s="3">
        <f>1-E1949/MAX(E$2:E1949)</f>
        <v>0.57018137888790577</v>
      </c>
      <c r="I1949" s="36">
        <f ca="1">IF(ROW()&gt;计算结果!B$18+1,AVERAGE(OFFSET(E1949,0,0,-计算结果!B$18,1)),AVERAGE(OFFSET(E1949,0,0,-ROW(),1)))</f>
        <v>2289.633409090909</v>
      </c>
      <c r="J1949" s="36">
        <f ca="1">I1949+计算结果!B$19*IF(ROW()&gt;计算结果!B$18+1,STDEV(OFFSET(E1949,0,0,-计算结果!B$18,1)),STDEV(OFFSET(E1949,0,0,-ROW(),1)))</f>
        <v>16611.079570885271</v>
      </c>
      <c r="K1949" s="34">
        <f ca="1">I1949-计算结果!B$19*IF(ROW()&gt;计算结果!B$18+1,STDEV(OFFSET(E1949,0,0,-计算结果!B$18,1)),STDEV(OFFSET(E1949,0,0,-ROW(),1)))</f>
        <v>-12031.812752703452</v>
      </c>
      <c r="L1949" s="35" t="str">
        <f t="shared" ca="1" si="121"/>
        <v>买</v>
      </c>
      <c r="M1949" s="4" t="str">
        <f t="shared" ca="1" si="122"/>
        <v/>
      </c>
      <c r="N1949" s="3">
        <f ca="1">IF(L1948="买",E1949/E1948-1,0)-IF(M1949=1,计算结果!B$17,0)</f>
        <v>3.1679028087427952E-4</v>
      </c>
      <c r="O1949" s="2">
        <f t="shared" ca="1" si="123"/>
        <v>7.9685977897814722</v>
      </c>
      <c r="P1949" s="3">
        <f ca="1">1-O1949/MAX(O$2:O1949)</f>
        <v>0.11345481816983194</v>
      </c>
    </row>
    <row r="1950" spans="1:16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120"/>
        <v>1.7576292589851494E-3</v>
      </c>
      <c r="H1950" s="3">
        <f>1-E1950/MAX(E$2:E1950)</f>
        <v>0.56942591710338253</v>
      </c>
      <c r="I1950" s="36">
        <f ca="1">IF(ROW()&gt;计算结果!B$18+1,AVERAGE(OFFSET(E1950,0,0,-计算结果!B$18,1)),AVERAGE(OFFSET(E1950,0,0,-ROW(),1)))</f>
        <v>2295.0506818181821</v>
      </c>
      <c r="J1950" s="36">
        <f ca="1">I1950+计算结果!B$19*IF(ROW()&gt;计算结果!B$18+1,STDEV(OFFSET(E1950,0,0,-计算结果!B$18,1)),STDEV(OFFSET(E1950,0,0,-ROW(),1)))</f>
        <v>17163.598734892155</v>
      </c>
      <c r="K1950" s="34">
        <f ca="1">I1950-计算结果!B$19*IF(ROW()&gt;计算结果!B$18+1,STDEV(OFFSET(E1950,0,0,-计算结果!B$18,1)),STDEV(OFFSET(E1950,0,0,-ROW(),1)))</f>
        <v>-12573.497371255789</v>
      </c>
      <c r="L1950" s="35" t="str">
        <f t="shared" ca="1" si="121"/>
        <v>买</v>
      </c>
      <c r="M1950" s="4" t="str">
        <f t="shared" ca="1" si="122"/>
        <v/>
      </c>
      <c r="N1950" s="3">
        <f ca="1">IF(L1949="买",E1950/E1949-1,0)-IF(M1950=1,计算结果!B$17,0)</f>
        <v>1.7576292589851494E-3</v>
      </c>
      <c r="O1950" s="2">
        <f t="shared" ca="1" si="123"/>
        <v>7.9826036304098764</v>
      </c>
      <c r="P1950" s="3">
        <f ca="1">1-O1950/MAX(O$2:O1950)</f>
        <v>0.11189660041883498</v>
      </c>
    </row>
    <row r="1951" spans="1:16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120"/>
        <v>-1.8707247774216951E-2</v>
      </c>
      <c r="H1951" s="3">
        <f>1-E1951/MAX(E$2:E1951)</f>
        <v>0.57748077315728574</v>
      </c>
      <c r="I1951" s="36">
        <f ca="1">IF(ROW()&gt;计算结果!B$18+1,AVERAGE(OFFSET(E1951,0,0,-计算结果!B$18,1)),AVERAGE(OFFSET(E1951,0,0,-ROW(),1)))</f>
        <v>2299.4990909090911</v>
      </c>
      <c r="J1951" s="36">
        <f ca="1">I1951+计算结果!B$19*IF(ROW()&gt;计算结果!B$18+1,STDEV(OFFSET(E1951,0,0,-计算结果!B$18,1)),STDEV(OFFSET(E1951,0,0,-ROW(),1)))</f>
        <v>17490.854847482984</v>
      </c>
      <c r="K1951" s="34">
        <f ca="1">I1951-计算结果!B$19*IF(ROW()&gt;计算结果!B$18+1,STDEV(OFFSET(E1951,0,0,-计算结果!B$18,1)),STDEV(OFFSET(E1951,0,0,-ROW(),1)))</f>
        <v>-12891.856665664804</v>
      </c>
      <c r="L1951" s="35" t="str">
        <f t="shared" ca="1" si="121"/>
        <v>买</v>
      </c>
      <c r="M1951" s="4" t="str">
        <f t="shared" ca="1" si="122"/>
        <v/>
      </c>
      <c r="N1951" s="3">
        <f ca="1">IF(L1950="买",E1951/E1950-1,0)-IF(M1951=1,计算结果!B$17,0)</f>
        <v>-1.8707247774216951E-2</v>
      </c>
      <c r="O1951" s="2">
        <f t="shared" ca="1" si="123"/>
        <v>7.8332710864124353</v>
      </c>
      <c r="P1951" s="3">
        <f ca="1">1-O1951/MAX(O$2:O1951)</f>
        <v>0.12851057076392414</v>
      </c>
    </row>
    <row r="1952" spans="1:16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120"/>
        <v>3.8055274783246107E-2</v>
      </c>
      <c r="H1952" s="3">
        <f>1-E1952/MAX(E$2:E1952)</f>
        <v>0.56140168787858169</v>
      </c>
      <c r="I1952" s="36">
        <f ca="1">IF(ROW()&gt;计算结果!B$18+1,AVERAGE(OFFSET(E1952,0,0,-计算结果!B$18,1)),AVERAGE(OFFSET(E1952,0,0,-ROW(),1)))</f>
        <v>2307.0518181818184</v>
      </c>
      <c r="J1952" s="36">
        <f ca="1">I1952+计算结果!B$19*IF(ROW()&gt;计算结果!B$18+1,STDEV(OFFSET(E1952,0,0,-计算结果!B$18,1)),STDEV(OFFSET(E1952,0,0,-ROW(),1)))</f>
        <v>18151.017573679885</v>
      </c>
      <c r="K1952" s="34">
        <f ca="1">I1952-计算结果!B$19*IF(ROW()&gt;计算结果!B$18+1,STDEV(OFFSET(E1952,0,0,-计算结果!B$18,1)),STDEV(OFFSET(E1952,0,0,-ROW(),1)))</f>
        <v>-13536.913937316249</v>
      </c>
      <c r="L1952" s="35" t="str">
        <f t="shared" ca="1" si="121"/>
        <v>买</v>
      </c>
      <c r="M1952" s="4" t="str">
        <f t="shared" ca="1" si="122"/>
        <v/>
      </c>
      <c r="N1952" s="3">
        <f ca="1">IF(L1951="买",E1952/E1951-1,0)-IF(M1952=1,计算结果!B$17,0)</f>
        <v>3.8055274783246107E-2</v>
      </c>
      <c r="O1952" s="2">
        <f t="shared" ca="1" si="123"/>
        <v>8.1313683700575172</v>
      </c>
      <c r="P1952" s="3">
        <f ca="1">1-O1952/MAX(O$2:O1952)</f>
        <v>9.5345801063650981E-2</v>
      </c>
    </row>
    <row r="1953" spans="1:16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120"/>
        <v>7.0333200141210472E-3</v>
      </c>
      <c r="H1953" s="3">
        <f>1-E1953/MAX(E$2:E1953)</f>
        <v>0.55831688559177839</v>
      </c>
      <c r="I1953" s="36">
        <f ca="1">IF(ROW()&gt;计算结果!B$18+1,AVERAGE(OFFSET(E1953,0,0,-计算结果!B$18,1)),AVERAGE(OFFSET(E1953,0,0,-ROW(),1)))</f>
        <v>2315.1186363636366</v>
      </c>
      <c r="J1953" s="36">
        <f ca="1">I1953+计算结果!B$19*IF(ROW()&gt;计算结果!B$18+1,STDEV(OFFSET(E1953,0,0,-计算结果!B$18,1)),STDEV(OFFSET(E1953,0,0,-ROW(),1)))</f>
        <v>18821.666514726872</v>
      </c>
      <c r="K1953" s="34">
        <f ca="1">I1953-计算结果!B$19*IF(ROW()&gt;计算结果!B$18+1,STDEV(OFFSET(E1953,0,0,-计算结果!B$18,1)),STDEV(OFFSET(E1953,0,0,-ROW(),1)))</f>
        <v>-14191.429241999598</v>
      </c>
      <c r="L1953" s="35" t="str">
        <f t="shared" ca="1" si="121"/>
        <v>买</v>
      </c>
      <c r="M1953" s="4" t="str">
        <f t="shared" ca="1" si="122"/>
        <v/>
      </c>
      <c r="N1953" s="3">
        <f ca="1">IF(L1952="买",E1953/E1952-1,0)-IF(M1953=1,计算结果!B$17,0)</f>
        <v>7.0333200141210472E-3</v>
      </c>
      <c r="O1953" s="2">
        <f t="shared" ca="1" si="123"/>
        <v>8.1885588859568337</v>
      </c>
      <c r="P1953" s="3">
        <f ca="1">1-O1953/MAX(O$2:O1953)</f>
        <v>8.8983078580413322E-2</v>
      </c>
    </row>
    <row r="1954" spans="1:16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120"/>
        <v>-7.2307443390630111E-3</v>
      </c>
      <c r="H1954" s="3">
        <f>1-E1954/MAX(E$2:E1954)</f>
        <v>0.56151058327094527</v>
      </c>
      <c r="I1954" s="36">
        <f ca="1">IF(ROW()&gt;计算结果!B$18+1,AVERAGE(OFFSET(E1954,0,0,-计算结果!B$18,1)),AVERAGE(OFFSET(E1954,0,0,-ROW(),1)))</f>
        <v>2322.5104545454542</v>
      </c>
      <c r="J1954" s="36">
        <f ca="1">I1954+计算结果!B$19*IF(ROW()&gt;计算结果!B$18+1,STDEV(OFFSET(E1954,0,0,-计算结果!B$18,1)),STDEV(OFFSET(E1954,0,0,-ROW(),1)))</f>
        <v>19351.16551067651</v>
      </c>
      <c r="K1954" s="34">
        <f ca="1">I1954-计算结果!B$19*IF(ROW()&gt;计算结果!B$18+1,STDEV(OFFSET(E1954,0,0,-计算结果!B$18,1)),STDEV(OFFSET(E1954,0,0,-ROW(),1)))</f>
        <v>-14706.144601585604</v>
      </c>
      <c r="L1954" s="35" t="str">
        <f t="shared" ca="1" si="121"/>
        <v>买</v>
      </c>
      <c r="M1954" s="4" t="str">
        <f t="shared" ca="1" si="122"/>
        <v/>
      </c>
      <c r="N1954" s="3">
        <f ca="1">IF(L1953="买",E1954/E1953-1,0)-IF(M1954=1,计算结果!B$17,0)</f>
        <v>-7.2307443390630111E-3</v>
      </c>
      <c r="O1954" s="2">
        <f t="shared" ca="1" si="123"/>
        <v>8.1293495101471169</v>
      </c>
      <c r="P1954" s="3">
        <f ca="1">1-O1954/MAX(O$2:O1954)</f>
        <v>9.5570409027758596E-2</v>
      </c>
    </row>
    <row r="1955" spans="1:16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120"/>
        <v>-9.4408809936789018E-3</v>
      </c>
      <c r="H1955" s="3">
        <f>1-E1955/MAX(E$2:E1955)</f>
        <v>0.56565030967127194</v>
      </c>
      <c r="I1955" s="36">
        <f ca="1">IF(ROW()&gt;计算结果!B$18+1,AVERAGE(OFFSET(E1955,0,0,-计算结果!B$18,1)),AVERAGE(OFFSET(E1955,0,0,-ROW(),1)))</f>
        <v>2330.2449999999999</v>
      </c>
      <c r="J1955" s="36">
        <f ca="1">I1955+计算结果!B$19*IF(ROW()&gt;计算结果!B$18+1,STDEV(OFFSET(E1955,0,0,-计算结果!B$18,1)),STDEV(OFFSET(E1955,0,0,-ROW(),1)))</f>
        <v>19672.196584853285</v>
      </c>
      <c r="K1955" s="34">
        <f ca="1">I1955-计算结果!B$19*IF(ROW()&gt;计算结果!B$18+1,STDEV(OFFSET(E1955,0,0,-计算结果!B$18,1)),STDEV(OFFSET(E1955,0,0,-ROW(),1)))</f>
        <v>-15011.706584853287</v>
      </c>
      <c r="L1955" s="35" t="str">
        <f t="shared" ca="1" si="121"/>
        <v>买</v>
      </c>
      <c r="M1955" s="4" t="str">
        <f t="shared" ca="1" si="122"/>
        <v/>
      </c>
      <c r="N1955" s="3">
        <f ca="1">IF(L1954="买",E1955/E1954-1,0)-IF(M1955=1,计算结果!B$17,0)</f>
        <v>-9.4408809936789018E-3</v>
      </c>
      <c r="O1955" s="2">
        <f t="shared" ca="1" si="123"/>
        <v>8.0526012888657963</v>
      </c>
      <c r="P1955" s="3">
        <f ca="1">1-O1955/MAX(O$2:O1955)</f>
        <v>0.10410902116328924</v>
      </c>
    </row>
    <row r="1956" spans="1:16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120"/>
        <v>1.6719158871182582E-2</v>
      </c>
      <c r="H1956" s="3">
        <f>1-E1956/MAX(E$2:E1956)</f>
        <v>0.55838834819301708</v>
      </c>
      <c r="I1956" s="36">
        <f ca="1">IF(ROW()&gt;计算结果!B$18+1,AVERAGE(OFFSET(E1956,0,0,-计算结果!B$18,1)),AVERAGE(OFFSET(E1956,0,0,-ROW(),1)))</f>
        <v>2338.707045454546</v>
      </c>
      <c r="J1956" s="36">
        <f ca="1">I1956+计算结果!B$19*IF(ROW()&gt;计算结果!B$18+1,STDEV(OFFSET(E1956,0,0,-计算结果!B$18,1)),STDEV(OFFSET(E1956,0,0,-ROW(),1)))</f>
        <v>20126.819683617294</v>
      </c>
      <c r="K1956" s="34">
        <f ca="1">I1956-计算结果!B$19*IF(ROW()&gt;计算结果!B$18+1,STDEV(OFFSET(E1956,0,0,-计算结果!B$18,1)),STDEV(OFFSET(E1956,0,0,-ROW(),1)))</f>
        <v>-15449.405592708201</v>
      </c>
      <c r="L1956" s="35" t="str">
        <f t="shared" ca="1" si="121"/>
        <v>买</v>
      </c>
      <c r="M1956" s="4" t="str">
        <f t="shared" ca="1" si="122"/>
        <v/>
      </c>
      <c r="N1956" s="3">
        <f ca="1">IF(L1955="买",E1956/E1955-1,0)-IF(M1956=1,计算结果!B$17,0)</f>
        <v>1.6719158871182582E-2</v>
      </c>
      <c r="O1956" s="2">
        <f t="shared" ca="1" si="123"/>
        <v>8.1872340091406333</v>
      </c>
      <c r="P1956" s="3">
        <f ca="1">1-O1956/MAX(O$2:O1956)</f>
        <v>8.9130477556858989E-2</v>
      </c>
    </row>
    <row r="1957" spans="1:16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120"/>
        <v>5.9566008075702115E-3</v>
      </c>
      <c r="H1957" s="3">
        <f>1-E1957/MAX(E$2:E1957)</f>
        <v>0.55575784387123117</v>
      </c>
      <c r="I1957" s="36">
        <f ca="1">IF(ROW()&gt;计算结果!B$18+1,AVERAGE(OFFSET(E1957,0,0,-计算结果!B$18,1)),AVERAGE(OFFSET(E1957,0,0,-ROW(),1)))</f>
        <v>2348.1906818181819</v>
      </c>
      <c r="J1957" s="36">
        <f ca="1">I1957+计算结果!B$19*IF(ROW()&gt;计算结果!B$18+1,STDEV(OFFSET(E1957,0,0,-计算结果!B$18,1)),STDEV(OFFSET(E1957,0,0,-ROW(),1)))</f>
        <v>20520.373684497001</v>
      </c>
      <c r="K1957" s="34">
        <f ca="1">I1957-计算结果!B$19*IF(ROW()&gt;计算结果!B$18+1,STDEV(OFFSET(E1957,0,0,-计算结果!B$18,1)),STDEV(OFFSET(E1957,0,0,-ROW(),1)))</f>
        <v>-15823.992320860638</v>
      </c>
      <c r="L1957" s="35" t="str">
        <f t="shared" ca="1" si="121"/>
        <v>买</v>
      </c>
      <c r="M1957" s="4" t="str">
        <f t="shared" ca="1" si="122"/>
        <v/>
      </c>
      <c r="N1957" s="3">
        <f ca="1">IF(L1956="买",E1957/E1956-1,0)-IF(M1957=1,计算结果!B$17,0)</f>
        <v>5.9566008075702115E-3</v>
      </c>
      <c r="O1957" s="2">
        <f t="shared" ca="1" si="123"/>
        <v>8.2360020938512459</v>
      </c>
      <c r="P1957" s="3">
        <f ca="1">1-O1957/MAX(O$2:O1957)</f>
        <v>8.3704791423883207E-2</v>
      </c>
    </row>
    <row r="1958" spans="1:16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120"/>
        <v>-5.3621356620322524E-3</v>
      </c>
      <c r="H1958" s="3">
        <f>1-E1958/MAX(E$2:E1958)</f>
        <v>0.55813993057918732</v>
      </c>
      <c r="I1958" s="36">
        <f ca="1">IF(ROW()&gt;计算结果!B$18+1,AVERAGE(OFFSET(E1958,0,0,-计算结果!B$18,1)),AVERAGE(OFFSET(E1958,0,0,-ROW(),1)))</f>
        <v>2357.7284090909093</v>
      </c>
      <c r="J1958" s="36">
        <f ca="1">I1958+计算结果!B$19*IF(ROW()&gt;计算结果!B$18+1,STDEV(OFFSET(E1958,0,0,-计算结果!B$18,1)),STDEV(OFFSET(E1958,0,0,-ROW(),1)))</f>
        <v>20750.239592230606</v>
      </c>
      <c r="K1958" s="34">
        <f ca="1">I1958-计算结果!B$19*IF(ROW()&gt;计算结果!B$18+1,STDEV(OFFSET(E1958,0,0,-计算结果!B$18,1)),STDEV(OFFSET(E1958,0,0,-ROW(),1)))</f>
        <v>-16034.782774048788</v>
      </c>
      <c r="L1958" s="35" t="str">
        <f t="shared" ca="1" si="121"/>
        <v>买</v>
      </c>
      <c r="M1958" s="4" t="str">
        <f t="shared" ca="1" si="122"/>
        <v/>
      </c>
      <c r="N1958" s="3">
        <f ca="1">IF(L1957="买",E1958/E1957-1,0)-IF(M1958=1,计算结果!B$17,0)</f>
        <v>-5.3621356620322524E-3</v>
      </c>
      <c r="O1958" s="2">
        <f t="shared" ca="1" si="123"/>
        <v>8.1918395333112333</v>
      </c>
      <c r="P1958" s="3">
        <f ca="1">1-O1958/MAX(O$2:O1958)</f>
        <v>8.8618090638738489E-2</v>
      </c>
    </row>
    <row r="1959" spans="1:16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120"/>
        <v>4.066386845854586E-3</v>
      </c>
      <c r="H1959" s="3">
        <f>1-E1959/MAX(E$2:E1959)</f>
        <v>0.55634315660518618</v>
      </c>
      <c r="I1959" s="36">
        <f ca="1">IF(ROW()&gt;计算结果!B$18+1,AVERAGE(OFFSET(E1959,0,0,-计算结果!B$18,1)),AVERAGE(OFFSET(E1959,0,0,-ROW(),1)))</f>
        <v>2367.5572727272729</v>
      </c>
      <c r="J1959" s="36">
        <f ca="1">I1959+计算结果!B$19*IF(ROW()&gt;计算结果!B$18+1,STDEV(OFFSET(E1959,0,0,-计算结果!B$18,1)),STDEV(OFFSET(E1959,0,0,-ROW(),1)))</f>
        <v>20948.221469194003</v>
      </c>
      <c r="K1959" s="34">
        <f ca="1">I1959-计算结果!B$19*IF(ROW()&gt;计算结果!B$18+1,STDEV(OFFSET(E1959,0,0,-计算结果!B$18,1)),STDEV(OFFSET(E1959,0,0,-ROW(),1)))</f>
        <v>-16213.106923739455</v>
      </c>
      <c r="L1959" s="35" t="str">
        <f t="shared" ca="1" si="121"/>
        <v>买</v>
      </c>
      <c r="M1959" s="4" t="str">
        <f t="shared" ca="1" si="122"/>
        <v/>
      </c>
      <c r="N1959" s="3">
        <f ca="1">IF(L1958="买",E1959/E1958-1,0)-IF(M1959=1,计算结果!B$17,0)</f>
        <v>4.066386845854586E-3</v>
      </c>
      <c r="O1959" s="2">
        <f t="shared" ca="1" si="123"/>
        <v>8.2251507218328417</v>
      </c>
      <c r="P1959" s="3">
        <f ca="1">1-O1959/MAX(O$2:O1959)</f>
        <v>8.4912059230962011E-2</v>
      </c>
    </row>
    <row r="1960" spans="1:16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120"/>
        <v>-9.4766554424612348E-3</v>
      </c>
      <c r="H1960" s="3">
        <f>1-E1960/MAX(E$2:E1960)</f>
        <v>0.56054753964472881</v>
      </c>
      <c r="I1960" s="36">
        <f ca="1">IF(ROW()&gt;计算结果!B$18+1,AVERAGE(OFFSET(E1960,0,0,-计算结果!B$18,1)),AVERAGE(OFFSET(E1960,0,0,-ROW(),1)))</f>
        <v>2377.0543181818184</v>
      </c>
      <c r="J1960" s="36">
        <f ca="1">I1960+计算结果!B$19*IF(ROW()&gt;计算结果!B$18+1,STDEV(OFFSET(E1960,0,0,-计算结果!B$18,1)),STDEV(OFFSET(E1960,0,0,-ROW(),1)))</f>
        <v>20967.266976161165</v>
      </c>
      <c r="K1960" s="34">
        <f ca="1">I1960-计算结果!B$19*IF(ROW()&gt;计算结果!B$18+1,STDEV(OFFSET(E1960,0,0,-计算结果!B$18,1)),STDEV(OFFSET(E1960,0,0,-ROW(),1)))</f>
        <v>-16213.15833979753</v>
      </c>
      <c r="L1960" s="35" t="str">
        <f t="shared" ca="1" si="121"/>
        <v>买</v>
      </c>
      <c r="M1960" s="4" t="str">
        <f t="shared" ca="1" si="122"/>
        <v/>
      </c>
      <c r="N1960" s="3">
        <f ca="1">IF(L1959="买",E1960/E1959-1,0)-IF(M1960=1,计算结果!B$17,0)</f>
        <v>-9.4766554424612348E-3</v>
      </c>
      <c r="O1960" s="2">
        <f t="shared" ca="1" si="123"/>
        <v>8.1472038024797211</v>
      </c>
      <c r="P1960" s="3">
        <f ca="1">1-O1960/MAX(O$2:O1960)</f>
        <v>9.3584032345181534E-2</v>
      </c>
    </row>
    <row r="1961" spans="1:16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120"/>
        <v>-4.2900009679605056E-3</v>
      </c>
      <c r="H1961" s="3">
        <f>1-E1961/MAX(E$2:E1961)</f>
        <v>0.56243279112502553</v>
      </c>
      <c r="I1961" s="36">
        <f ca="1">IF(ROW()&gt;计算结果!B$18+1,AVERAGE(OFFSET(E1961,0,0,-计算结果!B$18,1)),AVERAGE(OFFSET(E1961,0,0,-ROW(),1)))</f>
        <v>2385.6172727272728</v>
      </c>
      <c r="J1961" s="36">
        <f ca="1">I1961+计算结果!B$19*IF(ROW()&gt;计算结果!B$18+1,STDEV(OFFSET(E1961,0,0,-计算结果!B$18,1)),STDEV(OFFSET(E1961,0,0,-ROW(),1)))</f>
        <v>20986.943063336184</v>
      </c>
      <c r="K1961" s="34">
        <f ca="1">I1961-计算结果!B$19*IF(ROW()&gt;计算结果!B$18+1,STDEV(OFFSET(E1961,0,0,-计算结果!B$18,1)),STDEV(OFFSET(E1961,0,0,-ROW(),1)))</f>
        <v>-16215.70851788164</v>
      </c>
      <c r="L1961" s="35" t="str">
        <f t="shared" ca="1" si="121"/>
        <v>买</v>
      </c>
      <c r="M1961" s="4" t="str">
        <f t="shared" ca="1" si="122"/>
        <v/>
      </c>
      <c r="N1961" s="3">
        <f ca="1">IF(L1960="买",E1961/E1960-1,0)-IF(M1961=1,计算结果!B$17,0)</f>
        <v>-4.2900009679605056E-3</v>
      </c>
      <c r="O1961" s="2">
        <f t="shared" ca="1" si="123"/>
        <v>8.112252290280912</v>
      </c>
      <c r="P1961" s="3">
        <f ca="1">1-O1961/MAX(O$2:O1961)</f>
        <v>9.7472557723795483E-2</v>
      </c>
    </row>
    <row r="1962" spans="1:16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120"/>
        <v>3.1182072349873913E-2</v>
      </c>
      <c r="H1962" s="3">
        <f>1-E1962/MAX(E$2:E1962)</f>
        <v>0.5487885387599537</v>
      </c>
      <c r="I1962" s="36">
        <f ca="1">IF(ROW()&gt;计算结果!B$18+1,AVERAGE(OFFSET(E1962,0,0,-计算结果!B$18,1)),AVERAGE(OFFSET(E1962,0,0,-ROW(),1)))</f>
        <v>2396.3970454545456</v>
      </c>
      <c r="J1962" s="36">
        <f ca="1">I1962+计算结果!B$19*IF(ROW()&gt;计算结果!B$18+1,STDEV(OFFSET(E1962,0,0,-计算结果!B$18,1)),STDEV(OFFSET(E1962,0,0,-ROW(),1)))</f>
        <v>21166.989944704179</v>
      </c>
      <c r="K1962" s="34">
        <f ca="1">I1962-计算结果!B$19*IF(ROW()&gt;计算结果!B$18+1,STDEV(OFFSET(E1962,0,0,-计算结果!B$18,1)),STDEV(OFFSET(E1962,0,0,-ROW(),1)))</f>
        <v>-16374.195853795089</v>
      </c>
      <c r="L1962" s="35" t="str">
        <f t="shared" ca="1" si="121"/>
        <v>买</v>
      </c>
      <c r="M1962" s="4" t="str">
        <f t="shared" ca="1" si="122"/>
        <v/>
      </c>
      <c r="N1962" s="3">
        <f ca="1">IF(L1961="买",E1962/E1961-1,0)-IF(M1962=1,计算结果!B$17,0)</f>
        <v>3.1182072349873913E-2</v>
      </c>
      <c r="O1962" s="2">
        <f t="shared" ca="1" si="123"/>
        <v>8.3652091281168826</v>
      </c>
      <c r="P1962" s="3">
        <f ca="1">1-O1962/MAX(O$2:O1962)</f>
        <v>6.9329881720992192E-2</v>
      </c>
    </row>
    <row r="1963" spans="1:16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120"/>
        <v>9.0540224597075447E-3</v>
      </c>
      <c r="H1963" s="3">
        <f>1-E1963/MAX(E$2:E1963)</f>
        <v>0.54470326005580882</v>
      </c>
      <c r="I1963" s="36">
        <f ca="1">IF(ROW()&gt;计算结果!B$18+1,AVERAGE(OFFSET(E1963,0,0,-计算结果!B$18,1)),AVERAGE(OFFSET(E1963,0,0,-ROW(),1)))</f>
        <v>2407.3786363636359</v>
      </c>
      <c r="J1963" s="36">
        <f ca="1">I1963+计算结果!B$19*IF(ROW()&gt;计算结果!B$18+1,STDEV(OFFSET(E1963,0,0,-计算结果!B$18,1)),STDEV(OFFSET(E1963,0,0,-ROW(),1)))</f>
        <v>21411.124441452135</v>
      </c>
      <c r="K1963" s="34">
        <f ca="1">I1963-计算结果!B$19*IF(ROW()&gt;计算结果!B$18+1,STDEV(OFFSET(E1963,0,0,-计算结果!B$18,1)),STDEV(OFFSET(E1963,0,0,-ROW(),1)))</f>
        <v>-16596.367168724864</v>
      </c>
      <c r="L1963" s="35" t="str">
        <f t="shared" ca="1" si="121"/>
        <v>买</v>
      </c>
      <c r="M1963" s="4" t="str">
        <f t="shared" ca="1" si="122"/>
        <v/>
      </c>
      <c r="N1963" s="3">
        <f ca="1">IF(L1962="买",E1963/E1962-1,0)-IF(M1963=1,计算结果!B$17,0)</f>
        <v>9.0540224597075447E-3</v>
      </c>
      <c r="O1963" s="2">
        <f t="shared" ca="1" si="123"/>
        <v>8.440947919443003</v>
      </c>
      <c r="P1963" s="3">
        <f ca="1">1-O1963/MAX(O$2:O1963)</f>
        <v>6.0903573567515412E-2</v>
      </c>
    </row>
    <row r="1964" spans="1:16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120"/>
        <v>4.7984393860689423E-3</v>
      </c>
      <c r="H1964" s="3">
        <f>1-E1964/MAX(E$2:E1964)</f>
        <v>0.54251854624651186</v>
      </c>
      <c r="I1964" s="36">
        <f ca="1">IF(ROW()&gt;计算结果!B$18+1,AVERAGE(OFFSET(E1964,0,0,-计算结果!B$18,1)),AVERAGE(OFFSET(E1964,0,0,-ROW(),1)))</f>
        <v>2419.040227272727</v>
      </c>
      <c r="J1964" s="36">
        <f ca="1">I1964+计算结果!B$19*IF(ROW()&gt;计算结果!B$18+1,STDEV(OFFSET(E1964,0,0,-计算结果!B$18,1)),STDEV(OFFSET(E1964,0,0,-ROW(),1)))</f>
        <v>21566.18971012429</v>
      </c>
      <c r="K1964" s="34">
        <f ca="1">I1964-计算结果!B$19*IF(ROW()&gt;计算结果!B$18+1,STDEV(OFFSET(E1964,0,0,-计算结果!B$18,1)),STDEV(OFFSET(E1964,0,0,-ROW(),1)))</f>
        <v>-16728.109255578838</v>
      </c>
      <c r="L1964" s="35" t="str">
        <f t="shared" ca="1" si="121"/>
        <v>买</v>
      </c>
      <c r="M1964" s="4" t="str">
        <f t="shared" ca="1" si="122"/>
        <v/>
      </c>
      <c r="N1964" s="3">
        <f ca="1">IF(L1963="买",E1964/E1963-1,0)-IF(M1964=1,计算结果!B$17,0)</f>
        <v>4.7984393860689423E-3</v>
      </c>
      <c r="O1964" s="2">
        <f t="shared" ca="1" si="123"/>
        <v>8.4814512963954147</v>
      </c>
      <c r="P1964" s="3">
        <f ca="1">1-O1964/MAX(O$2:O1964)</f>
        <v>5.6397376287605216E-2</v>
      </c>
    </row>
    <row r="1965" spans="1:16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120"/>
        <v>-6.8062379356637059E-4</v>
      </c>
      <c r="H1965" s="3">
        <f>1-E1965/MAX(E$2:E1965)</f>
        <v>0.54282991900905198</v>
      </c>
      <c r="I1965" s="36">
        <f ca="1">IF(ROW()&gt;计算结果!B$18+1,AVERAGE(OFFSET(E1965,0,0,-计算结果!B$18,1)),AVERAGE(OFFSET(E1965,0,0,-ROW(),1)))</f>
        <v>2431.2275</v>
      </c>
      <c r="J1965" s="36">
        <f ca="1">I1965+计算结果!B$19*IF(ROW()&gt;计算结果!B$18+1,STDEV(OFFSET(E1965,0,0,-计算结果!B$18,1)),STDEV(OFFSET(E1965,0,0,-ROW(),1)))</f>
        <v>21528.079580359426</v>
      </c>
      <c r="K1965" s="34">
        <f ca="1">I1965-计算结果!B$19*IF(ROW()&gt;计算结果!B$18+1,STDEV(OFFSET(E1965,0,0,-计算结果!B$18,1)),STDEV(OFFSET(E1965,0,0,-ROW(),1)))</f>
        <v>-16665.624580359425</v>
      </c>
      <c r="L1965" s="35" t="str">
        <f t="shared" ca="1" si="121"/>
        <v>买</v>
      </c>
      <c r="M1965" s="4" t="str">
        <f t="shared" ca="1" si="122"/>
        <v/>
      </c>
      <c r="N1965" s="3">
        <f ca="1">IF(L1964="买",E1965/E1964-1,0)-IF(M1965=1,计算结果!B$17,0)</f>
        <v>-6.8062379356637059E-4</v>
      </c>
      <c r="O1965" s="2">
        <f t="shared" ca="1" si="123"/>
        <v>8.4756786188391136</v>
      </c>
      <c r="P1965" s="3">
        <f ca="1">1-O1965/MAX(O$2:O1965)</f>
        <v>5.7039614684975537E-2</v>
      </c>
    </row>
    <row r="1966" spans="1:16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120"/>
        <v>2.1005776216280525E-2</v>
      </c>
      <c r="H1966" s="3">
        <f>1-E1966/MAX(E$2:E1966)</f>
        <v>0.53322670659497717</v>
      </c>
      <c r="I1966" s="36">
        <f ca="1">IF(ROW()&gt;计算结果!B$18+1,AVERAGE(OFFSET(E1966,0,0,-计算结果!B$18,1)),AVERAGE(OFFSET(E1966,0,0,-ROW(),1)))</f>
        <v>2445.1856818181818</v>
      </c>
      <c r="J1966" s="36">
        <f ca="1">I1966+计算结果!B$19*IF(ROW()&gt;计算结果!B$18+1,STDEV(OFFSET(E1966,0,0,-计算结果!B$18,1)),STDEV(OFFSET(E1966,0,0,-ROW(),1)))</f>
        <v>21524.23230227696</v>
      </c>
      <c r="K1966" s="34">
        <f ca="1">I1966-计算结果!B$19*IF(ROW()&gt;计算结果!B$18+1,STDEV(OFFSET(E1966,0,0,-计算结果!B$18,1)),STDEV(OFFSET(E1966,0,0,-ROW(),1)))</f>
        <v>-16633.860938640599</v>
      </c>
      <c r="L1966" s="35" t="str">
        <f t="shared" ca="1" si="121"/>
        <v>买</v>
      </c>
      <c r="M1966" s="4" t="str">
        <f t="shared" ca="1" si="122"/>
        <v/>
      </c>
      <c r="N1966" s="3">
        <f ca="1">IF(L1965="买",E1966/E1965-1,0)-IF(M1966=1,计算结果!B$17,0)</f>
        <v>2.1005776216280525E-2</v>
      </c>
      <c r="O1966" s="2">
        <f t="shared" ca="1" si="123"/>
        <v>8.6537168271875622</v>
      </c>
      <c r="P1966" s="3">
        <f ca="1">1-O1966/MAX(O$2:O1966)</f>
        <v>3.7231999850230402E-2</v>
      </c>
    </row>
    <row r="1967" spans="1:16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120"/>
        <v>1.7168977735007029E-3</v>
      </c>
      <c r="H1967" s="3">
        <f>1-E1967/MAX(E$2:E1967)</f>
        <v>0.53242530456680048</v>
      </c>
      <c r="I1967" s="36">
        <f ca="1">IF(ROW()&gt;计算结果!B$18+1,AVERAGE(OFFSET(E1967,0,0,-计算结果!B$18,1)),AVERAGE(OFFSET(E1967,0,0,-ROW(),1)))</f>
        <v>2459.5572727272729</v>
      </c>
      <c r="J1967" s="36">
        <f ca="1">I1967+计算结果!B$19*IF(ROW()&gt;计算结果!B$18+1,STDEV(OFFSET(E1967,0,0,-计算结果!B$18,1)),STDEV(OFFSET(E1967,0,0,-ROW(),1)))</f>
        <v>21346.288109481429</v>
      </c>
      <c r="K1967" s="34">
        <f ca="1">I1967-计算结果!B$19*IF(ROW()&gt;计算结果!B$18+1,STDEV(OFFSET(E1967,0,0,-计算结果!B$18,1)),STDEV(OFFSET(E1967,0,0,-ROW(),1)))</f>
        <v>-16427.173564026882</v>
      </c>
      <c r="L1967" s="35" t="str">
        <f t="shared" ca="1" si="121"/>
        <v>买</v>
      </c>
      <c r="M1967" s="4" t="str">
        <f t="shared" ca="1" si="122"/>
        <v/>
      </c>
      <c r="N1967" s="3">
        <f ca="1">IF(L1966="买",E1967/E1966-1,0)-IF(M1967=1,计算结果!B$17,0)</f>
        <v>1.7168977735007029E-3</v>
      </c>
      <c r="O1967" s="2">
        <f t="shared" ca="1" si="123"/>
        <v>8.6685743743406665</v>
      </c>
      <c r="P1967" s="3">
        <f ca="1">1-O1967/MAX(O$2:O1967)</f>
        <v>3.5579025614375426E-2</v>
      </c>
    </row>
    <row r="1968" spans="1:16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120"/>
        <v>8.6061651437574493E-3</v>
      </c>
      <c r="H1968" s="3">
        <f>1-E1968/MAX(E$2:E1968)</f>
        <v>0.52840127952086036</v>
      </c>
      <c r="I1968" s="36">
        <f ca="1">IF(ROW()&gt;计算结果!B$18+1,AVERAGE(OFFSET(E1968,0,0,-计算结果!B$18,1)),AVERAGE(OFFSET(E1968,0,0,-ROW(),1)))</f>
        <v>2473.9213636363634</v>
      </c>
      <c r="J1968" s="36">
        <f ca="1">I1968+计算结果!B$19*IF(ROW()&gt;计算结果!B$18+1,STDEV(OFFSET(E1968,0,0,-计算结果!B$18,1)),STDEV(OFFSET(E1968,0,0,-ROW(),1)))</f>
        <v>21256.128391212871</v>
      </c>
      <c r="K1968" s="34">
        <f ca="1">I1968-计算结果!B$19*IF(ROW()&gt;计算结果!B$18+1,STDEV(OFFSET(E1968,0,0,-计算结果!B$18,1)),STDEV(OFFSET(E1968,0,0,-ROW(),1)))</f>
        <v>-16308.285663940143</v>
      </c>
      <c r="L1968" s="35" t="str">
        <f t="shared" ca="1" si="121"/>
        <v>买</v>
      </c>
      <c r="M1968" s="4" t="str">
        <f t="shared" ca="1" si="122"/>
        <v/>
      </c>
      <c r="N1968" s="3">
        <f ca="1">IF(L1967="买",E1968/E1967-1,0)-IF(M1968=1,计算结果!B$17,0)</f>
        <v>8.6061651437574493E-3</v>
      </c>
      <c r="O1968" s="2">
        <f t="shared" ca="1" si="123"/>
        <v>8.7431775569671863</v>
      </c>
      <c r="P1968" s="3">
        <f ca="1">1-O1968/MAX(O$2:O1968)</f>
        <v>2.7279059440709297E-2</v>
      </c>
    </row>
    <row r="1969" spans="1:16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120"/>
        <v>1.5008947641863557E-3</v>
      </c>
      <c r="H1969" s="3">
        <f>1-E1969/MAX(E$2:E1969)</f>
        <v>0.52769345947049606</v>
      </c>
      <c r="I1969" s="36">
        <f ca="1">IF(ROW()&gt;计算结果!B$18+1,AVERAGE(OFFSET(E1969,0,0,-计算结果!B$18,1)),AVERAGE(OFFSET(E1969,0,0,-ROW(),1)))</f>
        <v>2489.0802272727274</v>
      </c>
      <c r="J1969" s="36">
        <f ca="1">I1969+计算结果!B$19*IF(ROW()&gt;计算结果!B$18+1,STDEV(OFFSET(E1969,0,0,-计算结果!B$18,1)),STDEV(OFFSET(E1969,0,0,-ROW(),1)))</f>
        <v>20875.846230520761</v>
      </c>
      <c r="K1969" s="34">
        <f ca="1">I1969-计算结果!B$19*IF(ROW()&gt;计算结果!B$18+1,STDEV(OFFSET(E1969,0,0,-计算结果!B$18,1)),STDEV(OFFSET(E1969,0,0,-ROW(),1)))</f>
        <v>-15897.685775975307</v>
      </c>
      <c r="L1969" s="35" t="str">
        <f t="shared" ca="1" si="121"/>
        <v>买</v>
      </c>
      <c r="M1969" s="4" t="str">
        <f t="shared" ca="1" si="122"/>
        <v/>
      </c>
      <c r="N1969" s="3">
        <f ca="1">IF(L1968="买",E1969/E1968-1,0)-IF(M1969=1,计算结果!B$17,0)</f>
        <v>1.5008947641863557E-3</v>
      </c>
      <c r="O1969" s="2">
        <f t="shared" ca="1" si="123"/>
        <v>8.75630014638479</v>
      </c>
      <c r="P1969" s="3">
        <f ca="1">1-O1969/MAX(O$2:O1969)</f>
        <v>2.5819107674009412E-2</v>
      </c>
    </row>
    <row r="1970" spans="1:16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120"/>
        <v>-5.7532134416969916E-3</v>
      </c>
      <c r="H1970" s="3">
        <f>1-E1970/MAX(E$2:E1970)</f>
        <v>0.53041073980807185</v>
      </c>
      <c r="I1970" s="36">
        <f ca="1">IF(ROW()&gt;计算结果!B$18+1,AVERAGE(OFFSET(E1970,0,0,-计算结果!B$18,1)),AVERAGE(OFFSET(E1970,0,0,-ROW(),1)))</f>
        <v>2503.3620454545458</v>
      </c>
      <c r="J1970" s="36">
        <f ca="1">I1970+计算结果!B$19*IF(ROW()&gt;计算结果!B$18+1,STDEV(OFFSET(E1970,0,0,-计算结果!B$18,1)),STDEV(OFFSET(E1970,0,0,-ROW(),1)))</f>
        <v>20397.365698427693</v>
      </c>
      <c r="K1970" s="34">
        <f ca="1">I1970-计算结果!B$19*IF(ROW()&gt;计算结果!B$18+1,STDEV(OFFSET(E1970,0,0,-计算结果!B$18,1)),STDEV(OFFSET(E1970,0,0,-ROW(),1)))</f>
        <v>-15390.641607518603</v>
      </c>
      <c r="L1970" s="35" t="str">
        <f t="shared" ca="1" si="121"/>
        <v>买</v>
      </c>
      <c r="M1970" s="4" t="str">
        <f t="shared" ca="1" si="122"/>
        <v/>
      </c>
      <c r="N1970" s="3">
        <f ca="1">IF(L1969="买",E1970/E1969-1,0)-IF(M1970=1,计算结果!B$17,0)</f>
        <v>-5.7532134416969916E-3</v>
      </c>
      <c r="O1970" s="2">
        <f t="shared" ca="1" si="123"/>
        <v>8.7059232826830755</v>
      </c>
      <c r="P1970" s="3">
        <f ca="1">1-O1970/MAX(O$2:O1970)</f>
        <v>3.1423778278383718E-2</v>
      </c>
    </row>
    <row r="1971" spans="1:16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120"/>
        <v>4.2973038585150114E-3</v>
      </c>
      <c r="H1971" s="3">
        <f>1-E1971/MAX(E$2:E1971)</f>
        <v>0.52839277206833191</v>
      </c>
      <c r="I1971" s="36">
        <f ca="1">IF(ROW()&gt;计算结果!B$18+1,AVERAGE(OFFSET(E1971,0,0,-计算结果!B$18,1)),AVERAGE(OFFSET(E1971,0,0,-ROW(),1)))</f>
        <v>2516.1768181818184</v>
      </c>
      <c r="J1971" s="36">
        <f ca="1">I1971+计算结果!B$19*IF(ROW()&gt;计算结果!B$18+1,STDEV(OFFSET(E1971,0,0,-计算结果!B$18,1)),STDEV(OFFSET(E1971,0,0,-ROW(),1)))</f>
        <v>20232.272970255923</v>
      </c>
      <c r="K1971" s="34">
        <f ca="1">I1971-计算结果!B$19*IF(ROW()&gt;计算结果!B$18+1,STDEV(OFFSET(E1971,0,0,-计算结果!B$18,1)),STDEV(OFFSET(E1971,0,0,-ROW(),1)))</f>
        <v>-15199.919333892285</v>
      </c>
      <c r="L1971" s="35" t="str">
        <f t="shared" ca="1" si="121"/>
        <v>买</v>
      </c>
      <c r="M1971" s="4" t="str">
        <f t="shared" ca="1" si="122"/>
        <v/>
      </c>
      <c r="N1971" s="3">
        <f ca="1">IF(L1970="买",E1971/E1970-1,0)-IF(M1971=1,计算结果!B$17,0)</f>
        <v>4.2973038585150114E-3</v>
      </c>
      <c r="O1971" s="2">
        <f t="shared" ca="1" si="123"/>
        <v>8.7433352803976856</v>
      </c>
      <c r="P1971" s="3">
        <f ca="1">1-O1971/MAX(O$2:O1971)</f>
        <v>2.726151194351345E-2</v>
      </c>
    </row>
    <row r="1972" spans="1:16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120"/>
        <v>-1.2360511305213762E-2</v>
      </c>
      <c r="H1972" s="3">
        <f>1-E1972/MAX(E$2:E1972)</f>
        <v>0.53422207854080184</v>
      </c>
      <c r="I1972" s="36">
        <f ca="1">IF(ROW()&gt;计算结果!B$18+1,AVERAGE(OFFSET(E1972,0,0,-计算结果!B$18,1)),AVERAGE(OFFSET(E1972,0,0,-ROW(),1)))</f>
        <v>2528.3102272727269</v>
      </c>
      <c r="J1972" s="36">
        <f ca="1">I1972+计算结果!B$19*IF(ROW()&gt;计算结果!B$18+1,STDEV(OFFSET(E1972,0,0,-计算结果!B$18,1)),STDEV(OFFSET(E1972,0,0,-ROW(),1)))</f>
        <v>19800.364871955138</v>
      </c>
      <c r="K1972" s="34">
        <f ca="1">I1972-计算结果!B$19*IF(ROW()&gt;计算结果!B$18+1,STDEV(OFFSET(E1972,0,0,-计算结果!B$18,1)),STDEV(OFFSET(E1972,0,0,-ROW(),1)))</f>
        <v>-14743.744417409685</v>
      </c>
      <c r="L1972" s="35" t="str">
        <f t="shared" ca="1" si="121"/>
        <v>买</v>
      </c>
      <c r="M1972" s="4" t="str">
        <f t="shared" ca="1" si="122"/>
        <v/>
      </c>
      <c r="N1972" s="3">
        <f ca="1">IF(L1971="买",E1972/E1971-1,0)-IF(M1972=1,计算结果!B$17,0)</f>
        <v>-1.2360511305213762E-2</v>
      </c>
      <c r="O1972" s="2">
        <f t="shared" ca="1" si="123"/>
        <v>8.6352631858190563</v>
      </c>
      <c r="P1972" s="3">
        <f ca="1">1-O1972/MAX(O$2:O1972)</f>
        <v>3.9285057022152126E-2</v>
      </c>
    </row>
    <row r="1973" spans="1:16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120"/>
        <v>-1.8944499848400076E-2</v>
      </c>
      <c r="H1973" s="3">
        <f>1-E1973/MAX(E$2:E1973)</f>
        <v>0.54304600830327365</v>
      </c>
      <c r="I1973" s="36">
        <f ca="1">IF(ROW()&gt;计算结果!B$18+1,AVERAGE(OFFSET(E1973,0,0,-计算结果!B$18,1)),AVERAGE(OFFSET(E1973,0,0,-ROW(),1)))</f>
        <v>2538.284090909091</v>
      </c>
      <c r="J1973" s="36">
        <f ca="1">I1973+计算结果!B$19*IF(ROW()&gt;计算结果!B$18+1,STDEV(OFFSET(E1973,0,0,-计算结果!B$18,1)),STDEV(OFFSET(E1973,0,0,-ROW(),1)))</f>
        <v>19323.648661694737</v>
      </c>
      <c r="K1973" s="34">
        <f ca="1">I1973-计算结果!B$19*IF(ROW()&gt;计算结果!B$18+1,STDEV(OFFSET(E1973,0,0,-计算结果!B$18,1)),STDEV(OFFSET(E1973,0,0,-ROW(),1)))</f>
        <v>-14247.080479876553</v>
      </c>
      <c r="L1973" s="35" t="str">
        <f t="shared" ca="1" si="121"/>
        <v>买</v>
      </c>
      <c r="M1973" s="4" t="str">
        <f t="shared" ca="1" si="122"/>
        <v/>
      </c>
      <c r="N1973" s="3">
        <f ca="1">IF(L1972="买",E1973/E1972-1,0)-IF(M1973=1,计算结果!B$17,0)</f>
        <v>-1.8944499848400076E-2</v>
      </c>
      <c r="O1973" s="2">
        <f t="shared" ca="1" si="123"/>
        <v>8.4716724437044117</v>
      </c>
      <c r="P1973" s="3">
        <f ca="1">1-O1973/MAX(O$2:O1973)</f>
        <v>5.7485321113751708E-2</v>
      </c>
    </row>
    <row r="1974" spans="1:16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120"/>
        <v>6.3412036743979439E-3</v>
      </c>
      <c r="H1974" s="3">
        <f>1-E1974/MAX(E$2:E1974)</f>
        <v>0.54014836997209559</v>
      </c>
      <c r="I1974" s="36">
        <f ca="1">IF(ROW()&gt;计算结果!B$18+1,AVERAGE(OFFSET(E1974,0,0,-计算结果!B$18,1)),AVERAGE(OFFSET(E1974,0,0,-ROW(),1)))</f>
        <v>2548.0929545454546</v>
      </c>
      <c r="J1974" s="36">
        <f ca="1">I1974+计算结果!B$19*IF(ROW()&gt;计算结果!B$18+1,STDEV(OFFSET(E1974,0,0,-计算结果!B$18,1)),STDEV(OFFSET(E1974,0,0,-ROW(),1)))</f>
        <v>18920.719896900999</v>
      </c>
      <c r="K1974" s="34">
        <f ca="1">I1974-计算结果!B$19*IF(ROW()&gt;计算结果!B$18+1,STDEV(OFFSET(E1974,0,0,-计算结果!B$18,1)),STDEV(OFFSET(E1974,0,0,-ROW(),1)))</f>
        <v>-13824.533987810088</v>
      </c>
      <c r="L1974" s="35" t="str">
        <f t="shared" ca="1" si="121"/>
        <v>买</v>
      </c>
      <c r="M1974" s="4" t="str">
        <f t="shared" ca="1" si="122"/>
        <v/>
      </c>
      <c r="N1974" s="3">
        <f ca="1">IF(L1973="买",E1974/E1973-1,0)-IF(M1974=1,计算结果!B$17,0)</f>
        <v>6.3412036743979439E-3</v>
      </c>
      <c r="O1974" s="2">
        <f t="shared" ca="1" si="123"/>
        <v>8.5253930441327253</v>
      </c>
      <c r="P1974" s="3">
        <f ca="1">1-O1974/MAX(O$2:O1974)</f>
        <v>5.1508643568824342E-2</v>
      </c>
    </row>
    <row r="1975" spans="1:16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120"/>
        <v>-3.407409051889998E-2</v>
      </c>
      <c r="H1975" s="3">
        <f>1-E1975/MAX(E$2:E1975)</f>
        <v>0.5558173960389301</v>
      </c>
      <c r="I1975" s="36">
        <f ca="1">IF(ROW()&gt;计算结果!B$18+1,AVERAGE(OFFSET(E1975,0,0,-计算结果!B$18,1)),AVERAGE(OFFSET(E1975,0,0,-ROW(),1)))</f>
        <v>2556.0940909090914</v>
      </c>
      <c r="J1975" s="36">
        <f ca="1">I1975+计算结果!B$19*IF(ROW()&gt;计算结果!B$18+1,STDEV(OFFSET(E1975,0,0,-计算结果!B$18,1)),STDEV(OFFSET(E1975,0,0,-ROW(),1)))</f>
        <v>18201.189389518117</v>
      </c>
      <c r="K1975" s="34">
        <f ca="1">I1975-计算结果!B$19*IF(ROW()&gt;计算结果!B$18+1,STDEV(OFFSET(E1975,0,0,-计算结果!B$18,1)),STDEV(OFFSET(E1975,0,0,-ROW(),1)))</f>
        <v>-13089.001207699934</v>
      </c>
      <c r="L1975" s="35" t="str">
        <f t="shared" ca="1" si="121"/>
        <v>买</v>
      </c>
      <c r="M1975" s="4" t="str">
        <f t="shared" ca="1" si="122"/>
        <v/>
      </c>
      <c r="N1975" s="3">
        <f ca="1">IF(L1974="买",E1975/E1974-1,0)-IF(M1975=1,计算结果!B$17,0)</f>
        <v>-3.407409051889998E-2</v>
      </c>
      <c r="O1975" s="2">
        <f t="shared" ca="1" si="123"/>
        <v>8.2348980298377459</v>
      </c>
      <c r="P1975" s="3">
        <f ca="1">1-O1975/MAX(O$2:O1975)</f>
        <v>8.3827623904254467E-2</v>
      </c>
    </row>
    <row r="1976" spans="1:16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120"/>
        <v>-5.3437015188371184E-3</v>
      </c>
      <c r="H1976" s="3">
        <f>1-E1976/MAX(E$2:E1976)</f>
        <v>0.55819097529435791</v>
      </c>
      <c r="I1976" s="36">
        <f ca="1">IF(ROW()&gt;计算结果!B$18+1,AVERAGE(OFFSET(E1976,0,0,-计算结果!B$18,1)),AVERAGE(OFFSET(E1976,0,0,-ROW(),1)))</f>
        <v>2563.5675000000006</v>
      </c>
      <c r="J1976" s="36">
        <f ca="1">I1976+计算结果!B$19*IF(ROW()&gt;计算结果!B$18+1,STDEV(OFFSET(E1976,0,0,-计算结果!B$18,1)),STDEV(OFFSET(E1976,0,0,-ROW(),1)))</f>
        <v>17434.564821431126</v>
      </c>
      <c r="K1976" s="34">
        <f ca="1">I1976-计算结果!B$19*IF(ROW()&gt;计算结果!B$18+1,STDEV(OFFSET(E1976,0,0,-计算结果!B$18,1)),STDEV(OFFSET(E1976,0,0,-ROW(),1)))</f>
        <v>-12307.429821431126</v>
      </c>
      <c r="L1976" s="35" t="str">
        <f t="shared" ca="1" si="121"/>
        <v>买</v>
      </c>
      <c r="M1976" s="4" t="str">
        <f t="shared" ca="1" si="122"/>
        <v/>
      </c>
      <c r="N1976" s="3">
        <f ca="1">IF(L1975="买",E1976/E1975-1,0)-IF(M1976=1,计算结果!B$17,0)</f>
        <v>-5.3437015188371184E-3</v>
      </c>
      <c r="O1976" s="2">
        <f t="shared" ca="1" si="123"/>
        <v>8.1908931927282325</v>
      </c>
      <c r="P1976" s="3">
        <f ca="1">1-O1976/MAX(O$2:O1976)</f>
        <v>8.8723375621914014E-2</v>
      </c>
    </row>
    <row r="1977" spans="1:16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120"/>
        <v>3.2195948548101594E-3</v>
      </c>
      <c r="H1977" s="3">
        <f>1-E1977/MAX(E$2:E1977)</f>
        <v>0.55676852923160691</v>
      </c>
      <c r="I1977" s="36">
        <f ca="1">IF(ROW()&gt;计算结果!B$18+1,AVERAGE(OFFSET(E1977,0,0,-计算结果!B$18,1)),AVERAGE(OFFSET(E1977,0,0,-ROW(),1)))</f>
        <v>2571.8020454545458</v>
      </c>
      <c r="J1977" s="36">
        <f ca="1">I1977+计算结果!B$19*IF(ROW()&gt;计算结果!B$18+1,STDEV(OFFSET(E1977,0,0,-计算结果!B$18,1)),STDEV(OFFSET(E1977,0,0,-ROW(),1)))</f>
        <v>16421.241401651911</v>
      </c>
      <c r="K1977" s="34">
        <f ca="1">I1977-计算结果!B$19*IF(ROW()&gt;计算结果!B$18+1,STDEV(OFFSET(E1977,0,0,-计算结果!B$18,1)),STDEV(OFFSET(E1977,0,0,-ROW(),1)))</f>
        <v>-11277.637310742819</v>
      </c>
      <c r="L1977" s="35" t="str">
        <f t="shared" ca="1" si="121"/>
        <v>买</v>
      </c>
      <c r="M1977" s="4" t="str">
        <f t="shared" ca="1" si="122"/>
        <v/>
      </c>
      <c r="N1977" s="3">
        <f ca="1">IF(L1976="买",E1977/E1976-1,0)-IF(M1977=1,计算结果!B$17,0)</f>
        <v>3.2195948548101594E-3</v>
      </c>
      <c r="O1977" s="2">
        <f t="shared" ca="1" si="123"/>
        <v>8.2172645503078403</v>
      </c>
      <c r="P1977" s="3">
        <f ca="1">1-O1977/MAX(O$2:O1977)</f>
        <v>8.5789434090757566E-2</v>
      </c>
    </row>
    <row r="1978" spans="1:16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120"/>
        <v>-1.4341870892451425E-2</v>
      </c>
      <c r="H1978" s="3">
        <f>1-E1978/MAX(E$2:E1978)</f>
        <v>0.56312529776083853</v>
      </c>
      <c r="I1978" s="36">
        <f ca="1">IF(ROW()&gt;计算结果!B$18+1,AVERAGE(OFFSET(E1978,0,0,-计算结果!B$18,1)),AVERAGE(OFFSET(E1978,0,0,-ROW(),1)))</f>
        <v>2576.6140909090914</v>
      </c>
      <c r="J1978" s="36">
        <f ca="1">I1978+计算结果!B$19*IF(ROW()&gt;计算结果!B$18+1,STDEV(OFFSET(E1978,0,0,-计算结果!B$18,1)),STDEV(OFFSET(E1978,0,0,-ROW(),1)))</f>
        <v>15933.436927780942</v>
      </c>
      <c r="K1978" s="34">
        <f ca="1">I1978-计算结果!B$19*IF(ROW()&gt;计算结果!B$18+1,STDEV(OFFSET(E1978,0,0,-计算结果!B$18,1)),STDEV(OFFSET(E1978,0,0,-ROW(),1)))</f>
        <v>-10780.208745962758</v>
      </c>
      <c r="L1978" s="35" t="str">
        <f t="shared" ca="1" si="121"/>
        <v>卖</v>
      </c>
      <c r="M1978" s="4">
        <f t="shared" ca="1" si="122"/>
        <v>1</v>
      </c>
      <c r="N1978" s="3">
        <f ca="1">IF(L1977="买",E1978/E1977-1,0)-IF(M1978=1,计算结果!B$17,0)</f>
        <v>-1.4341870892451425E-2</v>
      </c>
      <c r="O1978" s="2">
        <f t="shared" ca="1" si="123"/>
        <v>8.099413603038208</v>
      </c>
      <c r="P1978" s="3">
        <f ca="1">1-O1978/MAX(O$2:O1978)</f>
        <v>9.8900923995542733E-2</v>
      </c>
    </row>
    <row r="1979" spans="1:16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120"/>
        <v>1.0546814145505401E-2</v>
      </c>
      <c r="H1979" s="3">
        <f>1-E1979/MAX(E$2:E1979)</f>
        <v>0.55851766147144899</v>
      </c>
      <c r="I1979" s="36">
        <f ca="1">IF(ROW()&gt;计算结果!B$18+1,AVERAGE(OFFSET(E1979,0,0,-计算结果!B$18,1)),AVERAGE(OFFSET(E1979,0,0,-ROW(),1)))</f>
        <v>2581.795454545455</v>
      </c>
      <c r="J1979" s="36">
        <f ca="1">I1979+计算结果!B$19*IF(ROW()&gt;计算结果!B$18+1,STDEV(OFFSET(E1979,0,0,-计算结果!B$18,1)),STDEV(OFFSET(E1979,0,0,-ROW(),1)))</f>
        <v>15456.762487115575</v>
      </c>
      <c r="K1979" s="34">
        <f ca="1">I1979-计算结果!B$19*IF(ROW()&gt;计算结果!B$18+1,STDEV(OFFSET(E1979,0,0,-计算结果!B$18,1)),STDEV(OFFSET(E1979,0,0,-ROW(),1)))</f>
        <v>-10293.171578024667</v>
      </c>
      <c r="L1979" s="35" t="str">
        <f t="shared" ca="1" si="121"/>
        <v>买</v>
      </c>
      <c r="M1979" s="4">
        <f t="shared" ca="1" si="122"/>
        <v>1</v>
      </c>
      <c r="N1979" s="3">
        <f ca="1">IF(L1978="买",E1979/E1978-1,0)-IF(M1979=1,计算结果!B$17,0)</f>
        <v>0</v>
      </c>
      <c r="O1979" s="2">
        <f t="shared" ca="1" si="123"/>
        <v>8.099413603038208</v>
      </c>
      <c r="P1979" s="3">
        <f ca="1">1-O1979/MAX(O$2:O1979)</f>
        <v>9.8900923995542733E-2</v>
      </c>
    </row>
    <row r="1980" spans="1:16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120"/>
        <v>3.0312023062574189E-2</v>
      </c>
      <c r="H1980" s="3">
        <f>1-E1980/MAX(E$2:E1980)</f>
        <v>0.5451354386442524</v>
      </c>
      <c r="I1980" s="36">
        <f ca="1">IF(ROW()&gt;计算结果!B$18+1,AVERAGE(OFFSET(E1980,0,0,-计算结果!B$18,1)),AVERAGE(OFFSET(E1980,0,0,-ROW(),1)))</f>
        <v>2588.7320454545461</v>
      </c>
      <c r="J1980" s="36">
        <f ca="1">I1980+计算结果!B$19*IF(ROW()&gt;计算结果!B$18+1,STDEV(OFFSET(E1980,0,0,-计算结果!B$18,1)),STDEV(OFFSET(E1980,0,0,-ROW(),1)))</f>
        <v>15025.733172233458</v>
      </c>
      <c r="K1980" s="34">
        <f ca="1">I1980-计算结果!B$19*IF(ROW()&gt;计算结果!B$18+1,STDEV(OFFSET(E1980,0,0,-计算结果!B$18,1)),STDEV(OFFSET(E1980,0,0,-ROW(),1)))</f>
        <v>-9848.2690813243662</v>
      </c>
      <c r="L1980" s="35" t="str">
        <f t="shared" ca="1" si="121"/>
        <v>买</v>
      </c>
      <c r="M1980" s="4" t="str">
        <f t="shared" ca="1" si="122"/>
        <v/>
      </c>
      <c r="N1980" s="3">
        <f ca="1">IF(L1979="买",E1980/E1979-1,0)-IF(M1980=1,计算结果!B$17,0)</f>
        <v>3.0312023062574189E-2</v>
      </c>
      <c r="O1980" s="2">
        <f t="shared" ca="1" si="123"/>
        <v>8.3449232149668298</v>
      </c>
      <c r="P1980" s="3">
        <f ca="1">1-O1980/MAX(O$2:O1980)</f>
        <v>7.1586788022031334E-2</v>
      </c>
    </row>
    <row r="1981" spans="1:16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120"/>
        <v>-1.6795532164004534E-3</v>
      </c>
      <c r="H1981" s="3">
        <f>1-E1981/MAX(E$2:E1981)</f>
        <v>0.54589940788130398</v>
      </c>
      <c r="I1981" s="36">
        <f ca="1">IF(ROW()&gt;计算结果!B$18+1,AVERAGE(OFFSET(E1981,0,0,-计算结果!B$18,1)),AVERAGE(OFFSET(E1981,0,0,-ROW(),1)))</f>
        <v>2595.4986363636367</v>
      </c>
      <c r="J1981" s="36">
        <f ca="1">I1981+计算结果!B$19*IF(ROW()&gt;计算结果!B$18+1,STDEV(OFFSET(E1981,0,0,-计算结果!B$18,1)),STDEV(OFFSET(E1981,0,0,-ROW(),1)))</f>
        <v>14536.65373092319</v>
      </c>
      <c r="K1981" s="34">
        <f ca="1">I1981-计算结果!B$19*IF(ROW()&gt;计算结果!B$18+1,STDEV(OFFSET(E1981,0,0,-计算结果!B$18,1)),STDEV(OFFSET(E1981,0,0,-ROW(),1)))</f>
        <v>-9345.6564581959174</v>
      </c>
      <c r="L1981" s="35" t="str">
        <f t="shared" ca="1" si="121"/>
        <v>买</v>
      </c>
      <c r="M1981" s="4" t="str">
        <f t="shared" ca="1" si="122"/>
        <v/>
      </c>
      <c r="N1981" s="3">
        <f ca="1">IF(L1980="买",E1981/E1980-1,0)-IF(M1981=1,计算结果!B$17,0)</f>
        <v>-1.6795532164004534E-3</v>
      </c>
      <c r="O1981" s="2">
        <f t="shared" ca="1" si="123"/>
        <v>8.3309074723405168</v>
      </c>
      <c r="P1981" s="3">
        <f ca="1">1-O1981/MAX(O$2:O1981)</f>
        <v>7.3146107418357698E-2</v>
      </c>
    </row>
    <row r="1982" spans="1:16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120"/>
        <v>-4.6132402092294855E-2</v>
      </c>
      <c r="H1982" s="3">
        <f>1-E1982/MAX(E$2:E1982)</f>
        <v>0.56684815898727292</v>
      </c>
      <c r="I1982" s="36">
        <f ca="1">IF(ROW()&gt;计算结果!B$18+1,AVERAGE(OFFSET(E1982,0,0,-计算结果!B$18,1)),AVERAGE(OFFSET(E1982,0,0,-ROW(),1)))</f>
        <v>2599.1554545454546</v>
      </c>
      <c r="J1982" s="36">
        <f ca="1">I1982+计算结果!B$19*IF(ROW()&gt;计算结果!B$18+1,STDEV(OFFSET(E1982,0,0,-计算结果!B$18,1)),STDEV(OFFSET(E1982,0,0,-ROW(),1)))</f>
        <v>14028.635770123501</v>
      </c>
      <c r="K1982" s="34">
        <f ca="1">I1982-计算结果!B$19*IF(ROW()&gt;计算结果!B$18+1,STDEV(OFFSET(E1982,0,0,-计算结果!B$18,1)),STDEV(OFFSET(E1982,0,0,-ROW(),1)))</f>
        <v>-8830.3248610325918</v>
      </c>
      <c r="L1982" s="35" t="str">
        <f t="shared" ca="1" si="121"/>
        <v>卖</v>
      </c>
      <c r="M1982" s="4">
        <f t="shared" ca="1" si="122"/>
        <v>1</v>
      </c>
      <c r="N1982" s="3">
        <f ca="1">IF(L1981="买",E1982/E1981-1,0)-IF(M1982=1,计算结果!B$17,0)</f>
        <v>-4.6132402092294855E-2</v>
      </c>
      <c r="O1982" s="2">
        <f t="shared" ca="1" si="123"/>
        <v>7.9465826990327999</v>
      </c>
      <c r="P1982" s="3">
        <f ca="1">1-O1982/MAX(O$2:O1982)</f>
        <v>0.11590410387174266</v>
      </c>
    </row>
    <row r="1983" spans="1:16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120"/>
        <v>3.0282199142089627E-2</v>
      </c>
      <c r="H1983" s="3">
        <f>1-E1983/MAX(E$2:E1983)</f>
        <v>0.55373136867896278</v>
      </c>
      <c r="I1983" s="36">
        <f ca="1">IF(ROW()&gt;计算结果!B$18+1,AVERAGE(OFFSET(E1983,0,0,-计算结果!B$18,1)),AVERAGE(OFFSET(E1983,0,0,-ROW(),1)))</f>
        <v>2604.8556818181819</v>
      </c>
      <c r="J1983" s="36">
        <f ca="1">I1983+计算结果!B$19*IF(ROW()&gt;计算结果!B$18+1,STDEV(OFFSET(E1983,0,0,-计算结果!B$18,1)),STDEV(OFFSET(E1983,0,0,-ROW(),1)))</f>
        <v>13369.068627244187</v>
      </c>
      <c r="K1983" s="34">
        <f ca="1">I1983-计算结果!B$19*IF(ROW()&gt;计算结果!B$18+1,STDEV(OFFSET(E1983,0,0,-计算结果!B$18,1)),STDEV(OFFSET(E1983,0,0,-ROW(),1)))</f>
        <v>-8159.3572636078225</v>
      </c>
      <c r="L1983" s="35" t="str">
        <f t="shared" ca="1" si="121"/>
        <v>买</v>
      </c>
      <c r="M1983" s="4">
        <f t="shared" ca="1" si="122"/>
        <v>1</v>
      </c>
      <c r="N1983" s="3">
        <f ca="1">IF(L1982="买",E1983/E1982-1,0)-IF(M1983=1,计算结果!B$17,0)</f>
        <v>0</v>
      </c>
      <c r="O1983" s="2">
        <f t="shared" ca="1" si="123"/>
        <v>7.9465826990327999</v>
      </c>
      <c r="P1983" s="3">
        <f ca="1">1-O1983/MAX(O$2:O1983)</f>
        <v>0.11590410387174266</v>
      </c>
    </row>
    <row r="1984" spans="1:16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120"/>
        <v>1.0442998158463501E-2</v>
      </c>
      <c r="H1984" s="3">
        <f>1-E1984/MAX(E$2:E1984)</f>
        <v>0.54907098618389716</v>
      </c>
      <c r="I1984" s="36">
        <f ca="1">IF(ROW()&gt;计算结果!B$18+1,AVERAGE(OFFSET(E1984,0,0,-计算结果!B$18,1)),AVERAGE(OFFSET(E1984,0,0,-ROW(),1)))</f>
        <v>2610.9688636363639</v>
      </c>
      <c r="J1984" s="36">
        <f ca="1">I1984+计算结果!B$19*IF(ROW()&gt;计算结果!B$18+1,STDEV(OFFSET(E1984,0,0,-计算结果!B$18,1)),STDEV(OFFSET(E1984,0,0,-ROW(),1)))</f>
        <v>12706.054388323901</v>
      </c>
      <c r="K1984" s="34">
        <f ca="1">I1984-计算结果!B$19*IF(ROW()&gt;计算结果!B$18+1,STDEV(OFFSET(E1984,0,0,-计算结果!B$18,1)),STDEV(OFFSET(E1984,0,0,-ROW(),1)))</f>
        <v>-7484.1166610511718</v>
      </c>
      <c r="L1984" s="35" t="str">
        <f t="shared" ca="1" si="121"/>
        <v>买</v>
      </c>
      <c r="M1984" s="4" t="str">
        <f t="shared" ca="1" si="122"/>
        <v/>
      </c>
      <c r="N1984" s="3">
        <f ca="1">IF(L1983="买",E1984/E1983-1,0)-IF(M1984=1,计算结果!B$17,0)</f>
        <v>1.0442998158463501E-2</v>
      </c>
      <c r="O1984" s="2">
        <f t="shared" ca="1" si="123"/>
        <v>8.0295688475248781</v>
      </c>
      <c r="P1984" s="3">
        <f ca="1">1-O1984/MAX(O$2:O1984)</f>
        <v>0.10667149205657012</v>
      </c>
    </row>
    <row r="1985" spans="1:16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120"/>
        <v>-1.1591577994113589E-2</v>
      </c>
      <c r="H1985" s="3">
        <f>1-E1985/MAX(E$2:E1985)</f>
        <v>0.55429796501735518</v>
      </c>
      <c r="I1985" s="36">
        <f ca="1">IF(ROW()&gt;计算结果!B$18+1,AVERAGE(OFFSET(E1985,0,0,-计算结果!B$18,1)),AVERAGE(OFFSET(E1985,0,0,-ROW(),1)))</f>
        <v>2614.8570454545452</v>
      </c>
      <c r="J1985" s="36">
        <f ca="1">I1985+计算结果!B$19*IF(ROW()&gt;计算结果!B$18+1,STDEV(OFFSET(E1985,0,0,-计算结果!B$18,1)),STDEV(OFFSET(E1985,0,0,-ROW(),1)))</f>
        <v>12326.039227630255</v>
      </c>
      <c r="K1985" s="34">
        <f ca="1">I1985-计算结果!B$19*IF(ROW()&gt;计算结果!B$18+1,STDEV(OFFSET(E1985,0,0,-计算结果!B$18,1)),STDEV(OFFSET(E1985,0,0,-ROW(),1)))</f>
        <v>-7096.3251367211642</v>
      </c>
      <c r="L1985" s="35" t="str">
        <f t="shared" ca="1" si="121"/>
        <v>买</v>
      </c>
      <c r="M1985" s="4" t="str">
        <f t="shared" ca="1" si="122"/>
        <v/>
      </c>
      <c r="N1985" s="3">
        <f ca="1">IF(L1984="买",E1985/E1984-1,0)-IF(M1985=1,计算结果!B$17,0)</f>
        <v>-1.1591577994113589E-2</v>
      </c>
      <c r="O1985" s="2">
        <f t="shared" ca="1" si="123"/>
        <v>7.9364934739696888</v>
      </c>
      <c r="P1985" s="3">
        <f ca="1">1-O1985/MAX(O$2:O1985)</f>
        <v>0.11702657913076142</v>
      </c>
    </row>
    <row r="1986" spans="1:16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120"/>
        <v>-4.791027226777933E-3</v>
      </c>
      <c r="H1986" s="3">
        <f>1-E1986/MAX(E$2:E1986)</f>
        <v>0.55643333560198738</v>
      </c>
      <c r="I1986" s="36">
        <f ca="1">IF(ROW()&gt;计算结果!B$18+1,AVERAGE(OFFSET(E1986,0,0,-计算结果!B$18,1)),AVERAGE(OFFSET(E1986,0,0,-ROW(),1)))</f>
        <v>2618.2504545454544</v>
      </c>
      <c r="J1986" s="36">
        <f ca="1">I1986+计算结果!B$19*IF(ROW()&gt;计算结果!B$18+1,STDEV(OFFSET(E1986,0,0,-计算结果!B$18,1)),STDEV(OFFSET(E1986,0,0,-ROW(),1)))</f>
        <v>11957.687937245137</v>
      </c>
      <c r="K1986" s="34">
        <f ca="1">I1986-计算结果!B$19*IF(ROW()&gt;计算结果!B$18+1,STDEV(OFFSET(E1986,0,0,-计算结果!B$18,1)),STDEV(OFFSET(E1986,0,0,-ROW(),1)))</f>
        <v>-6721.1870281542288</v>
      </c>
      <c r="L1986" s="35" t="str">
        <f t="shared" ca="1" si="121"/>
        <v>卖</v>
      </c>
      <c r="M1986" s="4">
        <f t="shared" ca="1" si="122"/>
        <v>1</v>
      </c>
      <c r="N1986" s="3">
        <f ca="1">IF(L1985="买",E1986/E1985-1,0)-IF(M1986=1,计算结果!B$17,0)</f>
        <v>-4.791027226777933E-3</v>
      </c>
      <c r="O1986" s="2">
        <f t="shared" ca="1" si="123"/>
        <v>7.8984695176507547</v>
      </c>
      <c r="P1986" s="3">
        <f ca="1">1-O1986/MAX(O$2:O1986)</f>
        <v>0.12125692883066719</v>
      </c>
    </row>
    <row r="1987" spans="1:16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36">
        <f ca="1">IF(ROW()&gt;计算结果!B$18+1,AVERAGE(OFFSET(E1987,0,0,-计算结果!B$18,1)),AVERAGE(OFFSET(E1987,0,0,-ROW(),1)))</f>
        <v>2621.6090909090908</v>
      </c>
      <c r="J1987" s="36">
        <f ca="1">I1987+计算结果!B$19*IF(ROW()&gt;计算结果!B$18+1,STDEV(OFFSET(E1987,0,0,-计算结果!B$18,1)),STDEV(OFFSET(E1987,0,0,-ROW(),1)))</f>
        <v>11497.846757377238</v>
      </c>
      <c r="K1987" s="34">
        <f ca="1">I1987-计算结果!B$19*IF(ROW()&gt;计算结果!B$18+1,STDEV(OFFSET(E1987,0,0,-计算结果!B$18,1)),STDEV(OFFSET(E1987,0,0,-ROW(),1)))</f>
        <v>-6254.6285755590561</v>
      </c>
      <c r="L1987" s="35" t="str">
        <f t="shared" ref="L1987:L2050" ca="1" si="125">IF(OR(AND(E1987&lt;J1987,E1987&gt;I1987),E1987&lt;K1987),"买","卖")</f>
        <v>卖</v>
      </c>
      <c r="M1987" s="4" t="str">
        <f t="shared" ca="1" si="122"/>
        <v/>
      </c>
      <c r="N1987" s="3">
        <f ca="1">IF(L1986="买",E1987/E1986-1,0)-IF(M1987=1,计算结果!B$17,0)</f>
        <v>0</v>
      </c>
      <c r="O1987" s="2">
        <f t="shared" ca="1" si="123"/>
        <v>7.8984695176507547</v>
      </c>
      <c r="P1987" s="3">
        <f ca="1">1-O1987/MAX(O$2:O1987)</f>
        <v>0.12125692883066719</v>
      </c>
    </row>
    <row r="1988" spans="1:16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124"/>
        <v>-1.4176217129499236E-2</v>
      </c>
      <c r="H1988" s="3">
        <f>1-E1988/MAX(E$2:E1988)</f>
        <v>0.56516368338664669</v>
      </c>
      <c r="I1988" s="36">
        <f ca="1">IF(ROW()&gt;计算结果!B$18+1,AVERAGE(OFFSET(E1988,0,0,-计算结果!B$18,1)),AVERAGE(OFFSET(E1988,0,0,-ROW(),1)))</f>
        <v>2623.3265909090906</v>
      </c>
      <c r="J1988" s="36">
        <f ca="1">I1988+计算结果!B$19*IF(ROW()&gt;计算结果!B$18+1,STDEV(OFFSET(E1988,0,0,-计算结果!B$18,1)),STDEV(OFFSET(E1988,0,0,-ROW(),1)))</f>
        <v>11245.249268275013</v>
      </c>
      <c r="K1988" s="34">
        <f ca="1">I1988-计算结果!B$19*IF(ROW()&gt;计算结果!B$18+1,STDEV(OFFSET(E1988,0,0,-计算结果!B$18,1)),STDEV(OFFSET(E1988,0,0,-ROW(),1)))</f>
        <v>-5998.5960864568324</v>
      </c>
      <c r="L1988" s="35" t="str">
        <f t="shared" ca="1" si="125"/>
        <v>卖</v>
      </c>
      <c r="M1988" s="4" t="str">
        <f t="shared" ref="M1988:M2051" ca="1" si="126">IF(L1987&lt;&gt;L1988,1,"")</f>
        <v/>
      </c>
      <c r="N1988" s="3">
        <f ca="1">IF(L1987="买",E1988/E1987-1,0)-IF(M1988=1,计算结果!B$17,0)</f>
        <v>0</v>
      </c>
      <c r="O1988" s="2">
        <f t="shared" ref="O1988:O2051" ca="1" si="127">IFERROR(O1987*(1+N1988),O1987)</f>
        <v>7.8984695176507547</v>
      </c>
      <c r="P1988" s="3">
        <f ca="1">1-O1988/MAX(O$2:O1988)</f>
        <v>0.12125692883066719</v>
      </c>
    </row>
    <row r="1989" spans="1:16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124"/>
        <v>-1.1007113733653706E-2</v>
      </c>
      <c r="H1989" s="3">
        <f>1-E1989/MAX(E$2:E1989)</f>
        <v>0.5699499761791329</v>
      </c>
      <c r="I1989" s="36">
        <f ca="1">IF(ROW()&gt;计算结果!B$18+1,AVERAGE(OFFSET(E1989,0,0,-计算结果!B$18,1)),AVERAGE(OFFSET(E1989,0,0,-ROW(),1)))</f>
        <v>2623.4297727272724</v>
      </c>
      <c r="J1989" s="36">
        <f ca="1">I1989+计算结果!B$19*IF(ROW()&gt;计算结果!B$18+1,STDEV(OFFSET(E1989,0,0,-计算结果!B$18,1)),STDEV(OFFSET(E1989,0,0,-ROW(),1)))</f>
        <v>11230.795783981011</v>
      </c>
      <c r="K1989" s="34">
        <f ca="1">I1989-计算结果!B$19*IF(ROW()&gt;计算结果!B$18+1,STDEV(OFFSET(E1989,0,0,-计算结果!B$18,1)),STDEV(OFFSET(E1989,0,0,-ROW(),1)))</f>
        <v>-5983.9362385264658</v>
      </c>
      <c r="L1989" s="35" t="str">
        <f t="shared" ca="1" si="125"/>
        <v>卖</v>
      </c>
      <c r="M1989" s="4" t="str">
        <f t="shared" ca="1" si="126"/>
        <v/>
      </c>
      <c r="N1989" s="3">
        <f ca="1">IF(L1988="买",E1989/E1988-1,0)-IF(M1989=1,计算结果!B$17,0)</f>
        <v>0</v>
      </c>
      <c r="O1989" s="2">
        <f t="shared" ca="1" si="127"/>
        <v>7.8984695176507547</v>
      </c>
      <c r="P1989" s="3">
        <f ca="1">1-O1989/MAX(O$2:O1989)</f>
        <v>0.12125692883066719</v>
      </c>
    </row>
    <row r="1990" spans="1:16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124"/>
        <v>2.6825031948694011E-3</v>
      </c>
      <c r="H1990" s="3">
        <f>1-E1990/MAX(E$2:E1990)</f>
        <v>0.56879636561627978</v>
      </c>
      <c r="I1990" s="36">
        <f ca="1">IF(ROW()&gt;计算结果!B$18+1,AVERAGE(OFFSET(E1990,0,0,-计算结果!B$18,1)),AVERAGE(OFFSET(E1990,0,0,-ROW(),1)))</f>
        <v>2623.6538636363639</v>
      </c>
      <c r="J1990" s="36">
        <f ca="1">I1990+计算结果!B$19*IF(ROW()&gt;计算结果!B$18+1,STDEV(OFFSET(E1990,0,0,-计算结果!B$18,1)),STDEV(OFFSET(E1990,0,0,-ROW(),1)))</f>
        <v>11200.600453705314</v>
      </c>
      <c r="K1990" s="34">
        <f ca="1">I1990-计算结果!B$19*IF(ROW()&gt;计算结果!B$18+1,STDEV(OFFSET(E1990,0,0,-计算结果!B$18,1)),STDEV(OFFSET(E1990,0,0,-ROW(),1)))</f>
        <v>-5953.2927264325863</v>
      </c>
      <c r="L1990" s="35" t="str">
        <f t="shared" ca="1" si="125"/>
        <v>卖</v>
      </c>
      <c r="M1990" s="4" t="str">
        <f t="shared" ca="1" si="126"/>
        <v/>
      </c>
      <c r="N1990" s="3">
        <f ca="1">IF(L1989="买",E1990/E1989-1,0)-IF(M1990=1,计算结果!B$17,0)</f>
        <v>0</v>
      </c>
      <c r="O1990" s="2">
        <f t="shared" ca="1" si="127"/>
        <v>7.8984695176507547</v>
      </c>
      <c r="P1990" s="3">
        <f ca="1">1-O1990/MAX(O$2:O1990)</f>
        <v>0.12125692883066719</v>
      </c>
    </row>
    <row r="1991" spans="1:16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124"/>
        <v>2.2097093048489835E-3</v>
      </c>
      <c r="H1991" s="3">
        <f>1-E1991/MAX(E$2:E1991)</f>
        <v>0.56784353093309736</v>
      </c>
      <c r="I1991" s="36">
        <f ca="1">IF(ROW()&gt;计算结果!B$18+1,AVERAGE(OFFSET(E1991,0,0,-计算结果!B$18,1)),AVERAGE(OFFSET(E1991,0,0,-ROW(),1)))</f>
        <v>2623.7420454545459</v>
      </c>
      <c r="J1991" s="36">
        <f ca="1">I1991+计算结果!B$19*IF(ROW()&gt;计算结果!B$18+1,STDEV(OFFSET(E1991,0,0,-计算结果!B$18,1)),STDEV(OFFSET(E1991,0,0,-ROW(),1)))</f>
        <v>11189.763730567514</v>
      </c>
      <c r="K1991" s="34">
        <f ca="1">I1991-计算结果!B$19*IF(ROW()&gt;计算结果!B$18+1,STDEV(OFFSET(E1991,0,0,-计算结果!B$18,1)),STDEV(OFFSET(E1991,0,0,-ROW(),1)))</f>
        <v>-5942.2796396584217</v>
      </c>
      <c r="L1991" s="35" t="str">
        <f t="shared" ca="1" si="125"/>
        <v>卖</v>
      </c>
      <c r="M1991" s="4" t="str">
        <f t="shared" ca="1" si="126"/>
        <v/>
      </c>
      <c r="N1991" s="3">
        <f ca="1">IF(L1990="买",E1991/E1990-1,0)-IF(M1991=1,计算结果!B$17,0)</f>
        <v>0</v>
      </c>
      <c r="O1991" s="2">
        <f t="shared" ca="1" si="127"/>
        <v>7.8984695176507547</v>
      </c>
      <c r="P1991" s="3">
        <f ca="1">1-O1991/MAX(O$2:O1991)</f>
        <v>0.12125692883066719</v>
      </c>
    </row>
    <row r="1992" spans="1:16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124"/>
        <v>-1.4717288680129337E-2</v>
      </c>
      <c r="H1992" s="3">
        <f>1-E1992/MAX(E$2:E1992)</f>
        <v>0.5742037024433404</v>
      </c>
      <c r="I1992" s="36">
        <f ca="1">IF(ROW()&gt;计算结果!B$18+1,AVERAGE(OFFSET(E1992,0,0,-计算结果!B$18,1)),AVERAGE(OFFSET(E1992,0,0,-ROW(),1)))</f>
        <v>2623.2229545454547</v>
      </c>
      <c r="J1992" s="36">
        <f ca="1">I1992+计算结果!B$19*IF(ROW()&gt;计算结果!B$18+1,STDEV(OFFSET(E1992,0,0,-计算结果!B$18,1)),STDEV(OFFSET(E1992,0,0,-ROW(),1)))</f>
        <v>11271.065906057218</v>
      </c>
      <c r="K1992" s="34">
        <f ca="1">I1992-计算结果!B$19*IF(ROW()&gt;计算结果!B$18+1,STDEV(OFFSET(E1992,0,0,-计算结果!B$18,1)),STDEV(OFFSET(E1992,0,0,-ROW(),1)))</f>
        <v>-6024.6199969663076</v>
      </c>
      <c r="L1992" s="35" t="str">
        <f t="shared" ca="1" si="125"/>
        <v>卖</v>
      </c>
      <c r="M1992" s="4" t="str">
        <f t="shared" ca="1" si="126"/>
        <v/>
      </c>
      <c r="N1992" s="3">
        <f ca="1">IF(L1991="买",E1992/E1991-1,0)-IF(M1992=1,计算结果!B$17,0)</f>
        <v>0</v>
      </c>
      <c r="O1992" s="2">
        <f t="shared" ca="1" si="127"/>
        <v>7.8984695176507547</v>
      </c>
      <c r="P1992" s="3">
        <f ca="1">1-O1992/MAX(O$2:O1992)</f>
        <v>0.12125692883066719</v>
      </c>
    </row>
    <row r="1993" spans="1:16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124"/>
        <v>9.0350011388657947E-3</v>
      </c>
      <c r="H1993" s="3">
        <f>1-E1993/MAX(E$2:E1993)</f>
        <v>0.57035663240999113</v>
      </c>
      <c r="I1993" s="36">
        <f ca="1">IF(ROW()&gt;计算结果!B$18+1,AVERAGE(OFFSET(E1993,0,0,-计算结果!B$18,1)),AVERAGE(OFFSET(E1993,0,0,-ROW(),1)))</f>
        <v>2623.1995454545458</v>
      </c>
      <c r="J1993" s="36">
        <f ca="1">I1993+计算结果!B$19*IF(ROW()&gt;计算结果!B$18+1,STDEV(OFFSET(E1993,0,0,-计算结果!B$18,1)),STDEV(OFFSET(E1993,0,0,-ROW(),1)))</f>
        <v>11274.312870541002</v>
      </c>
      <c r="K1993" s="34">
        <f ca="1">I1993-计算结果!B$19*IF(ROW()&gt;计算结果!B$18+1,STDEV(OFFSET(E1993,0,0,-计算结果!B$18,1)),STDEV(OFFSET(E1993,0,0,-ROW(),1)))</f>
        <v>-6027.9137796319092</v>
      </c>
      <c r="L1993" s="35" t="str">
        <f t="shared" ca="1" si="125"/>
        <v>卖</v>
      </c>
      <c r="M1993" s="4" t="str">
        <f t="shared" ca="1" si="126"/>
        <v/>
      </c>
      <c r="N1993" s="3">
        <f ca="1">IF(L1992="买",E1993/E1992-1,0)-IF(M1993=1,计算结果!B$17,0)</f>
        <v>0</v>
      </c>
      <c r="O1993" s="2">
        <f t="shared" ca="1" si="127"/>
        <v>7.8984695176507547</v>
      </c>
      <c r="P1993" s="3">
        <f ca="1">1-O1993/MAX(O$2:O1993)</f>
        <v>0.12125692883066719</v>
      </c>
    </row>
    <row r="1994" spans="1:16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124"/>
        <v>3.3689754861193633E-2</v>
      </c>
      <c r="H1994" s="3">
        <f>1-E1994/MAX(E$2:E1994)</f>
        <v>0.55588205267814605</v>
      </c>
      <c r="I1994" s="36">
        <f ca="1">IF(ROW()&gt;计算结果!B$18+1,AVERAGE(OFFSET(E1994,0,0,-计算结果!B$18,1)),AVERAGE(OFFSET(E1994,0,0,-ROW(),1)))</f>
        <v>2625.0086363636365</v>
      </c>
      <c r="J1994" s="36">
        <f ca="1">I1994+计算结果!B$19*IF(ROW()&gt;计算结果!B$18+1,STDEV(OFFSET(E1994,0,0,-计算结果!B$18,1)),STDEV(OFFSET(E1994,0,0,-ROW(),1)))</f>
        <v>11135.859032250222</v>
      </c>
      <c r="K1994" s="34">
        <f ca="1">I1994-计算结果!B$19*IF(ROW()&gt;计算结果!B$18+1,STDEV(OFFSET(E1994,0,0,-计算结果!B$18,1)),STDEV(OFFSET(E1994,0,0,-ROW(),1)))</f>
        <v>-5885.8417595229494</v>
      </c>
      <c r="L1994" s="35" t="str">
        <f t="shared" ca="1" si="125"/>
        <v>卖</v>
      </c>
      <c r="M1994" s="4" t="str">
        <f t="shared" ca="1" si="126"/>
        <v/>
      </c>
      <c r="N1994" s="3">
        <f ca="1">IF(L1993="买",E1994/E1993-1,0)-IF(M1994=1,计算结果!B$17,0)</f>
        <v>0</v>
      </c>
      <c r="O1994" s="2">
        <f t="shared" ca="1" si="127"/>
        <v>7.8984695176507547</v>
      </c>
      <c r="P1994" s="3">
        <f ca="1">1-O1994/MAX(O$2:O1994)</f>
        <v>0.12125692883066719</v>
      </c>
    </row>
    <row r="1995" spans="1:16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124"/>
        <v>1.8466230168914244E-3</v>
      </c>
      <c r="H1995" s="3">
        <f>1-E1995/MAX(E$2:E1995)</f>
        <v>0.55506193425440686</v>
      </c>
      <c r="I1995" s="36">
        <f ca="1">IF(ROW()&gt;计算结果!B$18+1,AVERAGE(OFFSET(E1995,0,0,-计算结果!B$18,1)),AVERAGE(OFFSET(E1995,0,0,-ROW(),1)))</f>
        <v>2628.0031818181819</v>
      </c>
      <c r="J1995" s="36">
        <f ca="1">I1995+计算结果!B$19*IF(ROW()&gt;计算结果!B$18+1,STDEV(OFFSET(E1995,0,0,-计算结果!B$18,1)),STDEV(OFFSET(E1995,0,0,-ROW(),1)))</f>
        <v>10794.729099564011</v>
      </c>
      <c r="K1995" s="34">
        <f ca="1">I1995-计算结果!B$19*IF(ROW()&gt;计算结果!B$18+1,STDEV(OFFSET(E1995,0,0,-计算结果!B$18,1)),STDEV(OFFSET(E1995,0,0,-ROW(),1)))</f>
        <v>-5538.7227359276458</v>
      </c>
      <c r="L1995" s="35" t="str">
        <f t="shared" ca="1" si="125"/>
        <v>卖</v>
      </c>
      <c r="M1995" s="4" t="str">
        <f t="shared" ca="1" si="126"/>
        <v/>
      </c>
      <c r="N1995" s="3">
        <f ca="1">IF(L1994="买",E1995/E1994-1,0)-IF(M1995=1,计算结果!B$17,0)</f>
        <v>0</v>
      </c>
      <c r="O1995" s="2">
        <f t="shared" ca="1" si="127"/>
        <v>7.8984695176507547</v>
      </c>
      <c r="P1995" s="3">
        <f ca="1">1-O1995/MAX(O$2:O1995)</f>
        <v>0.12125692883066719</v>
      </c>
    </row>
    <row r="1996" spans="1:16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124"/>
        <v>1.2696033254429029E-3</v>
      </c>
      <c r="H1996" s="3">
        <f>1-E1996/MAX(E$2:E1996)</f>
        <v>0.55449703940652006</v>
      </c>
      <c r="I1996" s="36">
        <f ca="1">IF(ROW()&gt;计算结果!B$18+1,AVERAGE(OFFSET(E1996,0,0,-计算结果!B$18,1)),AVERAGE(OFFSET(E1996,0,0,-ROW(),1)))</f>
        <v>2628.9254545454546</v>
      </c>
      <c r="J1996" s="36">
        <f ca="1">I1996+计算结果!B$19*IF(ROW()&gt;计算结果!B$18+1,STDEV(OFFSET(E1996,0,0,-计算结果!B$18,1)),STDEV(OFFSET(E1996,0,0,-ROW(),1)))</f>
        <v>10752.971457672855</v>
      </c>
      <c r="K1996" s="34">
        <f ca="1">I1996-计算结果!B$19*IF(ROW()&gt;计算结果!B$18+1,STDEV(OFFSET(E1996,0,0,-计算结果!B$18,1)),STDEV(OFFSET(E1996,0,0,-ROW(),1)))</f>
        <v>-5495.1205485819464</v>
      </c>
      <c r="L1996" s="35" t="str">
        <f t="shared" ca="1" si="125"/>
        <v>卖</v>
      </c>
      <c r="M1996" s="4" t="str">
        <f t="shared" ca="1" si="126"/>
        <v/>
      </c>
      <c r="N1996" s="3">
        <f ca="1">IF(L1995="买",E1996/E1995-1,0)-IF(M1996=1,计算结果!B$17,0)</f>
        <v>0</v>
      </c>
      <c r="O1996" s="2">
        <f t="shared" ca="1" si="127"/>
        <v>7.8984695176507547</v>
      </c>
      <c r="P1996" s="3">
        <f ca="1">1-O1996/MAX(O$2:O1996)</f>
        <v>0.12125692883066719</v>
      </c>
    </row>
    <row r="1997" spans="1:16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124"/>
        <v>-1.9898331366415833E-3</v>
      </c>
      <c r="H1997" s="3">
        <f>1-E1997/MAX(E$2:E1997)</f>
        <v>0.55538351595998092</v>
      </c>
      <c r="I1997" s="36">
        <f ca="1">IF(ROW()&gt;计算结果!B$18+1,AVERAGE(OFFSET(E1997,0,0,-计算结果!B$18,1)),AVERAGE(OFFSET(E1997,0,0,-ROW(),1)))</f>
        <v>2629.3172727272727</v>
      </c>
      <c r="J1997" s="36">
        <f ca="1">I1997+计算结果!B$19*IF(ROW()&gt;计算结果!B$18+1,STDEV(OFFSET(E1997,0,0,-计算结果!B$18,1)),STDEV(OFFSET(E1997,0,0,-ROW(),1)))</f>
        <v>10738.635391023099</v>
      </c>
      <c r="K1997" s="34">
        <f ca="1">I1997-计算结果!B$19*IF(ROW()&gt;计算结果!B$18+1,STDEV(OFFSET(E1997,0,0,-计算结果!B$18,1)),STDEV(OFFSET(E1997,0,0,-ROW(),1)))</f>
        <v>-5480.0008455685547</v>
      </c>
      <c r="L1997" s="35" t="str">
        <f t="shared" ca="1" si="125"/>
        <v>卖</v>
      </c>
      <c r="M1997" s="4" t="str">
        <f t="shared" ca="1" si="126"/>
        <v/>
      </c>
      <c r="N1997" s="3">
        <f ca="1">IF(L1996="买",E1997/E1996-1,0)-IF(M1997=1,计算结果!B$17,0)</f>
        <v>0</v>
      </c>
      <c r="O1997" s="2">
        <f t="shared" ca="1" si="127"/>
        <v>7.8984695176507547</v>
      </c>
      <c r="P1997" s="3">
        <f ca="1">1-O1997/MAX(O$2:O1997)</f>
        <v>0.12125692883066719</v>
      </c>
    </row>
    <row r="1998" spans="1:16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124"/>
        <v>-1.4561249091117778E-2</v>
      </c>
      <c r="H1998" s="3">
        <f>1-E1998/MAX(E$2:E1998)</f>
        <v>0.56185768733410457</v>
      </c>
      <c r="I1998" s="36">
        <f ca="1">IF(ROW()&gt;计算结果!B$18+1,AVERAGE(OFFSET(E1998,0,0,-计算结果!B$18,1)),AVERAGE(OFFSET(E1998,0,0,-ROW(),1)))</f>
        <v>2629.2709090909088</v>
      </c>
      <c r="J1998" s="36">
        <f ca="1">I1998+计算结果!B$19*IF(ROW()&gt;计算结果!B$18+1,STDEV(OFFSET(E1998,0,0,-计算结果!B$18,1)),STDEV(OFFSET(E1998,0,0,-ROW(),1)))</f>
        <v>10742.355806413434</v>
      </c>
      <c r="K1998" s="34">
        <f ca="1">I1998-计算结果!B$19*IF(ROW()&gt;计算结果!B$18+1,STDEV(OFFSET(E1998,0,0,-计算结果!B$18,1)),STDEV(OFFSET(E1998,0,0,-ROW(),1)))</f>
        <v>-5483.8139882316154</v>
      </c>
      <c r="L1998" s="35" t="str">
        <f t="shared" ca="1" si="125"/>
        <v>卖</v>
      </c>
      <c r="M1998" s="4" t="str">
        <f t="shared" ca="1" si="126"/>
        <v/>
      </c>
      <c r="N1998" s="3">
        <f ca="1">IF(L1997="买",E1998/E1997-1,0)-IF(M1998=1,计算结果!B$17,0)</f>
        <v>0</v>
      </c>
      <c r="O1998" s="2">
        <f t="shared" ca="1" si="127"/>
        <v>7.8984695176507547</v>
      </c>
      <c r="P1998" s="3">
        <f ca="1">1-O1998/MAX(O$2:O1998)</f>
        <v>0.12125692883066719</v>
      </c>
    </row>
    <row r="1999" spans="1:16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124"/>
        <v>3.293139939030354E-3</v>
      </c>
      <c r="H1999" s="3">
        <f>1-E1999/MAX(E$2:E1999)</f>
        <v>0.56041482338528548</v>
      </c>
      <c r="I1999" s="36">
        <f ca="1">IF(ROW()&gt;计算结果!B$18+1,AVERAGE(OFFSET(E1999,0,0,-计算结果!B$18,1)),AVERAGE(OFFSET(E1999,0,0,-ROW(),1)))</f>
        <v>2629.9702272727272</v>
      </c>
      <c r="J1999" s="36">
        <f ca="1">I1999+计算结果!B$19*IF(ROW()&gt;计算结果!B$18+1,STDEV(OFFSET(E1999,0,0,-计算结果!B$18,1)),STDEV(OFFSET(E1999,0,0,-ROW(),1)))</f>
        <v>10677.179050707422</v>
      </c>
      <c r="K1999" s="34">
        <f ca="1">I1999-计算结果!B$19*IF(ROW()&gt;计算结果!B$18+1,STDEV(OFFSET(E1999,0,0,-计算结果!B$18,1)),STDEV(OFFSET(E1999,0,0,-ROW(),1)))</f>
        <v>-5417.2385961619675</v>
      </c>
      <c r="L1999" s="35" t="str">
        <f t="shared" ca="1" si="125"/>
        <v>卖</v>
      </c>
      <c r="M1999" s="4" t="str">
        <f t="shared" ca="1" si="126"/>
        <v/>
      </c>
      <c r="N1999" s="3">
        <f ca="1">IF(L1998="买",E1999/E1998-1,0)-IF(M1999=1,计算结果!B$17,0)</f>
        <v>0</v>
      </c>
      <c r="O1999" s="2">
        <f t="shared" ca="1" si="127"/>
        <v>7.8984695176507547</v>
      </c>
      <c r="P1999" s="3">
        <f ca="1">1-O1999/MAX(O$2:O1999)</f>
        <v>0.12125692883066719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124"/>
        <v>-3.2602679279900015E-2</v>
      </c>
      <c r="H2000" s="3">
        <f>1-E2000/MAX(E$2:E2000)</f>
        <v>0.57474647791465316</v>
      </c>
      <c r="I2000" s="36">
        <f ca="1">IF(ROW()&gt;计算结果!B$18+1,AVERAGE(OFFSET(E2000,0,0,-计算结果!B$18,1)),AVERAGE(OFFSET(E2000,0,0,-ROW(),1)))</f>
        <v>2627.7852272727273</v>
      </c>
      <c r="J2000" s="36">
        <f ca="1">I2000+计算结果!B$19*IF(ROW()&gt;计算结果!B$18+1,STDEV(OFFSET(E2000,0,0,-计算结果!B$18,1)),STDEV(OFFSET(E2000,0,0,-ROW(),1)))</f>
        <v>10944.496344393459</v>
      </c>
      <c r="K2000" s="34">
        <f ca="1">I2000-计算结果!B$19*IF(ROW()&gt;计算结果!B$18+1,STDEV(OFFSET(E2000,0,0,-计算结果!B$18,1)),STDEV(OFFSET(E2000,0,0,-ROW(),1)))</f>
        <v>-5688.9258898480057</v>
      </c>
      <c r="L2000" s="35" t="str">
        <f t="shared" ca="1" si="125"/>
        <v>卖</v>
      </c>
      <c r="M2000" s="4" t="str">
        <f t="shared" ca="1" si="126"/>
        <v/>
      </c>
      <c r="N2000" s="3">
        <f ca="1">IF(L1999="买",E2000/E1999-1,0)-IF(M2000=1,计算结果!B$17,0)</f>
        <v>0</v>
      </c>
      <c r="O2000" s="2">
        <f t="shared" ca="1" si="127"/>
        <v>7.8984695176507547</v>
      </c>
      <c r="P2000" s="3">
        <f ca="1">1-O2000/MAX(O$2:O2000)</f>
        <v>0.12125692883066719</v>
      </c>
    </row>
    <row r="2001" spans="1:16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124"/>
        <v>-1.6884727723763815E-3</v>
      </c>
      <c r="H2001" s="3">
        <f>1-E2001/MAX(E$2:E2001)</f>
        <v>0.57546450690805151</v>
      </c>
      <c r="I2001" s="36">
        <f ca="1">IF(ROW()&gt;计算结果!B$18+1,AVERAGE(OFFSET(E2001,0,0,-计算结果!B$18,1)),AVERAGE(OFFSET(E2001,0,0,-ROW(),1)))</f>
        <v>2625.1529545454546</v>
      </c>
      <c r="J2001" s="36">
        <f ca="1">I2001+计算结果!B$19*IF(ROW()&gt;计算结果!B$18+1,STDEV(OFFSET(E2001,0,0,-计算结果!B$18,1)),STDEV(OFFSET(E2001,0,0,-ROW(),1)))</f>
        <v>11224.991829080556</v>
      </c>
      <c r="K2001" s="34">
        <f ca="1">I2001-计算结果!B$19*IF(ROW()&gt;计算结果!B$18+1,STDEV(OFFSET(E2001,0,0,-计算结果!B$18,1)),STDEV(OFFSET(E2001,0,0,-ROW(),1)))</f>
        <v>-5974.685919989648</v>
      </c>
      <c r="L2001" s="35" t="str">
        <f t="shared" ca="1" si="125"/>
        <v>卖</v>
      </c>
      <c r="M2001" s="4" t="str">
        <f t="shared" ca="1" si="126"/>
        <v/>
      </c>
      <c r="N2001" s="3">
        <f ca="1">IF(L2000="买",E2001/E2000-1,0)-IF(M2001=1,计算结果!B$17,0)</f>
        <v>0</v>
      </c>
      <c r="O2001" s="2">
        <f t="shared" ca="1" si="127"/>
        <v>7.8984695176507547</v>
      </c>
      <c r="P2001" s="3">
        <f ca="1">1-O2001/MAX(O$2:O2001)</f>
        <v>0.12125692883066719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124"/>
        <v>-7.5749074177977604E-4</v>
      </c>
      <c r="H2002" s="3">
        <f>1-E2002/MAX(E$2:E2002)</f>
        <v>0.57578608861362546</v>
      </c>
      <c r="I2002" s="36">
        <f ca="1">IF(ROW()&gt;计算结果!B$18+1,AVERAGE(OFFSET(E2002,0,0,-计算结果!B$18,1)),AVERAGE(OFFSET(E2002,0,0,-ROW(),1)))</f>
        <v>2622.7959090909094</v>
      </c>
      <c r="J2002" s="36">
        <f ca="1">I2002+计算结果!B$19*IF(ROW()&gt;计算结果!B$18+1,STDEV(OFFSET(E2002,0,0,-计算结果!B$18,1)),STDEV(OFFSET(E2002,0,0,-ROW(),1)))</f>
        <v>11486.435378883505</v>
      </c>
      <c r="K2002" s="34">
        <f ca="1">I2002-计算结果!B$19*IF(ROW()&gt;计算结果!B$18+1,STDEV(OFFSET(E2002,0,0,-计算结果!B$18,1)),STDEV(OFFSET(E2002,0,0,-ROW(),1)))</f>
        <v>-6240.8435607016854</v>
      </c>
      <c r="L2002" s="35" t="str">
        <f t="shared" ca="1" si="125"/>
        <v>卖</v>
      </c>
      <c r="M2002" s="4" t="str">
        <f t="shared" ca="1" si="126"/>
        <v/>
      </c>
      <c r="N2002" s="3">
        <f ca="1">IF(L2001="买",E2002/E2001-1,0)-IF(M2002=1,计算结果!B$17,0)</f>
        <v>0</v>
      </c>
      <c r="O2002" s="2">
        <f t="shared" ca="1" si="127"/>
        <v>7.8984695176507547</v>
      </c>
      <c r="P2002" s="3">
        <f ca="1">1-O2002/MAX(O$2:O2002)</f>
        <v>0.12125692883066719</v>
      </c>
    </row>
    <row r="2003" spans="1:16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124"/>
        <v>-2.7274295180070851E-3</v>
      </c>
      <c r="H2003" s="3">
        <f>1-E2003/MAX(E$2:E2003)</f>
        <v>0.57694310215749001</v>
      </c>
      <c r="I2003" s="36">
        <f ca="1">IF(ROW()&gt;计算结果!B$18+1,AVERAGE(OFFSET(E2003,0,0,-计算结果!B$18,1)),AVERAGE(OFFSET(E2003,0,0,-ROW(),1)))</f>
        <v>2620.0443181818187</v>
      </c>
      <c r="J2003" s="36">
        <f ca="1">I2003+计算结果!B$19*IF(ROW()&gt;计算结果!B$18+1,STDEV(OFFSET(E2003,0,0,-计算结果!B$18,1)),STDEV(OFFSET(E2003,0,0,-ROW(),1)))</f>
        <v>11765.534103077955</v>
      </c>
      <c r="K2003" s="34">
        <f ca="1">I2003-计算结果!B$19*IF(ROW()&gt;计算结果!B$18+1,STDEV(OFFSET(E2003,0,0,-计算结果!B$18,1)),STDEV(OFFSET(E2003,0,0,-ROW(),1)))</f>
        <v>-6525.4454667143164</v>
      </c>
      <c r="L2003" s="35" t="str">
        <f t="shared" ca="1" si="125"/>
        <v>卖</v>
      </c>
      <c r="M2003" s="4" t="str">
        <f t="shared" ca="1" si="126"/>
        <v/>
      </c>
      <c r="N2003" s="3">
        <f ca="1">IF(L2002="买",E2003/E2002-1,0)-IF(M2003=1,计算结果!B$17,0)</f>
        <v>0</v>
      </c>
      <c r="O2003" s="2">
        <f t="shared" ca="1" si="127"/>
        <v>7.8984695176507547</v>
      </c>
      <c r="P2003" s="3">
        <f ca="1">1-O2003/MAX(O$2:O2003)</f>
        <v>0.12125692883066719</v>
      </c>
    </row>
    <row r="2004" spans="1:16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124"/>
        <v>-1.142218236077075E-3</v>
      </c>
      <c r="H2004" s="3">
        <f>1-E2004/MAX(E$2:E2004)</f>
        <v>0.57742632546110384</v>
      </c>
      <c r="I2004" s="36">
        <f ca="1">IF(ROW()&gt;计算结果!B$18+1,AVERAGE(OFFSET(E2004,0,0,-计算结果!B$18,1)),AVERAGE(OFFSET(E2004,0,0,-ROW(),1)))</f>
        <v>2617.789772727273</v>
      </c>
      <c r="J2004" s="36">
        <f ca="1">I2004+计算结果!B$19*IF(ROW()&gt;计算结果!B$18+1,STDEV(OFFSET(E2004,0,0,-计算结果!B$18,1)),STDEV(OFFSET(E2004,0,0,-ROW(),1)))</f>
        <v>12021.419807147184</v>
      </c>
      <c r="K2004" s="34">
        <f ca="1">I2004-计算结果!B$19*IF(ROW()&gt;计算结果!B$18+1,STDEV(OFFSET(E2004,0,0,-计算结果!B$18,1)),STDEV(OFFSET(E2004,0,0,-ROW(),1)))</f>
        <v>-6785.8402616926387</v>
      </c>
      <c r="L2004" s="35" t="str">
        <f t="shared" ca="1" si="125"/>
        <v>卖</v>
      </c>
      <c r="M2004" s="4" t="str">
        <f t="shared" ca="1" si="126"/>
        <v/>
      </c>
      <c r="N2004" s="3">
        <f ca="1">IF(L2003="买",E2004/E2003-1,0)-IF(M2004=1,计算结果!B$17,0)</f>
        <v>0</v>
      </c>
      <c r="O2004" s="2">
        <f t="shared" ca="1" si="127"/>
        <v>7.8984695176507547</v>
      </c>
      <c r="P2004" s="3">
        <f ca="1">1-O2004/MAX(O$2:O2004)</f>
        <v>0.12125692883066719</v>
      </c>
    </row>
    <row r="2005" spans="1:16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124"/>
        <v>-4.5298061242978749E-3</v>
      </c>
      <c r="H2005" s="3">
        <f>1-E2005/MAX(E$2:E2005)</f>
        <v>0.57934050227999723</v>
      </c>
      <c r="I2005" s="36">
        <f ca="1">IF(ROW()&gt;计算结果!B$18+1,AVERAGE(OFFSET(E2005,0,0,-计算结果!B$18,1)),AVERAGE(OFFSET(E2005,0,0,-ROW(),1)))</f>
        <v>2615.5313636363644</v>
      </c>
      <c r="J2005" s="36">
        <f ca="1">I2005+计算结果!B$19*IF(ROW()&gt;计算结果!B$18+1,STDEV(OFFSET(E2005,0,0,-计算结果!B$18,1)),STDEV(OFFSET(E2005,0,0,-ROW(),1)))</f>
        <v>12296.592397319964</v>
      </c>
      <c r="K2005" s="34">
        <f ca="1">I2005-计算结果!B$19*IF(ROW()&gt;计算结果!B$18+1,STDEV(OFFSET(E2005,0,0,-计算结果!B$18,1)),STDEV(OFFSET(E2005,0,0,-ROW(),1)))</f>
        <v>-7065.5296700472354</v>
      </c>
      <c r="L2005" s="35" t="str">
        <f t="shared" ca="1" si="125"/>
        <v>卖</v>
      </c>
      <c r="M2005" s="4" t="str">
        <f t="shared" ca="1" si="126"/>
        <v/>
      </c>
      <c r="N2005" s="3">
        <f ca="1">IF(L2004="买",E2005/E2004-1,0)-IF(M2005=1,计算结果!B$17,0)</f>
        <v>0</v>
      </c>
      <c r="O2005" s="2">
        <f t="shared" ca="1" si="127"/>
        <v>7.8984695176507547</v>
      </c>
      <c r="P2005" s="3">
        <f ca="1">1-O2005/MAX(O$2:O2005)</f>
        <v>0.12125692883066719</v>
      </c>
    </row>
    <row r="2006" spans="1:16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124"/>
        <v>6.9287707802450083E-3</v>
      </c>
      <c r="H2006" s="3">
        <f>1-E2006/MAX(E$2:E2006)</f>
        <v>0.57642584904376237</v>
      </c>
      <c r="I2006" s="36">
        <f ca="1">IF(ROW()&gt;计算结果!B$18+1,AVERAGE(OFFSET(E2006,0,0,-计算结果!B$18,1)),AVERAGE(OFFSET(E2006,0,0,-ROW(),1)))</f>
        <v>2611.8397727272732</v>
      </c>
      <c r="J2006" s="36">
        <f ca="1">I2006+计算结果!B$19*IF(ROW()&gt;计算结果!B$18+1,STDEV(OFFSET(E2006,0,0,-计算结果!B$18,1)),STDEV(OFFSET(E2006,0,0,-ROW(),1)))</f>
        <v>12494.018542687547</v>
      </c>
      <c r="K2006" s="34">
        <f ca="1">I2006-计算结果!B$19*IF(ROW()&gt;计算结果!B$18+1,STDEV(OFFSET(E2006,0,0,-计算结果!B$18,1)),STDEV(OFFSET(E2006,0,0,-ROW(),1)))</f>
        <v>-7270.3389972330006</v>
      </c>
      <c r="L2006" s="35" t="str">
        <f t="shared" ca="1" si="125"/>
        <v>卖</v>
      </c>
      <c r="M2006" s="4" t="str">
        <f t="shared" ca="1" si="126"/>
        <v/>
      </c>
      <c r="N2006" s="3">
        <f ca="1">IF(L2005="买",E2006/E2005-1,0)-IF(M2006=1,计算结果!B$17,0)</f>
        <v>0</v>
      </c>
      <c r="O2006" s="2">
        <f t="shared" ca="1" si="127"/>
        <v>7.8984695176507547</v>
      </c>
      <c r="P2006" s="3">
        <f ca="1">1-O2006/MAX(O$2:O2006)</f>
        <v>0.12125692883066719</v>
      </c>
    </row>
    <row r="2007" spans="1:16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124"/>
        <v>-1.6549973287057762E-3</v>
      </c>
      <c r="H2007" s="3">
        <f>1-E2007/MAX(E$2:E2007)</f>
        <v>0.57712686313210371</v>
      </c>
      <c r="I2007" s="36">
        <f ca="1">IF(ROW()&gt;计算结果!B$18+1,AVERAGE(OFFSET(E2007,0,0,-计算结果!B$18,1)),AVERAGE(OFFSET(E2007,0,0,-ROW(),1)))</f>
        <v>2607.5088636363644</v>
      </c>
      <c r="J2007" s="36">
        <f ca="1">I2007+计算结果!B$19*IF(ROW()&gt;计算结果!B$18+1,STDEV(OFFSET(E2007,0,0,-计算结果!B$18,1)),STDEV(OFFSET(E2007,0,0,-ROW(),1)))</f>
        <v>12646.264585503191</v>
      </c>
      <c r="K2007" s="34">
        <f ca="1">I2007-计算结果!B$19*IF(ROW()&gt;计算结果!B$18+1,STDEV(OFFSET(E2007,0,0,-计算结果!B$18,1)),STDEV(OFFSET(E2007,0,0,-ROW(),1)))</f>
        <v>-7431.2468582304637</v>
      </c>
      <c r="L2007" s="35" t="str">
        <f t="shared" ca="1" si="125"/>
        <v>卖</v>
      </c>
      <c r="M2007" s="4" t="str">
        <f t="shared" ca="1" si="126"/>
        <v/>
      </c>
      <c r="N2007" s="3">
        <f ca="1">IF(L2006="买",E2007/E2006-1,0)-IF(M2007=1,计算结果!B$17,0)</f>
        <v>0</v>
      </c>
      <c r="O2007" s="2">
        <f t="shared" ca="1" si="127"/>
        <v>7.8984695176507547</v>
      </c>
      <c r="P2007" s="3">
        <f ca="1">1-O2007/MAX(O$2:O2007)</f>
        <v>0.12125692883066719</v>
      </c>
    </row>
    <row r="2008" spans="1:16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124"/>
        <v>-2.9895666938932752E-3</v>
      </c>
      <c r="H2008" s="3">
        <f>1-E2008/MAX(E$2:E2008)</f>
        <v>0.57839107057782613</v>
      </c>
      <c r="I2008" s="36">
        <f ca="1">IF(ROW()&gt;计算结果!B$18+1,AVERAGE(OFFSET(E2008,0,0,-计算结果!B$18,1)),AVERAGE(OFFSET(E2008,0,0,-ROW(),1)))</f>
        <v>2602.7172727272737</v>
      </c>
      <c r="J2008" s="36">
        <f ca="1">I2008+计算结果!B$19*IF(ROW()&gt;计算结果!B$18+1,STDEV(OFFSET(E2008,0,0,-计算结果!B$18,1)),STDEV(OFFSET(E2008,0,0,-ROW(),1)))</f>
        <v>12769.59482874563</v>
      </c>
      <c r="K2008" s="34">
        <f ca="1">I2008-计算结果!B$19*IF(ROW()&gt;计算结果!B$18+1,STDEV(OFFSET(E2008,0,0,-计算结果!B$18,1)),STDEV(OFFSET(E2008,0,0,-ROW(),1)))</f>
        <v>-7564.160283291083</v>
      </c>
      <c r="L2008" s="35" t="str">
        <f t="shared" ca="1" si="125"/>
        <v>卖</v>
      </c>
      <c r="M2008" s="4" t="str">
        <f t="shared" ca="1" si="126"/>
        <v/>
      </c>
      <c r="N2008" s="3">
        <f ca="1">IF(L2007="买",E2008/E2007-1,0)-IF(M2008=1,计算结果!B$17,0)</f>
        <v>0</v>
      </c>
      <c r="O2008" s="2">
        <f t="shared" ca="1" si="127"/>
        <v>7.8984695176507547</v>
      </c>
      <c r="P2008" s="3">
        <f ca="1">1-O2008/MAX(O$2:O2008)</f>
        <v>0.12125692883066719</v>
      </c>
    </row>
    <row r="2009" spans="1:16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124"/>
        <v>-6.3643114275105939E-3</v>
      </c>
      <c r="H2009" s="3">
        <f>1-E2009/MAX(E$2:E2009)</f>
        <v>0.58107432110528823</v>
      </c>
      <c r="I2009" s="36">
        <f ca="1">IF(ROW()&gt;计算结果!B$18+1,AVERAGE(OFFSET(E2009,0,0,-计算结果!B$18,1)),AVERAGE(OFFSET(E2009,0,0,-ROW(),1)))</f>
        <v>2597.6088636363643</v>
      </c>
      <c r="J2009" s="36">
        <f ca="1">I2009+计算结果!B$19*IF(ROW()&gt;计算结果!B$18+1,STDEV(OFFSET(E2009,0,0,-计算结果!B$18,1)),STDEV(OFFSET(E2009,0,0,-ROW(),1)))</f>
        <v>12922.93551544597</v>
      </c>
      <c r="K2009" s="34">
        <f ca="1">I2009-计算结果!B$19*IF(ROW()&gt;计算结果!B$18+1,STDEV(OFFSET(E2009,0,0,-计算结果!B$18,1)),STDEV(OFFSET(E2009,0,0,-ROW(),1)))</f>
        <v>-7727.7177881732423</v>
      </c>
      <c r="L2009" s="35" t="str">
        <f t="shared" ca="1" si="125"/>
        <v>卖</v>
      </c>
      <c r="M2009" s="4" t="str">
        <f t="shared" ca="1" si="126"/>
        <v/>
      </c>
      <c r="N2009" s="3">
        <f ca="1">IF(L2008="买",E2009/E2008-1,0)-IF(M2009=1,计算结果!B$17,0)</f>
        <v>0</v>
      </c>
      <c r="O2009" s="2">
        <f t="shared" ca="1" si="127"/>
        <v>7.8984695176507547</v>
      </c>
      <c r="P2009" s="3">
        <f ca="1">1-O2009/MAX(O$2:O2009)</f>
        <v>0.12125692883066719</v>
      </c>
    </row>
    <row r="2010" spans="1:16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124"/>
        <v>-1.0271677544870017E-2</v>
      </c>
      <c r="H2010" s="3">
        <f>1-E2010/MAX(E$2:E2010)</f>
        <v>0.58537739059416039</v>
      </c>
      <c r="I2010" s="36">
        <f ca="1">IF(ROW()&gt;计算结果!B$18+1,AVERAGE(OFFSET(E2010,0,0,-计算结果!B$18,1)),AVERAGE(OFFSET(E2010,0,0,-ROW(),1)))</f>
        <v>2590.6429545454553</v>
      </c>
      <c r="J2010" s="36">
        <f ca="1">I2010+计算结果!B$19*IF(ROW()&gt;计算结果!B$18+1,STDEV(OFFSET(E2010,0,0,-计算结果!B$18,1)),STDEV(OFFSET(E2010,0,0,-ROW(),1)))</f>
        <v>12949.793301946449</v>
      </c>
      <c r="K2010" s="34">
        <f ca="1">I2010-计算结果!B$19*IF(ROW()&gt;计算结果!B$18+1,STDEV(OFFSET(E2010,0,0,-计算结果!B$18,1)),STDEV(OFFSET(E2010,0,0,-ROW(),1)))</f>
        <v>-7768.5073928555375</v>
      </c>
      <c r="L2010" s="35" t="str">
        <f t="shared" ca="1" si="125"/>
        <v>卖</v>
      </c>
      <c r="M2010" s="4" t="str">
        <f t="shared" ca="1" si="126"/>
        <v/>
      </c>
      <c r="N2010" s="3">
        <f ca="1">IF(L2009="买",E2010/E2009-1,0)-IF(M2010=1,计算结果!B$17,0)</f>
        <v>0</v>
      </c>
      <c r="O2010" s="2">
        <f t="shared" ca="1" si="127"/>
        <v>7.8984695176507547</v>
      </c>
      <c r="P2010" s="3">
        <f ca="1">1-O2010/MAX(O$2:O2010)</f>
        <v>0.12125692883066719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124"/>
        <v>9.3441452384666057E-3</v>
      </c>
      <c r="H2011" s="3">
        <f>1-E2011/MAX(E$2:E2011)</f>
        <v>0.58150309671272038</v>
      </c>
      <c r="I2011" s="36">
        <f ca="1">IF(ROW()&gt;计算结果!B$18+1,AVERAGE(OFFSET(E2011,0,0,-计算结果!B$18,1)),AVERAGE(OFFSET(E2011,0,0,-ROW(),1)))</f>
        <v>2584.0875000000005</v>
      </c>
      <c r="J2011" s="36">
        <f ca="1">I2011+计算结果!B$19*IF(ROW()&gt;计算结果!B$18+1,STDEV(OFFSET(E2011,0,0,-计算结果!B$18,1)),STDEV(OFFSET(E2011,0,0,-ROW(),1)))</f>
        <v>12813.578874546369</v>
      </c>
      <c r="K2011" s="34">
        <f ca="1">I2011-计算结果!B$19*IF(ROW()&gt;计算结果!B$18+1,STDEV(OFFSET(E2011,0,0,-计算结果!B$18,1)),STDEV(OFFSET(E2011,0,0,-ROW(),1)))</f>
        <v>-7645.4038745463686</v>
      </c>
      <c r="L2011" s="35" t="str">
        <f t="shared" ca="1" si="125"/>
        <v>卖</v>
      </c>
      <c r="M2011" s="4" t="str">
        <f t="shared" ca="1" si="126"/>
        <v/>
      </c>
      <c r="N2011" s="3">
        <f ca="1">IF(L2010="买",E2011/E2010-1,0)-IF(M2011=1,计算结果!B$17,0)</f>
        <v>0</v>
      </c>
      <c r="O2011" s="2">
        <f t="shared" ca="1" si="127"/>
        <v>7.8984695176507547</v>
      </c>
      <c r="P2011" s="3">
        <f ca="1">1-O2011/MAX(O$2:O2011)</f>
        <v>0.12125692883066719</v>
      </c>
    </row>
    <row r="2012" spans="1:16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124"/>
        <v>-4.5536044625338334E-4</v>
      </c>
      <c r="H2012" s="3">
        <f>1-E2012/MAX(E$2:E2012)</f>
        <v>0.58169366364935682</v>
      </c>
      <c r="I2012" s="36">
        <f ca="1">IF(ROW()&gt;计算结果!B$18+1,AVERAGE(OFFSET(E2012,0,0,-计算结果!B$18,1)),AVERAGE(OFFSET(E2012,0,0,-ROW(),1)))</f>
        <v>2576.9690909090914</v>
      </c>
      <c r="J2012" s="36">
        <f ca="1">I2012+计算结果!B$19*IF(ROW()&gt;计算结果!B$18+1,STDEV(OFFSET(E2012,0,0,-计算结果!B$18,1)),STDEV(OFFSET(E2012,0,0,-ROW(),1)))</f>
        <v>12504.349829353972</v>
      </c>
      <c r="K2012" s="34">
        <f ca="1">I2012-计算结果!B$19*IF(ROW()&gt;计算结果!B$18+1,STDEV(OFFSET(E2012,0,0,-计算结果!B$18,1)),STDEV(OFFSET(E2012,0,0,-ROW(),1)))</f>
        <v>-7350.4116475357896</v>
      </c>
      <c r="L2012" s="35" t="str">
        <f t="shared" ca="1" si="125"/>
        <v>卖</v>
      </c>
      <c r="M2012" s="4" t="str">
        <f t="shared" ca="1" si="126"/>
        <v/>
      </c>
      <c r="N2012" s="3">
        <f ca="1">IF(L2011="买",E2012/E2011-1,0)-IF(M2012=1,计算结果!B$17,0)</f>
        <v>0</v>
      </c>
      <c r="O2012" s="2">
        <f t="shared" ca="1" si="127"/>
        <v>7.8984695176507547</v>
      </c>
      <c r="P2012" s="3">
        <f ca="1">1-O2012/MAX(O$2:O2012)</f>
        <v>0.12125692883066719</v>
      </c>
    </row>
    <row r="2013" spans="1:16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124"/>
        <v>2.5951099667680388E-3</v>
      </c>
      <c r="H2013" s="3">
        <f>1-E2013/MAX(E$2:E2013)</f>
        <v>0.58060811270673107</v>
      </c>
      <c r="I2013" s="36">
        <f ca="1">IF(ROW()&gt;计算结果!B$18+1,AVERAGE(OFFSET(E2013,0,0,-计算结果!B$18,1)),AVERAGE(OFFSET(E2013,0,0,-ROW(),1)))</f>
        <v>2569.9011363636364</v>
      </c>
      <c r="J2013" s="36">
        <f ca="1">I2013+计算结果!B$19*IF(ROW()&gt;计算结果!B$18+1,STDEV(OFFSET(E2013,0,0,-计算结果!B$18,1)),STDEV(OFFSET(E2013,0,0,-ROW(),1)))</f>
        <v>12074.774260386861</v>
      </c>
      <c r="K2013" s="34">
        <f ca="1">I2013-计算结果!B$19*IF(ROW()&gt;计算结果!B$18+1,STDEV(OFFSET(E2013,0,0,-计算结果!B$18,1)),STDEV(OFFSET(E2013,0,0,-ROW(),1)))</f>
        <v>-6934.9719876595882</v>
      </c>
      <c r="L2013" s="35" t="str">
        <f t="shared" ca="1" si="125"/>
        <v>卖</v>
      </c>
      <c r="M2013" s="4" t="str">
        <f t="shared" ca="1" si="126"/>
        <v/>
      </c>
      <c r="N2013" s="3">
        <f ca="1">IF(L2012="买",E2013/E2012-1,0)-IF(M2013=1,计算结果!B$17,0)</f>
        <v>0</v>
      </c>
      <c r="O2013" s="2">
        <f t="shared" ca="1" si="127"/>
        <v>7.8984695176507547</v>
      </c>
      <c r="P2013" s="3">
        <f ca="1">1-O2013/MAX(O$2:O2013)</f>
        <v>0.12125692883066719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124"/>
        <v>2.7985475789601866E-2</v>
      </c>
      <c r="H2014" s="3">
        <f>1-E2014/MAX(E$2:E2014)</f>
        <v>0.56887123119852989</v>
      </c>
      <c r="I2014" s="36">
        <f ca="1">IF(ROW()&gt;计算结果!B$18+1,AVERAGE(OFFSET(E2014,0,0,-计算结果!B$18,1)),AVERAGE(OFFSET(E2014,0,0,-ROW(),1)))</f>
        <v>2564.7638636363645</v>
      </c>
      <c r="J2014" s="36">
        <f ca="1">I2014+计算结果!B$19*IF(ROW()&gt;计算结果!B$18+1,STDEV(OFFSET(E2014,0,0,-计算结果!B$18,1)),STDEV(OFFSET(E2014,0,0,-ROW(),1)))</f>
        <v>11521.712938688726</v>
      </c>
      <c r="K2014" s="34">
        <f ca="1">I2014-计算结果!B$19*IF(ROW()&gt;计算结果!B$18+1,STDEV(OFFSET(E2014,0,0,-计算结果!B$18,1)),STDEV(OFFSET(E2014,0,0,-ROW(),1)))</f>
        <v>-6392.1852114159974</v>
      </c>
      <c r="L2014" s="35" t="str">
        <f t="shared" ca="1" si="125"/>
        <v>卖</v>
      </c>
      <c r="M2014" s="4" t="str">
        <f t="shared" ca="1" si="126"/>
        <v/>
      </c>
      <c r="N2014" s="3">
        <f ca="1">IF(L2013="买",E2014/E2013-1,0)-IF(M2014=1,计算结果!B$17,0)</f>
        <v>0</v>
      </c>
      <c r="O2014" s="2">
        <f t="shared" ca="1" si="127"/>
        <v>7.8984695176507547</v>
      </c>
      <c r="P2014" s="3">
        <f ca="1">1-O2014/MAX(O$2:O2014)</f>
        <v>0.12125692883066719</v>
      </c>
    </row>
    <row r="2015" spans="1:16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124"/>
        <v>-1.2471239191262917E-3</v>
      </c>
      <c r="H2015" s="3">
        <f>1-E2015/MAX(E$2:E2015)</f>
        <v>0.56940890219832574</v>
      </c>
      <c r="I2015" s="36">
        <f ca="1">IF(ROW()&gt;计算结果!B$18+1,AVERAGE(OFFSET(E2015,0,0,-计算结果!B$18,1)),AVERAGE(OFFSET(E2015,0,0,-ROW(),1)))</f>
        <v>2559.2852272727278</v>
      </c>
      <c r="J2015" s="36">
        <f ca="1">I2015+计算结果!B$19*IF(ROW()&gt;计算结果!B$18+1,STDEV(OFFSET(E2015,0,0,-计算结果!B$18,1)),STDEV(OFFSET(E2015,0,0,-ROW(),1)))</f>
        <v>10813.304277580814</v>
      </c>
      <c r="K2015" s="34">
        <f ca="1">I2015-计算结果!B$19*IF(ROW()&gt;计算结果!B$18+1,STDEV(OFFSET(E2015,0,0,-计算结果!B$18,1)),STDEV(OFFSET(E2015,0,0,-ROW(),1)))</f>
        <v>-5694.7338230353589</v>
      </c>
      <c r="L2015" s="35" t="str">
        <f t="shared" ca="1" si="125"/>
        <v>卖</v>
      </c>
      <c r="M2015" s="4" t="str">
        <f t="shared" ca="1" si="126"/>
        <v/>
      </c>
      <c r="N2015" s="3">
        <f ca="1">IF(L2014="买",E2015/E2014-1,0)-IF(M2015=1,计算结果!B$17,0)</f>
        <v>0</v>
      </c>
      <c r="O2015" s="2">
        <f t="shared" ca="1" si="127"/>
        <v>7.8984695176507547</v>
      </c>
      <c r="P2015" s="3">
        <f ca="1">1-O2015/MAX(O$2:O2015)</f>
        <v>0.12125692883066719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124"/>
        <v>-3.2086364480552687E-2</v>
      </c>
      <c r="H2016" s="3">
        <f>1-E2016/MAX(E$2:E2016)</f>
        <v>0.58322500510447162</v>
      </c>
      <c r="I2016" s="36">
        <f ca="1">IF(ROW()&gt;计算结果!B$18+1,AVERAGE(OFFSET(E2016,0,0,-计算结果!B$18,1)),AVERAGE(OFFSET(E2016,0,0,-ROW(),1)))</f>
        <v>2552.7397727272732</v>
      </c>
      <c r="J2016" s="36">
        <f ca="1">I2016+计算结果!B$19*IF(ROW()&gt;计算结果!B$18+1,STDEV(OFFSET(E2016,0,0,-计算结果!B$18,1)),STDEV(OFFSET(E2016,0,0,-ROW(),1)))</f>
        <v>10430.403100523443</v>
      </c>
      <c r="K2016" s="34">
        <f ca="1">I2016-计算结果!B$19*IF(ROW()&gt;计算结果!B$18+1,STDEV(OFFSET(E2016,0,0,-计算结果!B$18,1)),STDEV(OFFSET(E2016,0,0,-ROW(),1)))</f>
        <v>-5324.9235550688973</v>
      </c>
      <c r="L2016" s="35" t="str">
        <f t="shared" ca="1" si="125"/>
        <v>卖</v>
      </c>
      <c r="M2016" s="4" t="str">
        <f t="shared" ca="1" si="126"/>
        <v/>
      </c>
      <c r="N2016" s="3">
        <f ca="1">IF(L2015="买",E2016/E2015-1,0)-IF(M2016=1,计算结果!B$17,0)</f>
        <v>0</v>
      </c>
      <c r="O2016" s="2">
        <f t="shared" ca="1" si="127"/>
        <v>7.8984695176507547</v>
      </c>
      <c r="P2016" s="3">
        <f ca="1">1-O2016/MAX(O$2:O2016)</f>
        <v>0.12125692883066719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124"/>
        <v>1.8824480397800381E-2</v>
      </c>
      <c r="H2017" s="3">
        <f>1-E2017/MAX(E$2:E2017)</f>
        <v>0.57537943238276723</v>
      </c>
      <c r="I2017" s="36">
        <f ca="1">IF(ROW()&gt;计算结果!B$18+1,AVERAGE(OFFSET(E2017,0,0,-计算结果!B$18,1)),AVERAGE(OFFSET(E2017,0,0,-ROW(),1)))</f>
        <v>2548.4209090909094</v>
      </c>
      <c r="J2017" s="36">
        <f ca="1">I2017+计算结果!B$19*IF(ROW()&gt;计算结果!B$18+1,STDEV(OFFSET(E2017,0,0,-计算结果!B$18,1)),STDEV(OFFSET(E2017,0,0,-ROW(),1)))</f>
        <v>10149.613388395839</v>
      </c>
      <c r="K2017" s="34">
        <f ca="1">I2017-计算结果!B$19*IF(ROW()&gt;计算结果!B$18+1,STDEV(OFFSET(E2017,0,0,-计算结果!B$18,1)),STDEV(OFFSET(E2017,0,0,-ROW(),1)))</f>
        <v>-5052.7715702140213</v>
      </c>
      <c r="L2017" s="35" t="str">
        <f t="shared" ca="1" si="125"/>
        <v>卖</v>
      </c>
      <c r="M2017" s="4" t="str">
        <f t="shared" ca="1" si="126"/>
        <v/>
      </c>
      <c r="N2017" s="3">
        <f ca="1">IF(L2016="买",E2017/E2016-1,0)-IF(M2017=1,计算结果!B$17,0)</f>
        <v>0</v>
      </c>
      <c r="O2017" s="2">
        <f t="shared" ca="1" si="127"/>
        <v>7.8984695176507547</v>
      </c>
      <c r="P2017" s="3">
        <f ca="1">1-O2017/MAX(O$2:O2017)</f>
        <v>0.12125692883066719</v>
      </c>
    </row>
    <row r="2018" spans="1:16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124"/>
        <v>-1.1099624135471386E-2</v>
      </c>
      <c r="H2018" s="3">
        <f>1-E2018/MAX(E$2:E2018)</f>
        <v>0.58009256108350904</v>
      </c>
      <c r="I2018" s="36">
        <f ca="1">IF(ROW()&gt;计算结果!B$18+1,AVERAGE(OFFSET(E2018,0,0,-计算结果!B$18,1)),AVERAGE(OFFSET(E2018,0,0,-ROW(),1)))</f>
        <v>2543.0854545454549</v>
      </c>
      <c r="J2018" s="36">
        <f ca="1">I2018+计算结果!B$19*IF(ROW()&gt;计算结果!B$18+1,STDEV(OFFSET(E2018,0,0,-计算结果!B$18,1)),STDEV(OFFSET(E2018,0,0,-ROW(),1)))</f>
        <v>9792.806613930632</v>
      </c>
      <c r="K2018" s="34">
        <f ca="1">I2018-计算结果!B$19*IF(ROW()&gt;计算结果!B$18+1,STDEV(OFFSET(E2018,0,0,-计算结果!B$18,1)),STDEV(OFFSET(E2018,0,0,-ROW(),1)))</f>
        <v>-4706.6357048397231</v>
      </c>
      <c r="L2018" s="35" t="str">
        <f t="shared" ca="1" si="125"/>
        <v>卖</v>
      </c>
      <c r="M2018" s="4" t="str">
        <f t="shared" ca="1" si="126"/>
        <v/>
      </c>
      <c r="N2018" s="3">
        <f ca="1">IF(L2017="买",E2018/E2017-1,0)-IF(M2018=1,计算结果!B$17,0)</f>
        <v>0</v>
      </c>
      <c r="O2018" s="2">
        <f t="shared" ca="1" si="127"/>
        <v>7.8984695176507547</v>
      </c>
      <c r="P2018" s="3">
        <f ca="1">1-O2018/MAX(O$2:O2018)</f>
        <v>0.12125692883066719</v>
      </c>
    </row>
    <row r="2019" spans="1:16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124"/>
        <v>-8.3350892263805987E-3</v>
      </c>
      <c r="H2019" s="3">
        <f>1-E2019/MAX(E$2:E2019)</f>
        <v>0.58359252705369902</v>
      </c>
      <c r="I2019" s="36">
        <f ca="1">IF(ROW()&gt;计算结果!B$18+1,AVERAGE(OFFSET(E2019,0,0,-计算结果!B$18,1)),AVERAGE(OFFSET(E2019,0,0,-ROW(),1)))</f>
        <v>2539.3754545454544</v>
      </c>
      <c r="J2019" s="36">
        <f ca="1">I2019+计算结果!B$19*IF(ROW()&gt;计算结果!B$18+1,STDEV(OFFSET(E2019,0,0,-计算结果!B$18,1)),STDEV(OFFSET(E2019,0,0,-ROW(),1)))</f>
        <v>9866.6190751584545</v>
      </c>
      <c r="K2019" s="34">
        <f ca="1">I2019-计算结果!B$19*IF(ROW()&gt;计算结果!B$18+1,STDEV(OFFSET(E2019,0,0,-计算结果!B$18,1)),STDEV(OFFSET(E2019,0,0,-ROW(),1)))</f>
        <v>-4787.8681660675466</v>
      </c>
      <c r="L2019" s="35" t="str">
        <f t="shared" ca="1" si="125"/>
        <v>卖</v>
      </c>
      <c r="M2019" s="4" t="str">
        <f t="shared" ca="1" si="126"/>
        <v/>
      </c>
      <c r="N2019" s="3">
        <f ca="1">IF(L2018="买",E2019/E2018-1,0)-IF(M2019=1,计算结果!B$17,0)</f>
        <v>0</v>
      </c>
      <c r="O2019" s="2">
        <f t="shared" ca="1" si="127"/>
        <v>7.8984695176507547</v>
      </c>
      <c r="P2019" s="3">
        <f ca="1">1-O2019/MAX(O$2:O2019)</f>
        <v>0.12125692883066719</v>
      </c>
    </row>
    <row r="2020" spans="1:16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124"/>
        <v>9.5206573748307655E-4</v>
      </c>
      <c r="H2020" s="3">
        <f>1-E2020/MAX(E$2:E2020)</f>
        <v>0.58319607976587484</v>
      </c>
      <c r="I2020" s="36">
        <f ca="1">IF(ROW()&gt;计算结果!B$18+1,AVERAGE(OFFSET(E2020,0,0,-计算结果!B$18,1)),AVERAGE(OFFSET(E2020,0,0,-ROW(),1)))</f>
        <v>2536.0354545454547</v>
      </c>
      <c r="J2020" s="36">
        <f ca="1">I2020+计算结果!B$19*IF(ROW()&gt;计算结果!B$18+1,STDEV(OFFSET(E2020,0,0,-计算结果!B$18,1)),STDEV(OFFSET(E2020,0,0,-ROW(),1)))</f>
        <v>9945.1399065018413</v>
      </c>
      <c r="K2020" s="34">
        <f ca="1">I2020-计算结果!B$19*IF(ROW()&gt;计算结果!B$18+1,STDEV(OFFSET(E2020,0,0,-计算结果!B$18,1)),STDEV(OFFSET(E2020,0,0,-ROW(),1)))</f>
        <v>-4873.0689974109328</v>
      </c>
      <c r="L2020" s="35" t="str">
        <f t="shared" ca="1" si="125"/>
        <v>卖</v>
      </c>
      <c r="M2020" s="4" t="str">
        <f t="shared" ca="1" si="126"/>
        <v/>
      </c>
      <c r="N2020" s="3">
        <f ca="1">IF(L2019="买",E2020/E2019-1,0)-IF(M2020=1,计算结果!B$17,0)</f>
        <v>0</v>
      </c>
      <c r="O2020" s="2">
        <f t="shared" ca="1" si="127"/>
        <v>7.8984695176507547</v>
      </c>
      <c r="P2020" s="3">
        <f ca="1">1-O2020/MAX(O$2:O2020)</f>
        <v>0.12125692883066719</v>
      </c>
    </row>
    <row r="2021" spans="1:16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124"/>
        <v>1.7663819989875984E-2</v>
      </c>
      <c r="H2021" s="3">
        <f>1-E2021/MAX(E$2:E2021)</f>
        <v>0.57583373034778473</v>
      </c>
      <c r="I2021" s="36">
        <f ca="1">IF(ROW()&gt;计算结果!B$18+1,AVERAGE(OFFSET(E2021,0,0,-计算结果!B$18,1)),AVERAGE(OFFSET(E2021,0,0,-ROW(),1)))</f>
        <v>2533.4888636363644</v>
      </c>
      <c r="J2021" s="36">
        <f ca="1">I2021+计算结果!B$19*IF(ROW()&gt;计算结果!B$18+1,STDEV(OFFSET(E2021,0,0,-计算结果!B$18,1)),STDEV(OFFSET(E2021,0,0,-ROW(),1)))</f>
        <v>9882.0315453008152</v>
      </c>
      <c r="K2021" s="34">
        <f ca="1">I2021-计算结果!B$19*IF(ROW()&gt;计算结果!B$18+1,STDEV(OFFSET(E2021,0,0,-计算结果!B$18,1)),STDEV(OFFSET(E2021,0,0,-ROW(),1)))</f>
        <v>-4815.0538180280855</v>
      </c>
      <c r="L2021" s="35" t="str">
        <f t="shared" ca="1" si="125"/>
        <v>卖</v>
      </c>
      <c r="M2021" s="4" t="str">
        <f t="shared" ca="1" si="126"/>
        <v/>
      </c>
      <c r="N2021" s="3">
        <f ca="1">IF(L2020="买",E2021/E2020-1,0)-IF(M2021=1,计算结果!B$17,0)</f>
        <v>0</v>
      </c>
      <c r="O2021" s="2">
        <f t="shared" ca="1" si="127"/>
        <v>7.8984695176507547</v>
      </c>
      <c r="P2021" s="3">
        <f ca="1">1-O2021/MAX(O$2:O2021)</f>
        <v>0.12125692883066719</v>
      </c>
    </row>
    <row r="2022" spans="1:16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124"/>
        <v>1.3265621302012587E-2</v>
      </c>
      <c r="H2022" s="3">
        <f>1-E2022/MAX(E$2:E2022)</f>
        <v>0.57020690124549112</v>
      </c>
      <c r="I2022" s="36">
        <f ca="1">IF(ROW()&gt;计算结果!B$18+1,AVERAGE(OFFSET(E2022,0,0,-计算结果!B$18,1)),AVERAGE(OFFSET(E2022,0,0,-ROW(),1)))</f>
        <v>2532.5429545454544</v>
      </c>
      <c r="J2022" s="36">
        <f ca="1">I2022+计算结果!B$19*IF(ROW()&gt;计算结果!B$18+1,STDEV(OFFSET(E2022,0,0,-计算结果!B$18,1)),STDEV(OFFSET(E2022,0,0,-ROW(),1)))</f>
        <v>9859.1004140870846</v>
      </c>
      <c r="K2022" s="34">
        <f ca="1">I2022-计算结果!B$19*IF(ROW()&gt;计算结果!B$18+1,STDEV(OFFSET(E2022,0,0,-计算结果!B$18,1)),STDEV(OFFSET(E2022,0,0,-ROW(),1)))</f>
        <v>-4794.0145049961757</v>
      </c>
      <c r="L2022" s="35" t="str">
        <f t="shared" ca="1" si="125"/>
        <v>卖</v>
      </c>
      <c r="M2022" s="4" t="str">
        <f t="shared" ca="1" si="126"/>
        <v/>
      </c>
      <c r="N2022" s="3">
        <f ca="1">IF(L2021="买",E2022/E2021-1,0)-IF(M2022=1,计算结果!B$17,0)</f>
        <v>0</v>
      </c>
      <c r="O2022" s="2">
        <f t="shared" ca="1" si="127"/>
        <v>7.8984695176507547</v>
      </c>
      <c r="P2022" s="3">
        <f ca="1">1-O2022/MAX(O$2:O2022)</f>
        <v>0.12125692883066719</v>
      </c>
    </row>
    <row r="2023" spans="1:16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124"/>
        <v>1.5677083745715414E-3</v>
      </c>
      <c r="H2023" s="3">
        <f>1-E2023/MAX(E$2:E2023)</f>
        <v>0.56953311100524062</v>
      </c>
      <c r="I2023" s="36">
        <f ca="1">IF(ROW()&gt;计算结果!B$18+1,AVERAGE(OFFSET(E2023,0,0,-计算结果!B$18,1)),AVERAGE(OFFSET(E2023,0,0,-ROW(),1)))</f>
        <v>2531.0715909090909</v>
      </c>
      <c r="J2023" s="36">
        <f ca="1">I2023+计算结果!B$19*IF(ROW()&gt;计算结果!B$18+1,STDEV(OFFSET(E2023,0,0,-计算结果!B$18,1)),STDEV(OFFSET(E2023,0,0,-ROW(),1)))</f>
        <v>9781.3871158835736</v>
      </c>
      <c r="K2023" s="34">
        <f ca="1">I2023-计算结果!B$19*IF(ROW()&gt;计算结果!B$18+1,STDEV(OFFSET(E2023,0,0,-计算结果!B$18,1)),STDEV(OFFSET(E2023,0,0,-ROW(),1)))</f>
        <v>-4719.2439340653928</v>
      </c>
      <c r="L2023" s="35" t="str">
        <f t="shared" ca="1" si="125"/>
        <v>卖</v>
      </c>
      <c r="M2023" s="4" t="str">
        <f t="shared" ca="1" si="126"/>
        <v/>
      </c>
      <c r="N2023" s="3">
        <f ca="1">IF(L2022="买",E2023/E2022-1,0)-IF(M2023=1,计算结果!B$17,0)</f>
        <v>0</v>
      </c>
      <c r="O2023" s="2">
        <f t="shared" ca="1" si="127"/>
        <v>7.8984695176507547</v>
      </c>
      <c r="P2023" s="3">
        <f ca="1">1-O2023/MAX(O$2:O2023)</f>
        <v>0.12125692883066719</v>
      </c>
    </row>
    <row r="2024" spans="1:16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124"/>
        <v>5.0831245009763659E-3</v>
      </c>
      <c r="H2024" s="3">
        <f>1-E2024/MAX(E$2:E2024)</f>
        <v>0.56734499421493223</v>
      </c>
      <c r="I2024" s="36">
        <f ca="1">IF(ROW()&gt;计算结果!B$18+1,AVERAGE(OFFSET(E2024,0,0,-计算结果!B$18,1)),AVERAGE(OFFSET(E2024,0,0,-ROW(),1)))</f>
        <v>2528.1050000000005</v>
      </c>
      <c r="J2024" s="36">
        <f ca="1">I2024+计算结果!B$19*IF(ROW()&gt;计算结果!B$18+1,STDEV(OFFSET(E2024,0,0,-计算结果!B$18,1)),STDEV(OFFSET(E2024,0,0,-ROW(),1)))</f>
        <v>9369.3104890898776</v>
      </c>
      <c r="K2024" s="34">
        <f ca="1">I2024-计算结果!B$19*IF(ROW()&gt;计算结果!B$18+1,STDEV(OFFSET(E2024,0,0,-计算结果!B$18,1)),STDEV(OFFSET(E2024,0,0,-ROW(),1)))</f>
        <v>-4313.1004890898766</v>
      </c>
      <c r="L2024" s="35" t="str">
        <f t="shared" ca="1" si="125"/>
        <v>买</v>
      </c>
      <c r="M2024" s="4">
        <f t="shared" ca="1" si="126"/>
        <v>1</v>
      </c>
      <c r="N2024" s="3">
        <f ca="1">IF(L2023="买",E2024/E2023-1,0)-IF(M2024=1,计算结果!B$17,0)</f>
        <v>0</v>
      </c>
      <c r="O2024" s="2">
        <f t="shared" ca="1" si="127"/>
        <v>7.8984695176507547</v>
      </c>
      <c r="P2024" s="3">
        <f ca="1">1-O2024/MAX(O$2:O2024)</f>
        <v>0.12125692883066719</v>
      </c>
    </row>
    <row r="2025" spans="1:16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124"/>
        <v>-5.9029416391380707E-3</v>
      </c>
      <c r="H2025" s="3">
        <f>1-E2025/MAX(E$2:E2025)</f>
        <v>0.56989893146396242</v>
      </c>
      <c r="I2025" s="36">
        <f ca="1">IF(ROW()&gt;计算结果!B$18+1,AVERAGE(OFFSET(E2025,0,0,-计算结果!B$18,1)),AVERAGE(OFFSET(E2025,0,0,-ROW(),1)))</f>
        <v>2524.8993181818187</v>
      </c>
      <c r="J2025" s="36">
        <f ca="1">I2025+计算结果!B$19*IF(ROW()&gt;计算结果!B$18+1,STDEV(OFFSET(E2025,0,0,-计算结果!B$18,1)),STDEV(OFFSET(E2025,0,0,-ROW(),1)))</f>
        <v>8935.9423166310626</v>
      </c>
      <c r="K2025" s="34">
        <f ca="1">I2025-计算结果!B$19*IF(ROW()&gt;计算结果!B$18+1,STDEV(OFFSET(E2025,0,0,-计算结果!B$18,1)),STDEV(OFFSET(E2025,0,0,-ROW(),1)))</f>
        <v>-3886.1436802674261</v>
      </c>
      <c r="L2025" s="35" t="str">
        <f t="shared" ca="1" si="125"/>
        <v>买</v>
      </c>
      <c r="M2025" s="4" t="str">
        <f t="shared" ca="1" si="126"/>
        <v/>
      </c>
      <c r="N2025" s="3">
        <f ca="1">IF(L2024="买",E2025/E2024-1,0)-IF(M2025=1,计算结果!B$17,0)</f>
        <v>-5.9029416391380707E-3</v>
      </c>
      <c r="O2025" s="2">
        <f t="shared" ca="1" si="127"/>
        <v>7.8518453130495516</v>
      </c>
      <c r="P2025" s="3">
        <f ca="1">1-O2025/MAX(O$2:O2025)</f>
        <v>0.12644409789557665</v>
      </c>
    </row>
    <row r="2026" spans="1:16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124"/>
        <v>5.1626124005554885E-3</v>
      </c>
      <c r="H2026" s="3">
        <f>1-E2026/MAX(E$2:E2026)</f>
        <v>0.56767848635404605</v>
      </c>
      <c r="I2026" s="36">
        <f ca="1">IF(ROW()&gt;计算结果!B$18+1,AVERAGE(OFFSET(E2026,0,0,-计算结果!B$18,1)),AVERAGE(OFFSET(E2026,0,0,-ROW(),1)))</f>
        <v>2524.7884090909097</v>
      </c>
      <c r="J2026" s="36">
        <f ca="1">I2026+计算结果!B$19*IF(ROW()&gt;计算结果!B$18+1,STDEV(OFFSET(E2026,0,0,-计算结果!B$18,1)),STDEV(OFFSET(E2026,0,0,-ROW(),1)))</f>
        <v>8931.8812740381745</v>
      </c>
      <c r="K2026" s="34">
        <f ca="1">I2026-计算结果!B$19*IF(ROW()&gt;计算结果!B$18+1,STDEV(OFFSET(E2026,0,0,-计算结果!B$18,1)),STDEV(OFFSET(E2026,0,0,-ROW(),1)))</f>
        <v>-3882.3044558563547</v>
      </c>
      <c r="L2026" s="35" t="str">
        <f t="shared" ca="1" si="125"/>
        <v>买</v>
      </c>
      <c r="M2026" s="4" t="str">
        <f t="shared" ca="1" si="126"/>
        <v/>
      </c>
      <c r="N2026" s="3">
        <f ca="1">IF(L2025="买",E2026/E2025-1,0)-IF(M2026=1,计算结果!B$17,0)</f>
        <v>5.1626124005554885E-3</v>
      </c>
      <c r="O2026" s="2">
        <f t="shared" ca="1" si="127"/>
        <v>7.8923813470299446</v>
      </c>
      <c r="P2026" s="3">
        <f ca="1">1-O2026/MAX(O$2:O2026)</f>
        <v>0.121934267362794</v>
      </c>
    </row>
    <row r="2027" spans="1:16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124"/>
        <v>-3.9632562459659404E-3</v>
      </c>
      <c r="H2027" s="3">
        <f>1-E2027/MAX(E$2:E2027)</f>
        <v>0.56939188729326884</v>
      </c>
      <c r="I2027" s="36">
        <f ca="1">IF(ROW()&gt;计算结果!B$18+1,AVERAGE(OFFSET(E2027,0,0,-计算结果!B$18,1)),AVERAGE(OFFSET(E2027,0,0,-ROW(),1)))</f>
        <v>2522.6965909090909</v>
      </c>
      <c r="J2027" s="36">
        <f ca="1">I2027+计算结果!B$19*IF(ROW()&gt;计算结果!B$18+1,STDEV(OFFSET(E2027,0,0,-计算结果!B$18,1)),STDEV(OFFSET(E2027,0,0,-ROW(),1)))</f>
        <v>8711.6397928836741</v>
      </c>
      <c r="K2027" s="34">
        <f ca="1">I2027-计算结果!B$19*IF(ROW()&gt;计算结果!B$18+1,STDEV(OFFSET(E2027,0,0,-计算结果!B$18,1)),STDEV(OFFSET(E2027,0,0,-ROW(),1)))</f>
        <v>-3666.2466110654918</v>
      </c>
      <c r="L2027" s="35" t="str">
        <f t="shared" ca="1" si="125"/>
        <v>买</v>
      </c>
      <c r="M2027" s="4" t="str">
        <f t="shared" ca="1" si="126"/>
        <v/>
      </c>
      <c r="N2027" s="3">
        <f ca="1">IF(L2026="买",E2027/E2026-1,0)-IF(M2027=1,计算结果!B$17,0)</f>
        <v>-3.9632562459659404E-3</v>
      </c>
      <c r="O2027" s="2">
        <f t="shared" ca="1" si="127"/>
        <v>7.8611018173607832</v>
      </c>
      <c r="P2027" s="3">
        <f ca="1">1-O2027/MAX(O$2:O2027)</f>
        <v>0.12541426686203705</v>
      </c>
    </row>
    <row r="2028" spans="1:16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124"/>
        <v>-1.4789965109432979E-2</v>
      </c>
      <c r="H2028" s="3">
        <f>1-E2028/MAX(E$2:E2028)</f>
        <v>0.57576056625604033</v>
      </c>
      <c r="I2028" s="36">
        <f ca="1">IF(ROW()&gt;计算结果!B$18+1,AVERAGE(OFFSET(E2028,0,0,-计算结果!B$18,1)),AVERAGE(OFFSET(E2028,0,0,-ROW(),1)))</f>
        <v>2519.1315909090913</v>
      </c>
      <c r="J2028" s="36">
        <f ca="1">I2028+计算结果!B$19*IF(ROW()&gt;计算结果!B$18+1,STDEV(OFFSET(E2028,0,0,-计算结果!B$18,1)),STDEV(OFFSET(E2028,0,0,-ROW(),1)))</f>
        <v>8334.0685138857862</v>
      </c>
      <c r="K2028" s="34">
        <f ca="1">I2028-计算结果!B$19*IF(ROW()&gt;计算结果!B$18+1,STDEV(OFFSET(E2028,0,0,-计算结果!B$18,1)),STDEV(OFFSET(E2028,0,0,-ROW(),1)))</f>
        <v>-3295.8053320676031</v>
      </c>
      <c r="L2028" s="35" t="str">
        <f t="shared" ca="1" si="125"/>
        <v>卖</v>
      </c>
      <c r="M2028" s="4">
        <f t="shared" ca="1" si="126"/>
        <v>1</v>
      </c>
      <c r="N2028" s="3">
        <f ca="1">IF(L2027="买",E2028/E2027-1,0)-IF(M2028=1,计算结果!B$17,0)</f>
        <v>-1.4789965109432979E-2</v>
      </c>
      <c r="O2028" s="2">
        <f t="shared" ca="1" si="127"/>
        <v>7.7448363957603172</v>
      </c>
      <c r="P2028" s="3">
        <f ca="1">1-O2028/MAX(O$2:O2028)</f>
        <v>0.1383493593403553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124"/>
        <v>5.4505201857748542E-3</v>
      </c>
      <c r="H2029" s="3">
        <f>1-E2029/MAX(E$2:E2029)</f>
        <v>0.57344824065881717</v>
      </c>
      <c r="I2029" s="36">
        <f ca="1">IF(ROW()&gt;计算结果!B$18+1,AVERAGE(OFFSET(E2029,0,0,-计算结果!B$18,1)),AVERAGE(OFFSET(E2029,0,0,-ROW(),1)))</f>
        <v>2516.5736363636365</v>
      </c>
      <c r="J2029" s="36">
        <f ca="1">I2029+计算结果!B$19*IF(ROW()&gt;计算结果!B$18+1,STDEV(OFFSET(E2029,0,0,-计算结果!B$18,1)),STDEV(OFFSET(E2029,0,0,-ROW(),1)))</f>
        <v>8079.0170151609054</v>
      </c>
      <c r="K2029" s="34">
        <f ca="1">I2029-计算结果!B$19*IF(ROW()&gt;计算结果!B$18+1,STDEV(OFFSET(E2029,0,0,-计算结果!B$18,1)),STDEV(OFFSET(E2029,0,0,-ROW(),1)))</f>
        <v>-3045.8697424336319</v>
      </c>
      <c r="L2029" s="35" t="str">
        <f t="shared" ca="1" si="125"/>
        <v>卖</v>
      </c>
      <c r="M2029" s="4" t="str">
        <f t="shared" ca="1" si="126"/>
        <v/>
      </c>
      <c r="N2029" s="3">
        <f ca="1">IF(L2028="买",E2029/E2028-1,0)-IF(M2029=1,计算结果!B$17,0)</f>
        <v>0</v>
      </c>
      <c r="O2029" s="2">
        <f t="shared" ca="1" si="127"/>
        <v>7.7448363957603172</v>
      </c>
      <c r="P2029" s="3">
        <f ca="1">1-O2029/MAX(O$2:O2029)</f>
        <v>0.1383493593403553</v>
      </c>
    </row>
    <row r="2030" spans="1:16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124"/>
        <v>1.8261379456147697E-2</v>
      </c>
      <c r="H2030" s="3">
        <f>1-E2030/MAX(E$2:E2030)</f>
        <v>0.56565881712380039</v>
      </c>
      <c r="I2030" s="36">
        <f ca="1">IF(ROW()&gt;计算结果!B$18+1,AVERAGE(OFFSET(E2030,0,0,-计算结果!B$18,1)),AVERAGE(OFFSET(E2030,0,0,-ROW(),1)))</f>
        <v>2515.3413636363639</v>
      </c>
      <c r="J2030" s="36">
        <f ca="1">I2030+计算结果!B$19*IF(ROW()&gt;计算结果!B$18+1,STDEV(OFFSET(E2030,0,0,-计算结果!B$18,1)),STDEV(OFFSET(E2030,0,0,-ROW(),1)))</f>
        <v>7899.7673630803492</v>
      </c>
      <c r="K2030" s="34">
        <f ca="1">I2030-计算结果!B$19*IF(ROW()&gt;计算结果!B$18+1,STDEV(OFFSET(E2030,0,0,-计算结果!B$18,1)),STDEV(OFFSET(E2030,0,0,-ROW(),1)))</f>
        <v>-2869.0846358076215</v>
      </c>
      <c r="L2030" s="35" t="str">
        <f t="shared" ca="1" si="125"/>
        <v>买</v>
      </c>
      <c r="M2030" s="4">
        <f t="shared" ca="1" si="126"/>
        <v>1</v>
      </c>
      <c r="N2030" s="3">
        <f ca="1">IF(L2029="买",E2030/E2029-1,0)-IF(M2030=1,计算结果!B$17,0)</f>
        <v>0</v>
      </c>
      <c r="O2030" s="2">
        <f t="shared" ca="1" si="127"/>
        <v>7.7448363957603172</v>
      </c>
      <c r="P2030" s="3">
        <f ca="1">1-O2030/MAX(O$2:O2030)</f>
        <v>0.1383493593403553</v>
      </c>
    </row>
    <row r="2031" spans="1:16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124"/>
        <v>1.5411072938171566E-2</v>
      </c>
      <c r="H2031" s="3">
        <f>1-E2031/MAX(E$2:E2031)</f>
        <v>0.55896515347444353</v>
      </c>
      <c r="I2031" s="36">
        <f ca="1">IF(ROW()&gt;计算结果!B$18+1,AVERAGE(OFFSET(E2031,0,0,-计算结果!B$18,1)),AVERAGE(OFFSET(E2031,0,0,-ROW(),1)))</f>
        <v>2515.3340909090907</v>
      </c>
      <c r="J2031" s="36">
        <f ca="1">I2031+计算结果!B$19*IF(ROW()&gt;计算结果!B$18+1,STDEV(OFFSET(E2031,0,0,-计算结果!B$18,1)),STDEV(OFFSET(E2031,0,0,-ROW(),1)))</f>
        <v>7898.4743624874172</v>
      </c>
      <c r="K2031" s="34">
        <f ca="1">I2031-计算结果!B$19*IF(ROW()&gt;计算结果!B$18+1,STDEV(OFFSET(E2031,0,0,-计算结果!B$18,1)),STDEV(OFFSET(E2031,0,0,-ROW(),1)))</f>
        <v>-2867.8061806692363</v>
      </c>
      <c r="L2031" s="35" t="str">
        <f t="shared" ca="1" si="125"/>
        <v>买</v>
      </c>
      <c r="M2031" s="4" t="str">
        <f t="shared" ca="1" si="126"/>
        <v/>
      </c>
      <c r="N2031" s="3">
        <f ca="1">IF(L2030="买",E2031/E2030-1,0)-IF(M2031=1,计算结果!B$17,0)</f>
        <v>1.5411072938171566E-2</v>
      </c>
      <c r="O2031" s="2">
        <f t="shared" ca="1" si="127"/>
        <v>7.8641926343495854</v>
      </c>
      <c r="P2031" s="3">
        <f ca="1">1-O2031/MAX(O$2:O2031)</f>
        <v>0.12507039846992729</v>
      </c>
    </row>
    <row r="2032" spans="1:16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124"/>
        <v>6.7745606759128663E-3</v>
      </c>
      <c r="H2032" s="3">
        <f>1-E2032/MAX(E$2:E2032)</f>
        <v>0.55597733614646427</v>
      </c>
      <c r="I2032" s="36">
        <f ca="1">IF(ROW()&gt;计算结果!B$18+1,AVERAGE(OFFSET(E2032,0,0,-计算结果!B$18,1)),AVERAGE(OFFSET(E2032,0,0,-ROW(),1)))</f>
        <v>2516.5611363636363</v>
      </c>
      <c r="J2032" s="36">
        <f ca="1">I2032+计算结果!B$19*IF(ROW()&gt;计算结果!B$18+1,STDEV(OFFSET(E2032,0,0,-计算结果!B$18,1)),STDEV(OFFSET(E2032,0,0,-ROW(),1)))</f>
        <v>8084.6750333093951</v>
      </c>
      <c r="K2032" s="34">
        <f ca="1">I2032-计算结果!B$19*IF(ROW()&gt;计算结果!B$18+1,STDEV(OFFSET(E2032,0,0,-计算结果!B$18,1)),STDEV(OFFSET(E2032,0,0,-ROW(),1)))</f>
        <v>-3051.5527605821226</v>
      </c>
      <c r="L2032" s="35" t="str">
        <f t="shared" ca="1" si="125"/>
        <v>买</v>
      </c>
      <c r="M2032" s="4" t="str">
        <f t="shared" ca="1" si="126"/>
        <v/>
      </c>
      <c r="N2032" s="3">
        <f ca="1">IF(L2031="买",E2032/E2031-1,0)-IF(M2032=1,计算结果!B$17,0)</f>
        <v>6.7745606759128663E-3</v>
      </c>
      <c r="O2032" s="2">
        <f t="shared" ca="1" si="127"/>
        <v>7.9174690845180535</v>
      </c>
      <c r="P2032" s="3">
        <f ca="1">1-O2032/MAX(O$2:O2032)</f>
        <v>0.11914313479720962</v>
      </c>
    </row>
    <row r="2033" spans="1:16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124"/>
        <v>2.007962875678615E-3</v>
      </c>
      <c r="H2033" s="3">
        <f>1-E2033/MAX(E$2:E2033)</f>
        <v>0.5550857551214865</v>
      </c>
      <c r="I2033" s="36">
        <f ca="1">IF(ROW()&gt;计算结果!B$18+1,AVERAGE(OFFSET(E2033,0,0,-计算结果!B$18,1)),AVERAGE(OFFSET(E2033,0,0,-ROW(),1)))</f>
        <v>2518.5465909090908</v>
      </c>
      <c r="J2033" s="36">
        <f ca="1">I2033+计算结果!B$19*IF(ROW()&gt;计算结果!B$18+1,STDEV(OFFSET(E2033,0,0,-计算结果!B$18,1)),STDEV(OFFSET(E2033,0,0,-ROW(),1)))</f>
        <v>8318.5423590761529</v>
      </c>
      <c r="K2033" s="34">
        <f ca="1">I2033-计算结果!B$19*IF(ROW()&gt;计算结果!B$18+1,STDEV(OFFSET(E2033,0,0,-计算结果!B$18,1)),STDEV(OFFSET(E2033,0,0,-ROW(),1)))</f>
        <v>-3281.4491772579704</v>
      </c>
      <c r="L2033" s="35" t="str">
        <f t="shared" ca="1" si="125"/>
        <v>买</v>
      </c>
      <c r="M2033" s="4" t="str">
        <f t="shared" ca="1" si="126"/>
        <v/>
      </c>
      <c r="N2033" s="3">
        <f ca="1">IF(L2032="买",E2033/E2032-1,0)-IF(M2033=1,计算结果!B$17,0)</f>
        <v>2.007962875678615E-3</v>
      </c>
      <c r="O2033" s="2">
        <f t="shared" ca="1" si="127"/>
        <v>7.9333670685090993</v>
      </c>
      <c r="P2033" s="3">
        <f ca="1">1-O2033/MAX(O$2:O2033)</f>
        <v>0.11737440691309564</v>
      </c>
    </row>
    <row r="2034" spans="1:16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124"/>
        <v>1.2161309444136403E-3</v>
      </c>
      <c r="H2034" s="3">
        <f>1-E2034/MAX(E$2:E2034)</f>
        <v>0.55454468114067912</v>
      </c>
      <c r="I2034" s="36">
        <f ca="1">IF(ROW()&gt;计算结果!B$18+1,AVERAGE(OFFSET(E2034,0,0,-计算结果!B$18,1)),AVERAGE(OFFSET(E2034,0,0,-ROW(),1)))</f>
        <v>2520.4502272727273</v>
      </c>
      <c r="J2034" s="36">
        <f ca="1">I2034+计算结果!B$19*IF(ROW()&gt;计算结果!B$18+1,STDEV(OFFSET(E2034,0,0,-计算结果!B$18,1)),STDEV(OFFSET(E2034,0,0,-ROW(),1)))</f>
        <v>8546.2671857276018</v>
      </c>
      <c r="K2034" s="34">
        <f ca="1">I2034-计算结果!B$19*IF(ROW()&gt;计算结果!B$18+1,STDEV(OFFSET(E2034,0,0,-计算结果!B$18,1)),STDEV(OFFSET(E2034,0,0,-ROW(),1)))</f>
        <v>-3505.3667311821469</v>
      </c>
      <c r="L2034" s="35" t="str">
        <f t="shared" ca="1" si="125"/>
        <v>买</v>
      </c>
      <c r="M2034" s="4" t="str">
        <f t="shared" ca="1" si="126"/>
        <v/>
      </c>
      <c r="N2034" s="3">
        <f ca="1">IF(L2033="买",E2034/E2033-1,0)-IF(M2034=1,计算结果!B$17,0)</f>
        <v>1.2161309444136403E-3</v>
      </c>
      <c r="O2034" s="2">
        <f t="shared" ca="1" si="127"/>
        <v>7.9430150816945053</v>
      </c>
      <c r="P2034" s="3">
        <f ca="1">1-O2034/MAX(O$2:O2034)</f>
        <v>0.11630101861701125</v>
      </c>
    </row>
    <row r="2035" spans="1:16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124"/>
        <v>-1.3437584748837939E-2</v>
      </c>
      <c r="H2035" s="3">
        <f>1-E2035/MAX(E$2:E2035)</f>
        <v>0.56053052473967191</v>
      </c>
      <c r="I2035" s="36">
        <f ca="1">IF(ROW()&gt;计算结果!B$18+1,AVERAGE(OFFSET(E2035,0,0,-计算结果!B$18,1)),AVERAGE(OFFSET(E2035,0,0,-ROW(),1)))</f>
        <v>2521.4270454545454</v>
      </c>
      <c r="J2035" s="36">
        <f ca="1">I2035+计算结果!B$19*IF(ROW()&gt;计算结果!B$18+1,STDEV(OFFSET(E2035,0,0,-计算结果!B$18,1)),STDEV(OFFSET(E2035,0,0,-ROW(),1)))</f>
        <v>8627.8345033182522</v>
      </c>
      <c r="K2035" s="34">
        <f ca="1">I2035-计算结果!B$19*IF(ROW()&gt;计算结果!B$18+1,STDEV(OFFSET(E2035,0,0,-计算结果!B$18,1)),STDEV(OFFSET(E2035,0,0,-ROW(),1)))</f>
        <v>-3584.980412409162</v>
      </c>
      <c r="L2035" s="35" t="str">
        <f t="shared" ca="1" si="125"/>
        <v>买</v>
      </c>
      <c r="M2035" s="4" t="str">
        <f t="shared" ca="1" si="126"/>
        <v/>
      </c>
      <c r="N2035" s="3">
        <f ca="1">IF(L2034="买",E2035/E2034-1,0)-IF(M2035=1,计算结果!B$17,0)</f>
        <v>-1.3437584748837939E-2</v>
      </c>
      <c r="O2035" s="2">
        <f t="shared" ca="1" si="127"/>
        <v>7.8362801433729379</v>
      </c>
      <c r="P2035" s="3">
        <f ca="1">1-O2035/MAX(O$2:O2035)</f>
        <v>0.12817579857180683</v>
      </c>
    </row>
    <row r="2036" spans="1:16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124"/>
        <v>5.5674932729350424E-3</v>
      </c>
      <c r="H2036" s="3">
        <f>1-E2036/MAX(E$2:E2036)</f>
        <v>0.55808378139249981</v>
      </c>
      <c r="I2036" s="36">
        <f ca="1">IF(ROW()&gt;计算结果!B$18+1,AVERAGE(OFFSET(E2036,0,0,-计算结果!B$18,1)),AVERAGE(OFFSET(E2036,0,0,-ROW(),1)))</f>
        <v>2523.5802272727274</v>
      </c>
      <c r="J2036" s="36">
        <f ca="1">I2036+计算结果!B$19*IF(ROW()&gt;计算结果!B$18+1,STDEV(OFFSET(E2036,0,0,-计算结果!B$18,1)),STDEV(OFFSET(E2036,0,0,-ROW(),1)))</f>
        <v>8748.2746188417022</v>
      </c>
      <c r="K2036" s="34">
        <f ca="1">I2036-计算结果!B$19*IF(ROW()&gt;计算结果!B$18+1,STDEV(OFFSET(E2036,0,0,-计算结果!B$18,1)),STDEV(OFFSET(E2036,0,0,-ROW(),1)))</f>
        <v>-3701.1141642962471</v>
      </c>
      <c r="L2036" s="35" t="str">
        <f t="shared" ca="1" si="125"/>
        <v>买</v>
      </c>
      <c r="M2036" s="4" t="str">
        <f t="shared" ca="1" si="126"/>
        <v/>
      </c>
      <c r="N2036" s="3">
        <f ca="1">IF(L2035="买",E2036/E2035-1,0)-IF(M2036=1,计算结果!B$17,0)</f>
        <v>5.5674932729350424E-3</v>
      </c>
      <c r="O2036" s="2">
        <f t="shared" ca="1" si="127"/>
        <v>7.8799085803560009</v>
      </c>
      <c r="P2036" s="3">
        <f ca="1">1-O2036/MAX(O$2:O2036)</f>
        <v>0.12332192319517343</v>
      </c>
    </row>
    <row r="2037" spans="1:16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124"/>
        <v>9.0866038048242892E-4</v>
      </c>
      <c r="H2037" s="3">
        <f>1-E2037/MAX(E$2:E2037)</f>
        <v>0.55768222963315861</v>
      </c>
      <c r="I2037" s="36">
        <f ca="1">IF(ROW()&gt;计算结果!B$18+1,AVERAGE(OFFSET(E2037,0,0,-计算结果!B$18,1)),AVERAGE(OFFSET(E2037,0,0,-ROW(),1)))</f>
        <v>2525.2731818181815</v>
      </c>
      <c r="J2037" s="36">
        <f ca="1">I2037+计算结果!B$19*IF(ROW()&gt;计算结果!B$18+1,STDEV(OFFSET(E2037,0,0,-计算结果!B$18,1)),STDEV(OFFSET(E2037,0,0,-ROW(),1)))</f>
        <v>8876.3708532703859</v>
      </c>
      <c r="K2037" s="34">
        <f ca="1">I2037-计算结果!B$19*IF(ROW()&gt;计算结果!B$18+1,STDEV(OFFSET(E2037,0,0,-计算结果!B$18,1)),STDEV(OFFSET(E2037,0,0,-ROW(),1)))</f>
        <v>-3825.8244896340225</v>
      </c>
      <c r="L2037" s="35" t="str">
        <f t="shared" ca="1" si="125"/>
        <v>买</v>
      </c>
      <c r="M2037" s="4" t="str">
        <f t="shared" ca="1" si="126"/>
        <v/>
      </c>
      <c r="N2037" s="3">
        <f ca="1">IF(L2036="买",E2037/E2036-1,0)-IF(M2037=1,计算结果!B$17,0)</f>
        <v>9.0866038048242892E-4</v>
      </c>
      <c r="O2037" s="2">
        <f t="shared" ca="1" si="127"/>
        <v>7.8870687410847937</v>
      </c>
      <c r="P2037" s="3">
        <f ca="1">1-O2037/MAX(O$2:O2037)</f>
        <v>0.12252532056034338</v>
      </c>
    </row>
    <row r="2038" spans="1:16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124"/>
        <v>1.7221946537723243E-2</v>
      </c>
      <c r="H2038" s="3">
        <f>1-E2038/MAX(E$2:E2038)</f>
        <v>0.550064656639216</v>
      </c>
      <c r="I2038" s="36">
        <f ca="1">IF(ROW()&gt;计算结果!B$18+1,AVERAGE(OFFSET(E2038,0,0,-计算结果!B$18,1)),AVERAGE(OFFSET(E2038,0,0,-ROW(),1)))</f>
        <v>2526.0502272727272</v>
      </c>
      <c r="J2038" s="36">
        <f ca="1">I2038+计算结果!B$19*IF(ROW()&gt;计算结果!B$18+1,STDEV(OFFSET(E2038,0,0,-计算结果!B$18,1)),STDEV(OFFSET(E2038,0,0,-ROW(),1)))</f>
        <v>9029.239701717037</v>
      </c>
      <c r="K2038" s="34">
        <f ca="1">I2038-计算结果!B$19*IF(ROW()&gt;计算结果!B$18+1,STDEV(OFFSET(E2038,0,0,-计算结果!B$18,1)),STDEV(OFFSET(E2038,0,0,-ROW(),1)))</f>
        <v>-3977.1392471715835</v>
      </c>
      <c r="L2038" s="35" t="str">
        <f t="shared" ca="1" si="125"/>
        <v>买</v>
      </c>
      <c r="M2038" s="4" t="str">
        <f t="shared" ca="1" si="126"/>
        <v/>
      </c>
      <c r="N2038" s="3">
        <f ca="1">IF(L2037="买",E2038/E2037-1,0)-IF(M2038=1,计算结果!B$17,0)</f>
        <v>1.7221946537723243E-2</v>
      </c>
      <c r="O2038" s="2">
        <f t="shared" ca="1" si="127"/>
        <v>8.0228994172831047</v>
      </c>
      <c r="P2038" s="3">
        <f ca="1">1-O2038/MAX(O$2:O2038)</f>
        <v>0.10741349854282778</v>
      </c>
    </row>
    <row r="2039" spans="1:16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124"/>
        <v>-6.8069400535486491E-4</v>
      </c>
      <c r="H2039" s="3">
        <f>1-E2039/MAX(E$2:E2039)</f>
        <v>0.55037092493023887</v>
      </c>
      <c r="I2039" s="36">
        <f ca="1">IF(ROW()&gt;计算结果!B$18+1,AVERAGE(OFFSET(E2039,0,0,-计算结果!B$18,1)),AVERAGE(OFFSET(E2039,0,0,-ROW(),1)))</f>
        <v>2526.6768181818184</v>
      </c>
      <c r="J2039" s="36">
        <f ca="1">I2039+计算结果!B$19*IF(ROW()&gt;计算结果!B$18+1,STDEV(OFFSET(E2039,0,0,-计算结果!B$18,1)),STDEV(OFFSET(E2039,0,0,-ROW(),1)))</f>
        <v>9150.9129335282905</v>
      </c>
      <c r="K2039" s="34">
        <f ca="1">I2039-计算结果!B$19*IF(ROW()&gt;计算结果!B$18+1,STDEV(OFFSET(E2039,0,0,-计算结果!B$18,1)),STDEV(OFFSET(E2039,0,0,-ROW(),1)))</f>
        <v>-4097.5592971646529</v>
      </c>
      <c r="L2039" s="35" t="str">
        <f t="shared" ca="1" si="125"/>
        <v>买</v>
      </c>
      <c r="M2039" s="4" t="str">
        <f t="shared" ca="1" si="126"/>
        <v/>
      </c>
      <c r="N2039" s="3">
        <f ca="1">IF(L2038="买",E2039/E2038-1,0)-IF(M2039=1,计算结果!B$17,0)</f>
        <v>-6.8069400535486491E-4</v>
      </c>
      <c r="O2039" s="2">
        <f t="shared" ca="1" si="127"/>
        <v>8.0174382777441959</v>
      </c>
      <c r="P2039" s="3">
        <f ca="1">1-O2039/MAX(O$2:O2039)</f>
        <v>0.10802107682363027</v>
      </c>
    </row>
    <row r="2040" spans="1:16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124"/>
        <v>-3.1181884233469903E-3</v>
      </c>
      <c r="H2040" s="3">
        <f>1-E2040/MAX(E$2:E2040)</f>
        <v>0.55177295310692165</v>
      </c>
      <c r="I2040" s="36">
        <f ca="1">IF(ROW()&gt;计算结果!B$18+1,AVERAGE(OFFSET(E2040,0,0,-计算结果!B$18,1)),AVERAGE(OFFSET(E2040,0,0,-ROW(),1)))</f>
        <v>2527.0406818181818</v>
      </c>
      <c r="J2040" s="36">
        <f ca="1">I2040+计算结果!B$19*IF(ROW()&gt;计算结果!B$18+1,STDEV(OFFSET(E2040,0,0,-计算结果!B$18,1)),STDEV(OFFSET(E2040,0,0,-ROW(),1)))</f>
        <v>9218.5750857940802</v>
      </c>
      <c r="K2040" s="34">
        <f ca="1">I2040-计算结果!B$19*IF(ROW()&gt;计算结果!B$18+1,STDEV(OFFSET(E2040,0,0,-计算结果!B$18,1)),STDEV(OFFSET(E2040,0,0,-ROW(),1)))</f>
        <v>-4164.4937221577156</v>
      </c>
      <c r="L2040" s="35" t="str">
        <f t="shared" ca="1" si="125"/>
        <v>买</v>
      </c>
      <c r="M2040" s="4" t="str">
        <f t="shared" ca="1" si="126"/>
        <v/>
      </c>
      <c r="N2040" s="3">
        <f ca="1">IF(L2039="买",E2040/E2039-1,0)-IF(M2040=1,计算结果!B$17,0)</f>
        <v>-3.1181884233469903E-3</v>
      </c>
      <c r="O2040" s="2">
        <f t="shared" ca="1" si="127"/>
        <v>7.9924383945216348</v>
      </c>
      <c r="P2040" s="3">
        <f ca="1">1-O2040/MAX(O$2:O2040)</f>
        <v>0.11080243517574828</v>
      </c>
    </row>
    <row r="2041" spans="1:16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124"/>
        <v>-1.0587172401226974E-2</v>
      </c>
      <c r="H2041" s="3">
        <f>1-E2041/MAX(E$2:E2041)</f>
        <v>0.55651841012727155</v>
      </c>
      <c r="I2041" s="36">
        <f ca="1">IF(ROW()&gt;计算结果!B$18+1,AVERAGE(OFFSET(E2041,0,0,-计算结果!B$18,1)),AVERAGE(OFFSET(E2041,0,0,-ROW(),1)))</f>
        <v>2526.889090909091</v>
      </c>
      <c r="J2041" s="36">
        <f ca="1">I2041+计算结果!B$19*IF(ROW()&gt;计算结果!B$18+1,STDEV(OFFSET(E2041,0,0,-计算结果!B$18,1)),STDEV(OFFSET(E2041,0,0,-ROW(),1)))</f>
        <v>9195.1584659174569</v>
      </c>
      <c r="K2041" s="34">
        <f ca="1">I2041-计算结果!B$19*IF(ROW()&gt;计算结果!B$18+1,STDEV(OFFSET(E2041,0,0,-计算结果!B$18,1)),STDEV(OFFSET(E2041,0,0,-ROW(),1)))</f>
        <v>-4141.3802840992757</v>
      </c>
      <c r="L2041" s="35" t="str">
        <f t="shared" ca="1" si="125"/>
        <v>买</v>
      </c>
      <c r="M2041" s="4" t="str">
        <f t="shared" ca="1" si="126"/>
        <v/>
      </c>
      <c r="N2041" s="3">
        <f ca="1">IF(L2040="买",E2041/E2040-1,0)-IF(M2041=1,计算结果!B$17,0)</f>
        <v>-1.0587172401226974E-2</v>
      </c>
      <c r="O2041" s="2">
        <f t="shared" ca="1" si="127"/>
        <v>7.9078210713326484</v>
      </c>
      <c r="P2041" s="3">
        <f ca="1">1-O2041/MAX(O$2:O2041)</f>
        <v>0.12021652309329389</v>
      </c>
    </row>
    <row r="2042" spans="1:16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124"/>
        <v>-1.4617695468513991E-3</v>
      </c>
      <c r="H2042" s="3">
        <f>1-E2042/MAX(E$2:E2042)</f>
        <v>0.55716667800993669</v>
      </c>
      <c r="I2042" s="36">
        <f ca="1">IF(ROW()&gt;计算结果!B$18+1,AVERAGE(OFFSET(E2042,0,0,-计算结果!B$18,1)),AVERAGE(OFFSET(E2042,0,0,-ROW(),1)))</f>
        <v>2527.5156818181817</v>
      </c>
      <c r="J2042" s="36">
        <f ca="1">I2042+计算结果!B$19*IF(ROW()&gt;计算结果!B$18+1,STDEV(OFFSET(E2042,0,0,-计算结果!B$18,1)),STDEV(OFFSET(E2042,0,0,-ROW(),1)))</f>
        <v>9267.1088958598029</v>
      </c>
      <c r="K2042" s="34">
        <f ca="1">I2042-计算结果!B$19*IF(ROW()&gt;计算结果!B$18+1,STDEV(OFFSET(E2042,0,0,-计算结果!B$18,1)),STDEV(OFFSET(E2042,0,0,-ROW(),1)))</f>
        <v>-4212.0775322234385</v>
      </c>
      <c r="L2042" s="35" t="str">
        <f t="shared" ca="1" si="125"/>
        <v>买</v>
      </c>
      <c r="M2042" s="4" t="str">
        <f t="shared" ca="1" si="126"/>
        <v/>
      </c>
      <c r="N2042" s="3">
        <f ca="1">IF(L2041="买",E2042/E2041-1,0)-IF(M2042=1,计算结果!B$17,0)</f>
        <v>-1.4617695468513991E-3</v>
      </c>
      <c r="O2042" s="2">
        <f t="shared" ca="1" si="127"/>
        <v>7.8962616593086246</v>
      </c>
      <c r="P2042" s="3">
        <f ca="1">1-O2042/MAX(O$2:O2042)</f>
        <v>0.12150256378765911</v>
      </c>
    </row>
    <row r="2043" spans="1:16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124"/>
        <v>-1.4197232020041306E-2</v>
      </c>
      <c r="H2043" s="3">
        <f>1-E2043/MAX(E$2:E2043)</f>
        <v>0.56345368542843532</v>
      </c>
      <c r="I2043" s="36">
        <f ca="1">IF(ROW()&gt;计算结果!B$18+1,AVERAGE(OFFSET(E2043,0,0,-计算结果!B$18,1)),AVERAGE(OFFSET(E2043,0,0,-ROW(),1)))</f>
        <v>2527.1097727272727</v>
      </c>
      <c r="J2043" s="36">
        <f ca="1">I2043+计算结果!B$19*IF(ROW()&gt;计算结果!B$18+1,STDEV(OFFSET(E2043,0,0,-计算结果!B$18,1)),STDEV(OFFSET(E2043,0,0,-ROW(),1)))</f>
        <v>9231.3480902543051</v>
      </c>
      <c r="K2043" s="34">
        <f ca="1">I2043-计算结果!B$19*IF(ROW()&gt;计算结果!B$18+1,STDEV(OFFSET(E2043,0,0,-计算结果!B$18,1)),STDEV(OFFSET(E2043,0,0,-ROW(),1)))</f>
        <v>-4177.1285447997607</v>
      </c>
      <c r="L2043" s="35" t="str">
        <f t="shared" ca="1" si="125"/>
        <v>买</v>
      </c>
      <c r="M2043" s="4" t="str">
        <f t="shared" ca="1" si="126"/>
        <v/>
      </c>
      <c r="N2043" s="3">
        <f ca="1">IF(L2042="买",E2043/E2042-1,0)-IF(M2043=1,计算结果!B$17,0)</f>
        <v>-1.4197232020041306E-2</v>
      </c>
      <c r="O2043" s="2">
        <f t="shared" ca="1" si="127"/>
        <v>7.7841566004404639</v>
      </c>
      <c r="P2043" s="3">
        <f ca="1">1-O2043/MAX(O$2:O2043)</f>
        <v>0.13397479571857718</v>
      </c>
    </row>
    <row r="2044" spans="1:16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124"/>
        <v>-1.9994777192702262E-3</v>
      </c>
      <c r="H2044" s="3">
        <f>1-E2044/MAX(E$2:E2044)</f>
        <v>0.56432655005785071</v>
      </c>
      <c r="I2044" s="36">
        <f ca="1">IF(ROW()&gt;计算结果!B$18+1,AVERAGE(OFFSET(E2044,0,0,-计算结果!B$18,1)),AVERAGE(OFFSET(E2044,0,0,-ROW(),1)))</f>
        <v>2528.5015909090907</v>
      </c>
      <c r="J2044" s="36">
        <f ca="1">I2044+计算结果!B$19*IF(ROW()&gt;计算结果!B$18+1,STDEV(OFFSET(E2044,0,0,-计算结果!B$18,1)),STDEV(OFFSET(E2044,0,0,-ROW(),1)))</f>
        <v>9238.1723751984773</v>
      </c>
      <c r="K2044" s="34">
        <f ca="1">I2044-计算结果!B$19*IF(ROW()&gt;计算结果!B$18+1,STDEV(OFFSET(E2044,0,0,-计算结果!B$18,1)),STDEV(OFFSET(E2044,0,0,-ROW(),1)))</f>
        <v>-4181.1691933802958</v>
      </c>
      <c r="L2044" s="35" t="str">
        <f t="shared" ca="1" si="125"/>
        <v>买</v>
      </c>
      <c r="M2044" s="4" t="str">
        <f t="shared" ca="1" si="126"/>
        <v/>
      </c>
      <c r="N2044" s="3">
        <f ca="1">IF(L2043="买",E2044/E2043-1,0)-IF(M2044=1,计算结果!B$17,0)</f>
        <v>-1.9994777192702262E-3</v>
      </c>
      <c r="O2044" s="2">
        <f t="shared" ca="1" si="127"/>
        <v>7.768592352754573</v>
      </c>
      <c r="P2044" s="3">
        <f ca="1">1-O2044/MAX(O$2:O2044)</f>
        <v>0.13570639381886429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124"/>
        <v>-1.2770743671256746E-2</v>
      </c>
      <c r="H2045" s="3">
        <f>1-E2045/MAX(E$2:E2045)</f>
        <v>0.56989042401143397</v>
      </c>
      <c r="I2045" s="36">
        <f ca="1">IF(ROW()&gt;计算结果!B$18+1,AVERAGE(OFFSET(E2045,0,0,-计算结果!B$18,1)),AVERAGE(OFFSET(E2045,0,0,-ROW(),1)))</f>
        <v>2529.2461363636362</v>
      </c>
      <c r="J2045" s="36">
        <f ca="1">I2045+计算结果!B$19*IF(ROW()&gt;计算结果!B$18+1,STDEV(OFFSET(E2045,0,0,-计算结果!B$18,1)),STDEV(OFFSET(E2045,0,0,-ROW(),1)))</f>
        <v>9214.9489584092989</v>
      </c>
      <c r="K2045" s="34">
        <f ca="1">I2045-计算结果!B$19*IF(ROW()&gt;计算结果!B$18+1,STDEV(OFFSET(E2045,0,0,-计算结果!B$18,1)),STDEV(OFFSET(E2045,0,0,-ROW(),1)))</f>
        <v>-4156.4566856820256</v>
      </c>
      <c r="L2045" s="35" t="str">
        <f t="shared" ca="1" si="125"/>
        <v>卖</v>
      </c>
      <c r="M2045" s="4">
        <f t="shared" ca="1" si="126"/>
        <v>1</v>
      </c>
      <c r="N2045" s="3">
        <f ca="1">IF(L2044="买",E2045/E2044-1,0)-IF(M2045=1,计算结果!B$17,0)</f>
        <v>-1.2770743671256746E-2</v>
      </c>
      <c r="O2045" s="2">
        <f t="shared" ca="1" si="127"/>
        <v>7.6693816511310589</v>
      </c>
      <c r="P2045" s="3">
        <f ca="1">1-O2045/MAX(O$2:O2045)</f>
        <v>0.14674406592010969</v>
      </c>
    </row>
    <row r="2046" spans="1:16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124"/>
        <v>-1.7279574656623997E-2</v>
      </c>
      <c r="H2046" s="3">
        <f>1-E2046/MAX(E$2:E2046)</f>
        <v>0.57732253454025728</v>
      </c>
      <c r="I2046" s="36">
        <f ca="1">IF(ROW()&gt;计算结果!B$18+1,AVERAGE(OFFSET(E2046,0,0,-计算结果!B$18,1)),AVERAGE(OFFSET(E2046,0,0,-ROW(),1)))</f>
        <v>2529.0409090909088</v>
      </c>
      <c r="J2046" s="36">
        <f ca="1">I2046+计算结果!B$19*IF(ROW()&gt;计算结果!B$18+1,STDEV(OFFSET(E2046,0,0,-计算结果!B$18,1)),STDEV(OFFSET(E2046,0,0,-ROW(),1)))</f>
        <v>9230.1067390323915</v>
      </c>
      <c r="K2046" s="34">
        <f ca="1">I2046-计算结果!B$19*IF(ROW()&gt;计算结果!B$18+1,STDEV(OFFSET(E2046,0,0,-计算结果!B$18,1)),STDEV(OFFSET(E2046,0,0,-ROW(),1)))</f>
        <v>-4172.0249208505738</v>
      </c>
      <c r="L2046" s="35" t="str">
        <f t="shared" ca="1" si="125"/>
        <v>卖</v>
      </c>
      <c r="M2046" s="4" t="str">
        <f t="shared" ca="1" si="126"/>
        <v/>
      </c>
      <c r="N2046" s="3">
        <f ca="1">IF(L2045="买",E2046/E2045-1,0)-IF(M2046=1,计算结果!B$17,0)</f>
        <v>0</v>
      </c>
      <c r="O2046" s="2">
        <f t="shared" ca="1" si="127"/>
        <v>7.6693816511310589</v>
      </c>
      <c r="P2046" s="3">
        <f ca="1">1-O2046/MAX(O$2:O2046)</f>
        <v>0.14674406592010969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124"/>
        <v>-3.3902808192708966E-2</v>
      </c>
      <c r="H2047" s="3">
        <f>1-E2047/MAX(E$2:E2047)</f>
        <v>0.59165248757911937</v>
      </c>
      <c r="I2047" s="36">
        <f ca="1">IF(ROW()&gt;计算结果!B$18+1,AVERAGE(OFFSET(E2047,0,0,-计算结果!B$18,1)),AVERAGE(OFFSET(E2047,0,0,-ROW(),1)))</f>
        <v>2527.0761363636361</v>
      </c>
      <c r="J2047" s="36">
        <f ca="1">I2047+计算结果!B$19*IF(ROW()&gt;计算结果!B$18+1,STDEV(OFFSET(E2047,0,0,-计算结果!B$18,1)),STDEV(OFFSET(E2047,0,0,-ROW(),1)))</f>
        <v>9529.5492377333958</v>
      </c>
      <c r="K2047" s="34">
        <f ca="1">I2047-计算结果!B$19*IF(ROW()&gt;计算结果!B$18+1,STDEV(OFFSET(E2047,0,0,-计算结果!B$18,1)),STDEV(OFFSET(E2047,0,0,-ROW(),1)))</f>
        <v>-4475.3969650061226</v>
      </c>
      <c r="L2047" s="35" t="str">
        <f t="shared" ca="1" si="125"/>
        <v>卖</v>
      </c>
      <c r="M2047" s="4" t="str">
        <f t="shared" ca="1" si="126"/>
        <v/>
      </c>
      <c r="N2047" s="3">
        <f ca="1">IF(L2046="买",E2047/E2046-1,0)-IF(M2047=1,计算结果!B$17,0)</f>
        <v>0</v>
      </c>
      <c r="O2047" s="2">
        <f t="shared" ca="1" si="127"/>
        <v>7.6693816511310589</v>
      </c>
      <c r="P2047" s="3">
        <f ca="1">1-O2047/MAX(O$2:O2047)</f>
        <v>0.14674406592010969</v>
      </c>
    </row>
    <row r="2048" spans="1:16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124"/>
        <v>7.012675316882877E-3</v>
      </c>
      <c r="H2048" s="3">
        <f>1-E2048/MAX(E$2:E2048)</f>
        <v>0.58878887905805488</v>
      </c>
      <c r="I2048" s="36">
        <f ca="1">IF(ROW()&gt;计算结果!B$18+1,AVERAGE(OFFSET(E2048,0,0,-计算结果!B$18,1)),AVERAGE(OFFSET(E2048,0,0,-ROW(),1)))</f>
        <v>2525.5584090909088</v>
      </c>
      <c r="J2048" s="36">
        <f ca="1">I2048+计算结果!B$19*IF(ROW()&gt;计算结果!B$18+1,STDEV(OFFSET(E2048,0,0,-计算结果!B$18,1)),STDEV(OFFSET(E2048,0,0,-ROW(),1)))</f>
        <v>9729.5059876072628</v>
      </c>
      <c r="K2048" s="34">
        <f ca="1">I2048-计算结果!B$19*IF(ROW()&gt;计算结果!B$18+1,STDEV(OFFSET(E2048,0,0,-计算结果!B$18,1)),STDEV(OFFSET(E2048,0,0,-ROW(),1)))</f>
        <v>-4678.3891694254462</v>
      </c>
      <c r="L2048" s="35" t="str">
        <f t="shared" ca="1" si="125"/>
        <v>卖</v>
      </c>
      <c r="M2048" s="4" t="str">
        <f t="shared" ca="1" si="126"/>
        <v/>
      </c>
      <c r="N2048" s="3">
        <f ca="1">IF(L2047="买",E2048/E2047-1,0)-IF(M2048=1,计算结果!B$17,0)</f>
        <v>0</v>
      </c>
      <c r="O2048" s="2">
        <f t="shared" ca="1" si="127"/>
        <v>7.6693816511310589</v>
      </c>
      <c r="P2048" s="3">
        <f ca="1">1-O2048/MAX(O$2:O2048)</f>
        <v>0.14674406592010969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124"/>
        <v>-5.3501160640027079E-3</v>
      </c>
      <c r="H2049" s="3">
        <f>1-E2049/MAX(E$2:E2049)</f>
        <v>0.59098890628190293</v>
      </c>
      <c r="I2049" s="36">
        <f ca="1">IF(ROW()&gt;计算结果!B$18+1,AVERAGE(OFFSET(E2049,0,0,-计算结果!B$18,1)),AVERAGE(OFFSET(E2049,0,0,-ROW(),1)))</f>
        <v>2524.0025000000001</v>
      </c>
      <c r="J2049" s="36">
        <f ca="1">I2049+计算结果!B$19*IF(ROW()&gt;计算结果!B$18+1,STDEV(OFFSET(E2049,0,0,-计算结果!B$18,1)),STDEV(OFFSET(E2049,0,0,-ROW(),1)))</f>
        <v>9956.2092765476282</v>
      </c>
      <c r="K2049" s="34">
        <f ca="1">I2049-计算结果!B$19*IF(ROW()&gt;计算结果!B$18+1,STDEV(OFFSET(E2049,0,0,-计算结果!B$18,1)),STDEV(OFFSET(E2049,0,0,-ROW(),1)))</f>
        <v>-4908.204276547629</v>
      </c>
      <c r="L2049" s="35" t="str">
        <f t="shared" ca="1" si="125"/>
        <v>卖</v>
      </c>
      <c r="M2049" s="4" t="str">
        <f t="shared" ca="1" si="126"/>
        <v/>
      </c>
      <c r="N2049" s="3">
        <f ca="1">IF(L2048="买",E2049/E2048-1,0)-IF(M2049=1,计算结果!B$17,0)</f>
        <v>0</v>
      </c>
      <c r="O2049" s="2">
        <f t="shared" ca="1" si="127"/>
        <v>7.6693816511310589</v>
      </c>
      <c r="P2049" s="3">
        <f ca="1">1-O2049/MAX(O$2:O2049)</f>
        <v>0.14674406592010969</v>
      </c>
    </row>
    <row r="2050" spans="1:16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124"/>
        <v>6.2025758785941854E-3</v>
      </c>
      <c r="H2050" s="3">
        <f>1-E2050/MAX(E$2:E2050)</f>
        <v>0.58845198393792963</v>
      </c>
      <c r="I2050" s="36">
        <f ca="1">IF(ROW()&gt;计算结果!B$18+1,AVERAGE(OFFSET(E2050,0,0,-计算结果!B$18,1)),AVERAGE(OFFSET(E2050,0,0,-ROW(),1)))</f>
        <v>2522.3961363636367</v>
      </c>
      <c r="J2050" s="36">
        <f ca="1">I2050+计算结果!B$19*IF(ROW()&gt;计算结果!B$18+1,STDEV(OFFSET(E2050,0,0,-计算结果!B$18,1)),STDEV(OFFSET(E2050,0,0,-ROW(),1)))</f>
        <v>10137.298055783463</v>
      </c>
      <c r="K2050" s="34">
        <f ca="1">I2050-计算结果!B$19*IF(ROW()&gt;计算结果!B$18+1,STDEV(OFFSET(E2050,0,0,-计算结果!B$18,1)),STDEV(OFFSET(E2050,0,0,-ROW(),1)))</f>
        <v>-5092.5057830561891</v>
      </c>
      <c r="L2050" s="35" t="str">
        <f t="shared" ca="1" si="125"/>
        <v>卖</v>
      </c>
      <c r="M2050" s="4" t="str">
        <f t="shared" ca="1" si="126"/>
        <v/>
      </c>
      <c r="N2050" s="3">
        <f ca="1">IF(L2049="买",E2050/E2049-1,0)-IF(M2050=1,计算结果!B$17,0)</f>
        <v>0</v>
      </c>
      <c r="O2050" s="2">
        <f t="shared" ca="1" si="127"/>
        <v>7.6693816511310589</v>
      </c>
      <c r="P2050" s="3">
        <f ca="1">1-O2050/MAX(O$2:O2050)</f>
        <v>0.14674406592010969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36">
        <f ca="1">IF(ROW()&gt;计算结果!B$18+1,AVERAGE(OFFSET(E2051,0,0,-计算结果!B$18,1)),AVERAGE(OFFSET(E2051,0,0,-ROW(),1)))</f>
        <v>2520.4747727272729</v>
      </c>
      <c r="J2051" s="36">
        <f ca="1">I2051+计算结果!B$19*IF(ROW()&gt;计算结果!B$18+1,STDEV(OFFSET(E2051,0,0,-计算结果!B$18,1)),STDEV(OFFSET(E2051,0,0,-ROW(),1)))</f>
        <v>10376.46966216355</v>
      </c>
      <c r="K2051" s="34">
        <f ca="1">I2051-计算结果!B$19*IF(ROW()&gt;计算结果!B$18+1,STDEV(OFFSET(E2051,0,0,-计算结果!B$18,1)),STDEV(OFFSET(E2051,0,0,-ROW(),1)))</f>
        <v>-5335.5201167090036</v>
      </c>
      <c r="L2051" s="35" t="str">
        <f t="shared" ref="L2051:L2114" ca="1" si="129">IF(OR(AND(E2051&lt;J2051,E2051&gt;I2051),E2051&lt;K2051),"买","卖")</f>
        <v>卖</v>
      </c>
      <c r="M2051" s="4" t="str">
        <f t="shared" ca="1" si="126"/>
        <v/>
      </c>
      <c r="N2051" s="3">
        <f ca="1">IF(L2050="买",E2051/E2050-1,0)-IF(M2051=1,计算结果!B$17,0)</f>
        <v>0</v>
      </c>
      <c r="O2051" s="2">
        <f t="shared" ca="1" si="127"/>
        <v>7.6693816511310589</v>
      </c>
      <c r="P2051" s="3">
        <f ca="1">1-O2051/MAX(O$2:O2051)</f>
        <v>0.14674406592010969</v>
      </c>
    </row>
    <row r="2052" spans="1:16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128"/>
        <v>-3.303106919863219E-2</v>
      </c>
      <c r="H2052" s="3">
        <f>1-E2052/MAX(E$2:E2052)</f>
        <v>0.60500408357721369</v>
      </c>
      <c r="I2052" s="36">
        <f ca="1">IF(ROW()&gt;计算结果!B$18+1,AVERAGE(OFFSET(E2052,0,0,-计算结果!B$18,1)),AVERAGE(OFFSET(E2052,0,0,-ROW(),1)))</f>
        <v>2516.92</v>
      </c>
      <c r="J2052" s="36">
        <f ca="1">I2052+计算结果!B$19*IF(ROW()&gt;计算结果!B$18+1,STDEV(OFFSET(E2052,0,0,-计算结果!B$18,1)),STDEV(OFFSET(E2052,0,0,-ROW(),1)))</f>
        <v>11013.609435112019</v>
      </c>
      <c r="K2052" s="34">
        <f ca="1">I2052-计算结果!B$19*IF(ROW()&gt;计算结果!B$18+1,STDEV(OFFSET(E2052,0,0,-计算结果!B$18,1)),STDEV(OFFSET(E2052,0,0,-ROW(),1)))</f>
        <v>-5979.769435112019</v>
      </c>
      <c r="L2052" s="35" t="str">
        <f t="shared" ca="1" si="129"/>
        <v>卖</v>
      </c>
      <c r="M2052" s="4" t="str">
        <f t="shared" ref="M2052:M2115" ca="1" si="130">IF(L2051&lt;&gt;L2052,1,"")</f>
        <v/>
      </c>
      <c r="N2052" s="3">
        <f ca="1">IF(L2051="买",E2052/E2051-1,0)-IF(M2052=1,计算结果!B$17,0)</f>
        <v>0</v>
      </c>
      <c r="O2052" s="2">
        <f t="shared" ref="O2052:O2115" ca="1" si="131">IFERROR(O2051*(1+N2052),O2051)</f>
        <v>7.6693816511310589</v>
      </c>
      <c r="P2052" s="3">
        <f ca="1">1-O2052/MAX(O$2:O2052)</f>
        <v>0.14674406592010969</v>
      </c>
    </row>
    <row r="2053" spans="1:16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128"/>
        <v>-1.7575070967963402E-3</v>
      </c>
      <c r="H2053" s="3">
        <f>1-E2053/MAX(E$2:E2053)</f>
        <v>0.60569829170353229</v>
      </c>
      <c r="I2053" s="36">
        <f ca="1">IF(ROW()&gt;计算结果!B$18+1,AVERAGE(OFFSET(E2053,0,0,-计算结果!B$18,1)),AVERAGE(OFFSET(E2053,0,0,-ROW(),1)))</f>
        <v>2513.630909090909</v>
      </c>
      <c r="J2053" s="36">
        <f ca="1">I2053+计算结果!B$19*IF(ROW()&gt;计算结果!B$18+1,STDEV(OFFSET(E2053,0,0,-计算结果!B$18,1)),STDEV(OFFSET(E2053,0,0,-ROW(),1)))</f>
        <v>11592.034502823552</v>
      </c>
      <c r="K2053" s="34">
        <f ca="1">I2053-计算结果!B$19*IF(ROW()&gt;计算结果!B$18+1,STDEV(OFFSET(E2053,0,0,-计算结果!B$18,1)),STDEV(OFFSET(E2053,0,0,-ROW(),1)))</f>
        <v>-6564.7726846417336</v>
      </c>
      <c r="L2053" s="35" t="str">
        <f t="shared" ca="1" si="129"/>
        <v>卖</v>
      </c>
      <c r="M2053" s="4" t="str">
        <f t="shared" ca="1" si="130"/>
        <v/>
      </c>
      <c r="N2053" s="3">
        <f ca="1">IF(L2052="买",E2053/E2052-1,0)-IF(M2053=1,计算结果!B$17,0)</f>
        <v>0</v>
      </c>
      <c r="O2053" s="2">
        <f t="shared" ca="1" si="131"/>
        <v>7.6693816511310589</v>
      </c>
      <c r="P2053" s="3">
        <f ca="1">1-O2053/MAX(O$2:O2053)</f>
        <v>0.14674406592010969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128"/>
        <v>-6.3079585223031032E-2</v>
      </c>
      <c r="H2054" s="3">
        <f>1-E2054/MAX(E$2:E2054)</f>
        <v>0.63057067991560611</v>
      </c>
      <c r="I2054" s="36">
        <f ca="1">IF(ROW()&gt;计算结果!B$18+1,AVERAGE(OFFSET(E2054,0,0,-计算结果!B$18,1)),AVERAGE(OFFSET(E2054,0,0,-ROW(),1)))</f>
        <v>2507.5943181818179</v>
      </c>
      <c r="J2054" s="36">
        <f ca="1">I2054+计算结果!B$19*IF(ROW()&gt;计算结果!B$18+1,STDEV(OFFSET(E2054,0,0,-计算结果!B$18,1)),STDEV(OFFSET(E2054,0,0,-ROW(),1)))</f>
        <v>13151.851420381699</v>
      </c>
      <c r="K2054" s="34">
        <f ca="1">I2054-计算结果!B$19*IF(ROW()&gt;计算结果!B$18+1,STDEV(OFFSET(E2054,0,0,-计算结果!B$18,1)),STDEV(OFFSET(E2054,0,0,-ROW(),1)))</f>
        <v>-8136.6627840180627</v>
      </c>
      <c r="L2054" s="35" t="str">
        <f t="shared" ca="1" si="129"/>
        <v>卖</v>
      </c>
      <c r="M2054" s="4" t="str">
        <f t="shared" ca="1" si="130"/>
        <v/>
      </c>
      <c r="N2054" s="3">
        <f ca="1">IF(L2053="买",E2054/E2053-1,0)-IF(M2054=1,计算结果!B$17,0)</f>
        <v>0</v>
      </c>
      <c r="O2054" s="2">
        <f t="shared" ca="1" si="131"/>
        <v>7.6693816511310589</v>
      </c>
      <c r="P2054" s="3">
        <f ca="1">1-O2054/MAX(O$2:O2054)</f>
        <v>0.14674406592010969</v>
      </c>
    </row>
    <row r="2055" spans="1:16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128"/>
        <v>-2.6667157944187947E-3</v>
      </c>
      <c r="H2055" s="3">
        <f>1-E2055/MAX(E$2:E2055)</f>
        <v>0.6315558429183965</v>
      </c>
      <c r="I2055" s="36">
        <f ca="1">IF(ROW()&gt;计算结果!B$18+1,AVERAGE(OFFSET(E2055,0,0,-计算结果!B$18,1)),AVERAGE(OFFSET(E2055,0,0,-ROW(),1)))</f>
        <v>2500.9086363636361</v>
      </c>
      <c r="J2055" s="36">
        <f ca="1">I2055+计算结果!B$19*IF(ROW()&gt;计算结果!B$18+1,STDEV(OFFSET(E2055,0,0,-计算结果!B$18,1)),STDEV(OFFSET(E2055,0,0,-ROW(),1)))</f>
        <v>14544.372249644439</v>
      </c>
      <c r="K2055" s="34">
        <f ca="1">I2055-计算结果!B$19*IF(ROW()&gt;计算结果!B$18+1,STDEV(OFFSET(E2055,0,0,-计算结果!B$18,1)),STDEV(OFFSET(E2055,0,0,-ROW(),1)))</f>
        <v>-9542.5549769171666</v>
      </c>
      <c r="L2055" s="35" t="str">
        <f t="shared" ca="1" si="129"/>
        <v>卖</v>
      </c>
      <c r="M2055" s="4" t="str">
        <f t="shared" ca="1" si="130"/>
        <v/>
      </c>
      <c r="N2055" s="3">
        <f ca="1">IF(L2054="买",E2055/E2054-1,0)-IF(M2055=1,计算结果!B$17,0)</f>
        <v>0</v>
      </c>
      <c r="O2055" s="2">
        <f t="shared" ca="1" si="131"/>
        <v>7.6693816511310589</v>
      </c>
      <c r="P2055" s="3">
        <f ca="1">1-O2055/MAX(O$2:O2055)</f>
        <v>0.14674406592010969</v>
      </c>
    </row>
    <row r="2056" spans="1:16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128"/>
        <v>1.3299960284840484E-3</v>
      </c>
      <c r="H2056" s="3">
        <f>1-E2056/MAX(E$2:E2056)</f>
        <v>0.63106581365275982</v>
      </c>
      <c r="I2056" s="36">
        <f ca="1">IF(ROW()&gt;计算结果!B$18+1,AVERAGE(OFFSET(E2056,0,0,-计算结果!B$18,1)),AVERAGE(OFFSET(E2056,0,0,-ROW(),1)))</f>
        <v>2494.3138636363637</v>
      </c>
      <c r="J2056" s="36">
        <f ca="1">I2056+计算结果!B$19*IF(ROW()&gt;计算结果!B$18+1,STDEV(OFFSET(E2056,0,0,-计算结果!B$18,1)),STDEV(OFFSET(E2056,0,0,-ROW(),1)))</f>
        <v>15727.986040184234</v>
      </c>
      <c r="K2056" s="34">
        <f ca="1">I2056-计算结果!B$19*IF(ROW()&gt;计算结果!B$18+1,STDEV(OFFSET(E2056,0,0,-计算结果!B$18,1)),STDEV(OFFSET(E2056,0,0,-ROW(),1)))</f>
        <v>-10739.358312911507</v>
      </c>
      <c r="L2056" s="35" t="str">
        <f t="shared" ca="1" si="129"/>
        <v>卖</v>
      </c>
      <c r="M2056" s="4" t="str">
        <f t="shared" ca="1" si="130"/>
        <v/>
      </c>
      <c r="N2056" s="3">
        <f ca="1">IF(L2055="买",E2056/E2055-1,0)-IF(M2056=1,计算结果!B$17,0)</f>
        <v>0</v>
      </c>
      <c r="O2056" s="2">
        <f t="shared" ca="1" si="131"/>
        <v>7.6693816511310589</v>
      </c>
      <c r="P2056" s="3">
        <f ca="1">1-O2056/MAX(O$2:O2056)</f>
        <v>0.14674406592010969</v>
      </c>
    </row>
    <row r="2057" spans="1:16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128"/>
        <v>-3.4866024074161617E-3</v>
      </c>
      <c r="H2057" s="3">
        <f>1-E2057/MAX(E$2:E2057)</f>
        <v>0.63235214047505617</v>
      </c>
      <c r="I2057" s="36">
        <f ca="1">IF(ROW()&gt;计算结果!B$18+1,AVERAGE(OFFSET(E2057,0,0,-计算结果!B$18,1)),AVERAGE(OFFSET(E2057,0,0,-ROW(),1)))</f>
        <v>2487.4022727272732</v>
      </c>
      <c r="J2057" s="36">
        <f ca="1">I2057+计算结果!B$19*IF(ROW()&gt;计算结果!B$18+1,STDEV(OFFSET(E2057,0,0,-计算结果!B$18,1)),STDEV(OFFSET(E2057,0,0,-ROW(),1)))</f>
        <v>16826.357014537243</v>
      </c>
      <c r="K2057" s="34">
        <f ca="1">I2057-计算结果!B$19*IF(ROW()&gt;计算结果!B$18+1,STDEV(OFFSET(E2057,0,0,-计算结果!B$18,1)),STDEV(OFFSET(E2057,0,0,-ROW(),1)))</f>
        <v>-11851.552469082695</v>
      </c>
      <c r="L2057" s="35" t="str">
        <f t="shared" ca="1" si="129"/>
        <v>卖</v>
      </c>
      <c r="M2057" s="4" t="str">
        <f t="shared" ca="1" si="130"/>
        <v/>
      </c>
      <c r="N2057" s="3">
        <f ca="1">IF(L2056="买",E2057/E2056-1,0)-IF(M2057=1,计算结果!B$17,0)</f>
        <v>0</v>
      </c>
      <c r="O2057" s="2">
        <f t="shared" ca="1" si="131"/>
        <v>7.6693816511310589</v>
      </c>
      <c r="P2057" s="3">
        <f ca="1">1-O2057/MAX(O$2:O2057)</f>
        <v>0.14674406592010969</v>
      </c>
    </row>
    <row r="2058" spans="1:16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128"/>
        <v>1.8465895943056587E-2</v>
      </c>
      <c r="H2058" s="3">
        <f>1-E2058/MAX(E$2:E2058)</f>
        <v>0.62556319335738109</v>
      </c>
      <c r="I2058" s="36">
        <f ca="1">IF(ROW()&gt;计算结果!B$18+1,AVERAGE(OFFSET(E2058,0,0,-计算结果!B$18,1)),AVERAGE(OFFSET(E2058,0,0,-ROW(),1)))</f>
        <v>2479.8297727272729</v>
      </c>
      <c r="J2058" s="36">
        <f ca="1">I2058+计算结果!B$19*IF(ROW()&gt;计算结果!B$18+1,STDEV(OFFSET(E2058,0,0,-计算结果!B$18,1)),STDEV(OFFSET(E2058,0,0,-ROW(),1)))</f>
        <v>17560.577566214037</v>
      </c>
      <c r="K2058" s="34">
        <f ca="1">I2058-计算结果!B$19*IF(ROW()&gt;计算结果!B$18+1,STDEV(OFFSET(E2058,0,0,-计算结果!B$18,1)),STDEV(OFFSET(E2058,0,0,-ROW(),1)))</f>
        <v>-12600.918020759491</v>
      </c>
      <c r="L2058" s="35" t="str">
        <f t="shared" ca="1" si="129"/>
        <v>卖</v>
      </c>
      <c r="M2058" s="4" t="str">
        <f t="shared" ca="1" si="130"/>
        <v/>
      </c>
      <c r="N2058" s="3">
        <f ca="1">IF(L2057="买",E2058/E2057-1,0)-IF(M2058=1,计算结果!B$17,0)</f>
        <v>0</v>
      </c>
      <c r="O2058" s="2">
        <f t="shared" ca="1" si="131"/>
        <v>7.6693816511310589</v>
      </c>
      <c r="P2058" s="3">
        <f ca="1">1-O2058/MAX(O$2:O2058)</f>
        <v>0.14674406592010969</v>
      </c>
    </row>
    <row r="2059" spans="1:16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128"/>
        <v>5.7619601570453316E-3</v>
      </c>
      <c r="H2059" s="3">
        <f>1-E2059/MAX(E$2:E2059)</f>
        <v>0.62340570339617507</v>
      </c>
      <c r="I2059" s="36">
        <f ca="1">IF(ROW()&gt;计算结果!B$18+1,AVERAGE(OFFSET(E2059,0,0,-计算结果!B$18,1)),AVERAGE(OFFSET(E2059,0,0,-ROW(),1)))</f>
        <v>2472.6172727272733</v>
      </c>
      <c r="J2059" s="36">
        <f ca="1">I2059+计算结果!B$19*IF(ROW()&gt;计算结果!B$18+1,STDEV(OFFSET(E2059,0,0,-计算结果!B$18,1)),STDEV(OFFSET(E2059,0,0,-ROW(),1)))</f>
        <v>18158.417789251322</v>
      </c>
      <c r="K2059" s="34">
        <f ca="1">I2059-计算结果!B$19*IF(ROW()&gt;计算结果!B$18+1,STDEV(OFFSET(E2059,0,0,-计算结果!B$18,1)),STDEV(OFFSET(E2059,0,0,-ROW(),1)))</f>
        <v>-13213.183243796775</v>
      </c>
      <c r="L2059" s="35" t="str">
        <f t="shared" ca="1" si="129"/>
        <v>卖</v>
      </c>
      <c r="M2059" s="4" t="str">
        <f t="shared" ca="1" si="130"/>
        <v/>
      </c>
      <c r="N2059" s="3">
        <f ca="1">IF(L2058="买",E2059/E2058-1,0)-IF(M2059=1,计算结果!B$17,0)</f>
        <v>0</v>
      </c>
      <c r="O2059" s="2">
        <f t="shared" ca="1" si="131"/>
        <v>7.6693816511310589</v>
      </c>
      <c r="P2059" s="3">
        <f ca="1">1-O2059/MAX(O$2:O2059)</f>
        <v>0.14674406592010969</v>
      </c>
    </row>
    <row r="2060" spans="1:16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128"/>
        <v>3.912674172735997E-3</v>
      </c>
      <c r="H2060" s="3">
        <f>1-E2060/MAX(E$2:E2060)</f>
        <v>0.6219322126182536</v>
      </c>
      <c r="I2060" s="36">
        <f ca="1">IF(ROW()&gt;计算结果!B$18+1,AVERAGE(OFFSET(E2060,0,0,-计算结果!B$18,1)),AVERAGE(OFFSET(E2060,0,0,-ROW(),1)))</f>
        <v>2467.4470454545458</v>
      </c>
      <c r="J2060" s="36">
        <f ca="1">I2060+计算结果!B$19*IF(ROW()&gt;计算结果!B$18+1,STDEV(OFFSET(E2060,0,0,-计算结果!B$18,1)),STDEV(OFFSET(E2060,0,0,-ROW(),1)))</f>
        <v>18692.106779115566</v>
      </c>
      <c r="K2060" s="34">
        <f ca="1">I2060-计算结果!B$19*IF(ROW()&gt;计算结果!B$18+1,STDEV(OFFSET(E2060,0,0,-计算结果!B$18,1)),STDEV(OFFSET(E2060,0,0,-ROW(),1)))</f>
        <v>-13757.212688206475</v>
      </c>
      <c r="L2060" s="35" t="str">
        <f t="shared" ca="1" si="129"/>
        <v>卖</v>
      </c>
      <c r="M2060" s="4" t="str">
        <f t="shared" ca="1" si="130"/>
        <v/>
      </c>
      <c r="N2060" s="3">
        <f ca="1">IF(L2059="买",E2060/E2059-1,0)-IF(M2060=1,计算结果!B$17,0)</f>
        <v>0</v>
      </c>
      <c r="O2060" s="2">
        <f t="shared" ca="1" si="131"/>
        <v>7.6693816511310589</v>
      </c>
      <c r="P2060" s="3">
        <f ca="1">1-O2060/MAX(O$2:O2060)</f>
        <v>0.14674406592010969</v>
      </c>
    </row>
    <row r="2061" spans="1:16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128"/>
        <v>-8.168390354548638E-3</v>
      </c>
      <c r="H2061" s="3">
        <f>1-E2061/MAX(E$2:E2061)</f>
        <v>0.62502041788606821</v>
      </c>
      <c r="I2061" s="36">
        <f ca="1">IF(ROW()&gt;计算结果!B$18+1,AVERAGE(OFFSET(E2061,0,0,-计算结果!B$18,1)),AVERAGE(OFFSET(E2061,0,0,-ROW(),1)))</f>
        <v>2460.8163636363643</v>
      </c>
      <c r="J2061" s="36">
        <f ca="1">I2061+计算结果!B$19*IF(ROW()&gt;计算结果!B$18+1,STDEV(OFFSET(E2061,0,0,-计算结果!B$18,1)),STDEV(OFFSET(E2061,0,0,-ROW(),1)))</f>
        <v>19254.499196413308</v>
      </c>
      <c r="K2061" s="34">
        <f ca="1">I2061-计算结果!B$19*IF(ROW()&gt;计算结果!B$18+1,STDEV(OFFSET(E2061,0,0,-计算结果!B$18,1)),STDEV(OFFSET(E2061,0,0,-ROW(),1)))</f>
        <v>-14332.866469140579</v>
      </c>
      <c r="L2061" s="35" t="str">
        <f t="shared" ca="1" si="129"/>
        <v>卖</v>
      </c>
      <c r="M2061" s="4" t="str">
        <f t="shared" ca="1" si="130"/>
        <v/>
      </c>
      <c r="N2061" s="3">
        <f ca="1">IF(L2060="买",E2061/E2060-1,0)-IF(M2061=1,计算结果!B$17,0)</f>
        <v>0</v>
      </c>
      <c r="O2061" s="2">
        <f t="shared" ca="1" si="131"/>
        <v>7.6693816511310589</v>
      </c>
      <c r="P2061" s="3">
        <f ca="1">1-O2061/MAX(O$2:O2061)</f>
        <v>0.14674406592010969</v>
      </c>
    </row>
    <row r="2062" spans="1:16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128"/>
        <v>8.2356624603532325E-3</v>
      </c>
      <c r="H2062" s="3">
        <f>1-E2062/MAX(E$2:E2062)</f>
        <v>0.6219322126182536</v>
      </c>
      <c r="I2062" s="36">
        <f ca="1">IF(ROW()&gt;计算结果!B$18+1,AVERAGE(OFFSET(E2062,0,0,-计算结果!B$18,1)),AVERAGE(OFFSET(E2062,0,0,-ROW(),1)))</f>
        <v>2455.2277272727279</v>
      </c>
      <c r="J2062" s="36">
        <f ca="1">I2062+计算结果!B$19*IF(ROW()&gt;计算结果!B$18+1,STDEV(OFFSET(E2062,0,0,-计算结果!B$18,1)),STDEV(OFFSET(E2062,0,0,-ROW(),1)))</f>
        <v>19708.593125328764</v>
      </c>
      <c r="K2062" s="34">
        <f ca="1">I2062-计算结果!B$19*IF(ROW()&gt;计算结果!B$18+1,STDEV(OFFSET(E2062,0,0,-计算结果!B$18,1)),STDEV(OFFSET(E2062,0,0,-ROW(),1)))</f>
        <v>-14798.137670783306</v>
      </c>
      <c r="L2062" s="35" t="str">
        <f t="shared" ca="1" si="129"/>
        <v>卖</v>
      </c>
      <c r="M2062" s="4" t="str">
        <f t="shared" ca="1" si="130"/>
        <v/>
      </c>
      <c r="N2062" s="3">
        <f ca="1">IF(L2061="买",E2062/E2061-1,0)-IF(M2062=1,计算结果!B$17,0)</f>
        <v>0</v>
      </c>
      <c r="O2062" s="2">
        <f t="shared" ca="1" si="131"/>
        <v>7.6693816511310589</v>
      </c>
      <c r="P2062" s="3">
        <f ca="1">1-O2062/MAX(O$2:O2062)</f>
        <v>0.14674406592010969</v>
      </c>
    </row>
    <row r="2063" spans="1:16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128"/>
        <v>2.1917388995400522E-3</v>
      </c>
      <c r="H2063" s="3">
        <f>1-E2063/MAX(E$2:E2063)</f>
        <v>0.62110358674198596</v>
      </c>
      <c r="I2063" s="36">
        <f ca="1">IF(ROW()&gt;计算结果!B$18+1,AVERAGE(OFFSET(E2063,0,0,-计算结果!B$18,1)),AVERAGE(OFFSET(E2063,0,0,-ROW(),1)))</f>
        <v>2450.2172727272732</v>
      </c>
      <c r="J2063" s="36">
        <f ca="1">I2063+计算结果!B$19*IF(ROW()&gt;计算结果!B$18+1,STDEV(OFFSET(E2063,0,0,-计算结果!B$18,1)),STDEV(OFFSET(E2063,0,0,-ROW(),1)))</f>
        <v>20114.495085188613</v>
      </c>
      <c r="K2063" s="34">
        <f ca="1">I2063-计算结果!B$19*IF(ROW()&gt;计算结果!B$18+1,STDEV(OFFSET(E2063,0,0,-计算结果!B$18,1)),STDEV(OFFSET(E2063,0,0,-ROW(),1)))</f>
        <v>-15214.060539734066</v>
      </c>
      <c r="L2063" s="35" t="str">
        <f t="shared" ca="1" si="129"/>
        <v>卖</v>
      </c>
      <c r="M2063" s="4" t="str">
        <f t="shared" ca="1" si="130"/>
        <v/>
      </c>
      <c r="N2063" s="3">
        <f ca="1">IF(L2062="买",E2063/E2062-1,0)-IF(M2063=1,计算结果!B$17,0)</f>
        <v>0</v>
      </c>
      <c r="O2063" s="2">
        <f t="shared" ca="1" si="131"/>
        <v>7.6693816511310589</v>
      </c>
      <c r="P2063" s="3">
        <f ca="1">1-O2063/MAX(O$2:O2063)</f>
        <v>0.14674406592010969</v>
      </c>
    </row>
    <row r="2064" spans="1:16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128"/>
        <v>-2.8394368727125752E-2</v>
      </c>
      <c r="H2064" s="3">
        <f>1-E2064/MAX(E$2:E2064)</f>
        <v>0.63186211120941949</v>
      </c>
      <c r="I2064" s="36">
        <f ca="1">IF(ROW()&gt;计算结果!B$18+1,AVERAGE(OFFSET(E2064,0,0,-计算结果!B$18,1)),AVERAGE(OFFSET(E2064,0,0,-ROW(),1)))</f>
        <v>2443.7168181818188</v>
      </c>
      <c r="J2064" s="36">
        <f ca="1">I2064+计算结果!B$19*IF(ROW()&gt;计算结果!B$18+1,STDEV(OFFSET(E2064,0,0,-计算结果!B$18,1)),STDEV(OFFSET(E2064,0,0,-ROW(),1)))</f>
        <v>20736.247533959628</v>
      </c>
      <c r="K2064" s="34">
        <f ca="1">I2064-计算结果!B$19*IF(ROW()&gt;计算结果!B$18+1,STDEV(OFFSET(E2064,0,0,-计算结果!B$18,1)),STDEV(OFFSET(E2064,0,0,-ROW(),1)))</f>
        <v>-15848.813897595988</v>
      </c>
      <c r="L2064" s="35" t="str">
        <f t="shared" ca="1" si="129"/>
        <v>卖</v>
      </c>
      <c r="M2064" s="4" t="str">
        <f t="shared" ca="1" si="130"/>
        <v/>
      </c>
      <c r="N2064" s="3">
        <f ca="1">IF(L2063="买",E2064/E2063-1,0)-IF(M2064=1,计算结果!B$17,0)</f>
        <v>0</v>
      </c>
      <c r="O2064" s="2">
        <f t="shared" ca="1" si="131"/>
        <v>7.6693816511310589</v>
      </c>
      <c r="P2064" s="3">
        <f ca="1">1-O2064/MAX(O$2:O2064)</f>
        <v>0.14674406592010969</v>
      </c>
    </row>
    <row r="2065" spans="1:16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128"/>
        <v>-4.3907895101724659E-4</v>
      </c>
      <c r="H2065" s="3">
        <f>1-E2065/MAX(E$2:E2065)</f>
        <v>0.63202375280745926</v>
      </c>
      <c r="I2065" s="36">
        <f ca="1">IF(ROW()&gt;计算结果!B$18+1,AVERAGE(OFFSET(E2065,0,0,-计算结果!B$18,1)),AVERAGE(OFFSET(E2065,0,0,-ROW(),1)))</f>
        <v>2436.2113636363642</v>
      </c>
      <c r="J2065" s="36">
        <f ca="1">I2065+计算结果!B$19*IF(ROW()&gt;计算结果!B$18+1,STDEV(OFFSET(E2065,0,0,-计算结果!B$18,1)),STDEV(OFFSET(E2065,0,0,-ROW(),1)))</f>
        <v>21289.98838119108</v>
      </c>
      <c r="K2065" s="34">
        <f ca="1">I2065-计算结果!B$19*IF(ROW()&gt;计算结果!B$18+1,STDEV(OFFSET(E2065,0,0,-计算结果!B$18,1)),STDEV(OFFSET(E2065,0,0,-ROW(),1)))</f>
        <v>-16417.565653918351</v>
      </c>
      <c r="L2065" s="35" t="str">
        <f t="shared" ca="1" si="129"/>
        <v>卖</v>
      </c>
      <c r="M2065" s="4" t="str">
        <f t="shared" ca="1" si="130"/>
        <v/>
      </c>
      <c r="N2065" s="3">
        <f ca="1">IF(L2064="买",E2065/E2064-1,0)-IF(M2065=1,计算结果!B$17,0)</f>
        <v>0</v>
      </c>
      <c r="O2065" s="2">
        <f t="shared" ca="1" si="131"/>
        <v>7.6693816511310589</v>
      </c>
      <c r="P2065" s="3">
        <f ca="1">1-O2065/MAX(O$2:O2065)</f>
        <v>0.14674406592010969</v>
      </c>
    </row>
    <row r="2066" spans="1:16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128"/>
        <v>2.8390831703403618E-2</v>
      </c>
      <c r="H2066" s="3">
        <f>1-E2066/MAX(E$2:E2066)</f>
        <v>0.62157660110256585</v>
      </c>
      <c r="I2066" s="36">
        <f ca="1">IF(ROW()&gt;计算结果!B$18+1,AVERAGE(OFFSET(E2066,0,0,-计算结果!B$18,1)),AVERAGE(OFFSET(E2066,0,0,-ROW(),1)))</f>
        <v>2429.3497727272734</v>
      </c>
      <c r="J2066" s="36">
        <f ca="1">I2066+计算结果!B$19*IF(ROW()&gt;计算结果!B$18+1,STDEV(OFFSET(E2066,0,0,-计算结果!B$18,1)),STDEV(OFFSET(E2066,0,0,-ROW(),1)))</f>
        <v>21541.604479786303</v>
      </c>
      <c r="K2066" s="34">
        <f ca="1">I2066-计算结果!B$19*IF(ROW()&gt;计算结果!B$18+1,STDEV(OFFSET(E2066,0,0,-计算结果!B$18,1)),STDEV(OFFSET(E2066,0,0,-ROW(),1)))</f>
        <v>-16682.904934331757</v>
      </c>
      <c r="L2066" s="35" t="str">
        <f t="shared" ca="1" si="129"/>
        <v>卖</v>
      </c>
      <c r="M2066" s="4" t="str">
        <f t="shared" ca="1" si="130"/>
        <v/>
      </c>
      <c r="N2066" s="3">
        <f ca="1">IF(L2065="买",E2066/E2065-1,0)-IF(M2066=1,计算结果!B$17,0)</f>
        <v>0</v>
      </c>
      <c r="O2066" s="2">
        <f t="shared" ca="1" si="131"/>
        <v>7.6693816511310589</v>
      </c>
      <c r="P2066" s="3">
        <f ca="1">1-O2066/MAX(O$2:O2066)</f>
        <v>0.14674406592010969</v>
      </c>
    </row>
    <row r="2067" spans="1:16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128"/>
        <v>4.6140634062776797E-2</v>
      </c>
      <c r="H2067" s="3">
        <f>1-E2067/MAX(E$2:E2067)</f>
        <v>0.60411590553324712</v>
      </c>
      <c r="I2067" s="36">
        <f ca="1">IF(ROW()&gt;计算结果!B$18+1,AVERAGE(OFFSET(E2067,0,0,-计算结果!B$18,1)),AVERAGE(OFFSET(E2067,0,0,-ROW(),1)))</f>
        <v>2424.7304545454554</v>
      </c>
      <c r="J2067" s="36">
        <f ca="1">I2067+计算结果!B$19*IF(ROW()&gt;计算结果!B$18+1,STDEV(OFFSET(E2067,0,0,-计算结果!B$18,1)),STDEV(OFFSET(E2067,0,0,-ROW(),1)))</f>
        <v>21533.169671137322</v>
      </c>
      <c r="K2067" s="34">
        <f ca="1">I2067-计算结果!B$19*IF(ROW()&gt;计算结果!B$18+1,STDEV(OFFSET(E2067,0,0,-计算结果!B$18,1)),STDEV(OFFSET(E2067,0,0,-ROW(),1)))</f>
        <v>-16683.708762046415</v>
      </c>
      <c r="L2067" s="35" t="str">
        <f t="shared" ca="1" si="129"/>
        <v>卖</v>
      </c>
      <c r="M2067" s="4" t="str">
        <f t="shared" ca="1" si="130"/>
        <v/>
      </c>
      <c r="N2067" s="3">
        <f ca="1">IF(L2066="买",E2067/E2066-1,0)-IF(M2067=1,计算结果!B$17,0)</f>
        <v>0</v>
      </c>
      <c r="O2067" s="2">
        <f t="shared" ca="1" si="131"/>
        <v>7.6693816511310589</v>
      </c>
      <c r="P2067" s="3">
        <f ca="1">1-O2067/MAX(O$2:O2067)</f>
        <v>0.14674406592010969</v>
      </c>
    </row>
    <row r="2068" spans="1:16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128"/>
        <v>-2.2057085387395925E-2</v>
      </c>
      <c r="H2068" s="3">
        <f>1-E2068/MAX(E$2:E2068)</f>
        <v>0.61284795480841225</v>
      </c>
      <c r="I2068" s="36">
        <f ca="1">IF(ROW()&gt;计算结果!B$18+1,AVERAGE(OFFSET(E2068,0,0,-计算结果!B$18,1)),AVERAGE(OFFSET(E2068,0,0,-ROW(),1)))</f>
        <v>2418.6525000000006</v>
      </c>
      <c r="J2068" s="36">
        <f ca="1">I2068+计算结果!B$19*IF(ROW()&gt;计算结果!B$18+1,STDEV(OFFSET(E2068,0,0,-计算结果!B$18,1)),STDEV(OFFSET(E2068,0,0,-ROW(),1)))</f>
        <v>21576.6746796234</v>
      </c>
      <c r="K2068" s="34">
        <f ca="1">I2068-计算结果!B$19*IF(ROW()&gt;计算结果!B$18+1,STDEV(OFFSET(E2068,0,0,-计算结果!B$18,1)),STDEV(OFFSET(E2068,0,0,-ROW(),1)))</f>
        <v>-16739.3696796234</v>
      </c>
      <c r="L2068" s="35" t="str">
        <f t="shared" ca="1" si="129"/>
        <v>卖</v>
      </c>
      <c r="M2068" s="4" t="str">
        <f t="shared" ca="1" si="130"/>
        <v/>
      </c>
      <c r="N2068" s="3">
        <f ca="1">IF(L2067="买",E2068/E2067-1,0)-IF(M2068=1,计算结果!B$17,0)</f>
        <v>0</v>
      </c>
      <c r="O2068" s="2">
        <f t="shared" ca="1" si="131"/>
        <v>7.6693816511310589</v>
      </c>
      <c r="P2068" s="3">
        <f ca="1">1-O2068/MAX(O$2:O2068)</f>
        <v>0.14674406592010969</v>
      </c>
    </row>
    <row r="2069" spans="1:16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128"/>
        <v>1.403288256415447E-2</v>
      </c>
      <c r="H2069" s="3">
        <f>1-E2069/MAX(E$2:E2069)</f>
        <v>0.60741509562376639</v>
      </c>
      <c r="I2069" s="36">
        <f ca="1">IF(ROW()&gt;计算结果!B$18+1,AVERAGE(OFFSET(E2069,0,0,-计算结果!B$18,1)),AVERAGE(OFFSET(E2069,0,0,-ROW(),1)))</f>
        <v>2413.6413636363645</v>
      </c>
      <c r="J2069" s="36">
        <f ca="1">I2069+计算结果!B$19*IF(ROW()&gt;计算结果!B$18+1,STDEV(OFFSET(E2069,0,0,-计算结果!B$18,1)),STDEV(OFFSET(E2069,0,0,-ROW(),1)))</f>
        <v>21567.135247114093</v>
      </c>
      <c r="K2069" s="34">
        <f ca="1">I2069-计算结果!B$19*IF(ROW()&gt;计算结果!B$18+1,STDEV(OFFSET(E2069,0,0,-计算结果!B$18,1)),STDEV(OFFSET(E2069,0,0,-ROW(),1)))</f>
        <v>-16739.852519841363</v>
      </c>
      <c r="L2069" s="35" t="str">
        <f t="shared" ca="1" si="129"/>
        <v>卖</v>
      </c>
      <c r="M2069" s="4" t="str">
        <f t="shared" ca="1" si="130"/>
        <v/>
      </c>
      <c r="N2069" s="3">
        <f ca="1">IF(L2068="买",E2069/E2068-1,0)-IF(M2069=1,计算结果!B$17,0)</f>
        <v>0</v>
      </c>
      <c r="O2069" s="2">
        <f t="shared" ca="1" si="131"/>
        <v>7.6693816511310589</v>
      </c>
      <c r="P2069" s="3">
        <f ca="1">1-O2069/MAX(O$2:O2069)</f>
        <v>0.14674406592010969</v>
      </c>
    </row>
    <row r="2070" spans="1:16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128"/>
        <v>4.5724439821435148E-3</v>
      </c>
      <c r="H2070" s="3">
        <f>1-E2070/MAX(E$2:E2070)</f>
        <v>0.60562002314027086</v>
      </c>
      <c r="I2070" s="36">
        <f ca="1">IF(ROW()&gt;计算结果!B$18+1,AVERAGE(OFFSET(E2070,0,0,-计算结果!B$18,1)),AVERAGE(OFFSET(E2070,0,0,-ROW(),1)))</f>
        <v>2408.5734090909095</v>
      </c>
      <c r="J2070" s="36">
        <f ca="1">I2070+计算结果!B$19*IF(ROW()&gt;计算结果!B$18+1,STDEV(OFFSET(E2070,0,0,-计算结果!B$18,1)),STDEV(OFFSET(E2070,0,0,-ROW(),1)))</f>
        <v>21502.225958029601</v>
      </c>
      <c r="K2070" s="34">
        <f ca="1">I2070-计算结果!B$19*IF(ROW()&gt;计算结果!B$18+1,STDEV(OFFSET(E2070,0,0,-计算结果!B$18,1)),STDEV(OFFSET(E2070,0,0,-ROW(),1)))</f>
        <v>-16685.079139847781</v>
      </c>
      <c r="L2070" s="35" t="str">
        <f t="shared" ca="1" si="129"/>
        <v>卖</v>
      </c>
      <c r="M2070" s="4" t="str">
        <f t="shared" ca="1" si="130"/>
        <v/>
      </c>
      <c r="N2070" s="3">
        <f ca="1">IF(L2069="买",E2070/E2069-1,0)-IF(M2070=1,计算结果!B$17,0)</f>
        <v>0</v>
      </c>
      <c r="O2070" s="2">
        <f t="shared" ca="1" si="131"/>
        <v>7.6693816511310589</v>
      </c>
      <c r="P2070" s="3">
        <f ca="1">1-O2070/MAX(O$2:O2070)</f>
        <v>0.14674406592010969</v>
      </c>
    </row>
    <row r="2071" spans="1:16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128"/>
        <v>-1.5104514959984328E-2</v>
      </c>
      <c r="H2071" s="3">
        <f>1-E2071/MAX(E$2:E2071)</f>
        <v>0.61157694140066687</v>
      </c>
      <c r="I2071" s="36">
        <f ca="1">IF(ROW()&gt;计算结果!B$18+1,AVERAGE(OFFSET(E2071,0,0,-计算结果!B$18,1)),AVERAGE(OFFSET(E2071,0,0,-ROW(),1)))</f>
        <v>2402.9386363636372</v>
      </c>
      <c r="J2071" s="36">
        <f ca="1">I2071+计算结果!B$19*IF(ROW()&gt;计算结果!B$18+1,STDEV(OFFSET(E2071,0,0,-计算结果!B$18,1)),STDEV(OFFSET(E2071,0,0,-ROW(),1)))</f>
        <v>21492.757939618718</v>
      </c>
      <c r="K2071" s="34">
        <f ca="1">I2071-计算结果!B$19*IF(ROW()&gt;计算结果!B$18+1,STDEV(OFFSET(E2071,0,0,-计算结果!B$18,1)),STDEV(OFFSET(E2071,0,0,-ROW(),1)))</f>
        <v>-16686.880666891444</v>
      </c>
      <c r="L2071" s="35" t="str">
        <f t="shared" ca="1" si="129"/>
        <v>卖</v>
      </c>
      <c r="M2071" s="4" t="str">
        <f t="shared" ca="1" si="130"/>
        <v/>
      </c>
      <c r="N2071" s="3">
        <f ca="1">IF(L2070="买",E2071/E2070-1,0)-IF(M2071=1,计算结果!B$17,0)</f>
        <v>0</v>
      </c>
      <c r="O2071" s="2">
        <f t="shared" ca="1" si="131"/>
        <v>7.6693816511310589</v>
      </c>
      <c r="P2071" s="3">
        <f ca="1">1-O2071/MAX(O$2:O2071)</f>
        <v>0.14674406592010969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128"/>
        <v>-1.6431287343834922E-2</v>
      </c>
      <c r="H2072" s="3">
        <f>1-E2072/MAX(E$2:E2072)</f>
        <v>0.61795923228748384</v>
      </c>
      <c r="I2072" s="36">
        <f ca="1">IF(ROW()&gt;计算结果!B$18+1,AVERAGE(OFFSET(E2072,0,0,-计算结果!B$18,1)),AVERAGE(OFFSET(E2072,0,0,-ROW(),1)))</f>
        <v>2397.3020454545458</v>
      </c>
      <c r="J2072" s="36">
        <f ca="1">I2072+计算结果!B$19*IF(ROW()&gt;计算结果!B$18+1,STDEV(OFFSET(E2072,0,0,-计算结果!B$18,1)),STDEV(OFFSET(E2072,0,0,-ROW(),1)))</f>
        <v>21599.337061386621</v>
      </c>
      <c r="K2072" s="34">
        <f ca="1">I2072-计算结果!B$19*IF(ROW()&gt;计算结果!B$18+1,STDEV(OFFSET(E2072,0,0,-计算结果!B$18,1)),STDEV(OFFSET(E2072,0,0,-ROW(),1)))</f>
        <v>-16804.732970477526</v>
      </c>
      <c r="L2072" s="35" t="str">
        <f t="shared" ca="1" si="129"/>
        <v>卖</v>
      </c>
      <c r="M2072" s="4" t="str">
        <f t="shared" ca="1" si="130"/>
        <v/>
      </c>
      <c r="N2072" s="3">
        <f ca="1">IF(L2071="买",E2072/E2071-1,0)-IF(M2072=1,计算结果!B$17,0)</f>
        <v>0</v>
      </c>
      <c r="O2072" s="2">
        <f t="shared" ca="1" si="131"/>
        <v>7.6693816511310589</v>
      </c>
      <c r="P2072" s="3">
        <f ca="1">1-O2072/MAX(O$2:O2072)</f>
        <v>0.14674406592010969</v>
      </c>
    </row>
    <row r="2073" spans="1:16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128"/>
        <v>-2.4428480446081369E-2</v>
      </c>
      <c r="H2073" s="3">
        <f>1-E2073/MAX(E$2:E2073)</f>
        <v>0.62729190771115495</v>
      </c>
      <c r="I2073" s="36">
        <f ca="1">IF(ROW()&gt;计算结果!B$18+1,AVERAGE(OFFSET(E2073,0,0,-计算结果!B$18,1)),AVERAGE(OFFSET(E2073,0,0,-ROW(),1)))</f>
        <v>2390.1100000000006</v>
      </c>
      <c r="J2073" s="36">
        <f ca="1">I2073+计算结果!B$19*IF(ROW()&gt;计算结果!B$18+1,STDEV(OFFSET(E2073,0,0,-计算结果!B$18,1)),STDEV(OFFSET(E2073,0,0,-ROW(),1)))</f>
        <v>21799.711003842716</v>
      </c>
      <c r="K2073" s="34">
        <f ca="1">I2073-计算结果!B$19*IF(ROW()&gt;计算结果!B$18+1,STDEV(OFFSET(E2073,0,0,-计算结果!B$18,1)),STDEV(OFFSET(E2073,0,0,-ROW(),1)))</f>
        <v>-17019.491003842715</v>
      </c>
      <c r="L2073" s="35" t="str">
        <f t="shared" ca="1" si="129"/>
        <v>卖</v>
      </c>
      <c r="M2073" s="4" t="str">
        <f t="shared" ca="1" si="130"/>
        <v/>
      </c>
      <c r="N2073" s="3">
        <f ca="1">IF(L2072="买",E2073/E2072-1,0)-IF(M2073=1,计算结果!B$17,0)</f>
        <v>0</v>
      </c>
      <c r="O2073" s="2">
        <f t="shared" ca="1" si="131"/>
        <v>7.6693816511310589</v>
      </c>
      <c r="P2073" s="3">
        <f ca="1">1-O2073/MAX(O$2:O2073)</f>
        <v>0.14674406592010969</v>
      </c>
    </row>
    <row r="2074" spans="1:16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128"/>
        <v>5.345860268069158E-3</v>
      </c>
      <c r="H2074" s="3">
        <f>1-E2074/MAX(E$2:E2074)</f>
        <v>0.62529946232900024</v>
      </c>
      <c r="I2074" s="36">
        <f ca="1">IF(ROW()&gt;计算结果!B$18+1,AVERAGE(OFFSET(E2074,0,0,-计算结果!B$18,1)),AVERAGE(OFFSET(E2074,0,0,-ROW(),1)))</f>
        <v>2382.1436363636367</v>
      </c>
      <c r="J2074" s="36">
        <f ca="1">I2074+计算结果!B$19*IF(ROW()&gt;计算结果!B$18+1,STDEV(OFFSET(E2074,0,0,-计算结果!B$18,1)),STDEV(OFFSET(E2074,0,0,-ROW(),1)))</f>
        <v>21835.788071395626</v>
      </c>
      <c r="K2074" s="34">
        <f ca="1">I2074-计算结果!B$19*IF(ROW()&gt;计算结果!B$18+1,STDEV(OFFSET(E2074,0,0,-计算结果!B$18,1)),STDEV(OFFSET(E2074,0,0,-ROW(),1)))</f>
        <v>-17071.500798668356</v>
      </c>
      <c r="L2074" s="35" t="str">
        <f t="shared" ca="1" si="129"/>
        <v>卖</v>
      </c>
      <c r="M2074" s="4" t="str">
        <f t="shared" ca="1" si="130"/>
        <v/>
      </c>
      <c r="N2074" s="3">
        <f ca="1">IF(L2073="买",E2074/E2073-1,0)-IF(M2074=1,计算结果!B$17,0)</f>
        <v>0</v>
      </c>
      <c r="O2074" s="2">
        <f t="shared" ca="1" si="131"/>
        <v>7.6693816511310589</v>
      </c>
      <c r="P2074" s="3">
        <f ca="1">1-O2074/MAX(O$2:O2074)</f>
        <v>0.14674406592010969</v>
      </c>
    </row>
    <row r="2075" spans="1:16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128"/>
        <v>2.890758744704125E-2</v>
      </c>
      <c r="H2075" s="3">
        <f>1-E2075/MAX(E$2:E2075)</f>
        <v>0.61446777376982231</v>
      </c>
      <c r="I2075" s="36">
        <f ca="1">IF(ROW()&gt;计算结果!B$18+1,AVERAGE(OFFSET(E2075,0,0,-计算结果!B$18,1)),AVERAGE(OFFSET(E2075,0,0,-ROW(),1)))</f>
        <v>2374.7300000000005</v>
      </c>
      <c r="J2075" s="36">
        <f ca="1">I2075+计算结果!B$19*IF(ROW()&gt;计算结果!B$18+1,STDEV(OFFSET(E2075,0,0,-计算结果!B$18,1)),STDEV(OFFSET(E2075,0,0,-ROW(),1)))</f>
        <v>21588.55196269013</v>
      </c>
      <c r="K2075" s="34">
        <f ca="1">I2075-计算结果!B$19*IF(ROW()&gt;计算结果!B$18+1,STDEV(OFFSET(E2075,0,0,-计算结果!B$18,1)),STDEV(OFFSET(E2075,0,0,-ROW(),1)))</f>
        <v>-16839.09196269013</v>
      </c>
      <c r="L2075" s="35" t="str">
        <f t="shared" ca="1" si="129"/>
        <v>卖</v>
      </c>
      <c r="M2075" s="4" t="str">
        <f t="shared" ca="1" si="130"/>
        <v/>
      </c>
      <c r="N2075" s="3">
        <f ca="1">IF(L2074="买",E2075/E2074-1,0)-IF(M2075=1,计算结果!B$17,0)</f>
        <v>0</v>
      </c>
      <c r="O2075" s="2">
        <f t="shared" ca="1" si="131"/>
        <v>7.6693816511310589</v>
      </c>
      <c r="P2075" s="3">
        <f ca="1">1-O2075/MAX(O$2:O2075)</f>
        <v>0.14674406592010969</v>
      </c>
    </row>
    <row r="2076" spans="1:16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128"/>
        <v>-7.3703025354722174E-3</v>
      </c>
      <c r="H2076" s="3">
        <f>1-E2076/MAX(E$2:E2076)</f>
        <v>0.61730926291431287</v>
      </c>
      <c r="I2076" s="36">
        <f ca="1">IF(ROW()&gt;计算结果!B$18+1,AVERAGE(OFFSET(E2076,0,0,-计算结果!B$18,1)),AVERAGE(OFFSET(E2076,0,0,-ROW(),1)))</f>
        <v>2366.5377272727274</v>
      </c>
      <c r="J2076" s="36">
        <f ca="1">I2076+计算结果!B$19*IF(ROW()&gt;计算结果!B$18+1,STDEV(OFFSET(E2076,0,0,-计算结果!B$18,1)),STDEV(OFFSET(E2076,0,0,-ROW(),1)))</f>
        <v>21267.688632190264</v>
      </c>
      <c r="K2076" s="34">
        <f ca="1">I2076-计算结果!B$19*IF(ROW()&gt;计算结果!B$18+1,STDEV(OFFSET(E2076,0,0,-计算结果!B$18,1)),STDEV(OFFSET(E2076,0,0,-ROW(),1)))</f>
        <v>-16534.613177644809</v>
      </c>
      <c r="L2076" s="35" t="str">
        <f t="shared" ca="1" si="129"/>
        <v>卖</v>
      </c>
      <c r="M2076" s="4" t="str">
        <f t="shared" ca="1" si="130"/>
        <v/>
      </c>
      <c r="N2076" s="3">
        <f ca="1">IF(L2075="买",E2076/E2075-1,0)-IF(M2076=1,计算结果!B$17,0)</f>
        <v>0</v>
      </c>
      <c r="O2076" s="2">
        <f t="shared" ca="1" si="131"/>
        <v>7.6693816511310589</v>
      </c>
      <c r="P2076" s="3">
        <f ca="1">1-O2076/MAX(O$2:O2076)</f>
        <v>0.14674406592010969</v>
      </c>
    </row>
    <row r="2077" spans="1:16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128"/>
        <v>-5.0997043327480895E-3</v>
      </c>
      <c r="H2077" s="3">
        <f>1-E2077/MAX(E$2:E2077)</f>
        <v>0.61926087252433137</v>
      </c>
      <c r="I2077" s="36">
        <f ca="1">IF(ROW()&gt;计算结果!B$18+1,AVERAGE(OFFSET(E2077,0,0,-计算结果!B$18,1)),AVERAGE(OFFSET(E2077,0,0,-ROW(),1)))</f>
        <v>2357.9656818181816</v>
      </c>
      <c r="J2077" s="36">
        <f ca="1">I2077+计算结果!B$19*IF(ROW()&gt;计算结果!B$18+1,STDEV(OFFSET(E2077,0,0,-计算结果!B$18,1)),STDEV(OFFSET(E2077,0,0,-ROW(),1)))</f>
        <v>20896.184210515396</v>
      </c>
      <c r="K2077" s="34">
        <f ca="1">I2077-计算结果!B$19*IF(ROW()&gt;计算结果!B$18+1,STDEV(OFFSET(E2077,0,0,-计算结果!B$18,1)),STDEV(OFFSET(E2077,0,0,-ROW(),1)))</f>
        <v>-16180.252846879031</v>
      </c>
      <c r="L2077" s="35" t="str">
        <f t="shared" ca="1" si="129"/>
        <v>卖</v>
      </c>
      <c r="M2077" s="4" t="str">
        <f t="shared" ca="1" si="130"/>
        <v/>
      </c>
      <c r="N2077" s="3">
        <f ca="1">IF(L2076="买",E2077/E2076-1,0)-IF(M2077=1,计算结果!B$17,0)</f>
        <v>0</v>
      </c>
      <c r="O2077" s="2">
        <f t="shared" ca="1" si="131"/>
        <v>7.6693816511310589</v>
      </c>
      <c r="P2077" s="3">
        <f ca="1">1-O2077/MAX(O$2:O2077)</f>
        <v>0.14674406592010969</v>
      </c>
    </row>
    <row r="2078" spans="1:16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128"/>
        <v>-6.1090057559614053E-3</v>
      </c>
      <c r="H2078" s="3">
        <f>1-E2078/MAX(E$2:E2078)</f>
        <v>0.6215868100455999</v>
      </c>
      <c r="I2078" s="36">
        <f ca="1">IF(ROW()&gt;计算结果!B$18+1,AVERAGE(OFFSET(E2078,0,0,-计算结果!B$18,1)),AVERAGE(OFFSET(E2078,0,0,-ROW(),1)))</f>
        <v>2349.0106818181816</v>
      </c>
      <c r="J2078" s="36">
        <f ca="1">I2078+计算结果!B$19*IF(ROW()&gt;计算结果!B$18+1,STDEV(OFFSET(E2078,0,0,-计算结果!B$18,1)),STDEV(OFFSET(E2078,0,0,-ROW(),1)))</f>
        <v>20478.828996921689</v>
      </c>
      <c r="K2078" s="34">
        <f ca="1">I2078-计算结果!B$19*IF(ROW()&gt;计算结果!B$18+1,STDEV(OFFSET(E2078,0,0,-计算结果!B$18,1)),STDEV(OFFSET(E2078,0,0,-ROW(),1)))</f>
        <v>-15780.807633285327</v>
      </c>
      <c r="L2078" s="35" t="str">
        <f t="shared" ca="1" si="129"/>
        <v>卖</v>
      </c>
      <c r="M2078" s="4" t="str">
        <f t="shared" ca="1" si="130"/>
        <v/>
      </c>
      <c r="N2078" s="3">
        <f ca="1">IF(L2077="买",E2078/E2077-1,0)-IF(M2078=1,计算结果!B$17,0)</f>
        <v>0</v>
      </c>
      <c r="O2078" s="2">
        <f t="shared" ca="1" si="131"/>
        <v>7.6693816511310589</v>
      </c>
      <c r="P2078" s="3">
        <f ca="1">1-O2078/MAX(O$2:O2078)</f>
        <v>0.14674406592010969</v>
      </c>
    </row>
    <row r="2079" spans="1:16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128"/>
        <v>-2.1600622299360328E-2</v>
      </c>
      <c r="H2079" s="3">
        <f>1-E2079/MAX(E$2:E2079)</f>
        <v>0.62976077043490097</v>
      </c>
      <c r="I2079" s="36">
        <f ca="1">IF(ROW()&gt;计算结果!B$18+1,AVERAGE(OFFSET(E2079,0,0,-计算结果!B$18,1)),AVERAGE(OFFSET(E2079,0,0,-ROW(),1)))</f>
        <v>2339.7634090909091</v>
      </c>
      <c r="J2079" s="36">
        <f ca="1">I2079+计算结果!B$19*IF(ROW()&gt;计算结果!B$18+1,STDEV(OFFSET(E2079,0,0,-计算结果!B$18,1)),STDEV(OFFSET(E2079,0,0,-ROW(),1)))</f>
        <v>20247.037519054171</v>
      </c>
      <c r="K2079" s="34">
        <f ca="1">I2079-计算结果!B$19*IF(ROW()&gt;计算结果!B$18+1,STDEV(OFFSET(E2079,0,0,-计算结果!B$18,1)),STDEV(OFFSET(E2079,0,0,-ROW(),1)))</f>
        <v>-15567.510700872353</v>
      </c>
      <c r="L2079" s="35" t="str">
        <f t="shared" ca="1" si="129"/>
        <v>卖</v>
      </c>
      <c r="M2079" s="4" t="str">
        <f t="shared" ca="1" si="130"/>
        <v/>
      </c>
      <c r="N2079" s="3">
        <f ca="1">IF(L2078="买",E2079/E2078-1,0)-IF(M2079=1,计算结果!B$17,0)</f>
        <v>0</v>
      </c>
      <c r="O2079" s="2">
        <f t="shared" ca="1" si="131"/>
        <v>7.6693816511310589</v>
      </c>
      <c r="P2079" s="3">
        <f ca="1">1-O2079/MAX(O$2:O2079)</f>
        <v>0.14674406592010969</v>
      </c>
    </row>
    <row r="2080" spans="1:16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128"/>
        <v>6.1673644397670646E-3</v>
      </c>
      <c r="H2080" s="3">
        <f>1-E2080/MAX(E$2:E2080)</f>
        <v>0.62747737017627436</v>
      </c>
      <c r="I2080" s="36">
        <f ca="1">IF(ROW()&gt;计算结果!B$18+1,AVERAGE(OFFSET(E2080,0,0,-计算结果!B$18,1)),AVERAGE(OFFSET(E2080,0,0,-ROW(),1)))</f>
        <v>2330.494318181818</v>
      </c>
      <c r="J2080" s="36">
        <f ca="1">I2080+计算结果!B$19*IF(ROW()&gt;计算结果!B$18+1,STDEV(OFFSET(E2080,0,0,-计算结果!B$18,1)),STDEV(OFFSET(E2080,0,0,-ROW(),1)))</f>
        <v>19860.931668941084</v>
      </c>
      <c r="K2080" s="34">
        <f ca="1">I2080-计算结果!B$19*IF(ROW()&gt;计算结果!B$18+1,STDEV(OFFSET(E2080,0,0,-计算结果!B$18,1)),STDEV(OFFSET(E2080,0,0,-ROW(),1)))</f>
        <v>-15199.943032577447</v>
      </c>
      <c r="L2080" s="35" t="str">
        <f t="shared" ca="1" si="129"/>
        <v>卖</v>
      </c>
      <c r="M2080" s="4" t="str">
        <f t="shared" ca="1" si="130"/>
        <v/>
      </c>
      <c r="N2080" s="3">
        <f ca="1">IF(L2079="买",E2080/E2079-1,0)-IF(M2080=1,计算结果!B$17,0)</f>
        <v>0</v>
      </c>
      <c r="O2080" s="2">
        <f t="shared" ca="1" si="131"/>
        <v>7.6693816511310589</v>
      </c>
      <c r="P2080" s="3">
        <f ca="1">1-O2080/MAX(O$2:O2080)</f>
        <v>0.14674406592010969</v>
      </c>
    </row>
    <row r="2081" spans="1:16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128"/>
        <v>1.6579960628302359E-3</v>
      </c>
      <c r="H2081" s="3">
        <f>1-E2081/MAX(E$2:E2081)</f>
        <v>0.62685972912271148</v>
      </c>
      <c r="I2081" s="36">
        <f ca="1">IF(ROW()&gt;计算结果!B$18+1,AVERAGE(OFFSET(E2081,0,0,-计算结果!B$18,1)),AVERAGE(OFFSET(E2081,0,0,-ROW(),1)))</f>
        <v>2321.2540909090912</v>
      </c>
      <c r="J2081" s="36">
        <f ca="1">I2081+计算结果!B$19*IF(ROW()&gt;计算结果!B$18+1,STDEV(OFFSET(E2081,0,0,-计算结果!B$18,1)),STDEV(OFFSET(E2081,0,0,-ROW(),1)))</f>
        <v>19385.857654460247</v>
      </c>
      <c r="K2081" s="34">
        <f ca="1">I2081-计算结果!B$19*IF(ROW()&gt;计算结果!B$18+1,STDEV(OFFSET(E2081,0,0,-计算结果!B$18,1)),STDEV(OFFSET(E2081,0,0,-ROW(),1)))</f>
        <v>-14743.349472642067</v>
      </c>
      <c r="L2081" s="35" t="str">
        <f t="shared" ca="1" si="129"/>
        <v>卖</v>
      </c>
      <c r="M2081" s="4" t="str">
        <f t="shared" ca="1" si="130"/>
        <v/>
      </c>
      <c r="N2081" s="3">
        <f ca="1">IF(L2080="买",E2081/E2080-1,0)-IF(M2081=1,计算结果!B$17,0)</f>
        <v>0</v>
      </c>
      <c r="O2081" s="2">
        <f t="shared" ca="1" si="131"/>
        <v>7.6693816511310589</v>
      </c>
      <c r="P2081" s="3">
        <f ca="1">1-O2081/MAX(O$2:O2081)</f>
        <v>0.14674406592010969</v>
      </c>
    </row>
    <row r="2082" spans="1:16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128"/>
        <v>2.38666314032705E-2</v>
      </c>
      <c r="H2082" s="3">
        <f>1-E2082/MAX(E$2:E2082)</f>
        <v>0.61795412781596681</v>
      </c>
      <c r="I2082" s="36">
        <f ca="1">IF(ROW()&gt;计算结果!B$18+1,AVERAGE(OFFSET(E2082,0,0,-计算结果!B$18,1)),AVERAGE(OFFSET(E2082,0,0,-ROW(),1)))</f>
        <v>2312.1859090909093</v>
      </c>
      <c r="J2082" s="36">
        <f ca="1">I2082+计算结果!B$19*IF(ROW()&gt;计算结果!B$18+1,STDEV(OFFSET(E2082,0,0,-计算结果!B$18,1)),STDEV(OFFSET(E2082,0,0,-ROW(),1)))</f>
        <v>18511.766483326865</v>
      </c>
      <c r="K2082" s="34">
        <f ca="1">I2082-计算结果!B$19*IF(ROW()&gt;计算结果!B$18+1,STDEV(OFFSET(E2082,0,0,-计算结果!B$18,1)),STDEV(OFFSET(E2082,0,0,-ROW(),1)))</f>
        <v>-13887.394665145046</v>
      </c>
      <c r="L2082" s="35" t="str">
        <f t="shared" ca="1" si="129"/>
        <v>卖</v>
      </c>
      <c r="M2082" s="4" t="str">
        <f t="shared" ca="1" si="130"/>
        <v/>
      </c>
      <c r="N2082" s="3">
        <f ca="1">IF(L2081="买",E2082/E2081-1,0)-IF(M2082=1,计算结果!B$17,0)</f>
        <v>0</v>
      </c>
      <c r="O2082" s="2">
        <f t="shared" ca="1" si="131"/>
        <v>7.6693816511310589</v>
      </c>
      <c r="P2082" s="3">
        <f ca="1">1-O2082/MAX(O$2:O2082)</f>
        <v>0.14674406592010969</v>
      </c>
    </row>
    <row r="2083" spans="1:16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128"/>
        <v>8.4618947518433352E-4</v>
      </c>
      <c r="H2083" s="3">
        <f>1-E2083/MAX(E$2:E2083)</f>
        <v>0.61763084461988704</v>
      </c>
      <c r="I2083" s="36">
        <f ca="1">IF(ROW()&gt;计算结果!B$18+1,AVERAGE(OFFSET(E2083,0,0,-计算结果!B$18,1)),AVERAGE(OFFSET(E2083,0,0,-ROW(),1)))</f>
        <v>2303.2018181818185</v>
      </c>
      <c r="J2083" s="36">
        <f ca="1">I2083+计算结果!B$19*IF(ROW()&gt;计算结果!B$18+1,STDEV(OFFSET(E2083,0,0,-计算结果!B$18,1)),STDEV(OFFSET(E2083,0,0,-ROW(),1)))</f>
        <v>17531.457705534696</v>
      </c>
      <c r="K2083" s="34">
        <f ca="1">I2083-计算结果!B$19*IF(ROW()&gt;计算结果!B$18+1,STDEV(OFFSET(E2083,0,0,-计算结果!B$18,1)),STDEV(OFFSET(E2083,0,0,-ROW(),1)))</f>
        <v>-12925.054069171061</v>
      </c>
      <c r="L2083" s="35" t="str">
        <f t="shared" ca="1" si="129"/>
        <v>卖</v>
      </c>
      <c r="M2083" s="4" t="str">
        <f t="shared" ca="1" si="130"/>
        <v/>
      </c>
      <c r="N2083" s="3">
        <f ca="1">IF(L2082="买",E2083/E2082-1,0)-IF(M2083=1,计算结果!B$17,0)</f>
        <v>0</v>
      </c>
      <c r="O2083" s="2">
        <f t="shared" ca="1" si="131"/>
        <v>7.6693816511310589</v>
      </c>
      <c r="P2083" s="3">
        <f ca="1">1-O2083/MAX(O$2:O2083)</f>
        <v>0.14674406592010969</v>
      </c>
    </row>
    <row r="2084" spans="1:16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128"/>
        <v>1.3825725550225432E-2</v>
      </c>
      <c r="H2084" s="3">
        <f>1-E2084/MAX(E$2:E2084)</f>
        <v>0.61234431361872999</v>
      </c>
      <c r="I2084" s="36">
        <f ca="1">IF(ROW()&gt;计算结果!B$18+1,AVERAGE(OFFSET(E2084,0,0,-计算结果!B$18,1)),AVERAGE(OFFSET(E2084,0,0,-ROW(),1)))</f>
        <v>2295.1111363636364</v>
      </c>
      <c r="J2084" s="36">
        <f ca="1">I2084+计算结果!B$19*IF(ROW()&gt;计算结果!B$18+1,STDEV(OFFSET(E2084,0,0,-计算结果!B$18,1)),STDEV(OFFSET(E2084,0,0,-ROW(),1)))</f>
        <v>16451.784478283538</v>
      </c>
      <c r="K2084" s="34">
        <f ca="1">I2084-计算结果!B$19*IF(ROW()&gt;计算结果!B$18+1,STDEV(OFFSET(E2084,0,0,-计算结果!B$18,1)),STDEV(OFFSET(E2084,0,0,-ROW(),1)))</f>
        <v>-11861.562205556264</v>
      </c>
      <c r="L2084" s="35" t="str">
        <f t="shared" ca="1" si="129"/>
        <v>卖</v>
      </c>
      <c r="M2084" s="4" t="str">
        <f t="shared" ca="1" si="130"/>
        <v/>
      </c>
      <c r="N2084" s="3">
        <f ca="1">IF(L2083="买",E2084/E2083-1,0)-IF(M2084=1,计算结果!B$17,0)</f>
        <v>0</v>
      </c>
      <c r="O2084" s="2">
        <f t="shared" ca="1" si="131"/>
        <v>7.6693816511310589</v>
      </c>
      <c r="P2084" s="3">
        <f ca="1">1-O2084/MAX(O$2:O2084)</f>
        <v>0.14674406592010969</v>
      </c>
    </row>
    <row r="2085" spans="1:16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128"/>
        <v>6.7198342645709008E-3</v>
      </c>
      <c r="H2085" s="3">
        <f>1-E2085/MAX(E$2:E2085)</f>
        <v>0.60973933165452943</v>
      </c>
      <c r="I2085" s="36">
        <f ca="1">IF(ROW()&gt;计算结果!B$18+1,AVERAGE(OFFSET(E2085,0,0,-计算结果!B$18,1)),AVERAGE(OFFSET(E2085,0,0,-ROW(),1)))</f>
        <v>2288.0022727272731</v>
      </c>
      <c r="J2085" s="36">
        <f ca="1">I2085+计算结果!B$19*IF(ROW()&gt;计算结果!B$18+1,STDEV(OFFSET(E2085,0,0,-计算结果!B$18,1)),STDEV(OFFSET(E2085,0,0,-ROW(),1)))</f>
        <v>15422.44651134818</v>
      </c>
      <c r="K2085" s="34">
        <f ca="1">I2085-计算结果!B$19*IF(ROW()&gt;计算结果!B$18+1,STDEV(OFFSET(E2085,0,0,-计算结果!B$18,1)),STDEV(OFFSET(E2085,0,0,-ROW(),1)))</f>
        <v>-10846.441965893633</v>
      </c>
      <c r="L2085" s="35" t="str">
        <f t="shared" ca="1" si="129"/>
        <v>买</v>
      </c>
      <c r="M2085" s="4">
        <f t="shared" ca="1" si="130"/>
        <v>1</v>
      </c>
      <c r="N2085" s="3">
        <f ca="1">IF(L2084="买",E2085/E2084-1,0)-IF(M2085=1,计算结果!B$17,0)</f>
        <v>0</v>
      </c>
      <c r="O2085" s="2">
        <f t="shared" ca="1" si="131"/>
        <v>7.6693816511310589</v>
      </c>
      <c r="P2085" s="3">
        <f ca="1">1-O2085/MAX(O$2:O2085)</f>
        <v>0.14674406592010969</v>
      </c>
    </row>
    <row r="2086" spans="1:16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128"/>
        <v>-5.6765665056416337E-3</v>
      </c>
      <c r="H2086" s="3">
        <f>1-E2086/MAX(E$2:E2086)</f>
        <v>0.61195467229292855</v>
      </c>
      <c r="I2086" s="36">
        <f ca="1">IF(ROW()&gt;计算结果!B$18+1,AVERAGE(OFFSET(E2086,0,0,-计算结果!B$18,1)),AVERAGE(OFFSET(E2086,0,0,-ROW(),1)))</f>
        <v>2280.6840909090911</v>
      </c>
      <c r="J2086" s="36">
        <f ca="1">I2086+计算结果!B$19*IF(ROW()&gt;计算结果!B$18+1,STDEV(OFFSET(E2086,0,0,-计算结果!B$18,1)),STDEV(OFFSET(E2086,0,0,-ROW(),1)))</f>
        <v>14281.189910355128</v>
      </c>
      <c r="K2086" s="34">
        <f ca="1">I2086-计算结果!B$19*IF(ROW()&gt;计算结果!B$18+1,STDEV(OFFSET(E2086,0,0,-计算结果!B$18,1)),STDEV(OFFSET(E2086,0,0,-ROW(),1)))</f>
        <v>-9719.8217285369446</v>
      </c>
      <c r="L2086" s="35" t="str">
        <f t="shared" ca="1" si="129"/>
        <v>卖</v>
      </c>
      <c r="M2086" s="4">
        <f t="shared" ca="1" si="130"/>
        <v>1</v>
      </c>
      <c r="N2086" s="3">
        <f ca="1">IF(L2085="买",E2086/E2085-1,0)-IF(M2086=1,计算结果!B$17,0)</f>
        <v>-5.6765665056416337E-3</v>
      </c>
      <c r="O2086" s="2">
        <f t="shared" ca="1" si="131"/>
        <v>7.6258458961312661</v>
      </c>
      <c r="P2086" s="3">
        <f ca="1">1-O2086/MAX(O$2:O2086)</f>
        <v>0.15158762997624753</v>
      </c>
    </row>
    <row r="2087" spans="1:16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128"/>
        <v>-1.6837526637492051E-3</v>
      </c>
      <c r="H2087" s="3">
        <f>1-E2087/MAX(E$2:E2087)</f>
        <v>0.61260804464711083</v>
      </c>
      <c r="I2087" s="36">
        <f ca="1">IF(ROW()&gt;计算结果!B$18+1,AVERAGE(OFFSET(E2087,0,0,-计算结果!B$18,1)),AVERAGE(OFFSET(E2087,0,0,-ROW(),1)))</f>
        <v>2274.1184090909087</v>
      </c>
      <c r="J2087" s="36">
        <f ca="1">I2087+计算结果!B$19*IF(ROW()&gt;计算结果!B$18+1,STDEV(OFFSET(E2087,0,0,-计算结果!B$18,1)),STDEV(OFFSET(E2087,0,0,-ROW(),1)))</f>
        <v>13257.224180654815</v>
      </c>
      <c r="K2087" s="34">
        <f ca="1">I2087-计算结果!B$19*IF(ROW()&gt;计算结果!B$18+1,STDEV(OFFSET(E2087,0,0,-计算结果!B$18,1)),STDEV(OFFSET(E2087,0,0,-ROW(),1)))</f>
        <v>-8708.9873624729989</v>
      </c>
      <c r="L2087" s="35" t="str">
        <f t="shared" ca="1" si="129"/>
        <v>买</v>
      </c>
      <c r="M2087" s="4">
        <f t="shared" ca="1" si="130"/>
        <v>1</v>
      </c>
      <c r="N2087" s="3">
        <f ca="1">IF(L2086="买",E2087/E2086-1,0)-IF(M2087=1,计算结果!B$17,0)</f>
        <v>0</v>
      </c>
      <c r="O2087" s="2">
        <f t="shared" ca="1" si="131"/>
        <v>7.6258458961312661</v>
      </c>
      <c r="P2087" s="3">
        <f ca="1">1-O2087/MAX(O$2:O2087)</f>
        <v>0.15158762997624753</v>
      </c>
    </row>
    <row r="2088" spans="1:16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128"/>
        <v>4.053970958985964E-3</v>
      </c>
      <c r="H2088" s="3">
        <f>1-E2088/MAX(E$2:E2088)</f>
        <v>0.61103756891036543</v>
      </c>
      <c r="I2088" s="36">
        <f ca="1">IF(ROW()&gt;计算结果!B$18+1,AVERAGE(OFFSET(E2088,0,0,-计算结果!B$18,1)),AVERAGE(OFFSET(E2088,0,0,-ROW(),1)))</f>
        <v>2267.8790909090908</v>
      </c>
      <c r="J2088" s="36">
        <f ca="1">I2088+计算结果!B$19*IF(ROW()&gt;计算结果!B$18+1,STDEV(OFFSET(E2088,0,0,-计算结果!B$18,1)),STDEV(OFFSET(E2088,0,0,-ROW(),1)))</f>
        <v>12121.887694494482</v>
      </c>
      <c r="K2088" s="34">
        <f ca="1">I2088-计算结果!B$19*IF(ROW()&gt;计算结果!B$18+1,STDEV(OFFSET(E2088,0,0,-计算结果!B$18,1)),STDEV(OFFSET(E2088,0,0,-ROW(),1)))</f>
        <v>-7586.1295126762998</v>
      </c>
      <c r="L2088" s="35" t="str">
        <f t="shared" ca="1" si="129"/>
        <v>买</v>
      </c>
      <c r="M2088" s="4" t="str">
        <f t="shared" ca="1" si="130"/>
        <v/>
      </c>
      <c r="N2088" s="3">
        <f ca="1">IF(L2087="买",E2088/E2087-1,0)-IF(M2088=1,计算结果!B$17,0)</f>
        <v>4.053970958985964E-3</v>
      </c>
      <c r="O2088" s="2">
        <f t="shared" ca="1" si="131"/>
        <v>7.6567608539318845</v>
      </c>
      <c r="P2088" s="3">
        <f ca="1">1-O2088/MAX(O$2:O2088)</f>
        <v>0.14814819086692677</v>
      </c>
    </row>
    <row r="2089" spans="1:16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128"/>
        <v>2.9212470636611254E-2</v>
      </c>
      <c r="H2089" s="3">
        <f>1-E2089/MAX(E$2:E2089)</f>
        <v>0.59967501531341449</v>
      </c>
      <c r="I2089" s="36">
        <f ca="1">IF(ROW()&gt;计算结果!B$18+1,AVERAGE(OFFSET(E2089,0,0,-计算结果!B$18,1)),AVERAGE(OFFSET(E2089,0,0,-ROW(),1)))</f>
        <v>2263.9006818181815</v>
      </c>
      <c r="J2089" s="36">
        <f ca="1">I2089+计算结果!B$19*IF(ROW()&gt;计算结果!B$18+1,STDEV(OFFSET(E2089,0,0,-计算结果!B$18,1)),STDEV(OFFSET(E2089,0,0,-ROW(),1)))</f>
        <v>11203.572478018479</v>
      </c>
      <c r="K2089" s="34">
        <f ca="1">I2089-计算结果!B$19*IF(ROW()&gt;计算结果!B$18+1,STDEV(OFFSET(E2089,0,0,-计算结果!B$18,1)),STDEV(OFFSET(E2089,0,0,-ROW(),1)))</f>
        <v>-6675.771114382117</v>
      </c>
      <c r="L2089" s="35" t="str">
        <f t="shared" ca="1" si="129"/>
        <v>买</v>
      </c>
      <c r="M2089" s="4" t="str">
        <f t="shared" ca="1" si="130"/>
        <v/>
      </c>
      <c r="N2089" s="3">
        <f ca="1">IF(L2088="买",E2089/E2088-1,0)-IF(M2089=1,计算结果!B$17,0)</f>
        <v>2.9212470636611254E-2</v>
      </c>
      <c r="O2089" s="2">
        <f t="shared" ca="1" si="131"/>
        <v>7.8804337555489239</v>
      </c>
      <c r="P2089" s="3">
        <f ca="1">1-O2089/MAX(O$2:O2089)</f>
        <v>0.12326349490588273</v>
      </c>
    </row>
    <row r="2090" spans="1:16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128"/>
        <v>2.6691714942685962E-3</v>
      </c>
      <c r="H2090" s="3">
        <f>1-E2090/MAX(E$2:E2090)</f>
        <v>0.59860647927584565</v>
      </c>
      <c r="I2090" s="36">
        <f ca="1">IF(ROW()&gt;计算结果!B$18+1,AVERAGE(OFFSET(E2090,0,0,-计算结果!B$18,1)),AVERAGE(OFFSET(E2090,0,0,-ROW(),1)))</f>
        <v>2261.0577272727269</v>
      </c>
      <c r="J2090" s="36">
        <f ca="1">I2090+计算结果!B$19*IF(ROW()&gt;计算结果!B$18+1,STDEV(OFFSET(E2090,0,0,-计算结果!B$18,1)),STDEV(OFFSET(E2090,0,0,-ROW(),1)))</f>
        <v>10550.487939421993</v>
      </c>
      <c r="K2090" s="34">
        <f ca="1">I2090-计算结果!B$19*IF(ROW()&gt;计算结果!B$18+1,STDEV(OFFSET(E2090,0,0,-计算结果!B$18,1)),STDEV(OFFSET(E2090,0,0,-ROW(),1)))</f>
        <v>-6028.3724848765405</v>
      </c>
      <c r="L2090" s="35" t="str">
        <f t="shared" ca="1" si="129"/>
        <v>买</v>
      </c>
      <c r="M2090" s="4" t="str">
        <f t="shared" ca="1" si="130"/>
        <v/>
      </c>
      <c r="N2090" s="3">
        <f ca="1">IF(L2089="买",E2090/E2089-1,0)-IF(M2090=1,计算结果!B$17,0)</f>
        <v>2.6691714942685962E-3</v>
      </c>
      <c r="O2090" s="2">
        <f t="shared" ca="1" si="131"/>
        <v>7.9014679846917071</v>
      </c>
      <c r="P2090" s="3">
        <f ca="1">1-O2090/MAX(O$2:O2090)</f>
        <v>0.12092333481850093</v>
      </c>
    </row>
    <row r="2091" spans="1:16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128"/>
        <v>-4.2347196140852805E-3</v>
      </c>
      <c r="H2091" s="3">
        <f>1-E2091/MAX(E$2:E2091)</f>
        <v>0.60030626829102296</v>
      </c>
      <c r="I2091" s="36">
        <f ca="1">IF(ROW()&gt;计算结果!B$18+1,AVERAGE(OFFSET(E2091,0,0,-计算结果!B$18,1)),AVERAGE(OFFSET(E2091,0,0,-ROW(),1)))</f>
        <v>2259.9018181818183</v>
      </c>
      <c r="J2091" s="36">
        <f ca="1">I2091+计算结果!B$19*IF(ROW()&gt;计算结果!B$18+1,STDEV(OFFSET(E2091,0,0,-计算结果!B$18,1)),STDEV(OFFSET(E2091,0,0,-ROW(),1)))</f>
        <v>10350.062821150394</v>
      </c>
      <c r="K2091" s="34">
        <f ca="1">I2091-计算结果!B$19*IF(ROW()&gt;计算结果!B$18+1,STDEV(OFFSET(E2091,0,0,-计算结果!B$18,1)),STDEV(OFFSET(E2091,0,0,-ROW(),1)))</f>
        <v>-5830.2591847867561</v>
      </c>
      <c r="L2091" s="35" t="str">
        <f t="shared" ca="1" si="129"/>
        <v>买</v>
      </c>
      <c r="M2091" s="4" t="str">
        <f t="shared" ca="1" si="130"/>
        <v/>
      </c>
      <c r="N2091" s="3">
        <f ca="1">IF(L2090="买",E2091/E2090-1,0)-IF(M2091=1,计算结果!B$17,0)</f>
        <v>-4.2347196140852805E-3</v>
      </c>
      <c r="O2091" s="2">
        <f t="shared" ca="1" si="131"/>
        <v>7.8680074832368661</v>
      </c>
      <c r="P2091" s="3">
        <f ca="1">1-O2091/MAX(O$2:O2091)</f>
        <v>0.12464597801482968</v>
      </c>
    </row>
    <row r="2092" spans="1:16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128"/>
        <v>-1.1706710712278801E-2</v>
      </c>
      <c r="H2092" s="3">
        <f>1-E2092/MAX(E$2:E2092)</f>
        <v>0.60498536718165119</v>
      </c>
      <c r="I2092" s="36">
        <f ca="1">IF(ROW()&gt;计算结果!B$18+1,AVERAGE(OFFSET(E2092,0,0,-计算结果!B$18,1)),AVERAGE(OFFSET(E2092,0,0,-ROW(),1)))</f>
        <v>2257.738409090909</v>
      </c>
      <c r="J2092" s="36">
        <f ca="1">I2092+计算结果!B$19*IF(ROW()&gt;计算结果!B$18+1,STDEV(OFFSET(E2092,0,0,-计算结果!B$18,1)),STDEV(OFFSET(E2092,0,0,-ROW(),1)))</f>
        <v>9973.8752630415547</v>
      </c>
      <c r="K2092" s="34">
        <f ca="1">I2092-计算结果!B$19*IF(ROW()&gt;计算结果!B$18+1,STDEV(OFFSET(E2092,0,0,-计算结果!B$18,1)),STDEV(OFFSET(E2092,0,0,-ROW(),1)))</f>
        <v>-5458.3984448597357</v>
      </c>
      <c r="L2092" s="35" t="str">
        <f t="shared" ca="1" si="129"/>
        <v>买</v>
      </c>
      <c r="M2092" s="4" t="str">
        <f t="shared" ca="1" si="130"/>
        <v/>
      </c>
      <c r="N2092" s="3">
        <f ca="1">IF(L2091="买",E2092/E2091-1,0)-IF(M2092=1,计算结果!B$17,0)</f>
        <v>-1.1706710712278801E-2</v>
      </c>
      <c r="O2092" s="2">
        <f t="shared" ca="1" si="131"/>
        <v>7.7758989957485669</v>
      </c>
      <c r="P2092" s="3">
        <f ca="1">1-O2092/MAX(O$2:O2092)</f>
        <v>0.13489349432103981</v>
      </c>
    </row>
    <row r="2093" spans="1:16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128"/>
        <v>-7.5121253628994689E-3</v>
      </c>
      <c r="H2093" s="3">
        <f>1-E2093/MAX(E$2:E2093)</f>
        <v>0.60795276662356224</v>
      </c>
      <c r="I2093" s="36">
        <f ca="1">IF(ROW()&gt;计算结果!B$18+1,AVERAGE(OFFSET(E2093,0,0,-计算结果!B$18,1)),AVERAGE(OFFSET(E2093,0,0,-ROW(),1)))</f>
        <v>2255.4724999999999</v>
      </c>
      <c r="J2093" s="36">
        <f ca="1">I2093+计算结果!B$19*IF(ROW()&gt;计算结果!B$18+1,STDEV(OFFSET(E2093,0,0,-计算结果!B$18,1)),STDEV(OFFSET(E2093,0,0,-ROW(),1)))</f>
        <v>9609.0089591380183</v>
      </c>
      <c r="K2093" s="34">
        <f ca="1">I2093-计算结果!B$19*IF(ROW()&gt;计算结果!B$18+1,STDEV(OFFSET(E2093,0,0,-计算结果!B$18,1)),STDEV(OFFSET(E2093,0,0,-ROW(),1)))</f>
        <v>-5098.0639591380186</v>
      </c>
      <c r="L2093" s="35" t="str">
        <f t="shared" ca="1" si="129"/>
        <v>买</v>
      </c>
      <c r="M2093" s="4" t="str">
        <f t="shared" ca="1" si="130"/>
        <v/>
      </c>
      <c r="N2093" s="3">
        <f ca="1">IF(L2092="买",E2093/E2092-1,0)-IF(M2093=1,计算结果!B$17,0)</f>
        <v>-7.5121253628994689E-3</v>
      </c>
      <c r="O2093" s="2">
        <f t="shared" ca="1" si="131"/>
        <v>7.7174854676832592</v>
      </c>
      <c r="P2093" s="3">
        <f ca="1">1-O2093/MAX(O$2:O2093)</f>
        <v>0.1413922828439601</v>
      </c>
    </row>
    <row r="2094" spans="1:16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128"/>
        <v>1.184389837423061E-2</v>
      </c>
      <c r="H2094" s="3">
        <f>1-E2094/MAX(E$2:E2094)</f>
        <v>0.60330939903355341</v>
      </c>
      <c r="I2094" s="36">
        <f ca="1">IF(ROW()&gt;计算结果!B$18+1,AVERAGE(OFFSET(E2094,0,0,-计算结果!B$18,1)),AVERAGE(OFFSET(E2094,0,0,-ROW(),1)))</f>
        <v>2253.4879545454546</v>
      </c>
      <c r="J2094" s="36">
        <f ca="1">I2094+计算结果!B$19*IF(ROW()&gt;计算结果!B$18+1,STDEV(OFFSET(E2094,0,0,-计算结果!B$18,1)),STDEV(OFFSET(E2094,0,0,-ROW(),1)))</f>
        <v>9192.3197307977025</v>
      </c>
      <c r="K2094" s="34">
        <f ca="1">I2094-计算结果!B$19*IF(ROW()&gt;计算结果!B$18+1,STDEV(OFFSET(E2094,0,0,-计算结果!B$18,1)),STDEV(OFFSET(E2094,0,0,-ROW(),1)))</f>
        <v>-4685.3438217067924</v>
      </c>
      <c r="L2094" s="35" t="str">
        <f t="shared" ca="1" si="129"/>
        <v>买</v>
      </c>
      <c r="M2094" s="4" t="str">
        <f t="shared" ca="1" si="130"/>
        <v/>
      </c>
      <c r="N2094" s="3">
        <f ca="1">IF(L2093="买",E2094/E2093-1,0)-IF(M2094=1,计算结果!B$17,0)</f>
        <v>1.184389837423061E-2</v>
      </c>
      <c r="O2094" s="2">
        <f t="shared" ca="1" si="131"/>
        <v>7.808890581267101</v>
      </c>
      <c r="P2094" s="3">
        <f ca="1">1-O2094/MAX(O$2:O2094)</f>
        <v>0.13122302029863386</v>
      </c>
    </row>
    <row r="2095" spans="1:16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128"/>
        <v>-8.132347958120123E-3</v>
      </c>
      <c r="H2095" s="3">
        <f>1-E2095/MAX(E$2:E2095)</f>
        <v>0.60653542503232827</v>
      </c>
      <c r="I2095" s="36">
        <f ca="1">IF(ROW()&gt;计算结果!B$18+1,AVERAGE(OFFSET(E2095,0,0,-计算结果!B$18,1)),AVERAGE(OFFSET(E2095,0,0,-ROW(),1)))</f>
        <v>2251.4811363636363</v>
      </c>
      <c r="J2095" s="36">
        <f ca="1">I2095+计算结果!B$19*IF(ROW()&gt;计算结果!B$18+1,STDEV(OFFSET(E2095,0,0,-计算结果!B$18,1)),STDEV(OFFSET(E2095,0,0,-ROW(),1)))</f>
        <v>8806.817554074054</v>
      </c>
      <c r="K2095" s="34">
        <f ca="1">I2095-计算结果!B$19*IF(ROW()&gt;计算结果!B$18+1,STDEV(OFFSET(E2095,0,0,-计算结果!B$18,1)),STDEV(OFFSET(E2095,0,0,-ROW(),1)))</f>
        <v>-4303.8552813467813</v>
      </c>
      <c r="L2095" s="35" t="str">
        <f t="shared" ca="1" si="129"/>
        <v>买</v>
      </c>
      <c r="M2095" s="4" t="str">
        <f t="shared" ca="1" si="130"/>
        <v/>
      </c>
      <c r="N2095" s="3">
        <f ca="1">IF(L2094="买",E2095/E2094-1,0)-IF(M2095=1,计算结果!B$17,0)</f>
        <v>-8.132347958120123E-3</v>
      </c>
      <c r="O2095" s="2">
        <f t="shared" ca="1" si="131"/>
        <v>7.7453859658933499</v>
      </c>
      <c r="P2095" s="3">
        <f ca="1">1-O2095/MAX(O$2:O2095)</f>
        <v>0.13828821699557003</v>
      </c>
    </row>
    <row r="2096" spans="1:16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128"/>
        <v>-1.677859604665044E-3</v>
      </c>
      <c r="H2096" s="3">
        <f>1-E2096/MAX(E$2:E2096)</f>
        <v>0.60719560334853329</v>
      </c>
      <c r="I2096" s="36">
        <f ca="1">IF(ROW()&gt;计算结果!B$18+1,AVERAGE(OFFSET(E2096,0,0,-计算结果!B$18,1)),AVERAGE(OFFSET(E2096,0,0,-ROW(),1)))</f>
        <v>2251.1884090909089</v>
      </c>
      <c r="J2096" s="36">
        <f ca="1">I2096+计算结果!B$19*IF(ROW()&gt;计算结果!B$18+1,STDEV(OFFSET(E2096,0,0,-计算结果!B$18,1)),STDEV(OFFSET(E2096,0,0,-ROW(),1)))</f>
        <v>8771.2133431681068</v>
      </c>
      <c r="K2096" s="34">
        <f ca="1">I2096-计算结果!B$19*IF(ROW()&gt;计算结果!B$18+1,STDEV(OFFSET(E2096,0,0,-计算结果!B$18,1)),STDEV(OFFSET(E2096,0,0,-ROW(),1)))</f>
        <v>-4268.83652498629</v>
      </c>
      <c r="L2096" s="35" t="str">
        <f t="shared" ca="1" si="129"/>
        <v>买</v>
      </c>
      <c r="M2096" s="4" t="str">
        <f t="shared" ca="1" si="130"/>
        <v/>
      </c>
      <c r="N2096" s="3">
        <f ca="1">IF(L2095="买",E2096/E2095-1,0)-IF(M2096=1,计算结果!B$17,0)</f>
        <v>-1.677859604665044E-3</v>
      </c>
      <c r="O2096" s="2">
        <f t="shared" ca="1" si="131"/>
        <v>7.7323902956586377</v>
      </c>
      <c r="P2096" s="3">
        <f ca="1">1-O2096/MAX(O$2:O2096)</f>
        <v>0.1397340483871371</v>
      </c>
    </row>
    <row r="2097" spans="1:16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128"/>
        <v>-2.0185481181155263E-3</v>
      </c>
      <c r="H2097" s="3">
        <f>1-E2097/MAX(E$2:E2097)</f>
        <v>0.60798849792418164</v>
      </c>
      <c r="I2097" s="36">
        <f ca="1">IF(ROW()&gt;计算结果!B$18+1,AVERAGE(OFFSET(E2097,0,0,-计算结果!B$18,1)),AVERAGE(OFFSET(E2097,0,0,-ROW(),1)))</f>
        <v>2250.8824999999993</v>
      </c>
      <c r="J2097" s="36">
        <f ca="1">I2097+计算结果!B$19*IF(ROW()&gt;计算结果!B$18+1,STDEV(OFFSET(E2097,0,0,-计算结果!B$18,1)),STDEV(OFFSET(E2097,0,0,-ROW(),1)))</f>
        <v>8736.1781372742807</v>
      </c>
      <c r="K2097" s="34">
        <f ca="1">I2097-计算结果!B$19*IF(ROW()&gt;计算结果!B$18+1,STDEV(OFFSET(E2097,0,0,-计算结果!B$18,1)),STDEV(OFFSET(E2097,0,0,-ROW(),1)))</f>
        <v>-4234.4131372742813</v>
      </c>
      <c r="L2097" s="35" t="str">
        <f t="shared" ca="1" si="129"/>
        <v>买</v>
      </c>
      <c r="M2097" s="4" t="str">
        <f t="shared" ca="1" si="130"/>
        <v/>
      </c>
      <c r="N2097" s="3">
        <f ca="1">IF(L2096="买",E2097/E2096-1,0)-IF(M2097=1,计算结果!B$17,0)</f>
        <v>-2.0185481181155263E-3</v>
      </c>
      <c r="O2097" s="2">
        <f t="shared" ca="1" si="131"/>
        <v>7.716782093778801</v>
      </c>
      <c r="P2097" s="3">
        <f ca="1">1-O2097/MAX(O$2:O2097)</f>
        <v>0.14147053660484421</v>
      </c>
    </row>
    <row r="2098" spans="1:16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128"/>
        <v>-7.378696401366347E-3</v>
      </c>
      <c r="H2098" s="3">
        <f>1-E2098/MAX(E$2:E2098)</f>
        <v>0.61088103178384268</v>
      </c>
      <c r="I2098" s="36">
        <f ca="1">IF(ROW()&gt;计算结果!B$18+1,AVERAGE(OFFSET(E2098,0,0,-计算结果!B$18,1)),AVERAGE(OFFSET(E2098,0,0,-ROW(),1)))</f>
        <v>2253.5124999999994</v>
      </c>
      <c r="J2098" s="36">
        <f ca="1">I2098+计算结果!B$19*IF(ROW()&gt;计算结果!B$18+1,STDEV(OFFSET(E2098,0,0,-计算结果!B$18,1)),STDEV(OFFSET(E2098,0,0,-ROW(),1)))</f>
        <v>8621.6248349667603</v>
      </c>
      <c r="K2098" s="34">
        <f ca="1">I2098-计算结果!B$19*IF(ROW()&gt;计算结果!B$18+1,STDEV(OFFSET(E2098,0,0,-计算结果!B$18,1)),STDEV(OFFSET(E2098,0,0,-ROW(),1)))</f>
        <v>-4114.5998349667625</v>
      </c>
      <c r="L2098" s="35" t="str">
        <f t="shared" ca="1" si="129"/>
        <v>买</v>
      </c>
      <c r="M2098" s="4" t="str">
        <f t="shared" ca="1" si="130"/>
        <v/>
      </c>
      <c r="N2098" s="3">
        <f ca="1">IF(L2097="买",E2098/E2097-1,0)-IF(M2098=1,计算结果!B$17,0)</f>
        <v>-7.378696401366347E-3</v>
      </c>
      <c r="O2098" s="2">
        <f t="shared" ca="1" si="131"/>
        <v>7.659842301513307</v>
      </c>
      <c r="P2098" s="3">
        <f ca="1">1-O2098/MAX(O$2:O2098)</f>
        <v>0.14780536486686502</v>
      </c>
    </row>
    <row r="2099" spans="1:16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128"/>
        <v>2.1290551088140042E-2</v>
      </c>
      <c r="H2099" s="3">
        <f>1-E2099/MAX(E$2:E2099)</f>
        <v>0.60259647451167231</v>
      </c>
      <c r="I2099" s="36">
        <f ca="1">IF(ROW()&gt;计算结果!B$18+1,AVERAGE(OFFSET(E2099,0,0,-计算结果!B$18,1)),AVERAGE(OFFSET(E2099,0,0,-ROW(),1)))</f>
        <v>2257.3806818181815</v>
      </c>
      <c r="J2099" s="36">
        <f ca="1">I2099+计算结果!B$19*IF(ROW()&gt;计算结果!B$18+1,STDEV(OFFSET(E2099,0,0,-计算结果!B$18,1)),STDEV(OFFSET(E2099,0,0,-ROW(),1)))</f>
        <v>8588.3325424722025</v>
      </c>
      <c r="K2099" s="34">
        <f ca="1">I2099-计算结果!B$19*IF(ROW()&gt;计算结果!B$18+1,STDEV(OFFSET(E2099,0,0,-计算结果!B$18,1)),STDEV(OFFSET(E2099,0,0,-ROW(),1)))</f>
        <v>-4073.571178835839</v>
      </c>
      <c r="L2099" s="35" t="str">
        <f t="shared" ca="1" si="129"/>
        <v>买</v>
      </c>
      <c r="M2099" s="4" t="str">
        <f t="shared" ca="1" si="130"/>
        <v/>
      </c>
      <c r="N2099" s="3">
        <f ca="1">IF(L2098="买",E2099/E2098-1,0)-IF(M2099=1,计算结果!B$17,0)</f>
        <v>2.1290551088140042E-2</v>
      </c>
      <c r="O2099" s="2">
        <f t="shared" ca="1" si="131"/>
        <v>7.822924565360772</v>
      </c>
      <c r="P2099" s="3">
        <f ca="1">1-O2099/MAX(O$2:O2099)</f>
        <v>0.1296616714505241</v>
      </c>
    </row>
    <row r="2100" spans="1:16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128"/>
        <v>2.2520786771822454E-3</v>
      </c>
      <c r="H2100" s="3">
        <f>1-E2100/MAX(E$2:E2100)</f>
        <v>0.601701490505683</v>
      </c>
      <c r="I2100" s="36">
        <f ca="1">IF(ROW()&gt;计算结果!B$18+1,AVERAGE(OFFSET(E2100,0,0,-计算结果!B$18,1)),AVERAGE(OFFSET(E2100,0,0,-ROW(),1)))</f>
        <v>2261.3029545454538</v>
      </c>
      <c r="J2100" s="36">
        <f ca="1">I2100+计算结果!B$19*IF(ROW()&gt;计算结果!B$18+1,STDEV(OFFSET(E2100,0,0,-计算结果!B$18,1)),STDEV(OFFSET(E2100,0,0,-ROW(),1)))</f>
        <v>8555.6992226603033</v>
      </c>
      <c r="K2100" s="34">
        <f ca="1">I2100-计算结果!B$19*IF(ROW()&gt;计算结果!B$18+1,STDEV(OFFSET(E2100,0,0,-计算结果!B$18,1)),STDEV(OFFSET(E2100,0,0,-ROW(),1)))</f>
        <v>-4033.0933135693967</v>
      </c>
      <c r="L2100" s="35" t="str">
        <f t="shared" ca="1" si="129"/>
        <v>买</v>
      </c>
      <c r="M2100" s="4" t="str">
        <f t="shared" ca="1" si="130"/>
        <v/>
      </c>
      <c r="N2100" s="3">
        <f ca="1">IF(L2099="买",E2100/E2099-1,0)-IF(M2100=1,计算结果!B$17,0)</f>
        <v>2.2520786771822454E-3</v>
      </c>
      <c r="O2100" s="2">
        <f t="shared" ca="1" si="131"/>
        <v>7.8405424069676259</v>
      </c>
      <c r="P2100" s="3">
        <f ca="1">1-O2100/MAX(O$2:O2100)</f>
        <v>0.12770160105886341</v>
      </c>
    </row>
    <row r="2101" spans="1:16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128"/>
        <v>-5.4765729127508322E-3</v>
      </c>
      <c r="H2101" s="3">
        <f>1-E2101/MAX(E$2:E2101)</f>
        <v>0.60388280133396854</v>
      </c>
      <c r="I2101" s="36">
        <f ca="1">IF(ROW()&gt;计算结果!B$18+1,AVERAGE(OFFSET(E2101,0,0,-计算结果!B$18,1)),AVERAGE(OFFSET(E2101,0,0,-ROW(),1)))</f>
        <v>2265.1056818181814</v>
      </c>
      <c r="J2101" s="36">
        <f ca="1">I2101+计算结果!B$19*IF(ROW()&gt;计算结果!B$18+1,STDEV(OFFSET(E2101,0,0,-计算结果!B$18,1)),STDEV(OFFSET(E2101,0,0,-ROW(),1)))</f>
        <v>8417.234933572463</v>
      </c>
      <c r="K2101" s="34">
        <f ca="1">I2101-计算结果!B$19*IF(ROW()&gt;计算结果!B$18+1,STDEV(OFFSET(E2101,0,0,-计算结果!B$18,1)),STDEV(OFFSET(E2101,0,0,-ROW(),1)))</f>
        <v>-3887.0235699361001</v>
      </c>
      <c r="L2101" s="35" t="str">
        <f t="shared" ca="1" si="129"/>
        <v>买</v>
      </c>
      <c r="M2101" s="4" t="str">
        <f t="shared" ca="1" si="130"/>
        <v/>
      </c>
      <c r="N2101" s="3">
        <f ca="1">IF(L2100="买",E2101/E2100-1,0)-IF(M2101=1,计算结果!B$17,0)</f>
        <v>-5.4765729127508322E-3</v>
      </c>
      <c r="O2101" s="2">
        <f t="shared" ca="1" si="131"/>
        <v>7.7976031048003529</v>
      </c>
      <c r="P2101" s="3">
        <f ca="1">1-O2101/MAX(O$2:O2101)</f>
        <v>0.13247880684234037</v>
      </c>
    </row>
    <row r="2102" spans="1:16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128"/>
        <v>-4.1880363908146645E-3</v>
      </c>
      <c r="H2102" s="3">
        <f>1-E2102/MAX(E$2:E2102)</f>
        <v>0.60554175457700943</v>
      </c>
      <c r="I2102" s="36">
        <f ca="1">IF(ROW()&gt;计算结果!B$18+1,AVERAGE(OFFSET(E2102,0,0,-计算结果!B$18,1)),AVERAGE(OFFSET(E2102,0,0,-ROW(),1)))</f>
        <v>2267.7799999999993</v>
      </c>
      <c r="J2102" s="36">
        <f ca="1">I2102+计算结果!B$19*IF(ROW()&gt;计算结果!B$18+1,STDEV(OFFSET(E2102,0,0,-计算结果!B$18,1)),STDEV(OFFSET(E2102,0,0,-ROW(),1)))</f>
        <v>8382.2921596655342</v>
      </c>
      <c r="K2102" s="34">
        <f ca="1">I2102-计算结果!B$19*IF(ROW()&gt;计算结果!B$18+1,STDEV(OFFSET(E2102,0,0,-计算结果!B$18,1)),STDEV(OFFSET(E2102,0,0,-ROW(),1)))</f>
        <v>-3846.7321596655352</v>
      </c>
      <c r="L2102" s="35" t="str">
        <f t="shared" ca="1" si="129"/>
        <v>买</v>
      </c>
      <c r="M2102" s="4" t="str">
        <f t="shared" ca="1" si="130"/>
        <v/>
      </c>
      <c r="N2102" s="3">
        <f ca="1">IF(L2101="买",E2102/E2101-1,0)-IF(M2102=1,计算结果!B$17,0)</f>
        <v>-4.1880363908146645E-3</v>
      </c>
      <c r="O2102" s="2">
        <f t="shared" ca="1" si="131"/>
        <v>7.7649464592363193</v>
      </c>
      <c r="P2102" s="3">
        <f ca="1">1-O2102/MAX(O$2:O2102)</f>
        <v>0.13611201716908772</v>
      </c>
    </row>
    <row r="2103" spans="1:16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128"/>
        <v>-1.8979342710854219E-3</v>
      </c>
      <c r="H2103" s="3">
        <f>1-E2103/MAX(E$2:E2103)</f>
        <v>0.60629041039950993</v>
      </c>
      <c r="I2103" s="36">
        <f ca="1">IF(ROW()&gt;计算结果!B$18+1,AVERAGE(OFFSET(E2103,0,0,-计算结果!B$18,1)),AVERAGE(OFFSET(E2103,0,0,-ROW(),1)))</f>
        <v>2270.0661363636359</v>
      </c>
      <c r="J2103" s="36">
        <f ca="1">I2103+计算结果!B$19*IF(ROW()&gt;计算结果!B$18+1,STDEV(OFFSET(E2103,0,0,-计算结果!B$18,1)),STDEV(OFFSET(E2103,0,0,-ROW(),1)))</f>
        <v>8359.9563887113363</v>
      </c>
      <c r="K2103" s="34">
        <f ca="1">I2103-计算结果!B$19*IF(ROW()&gt;计算结果!B$18+1,STDEV(OFFSET(E2103,0,0,-计算结果!B$18,1)),STDEV(OFFSET(E2103,0,0,-ROW(),1)))</f>
        <v>-3819.8241159840641</v>
      </c>
      <c r="L2103" s="35" t="str">
        <f t="shared" ca="1" si="129"/>
        <v>买</v>
      </c>
      <c r="M2103" s="4" t="str">
        <f t="shared" ca="1" si="130"/>
        <v/>
      </c>
      <c r="N2103" s="3">
        <f ca="1">IF(L2102="买",E2103/E2102-1,0)-IF(M2103=1,计算结果!B$17,0)</f>
        <v>-1.8979342710854219E-3</v>
      </c>
      <c r="O2103" s="2">
        <f t="shared" ca="1" si="131"/>
        <v>7.7502091012381911</v>
      </c>
      <c r="P2103" s="3">
        <f ca="1">1-O2103/MAX(O$2:O2103)</f>
        <v>0.13775161977808137</v>
      </c>
    </row>
    <row r="2104" spans="1:16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128"/>
        <v>2.7788461954010302E-3</v>
      </c>
      <c r="H2104" s="3">
        <f>1-E2104/MAX(E$2:E2104)</f>
        <v>0.60519635200435573</v>
      </c>
      <c r="I2104" s="36">
        <f ca="1">IF(ROW()&gt;计算结果!B$18+1,AVERAGE(OFFSET(E2104,0,0,-计算结果!B$18,1)),AVERAGE(OFFSET(E2104,0,0,-ROW(),1)))</f>
        <v>2272.3015909090905</v>
      </c>
      <c r="J2104" s="36">
        <f ca="1">I2104+计算结果!B$19*IF(ROW()&gt;计算结果!B$18+1,STDEV(OFFSET(E2104,0,0,-计算结果!B$18,1)),STDEV(OFFSET(E2104,0,0,-ROW(),1)))</f>
        <v>8362.0833840413452</v>
      </c>
      <c r="K2104" s="34">
        <f ca="1">I2104-计算结果!B$19*IF(ROW()&gt;计算结果!B$18+1,STDEV(OFFSET(E2104,0,0,-计算结果!B$18,1)),STDEV(OFFSET(E2104,0,0,-ROW(),1)))</f>
        <v>-3817.4802022231647</v>
      </c>
      <c r="L2104" s="35" t="str">
        <f t="shared" ca="1" si="129"/>
        <v>买</v>
      </c>
      <c r="M2104" s="4" t="str">
        <f t="shared" ca="1" si="130"/>
        <v/>
      </c>
      <c r="N2104" s="3">
        <f ca="1">IF(L2103="买",E2104/E2103-1,0)-IF(M2104=1,计算结果!B$17,0)</f>
        <v>2.7788461954010302E-3</v>
      </c>
      <c r="O2104" s="2">
        <f t="shared" ca="1" si="131"/>
        <v>7.7717457403127295</v>
      </c>
      <c r="P2104" s="3">
        <f ca="1">1-O2104/MAX(O$2:O2104)</f>
        <v>0.13535556414721095</v>
      </c>
    </row>
    <row r="2105" spans="1:16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128"/>
        <v>1.4721980399424073E-2</v>
      </c>
      <c r="H2105" s="3">
        <f>1-E2105/MAX(E$2:E2105)</f>
        <v>0.5993840604369427</v>
      </c>
      <c r="I2105" s="36">
        <f ca="1">IF(ROW()&gt;计算结果!B$18+1,AVERAGE(OFFSET(E2105,0,0,-计算结果!B$18,1)),AVERAGE(OFFSET(E2105,0,0,-ROW(),1)))</f>
        <v>2275.7259090909083</v>
      </c>
      <c r="J2105" s="36">
        <f ca="1">I2105+计算结果!B$19*IF(ROW()&gt;计算结果!B$18+1,STDEV(OFFSET(E2105,0,0,-计算结果!B$18,1)),STDEV(OFFSET(E2105,0,0,-ROW(),1)))</f>
        <v>8401.2663755162139</v>
      </c>
      <c r="K2105" s="34">
        <f ca="1">I2105-计算结果!B$19*IF(ROW()&gt;计算结果!B$18+1,STDEV(OFFSET(E2105,0,0,-计算结果!B$18,1)),STDEV(OFFSET(E2105,0,0,-ROW(),1)))</f>
        <v>-3849.8145573343963</v>
      </c>
      <c r="L2105" s="35" t="str">
        <f t="shared" ca="1" si="129"/>
        <v>买</v>
      </c>
      <c r="M2105" s="4" t="str">
        <f t="shared" ca="1" si="130"/>
        <v/>
      </c>
      <c r="N2105" s="3">
        <f ca="1">IF(L2104="买",E2105/E2104-1,0)-IF(M2105=1,计算结果!B$17,0)</f>
        <v>1.4721980399424073E-2</v>
      </c>
      <c r="O2105" s="2">
        <f t="shared" ca="1" si="131"/>
        <v>7.8861612287709209</v>
      </c>
      <c r="P2105" s="3">
        <f ca="1">1-O2105/MAX(O$2:O2105)</f>
        <v>0.12262628571011513</v>
      </c>
    </row>
    <row r="2106" spans="1:16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128"/>
        <v>-1.613930770864358E-3</v>
      </c>
      <c r="H2106" s="3">
        <f>1-E2106/MAX(E$2:E2106)</f>
        <v>0.60003062682910224</v>
      </c>
      <c r="I2106" s="36">
        <f ca="1">IF(ROW()&gt;计算结果!B$18+1,AVERAGE(OFFSET(E2106,0,0,-计算结果!B$18,1)),AVERAGE(OFFSET(E2106,0,0,-ROW(),1)))</f>
        <v>2278.6513636363629</v>
      </c>
      <c r="J2106" s="36">
        <f ca="1">I2106+计算结果!B$19*IF(ROW()&gt;计算结果!B$18+1,STDEV(OFFSET(E2106,0,0,-计算结果!B$18,1)),STDEV(OFFSET(E2106,0,0,-ROW(),1)))</f>
        <v>8458.0682391322025</v>
      </c>
      <c r="K2106" s="34">
        <f ca="1">I2106-计算结果!B$19*IF(ROW()&gt;计算结果!B$18+1,STDEV(OFFSET(E2106,0,0,-计算结果!B$18,1)),STDEV(OFFSET(E2106,0,0,-ROW(),1)))</f>
        <v>-3900.7655118594771</v>
      </c>
      <c r="L2106" s="35" t="str">
        <f t="shared" ca="1" si="129"/>
        <v>买</v>
      </c>
      <c r="M2106" s="4" t="str">
        <f t="shared" ca="1" si="130"/>
        <v/>
      </c>
      <c r="N2106" s="3">
        <f ca="1">IF(L2105="买",E2106/E2105-1,0)-IF(M2106=1,计算结果!B$17,0)</f>
        <v>-1.613930770864358E-3</v>
      </c>
      <c r="O2106" s="2">
        <f t="shared" ca="1" si="131"/>
        <v>7.8734335104998099</v>
      </c>
      <c r="P2106" s="3">
        <f ca="1">1-O2106/MAX(O$2:O2106)</f>
        <v>0.1240423061451551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128"/>
        <v>-3.8116305781257243E-3</v>
      </c>
      <c r="H2107" s="3">
        <f>1-E2107/MAX(E$2:E2107)</f>
        <v>0.60155516232219419</v>
      </c>
      <c r="I2107" s="36">
        <f ca="1">IF(ROW()&gt;计算结果!B$18+1,AVERAGE(OFFSET(E2107,0,0,-计算结果!B$18,1)),AVERAGE(OFFSET(E2107,0,0,-ROW(),1)))</f>
        <v>2281.2624999999998</v>
      </c>
      <c r="J2107" s="36">
        <f ca="1">I2107+计算结果!B$19*IF(ROW()&gt;计算结果!B$18+1,STDEV(OFFSET(E2107,0,0,-计算结果!B$18,1)),STDEV(OFFSET(E2107,0,0,-ROW(),1)))</f>
        <v>8483.3337808396718</v>
      </c>
      <c r="K2107" s="34">
        <f ca="1">I2107-计算结果!B$19*IF(ROW()&gt;计算结果!B$18+1,STDEV(OFFSET(E2107,0,0,-计算结果!B$18,1)),STDEV(OFFSET(E2107,0,0,-ROW(),1)))</f>
        <v>-3920.8087808396731</v>
      </c>
      <c r="L2107" s="35" t="str">
        <f t="shared" ca="1" si="129"/>
        <v>买</v>
      </c>
      <c r="M2107" s="4" t="str">
        <f t="shared" ca="1" si="130"/>
        <v/>
      </c>
      <c r="N2107" s="3">
        <f ca="1">IF(L2106="买",E2107/E2106-1,0)-IF(M2107=1,计算结果!B$17,0)</f>
        <v>-3.8116305781257243E-3</v>
      </c>
      <c r="O2107" s="2">
        <f t="shared" ca="1" si="131"/>
        <v>7.843422890576349</v>
      </c>
      <c r="P2107" s="3">
        <f ca="1">1-O2107/MAX(O$2:O2107)</f>
        <v>0.12738113327619671</v>
      </c>
    </row>
    <row r="2108" spans="1:16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128"/>
        <v>6.8496075567741066E-3</v>
      </c>
      <c r="H2108" s="3">
        <f>1-E2108/MAX(E$2:E2108)</f>
        <v>0.59882597155107864</v>
      </c>
      <c r="I2108" s="36">
        <f ca="1">IF(ROW()&gt;计算结果!B$18+1,AVERAGE(OFFSET(E2108,0,0,-计算结果!B$18,1)),AVERAGE(OFFSET(E2108,0,0,-ROW(),1)))</f>
        <v>2285.6752272727267</v>
      </c>
      <c r="J2108" s="36">
        <f ca="1">I2108+计算结果!B$19*IF(ROW()&gt;计算结果!B$18+1,STDEV(OFFSET(E2108,0,0,-计算结果!B$18,1)),STDEV(OFFSET(E2108,0,0,-ROW(),1)))</f>
        <v>8283.8167405705335</v>
      </c>
      <c r="K2108" s="34">
        <f ca="1">I2108-计算结果!B$19*IF(ROW()&gt;计算结果!B$18+1,STDEV(OFFSET(E2108,0,0,-计算结果!B$18,1)),STDEV(OFFSET(E2108,0,0,-ROW(),1)))</f>
        <v>-3712.4662860250796</v>
      </c>
      <c r="L2108" s="35" t="str">
        <f t="shared" ca="1" si="129"/>
        <v>买</v>
      </c>
      <c r="M2108" s="4" t="str">
        <f t="shared" ca="1" si="130"/>
        <v/>
      </c>
      <c r="N2108" s="3">
        <f ca="1">IF(L2107="买",E2108/E2107-1,0)-IF(M2108=1,计算结果!B$17,0)</f>
        <v>6.8496075567741066E-3</v>
      </c>
      <c r="O2108" s="2">
        <f t="shared" ca="1" si="131"/>
        <v>7.8971472592786158</v>
      </c>
      <c r="P2108" s="3">
        <f ca="1">1-O2108/MAX(O$2:O2108)</f>
        <v>0.12140403649250175</v>
      </c>
    </row>
    <row r="2109" spans="1:16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128"/>
        <v>3.5130504118280781E-2</v>
      </c>
      <c r="H2109" s="3">
        <f>1-E2109/MAX(E$2:E2109)</f>
        <v>0.58473252569250667</v>
      </c>
      <c r="I2109" s="36">
        <f ca="1">IF(ROW()&gt;计算结果!B$18+1,AVERAGE(OFFSET(E2109,0,0,-计算结果!B$18,1)),AVERAGE(OFFSET(E2109,0,0,-ROW(),1)))</f>
        <v>2291.992045454545</v>
      </c>
      <c r="J2109" s="36">
        <f ca="1">I2109+计算结果!B$19*IF(ROW()&gt;计算结果!B$18+1,STDEV(OFFSET(E2109,0,0,-计算结果!B$18,1)),STDEV(OFFSET(E2109,0,0,-ROW(),1)))</f>
        <v>8454.8565760051406</v>
      </c>
      <c r="K2109" s="34">
        <f ca="1">I2109-计算结果!B$19*IF(ROW()&gt;计算结果!B$18+1,STDEV(OFFSET(E2109,0,0,-计算结果!B$18,1)),STDEV(OFFSET(E2109,0,0,-ROW(),1)))</f>
        <v>-3870.8724850960512</v>
      </c>
      <c r="L2109" s="35" t="str">
        <f t="shared" ca="1" si="129"/>
        <v>买</v>
      </c>
      <c r="M2109" s="4" t="str">
        <f t="shared" ca="1" si="130"/>
        <v/>
      </c>
      <c r="N2109" s="3">
        <f ca="1">IF(L2108="买",E2109/E2108-1,0)-IF(M2109=1,计算结果!B$17,0)</f>
        <v>3.5130504118280781E-2</v>
      </c>
      <c r="O2109" s="2">
        <f t="shared" ca="1" si="131"/>
        <v>8.1745780235933729</v>
      </c>
      <c r="P2109" s="3">
        <f ca="1">1-O2109/MAX(O$2:O2109)</f>
        <v>9.0538517378196737E-2</v>
      </c>
    </row>
    <row r="2110" spans="1:16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128"/>
        <v>1.4045668910641185E-2</v>
      </c>
      <c r="H2110" s="3">
        <f>1-E2110/MAX(E$2:E2110)</f>
        <v>0.57889981623902542</v>
      </c>
      <c r="I2110" s="36">
        <f ca="1">IF(ROW()&gt;计算结果!B$18+1,AVERAGE(OFFSET(E2110,0,0,-计算结果!B$18,1)),AVERAGE(OFFSET(E2110,0,0,-ROW(),1)))</f>
        <v>2297.6924999999997</v>
      </c>
      <c r="J2110" s="36">
        <f ca="1">I2110+计算结果!B$19*IF(ROW()&gt;计算结果!B$18+1,STDEV(OFFSET(E2110,0,0,-计算结果!B$18,1)),STDEV(OFFSET(E2110,0,0,-ROW(),1)))</f>
        <v>9057.3903527537186</v>
      </c>
      <c r="K2110" s="34">
        <f ca="1">I2110-计算结果!B$19*IF(ROW()&gt;计算结果!B$18+1,STDEV(OFFSET(E2110,0,0,-计算结果!B$18,1)),STDEV(OFFSET(E2110,0,0,-ROW(),1)))</f>
        <v>-4462.0053527537202</v>
      </c>
      <c r="L2110" s="35" t="str">
        <f t="shared" ca="1" si="129"/>
        <v>买</v>
      </c>
      <c r="M2110" s="4" t="str">
        <f t="shared" ca="1" si="130"/>
        <v/>
      </c>
      <c r="N2110" s="3">
        <f ca="1">IF(L2109="买",E2110/E2109-1,0)-IF(M2110=1,计算结果!B$17,0)</f>
        <v>1.4045668910641185E-2</v>
      </c>
      <c r="O2110" s="2">
        <f t="shared" ca="1" si="131"/>
        <v>8.2893954399969694</v>
      </c>
      <c r="P2110" s="3">
        <f ca="1">1-O2110/MAX(O$2:O2110)</f>
        <v>7.7764522506309941E-2</v>
      </c>
    </row>
    <row r="2111" spans="1:16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128"/>
        <v>3.2324668975187709E-3</v>
      </c>
      <c r="H2111" s="3">
        <f>1-E2111/MAX(E$2:E2111)</f>
        <v>0.57753862383447907</v>
      </c>
      <c r="I2111" s="36">
        <f ca="1">IF(ROW()&gt;计算结果!B$18+1,AVERAGE(OFFSET(E2111,0,0,-计算结果!B$18,1)),AVERAGE(OFFSET(E2111,0,0,-ROW(),1)))</f>
        <v>2301.2424999999998</v>
      </c>
      <c r="J2111" s="36">
        <f ca="1">I2111+计算结果!B$19*IF(ROW()&gt;计算结果!B$18+1,STDEV(OFFSET(E2111,0,0,-计算结果!B$18,1)),STDEV(OFFSET(E2111,0,0,-ROW(),1)))</f>
        <v>9714.217314005602</v>
      </c>
      <c r="K2111" s="34">
        <f ca="1">I2111-计算结果!B$19*IF(ROW()&gt;计算结果!B$18+1,STDEV(OFFSET(E2111,0,0,-计算结果!B$18,1)),STDEV(OFFSET(E2111,0,0,-ROW(),1)))</f>
        <v>-5111.7323140056014</v>
      </c>
      <c r="L2111" s="35" t="str">
        <f t="shared" ca="1" si="129"/>
        <v>买</v>
      </c>
      <c r="M2111" s="4" t="str">
        <f t="shared" ca="1" si="130"/>
        <v/>
      </c>
      <c r="N2111" s="3">
        <f ca="1">IF(L2110="买",E2111/E2110-1,0)-IF(M2111=1,计算结果!B$17,0)</f>
        <v>3.2324668975187709E-3</v>
      </c>
      <c r="O2111" s="2">
        <f t="shared" ca="1" si="131"/>
        <v>8.3161906363572022</v>
      </c>
      <c r="P2111" s="3">
        <f ca="1">1-O2111/MAX(O$2:O2111)</f>
        <v>7.4783426853594182E-2</v>
      </c>
    </row>
    <row r="2112" spans="1:16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128"/>
        <v>9.8916987864947625E-3</v>
      </c>
      <c r="H2112" s="3">
        <f>1-E2112/MAX(E$2:E2112)</f>
        <v>0.57335976315252157</v>
      </c>
      <c r="I2112" s="36">
        <f ca="1">IF(ROW()&gt;计算结果!B$18+1,AVERAGE(OFFSET(E2112,0,0,-计算结果!B$18,1)),AVERAGE(OFFSET(E2112,0,0,-ROW(),1)))</f>
        <v>2306.517045454545</v>
      </c>
      <c r="J2112" s="36">
        <f ca="1">I2112+计算结果!B$19*IF(ROW()&gt;计算结果!B$18+1,STDEV(OFFSET(E2112,0,0,-计算结果!B$18,1)),STDEV(OFFSET(E2112,0,0,-ROW(),1)))</f>
        <v>10454.199804948832</v>
      </c>
      <c r="K2112" s="34">
        <f ca="1">I2112-计算结果!B$19*IF(ROW()&gt;计算结果!B$18+1,STDEV(OFFSET(E2112,0,0,-计算结果!B$18,1)),STDEV(OFFSET(E2112,0,0,-ROW(),1)))</f>
        <v>-5841.165714039741</v>
      </c>
      <c r="L2112" s="35" t="str">
        <f t="shared" ca="1" si="129"/>
        <v>买</v>
      </c>
      <c r="M2112" s="4" t="str">
        <f t="shared" ca="1" si="130"/>
        <v/>
      </c>
      <c r="N2112" s="3">
        <f ca="1">IF(L2111="买",E2112/E2111-1,0)-IF(M2112=1,计算结果!B$17,0)</f>
        <v>9.8916987864947625E-3</v>
      </c>
      <c r="O2112" s="2">
        <f t="shared" ca="1" si="131"/>
        <v>8.3984518891831161</v>
      </c>
      <c r="P2112" s="3">
        <f ca="1">1-O2112/MAX(O$2:O2112)</f>
        <v>6.563146319975699E-2</v>
      </c>
    </row>
    <row r="2113" spans="1:16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128"/>
        <v>-7.3979540967914481E-3</v>
      </c>
      <c r="H2113" s="3">
        <f>1-E2113/MAX(E$2:E2113)</f>
        <v>0.57651602804056346</v>
      </c>
      <c r="I2113" s="36">
        <f ca="1">IF(ROW()&gt;计算结果!B$18+1,AVERAGE(OFFSET(E2113,0,0,-计算结果!B$18,1)),AVERAGE(OFFSET(E2113,0,0,-ROW(),1)))</f>
        <v>2310.6443181818181</v>
      </c>
      <c r="J2113" s="36">
        <f ca="1">I2113+计算结果!B$19*IF(ROW()&gt;计算结果!B$18+1,STDEV(OFFSET(E2113,0,0,-计算结果!B$18,1)),STDEV(OFFSET(E2113,0,0,-ROW(),1)))</f>
        <v>11001.666035384884</v>
      </c>
      <c r="K2113" s="34">
        <f ca="1">I2113-计算结果!B$19*IF(ROW()&gt;计算结果!B$18+1,STDEV(OFFSET(E2113,0,0,-计算结果!B$18,1)),STDEV(OFFSET(E2113,0,0,-ROW(),1)))</f>
        <v>-6380.3773990212485</v>
      </c>
      <c r="L2113" s="35" t="str">
        <f t="shared" ca="1" si="129"/>
        <v>买</v>
      </c>
      <c r="M2113" s="4" t="str">
        <f t="shared" ca="1" si="130"/>
        <v/>
      </c>
      <c r="N2113" s="3">
        <f ca="1">IF(L2112="买",E2113/E2112-1,0)-IF(M2113=1,计算结果!B$17,0)</f>
        <v>-7.3979540967914481E-3</v>
      </c>
      <c r="O2113" s="2">
        <f t="shared" ca="1" si="131"/>
        <v>8.3363205276228278</v>
      </c>
      <c r="P2113" s="3">
        <f ca="1">1-O2113/MAX(O$2:O2113)</f>
        <v>7.2543878744491419E-2</v>
      </c>
    </row>
    <row r="2114" spans="1:16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128"/>
        <v>-4.222749005584836E-3</v>
      </c>
      <c r="H2114" s="3">
        <f>1-E2114/MAX(E$2:E2114)</f>
        <v>0.57830429456203636</v>
      </c>
      <c r="I2114" s="36">
        <f ca="1">IF(ROW()&gt;计算结果!B$18+1,AVERAGE(OFFSET(E2114,0,0,-计算结果!B$18,1)),AVERAGE(OFFSET(E2114,0,0,-ROW(),1)))</f>
        <v>2314.2929545454544</v>
      </c>
      <c r="J2114" s="36">
        <f ca="1">I2114+计算结果!B$19*IF(ROW()&gt;计算结果!B$18+1,STDEV(OFFSET(E2114,0,0,-计算结果!B$18,1)),STDEV(OFFSET(E2114,0,0,-ROW(),1)))</f>
        <v>11439.669387739865</v>
      </c>
      <c r="K2114" s="34">
        <f ca="1">I2114-计算结果!B$19*IF(ROW()&gt;计算结果!B$18+1,STDEV(OFFSET(E2114,0,0,-计算结果!B$18,1)),STDEV(OFFSET(E2114,0,0,-ROW(),1)))</f>
        <v>-6811.0834786489568</v>
      </c>
      <c r="L2114" s="35" t="str">
        <f t="shared" ca="1" si="129"/>
        <v>买</v>
      </c>
      <c r="M2114" s="4" t="str">
        <f t="shared" ca="1" si="130"/>
        <v/>
      </c>
      <c r="N2114" s="3">
        <f ca="1">IF(L2113="买",E2114/E2113-1,0)-IF(M2114=1,计算结果!B$17,0)</f>
        <v>-4.222749005584836E-3</v>
      </c>
      <c r="O2114" s="2">
        <f t="shared" ca="1" si="131"/>
        <v>8.3011183384045726</v>
      </c>
      <c r="P2114" s="3">
        <f ca="1">1-O2114/MAX(O$2:O2114)</f>
        <v>7.6460293158246651E-2</v>
      </c>
    </row>
    <row r="2115" spans="1:16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36">
        <f ca="1">IF(ROW()&gt;计算结果!B$18+1,AVERAGE(OFFSET(E2115,0,0,-计算结果!B$18,1)),AVERAGE(OFFSET(E2115,0,0,-ROW(),1)))</f>
        <v>2317.576590909091</v>
      </c>
      <c r="J2115" s="36">
        <f ca="1">I2115+计算结果!B$19*IF(ROW()&gt;计算结果!B$18+1,STDEV(OFFSET(E2115,0,0,-计算结果!B$18,1)),STDEV(OFFSET(E2115,0,0,-ROW(),1)))</f>
        <v>11615.720049014046</v>
      </c>
      <c r="K2115" s="34">
        <f ca="1">I2115-计算结果!B$19*IF(ROW()&gt;计算结果!B$18+1,STDEV(OFFSET(E2115,0,0,-计算结果!B$18,1)),STDEV(OFFSET(E2115,0,0,-ROW(),1)))</f>
        <v>-6980.5668671958629</v>
      </c>
      <c r="L2115" s="35" t="str">
        <f t="shared" ref="L2115:L2178" ca="1" si="133">IF(OR(AND(E2115&lt;J2115,E2115&gt;I2115),E2115&lt;K2115),"买","卖")</f>
        <v>买</v>
      </c>
      <c r="M2115" s="4" t="str">
        <f t="shared" ca="1" si="130"/>
        <v/>
      </c>
      <c r="N2115" s="3">
        <f ca="1">IF(L2114="买",E2115/E2114-1,0)-IF(M2115=1,计算结果!B$17,0)</f>
        <v>-2.0606119295187519E-2</v>
      </c>
      <c r="O2115" s="2">
        <f t="shared" ca="1" si="131"/>
        <v>8.1300645036399395</v>
      </c>
      <c r="P2115" s="3">
        <f ca="1">1-O2115/MAX(O$2:O2115)</f>
        <v>9.549086253127026E-2</v>
      </c>
    </row>
    <row r="2116" spans="1:16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132"/>
        <v>2.1381606051118496E-3</v>
      </c>
      <c r="H2116" s="3">
        <f>1-E2116/MAX(E$2:E2116)</f>
        <v>0.58611073300210981</v>
      </c>
      <c r="I2116" s="36">
        <f ca="1">IF(ROW()&gt;计算结果!B$18+1,AVERAGE(OFFSET(E2116,0,0,-计算结果!B$18,1)),AVERAGE(OFFSET(E2116,0,0,-ROW(),1)))</f>
        <v>2321.8306818181818</v>
      </c>
      <c r="J2116" s="36">
        <f ca="1">I2116+计算结果!B$19*IF(ROW()&gt;计算结果!B$18+1,STDEV(OFFSET(E2116,0,0,-计算结果!B$18,1)),STDEV(OFFSET(E2116,0,0,-ROW(),1)))</f>
        <v>11728.200028717689</v>
      </c>
      <c r="K2116" s="34">
        <f ca="1">I2116-计算结果!B$19*IF(ROW()&gt;计算结果!B$18+1,STDEV(OFFSET(E2116,0,0,-计算结果!B$18,1)),STDEV(OFFSET(E2116,0,0,-ROW(),1)))</f>
        <v>-7084.5386650813261</v>
      </c>
      <c r="L2116" s="35" t="str">
        <f t="shared" ca="1" si="133"/>
        <v>买</v>
      </c>
      <c r="M2116" s="4" t="str">
        <f t="shared" ref="M2116:M2179" ca="1" si="134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35">IFERROR(O2115*(1+N2116),O2115)</f>
        <v>8.1474478872786413</v>
      </c>
      <c r="P2116" s="3">
        <f ca="1">1-O2116/MAX(O$2:O2116)</f>
        <v>9.355687672657087E-2</v>
      </c>
    </row>
    <row r="2117" spans="1:16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132"/>
        <v>1.635347850574087E-2</v>
      </c>
      <c r="H2117" s="3">
        <f>1-E2117/MAX(E$2:E2117)</f>
        <v>0.57934220377050294</v>
      </c>
      <c r="I2117" s="36">
        <f ca="1">IF(ROW()&gt;计算结果!B$18+1,AVERAGE(OFFSET(E2117,0,0,-计算结果!B$18,1)),AVERAGE(OFFSET(E2117,0,0,-ROW(),1)))</f>
        <v>2328.2354545454541</v>
      </c>
      <c r="J2117" s="36">
        <f ca="1">I2117+计算结果!B$19*IF(ROW()&gt;计算结果!B$18+1,STDEV(OFFSET(E2117,0,0,-计算结果!B$18,1)),STDEV(OFFSET(E2117,0,0,-ROW(),1)))</f>
        <v>11788.00294492771</v>
      </c>
      <c r="K2117" s="34">
        <f ca="1">I2117-计算结果!B$19*IF(ROW()&gt;计算结果!B$18+1,STDEV(OFFSET(E2117,0,0,-计算结果!B$18,1)),STDEV(OFFSET(E2117,0,0,-ROW(),1)))</f>
        <v>-7131.5320358368008</v>
      </c>
      <c r="L2117" s="35" t="str">
        <f t="shared" ca="1" si="133"/>
        <v>买</v>
      </c>
      <c r="M2117" s="4" t="str">
        <f t="shared" ca="1" si="134"/>
        <v/>
      </c>
      <c r="N2117" s="3">
        <f ca="1">IF(L2116="买",E2117/E2116-1,0)-IF(M2117=1,计算结果!B$17,0)</f>
        <v>1.635347850574087E-2</v>
      </c>
      <c r="O2117" s="2">
        <f t="shared" ca="1" si="135"/>
        <v>8.2806870011798956</v>
      </c>
      <c r="P2117" s="3">
        <f ca="1">1-O2117/MAX(O$2:O2117)</f>
        <v>7.8733378593442316E-2</v>
      </c>
    </row>
    <row r="2118" spans="1:16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132"/>
        <v>-1.1487325516019609E-2</v>
      </c>
      <c r="H2118" s="3">
        <f>1-E2118/MAX(E$2:E2118)</f>
        <v>0.58417443680664261</v>
      </c>
      <c r="I2118" s="36">
        <f ca="1">IF(ROW()&gt;计算结果!B$18+1,AVERAGE(OFFSET(E2118,0,0,-计算结果!B$18,1)),AVERAGE(OFFSET(E2118,0,0,-ROW(),1)))</f>
        <v>2333.7286363636358</v>
      </c>
      <c r="J2118" s="36">
        <f ca="1">I2118+计算结果!B$19*IF(ROW()&gt;计算结果!B$18+1,STDEV(OFFSET(E2118,0,0,-计算结果!B$18,1)),STDEV(OFFSET(E2118,0,0,-ROW(),1)))</f>
        <v>11736.221509730833</v>
      </c>
      <c r="K2118" s="34">
        <f ca="1">I2118-计算结果!B$19*IF(ROW()&gt;计算结果!B$18+1,STDEV(OFFSET(E2118,0,0,-计算结果!B$18,1)),STDEV(OFFSET(E2118,0,0,-ROW(),1)))</f>
        <v>-7068.764237003561</v>
      </c>
      <c r="L2118" s="35" t="str">
        <f t="shared" ca="1" si="133"/>
        <v>买</v>
      </c>
      <c r="M2118" s="4" t="str">
        <f t="shared" ca="1" si="134"/>
        <v/>
      </c>
      <c r="N2118" s="3">
        <f ca="1">IF(L2117="买",E2118/E2117-1,0)-IF(M2118=1,计算结果!B$17,0)</f>
        <v>-1.1487325516019609E-2</v>
      </c>
      <c r="O2118" s="2">
        <f t="shared" ca="1" si="135"/>
        <v>8.1855640541010697</v>
      </c>
      <c r="P2118" s="3">
        <f ca="1">1-O2118/MAX(O$2:O2118)</f>
        <v>8.9316268160583134E-2</v>
      </c>
    </row>
    <row r="2119" spans="1:16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132"/>
        <v>-6.0804700702566938E-3</v>
      </c>
      <c r="H2119" s="3">
        <f>1-E2119/MAX(E$2:E2119)</f>
        <v>0.58670285169808745</v>
      </c>
      <c r="I2119" s="36">
        <f ca="1">IF(ROW()&gt;计算结果!B$18+1,AVERAGE(OFFSET(E2119,0,0,-计算结果!B$18,1)),AVERAGE(OFFSET(E2119,0,0,-ROW(),1)))</f>
        <v>2337.4372727272721</v>
      </c>
      <c r="J2119" s="36">
        <f ca="1">I2119+计算结果!B$19*IF(ROW()&gt;计算结果!B$18+1,STDEV(OFFSET(E2119,0,0,-计算结果!B$18,1)),STDEV(OFFSET(E2119,0,0,-ROW(),1)))</f>
        <v>11797.658098165044</v>
      </c>
      <c r="K2119" s="34">
        <f ca="1">I2119-计算结果!B$19*IF(ROW()&gt;计算结果!B$18+1,STDEV(OFFSET(E2119,0,0,-计算结果!B$18,1)),STDEV(OFFSET(E2119,0,0,-ROW(),1)))</f>
        <v>-7122.783552710499</v>
      </c>
      <c r="L2119" s="35" t="str">
        <f t="shared" ca="1" si="133"/>
        <v>买</v>
      </c>
      <c r="M2119" s="4" t="str">
        <f t="shared" ca="1" si="134"/>
        <v/>
      </c>
      <c r="N2119" s="3">
        <f ca="1">IF(L2118="买",E2119/E2118-1,0)-IF(M2119=1,计算结果!B$17,0)</f>
        <v>-6.0804700702566938E-3</v>
      </c>
      <c r="O2119" s="2">
        <f t="shared" ca="1" si="135"/>
        <v>8.1357919768619382</v>
      </c>
      <c r="P2119" s="3">
        <f ca="1">1-O2119/MAX(O$2:O2119)</f>
        <v>9.4853653335502441E-2</v>
      </c>
    </row>
    <row r="2120" spans="1:16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132"/>
        <v>-1.8357121978732294E-2</v>
      </c>
      <c r="H2120" s="3">
        <f>1-E2120/MAX(E$2:E2120)</f>
        <v>0.5942897978629279</v>
      </c>
      <c r="I2120" s="36">
        <f ca="1">IF(ROW()&gt;计算结果!B$18+1,AVERAGE(OFFSET(E2120,0,0,-计算结果!B$18,1)),AVERAGE(OFFSET(E2120,0,0,-ROW(),1)))</f>
        <v>2340.5120454545449</v>
      </c>
      <c r="J2120" s="36">
        <f ca="1">I2120+计算结果!B$19*IF(ROW()&gt;计算结果!B$18+1,STDEV(OFFSET(E2120,0,0,-计算结果!B$18,1)),STDEV(OFFSET(E2120,0,0,-ROW(),1)))</f>
        <v>11711.052043473695</v>
      </c>
      <c r="K2120" s="34">
        <f ca="1">I2120-计算结果!B$19*IF(ROW()&gt;计算结果!B$18+1,STDEV(OFFSET(E2120,0,0,-计算结果!B$18,1)),STDEV(OFFSET(E2120,0,0,-ROW(),1)))</f>
        <v>-7030.0279525646056</v>
      </c>
      <c r="L2120" s="35" t="str">
        <f t="shared" ca="1" si="133"/>
        <v>买</v>
      </c>
      <c r="M2120" s="4" t="str">
        <f t="shared" ca="1" si="134"/>
        <v/>
      </c>
      <c r="N2120" s="3">
        <f ca="1">IF(L2119="买",E2120/E2119-1,0)-IF(M2120=1,计算结果!B$17,0)</f>
        <v>-1.8357121978732294E-2</v>
      </c>
      <c r="O2120" s="2">
        <f t="shared" ca="1" si="135"/>
        <v>7.986442251149092</v>
      </c>
      <c r="P2120" s="3">
        <f ca="1">1-O2120/MAX(O$2:O2120)</f>
        <v>0.1114695352298265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132"/>
        <v>4.4161312509434225E-3</v>
      </c>
      <c r="H2121" s="3">
        <f>1-E2121/MAX(E$2:E2121)</f>
        <v>0.5924981283604438</v>
      </c>
      <c r="I2121" s="36">
        <f ca="1">IF(ROW()&gt;计算结果!B$18+1,AVERAGE(OFFSET(E2121,0,0,-计算结果!B$18,1)),AVERAGE(OFFSET(E2121,0,0,-ROW(),1)))</f>
        <v>2344.0868181818182</v>
      </c>
      <c r="J2121" s="36">
        <f ca="1">I2121+计算结果!B$19*IF(ROW()&gt;计算结果!B$18+1,STDEV(OFFSET(E2121,0,0,-计算结果!B$18,1)),STDEV(OFFSET(E2121,0,0,-ROW(),1)))</f>
        <v>11591.125701773211</v>
      </c>
      <c r="K2121" s="34">
        <f ca="1">I2121-计算结果!B$19*IF(ROW()&gt;计算结果!B$18+1,STDEV(OFFSET(E2121,0,0,-计算结果!B$18,1)),STDEV(OFFSET(E2121,0,0,-ROW(),1)))</f>
        <v>-6902.9520654095741</v>
      </c>
      <c r="L2121" s="35" t="str">
        <f t="shared" ca="1" si="133"/>
        <v>买</v>
      </c>
      <c r="M2121" s="4" t="str">
        <f t="shared" ca="1" si="134"/>
        <v/>
      </c>
      <c r="N2121" s="3">
        <f ca="1">IF(L2120="买",E2121/E2120-1,0)-IF(M2121=1,计算结果!B$17,0)</f>
        <v>4.4161312509434225E-3</v>
      </c>
      <c r="O2121" s="2">
        <f t="shared" ca="1" si="135"/>
        <v>8.0217114283582465</v>
      </c>
      <c r="P2121" s="3">
        <f ca="1">1-O2121/MAX(O$2:O2121)</f>
        <v>0.10754566807693966</v>
      </c>
    </row>
    <row r="2122" spans="1:16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132"/>
        <v>5.8748126281331636E-3</v>
      </c>
      <c r="H2122" s="3">
        <f>1-E2122/MAX(E$2:E2122)</f>
        <v>0.59010413121894778</v>
      </c>
      <c r="I2122" s="36">
        <f ca="1">IF(ROW()&gt;计算结果!B$18+1,AVERAGE(OFFSET(E2122,0,0,-计算结果!B$18,1)),AVERAGE(OFFSET(E2122,0,0,-ROW(),1)))</f>
        <v>2348.2920454545451</v>
      </c>
      <c r="J2122" s="36">
        <f ca="1">I2122+计算结果!B$19*IF(ROW()&gt;计算结果!B$18+1,STDEV(OFFSET(E2122,0,0,-计算结果!B$18,1)),STDEV(OFFSET(E2122,0,0,-ROW(),1)))</f>
        <v>11426.76532057272</v>
      </c>
      <c r="K2122" s="34">
        <f ca="1">I2122-计算结果!B$19*IF(ROW()&gt;计算结果!B$18+1,STDEV(OFFSET(E2122,0,0,-计算结果!B$18,1)),STDEV(OFFSET(E2122,0,0,-ROW(),1)))</f>
        <v>-6730.181229663629</v>
      </c>
      <c r="L2122" s="35" t="str">
        <f t="shared" ca="1" si="133"/>
        <v>买</v>
      </c>
      <c r="M2122" s="4" t="str">
        <f t="shared" ca="1" si="134"/>
        <v/>
      </c>
      <c r="N2122" s="3">
        <f ca="1">IF(L2121="买",E2122/E2121-1,0)-IF(M2122=1,计算结果!B$17,0)</f>
        <v>5.8748126281331636E-3</v>
      </c>
      <c r="O2122" s="2">
        <f t="shared" ca="1" si="135"/>
        <v>8.0688374799568052</v>
      </c>
      <c r="P2122" s="3">
        <f ca="1">1-O2122/MAX(O$2:O2122)</f>
        <v>0.10230266609772598</v>
      </c>
    </row>
    <row r="2123" spans="1:16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132"/>
        <v>1.3602928967555439E-2</v>
      </c>
      <c r="H2123" s="3">
        <f>1-E2123/MAX(E$2:E2123)</f>
        <v>0.58452834683182475</v>
      </c>
      <c r="I2123" s="36">
        <f ca="1">IF(ROW()&gt;计算结果!B$18+1,AVERAGE(OFFSET(E2123,0,0,-计算结果!B$18,1)),AVERAGE(OFFSET(E2123,0,0,-ROW(),1)))</f>
        <v>2354.3338636363628</v>
      </c>
      <c r="J2123" s="36">
        <f ca="1">I2123+计算结果!B$19*IF(ROW()&gt;计算结果!B$18+1,STDEV(OFFSET(E2123,0,0,-计算结果!B$18,1)),STDEV(OFFSET(E2123,0,0,-ROW(),1)))</f>
        <v>11076.242031727579</v>
      </c>
      <c r="K2123" s="34">
        <f ca="1">I2123-计算结果!B$19*IF(ROW()&gt;计算结果!B$18+1,STDEV(OFFSET(E2123,0,0,-计算结果!B$18,1)),STDEV(OFFSET(E2123,0,0,-ROW(),1)))</f>
        <v>-6367.5743044548544</v>
      </c>
      <c r="L2123" s="35" t="str">
        <f t="shared" ca="1" si="133"/>
        <v>买</v>
      </c>
      <c r="M2123" s="4" t="str">
        <f t="shared" ca="1" si="134"/>
        <v/>
      </c>
      <c r="N2123" s="3">
        <f ca="1">IF(L2122="买",E2123/E2122-1,0)-IF(M2123=1,计算结果!B$17,0)</f>
        <v>1.3602928967555439E-2</v>
      </c>
      <c r="O2123" s="2">
        <f t="shared" ca="1" si="135"/>
        <v>8.1785973030474075</v>
      </c>
      <c r="P2123" s="3">
        <f ca="1">1-O2123/MAX(O$2:O2123)</f>
        <v>9.0091353030289367E-2</v>
      </c>
    </row>
    <row r="2124" spans="1:16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132"/>
        <v>4.8201948554555951E-3</v>
      </c>
      <c r="H2124" s="3">
        <f>1-E2124/MAX(E$2:E2124)</f>
        <v>0.58252569250663577</v>
      </c>
      <c r="I2124" s="36">
        <f ca="1">IF(ROW()&gt;计算结果!B$18+1,AVERAGE(OFFSET(E2124,0,0,-计算结果!B$18,1)),AVERAGE(OFFSET(E2124,0,0,-ROW(),1)))</f>
        <v>2360.3381818181811</v>
      </c>
      <c r="J2124" s="36">
        <f ca="1">I2124+计算结果!B$19*IF(ROW()&gt;计算结果!B$18+1,STDEV(OFFSET(E2124,0,0,-计算结果!B$18,1)),STDEV(OFFSET(E2124,0,0,-ROW(),1)))</f>
        <v>10771.118187374172</v>
      </c>
      <c r="K2124" s="34">
        <f ca="1">I2124-计算结果!B$19*IF(ROW()&gt;计算结果!B$18+1,STDEV(OFFSET(E2124,0,0,-计算结果!B$18,1)),STDEV(OFFSET(E2124,0,0,-ROW(),1)))</f>
        <v>-6050.4418237378104</v>
      </c>
      <c r="L2124" s="35" t="str">
        <f t="shared" ca="1" si="133"/>
        <v>买</v>
      </c>
      <c r="M2124" s="4" t="str">
        <f t="shared" ca="1" si="134"/>
        <v/>
      </c>
      <c r="N2124" s="3">
        <f ca="1">IF(L2123="买",E2124/E2123-1,0)-IF(M2124=1,计算结果!B$17,0)</f>
        <v>4.8201948554555951E-3</v>
      </c>
      <c r="O2124" s="2">
        <f t="shared" ca="1" si="135"/>
        <v>8.2180197356923994</v>
      </c>
      <c r="P2124" s="3">
        <f ca="1">1-O2124/MAX(O$2:O2124)</f>
        <v>8.5705416051231387E-2</v>
      </c>
    </row>
    <row r="2125" spans="1:16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132"/>
        <v>-9.8875928235475641E-3</v>
      </c>
      <c r="H2125" s="3">
        <f>1-E2125/MAX(E$2:E2125)</f>
        <v>0.58665350847342268</v>
      </c>
      <c r="I2125" s="36">
        <f ca="1">IF(ROW()&gt;计算结果!B$18+1,AVERAGE(OFFSET(E2125,0,0,-计算结果!B$18,1)),AVERAGE(OFFSET(E2125,0,0,-ROW(),1)))</f>
        <v>2365.7086363636363</v>
      </c>
      <c r="J2125" s="36">
        <f ca="1">I2125+计算结果!B$19*IF(ROW()&gt;计算结果!B$18+1,STDEV(OFFSET(E2125,0,0,-计算结果!B$18,1)),STDEV(OFFSET(E2125,0,0,-ROW(),1)))</f>
        <v>10356.038296341143</v>
      </c>
      <c r="K2125" s="34">
        <f ca="1">I2125-计算结果!B$19*IF(ROW()&gt;计算结果!B$18+1,STDEV(OFFSET(E2125,0,0,-计算结果!B$18,1)),STDEV(OFFSET(E2125,0,0,-ROW(),1)))</f>
        <v>-5624.6210236138713</v>
      </c>
      <c r="L2125" s="35" t="str">
        <f t="shared" ca="1" si="133"/>
        <v>买</v>
      </c>
      <c r="M2125" s="4" t="str">
        <f t="shared" ca="1" si="134"/>
        <v/>
      </c>
      <c r="N2125" s="3">
        <f ca="1">IF(L2124="买",E2125/E2124-1,0)-IF(M2125=1,计算结果!B$17,0)</f>
        <v>-9.8875928235475641E-3</v>
      </c>
      <c r="O2125" s="2">
        <f t="shared" ca="1" si="135"/>
        <v>8.1367633027299942</v>
      </c>
      <c r="P2125" s="3">
        <f ca="1">1-O2125/MAX(O$2:O2125)</f>
        <v>9.4745588618091792E-2</v>
      </c>
    </row>
    <row r="2126" spans="1:16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132"/>
        <v>1.6132086345150176E-2</v>
      </c>
      <c r="H2126" s="3">
        <f>1-E2126/MAX(E$2:E2126)</f>
        <v>0.57998536718165106</v>
      </c>
      <c r="I2126" s="36">
        <f ca="1">IF(ROW()&gt;计算结果!B$18+1,AVERAGE(OFFSET(E2126,0,0,-计算结果!B$18,1)),AVERAGE(OFFSET(E2126,0,0,-ROW(),1)))</f>
        <v>2370.7802272727267</v>
      </c>
      <c r="J2126" s="36">
        <f ca="1">I2126+计算结果!B$19*IF(ROW()&gt;计算结果!B$18+1,STDEV(OFFSET(E2126,0,0,-计算结果!B$18,1)),STDEV(OFFSET(E2126,0,0,-ROW(),1)))</f>
        <v>10271.73291378318</v>
      </c>
      <c r="K2126" s="34">
        <f ca="1">I2126-计算结果!B$19*IF(ROW()&gt;计算结果!B$18+1,STDEV(OFFSET(E2126,0,0,-计算结果!B$18,1)),STDEV(OFFSET(E2126,0,0,-ROW(),1)))</f>
        <v>-5530.1724592377268</v>
      </c>
      <c r="L2126" s="35" t="str">
        <f t="shared" ca="1" si="133"/>
        <v>买</v>
      </c>
      <c r="M2126" s="4" t="str">
        <f t="shared" ca="1" si="134"/>
        <v/>
      </c>
      <c r="N2126" s="3">
        <f ca="1">IF(L2125="买",E2126/E2125-1,0)-IF(M2126=1,计算结果!B$17,0)</f>
        <v>1.6132086345150176E-2</v>
      </c>
      <c r="O2126" s="2">
        <f t="shared" ca="1" si="135"/>
        <v>8.2680262708996839</v>
      </c>
      <c r="P2126" s="3">
        <f ca="1">1-O2126/MAX(O$2:O2126)</f>
        <v>8.0141946289350674E-2</v>
      </c>
    </row>
    <row r="2127" spans="1:16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132"/>
        <v>1.6325637732881315E-3</v>
      </c>
      <c r="H2127" s="3">
        <f>1-E2127/MAX(E$2:E2127)</f>
        <v>0.57929966650786091</v>
      </c>
      <c r="I2127" s="36">
        <f ca="1">IF(ROW()&gt;计算结果!B$18+1,AVERAGE(OFFSET(E2127,0,0,-计算结果!B$18,1)),AVERAGE(OFFSET(E2127,0,0,-ROW(),1)))</f>
        <v>2375.9002272727266</v>
      </c>
      <c r="J2127" s="36">
        <f ca="1">I2127+计算结果!B$19*IF(ROW()&gt;计算结果!B$18+1,STDEV(OFFSET(E2127,0,0,-计算结果!B$18,1)),STDEV(OFFSET(E2127,0,0,-ROW(),1)))</f>
        <v>10168.270057810298</v>
      </c>
      <c r="K2127" s="34">
        <f ca="1">I2127-计算结果!B$19*IF(ROW()&gt;计算结果!B$18+1,STDEV(OFFSET(E2127,0,0,-计算结果!B$18,1)),STDEV(OFFSET(E2127,0,0,-ROW(),1)))</f>
        <v>-5416.4696032648444</v>
      </c>
      <c r="L2127" s="35" t="str">
        <f t="shared" ca="1" si="133"/>
        <v>买</v>
      </c>
      <c r="M2127" s="4" t="str">
        <f t="shared" ca="1" si="134"/>
        <v/>
      </c>
      <c r="N2127" s="3">
        <f ca="1">IF(L2126="买",E2127/E2126-1,0)-IF(M2127=1,计算结果!B$17,0)</f>
        <v>1.6325637732881315E-3</v>
      </c>
      <c r="O2127" s="2">
        <f t="shared" ca="1" si="135"/>
        <v>8.2815243510661496</v>
      </c>
      <c r="P2127" s="3">
        <f ca="1">1-O2127/MAX(O$2:O2127)</f>
        <v>7.8640219354295327E-2</v>
      </c>
    </row>
    <row r="2128" spans="1:16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132"/>
        <v>-2.0303008242535947E-3</v>
      </c>
      <c r="H2128" s="3">
        <f>1-E2128/MAX(E$2:E2128)</f>
        <v>0.58015381474171379</v>
      </c>
      <c r="I2128" s="36">
        <f ca="1">IF(ROW()&gt;计算结果!B$18+1,AVERAGE(OFFSET(E2128,0,0,-计算结果!B$18,1)),AVERAGE(OFFSET(E2128,0,0,-ROW(),1)))</f>
        <v>2380.1999999999994</v>
      </c>
      <c r="J2128" s="36">
        <f ca="1">I2128+计算结果!B$19*IF(ROW()&gt;计算结果!B$18+1,STDEV(OFFSET(E2128,0,0,-计算结果!B$18,1)),STDEV(OFFSET(E2128,0,0,-ROW(),1)))</f>
        <v>10137.476217818654</v>
      </c>
      <c r="K2128" s="34">
        <f ca="1">I2128-计算结果!B$19*IF(ROW()&gt;计算结果!B$18+1,STDEV(OFFSET(E2128,0,0,-计算结果!B$18,1)),STDEV(OFFSET(E2128,0,0,-ROW(),1)))</f>
        <v>-5377.076217818656</v>
      </c>
      <c r="L2128" s="35" t="str">
        <f t="shared" ca="1" si="133"/>
        <v>买</v>
      </c>
      <c r="M2128" s="4" t="str">
        <f t="shared" ca="1" si="134"/>
        <v/>
      </c>
      <c r="N2128" s="3">
        <f ca="1">IF(L2127="买",E2128/E2127-1,0)-IF(M2128=1,计算结果!B$17,0)</f>
        <v>-2.0303008242535947E-3</v>
      </c>
      <c r="O2128" s="2">
        <f t="shared" ca="1" si="135"/>
        <v>8.2647103653501031</v>
      </c>
      <c r="P2128" s="3">
        <f ca="1">1-O2128/MAX(O$2:O2128)</f>
        <v>8.0510856876374493E-2</v>
      </c>
    </row>
    <row r="2129" spans="1:16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132"/>
        <v>-1.8702989236156209E-2</v>
      </c>
      <c r="H2129" s="3">
        <f>1-E2129/MAX(E$2:E2129)</f>
        <v>0.58800619342544069</v>
      </c>
      <c r="I2129" s="36">
        <f ca="1">IF(ROW()&gt;计算结果!B$18+1,AVERAGE(OFFSET(E2129,0,0,-计算结果!B$18,1)),AVERAGE(OFFSET(E2129,0,0,-ROW(),1)))</f>
        <v>2383.1029545454539</v>
      </c>
      <c r="J2129" s="36">
        <f ca="1">I2129+计算结果!B$19*IF(ROW()&gt;计算结果!B$18+1,STDEV(OFFSET(E2129,0,0,-计算结果!B$18,1)),STDEV(OFFSET(E2129,0,0,-ROW(),1)))</f>
        <v>10027.680027463161</v>
      </c>
      <c r="K2129" s="34">
        <f ca="1">I2129-计算结果!B$19*IF(ROW()&gt;计算结果!B$18+1,STDEV(OFFSET(E2129,0,0,-计算结果!B$18,1)),STDEV(OFFSET(E2129,0,0,-ROW(),1)))</f>
        <v>-5261.4741183722535</v>
      </c>
      <c r="L2129" s="35" t="str">
        <f t="shared" ca="1" si="133"/>
        <v>买</v>
      </c>
      <c r="M2129" s="4" t="str">
        <f t="shared" ca="1" si="134"/>
        <v/>
      </c>
      <c r="N2129" s="3">
        <f ca="1">IF(L2128="买",E2129/E2128-1,0)-IF(M2129=1,计算结果!B$17,0)</f>
        <v>-1.8702989236156209E-2</v>
      </c>
      <c r="O2129" s="2">
        <f t="shared" ca="1" si="135"/>
        <v>8.1101355763470107</v>
      </c>
      <c r="P2129" s="3">
        <f ca="1">1-O2129/MAX(O$2:O2129)</f>
        <v>9.7708052422978309E-2</v>
      </c>
    </row>
    <row r="2130" spans="1:16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132"/>
        <v>-3.3204342995907243E-3</v>
      </c>
      <c r="H2130" s="3">
        <f>1-E2130/MAX(E$2:E2130)</f>
        <v>0.58937419179200978</v>
      </c>
      <c r="I2130" s="36">
        <f ca="1">IF(ROW()&gt;计算结果!B$18+1,AVERAGE(OFFSET(E2130,0,0,-计算结果!B$18,1)),AVERAGE(OFFSET(E2130,0,0,-ROW(),1)))</f>
        <v>2386.1190909090906</v>
      </c>
      <c r="J2130" s="36">
        <f ca="1">I2130+计算结果!B$19*IF(ROW()&gt;计算结果!B$18+1,STDEV(OFFSET(E2130,0,0,-计算结果!B$18,1)),STDEV(OFFSET(E2130,0,0,-ROW(),1)))</f>
        <v>9844.5774509750099</v>
      </c>
      <c r="K2130" s="34">
        <f ca="1">I2130-计算结果!B$19*IF(ROW()&gt;计算结果!B$18+1,STDEV(OFFSET(E2130,0,0,-计算结果!B$18,1)),STDEV(OFFSET(E2130,0,0,-ROW(),1)))</f>
        <v>-5072.3392691568297</v>
      </c>
      <c r="L2130" s="35" t="str">
        <f t="shared" ca="1" si="133"/>
        <v>买</v>
      </c>
      <c r="M2130" s="4" t="str">
        <f t="shared" ca="1" si="134"/>
        <v/>
      </c>
      <c r="N2130" s="3">
        <f ca="1">IF(L2129="买",E2130/E2129-1,0)-IF(M2130=1,计算结果!B$17,0)</f>
        <v>-3.3204342995907243E-3</v>
      </c>
      <c r="O2130" s="2">
        <f t="shared" ca="1" si="135"/>
        <v>8.0832064040049776</v>
      </c>
      <c r="P2130" s="3">
        <f ca="1">1-O2130/MAX(O$2:O2130)</f>
        <v>0.10070405355395751</v>
      </c>
    </row>
    <row r="2131" spans="1:16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132"/>
        <v>5.270725512051877E-3</v>
      </c>
      <c r="H2131" s="3">
        <f>1-E2131/MAX(E$2:E2131)</f>
        <v>0.58720989586878103</v>
      </c>
      <c r="I2131" s="36">
        <f ca="1">IF(ROW()&gt;计算结果!B$18+1,AVERAGE(OFFSET(E2131,0,0,-计算结果!B$18,1)),AVERAGE(OFFSET(E2131,0,0,-ROW(),1)))</f>
        <v>2389.5115909090905</v>
      </c>
      <c r="J2131" s="36">
        <f ca="1">I2131+计算结果!B$19*IF(ROW()&gt;计算结果!B$18+1,STDEV(OFFSET(E2131,0,0,-计算结果!B$18,1)),STDEV(OFFSET(E2131,0,0,-ROW(),1)))</f>
        <v>9640.0763782164831</v>
      </c>
      <c r="K2131" s="34">
        <f ca="1">I2131-计算结果!B$19*IF(ROW()&gt;计算结果!B$18+1,STDEV(OFFSET(E2131,0,0,-计算结果!B$18,1)),STDEV(OFFSET(E2131,0,0,-ROW(),1)))</f>
        <v>-4861.0531963983012</v>
      </c>
      <c r="L2131" s="35" t="str">
        <f t="shared" ca="1" si="133"/>
        <v>买</v>
      </c>
      <c r="M2131" s="4" t="str">
        <f t="shared" ca="1" si="134"/>
        <v/>
      </c>
      <c r="N2131" s="3">
        <f ca="1">IF(L2130="买",E2131/E2130-1,0)-IF(M2131=1,计算结果!B$17,0)</f>
        <v>5.270725512051877E-3</v>
      </c>
      <c r="O2131" s="2">
        <f t="shared" ca="1" si="135"/>
        <v>8.1258107662177483</v>
      </c>
      <c r="P2131" s="3">
        <f ca="1">1-O2131/MAX(O$2:O2131)</f>
        <v>9.5964111466139368E-2</v>
      </c>
    </row>
    <row r="2132" spans="1:16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132"/>
        <v>1.8659961666082747E-2</v>
      </c>
      <c r="H2132" s="3">
        <f>1-E2132/MAX(E$2:E2132)</f>
        <v>0.57950724834955425</v>
      </c>
      <c r="I2132" s="36">
        <f ca="1">IF(ROW()&gt;计算结果!B$18+1,AVERAGE(OFFSET(E2132,0,0,-计算结果!B$18,1)),AVERAGE(OFFSET(E2132,0,0,-ROW(),1)))</f>
        <v>2393.7231818181817</v>
      </c>
      <c r="J2132" s="36">
        <f ca="1">I2132+计算结果!B$19*IF(ROW()&gt;计算结果!B$18+1,STDEV(OFFSET(E2132,0,0,-计算结果!B$18,1)),STDEV(OFFSET(E2132,0,0,-ROW(),1)))</f>
        <v>9550.5294333589536</v>
      </c>
      <c r="K2132" s="34">
        <f ca="1">I2132-计算结果!B$19*IF(ROW()&gt;计算结果!B$18+1,STDEV(OFFSET(E2132,0,0,-计算结果!B$18,1)),STDEV(OFFSET(E2132,0,0,-ROW(),1)))</f>
        <v>-4763.0830697225902</v>
      </c>
      <c r="L2132" s="35" t="str">
        <f t="shared" ca="1" si="133"/>
        <v>买</v>
      </c>
      <c r="M2132" s="4" t="str">
        <f t="shared" ca="1" si="134"/>
        <v/>
      </c>
      <c r="N2132" s="3">
        <f ca="1">IF(L2131="买",E2132/E2131-1,0)-IF(M2132=1,计算结果!B$17,0)</f>
        <v>1.8659961666082747E-2</v>
      </c>
      <c r="O2132" s="2">
        <f t="shared" ca="1" si="135"/>
        <v>8.2774380836212131</v>
      </c>
      <c r="P2132" s="3">
        <f ca="1">1-O2132/MAX(O$2:O2132)</f>
        <v>7.9094836441334637E-2</v>
      </c>
    </row>
    <row r="2133" spans="1:16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132"/>
        <v>-1.029004742404882E-2</v>
      </c>
      <c r="H2133" s="3">
        <f>1-E2133/MAX(E$2:E2133)</f>
        <v>0.58383413870550604</v>
      </c>
      <c r="I2133" s="36">
        <f ca="1">IF(ROW()&gt;计算结果!B$18+1,AVERAGE(OFFSET(E2133,0,0,-计算结果!B$18,1)),AVERAGE(OFFSET(E2133,0,0,-ROW(),1)))</f>
        <v>2395.8390909090904</v>
      </c>
      <c r="J2133" s="36">
        <f ca="1">I2133+计算结果!B$19*IF(ROW()&gt;计算结果!B$18+1,STDEV(OFFSET(E2133,0,0,-计算结果!B$18,1)),STDEV(OFFSET(E2133,0,0,-ROW(),1)))</f>
        <v>9569.3139178687052</v>
      </c>
      <c r="K2133" s="34">
        <f ca="1">I2133-计算结果!B$19*IF(ROW()&gt;计算结果!B$18+1,STDEV(OFFSET(E2133,0,0,-计算结果!B$18,1)),STDEV(OFFSET(E2133,0,0,-ROW(),1)))</f>
        <v>-4777.6357360505253</v>
      </c>
      <c r="L2133" s="35" t="str">
        <f t="shared" ca="1" si="133"/>
        <v>买</v>
      </c>
      <c r="M2133" s="4" t="str">
        <f t="shared" ca="1" si="134"/>
        <v/>
      </c>
      <c r="N2133" s="3">
        <f ca="1">IF(L2132="买",E2133/E2132-1,0)-IF(M2133=1,计算结果!B$17,0)</f>
        <v>-1.029004742404882E-2</v>
      </c>
      <c r="O2133" s="2">
        <f t="shared" ca="1" si="135"/>
        <v>8.1922628531911226</v>
      </c>
      <c r="P2133" s="3">
        <f ca="1">1-O2133/MAX(O$2:O2133)</f>
        <v>8.8570994247404777E-2</v>
      </c>
    </row>
    <row r="2134" spans="1:16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132"/>
        <v>-1.1202466177955728E-2</v>
      </c>
      <c r="H2134" s="3">
        <f>1-E2134/MAX(E$2:E2134)</f>
        <v>0.58849622269107749</v>
      </c>
      <c r="I2134" s="36">
        <f ca="1">IF(ROW()&gt;计算结果!B$18+1,AVERAGE(OFFSET(E2134,0,0,-计算结果!B$18,1)),AVERAGE(OFFSET(E2134,0,0,-ROW(),1)))</f>
        <v>2397.1895454545456</v>
      </c>
      <c r="J2134" s="36">
        <f ca="1">I2134+计算结果!B$19*IF(ROW()&gt;计算结果!B$18+1,STDEV(OFFSET(E2134,0,0,-计算结果!B$18,1)),STDEV(OFFSET(E2134,0,0,-ROW(),1)))</f>
        <v>9552.6138919791629</v>
      </c>
      <c r="K2134" s="34">
        <f ca="1">I2134-计算结果!B$19*IF(ROW()&gt;计算结果!B$18+1,STDEV(OFFSET(E2134,0,0,-计算结果!B$18,1)),STDEV(OFFSET(E2134,0,0,-ROW(),1)))</f>
        <v>-4758.2348010700716</v>
      </c>
      <c r="L2134" s="35" t="str">
        <f t="shared" ca="1" si="133"/>
        <v>买</v>
      </c>
      <c r="M2134" s="4" t="str">
        <f t="shared" ca="1" si="134"/>
        <v/>
      </c>
      <c r="N2134" s="3">
        <f ca="1">IF(L2133="买",E2134/E2133-1,0)-IF(M2134=1,计算结果!B$17,0)</f>
        <v>-1.1202466177955728E-2</v>
      </c>
      <c r="O2134" s="2">
        <f t="shared" ca="1" si="135"/>
        <v>8.1004893056573266</v>
      </c>
      <c r="P2134" s="3">
        <f ca="1">1-O2134/MAX(O$2:O2134)</f>
        <v>9.8781246857955973E-2</v>
      </c>
    </row>
    <row r="2135" spans="1:16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132"/>
        <v>-7.4343908802597669E-3</v>
      </c>
      <c r="H2135" s="3">
        <f>1-E2135/MAX(E$2:E2135)</f>
        <v>0.59155550262029533</v>
      </c>
      <c r="I2135" s="36">
        <f ca="1">IF(ROW()&gt;计算结果!B$18+1,AVERAGE(OFFSET(E2135,0,0,-计算结果!B$18,1)),AVERAGE(OFFSET(E2135,0,0,-ROW(),1)))</f>
        <v>2398.3584090909094</v>
      </c>
      <c r="J2135" s="36">
        <f ca="1">I2135+计算结果!B$19*IF(ROW()&gt;计算结果!B$18+1,STDEV(OFFSET(E2135,0,0,-计算结果!B$18,1)),STDEV(OFFSET(E2135,0,0,-ROW(),1)))</f>
        <v>9507.1548317723154</v>
      </c>
      <c r="K2135" s="34">
        <f ca="1">I2135-计算结果!B$19*IF(ROW()&gt;计算结果!B$18+1,STDEV(OFFSET(E2135,0,0,-计算结果!B$18,1)),STDEV(OFFSET(E2135,0,0,-ROW(),1)))</f>
        <v>-4710.4380135904976</v>
      </c>
      <c r="L2135" s="35" t="str">
        <f t="shared" ca="1" si="133"/>
        <v>买</v>
      </c>
      <c r="M2135" s="4" t="str">
        <f t="shared" ca="1" si="134"/>
        <v/>
      </c>
      <c r="N2135" s="3">
        <f ca="1">IF(L2134="买",E2135/E2134-1,0)-IF(M2135=1,计算结果!B$17,0)</f>
        <v>-7.4343908802597669E-3</v>
      </c>
      <c r="O2135" s="2">
        <f t="shared" ca="1" si="135"/>
        <v>8.0402671018377063</v>
      </c>
      <c r="P2135" s="3">
        <f ca="1">1-O2135/MAX(O$2:O2135)</f>
        <v>0.10548125933743424</v>
      </c>
    </row>
    <row r="2136" spans="1:16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132"/>
        <v>-1.3309671694764935E-2</v>
      </c>
      <c r="H2136" s="3">
        <f>1-E2136/MAX(E$2:E2136)</f>
        <v>0.59699176478595251</v>
      </c>
      <c r="I2136" s="36">
        <f ca="1">IF(ROW()&gt;计算结果!B$18+1,AVERAGE(OFFSET(E2136,0,0,-计算结果!B$18,1)),AVERAGE(OFFSET(E2136,0,0,-ROW(),1)))</f>
        <v>2399.4261363636365</v>
      </c>
      <c r="J2136" s="36">
        <f ca="1">I2136+计算结果!B$19*IF(ROW()&gt;计算结果!B$18+1,STDEV(OFFSET(E2136,0,0,-计算结果!B$18,1)),STDEV(OFFSET(E2136,0,0,-ROW(),1)))</f>
        <v>9407.4166254369411</v>
      </c>
      <c r="K2136" s="34">
        <f ca="1">I2136-计算结果!B$19*IF(ROW()&gt;计算结果!B$18+1,STDEV(OFFSET(E2136,0,0,-计算结果!B$18,1)),STDEV(OFFSET(E2136,0,0,-ROW(),1)))</f>
        <v>-4608.564352709669</v>
      </c>
      <c r="L2136" s="35" t="str">
        <f t="shared" ca="1" si="133"/>
        <v>卖</v>
      </c>
      <c r="M2136" s="4">
        <f t="shared" ca="1" si="134"/>
        <v>1</v>
      </c>
      <c r="N2136" s="3">
        <f ca="1">IF(L2135="买",E2136/E2135-1,0)-IF(M2136=1,计算结果!B$17,0)</f>
        <v>-1.3309671694764935E-2</v>
      </c>
      <c r="O2136" s="2">
        <f t="shared" ca="1" si="135"/>
        <v>7.9332537863740269</v>
      </c>
      <c r="P2136" s="3">
        <f ca="1">1-O2136/MAX(O$2:O2136)</f>
        <v>0.11738701010046759</v>
      </c>
    </row>
    <row r="2137" spans="1:16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132"/>
        <v>-1.1019353531259712E-3</v>
      </c>
      <c r="H2137" s="3">
        <f>1-E2137/MAX(E$2:E2137)</f>
        <v>0.59743585380793585</v>
      </c>
      <c r="I2137" s="36">
        <f ca="1">IF(ROW()&gt;计算结果!B$18+1,AVERAGE(OFFSET(E2137,0,0,-计算结果!B$18,1)),AVERAGE(OFFSET(E2137,0,0,-ROW(),1)))</f>
        <v>2400.8309090909092</v>
      </c>
      <c r="J2137" s="36">
        <f ca="1">I2137+计算结果!B$19*IF(ROW()&gt;计算结果!B$18+1,STDEV(OFFSET(E2137,0,0,-计算结果!B$18,1)),STDEV(OFFSET(E2137,0,0,-ROW(),1)))</f>
        <v>9245.3856220777088</v>
      </c>
      <c r="K2137" s="34">
        <f ca="1">I2137-计算结果!B$19*IF(ROW()&gt;计算结果!B$18+1,STDEV(OFFSET(E2137,0,0,-计算结果!B$18,1)),STDEV(OFFSET(E2137,0,0,-ROW(),1)))</f>
        <v>-4443.7238038958894</v>
      </c>
      <c r="L2137" s="35" t="str">
        <f t="shared" ca="1" si="133"/>
        <v>卖</v>
      </c>
      <c r="M2137" s="4" t="str">
        <f t="shared" ca="1" si="134"/>
        <v/>
      </c>
      <c r="N2137" s="3">
        <f ca="1">IF(L2136="买",E2137/E2136-1,0)-IF(M2137=1,计算结果!B$17,0)</f>
        <v>0</v>
      </c>
      <c r="O2137" s="2">
        <f t="shared" ca="1" si="135"/>
        <v>7.9332537863740269</v>
      </c>
      <c r="P2137" s="3">
        <f ca="1">1-O2137/MAX(O$2:O2137)</f>
        <v>0.11738701010046759</v>
      </c>
    </row>
    <row r="2138" spans="1:16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132"/>
        <v>2.5782455250535907E-3</v>
      </c>
      <c r="H2138" s="3">
        <f>1-E2138/MAX(E$2:E2138)</f>
        <v>0.59639794459946915</v>
      </c>
      <c r="I2138" s="36">
        <f ca="1">IF(ROW()&gt;计算结果!B$18+1,AVERAGE(OFFSET(E2138,0,0,-计算结果!B$18,1)),AVERAGE(OFFSET(E2138,0,0,-ROW(),1)))</f>
        <v>2401.7540909090912</v>
      </c>
      <c r="J2138" s="36">
        <f ca="1">I2138+计算结果!B$19*IF(ROW()&gt;计算结果!B$18+1,STDEV(OFFSET(E2138,0,0,-计算结果!B$18,1)),STDEV(OFFSET(E2138,0,0,-ROW(),1)))</f>
        <v>9163.0506686270437</v>
      </c>
      <c r="K2138" s="34">
        <f ca="1">I2138-计算结果!B$19*IF(ROW()&gt;计算结果!B$18+1,STDEV(OFFSET(E2138,0,0,-计算结果!B$18,1)),STDEV(OFFSET(E2138,0,0,-ROW(),1)))</f>
        <v>-4359.5424868088612</v>
      </c>
      <c r="L2138" s="35" t="str">
        <f t="shared" ca="1" si="133"/>
        <v>卖</v>
      </c>
      <c r="M2138" s="4" t="str">
        <f t="shared" ca="1" si="134"/>
        <v/>
      </c>
      <c r="N2138" s="3">
        <f ca="1">IF(L2137="买",E2138/E2137-1,0)-IF(M2138=1,计算结果!B$17,0)</f>
        <v>0</v>
      </c>
      <c r="O2138" s="2">
        <f t="shared" ca="1" si="135"/>
        <v>7.9332537863740269</v>
      </c>
      <c r="P2138" s="3">
        <f ca="1">1-O2138/MAX(O$2:O2138)</f>
        <v>0.11738701010046759</v>
      </c>
    </row>
    <row r="2139" spans="1:16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132"/>
        <v>1.4932231614004587E-2</v>
      </c>
      <c r="H2139" s="3">
        <f>1-E2139/MAX(E$2:E2139)</f>
        <v>0.59037126522834005</v>
      </c>
      <c r="I2139" s="36">
        <f ca="1">IF(ROW()&gt;计算结果!B$18+1,AVERAGE(OFFSET(E2139,0,0,-计算结果!B$18,1)),AVERAGE(OFFSET(E2139,0,0,-ROW(),1)))</f>
        <v>2403.9131818181818</v>
      </c>
      <c r="J2139" s="36">
        <f ca="1">I2139+计算结果!B$19*IF(ROW()&gt;计算结果!B$18+1,STDEV(OFFSET(E2139,0,0,-计算结果!B$18,1)),STDEV(OFFSET(E2139,0,0,-ROW(),1)))</f>
        <v>8993.5582488559285</v>
      </c>
      <c r="K2139" s="34">
        <f ca="1">I2139-计算结果!B$19*IF(ROW()&gt;计算结果!B$18+1,STDEV(OFFSET(E2139,0,0,-计算结果!B$18,1)),STDEV(OFFSET(E2139,0,0,-ROW(),1)))</f>
        <v>-4185.731885219564</v>
      </c>
      <c r="L2139" s="35" t="str">
        <f t="shared" ca="1" si="133"/>
        <v>买</v>
      </c>
      <c r="M2139" s="4">
        <f t="shared" ca="1" si="134"/>
        <v>1</v>
      </c>
      <c r="N2139" s="3">
        <f ca="1">IF(L2138="买",E2139/E2138-1,0)-IF(M2139=1,计算结果!B$17,0)</f>
        <v>0</v>
      </c>
      <c r="O2139" s="2">
        <f t="shared" ca="1" si="135"/>
        <v>7.9332537863740269</v>
      </c>
      <c r="P2139" s="3">
        <f ca="1">1-O2139/MAX(O$2:O2139)</f>
        <v>0.11738701010046759</v>
      </c>
    </row>
    <row r="2140" spans="1:16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132"/>
        <v>-1.401886627870752E-2</v>
      </c>
      <c r="H2140" s="3">
        <f>1-E2140/MAX(E$2:E2140)</f>
        <v>0.5961137956850201</v>
      </c>
      <c r="I2140" s="36">
        <f ca="1">IF(ROW()&gt;计算结果!B$18+1,AVERAGE(OFFSET(E2140,0,0,-计算结果!B$18,1)),AVERAGE(OFFSET(E2140,0,0,-ROW(),1)))</f>
        <v>2405.3934090909092</v>
      </c>
      <c r="J2140" s="36">
        <f ca="1">I2140+计算结果!B$19*IF(ROW()&gt;计算结果!B$18+1,STDEV(OFFSET(E2140,0,0,-计算结果!B$18,1)),STDEV(OFFSET(E2140,0,0,-ROW(),1)))</f>
        <v>8816.0033759376602</v>
      </c>
      <c r="K2140" s="34">
        <f ca="1">I2140-计算结果!B$19*IF(ROW()&gt;计算结果!B$18+1,STDEV(OFFSET(E2140,0,0,-计算结果!B$18,1)),STDEV(OFFSET(E2140,0,0,-ROW(),1)))</f>
        <v>-4005.2165577558421</v>
      </c>
      <c r="L2140" s="35" t="str">
        <f t="shared" ca="1" si="133"/>
        <v>卖</v>
      </c>
      <c r="M2140" s="4">
        <f t="shared" ca="1" si="134"/>
        <v>1</v>
      </c>
      <c r="N2140" s="3">
        <f ca="1">IF(L2139="买",E2140/E2139-1,0)-IF(M2140=1,计算结果!B$17,0)</f>
        <v>-1.401886627870752E-2</v>
      </c>
      <c r="O2140" s="2">
        <f t="shared" ca="1" si="135"/>
        <v>7.8220385623877995</v>
      </c>
      <c r="P2140" s="3">
        <f ca="1">1-O2140/MAX(O$2:O2140)</f>
        <v>0.12976024358171934</v>
      </c>
    </row>
    <row r="2141" spans="1:16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132"/>
        <v>4.7351835936841891E-3</v>
      </c>
      <c r="H2141" s="3">
        <f>1-E2141/MAX(E$2:E2141)</f>
        <v>0.59420132035663231</v>
      </c>
      <c r="I2141" s="36">
        <f ca="1">IF(ROW()&gt;计算结果!B$18+1,AVERAGE(OFFSET(E2141,0,0,-计算结果!B$18,1)),AVERAGE(OFFSET(E2141,0,0,-ROW(),1)))</f>
        <v>2407.2350000000001</v>
      </c>
      <c r="J2141" s="36">
        <f ca="1">I2141+计算结果!B$19*IF(ROW()&gt;计算结果!B$18+1,STDEV(OFFSET(E2141,0,0,-计算结果!B$18,1)),STDEV(OFFSET(E2141,0,0,-ROW(),1)))</f>
        <v>8593.8740818120841</v>
      </c>
      <c r="K2141" s="34">
        <f ca="1">I2141-计算结果!B$19*IF(ROW()&gt;计算结果!B$18+1,STDEV(OFFSET(E2141,0,0,-计算结果!B$18,1)),STDEV(OFFSET(E2141,0,0,-ROW(),1)))</f>
        <v>-3779.4040818120834</v>
      </c>
      <c r="L2141" s="35" t="str">
        <f t="shared" ca="1" si="133"/>
        <v>卖</v>
      </c>
      <c r="M2141" s="4" t="str">
        <f t="shared" ca="1" si="134"/>
        <v/>
      </c>
      <c r="N2141" s="3">
        <f ca="1">IF(L2140="买",E2141/E2140-1,0)-IF(M2141=1,计算结果!B$17,0)</f>
        <v>0</v>
      </c>
      <c r="O2141" s="2">
        <f t="shared" ca="1" si="135"/>
        <v>7.8220385623877995</v>
      </c>
      <c r="P2141" s="3">
        <f ca="1">1-O2141/MAX(O$2:O2141)</f>
        <v>0.12976024358171934</v>
      </c>
    </row>
    <row r="2142" spans="1:16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132"/>
        <v>-1.8910170401181814E-3</v>
      </c>
      <c r="H2142" s="3">
        <f>1-E2142/MAX(E$2:E2142)</f>
        <v>0.59496869257469553</v>
      </c>
      <c r="I2142" s="36">
        <f ca="1">IF(ROW()&gt;计算结果!B$18+1,AVERAGE(OFFSET(E2142,0,0,-计算结果!B$18,1)),AVERAGE(OFFSET(E2142,0,0,-ROW(),1)))</f>
        <v>2409.3604545454546</v>
      </c>
      <c r="J2142" s="36">
        <f ca="1">I2142+计算结果!B$19*IF(ROW()&gt;计算结果!B$18+1,STDEV(OFFSET(E2142,0,0,-计算结果!B$18,1)),STDEV(OFFSET(E2142,0,0,-ROW(),1)))</f>
        <v>8270.054555612247</v>
      </c>
      <c r="K2142" s="34">
        <f ca="1">I2142-计算结果!B$19*IF(ROW()&gt;计算结果!B$18+1,STDEV(OFFSET(E2142,0,0,-计算结果!B$18,1)),STDEV(OFFSET(E2142,0,0,-ROW(),1)))</f>
        <v>-3451.3336465213379</v>
      </c>
      <c r="L2142" s="35" t="str">
        <f t="shared" ca="1" si="133"/>
        <v>卖</v>
      </c>
      <c r="M2142" s="4" t="str">
        <f t="shared" ca="1" si="134"/>
        <v/>
      </c>
      <c r="N2142" s="3">
        <f ca="1">IF(L2141="买",E2142/E2141-1,0)-IF(M2142=1,计算结果!B$17,0)</f>
        <v>0</v>
      </c>
      <c r="O2142" s="2">
        <f t="shared" ca="1" si="135"/>
        <v>7.8220385623877995</v>
      </c>
      <c r="P2142" s="3">
        <f ca="1">1-O2142/MAX(O$2:O2142)</f>
        <v>0.12976024358171934</v>
      </c>
    </row>
    <row r="2143" spans="1:16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132"/>
        <v>1.3946942804932139E-3</v>
      </c>
      <c r="H2143" s="3">
        <f>1-E2143/MAX(E$2:E2143)</f>
        <v>0.59440379772680862</v>
      </c>
      <c r="I2143" s="36">
        <f ca="1">IF(ROW()&gt;计算结果!B$18+1,AVERAGE(OFFSET(E2143,0,0,-计算结果!B$18,1)),AVERAGE(OFFSET(E2143,0,0,-ROW(),1)))</f>
        <v>2410.4547727272734</v>
      </c>
      <c r="J2143" s="36">
        <f ca="1">I2143+计算结果!B$19*IF(ROW()&gt;计算结果!B$18+1,STDEV(OFFSET(E2143,0,0,-计算结果!B$18,1)),STDEV(OFFSET(E2143,0,0,-ROW(),1)))</f>
        <v>8153.890613597936</v>
      </c>
      <c r="K2143" s="34">
        <f ca="1">I2143-计算结果!B$19*IF(ROW()&gt;计算结果!B$18+1,STDEV(OFFSET(E2143,0,0,-计算结果!B$18,1)),STDEV(OFFSET(E2143,0,0,-ROW(),1)))</f>
        <v>-3332.9810681433887</v>
      </c>
      <c r="L2143" s="35" t="str">
        <f t="shared" ca="1" si="133"/>
        <v>卖</v>
      </c>
      <c r="M2143" s="4" t="str">
        <f t="shared" ca="1" si="134"/>
        <v/>
      </c>
      <c r="N2143" s="3">
        <f ca="1">IF(L2142="买",E2143/E2142-1,0)-IF(M2143=1,计算结果!B$17,0)</f>
        <v>0</v>
      </c>
      <c r="O2143" s="2">
        <f t="shared" ca="1" si="135"/>
        <v>7.8220385623877995</v>
      </c>
      <c r="P2143" s="3">
        <f ca="1">1-O2143/MAX(O$2:O2143)</f>
        <v>0.12976024358171934</v>
      </c>
    </row>
    <row r="2144" spans="1:16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132"/>
        <v>-1.266900749652855E-2</v>
      </c>
      <c r="H2144" s="3">
        <f>1-E2144/MAX(E$2:E2144)</f>
        <v>0.59954229905397116</v>
      </c>
      <c r="I2144" s="36">
        <f ca="1">IF(ROW()&gt;计算结果!B$18+1,AVERAGE(OFFSET(E2144,0,0,-计算结果!B$18,1)),AVERAGE(OFFSET(E2144,0,0,-ROW(),1)))</f>
        <v>2410.7431818181826</v>
      </c>
      <c r="J2144" s="36">
        <f ca="1">I2144+计算结果!B$19*IF(ROW()&gt;计算结果!B$18+1,STDEV(OFFSET(E2144,0,0,-计算结果!B$18,1)),STDEV(OFFSET(E2144,0,0,-ROW(),1)))</f>
        <v>8114.6409809572306</v>
      </c>
      <c r="K2144" s="34">
        <f ca="1">I2144-计算结果!B$19*IF(ROW()&gt;计算结果!B$18+1,STDEV(OFFSET(E2144,0,0,-计算结果!B$18,1)),STDEV(OFFSET(E2144,0,0,-ROW(),1)))</f>
        <v>-3293.1546173208649</v>
      </c>
      <c r="L2144" s="35" t="str">
        <f t="shared" ca="1" si="133"/>
        <v>卖</v>
      </c>
      <c r="M2144" s="4" t="str">
        <f t="shared" ca="1" si="134"/>
        <v/>
      </c>
      <c r="N2144" s="3">
        <f ca="1">IF(L2143="买",E2144/E2143-1,0)-IF(M2144=1,计算结果!B$17,0)</f>
        <v>0</v>
      </c>
      <c r="O2144" s="2">
        <f t="shared" ca="1" si="135"/>
        <v>7.8220385623877995</v>
      </c>
      <c r="P2144" s="3">
        <f ca="1">1-O2144/MAX(O$2:O2144)</f>
        <v>0.12976024358171934</v>
      </c>
    </row>
    <row r="2145" spans="1:16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132"/>
        <v>-5.5320215672362005E-3</v>
      </c>
      <c r="H2145" s="3">
        <f>1-E2145/MAX(E$2:E2145)</f>
        <v>0.60175763969237051</v>
      </c>
      <c r="I2145" s="36">
        <f ca="1">IF(ROW()&gt;计算结果!B$18+1,AVERAGE(OFFSET(E2145,0,0,-计算结果!B$18,1)),AVERAGE(OFFSET(E2145,0,0,-ROW(),1)))</f>
        <v>2411.0270454545462</v>
      </c>
      <c r="J2145" s="36">
        <f ca="1">I2145+计算结果!B$19*IF(ROW()&gt;计算结果!B$18+1,STDEV(OFFSET(E2145,0,0,-计算结果!B$18,1)),STDEV(OFFSET(E2145,0,0,-ROW(),1)))</f>
        <v>8067.5408918100584</v>
      </c>
      <c r="K2145" s="34">
        <f ca="1">I2145-计算结果!B$19*IF(ROW()&gt;计算结果!B$18+1,STDEV(OFFSET(E2145,0,0,-计算结果!B$18,1)),STDEV(OFFSET(E2145,0,0,-ROW(),1)))</f>
        <v>-3245.486800900966</v>
      </c>
      <c r="L2145" s="35" t="str">
        <f t="shared" ca="1" si="133"/>
        <v>卖</v>
      </c>
      <c r="M2145" s="4" t="str">
        <f t="shared" ca="1" si="134"/>
        <v/>
      </c>
      <c r="N2145" s="3">
        <f ca="1">IF(L2144="买",E2145/E2144-1,0)-IF(M2145=1,计算结果!B$17,0)</f>
        <v>0</v>
      </c>
      <c r="O2145" s="2">
        <f t="shared" ca="1" si="135"/>
        <v>7.8220385623877995</v>
      </c>
      <c r="P2145" s="3">
        <f ca="1">1-O2145/MAX(O$2:O2145)</f>
        <v>0.12976024358171934</v>
      </c>
    </row>
    <row r="2146" spans="1:16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132"/>
        <v>-1.3928350174104542E-2</v>
      </c>
      <c r="H2146" s="3">
        <f>1-E2146/MAX(E$2:E2146)</f>
        <v>0.60730449874089709</v>
      </c>
      <c r="I2146" s="36">
        <f ca="1">IF(ROW()&gt;计算结果!B$18+1,AVERAGE(OFFSET(E2146,0,0,-计算结果!B$18,1)),AVERAGE(OFFSET(E2146,0,0,-ROW(),1)))</f>
        <v>2410.7915909090916</v>
      </c>
      <c r="J2146" s="36">
        <f ca="1">I2146+计算结果!B$19*IF(ROW()&gt;计算结果!B$18+1,STDEV(OFFSET(E2146,0,0,-计算结果!B$18,1)),STDEV(OFFSET(E2146,0,0,-ROW(),1)))</f>
        <v>8117.4764731887808</v>
      </c>
      <c r="K2146" s="34">
        <f ca="1">I2146-计算结果!B$19*IF(ROW()&gt;计算结果!B$18+1,STDEV(OFFSET(E2146,0,0,-计算结果!B$18,1)),STDEV(OFFSET(E2146,0,0,-ROW(),1)))</f>
        <v>-3295.8932913705976</v>
      </c>
      <c r="L2146" s="35" t="str">
        <f t="shared" ca="1" si="133"/>
        <v>卖</v>
      </c>
      <c r="M2146" s="4" t="str">
        <f t="shared" ca="1" si="134"/>
        <v/>
      </c>
      <c r="N2146" s="3">
        <f ca="1">IF(L2145="买",E2146/E2145-1,0)-IF(M2146=1,计算结果!B$17,0)</f>
        <v>0</v>
      </c>
      <c r="O2146" s="2">
        <f t="shared" ca="1" si="135"/>
        <v>7.8220385623877995</v>
      </c>
      <c r="P2146" s="3">
        <f ca="1">1-O2146/MAX(O$2:O2146)</f>
        <v>0.12976024358171934</v>
      </c>
    </row>
    <row r="2147" spans="1:16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132"/>
        <v>3.4402825017874061E-3</v>
      </c>
      <c r="H2147" s="3">
        <f>1-E2147/MAX(E$2:E2147)</f>
        <v>0.60595351527938468</v>
      </c>
      <c r="I2147" s="36">
        <f ca="1">IF(ROW()&gt;计算结果!B$18+1,AVERAGE(OFFSET(E2147,0,0,-计算结果!B$18,1)),AVERAGE(OFFSET(E2147,0,0,-ROW(),1)))</f>
        <v>2410.8365909090917</v>
      </c>
      <c r="J2147" s="36">
        <f ca="1">I2147+计算结果!B$19*IF(ROW()&gt;计算结果!B$18+1,STDEV(OFFSET(E2147,0,0,-计算结果!B$18,1)),STDEV(OFFSET(E2147,0,0,-ROW(),1)))</f>
        <v>8108.14936277999</v>
      </c>
      <c r="K2147" s="34">
        <f ca="1">I2147-计算结果!B$19*IF(ROW()&gt;计算结果!B$18+1,STDEV(OFFSET(E2147,0,0,-计算结果!B$18,1)),STDEV(OFFSET(E2147,0,0,-ROW(),1)))</f>
        <v>-3286.4761809618067</v>
      </c>
      <c r="L2147" s="35" t="str">
        <f t="shared" ca="1" si="133"/>
        <v>卖</v>
      </c>
      <c r="M2147" s="4" t="str">
        <f t="shared" ca="1" si="134"/>
        <v/>
      </c>
      <c r="N2147" s="3">
        <f ca="1">IF(L2146="买",E2147/E2146-1,0)-IF(M2147=1,计算结果!B$17,0)</f>
        <v>0</v>
      </c>
      <c r="O2147" s="2">
        <f t="shared" ca="1" si="135"/>
        <v>7.8220385623877995</v>
      </c>
      <c r="P2147" s="3">
        <f ca="1">1-O2147/MAX(O$2:O2147)</f>
        <v>0.12976024358171934</v>
      </c>
    </row>
    <row r="2148" spans="1:16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132"/>
        <v>1.041068444528892E-2</v>
      </c>
      <c r="H2148" s="3">
        <f>1-E2148/MAX(E$2:E2148)</f>
        <v>0.60185122167018301</v>
      </c>
      <c r="I2148" s="36">
        <f ca="1">IF(ROW()&gt;计算结果!B$18+1,AVERAGE(OFFSET(E2148,0,0,-计算结果!B$18,1)),AVERAGE(OFFSET(E2148,0,0,-ROW(),1)))</f>
        <v>2411.2834090909096</v>
      </c>
      <c r="J2148" s="36">
        <f ca="1">I2148+计算结果!B$19*IF(ROW()&gt;计算结果!B$18+1,STDEV(OFFSET(E2148,0,0,-计算结果!B$18,1)),STDEV(OFFSET(E2148,0,0,-ROW(),1)))</f>
        <v>8029.5009411260871</v>
      </c>
      <c r="K2148" s="34">
        <f ca="1">I2148-计算结果!B$19*IF(ROW()&gt;计算结果!B$18+1,STDEV(OFFSET(E2148,0,0,-计算结果!B$18,1)),STDEV(OFFSET(E2148,0,0,-ROW(),1)))</f>
        <v>-3206.9341229442684</v>
      </c>
      <c r="L2148" s="35" t="str">
        <f t="shared" ca="1" si="133"/>
        <v>卖</v>
      </c>
      <c r="M2148" s="4" t="str">
        <f t="shared" ca="1" si="134"/>
        <v/>
      </c>
      <c r="N2148" s="3">
        <f ca="1">IF(L2147="买",E2148/E2147-1,0)-IF(M2148=1,计算结果!B$17,0)</f>
        <v>0</v>
      </c>
      <c r="O2148" s="2">
        <f t="shared" ca="1" si="135"/>
        <v>7.8220385623877995</v>
      </c>
      <c r="P2148" s="3">
        <f ca="1">1-O2148/MAX(O$2:O2148)</f>
        <v>0.12976024358171934</v>
      </c>
    </row>
    <row r="2149" spans="1:16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132"/>
        <v>-2.2170940170940234E-2</v>
      </c>
      <c r="H2149" s="3">
        <f>1-E2149/MAX(E$2:E2149)</f>
        <v>0.61067855441366636</v>
      </c>
      <c r="I2149" s="36">
        <f ca="1">IF(ROW()&gt;计算结果!B$18+1,AVERAGE(OFFSET(E2149,0,0,-计算结果!B$18,1)),AVERAGE(OFFSET(E2149,0,0,-ROW(),1)))</f>
        <v>2409.7747727272731</v>
      </c>
      <c r="J2149" s="36">
        <f ca="1">I2149+计算结果!B$19*IF(ROW()&gt;计算结果!B$18+1,STDEV(OFFSET(E2149,0,0,-计算结果!B$18,1)),STDEV(OFFSET(E2149,0,0,-ROW(),1)))</f>
        <v>8317.1785328552742</v>
      </c>
      <c r="K2149" s="34">
        <f ca="1">I2149-计算结果!B$19*IF(ROW()&gt;计算结果!B$18+1,STDEV(OFFSET(E2149,0,0,-计算结果!B$18,1)),STDEV(OFFSET(E2149,0,0,-ROW(),1)))</f>
        <v>-3497.6289874007275</v>
      </c>
      <c r="L2149" s="35" t="str">
        <f t="shared" ca="1" si="133"/>
        <v>卖</v>
      </c>
      <c r="M2149" s="4" t="str">
        <f t="shared" ca="1" si="134"/>
        <v/>
      </c>
      <c r="N2149" s="3">
        <f ca="1">IF(L2148="买",E2149/E2148-1,0)-IF(M2149=1,计算结果!B$17,0)</f>
        <v>0</v>
      </c>
      <c r="O2149" s="2">
        <f t="shared" ca="1" si="135"/>
        <v>7.8220385623877995</v>
      </c>
      <c r="P2149" s="3">
        <f ca="1">1-O2149/MAX(O$2:O2149)</f>
        <v>0.12976024358171934</v>
      </c>
    </row>
    <row r="2150" spans="1:16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132"/>
        <v>7.1587154519867635E-3</v>
      </c>
      <c r="H2150" s="3">
        <f>1-E2150/MAX(E$2:E2150)</f>
        <v>0.60789151296535771</v>
      </c>
      <c r="I2150" s="36">
        <f ca="1">IF(ROW()&gt;计算结果!B$18+1,AVERAGE(OFFSET(E2150,0,0,-计算结果!B$18,1)),AVERAGE(OFFSET(E2150,0,0,-ROW(),1)))</f>
        <v>2408.7247727272734</v>
      </c>
      <c r="J2150" s="36">
        <f ca="1">I2150+计算结果!B$19*IF(ROW()&gt;计算结果!B$18+1,STDEV(OFFSET(E2150,0,0,-计算结果!B$18,1)),STDEV(OFFSET(E2150,0,0,-ROW(),1)))</f>
        <v>8493.1630565264022</v>
      </c>
      <c r="K2150" s="34">
        <f ca="1">I2150-计算结果!B$19*IF(ROW()&gt;计算结果!B$18+1,STDEV(OFFSET(E2150,0,0,-计算结果!B$18,1)),STDEV(OFFSET(E2150,0,0,-ROW(),1)))</f>
        <v>-3675.7135110718546</v>
      </c>
      <c r="L2150" s="35" t="str">
        <f t="shared" ca="1" si="133"/>
        <v>卖</v>
      </c>
      <c r="M2150" s="4" t="str">
        <f t="shared" ca="1" si="134"/>
        <v/>
      </c>
      <c r="N2150" s="3">
        <f ca="1">IF(L2149="买",E2150/E2149-1,0)-IF(M2150=1,计算结果!B$17,0)</f>
        <v>0</v>
      </c>
      <c r="O2150" s="2">
        <f t="shared" ca="1" si="135"/>
        <v>7.8220385623877995</v>
      </c>
      <c r="P2150" s="3">
        <f ca="1">1-O2150/MAX(O$2:O2150)</f>
        <v>0.12976024358171934</v>
      </c>
    </row>
    <row r="2151" spans="1:16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132"/>
        <v>2.0060750705142016E-2</v>
      </c>
      <c r="H2151" s="3">
        <f>1-E2151/MAX(E$2:E2151)</f>
        <v>0.60002552235758522</v>
      </c>
      <c r="I2151" s="36">
        <f ca="1">IF(ROW()&gt;计算结果!B$18+1,AVERAGE(OFFSET(E2151,0,0,-计算结果!B$18,1)),AVERAGE(OFFSET(E2151,0,0,-ROW(),1)))</f>
        <v>2408.929090909091</v>
      </c>
      <c r="J2151" s="36">
        <f ca="1">I2151+计算结果!B$19*IF(ROW()&gt;计算结果!B$18+1,STDEV(OFFSET(E2151,0,0,-计算结果!B$18,1)),STDEV(OFFSET(E2151,0,0,-ROW(),1)))</f>
        <v>8467.2874558574313</v>
      </c>
      <c r="K2151" s="34">
        <f ca="1">I2151-计算结果!B$19*IF(ROW()&gt;计算结果!B$18+1,STDEV(OFFSET(E2151,0,0,-计算结果!B$18,1)),STDEV(OFFSET(E2151,0,0,-ROW(),1)))</f>
        <v>-3649.4292740392498</v>
      </c>
      <c r="L2151" s="35" t="str">
        <f t="shared" ca="1" si="133"/>
        <v>卖</v>
      </c>
      <c r="M2151" s="4" t="str">
        <f t="shared" ca="1" si="134"/>
        <v/>
      </c>
      <c r="N2151" s="3">
        <f ca="1">IF(L2150="买",E2151/E2150-1,0)-IF(M2151=1,计算结果!B$17,0)</f>
        <v>0</v>
      </c>
      <c r="O2151" s="2">
        <f t="shared" ca="1" si="135"/>
        <v>7.8220385623877995</v>
      </c>
      <c r="P2151" s="3">
        <f ca="1">1-O2151/MAX(O$2:O2151)</f>
        <v>0.12976024358171934</v>
      </c>
    </row>
    <row r="2152" spans="1:16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132"/>
        <v>3.3253499976602985E-2</v>
      </c>
      <c r="H2152" s="3">
        <f>1-E2152/MAX(E$2:E2152)</f>
        <v>0.58672497107466137</v>
      </c>
      <c r="I2152" s="36">
        <f ca="1">IF(ROW()&gt;计算结果!B$18+1,AVERAGE(OFFSET(E2152,0,0,-计算结果!B$18,1)),AVERAGE(OFFSET(E2152,0,0,-ROW(),1)))</f>
        <v>2410.5454545454545</v>
      </c>
      <c r="J2152" s="36">
        <f ca="1">I2152+计算结果!B$19*IF(ROW()&gt;计算结果!B$18+1,STDEV(OFFSET(E2152,0,0,-计算结果!B$18,1)),STDEV(OFFSET(E2152,0,0,-ROW(),1)))</f>
        <v>8414.4936703951444</v>
      </c>
      <c r="K2152" s="34">
        <f ca="1">I2152-计算结果!B$19*IF(ROW()&gt;计算结果!B$18+1,STDEV(OFFSET(E2152,0,0,-计算结果!B$18,1)),STDEV(OFFSET(E2152,0,0,-ROW(),1)))</f>
        <v>-3593.4027613042349</v>
      </c>
      <c r="L2152" s="35" t="str">
        <f t="shared" ca="1" si="133"/>
        <v>买</v>
      </c>
      <c r="M2152" s="4">
        <f t="shared" ca="1" si="134"/>
        <v>1</v>
      </c>
      <c r="N2152" s="3">
        <f ca="1">IF(L2151="买",E2152/E2151-1,0)-IF(M2152=1,计算结果!B$17,0)</f>
        <v>0</v>
      </c>
      <c r="O2152" s="2">
        <f t="shared" ca="1" si="135"/>
        <v>7.8220385623877995</v>
      </c>
      <c r="P2152" s="3">
        <f ca="1">1-O2152/MAX(O$2:O2152)</f>
        <v>0.12976024358171934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132"/>
        <v>-6.8920087282310361E-3</v>
      </c>
      <c r="H2153" s="3">
        <f>1-E2153/MAX(E$2:E2153)</f>
        <v>0.58957326618117478</v>
      </c>
      <c r="I2153" s="36">
        <f ca="1">IF(ROW()&gt;计算结果!B$18+1,AVERAGE(OFFSET(E2153,0,0,-计算结果!B$18,1)),AVERAGE(OFFSET(E2153,0,0,-ROW(),1)))</f>
        <v>2409.8988636363642</v>
      </c>
      <c r="J2153" s="36">
        <f ca="1">I2153+计算结果!B$19*IF(ROW()&gt;计算结果!B$18+1,STDEV(OFFSET(E2153,0,0,-计算结果!B$18,1)),STDEV(OFFSET(E2153,0,0,-ROW(),1)))</f>
        <v>8392.256638197232</v>
      </c>
      <c r="K2153" s="34">
        <f ca="1">I2153-计算结果!B$19*IF(ROW()&gt;计算结果!B$18+1,STDEV(OFFSET(E2153,0,0,-计算结果!B$18,1)),STDEV(OFFSET(E2153,0,0,-ROW(),1)))</f>
        <v>-3572.4589109245039</v>
      </c>
      <c r="L2153" s="35" t="str">
        <f t="shared" ca="1" si="133"/>
        <v>买</v>
      </c>
      <c r="M2153" s="4" t="str">
        <f t="shared" ca="1" si="134"/>
        <v/>
      </c>
      <c r="N2153" s="3">
        <f ca="1">IF(L2152="买",E2153/E2152-1,0)-IF(M2153=1,计算结果!B$17,0)</f>
        <v>-6.8920087282310361E-3</v>
      </c>
      <c r="O2153" s="2">
        <f t="shared" ca="1" si="135"/>
        <v>7.7681290043432627</v>
      </c>
      <c r="P2153" s="3">
        <f ca="1">1-O2153/MAX(O$2:O2153)</f>
        <v>0.13575794357860782</v>
      </c>
    </row>
    <row r="2154" spans="1:16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132"/>
        <v>5.2608450517379612E-3</v>
      </c>
      <c r="H2154" s="3">
        <f>1-E2154/MAX(E$2:E2154)</f>
        <v>0.58741407472946294</v>
      </c>
      <c r="I2154" s="36">
        <f ca="1">IF(ROW()&gt;计算结果!B$18+1,AVERAGE(OFFSET(E2154,0,0,-计算结果!B$18,1)),AVERAGE(OFFSET(E2154,0,0,-ROW(),1)))</f>
        <v>2408.7615909090914</v>
      </c>
      <c r="J2154" s="36">
        <f ca="1">I2154+计算结果!B$19*IF(ROW()&gt;计算结果!B$18+1,STDEV(OFFSET(E2154,0,0,-计算结果!B$18,1)),STDEV(OFFSET(E2154,0,0,-ROW(),1)))</f>
        <v>8294.9251613285014</v>
      </c>
      <c r="K2154" s="34">
        <f ca="1">I2154-计算结果!B$19*IF(ROW()&gt;计算结果!B$18+1,STDEV(OFFSET(E2154,0,0,-计算结果!B$18,1)),STDEV(OFFSET(E2154,0,0,-ROW(),1)))</f>
        <v>-3477.4019795103191</v>
      </c>
      <c r="L2154" s="35" t="str">
        <f t="shared" ca="1" si="133"/>
        <v>买</v>
      </c>
      <c r="M2154" s="4" t="str">
        <f t="shared" ca="1" si="134"/>
        <v/>
      </c>
      <c r="N2154" s="3">
        <f ca="1">IF(L2153="买",E2154/E2153-1,0)-IF(M2154=1,计算结果!B$17,0)</f>
        <v>5.2608450517379612E-3</v>
      </c>
      <c r="O2154" s="2">
        <f t="shared" ca="1" si="135"/>
        <v>7.8089959273770244</v>
      </c>
      <c r="P2154" s="3">
        <f ca="1">1-O2154/MAX(O$2:O2154)</f>
        <v>0.13121130003257941</v>
      </c>
    </row>
    <row r="2155" spans="1:16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132"/>
        <v>-6.1282141163371273E-3</v>
      </c>
      <c r="H2155" s="3">
        <f>1-E2155/MAX(E$2:E2155)</f>
        <v>0.58994248962090801</v>
      </c>
      <c r="I2155" s="36">
        <f ca="1">IF(ROW()&gt;计算结果!B$18+1,AVERAGE(OFFSET(E2155,0,0,-计算结果!B$18,1)),AVERAGE(OFFSET(E2155,0,0,-ROW(),1)))</f>
        <v>2407.104772727273</v>
      </c>
      <c r="J2155" s="36">
        <f ca="1">I2155+计算结果!B$19*IF(ROW()&gt;计算结果!B$18+1,STDEV(OFFSET(E2155,0,0,-计算结果!B$18,1)),STDEV(OFFSET(E2155,0,0,-ROW(),1)))</f>
        <v>8157.5034835599854</v>
      </c>
      <c r="K2155" s="34">
        <f ca="1">I2155-计算结果!B$19*IF(ROW()&gt;计算结果!B$18+1,STDEV(OFFSET(E2155,0,0,-计算结果!B$18,1)),STDEV(OFFSET(E2155,0,0,-ROW(),1)))</f>
        <v>-3343.2939381054398</v>
      </c>
      <c r="L2155" s="35" t="str">
        <f t="shared" ca="1" si="133"/>
        <v>买</v>
      </c>
      <c r="M2155" s="4" t="str">
        <f t="shared" ca="1" si="134"/>
        <v/>
      </c>
      <c r="N2155" s="3">
        <f ca="1">IF(L2154="买",E2155/E2154-1,0)-IF(M2155=1,计算结果!B$17,0)</f>
        <v>-6.1282141163371273E-3</v>
      </c>
      <c r="O2155" s="2">
        <f t="shared" ca="1" si="135"/>
        <v>7.761140728300453</v>
      </c>
      <c r="P2155" s="3">
        <f ca="1">1-O2155/MAX(O$2:O2155)</f>
        <v>0.13653542320783407</v>
      </c>
    </row>
    <row r="2156" spans="1:16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132"/>
        <v>-4.9917219573524241E-3</v>
      </c>
      <c r="H2156" s="3">
        <f>1-E2156/MAX(E$2:E2156)</f>
        <v>0.5919893826992445</v>
      </c>
      <c r="I2156" s="36">
        <f ca="1">IF(ROW()&gt;计算结果!B$18+1,AVERAGE(OFFSET(E2156,0,0,-计算结果!B$18,1)),AVERAGE(OFFSET(E2156,0,0,-ROW(),1)))</f>
        <v>2404.616363636364</v>
      </c>
      <c r="J2156" s="36">
        <f ca="1">I2156+计算结果!B$19*IF(ROW()&gt;计算结果!B$18+1,STDEV(OFFSET(E2156,0,0,-计算结果!B$18,1)),STDEV(OFFSET(E2156,0,0,-ROW(),1)))</f>
        <v>7898.2976088235064</v>
      </c>
      <c r="K2156" s="34">
        <f ca="1">I2156-计算结果!B$19*IF(ROW()&gt;计算结果!B$18+1,STDEV(OFFSET(E2156,0,0,-计算结果!B$18,1)),STDEV(OFFSET(E2156,0,0,-ROW(),1)))</f>
        <v>-3089.0648815507789</v>
      </c>
      <c r="L2156" s="35" t="str">
        <f t="shared" ca="1" si="133"/>
        <v>卖</v>
      </c>
      <c r="M2156" s="4">
        <f t="shared" ca="1" si="134"/>
        <v>1</v>
      </c>
      <c r="N2156" s="3">
        <f ca="1">IF(L2155="买",E2156/E2155-1,0)-IF(M2156=1,计算结果!B$17,0)</f>
        <v>-4.9917219573524241E-3</v>
      </c>
      <c r="O2156" s="2">
        <f t="shared" ca="1" si="135"/>
        <v>7.7223992717128933</v>
      </c>
      <c r="P2156" s="3">
        <f ca="1">1-O2156/MAX(O$2:O2156)</f>
        <v>0.14084559829520349</v>
      </c>
    </row>
    <row r="2157" spans="1:16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132"/>
        <v>-3.890807186108125E-3</v>
      </c>
      <c r="H2157" s="3">
        <f>1-E2157/MAX(E$2:E2157)</f>
        <v>0.5935768733410467</v>
      </c>
      <c r="I2157" s="36">
        <f ca="1">IF(ROW()&gt;计算结果!B$18+1,AVERAGE(OFFSET(E2157,0,0,-计算结果!B$18,1)),AVERAGE(OFFSET(E2157,0,0,-ROW(),1)))</f>
        <v>2402.337500000001</v>
      </c>
      <c r="J2157" s="36">
        <f ca="1">I2157+计算结果!B$19*IF(ROW()&gt;计算结果!B$18+1,STDEV(OFFSET(E2157,0,0,-计算结果!B$18,1)),STDEV(OFFSET(E2157,0,0,-ROW(),1)))</f>
        <v>7711.6869730993203</v>
      </c>
      <c r="K2157" s="34">
        <f ca="1">I2157-计算结果!B$19*IF(ROW()&gt;计算结果!B$18+1,STDEV(OFFSET(E2157,0,0,-计算结果!B$18,1)),STDEV(OFFSET(E2157,0,0,-ROW(),1)))</f>
        <v>-2907.0119730993188</v>
      </c>
      <c r="L2157" s="35" t="str">
        <f t="shared" ca="1" si="133"/>
        <v>卖</v>
      </c>
      <c r="M2157" s="4" t="str">
        <f t="shared" ca="1" si="134"/>
        <v/>
      </c>
      <c r="N2157" s="3">
        <f ca="1">IF(L2156="买",E2157/E2156-1,0)-IF(M2157=1,计算结果!B$17,0)</f>
        <v>0</v>
      </c>
      <c r="O2157" s="2">
        <f t="shared" ca="1" si="135"/>
        <v>7.7223992717128933</v>
      </c>
      <c r="P2157" s="3">
        <f ca="1">1-O2157/MAX(O$2:O2157)</f>
        <v>0.14084559829520349</v>
      </c>
    </row>
    <row r="2158" spans="1:16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132"/>
        <v>-5.0656652558167536E-4</v>
      </c>
      <c r="H2158" s="3">
        <f>1-E2158/MAX(E$2:E2158)</f>
        <v>0.59378275369223443</v>
      </c>
      <c r="I2158" s="36">
        <f ca="1">IF(ROW()&gt;计算结果!B$18+1,AVERAGE(OFFSET(E2158,0,0,-计算结果!B$18,1)),AVERAGE(OFFSET(E2158,0,0,-ROW(),1)))</f>
        <v>2400.2700000000009</v>
      </c>
      <c r="J2158" s="36">
        <f ca="1">I2158+计算结果!B$19*IF(ROW()&gt;计算结果!B$18+1,STDEV(OFFSET(E2158,0,0,-计算结果!B$18,1)),STDEV(OFFSET(E2158,0,0,-ROW(),1)))</f>
        <v>7555.0057280962192</v>
      </c>
      <c r="K2158" s="34">
        <f ca="1">I2158-计算结果!B$19*IF(ROW()&gt;计算结果!B$18+1,STDEV(OFFSET(E2158,0,0,-计算结果!B$18,1)),STDEV(OFFSET(E2158,0,0,-ROW(),1)))</f>
        <v>-2754.4657280962178</v>
      </c>
      <c r="L2158" s="35" t="str">
        <f t="shared" ca="1" si="133"/>
        <v>卖</v>
      </c>
      <c r="M2158" s="4" t="str">
        <f t="shared" ca="1" si="134"/>
        <v/>
      </c>
      <c r="N2158" s="3">
        <f ca="1">IF(L2157="买",E2158/E2157-1,0)-IF(M2158=1,计算结果!B$17,0)</f>
        <v>0</v>
      </c>
      <c r="O2158" s="2">
        <f t="shared" ca="1" si="135"/>
        <v>7.7223992717128933</v>
      </c>
      <c r="P2158" s="3">
        <f ca="1">1-O2158/MAX(O$2:O2158)</f>
        <v>0.14084559829520349</v>
      </c>
    </row>
    <row r="2159" spans="1:16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132"/>
        <v>1.1334411205401684E-2</v>
      </c>
      <c r="H2159" s="3">
        <f>1-E2159/MAX(E$2:E2159)</f>
        <v>0.58917852038385621</v>
      </c>
      <c r="I2159" s="36">
        <f ca="1">IF(ROW()&gt;计算结果!B$18+1,AVERAGE(OFFSET(E2159,0,0,-计算结果!B$18,1)),AVERAGE(OFFSET(E2159,0,0,-ROW(),1)))</f>
        <v>2399.9781818181823</v>
      </c>
      <c r="J2159" s="36">
        <f ca="1">I2159+计算结果!B$19*IF(ROW()&gt;计算结果!B$18+1,STDEV(OFFSET(E2159,0,0,-计算结果!B$18,1)),STDEV(OFFSET(E2159,0,0,-ROW(),1)))</f>
        <v>7540.1307939313647</v>
      </c>
      <c r="K2159" s="34">
        <f ca="1">I2159-计算结果!B$19*IF(ROW()&gt;计算结果!B$18+1,STDEV(OFFSET(E2159,0,0,-计算结果!B$18,1)),STDEV(OFFSET(E2159,0,0,-ROW(),1)))</f>
        <v>-2740.1744302950005</v>
      </c>
      <c r="L2159" s="35" t="str">
        <f t="shared" ca="1" si="133"/>
        <v>买</v>
      </c>
      <c r="M2159" s="4">
        <f t="shared" ca="1" si="134"/>
        <v>1</v>
      </c>
      <c r="N2159" s="3">
        <f ca="1">IF(L2158="买",E2159/E2158-1,0)-IF(M2159=1,计算结果!B$17,0)</f>
        <v>0</v>
      </c>
      <c r="O2159" s="2">
        <f t="shared" ca="1" si="135"/>
        <v>7.7223992717128933</v>
      </c>
      <c r="P2159" s="3">
        <f ca="1">1-O2159/MAX(O$2:O2159)</f>
        <v>0.14084559829520349</v>
      </c>
    </row>
    <row r="2160" spans="1:16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132"/>
        <v>1.0374904741393687E-2</v>
      </c>
      <c r="H2160" s="3">
        <f>1-E2160/MAX(E$2:E2160)</f>
        <v>0.58491628666712037</v>
      </c>
      <c r="I2160" s="36">
        <f ca="1">IF(ROW()&gt;计算结果!B$18+1,AVERAGE(OFFSET(E2160,0,0,-计算结果!B$18,1)),AVERAGE(OFFSET(E2160,0,0,-ROW(),1)))</f>
        <v>2400.1377272727277</v>
      </c>
      <c r="J2160" s="36">
        <f ca="1">I2160+计算结果!B$19*IF(ROW()&gt;计算结果!B$18+1,STDEV(OFFSET(E2160,0,0,-计算结果!B$18,1)),STDEV(OFFSET(E2160,0,0,-ROW(),1)))</f>
        <v>7554.0922663102174</v>
      </c>
      <c r="K2160" s="34">
        <f ca="1">I2160-计算结果!B$19*IF(ROW()&gt;计算结果!B$18+1,STDEV(OFFSET(E2160,0,0,-计算结果!B$18,1)),STDEV(OFFSET(E2160,0,0,-ROW(),1)))</f>
        <v>-2753.816811764762</v>
      </c>
      <c r="L2160" s="35" t="str">
        <f t="shared" ca="1" si="133"/>
        <v>买</v>
      </c>
      <c r="M2160" s="4" t="str">
        <f t="shared" ca="1" si="134"/>
        <v/>
      </c>
      <c r="N2160" s="3">
        <f ca="1">IF(L2159="买",E2160/E2159-1,0)-IF(M2160=1,计算结果!B$17,0)</f>
        <v>1.0374904741393687E-2</v>
      </c>
      <c r="O2160" s="2">
        <f t="shared" ca="1" si="135"/>
        <v>7.8025184285319229</v>
      </c>
      <c r="P2160" s="3">
        <f ca="1">1-O2160/MAX(O$2:O2160)</f>
        <v>0.13193195321936713</v>
      </c>
    </row>
    <row r="2161" spans="1:16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132"/>
        <v>-2.4184986452313595E-4</v>
      </c>
      <c r="H2161" s="3">
        <f>1-E2161/MAX(E$2:E2161)</f>
        <v>0.58501667460695561</v>
      </c>
      <c r="I2161" s="36">
        <f ca="1">IF(ROW()&gt;计算结果!B$18+1,AVERAGE(OFFSET(E2161,0,0,-计算结果!B$18,1)),AVERAGE(OFFSET(E2161,0,0,-ROW(),1)))</f>
        <v>2399.3797727272727</v>
      </c>
      <c r="J2161" s="36">
        <f ca="1">I2161+计算结果!B$19*IF(ROW()&gt;计算结果!B$18+1,STDEV(OFFSET(E2161,0,0,-计算结果!B$18,1)),STDEV(OFFSET(E2161,0,0,-ROW(),1)))</f>
        <v>7450.6051228049619</v>
      </c>
      <c r="K2161" s="34">
        <f ca="1">I2161-计算结果!B$19*IF(ROW()&gt;计算结果!B$18+1,STDEV(OFFSET(E2161,0,0,-计算结果!B$18,1)),STDEV(OFFSET(E2161,0,0,-ROW(),1)))</f>
        <v>-2651.8455773504161</v>
      </c>
      <c r="L2161" s="35" t="str">
        <f t="shared" ca="1" si="133"/>
        <v>买</v>
      </c>
      <c r="M2161" s="4" t="str">
        <f t="shared" ca="1" si="134"/>
        <v/>
      </c>
      <c r="N2161" s="3">
        <f ca="1">IF(L2160="买",E2161/E2160-1,0)-IF(M2161=1,计算结果!B$17,0)</f>
        <v>-2.4184986452313595E-4</v>
      </c>
      <c r="O2161" s="2">
        <f t="shared" ca="1" si="135"/>
        <v>7.8006313905070428</v>
      </c>
      <c r="P2161" s="3">
        <f ca="1">1-O2161/MAX(O$2:O2161)</f>
        <v>0.13214189535887788</v>
      </c>
    </row>
    <row r="2162" spans="1:16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132"/>
        <v>-8.2617858577906933E-3</v>
      </c>
      <c r="H2162" s="3">
        <f>1-E2162/MAX(E$2:E2162)</f>
        <v>0.5884451779759069</v>
      </c>
      <c r="I2162" s="36">
        <f ca="1">IF(ROW()&gt;计算结果!B$18+1,AVERAGE(OFFSET(E2162,0,0,-计算结果!B$18,1)),AVERAGE(OFFSET(E2162,0,0,-ROW(),1)))</f>
        <v>2398.8093181818181</v>
      </c>
      <c r="J2162" s="36">
        <f ca="1">I2162+计算结果!B$19*IF(ROW()&gt;计算结果!B$18+1,STDEV(OFFSET(E2162,0,0,-计算结果!B$18,1)),STDEV(OFFSET(E2162,0,0,-ROW(),1)))</f>
        <v>7404.7434714213323</v>
      </c>
      <c r="K2162" s="34">
        <f ca="1">I2162-计算结果!B$19*IF(ROW()&gt;计算结果!B$18+1,STDEV(OFFSET(E2162,0,0,-计算结果!B$18,1)),STDEV(OFFSET(E2162,0,0,-ROW(),1)))</f>
        <v>-2607.1248350576957</v>
      </c>
      <c r="L2162" s="35" t="str">
        <f t="shared" ca="1" si="133"/>
        <v>买</v>
      </c>
      <c r="M2162" s="4" t="str">
        <f t="shared" ca="1" si="134"/>
        <v/>
      </c>
      <c r="N2162" s="3">
        <f ca="1">IF(L2161="买",E2162/E2161-1,0)-IF(M2162=1,计算结果!B$17,0)</f>
        <v>-8.2617858577906933E-3</v>
      </c>
      <c r="O2162" s="2">
        <f t="shared" ca="1" si="135"/>
        <v>7.7361842444031135</v>
      </c>
      <c r="P2162" s="3">
        <f ca="1">1-O2162/MAX(O$2:O2162)</f>
        <v>0.13931195317437095</v>
      </c>
    </row>
    <row r="2163" spans="1:16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132"/>
        <v>9.9181822316116719E-3</v>
      </c>
      <c r="H2163" s="3">
        <f>1-E2163/MAX(E$2:E2163)</f>
        <v>0.58436330225277344</v>
      </c>
      <c r="I2163" s="36">
        <f ca="1">IF(ROW()&gt;计算结果!B$18+1,AVERAGE(OFFSET(E2163,0,0,-计算结果!B$18,1)),AVERAGE(OFFSET(E2163,0,0,-ROW(),1)))</f>
        <v>2399.1218181818181</v>
      </c>
      <c r="J2163" s="36">
        <f ca="1">I2163+计算结果!B$19*IF(ROW()&gt;计算结果!B$18+1,STDEV(OFFSET(E2163,0,0,-计算结果!B$18,1)),STDEV(OFFSET(E2163,0,0,-ROW(),1)))</f>
        <v>7433.5262332922848</v>
      </c>
      <c r="K2163" s="34">
        <f ca="1">I2163-计算结果!B$19*IF(ROW()&gt;计算结果!B$18+1,STDEV(OFFSET(E2163,0,0,-计算结果!B$18,1)),STDEV(OFFSET(E2163,0,0,-ROW(),1)))</f>
        <v>-2635.2825969286482</v>
      </c>
      <c r="L2163" s="35" t="str">
        <f t="shared" ca="1" si="133"/>
        <v>买</v>
      </c>
      <c r="M2163" s="4" t="str">
        <f t="shared" ca="1" si="134"/>
        <v/>
      </c>
      <c r="N2163" s="3">
        <f ca="1">IF(L2162="买",E2163/E2162-1,0)-IF(M2163=1,计算结果!B$17,0)</f>
        <v>9.9181822316116719E-3</v>
      </c>
      <c r="O2163" s="2">
        <f t="shared" ca="1" si="135"/>
        <v>7.8129131295164269</v>
      </c>
      <c r="P2163" s="3">
        <f ca="1">1-O2163/MAX(O$2:O2163)</f>
        <v>0.13077549228138441</v>
      </c>
    </row>
    <row r="2164" spans="1:16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132"/>
        <v>1.3247201958424215E-2</v>
      </c>
      <c r="H2164" s="3">
        <f>1-E2164/MAX(E$2:E2164)</f>
        <v>0.57885727897638328</v>
      </c>
      <c r="I2164" s="36">
        <f ca="1">IF(ROW()&gt;计算结果!B$18+1,AVERAGE(OFFSET(E2164,0,0,-计算结果!B$18,1)),AVERAGE(OFFSET(E2164,0,0,-ROW(),1)))</f>
        <v>2401.1831818181813</v>
      </c>
      <c r="J2164" s="36">
        <f ca="1">I2164+计算结果!B$19*IF(ROW()&gt;计算结果!B$18+1,STDEV(OFFSET(E2164,0,0,-计算结果!B$18,1)),STDEV(OFFSET(E2164,0,0,-ROW(),1)))</f>
        <v>7583.6611073480799</v>
      </c>
      <c r="K2164" s="34">
        <f ca="1">I2164-计算结果!B$19*IF(ROW()&gt;计算结果!B$18+1,STDEV(OFFSET(E2164,0,0,-计算结果!B$18,1)),STDEV(OFFSET(E2164,0,0,-ROW(),1)))</f>
        <v>-2781.2947437117168</v>
      </c>
      <c r="L2164" s="35" t="str">
        <f t="shared" ca="1" si="133"/>
        <v>买</v>
      </c>
      <c r="M2164" s="4" t="str">
        <f t="shared" ca="1" si="134"/>
        <v/>
      </c>
      <c r="N2164" s="3">
        <f ca="1">IF(L2163="买",E2164/E2163-1,0)-IF(M2164=1,计算结果!B$17,0)</f>
        <v>1.3247201958424215E-2</v>
      </c>
      <c r="O2164" s="2">
        <f t="shared" ca="1" si="135"/>
        <v>7.916412367626755</v>
      </c>
      <c r="P2164" s="3">
        <f ca="1">1-O2164/MAX(O$2:O2164)</f>
        <v>0.11926069968042408</v>
      </c>
    </row>
    <row r="2165" spans="1:16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132"/>
        <v>-2.8038818006254074E-3</v>
      </c>
      <c r="H2165" s="3">
        <f>1-E2165/MAX(E$2:E2165)</f>
        <v>0.58003811338732736</v>
      </c>
      <c r="I2165" s="36">
        <f ca="1">IF(ROW()&gt;计算结果!B$18+1,AVERAGE(OFFSET(E2165,0,0,-计算结果!B$18,1)),AVERAGE(OFFSET(E2165,0,0,-ROW(),1)))</f>
        <v>2402.8474999999999</v>
      </c>
      <c r="J2165" s="36">
        <f ca="1">I2165+计算结果!B$19*IF(ROW()&gt;计算结果!B$18+1,STDEV(OFFSET(E2165,0,0,-计算结果!B$18,1)),STDEV(OFFSET(E2165,0,0,-ROW(),1)))</f>
        <v>7701.5960902223869</v>
      </c>
      <c r="K2165" s="34">
        <f ca="1">I2165-计算结果!B$19*IF(ROW()&gt;计算结果!B$18+1,STDEV(OFFSET(E2165,0,0,-计算结果!B$18,1)),STDEV(OFFSET(E2165,0,0,-ROW(),1)))</f>
        <v>-2895.9010902223872</v>
      </c>
      <c r="L2165" s="35" t="str">
        <f t="shared" ca="1" si="133"/>
        <v>买</v>
      </c>
      <c r="M2165" s="4" t="str">
        <f t="shared" ca="1" si="134"/>
        <v/>
      </c>
      <c r="N2165" s="3">
        <f ca="1">IF(L2164="买",E2165/E2164-1,0)-IF(M2165=1,计算结果!B$17,0)</f>
        <v>-2.8038818006254074E-3</v>
      </c>
      <c r="O2165" s="2">
        <f t="shared" ca="1" si="135"/>
        <v>7.8942156830629209</v>
      </c>
      <c r="P2165" s="3">
        <f ca="1">1-O2165/MAX(O$2:O2165)</f>
        <v>0.12173018857568563</v>
      </c>
    </row>
    <row r="2166" spans="1:16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132"/>
        <v>-6.4459930313588432E-3</v>
      </c>
      <c r="H2166" s="3">
        <f>1-E2166/MAX(E$2:E2166)</f>
        <v>0.58274518478186899</v>
      </c>
      <c r="I2166" s="36">
        <f ca="1">IF(ROW()&gt;计算结果!B$18+1,AVERAGE(OFFSET(E2166,0,0,-计算结果!B$18,1)),AVERAGE(OFFSET(E2166,0,0,-ROW(),1)))</f>
        <v>2403.8304545454544</v>
      </c>
      <c r="J2166" s="36">
        <f ca="1">I2166+计算结果!B$19*IF(ROW()&gt;计算结果!B$18+1,STDEV(OFFSET(E2166,0,0,-计算结果!B$18,1)),STDEV(OFFSET(E2166,0,0,-ROW(),1)))</f>
        <v>7764.9750226607921</v>
      </c>
      <c r="K2166" s="34">
        <f ca="1">I2166-计算结果!B$19*IF(ROW()&gt;计算结果!B$18+1,STDEV(OFFSET(E2166,0,0,-计算结果!B$18,1)),STDEV(OFFSET(E2166,0,0,-ROW(),1)))</f>
        <v>-2957.3141135698829</v>
      </c>
      <c r="L2166" s="35" t="str">
        <f t="shared" ca="1" si="133"/>
        <v>买</v>
      </c>
      <c r="M2166" s="4" t="str">
        <f t="shared" ca="1" si="134"/>
        <v/>
      </c>
      <c r="N2166" s="3">
        <f ca="1">IF(L2165="买",E2166/E2165-1,0)-IF(M2166=1,计算结果!B$17,0)</f>
        <v>-6.4459930313588432E-3</v>
      </c>
      <c r="O2166" s="2">
        <f t="shared" ca="1" si="135"/>
        <v>7.8433296237818535</v>
      </c>
      <c r="P2166" s="3">
        <f ca="1">1-O2166/MAX(O$2:O2166)</f>
        <v>0.12739150965977963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132"/>
        <v>-5.7905060168250699E-4</v>
      </c>
      <c r="H2167" s="3">
        <f>1-E2167/MAX(E$2:E2167)</f>
        <v>0.5829867964336759</v>
      </c>
      <c r="I2167" s="36">
        <f ca="1">IF(ROW()&gt;计算结果!B$18+1,AVERAGE(OFFSET(E2167,0,0,-计算结果!B$18,1)),AVERAGE(OFFSET(E2167,0,0,-ROW(),1)))</f>
        <v>2404.0363636363636</v>
      </c>
      <c r="J2167" s="36">
        <f ca="1">I2167+计算结果!B$19*IF(ROW()&gt;计算结果!B$18+1,STDEV(OFFSET(E2167,0,0,-计算结果!B$18,1)),STDEV(OFFSET(E2167,0,0,-ROW(),1)))</f>
        <v>7785.3092015697002</v>
      </c>
      <c r="K2167" s="34">
        <f ca="1">I2167-计算结果!B$19*IF(ROW()&gt;计算结果!B$18+1,STDEV(OFFSET(E2167,0,0,-计算结果!B$18,1)),STDEV(OFFSET(E2167,0,0,-ROW(),1)))</f>
        <v>-2977.236474296973</v>
      </c>
      <c r="L2167" s="35" t="str">
        <f t="shared" ca="1" si="133"/>
        <v>买</v>
      </c>
      <c r="M2167" s="4" t="str">
        <f t="shared" ca="1" si="134"/>
        <v/>
      </c>
      <c r="N2167" s="3">
        <f ca="1">IF(L2166="买",E2167/E2166-1,0)-IF(M2167=1,计算结果!B$17,0)</f>
        <v>-5.7905060168250699E-4</v>
      </c>
      <c r="O2167" s="2">
        <f t="shared" ca="1" si="135"/>
        <v>7.8387879390440087</v>
      </c>
      <c r="P2167" s="3">
        <f ca="1">1-O2167/MAX(O$2:O2167)</f>
        <v>0.12789679413114441</v>
      </c>
    </row>
    <row r="2168" spans="1:16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132"/>
        <v>9.9964502401195254E-4</v>
      </c>
      <c r="H2168" s="3">
        <f>1-E2168/MAX(E$2:E2168)</f>
        <v>0.58256993125978351</v>
      </c>
      <c r="I2168" s="36">
        <f ca="1">IF(ROW()&gt;计算结果!B$18+1,AVERAGE(OFFSET(E2168,0,0,-计算结果!B$18,1)),AVERAGE(OFFSET(E2168,0,0,-ROW(),1)))</f>
        <v>2404.0304545454546</v>
      </c>
      <c r="J2168" s="36">
        <f ca="1">I2168+计算结果!B$19*IF(ROW()&gt;计算结果!B$18+1,STDEV(OFFSET(E2168,0,0,-计算结果!B$18,1)),STDEV(OFFSET(E2168,0,0,-ROW(),1)))</f>
        <v>7784.6313916977106</v>
      </c>
      <c r="K2168" s="34">
        <f ca="1">I2168-计算结果!B$19*IF(ROW()&gt;计算结果!B$18+1,STDEV(OFFSET(E2168,0,0,-计算结果!B$18,1)),STDEV(OFFSET(E2168,0,0,-ROW(),1)))</f>
        <v>-2976.5704826068013</v>
      </c>
      <c r="L2168" s="35" t="str">
        <f t="shared" ca="1" si="133"/>
        <v>买</v>
      </c>
      <c r="M2168" s="4" t="str">
        <f t="shared" ca="1" si="134"/>
        <v/>
      </c>
      <c r="N2168" s="3">
        <f ca="1">IF(L2167="买",E2168/E2167-1,0)-IF(M2168=1,计算结果!B$17,0)</f>
        <v>9.9964502401195254E-4</v>
      </c>
      <c r="O2168" s="2">
        <f t="shared" ca="1" si="135"/>
        <v>7.8466239444015589</v>
      </c>
      <c r="P2168" s="3">
        <f ca="1">1-O2168/MAX(O$2:O2168)</f>
        <v>0.12702500050097276</v>
      </c>
    </row>
    <row r="2169" spans="1:16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132"/>
        <v>-1.6532698547274682E-2</v>
      </c>
      <c r="H2169" s="3">
        <f>1-E2169/MAX(E$2:E2169)</f>
        <v>0.5894711767508336</v>
      </c>
      <c r="I2169" s="36">
        <f ca="1">IF(ROW()&gt;计算结果!B$18+1,AVERAGE(OFFSET(E2169,0,0,-计算结果!B$18,1)),AVERAGE(OFFSET(E2169,0,0,-ROW(),1)))</f>
        <v>2403.6540909090909</v>
      </c>
      <c r="J2169" s="36">
        <f ca="1">I2169+计算结果!B$19*IF(ROW()&gt;计算结果!B$18+1,STDEV(OFFSET(E2169,0,0,-计算结果!B$18,1)),STDEV(OFFSET(E2169,0,0,-ROW(),1)))</f>
        <v>7769.3401445539657</v>
      </c>
      <c r="K2169" s="34">
        <f ca="1">I2169-计算结果!B$19*IF(ROW()&gt;计算结果!B$18+1,STDEV(OFFSET(E2169,0,0,-计算结果!B$18,1)),STDEV(OFFSET(E2169,0,0,-ROW(),1)))</f>
        <v>-2962.031962735784</v>
      </c>
      <c r="L2169" s="35" t="str">
        <f t="shared" ca="1" si="133"/>
        <v>买</v>
      </c>
      <c r="M2169" s="4" t="str">
        <f t="shared" ca="1" si="134"/>
        <v/>
      </c>
      <c r="N2169" s="3">
        <f ca="1">IF(L2168="买",E2169/E2168-1,0)-IF(M2169=1,计算结果!B$17,0)</f>
        <v>-1.6532698547274682E-2</v>
      </c>
      <c r="O2169" s="2">
        <f t="shared" ca="1" si="135"/>
        <v>7.7168980761149406</v>
      </c>
      <c r="P2169" s="3">
        <f ca="1">1-O2169/MAX(O$2:O2169)</f>
        <v>0.14145763300699743</v>
      </c>
    </row>
    <row r="2170" spans="1:16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132"/>
        <v>-1.1356289063149116E-3</v>
      </c>
      <c r="H2170" s="3">
        <f>1-E2170/MAX(E$2:E2170)</f>
        <v>0.58993738514939087</v>
      </c>
      <c r="I2170" s="36">
        <f ca="1">IF(ROW()&gt;计算结果!B$18+1,AVERAGE(OFFSET(E2170,0,0,-计算结果!B$18,1)),AVERAGE(OFFSET(E2170,0,0,-ROW(),1)))</f>
        <v>2402.3247727272724</v>
      </c>
      <c r="J2170" s="36">
        <f ca="1">I2170+计算结果!B$19*IF(ROW()&gt;计算结果!B$18+1,STDEV(OFFSET(E2170,0,0,-计算结果!B$18,1)),STDEV(OFFSET(E2170,0,0,-ROW(),1)))</f>
        <v>7655.5600778279149</v>
      </c>
      <c r="K2170" s="34">
        <f ca="1">I2170-计算结果!B$19*IF(ROW()&gt;计算结果!B$18+1,STDEV(OFFSET(E2170,0,0,-计算结果!B$18,1)),STDEV(OFFSET(E2170,0,0,-ROW(),1)))</f>
        <v>-2850.9105323733697</v>
      </c>
      <c r="L2170" s="35" t="str">
        <f t="shared" ca="1" si="133"/>
        <v>买</v>
      </c>
      <c r="M2170" s="4" t="str">
        <f t="shared" ca="1" si="134"/>
        <v/>
      </c>
      <c r="N2170" s="3">
        <f ca="1">IF(L2169="买",E2170/E2169-1,0)-IF(M2170=1,计算结果!B$17,0)</f>
        <v>-1.1356289063149116E-3</v>
      </c>
      <c r="O2170" s="2">
        <f t="shared" ca="1" si="135"/>
        <v>7.7081345435926183</v>
      </c>
      <c r="P2170" s="3">
        <f ca="1">1-O2170/MAX(O$2:O2170)</f>
        <v>0.14243261853625067</v>
      </c>
    </row>
    <row r="2171" spans="1:16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132"/>
        <v>-1.4024779877346294E-3</v>
      </c>
      <c r="H2171" s="3">
        <f>1-E2171/MAX(E$2:E2171)</f>
        <v>0.59051248894031172</v>
      </c>
      <c r="I2171" s="36">
        <f ca="1">IF(ROW()&gt;计算结果!B$18+1,AVERAGE(OFFSET(E2171,0,0,-计算结果!B$18,1)),AVERAGE(OFFSET(E2171,0,0,-ROW(),1)))</f>
        <v>2400.8270454545454</v>
      </c>
      <c r="J2171" s="36">
        <f ca="1">I2171+计算结果!B$19*IF(ROW()&gt;计算结果!B$18+1,STDEV(OFFSET(E2171,0,0,-计算结果!B$18,1)),STDEV(OFFSET(E2171,0,0,-ROW(),1)))</f>
        <v>7518.1132503989165</v>
      </c>
      <c r="K2171" s="34">
        <f ca="1">I2171-计算结果!B$19*IF(ROW()&gt;计算结果!B$18+1,STDEV(OFFSET(E2171,0,0,-计算结果!B$18,1)),STDEV(OFFSET(E2171,0,0,-ROW(),1)))</f>
        <v>-2716.4591594898257</v>
      </c>
      <c r="L2171" s="35" t="str">
        <f t="shared" ca="1" si="133"/>
        <v>买</v>
      </c>
      <c r="M2171" s="4" t="str">
        <f t="shared" ca="1" si="134"/>
        <v/>
      </c>
      <c r="N2171" s="3">
        <f ca="1">IF(L2170="买",E2171/E2170-1,0)-IF(M2171=1,计算结果!B$17,0)</f>
        <v>-1.4024779877346294E-3</v>
      </c>
      <c r="O2171" s="2">
        <f t="shared" ca="1" si="135"/>
        <v>7.6973240545687327</v>
      </c>
      <c r="P2171" s="3">
        <f ca="1">1-O2171/MAX(O$2:O2171)</f>
        <v>0.14363533791175287</v>
      </c>
    </row>
    <row r="2172" spans="1:16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132"/>
        <v>-1.6088820928763625E-2</v>
      </c>
      <c r="H2172" s="3">
        <f>1-E2172/MAX(E$2:E2172)</f>
        <v>0.5971006601783162</v>
      </c>
      <c r="I2172" s="36">
        <f ca="1">IF(ROW()&gt;计算结果!B$18+1,AVERAGE(OFFSET(E2172,0,0,-计算结果!B$18,1)),AVERAGE(OFFSET(E2172,0,0,-ROW(),1)))</f>
        <v>2398.5634090909089</v>
      </c>
      <c r="J2172" s="36">
        <f ca="1">I2172+计算结果!B$19*IF(ROW()&gt;计算结果!B$18+1,STDEV(OFFSET(E2172,0,0,-计算结果!B$18,1)),STDEV(OFFSET(E2172,0,0,-ROW(),1)))</f>
        <v>7416.1582842498174</v>
      </c>
      <c r="K2172" s="34">
        <f ca="1">I2172-计算结果!B$19*IF(ROW()&gt;计算结果!B$18+1,STDEV(OFFSET(E2172,0,0,-计算结果!B$18,1)),STDEV(OFFSET(E2172,0,0,-ROW(),1)))</f>
        <v>-2619.0314660679996</v>
      </c>
      <c r="L2172" s="35" t="str">
        <f t="shared" ca="1" si="133"/>
        <v>卖</v>
      </c>
      <c r="M2172" s="4">
        <f t="shared" ca="1" si="134"/>
        <v>1</v>
      </c>
      <c r="N2172" s="3">
        <f ca="1">IF(L2171="买",E2172/E2171-1,0)-IF(M2172=1,计算结果!B$17,0)</f>
        <v>-1.6088820928763625E-2</v>
      </c>
      <c r="O2172" s="2">
        <f t="shared" ca="1" si="135"/>
        <v>7.5734831862241112</v>
      </c>
      <c r="P2172" s="3">
        <f ca="1">1-O2172/MAX(O$2:O2172)</f>
        <v>0.15741323560981191</v>
      </c>
    </row>
    <row r="2173" spans="1:16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132"/>
        <v>-4.8734754552518522E-3</v>
      </c>
      <c r="H2173" s="3">
        <f>1-E2173/MAX(E$2:E2173)</f>
        <v>0.59906418022187435</v>
      </c>
      <c r="I2173" s="36">
        <f ca="1">IF(ROW()&gt;计算结果!B$18+1,AVERAGE(OFFSET(E2173,0,0,-计算结果!B$18,1)),AVERAGE(OFFSET(E2173,0,0,-ROW(),1)))</f>
        <v>2397.0863636363633</v>
      </c>
      <c r="J2173" s="36">
        <f ca="1">I2173+计算结果!B$19*IF(ROW()&gt;计算结果!B$18+1,STDEV(OFFSET(E2173,0,0,-计算结果!B$18,1)),STDEV(OFFSET(E2173,0,0,-ROW(),1)))</f>
        <v>7447.195995465001</v>
      </c>
      <c r="K2173" s="34">
        <f ca="1">I2173-计算结果!B$19*IF(ROW()&gt;计算结果!B$18+1,STDEV(OFFSET(E2173,0,0,-计算结果!B$18,1)),STDEV(OFFSET(E2173,0,0,-ROW(),1)))</f>
        <v>-2653.0232681922739</v>
      </c>
      <c r="L2173" s="35" t="str">
        <f t="shared" ca="1" si="133"/>
        <v>卖</v>
      </c>
      <c r="M2173" s="4" t="str">
        <f t="shared" ca="1" si="134"/>
        <v/>
      </c>
      <c r="N2173" s="3">
        <f ca="1">IF(L2172="买",E2173/E2172-1,0)-IF(M2173=1,计算结果!B$17,0)</f>
        <v>0</v>
      </c>
      <c r="O2173" s="2">
        <f t="shared" ca="1" si="135"/>
        <v>7.5734831862241112</v>
      </c>
      <c r="P2173" s="3">
        <f ca="1">1-O2173/MAX(O$2:O2173)</f>
        <v>0.15741323560981191</v>
      </c>
    </row>
    <row r="2174" spans="1:16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132"/>
        <v>3.6072280362242637E-4</v>
      </c>
      <c r="H2174" s="3">
        <f>1-E2174/MAX(E$2:E2174)</f>
        <v>0.59891955352889137</v>
      </c>
      <c r="I2174" s="36">
        <f ca="1">IF(ROW()&gt;计算结果!B$18+1,AVERAGE(OFFSET(E2174,0,0,-计算结果!B$18,1)),AVERAGE(OFFSET(E2174,0,0,-ROW(),1)))</f>
        <v>2395.8113636363632</v>
      </c>
      <c r="J2174" s="36">
        <f ca="1">I2174+计算结果!B$19*IF(ROW()&gt;计算结果!B$18+1,STDEV(OFFSET(E2174,0,0,-计算结果!B$18,1)),STDEV(OFFSET(E2174,0,0,-ROW(),1)))</f>
        <v>7480.7142034160979</v>
      </c>
      <c r="K2174" s="34">
        <f ca="1">I2174-计算结果!B$19*IF(ROW()&gt;计算结果!B$18+1,STDEV(OFFSET(E2174,0,0,-计算结果!B$18,1)),STDEV(OFFSET(E2174,0,0,-ROW(),1)))</f>
        <v>-2689.0914761433714</v>
      </c>
      <c r="L2174" s="35" t="str">
        <f t="shared" ca="1" si="133"/>
        <v>卖</v>
      </c>
      <c r="M2174" s="4" t="str">
        <f t="shared" ca="1" si="134"/>
        <v/>
      </c>
      <c r="N2174" s="3">
        <f ca="1">IF(L2173="买",E2174/E2173-1,0)-IF(M2174=1,计算结果!B$17,0)</f>
        <v>0</v>
      </c>
      <c r="O2174" s="2">
        <f t="shared" ca="1" si="135"/>
        <v>7.5734831862241112</v>
      </c>
      <c r="P2174" s="3">
        <f ca="1">1-O2174/MAX(O$2:O2174)</f>
        <v>0.15741323560981191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132"/>
        <v>-1.0529307704381874E-2</v>
      </c>
      <c r="H2175" s="3">
        <f>1-E2175/MAX(E$2:E2175)</f>
        <v>0.6031426529639965</v>
      </c>
      <c r="I2175" s="36">
        <f ca="1">IF(ROW()&gt;计算结果!B$18+1,AVERAGE(OFFSET(E2175,0,0,-计算结果!B$18,1)),AVERAGE(OFFSET(E2175,0,0,-ROW(),1)))</f>
        <v>2393.6831818181813</v>
      </c>
      <c r="J2175" s="36">
        <f ca="1">I2175+计算结果!B$19*IF(ROW()&gt;计算结果!B$18+1,STDEV(OFFSET(E2175,0,0,-计算结果!B$18,1)),STDEV(OFFSET(E2175,0,0,-ROW(),1)))</f>
        <v>7558.3702809874612</v>
      </c>
      <c r="K2175" s="34">
        <f ca="1">I2175-计算结果!B$19*IF(ROW()&gt;计算结果!B$18+1,STDEV(OFFSET(E2175,0,0,-计算结果!B$18,1)),STDEV(OFFSET(E2175,0,0,-ROW(),1)))</f>
        <v>-2771.0039173510991</v>
      </c>
      <c r="L2175" s="35" t="str">
        <f t="shared" ca="1" si="133"/>
        <v>卖</v>
      </c>
      <c r="M2175" s="4" t="str">
        <f t="shared" ca="1" si="134"/>
        <v/>
      </c>
      <c r="N2175" s="3">
        <f ca="1">IF(L2174="买",E2175/E2174-1,0)-IF(M2175=1,计算结果!B$17,0)</f>
        <v>0</v>
      </c>
      <c r="O2175" s="2">
        <f t="shared" ca="1" si="135"/>
        <v>7.5734831862241112</v>
      </c>
      <c r="P2175" s="3">
        <f ca="1">1-O2175/MAX(O$2:O2175)</f>
        <v>0.15741323560981191</v>
      </c>
    </row>
    <row r="2176" spans="1:16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132"/>
        <v>-2.3267778821047802E-2</v>
      </c>
      <c r="H2176" s="3">
        <f>1-E2176/MAX(E$2:E2176)</f>
        <v>0.61237664193833807</v>
      </c>
      <c r="I2176" s="36">
        <f ca="1">IF(ROW()&gt;计算结果!B$18+1,AVERAGE(OFFSET(E2176,0,0,-计算结果!B$18,1)),AVERAGE(OFFSET(E2176,0,0,-ROW(),1)))</f>
        <v>2389.292727272727</v>
      </c>
      <c r="J2176" s="36">
        <f ca="1">I2176+计算结果!B$19*IF(ROW()&gt;计算结果!B$18+1,STDEV(OFFSET(E2176,0,0,-计算结果!B$18,1)),STDEV(OFFSET(E2176,0,0,-ROW(),1)))</f>
        <v>7727.4493465213527</v>
      </c>
      <c r="K2176" s="34">
        <f ca="1">I2176-计算结果!B$19*IF(ROW()&gt;计算结果!B$18+1,STDEV(OFFSET(E2176,0,0,-计算结果!B$18,1)),STDEV(OFFSET(E2176,0,0,-ROW(),1)))</f>
        <v>-2948.8638919758982</v>
      </c>
      <c r="L2176" s="35" t="str">
        <f t="shared" ca="1" si="133"/>
        <v>卖</v>
      </c>
      <c r="M2176" s="4" t="str">
        <f t="shared" ca="1" si="134"/>
        <v/>
      </c>
      <c r="N2176" s="3">
        <f ca="1">IF(L2175="买",E2176/E2175-1,0)-IF(M2176=1,计算结果!B$17,0)</f>
        <v>0</v>
      </c>
      <c r="O2176" s="2">
        <f t="shared" ca="1" si="135"/>
        <v>7.5734831862241112</v>
      </c>
      <c r="P2176" s="3">
        <f ca="1">1-O2176/MAX(O$2:O2176)</f>
        <v>0.15741323560981191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132"/>
        <v>2.8356466240002653E-3</v>
      </c>
      <c r="H2177" s="3">
        <f>1-E2177/MAX(E$2:E2177)</f>
        <v>0.61127747907166685</v>
      </c>
      <c r="I2177" s="36">
        <f ca="1">IF(ROW()&gt;计算结果!B$18+1,AVERAGE(OFFSET(E2177,0,0,-计算结果!B$18,1)),AVERAGE(OFFSET(E2177,0,0,-ROW(),1)))</f>
        <v>2385.6270454545452</v>
      </c>
      <c r="J2177" s="36">
        <f ca="1">I2177+计算结果!B$19*IF(ROW()&gt;计算结果!B$18+1,STDEV(OFFSET(E2177,0,0,-计算结果!B$18,1)),STDEV(OFFSET(E2177,0,0,-ROW(),1)))</f>
        <v>7909.4316330901147</v>
      </c>
      <c r="K2177" s="34">
        <f ca="1">I2177-计算结果!B$19*IF(ROW()&gt;计算结果!B$18+1,STDEV(OFFSET(E2177,0,0,-计算结果!B$18,1)),STDEV(OFFSET(E2177,0,0,-ROW(),1)))</f>
        <v>-3138.1775421810239</v>
      </c>
      <c r="L2177" s="35" t="str">
        <f t="shared" ca="1" si="133"/>
        <v>卖</v>
      </c>
      <c r="M2177" s="4" t="str">
        <f t="shared" ca="1" si="134"/>
        <v/>
      </c>
      <c r="N2177" s="3">
        <f ca="1">IF(L2176="买",E2177/E2176-1,0)-IF(M2177=1,计算结果!B$17,0)</f>
        <v>0</v>
      </c>
      <c r="O2177" s="2">
        <f t="shared" ca="1" si="135"/>
        <v>7.5734831862241112</v>
      </c>
      <c r="P2177" s="3">
        <f ca="1">1-O2177/MAX(O$2:O2177)</f>
        <v>0.15741323560981191</v>
      </c>
    </row>
    <row r="2178" spans="1:16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132"/>
        <v>1.597653856254988E-3</v>
      </c>
      <c r="H2178" s="3">
        <f>1-E2178/MAX(E$2:E2178)</f>
        <v>0.61065643503709244</v>
      </c>
      <c r="I2178" s="36">
        <f ca="1">IF(ROW()&gt;计算结果!B$18+1,AVERAGE(OFFSET(E2178,0,0,-计算结果!B$18,1)),AVERAGE(OFFSET(E2178,0,0,-ROW(),1)))</f>
        <v>2382.6670454545451</v>
      </c>
      <c r="J2178" s="36">
        <f ca="1">I2178+计算结果!B$19*IF(ROW()&gt;计算结果!B$18+1,STDEV(OFFSET(E2178,0,0,-计算结果!B$18,1)),STDEV(OFFSET(E2178,0,0,-ROW(),1)))</f>
        <v>8107.0280321184346</v>
      </c>
      <c r="K2178" s="34">
        <f ca="1">I2178-计算结果!B$19*IF(ROW()&gt;计算结果!B$18+1,STDEV(OFFSET(E2178,0,0,-计算结果!B$18,1)),STDEV(OFFSET(E2178,0,0,-ROW(),1)))</f>
        <v>-3341.6939412093438</v>
      </c>
      <c r="L2178" s="35" t="str">
        <f t="shared" ca="1" si="133"/>
        <v>卖</v>
      </c>
      <c r="M2178" s="4" t="str">
        <f t="shared" ca="1" si="134"/>
        <v/>
      </c>
      <c r="N2178" s="3">
        <f ca="1">IF(L2177="买",E2178/E2177-1,0)-IF(M2178=1,计算结果!B$17,0)</f>
        <v>0</v>
      </c>
      <c r="O2178" s="2">
        <f t="shared" ca="1" si="135"/>
        <v>7.5734831862241112</v>
      </c>
      <c r="P2178" s="3">
        <f ca="1">1-O2178/MAX(O$2:O2178)</f>
        <v>0.15741323560981191</v>
      </c>
    </row>
    <row r="2179" spans="1:16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36">
        <f ca="1">IF(ROW()&gt;计算结果!B$18+1,AVERAGE(OFFSET(E2179,0,0,-计算结果!B$18,1)),AVERAGE(OFFSET(E2179,0,0,-ROW(),1)))</f>
        <v>2380.4988636363637</v>
      </c>
      <c r="J2179" s="36">
        <f ca="1">I2179+计算结果!B$19*IF(ROW()&gt;计算结果!B$18+1,STDEV(OFFSET(E2179,0,0,-计算结果!B$18,1)),STDEV(OFFSET(E2179,0,0,-ROW(),1)))</f>
        <v>8238.2403504698159</v>
      </c>
      <c r="K2179" s="34">
        <f ca="1">I2179-计算结果!B$19*IF(ROW()&gt;计算结果!B$18+1,STDEV(OFFSET(E2179,0,0,-计算结果!B$18,1)),STDEV(OFFSET(E2179,0,0,-ROW(),1)))</f>
        <v>-3477.242623197089</v>
      </c>
      <c r="L2179" s="35" t="str">
        <f t="shared" ref="L2179:L2242" ca="1" si="137">IF(OR(AND(E2179&lt;J2179,E2179&gt;I2179),E2179&lt;K2179),"买","卖")</f>
        <v>卖</v>
      </c>
      <c r="M2179" s="4" t="str">
        <f t="shared" ca="1" si="134"/>
        <v/>
      </c>
      <c r="N2179" s="3">
        <f ca="1">IF(L2178="买",E2179/E2178-1,0)-IF(M2179=1,计算结果!B$17,0)</f>
        <v>0</v>
      </c>
      <c r="O2179" s="2">
        <f t="shared" ca="1" si="135"/>
        <v>7.5734831862241112</v>
      </c>
      <c r="P2179" s="3">
        <f ca="1">1-O2179/MAX(O$2:O2179)</f>
        <v>0.15741323560981191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36"/>
        <v>-1.7257310930931746E-2</v>
      </c>
      <c r="H2180" s="3">
        <f>1-E2180/MAX(E$2:E2180)</f>
        <v>0.6145562512761179</v>
      </c>
      <c r="I2180" s="36">
        <f ca="1">IF(ROW()&gt;计算结果!B$18+1,AVERAGE(OFFSET(E2180,0,0,-计算结果!B$18,1)),AVERAGE(OFFSET(E2180,0,0,-ROW(),1)))</f>
        <v>2378.1527272727271</v>
      </c>
      <c r="J2180" s="36">
        <f ca="1">I2180+计算结果!B$19*IF(ROW()&gt;计算结果!B$18+1,STDEV(OFFSET(E2180,0,0,-计算结果!B$18,1)),STDEV(OFFSET(E2180,0,0,-ROW(),1)))</f>
        <v>8537.4761598026053</v>
      </c>
      <c r="K2180" s="34">
        <f ca="1">I2180-计算结果!B$19*IF(ROW()&gt;计算结果!B$18+1,STDEV(OFFSET(E2180,0,0,-计算结果!B$18,1)),STDEV(OFFSET(E2180,0,0,-ROW(),1)))</f>
        <v>-3781.1707052571519</v>
      </c>
      <c r="L2180" s="35" t="str">
        <f t="shared" ca="1" si="137"/>
        <v>卖</v>
      </c>
      <c r="M2180" s="4" t="str">
        <f t="shared" ref="M2180:M2243" ca="1" si="138">IF(L2179&lt;&gt;L2180,1,"")</f>
        <v/>
      </c>
      <c r="N2180" s="3">
        <f ca="1">IF(L2179="买",E2180/E2179-1,0)-IF(M2180=1,计算结果!B$17,0)</f>
        <v>0</v>
      </c>
      <c r="O2180" s="2">
        <f t="shared" ref="O2180:O2243" ca="1" si="139">IFERROR(O2179*(1+N2180),O2179)</f>
        <v>7.5734831862241112</v>
      </c>
      <c r="P2180" s="3">
        <f ca="1">1-O2180/MAX(O$2:O2180)</f>
        <v>0.15741323560981191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36"/>
        <v>1.6840813479713779E-2</v>
      </c>
      <c r="H2181" s="3">
        <f>1-E2181/MAX(E$2:E2181)</f>
        <v>0.60806506499693724</v>
      </c>
      <c r="I2181" s="36">
        <f ca="1">IF(ROW()&gt;计算结果!B$18+1,AVERAGE(OFFSET(E2181,0,0,-计算结果!B$18,1)),AVERAGE(OFFSET(E2181,0,0,-ROW(),1)))</f>
        <v>2376.7329545454545</v>
      </c>
      <c r="J2181" s="36">
        <f ca="1">I2181+计算结果!B$19*IF(ROW()&gt;计算结果!B$18+1,STDEV(OFFSET(E2181,0,0,-计算结果!B$18,1)),STDEV(OFFSET(E2181,0,0,-ROW(),1)))</f>
        <v>8656.8182010830424</v>
      </c>
      <c r="K2181" s="34">
        <f ca="1">I2181-计算结果!B$19*IF(ROW()&gt;计算结果!B$18+1,STDEV(OFFSET(E2181,0,0,-计算结果!B$18,1)),STDEV(OFFSET(E2181,0,0,-ROW(),1)))</f>
        <v>-3903.3522919921338</v>
      </c>
      <c r="L2181" s="35" t="str">
        <f t="shared" ca="1" si="137"/>
        <v>卖</v>
      </c>
      <c r="M2181" s="4" t="str">
        <f t="shared" ca="1" si="138"/>
        <v/>
      </c>
      <c r="N2181" s="3">
        <f ca="1">IF(L2180="买",E2181/E2180-1,0)-IF(M2181=1,计算结果!B$17,0)</f>
        <v>0</v>
      </c>
      <c r="O2181" s="2">
        <f t="shared" ca="1" si="139"/>
        <v>7.5734831862241112</v>
      </c>
      <c r="P2181" s="3">
        <f ca="1">1-O2181/MAX(O$2:O2181)</f>
        <v>0.15741323560981191</v>
      </c>
    </row>
    <row r="2182" spans="1:16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36"/>
        <v>-1.7451855453487486E-3</v>
      </c>
      <c r="H2182" s="3">
        <f>1-E2182/MAX(E$2:E2182)</f>
        <v>0.60874906418022179</v>
      </c>
      <c r="I2182" s="36">
        <f ca="1">IF(ROW()&gt;计算结果!B$18+1,AVERAGE(OFFSET(E2182,0,0,-计算结果!B$18,1)),AVERAGE(OFFSET(E2182,0,0,-ROW(),1)))</f>
        <v>2375.0831818181814</v>
      </c>
      <c r="J2182" s="36">
        <f ca="1">I2182+计算结果!B$19*IF(ROW()&gt;计算结果!B$18+1,STDEV(OFFSET(E2182,0,0,-计算结果!B$18,1)),STDEV(OFFSET(E2182,0,0,-ROW(),1)))</f>
        <v>8784.4390827195057</v>
      </c>
      <c r="K2182" s="34">
        <f ca="1">I2182-计算结果!B$19*IF(ROW()&gt;计算结果!B$18+1,STDEV(OFFSET(E2182,0,0,-计算结果!B$18,1)),STDEV(OFFSET(E2182,0,0,-ROW(),1)))</f>
        <v>-4034.272719083142</v>
      </c>
      <c r="L2182" s="35" t="str">
        <f t="shared" ca="1" si="137"/>
        <v>卖</v>
      </c>
      <c r="M2182" s="4" t="str">
        <f t="shared" ca="1" si="138"/>
        <v/>
      </c>
      <c r="N2182" s="3">
        <f ca="1">IF(L2181="买",E2182/E2181-1,0)-IF(M2182=1,计算结果!B$17,0)</f>
        <v>0</v>
      </c>
      <c r="O2182" s="2">
        <f t="shared" ca="1" si="139"/>
        <v>7.5734831862241112</v>
      </c>
      <c r="P2182" s="3">
        <f ca="1">1-O2182/MAX(O$2:O2182)</f>
        <v>0.15741323560981191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36"/>
        <v>1.3294425647760955E-2</v>
      </c>
      <c r="H2183" s="3">
        <f>1-E2183/MAX(E$2:E2183)</f>
        <v>0.6035476077043489</v>
      </c>
      <c r="I2183" s="36">
        <f ca="1">IF(ROW()&gt;计算结果!B$18+1,AVERAGE(OFFSET(E2183,0,0,-计算结果!B$18,1)),AVERAGE(OFFSET(E2183,0,0,-ROW(),1)))</f>
        <v>2373.3231818181821</v>
      </c>
      <c r="J2183" s="36">
        <f ca="1">I2183+计算结果!B$19*IF(ROW()&gt;计算结果!B$18+1,STDEV(OFFSET(E2183,0,0,-计算结果!B$18,1)),STDEV(OFFSET(E2183,0,0,-ROW(),1)))</f>
        <v>8801.1926907938141</v>
      </c>
      <c r="K2183" s="34">
        <f ca="1">I2183-计算结果!B$19*IF(ROW()&gt;计算结果!B$18+1,STDEV(OFFSET(E2183,0,0,-计算结果!B$18,1)),STDEV(OFFSET(E2183,0,0,-ROW(),1)))</f>
        <v>-4054.546327157449</v>
      </c>
      <c r="L2183" s="35" t="str">
        <f t="shared" ca="1" si="137"/>
        <v>卖</v>
      </c>
      <c r="M2183" s="4" t="str">
        <f t="shared" ca="1" si="138"/>
        <v/>
      </c>
      <c r="N2183" s="3">
        <f ca="1">IF(L2182="买",E2183/E2182-1,0)-IF(M2183=1,计算结果!B$17,0)</f>
        <v>0</v>
      </c>
      <c r="O2183" s="2">
        <f t="shared" ca="1" si="139"/>
        <v>7.5734831862241112</v>
      </c>
      <c r="P2183" s="3">
        <f ca="1">1-O2183/MAX(O$2:O2183)</f>
        <v>0.15741323560981191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36"/>
        <v>-3.4548911387407566E-3</v>
      </c>
      <c r="H2184" s="3">
        <f>1-E2184/MAX(E$2:E2184)</f>
        <v>0.60491730756142381</v>
      </c>
      <c r="I2184" s="36">
        <f ca="1">IF(ROW()&gt;计算结果!B$18+1,AVERAGE(OFFSET(E2184,0,0,-计算结果!B$18,1)),AVERAGE(OFFSET(E2184,0,0,-ROW(),1)))</f>
        <v>2372.147272727273</v>
      </c>
      <c r="J2184" s="36">
        <f ca="1">I2184+计算结果!B$19*IF(ROW()&gt;计算结果!B$18+1,STDEV(OFFSET(E2184,0,0,-计算结果!B$18,1)),STDEV(OFFSET(E2184,0,0,-ROW(),1)))</f>
        <v>8856.1378764247529</v>
      </c>
      <c r="K2184" s="34">
        <f ca="1">I2184-计算结果!B$19*IF(ROW()&gt;计算结果!B$18+1,STDEV(OFFSET(E2184,0,0,-计算结果!B$18,1)),STDEV(OFFSET(E2184,0,0,-ROW(),1)))</f>
        <v>-4111.8433309702077</v>
      </c>
      <c r="L2184" s="35" t="str">
        <f t="shared" ca="1" si="137"/>
        <v>卖</v>
      </c>
      <c r="M2184" s="4" t="str">
        <f t="shared" ca="1" si="138"/>
        <v/>
      </c>
      <c r="N2184" s="3">
        <f ca="1">IF(L2183="买",E2184/E2183-1,0)-IF(M2184=1,计算结果!B$17,0)</f>
        <v>0</v>
      </c>
      <c r="O2184" s="2">
        <f t="shared" ca="1" si="139"/>
        <v>7.5734831862241112</v>
      </c>
      <c r="P2184" s="3">
        <f ca="1">1-O2184/MAX(O$2:O2184)</f>
        <v>0.15741323560981191</v>
      </c>
    </row>
    <row r="2185" spans="1:16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36"/>
        <v>-1.3436808241242271E-2</v>
      </c>
      <c r="H2185" s="3">
        <f>1-E2185/MAX(E$2:E2185)</f>
        <v>0.61022595793915468</v>
      </c>
      <c r="I2185" s="36">
        <f ca="1">IF(ROW()&gt;计算结果!B$18+1,AVERAGE(OFFSET(E2185,0,0,-计算结果!B$18,1)),AVERAGE(OFFSET(E2185,0,0,-ROW(),1)))</f>
        <v>2370.0068181818183</v>
      </c>
      <c r="J2185" s="36">
        <f ca="1">I2185+计算结果!B$19*IF(ROW()&gt;计算结果!B$18+1,STDEV(OFFSET(E2185,0,0,-计算结果!B$18,1)),STDEV(OFFSET(E2185,0,0,-ROW(),1)))</f>
        <v>8988.3319862284898</v>
      </c>
      <c r="K2185" s="34">
        <f ca="1">I2185-计算结果!B$19*IF(ROW()&gt;计算结果!B$18+1,STDEV(OFFSET(E2185,0,0,-计算结果!B$18,1)),STDEV(OFFSET(E2185,0,0,-ROW(),1)))</f>
        <v>-4248.3183498648541</v>
      </c>
      <c r="L2185" s="35" t="str">
        <f t="shared" ca="1" si="137"/>
        <v>卖</v>
      </c>
      <c r="M2185" s="4" t="str">
        <f t="shared" ca="1" si="138"/>
        <v/>
      </c>
      <c r="N2185" s="3">
        <f ca="1">IF(L2184="买",E2185/E2184-1,0)-IF(M2185=1,计算结果!B$17,0)</f>
        <v>0</v>
      </c>
      <c r="O2185" s="2">
        <f t="shared" ca="1" si="139"/>
        <v>7.5734831862241112</v>
      </c>
      <c r="P2185" s="3">
        <f ca="1">1-O2185/MAX(O$2:O2185)</f>
        <v>0.15741323560981191</v>
      </c>
    </row>
    <row r="2186" spans="1:16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36"/>
        <v>-2.2760806362898345E-2</v>
      </c>
      <c r="H2186" s="3">
        <f>1-E2186/MAX(E$2:E2186)</f>
        <v>0.61909752943578578</v>
      </c>
      <c r="I2186" s="36">
        <f ca="1">IF(ROW()&gt;计算结果!B$18+1,AVERAGE(OFFSET(E2186,0,0,-计算结果!B$18,1)),AVERAGE(OFFSET(E2186,0,0,-ROW(),1)))</f>
        <v>2366.7838636363635</v>
      </c>
      <c r="J2186" s="36">
        <f ca="1">I2186+计算结果!B$19*IF(ROW()&gt;计算结果!B$18+1,STDEV(OFFSET(E2186,0,0,-计算结果!B$18,1)),STDEV(OFFSET(E2186,0,0,-ROW(),1)))</f>
        <v>9330.9087488464447</v>
      </c>
      <c r="K2186" s="34">
        <f ca="1">I2186-计算结果!B$19*IF(ROW()&gt;计算结果!B$18+1,STDEV(OFFSET(E2186,0,0,-计算结果!B$18,1)),STDEV(OFFSET(E2186,0,0,-ROW(),1)))</f>
        <v>-4597.3410215737185</v>
      </c>
      <c r="L2186" s="35" t="str">
        <f t="shared" ca="1" si="137"/>
        <v>卖</v>
      </c>
      <c r="M2186" s="4" t="str">
        <f t="shared" ca="1" si="138"/>
        <v/>
      </c>
      <c r="N2186" s="3">
        <f ca="1">IF(L2185="买",E2186/E2185-1,0)-IF(M2186=1,计算结果!B$17,0)</f>
        <v>0</v>
      </c>
      <c r="O2186" s="2">
        <f t="shared" ca="1" si="139"/>
        <v>7.5734831862241112</v>
      </c>
      <c r="P2186" s="3">
        <f ca="1">1-O2186/MAX(O$2:O2186)</f>
        <v>0.15741323560981191</v>
      </c>
    </row>
    <row r="2187" spans="1:16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36"/>
        <v>-2.8588786048666659E-4</v>
      </c>
      <c r="H2187" s="3">
        <f>1-E2187/MAX(E$2:E2187)</f>
        <v>0.61920642482814947</v>
      </c>
      <c r="I2187" s="36">
        <f ca="1">IF(ROW()&gt;计算结果!B$18+1,AVERAGE(OFFSET(E2187,0,0,-计算结果!B$18,1)),AVERAGE(OFFSET(E2187,0,0,-ROW(),1)))</f>
        <v>2363.4709090909091</v>
      </c>
      <c r="J2187" s="36">
        <f ca="1">I2187+计算结果!B$19*IF(ROW()&gt;计算结果!B$18+1,STDEV(OFFSET(E2187,0,0,-计算结果!B$18,1)),STDEV(OFFSET(E2187,0,0,-ROW(),1)))</f>
        <v>9640.0753582349153</v>
      </c>
      <c r="K2187" s="34">
        <f ca="1">I2187-计算结果!B$19*IF(ROW()&gt;计算结果!B$18+1,STDEV(OFFSET(E2187,0,0,-计算结果!B$18,1)),STDEV(OFFSET(E2187,0,0,-ROW(),1)))</f>
        <v>-4913.133540053097</v>
      </c>
      <c r="L2187" s="35" t="str">
        <f t="shared" ca="1" si="137"/>
        <v>卖</v>
      </c>
      <c r="M2187" s="4" t="str">
        <f t="shared" ca="1" si="138"/>
        <v/>
      </c>
      <c r="N2187" s="3">
        <f ca="1">IF(L2186="买",E2187/E2186-1,0)-IF(M2187=1,计算结果!B$17,0)</f>
        <v>0</v>
      </c>
      <c r="O2187" s="2">
        <f t="shared" ca="1" si="139"/>
        <v>7.5734831862241112</v>
      </c>
      <c r="P2187" s="3">
        <f ca="1">1-O2187/MAX(O$2:O2187)</f>
        <v>0.15741323560981191</v>
      </c>
    </row>
    <row r="2188" spans="1:16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36"/>
        <v>1.7470956210901001E-3</v>
      </c>
      <c r="H2188" s="3">
        <f>1-E2188/MAX(E$2:E2188)</f>
        <v>0.61854114204042743</v>
      </c>
      <c r="I2188" s="36">
        <f ca="1">IF(ROW()&gt;计算结果!B$18+1,AVERAGE(OFFSET(E2188,0,0,-计算结果!B$18,1)),AVERAGE(OFFSET(E2188,0,0,-ROW(),1)))</f>
        <v>2360.9331818181822</v>
      </c>
      <c r="J2188" s="36">
        <f ca="1">I2188+计算结果!B$19*IF(ROW()&gt;计算结果!B$18+1,STDEV(OFFSET(E2188,0,0,-计算结果!B$18,1)),STDEV(OFFSET(E2188,0,0,-ROW(),1)))</f>
        <v>9910.7573651861276</v>
      </c>
      <c r="K2188" s="34">
        <f ca="1">I2188-计算结果!B$19*IF(ROW()&gt;计算结果!B$18+1,STDEV(OFFSET(E2188,0,0,-计算结果!B$18,1)),STDEV(OFFSET(E2188,0,0,-ROW(),1)))</f>
        <v>-5188.891001549764</v>
      </c>
      <c r="L2188" s="35" t="str">
        <f t="shared" ca="1" si="137"/>
        <v>卖</v>
      </c>
      <c r="M2188" s="4" t="str">
        <f t="shared" ca="1" si="138"/>
        <v/>
      </c>
      <c r="N2188" s="3">
        <f ca="1">IF(L2187="买",E2188/E2187-1,0)-IF(M2188=1,计算结果!B$17,0)</f>
        <v>0</v>
      </c>
      <c r="O2188" s="2">
        <f t="shared" ca="1" si="139"/>
        <v>7.5734831862241112</v>
      </c>
      <c r="P2188" s="3">
        <f ca="1">1-O2188/MAX(O$2:O2188)</f>
        <v>0.15741323560981191</v>
      </c>
    </row>
    <row r="2189" spans="1:16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36"/>
        <v>-8.7826897600706832E-3</v>
      </c>
      <c r="H2189" s="3">
        <f>1-E2189/MAX(E$2:E2189)</f>
        <v>0.62189137684611717</v>
      </c>
      <c r="I2189" s="36">
        <f ca="1">IF(ROW()&gt;计算结果!B$18+1,AVERAGE(OFFSET(E2189,0,0,-计算结果!B$18,1)),AVERAGE(OFFSET(E2189,0,0,-ROW(),1)))</f>
        <v>2358.243863636364</v>
      </c>
      <c r="J2189" s="36">
        <f ca="1">I2189+计算结果!B$19*IF(ROW()&gt;计算结果!B$18+1,STDEV(OFFSET(E2189,0,0,-计算结果!B$18,1)),STDEV(OFFSET(E2189,0,0,-ROW(),1)))</f>
        <v>10245.436685830886</v>
      </c>
      <c r="K2189" s="34">
        <f ca="1">I2189-计算结果!B$19*IF(ROW()&gt;计算结果!B$18+1,STDEV(OFFSET(E2189,0,0,-计算结果!B$18,1)),STDEV(OFFSET(E2189,0,0,-ROW(),1)))</f>
        <v>-5528.9489585581578</v>
      </c>
      <c r="L2189" s="35" t="str">
        <f t="shared" ca="1" si="137"/>
        <v>卖</v>
      </c>
      <c r="M2189" s="4" t="str">
        <f t="shared" ca="1" si="138"/>
        <v/>
      </c>
      <c r="N2189" s="3">
        <f ca="1">IF(L2188="买",E2189/E2188-1,0)-IF(M2189=1,计算结果!B$17,0)</f>
        <v>0</v>
      </c>
      <c r="O2189" s="2">
        <f t="shared" ca="1" si="139"/>
        <v>7.5734831862241112</v>
      </c>
      <c r="P2189" s="3">
        <f ca="1">1-O2189/MAX(O$2:O2189)</f>
        <v>0.15741323560981191</v>
      </c>
    </row>
    <row r="2190" spans="1:16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36"/>
        <v>-7.8165078165077784E-3</v>
      </c>
      <c r="H2190" s="3">
        <f>1-E2190/MAX(E$2:E2190)</f>
        <v>0.62484686585448856</v>
      </c>
      <c r="I2190" s="36">
        <f ca="1">IF(ROW()&gt;计算结果!B$18+1,AVERAGE(OFFSET(E2190,0,0,-计算结果!B$18,1)),AVERAGE(OFFSET(E2190,0,0,-ROW(),1)))</f>
        <v>2355.900681818182</v>
      </c>
      <c r="J2190" s="36">
        <f ca="1">I2190+计算结果!B$19*IF(ROW()&gt;计算结果!B$18+1,STDEV(OFFSET(E2190,0,0,-计算结果!B$18,1)),STDEV(OFFSET(E2190,0,0,-ROW(),1)))</f>
        <v>10605.094004356837</v>
      </c>
      <c r="K2190" s="34">
        <f ca="1">I2190-计算结果!B$19*IF(ROW()&gt;计算结果!B$18+1,STDEV(OFFSET(E2190,0,0,-计算结果!B$18,1)),STDEV(OFFSET(E2190,0,0,-ROW(),1)))</f>
        <v>-5893.2926407204723</v>
      </c>
      <c r="L2190" s="35" t="str">
        <f t="shared" ca="1" si="137"/>
        <v>卖</v>
      </c>
      <c r="M2190" s="4" t="str">
        <f t="shared" ca="1" si="138"/>
        <v/>
      </c>
      <c r="N2190" s="3">
        <f ca="1">IF(L2189="买",E2190/E2189-1,0)-IF(M2190=1,计算结果!B$17,0)</f>
        <v>0</v>
      </c>
      <c r="O2190" s="2">
        <f t="shared" ca="1" si="139"/>
        <v>7.5734831862241112</v>
      </c>
      <c r="P2190" s="3">
        <f ca="1">1-O2190/MAX(O$2:O2190)</f>
        <v>0.15741323560981191</v>
      </c>
    </row>
    <row r="2191" spans="1:16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36"/>
        <v>-5.066104270131766E-3</v>
      </c>
      <c r="H2191" s="3">
        <f>1-E2191/MAX(E$2:E2191)</f>
        <v>0.62674743074933636</v>
      </c>
      <c r="I2191" s="36">
        <f ca="1">IF(ROW()&gt;计算结果!B$18+1,AVERAGE(OFFSET(E2191,0,0,-计算结果!B$18,1)),AVERAGE(OFFSET(E2191,0,0,-ROW(),1)))</f>
        <v>2353.1231818181818</v>
      </c>
      <c r="J2191" s="36">
        <f ca="1">I2191+计算结果!B$19*IF(ROW()&gt;计算结果!B$18+1,STDEV(OFFSET(E2191,0,0,-计算结果!B$18,1)),STDEV(OFFSET(E2191,0,0,-ROW(),1)))</f>
        <v>11008.079815312914</v>
      </c>
      <c r="K2191" s="34">
        <f ca="1">I2191-计算结果!B$19*IF(ROW()&gt;计算结果!B$18+1,STDEV(OFFSET(E2191,0,0,-计算结果!B$18,1)),STDEV(OFFSET(E2191,0,0,-ROW(),1)))</f>
        <v>-6301.8334516765499</v>
      </c>
      <c r="L2191" s="35" t="str">
        <f t="shared" ca="1" si="137"/>
        <v>卖</v>
      </c>
      <c r="M2191" s="4" t="str">
        <f t="shared" ca="1" si="138"/>
        <v/>
      </c>
      <c r="N2191" s="3">
        <f ca="1">IF(L2190="买",E2191/E2190-1,0)-IF(M2191=1,计算结果!B$17,0)</f>
        <v>0</v>
      </c>
      <c r="O2191" s="2">
        <f t="shared" ca="1" si="139"/>
        <v>7.5734831862241112</v>
      </c>
      <c r="P2191" s="3">
        <f ca="1">1-O2191/MAX(O$2:O2191)</f>
        <v>0.15741323560981191</v>
      </c>
    </row>
    <row r="2192" spans="1:16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36"/>
        <v>8.7387403814596087E-3</v>
      </c>
      <c r="H2192" s="3">
        <f>1-E2192/MAX(E$2:E2192)</f>
        <v>0.6234856734499421</v>
      </c>
      <c r="I2192" s="36">
        <f ca="1">IF(ROW()&gt;计算结果!B$18+1,AVERAGE(OFFSET(E2192,0,0,-计算结果!B$18,1)),AVERAGE(OFFSET(E2192,0,0,-ROW(),1)))</f>
        <v>2350.2334090909094</v>
      </c>
      <c r="J2192" s="36">
        <f ca="1">I2192+计算结果!B$19*IF(ROW()&gt;计算结果!B$18+1,STDEV(OFFSET(E2192,0,0,-计算结果!B$18,1)),STDEV(OFFSET(E2192,0,0,-ROW(),1)))</f>
        <v>11310.886992762684</v>
      </c>
      <c r="K2192" s="34">
        <f ca="1">I2192-计算结果!B$19*IF(ROW()&gt;计算结果!B$18+1,STDEV(OFFSET(E2192,0,0,-计算结果!B$18,1)),STDEV(OFFSET(E2192,0,0,-ROW(),1)))</f>
        <v>-6610.4201745808641</v>
      </c>
      <c r="L2192" s="35" t="str">
        <f t="shared" ca="1" si="137"/>
        <v>卖</v>
      </c>
      <c r="M2192" s="4" t="str">
        <f t="shared" ca="1" si="138"/>
        <v/>
      </c>
      <c r="N2192" s="3">
        <f ca="1">IF(L2191="买",E2192/E2191-1,0)-IF(M2192=1,计算结果!B$17,0)</f>
        <v>0</v>
      </c>
      <c r="O2192" s="2">
        <f t="shared" ca="1" si="139"/>
        <v>7.5734831862241112</v>
      </c>
      <c r="P2192" s="3">
        <f ca="1">1-O2192/MAX(O$2:O2192)</f>
        <v>0.15741323560981191</v>
      </c>
    </row>
    <row r="2193" spans="1:16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36"/>
        <v>-1.7669521205684324E-3</v>
      </c>
      <c r="H2193" s="3">
        <f>1-E2193/MAX(E$2:E2193)</f>
        <v>0.62415095623766415</v>
      </c>
      <c r="I2193" s="36">
        <f ca="1">IF(ROW()&gt;计算结果!B$18+1,AVERAGE(OFFSET(E2193,0,0,-计算结果!B$18,1)),AVERAGE(OFFSET(E2193,0,0,-ROW(),1)))</f>
        <v>2348.4338636363641</v>
      </c>
      <c r="J2193" s="36">
        <f ca="1">I2193+计算结果!B$19*IF(ROW()&gt;计算结果!B$18+1,STDEV(OFFSET(E2193,0,0,-计算结果!B$18,1)),STDEV(OFFSET(E2193,0,0,-ROW(),1)))</f>
        <v>11556.327262644632</v>
      </c>
      <c r="K2193" s="34">
        <f ca="1">I2193-计算结果!B$19*IF(ROW()&gt;计算结果!B$18+1,STDEV(OFFSET(E2193,0,0,-计算结果!B$18,1)),STDEV(OFFSET(E2193,0,0,-ROW(),1)))</f>
        <v>-6859.4595353719033</v>
      </c>
      <c r="L2193" s="35" t="str">
        <f t="shared" ca="1" si="137"/>
        <v>卖</v>
      </c>
      <c r="M2193" s="4" t="str">
        <f t="shared" ca="1" si="138"/>
        <v/>
      </c>
      <c r="N2193" s="3">
        <f ca="1">IF(L2192="买",E2193/E2192-1,0)-IF(M2193=1,计算结果!B$17,0)</f>
        <v>0</v>
      </c>
      <c r="O2193" s="2">
        <f t="shared" ca="1" si="139"/>
        <v>7.5734831862241112</v>
      </c>
      <c r="P2193" s="3">
        <f ca="1">1-O2193/MAX(O$2:O2193)</f>
        <v>0.15741323560981191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36"/>
        <v>1.3128468858367714E-3</v>
      </c>
      <c r="H2194" s="3">
        <f>1-E2194/MAX(E$2:E2194)</f>
        <v>0.62365752399101604</v>
      </c>
      <c r="I2194" s="36">
        <f ca="1">IF(ROW()&gt;计算结果!B$18+1,AVERAGE(OFFSET(E2194,0,0,-计算结果!B$18,1)),AVERAGE(OFFSET(E2194,0,0,-ROW(),1)))</f>
        <v>2346.3279545454543</v>
      </c>
      <c r="J2194" s="36">
        <f ca="1">I2194+计算结果!B$19*IF(ROW()&gt;计算结果!B$18+1,STDEV(OFFSET(E2194,0,0,-计算结果!B$18,1)),STDEV(OFFSET(E2194,0,0,-ROW(),1)))</f>
        <v>11803.46747620586</v>
      </c>
      <c r="K2194" s="34">
        <f ca="1">I2194-计算结果!B$19*IF(ROW()&gt;计算结果!B$18+1,STDEV(OFFSET(E2194,0,0,-计算结果!B$18,1)),STDEV(OFFSET(E2194,0,0,-ROW(),1)))</f>
        <v>-7110.8115671149526</v>
      </c>
      <c r="L2194" s="35" t="str">
        <f t="shared" ca="1" si="137"/>
        <v>卖</v>
      </c>
      <c r="M2194" s="4" t="str">
        <f t="shared" ca="1" si="138"/>
        <v/>
      </c>
      <c r="N2194" s="3">
        <f ca="1">IF(L2193="买",E2194/E2193-1,0)-IF(M2194=1,计算结果!B$17,0)</f>
        <v>0</v>
      </c>
      <c r="O2194" s="2">
        <f t="shared" ca="1" si="139"/>
        <v>7.5734831862241112</v>
      </c>
      <c r="P2194" s="3">
        <f ca="1">1-O2194/MAX(O$2:O2194)</f>
        <v>0.15741323560981191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36"/>
        <v>-1.5077944155092782E-2</v>
      </c>
      <c r="H2195" s="3">
        <f>1-E2195/MAX(E$2:E2195)</f>
        <v>0.62933199482746893</v>
      </c>
      <c r="I2195" s="36">
        <f ca="1">IF(ROW()&gt;计算结果!B$18+1,AVERAGE(OFFSET(E2195,0,0,-计算结果!B$18,1)),AVERAGE(OFFSET(E2195,0,0,-ROW(),1)))</f>
        <v>2342.4134090909092</v>
      </c>
      <c r="J2195" s="36">
        <f ca="1">I2195+计算结果!B$19*IF(ROW()&gt;计算结果!B$18+1,STDEV(OFFSET(E2195,0,0,-计算结果!B$18,1)),STDEV(OFFSET(E2195,0,0,-ROW(),1)))</f>
        <v>12199.851980489435</v>
      </c>
      <c r="K2195" s="34">
        <f ca="1">I2195-计算结果!B$19*IF(ROW()&gt;计算结果!B$18+1,STDEV(OFFSET(E2195,0,0,-计算结果!B$18,1)),STDEV(OFFSET(E2195,0,0,-ROW(),1)))</f>
        <v>-7515.0251623076174</v>
      </c>
      <c r="L2195" s="35" t="str">
        <f t="shared" ca="1" si="137"/>
        <v>卖</v>
      </c>
      <c r="M2195" s="4" t="str">
        <f t="shared" ca="1" si="138"/>
        <v/>
      </c>
      <c r="N2195" s="3">
        <f ca="1">IF(L2194="买",E2195/E2194-1,0)-IF(M2195=1,计算结果!B$17,0)</f>
        <v>0</v>
      </c>
      <c r="O2195" s="2">
        <f t="shared" ca="1" si="139"/>
        <v>7.5734831862241112</v>
      </c>
      <c r="P2195" s="3">
        <f ca="1">1-O2195/MAX(O$2:O2195)</f>
        <v>0.15741323560981191</v>
      </c>
    </row>
    <row r="2196" spans="1:16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36"/>
        <v>-5.7379193845278342E-3</v>
      </c>
      <c r="H2196" s="3">
        <f>1-E2196/MAX(E$2:E2196)</f>
        <v>0.63145885795957257</v>
      </c>
      <c r="I2196" s="36">
        <f ca="1">IF(ROW()&gt;计算结果!B$18+1,AVERAGE(OFFSET(E2196,0,0,-计算结果!B$18,1)),AVERAGE(OFFSET(E2196,0,0,-ROW(),1)))</f>
        <v>2336.4381818181819</v>
      </c>
      <c r="J2196" s="36">
        <f ca="1">I2196+计算结果!B$19*IF(ROW()&gt;计算结果!B$18+1,STDEV(OFFSET(E2196,0,0,-计算结果!B$18,1)),STDEV(OFFSET(E2196,0,0,-ROW(),1)))</f>
        <v>12504.068796597847</v>
      </c>
      <c r="K2196" s="34">
        <f ca="1">I2196-计算结果!B$19*IF(ROW()&gt;计算结果!B$18+1,STDEV(OFFSET(E2196,0,0,-计算结果!B$18,1)),STDEV(OFFSET(E2196,0,0,-ROW(),1)))</f>
        <v>-7831.192432961484</v>
      </c>
      <c r="L2196" s="35" t="str">
        <f t="shared" ca="1" si="137"/>
        <v>卖</v>
      </c>
      <c r="M2196" s="4" t="str">
        <f t="shared" ca="1" si="138"/>
        <v/>
      </c>
      <c r="N2196" s="3">
        <f ca="1">IF(L2195="买",E2196/E2195-1,0)-IF(M2196=1,计算结果!B$17,0)</f>
        <v>0</v>
      </c>
      <c r="O2196" s="2">
        <f t="shared" ca="1" si="139"/>
        <v>7.5734831862241112</v>
      </c>
      <c r="P2196" s="3">
        <f ca="1">1-O2196/MAX(O$2:O2196)</f>
        <v>0.15741323560981191</v>
      </c>
    </row>
    <row r="2197" spans="1:16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36"/>
        <v>9.8892423326053525E-3</v>
      </c>
      <c r="H2197" s="3">
        <f>1-E2197/MAX(E$2:E2197)</f>
        <v>0.62781426529639961</v>
      </c>
      <c r="I2197" s="36">
        <f ca="1">IF(ROW()&gt;计算结果!B$18+1,AVERAGE(OFFSET(E2197,0,0,-计算结果!B$18,1)),AVERAGE(OFFSET(E2197,0,0,-ROW(),1)))</f>
        <v>2331.3302272727278</v>
      </c>
      <c r="J2197" s="36">
        <f ca="1">I2197+计算结果!B$19*IF(ROW()&gt;计算结果!B$18+1,STDEV(OFFSET(E2197,0,0,-计算结果!B$18,1)),STDEV(OFFSET(E2197,0,0,-ROW(),1)))</f>
        <v>12708.893792049792</v>
      </c>
      <c r="K2197" s="34">
        <f ca="1">I2197-计算结果!B$19*IF(ROW()&gt;计算结果!B$18+1,STDEV(OFFSET(E2197,0,0,-计算结果!B$18,1)),STDEV(OFFSET(E2197,0,0,-ROW(),1)))</f>
        <v>-8046.2333375043372</v>
      </c>
      <c r="L2197" s="35" t="str">
        <f t="shared" ca="1" si="137"/>
        <v>卖</v>
      </c>
      <c r="M2197" s="4" t="str">
        <f t="shared" ca="1" si="138"/>
        <v/>
      </c>
      <c r="N2197" s="3">
        <f ca="1">IF(L2196="买",E2197/E2196-1,0)-IF(M2197=1,计算结果!B$17,0)</f>
        <v>0</v>
      </c>
      <c r="O2197" s="2">
        <f t="shared" ca="1" si="139"/>
        <v>7.5734831862241112</v>
      </c>
      <c r="P2197" s="3">
        <f ca="1">1-O2197/MAX(O$2:O2197)</f>
        <v>0.15741323560981191</v>
      </c>
    </row>
    <row r="2198" spans="1:16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36"/>
        <v>2.5779346350250032E-2</v>
      </c>
      <c r="H2198" s="3">
        <f>1-E2198/MAX(E$2:E2198)</f>
        <v>0.61821956033485326</v>
      </c>
      <c r="I2198" s="36">
        <f ca="1">IF(ROW()&gt;计算结果!B$18+1,AVERAGE(OFFSET(E2198,0,0,-计算结果!B$18,1)),AVERAGE(OFFSET(E2198,0,0,-ROW(),1)))</f>
        <v>2327.215454545455</v>
      </c>
      <c r="J2198" s="36">
        <f ca="1">I2198+计算结果!B$19*IF(ROW()&gt;计算结果!B$18+1,STDEV(OFFSET(E2198,0,0,-计算结果!B$18,1)),STDEV(OFFSET(E2198,0,0,-ROW(),1)))</f>
        <v>12679.946717469535</v>
      </c>
      <c r="K2198" s="34">
        <f ca="1">I2198-计算结果!B$19*IF(ROW()&gt;计算结果!B$18+1,STDEV(OFFSET(E2198,0,0,-计算结果!B$18,1)),STDEV(OFFSET(E2198,0,0,-ROW(),1)))</f>
        <v>-8025.5158083786255</v>
      </c>
      <c r="L2198" s="35" t="str">
        <f t="shared" ca="1" si="137"/>
        <v>卖</v>
      </c>
      <c r="M2198" s="4" t="str">
        <f t="shared" ca="1" si="138"/>
        <v/>
      </c>
      <c r="N2198" s="3">
        <f ca="1">IF(L2197="买",E2198/E2197-1,0)-IF(M2198=1,计算结果!B$17,0)</f>
        <v>0</v>
      </c>
      <c r="O2198" s="2">
        <f t="shared" ca="1" si="139"/>
        <v>7.5734831862241112</v>
      </c>
      <c r="P2198" s="3">
        <f ca="1">1-O2198/MAX(O$2:O2198)</f>
        <v>0.15741323560981191</v>
      </c>
    </row>
    <row r="2199" spans="1:16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36"/>
        <v>-5.3079597112043464E-3</v>
      </c>
      <c r="H2199" s="3">
        <f>1-E2199/MAX(E$2:E2199)</f>
        <v>0.62024603552712176</v>
      </c>
      <c r="I2199" s="36">
        <f ca="1">IF(ROW()&gt;计算结果!B$18+1,AVERAGE(OFFSET(E2199,0,0,-计算结果!B$18,1)),AVERAGE(OFFSET(E2199,0,0,-ROW(),1)))</f>
        <v>2323.1677272727279</v>
      </c>
      <c r="J2199" s="36">
        <f ca="1">I2199+计算结果!B$19*IF(ROW()&gt;计算结果!B$18+1,STDEV(OFFSET(E2199,0,0,-计算结果!B$18,1)),STDEV(OFFSET(E2199,0,0,-ROW(),1)))</f>
        <v>12696.460088562408</v>
      </c>
      <c r="K2199" s="34">
        <f ca="1">I2199-计算结果!B$19*IF(ROW()&gt;计算结果!B$18+1,STDEV(OFFSET(E2199,0,0,-计算结果!B$18,1)),STDEV(OFFSET(E2199,0,0,-ROW(),1)))</f>
        <v>-8050.1246340169509</v>
      </c>
      <c r="L2199" s="35" t="str">
        <f t="shared" ca="1" si="137"/>
        <v>卖</v>
      </c>
      <c r="M2199" s="4" t="str">
        <f t="shared" ca="1" si="138"/>
        <v/>
      </c>
      <c r="N2199" s="3">
        <f ca="1">IF(L2198="买",E2199/E2198-1,0)-IF(M2199=1,计算结果!B$17,0)</f>
        <v>0</v>
      </c>
      <c r="O2199" s="2">
        <f t="shared" ca="1" si="139"/>
        <v>7.5734831862241112</v>
      </c>
      <c r="P2199" s="3">
        <f ca="1">1-O2199/MAX(O$2:O2199)</f>
        <v>0.15741323560981191</v>
      </c>
    </row>
    <row r="2200" spans="1:16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36"/>
        <v>6.1786199140638765E-3</v>
      </c>
      <c r="H2200" s="3">
        <f>1-E2200/MAX(E$2:E2200)</f>
        <v>0.61789968011978491</v>
      </c>
      <c r="I2200" s="36">
        <f ca="1">IF(ROW()&gt;计算结果!B$18+1,AVERAGE(OFFSET(E2200,0,0,-计算结果!B$18,1)),AVERAGE(OFFSET(E2200,0,0,-ROW(),1)))</f>
        <v>2319.7068181818186</v>
      </c>
      <c r="J2200" s="36">
        <f ca="1">I2200+计算结果!B$19*IF(ROW()&gt;计算结果!B$18+1,STDEV(OFFSET(E2200,0,0,-计算结果!B$18,1)),STDEV(OFFSET(E2200,0,0,-ROW(),1)))</f>
        <v>12691.418056404269</v>
      </c>
      <c r="K2200" s="34">
        <f ca="1">I2200-计算结果!B$19*IF(ROW()&gt;计算结果!B$18+1,STDEV(OFFSET(E2200,0,0,-计算结果!B$18,1)),STDEV(OFFSET(E2200,0,0,-ROW(),1)))</f>
        <v>-8052.0044200406328</v>
      </c>
      <c r="L2200" s="35" t="str">
        <f t="shared" ca="1" si="137"/>
        <v>卖</v>
      </c>
      <c r="M2200" s="4" t="str">
        <f t="shared" ca="1" si="138"/>
        <v/>
      </c>
      <c r="N2200" s="3">
        <f ca="1">IF(L2199="买",E2200/E2199-1,0)-IF(M2200=1,计算结果!B$17,0)</f>
        <v>0</v>
      </c>
      <c r="O2200" s="2">
        <f t="shared" ca="1" si="139"/>
        <v>7.5734831862241112</v>
      </c>
      <c r="P2200" s="3">
        <f ca="1">1-O2200/MAX(O$2:O2200)</f>
        <v>0.15741323560981191</v>
      </c>
    </row>
    <row r="2201" spans="1:16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36"/>
        <v>-1.3252110719247479E-2</v>
      </c>
      <c r="H2201" s="3">
        <f>1-E2201/MAX(E$2:E2201)</f>
        <v>0.62296331586469744</v>
      </c>
      <c r="I2201" s="36">
        <f ca="1">IF(ROW()&gt;计算结果!B$18+1,AVERAGE(OFFSET(E2201,0,0,-计算结果!B$18,1)),AVERAGE(OFFSET(E2201,0,0,-ROW(),1)))</f>
        <v>2315.7815909090914</v>
      </c>
      <c r="J2201" s="36">
        <f ca="1">I2201+计算结果!B$19*IF(ROW()&gt;计算结果!B$18+1,STDEV(OFFSET(E2201,0,0,-计算结果!B$18,1)),STDEV(OFFSET(E2201,0,0,-ROW(),1)))</f>
        <v>12759.726928539267</v>
      </c>
      <c r="K2201" s="34">
        <f ca="1">I2201-计算结果!B$19*IF(ROW()&gt;计算结果!B$18+1,STDEV(OFFSET(E2201,0,0,-计算结果!B$18,1)),STDEV(OFFSET(E2201,0,0,-ROW(),1)))</f>
        <v>-8128.163746721084</v>
      </c>
      <c r="L2201" s="35" t="str">
        <f t="shared" ca="1" si="137"/>
        <v>卖</v>
      </c>
      <c r="M2201" s="4" t="str">
        <f t="shared" ca="1" si="138"/>
        <v/>
      </c>
      <c r="N2201" s="3">
        <f ca="1">IF(L2200="买",E2201/E2200-1,0)-IF(M2201=1,计算结果!B$17,0)</f>
        <v>0</v>
      </c>
      <c r="O2201" s="2">
        <f t="shared" ca="1" si="139"/>
        <v>7.5734831862241112</v>
      </c>
      <c r="P2201" s="3">
        <f ca="1">1-O2201/MAX(O$2:O2201)</f>
        <v>0.15741323560981191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36"/>
        <v>1.7780425286111345E-3</v>
      </c>
      <c r="H2202" s="3">
        <f>1-E2202/MAX(E$2:E2202)</f>
        <v>0.62229292860545837</v>
      </c>
      <c r="I2202" s="36">
        <f ca="1">IF(ROW()&gt;计算结果!B$18+1,AVERAGE(OFFSET(E2202,0,0,-计算结果!B$18,1)),AVERAGE(OFFSET(E2202,0,0,-ROW(),1)))</f>
        <v>2311.9734090909096</v>
      </c>
      <c r="J2202" s="36">
        <f ca="1">I2202+计算结果!B$19*IF(ROW()&gt;计算结果!B$18+1,STDEV(OFFSET(E2202,0,0,-计算结果!B$18,1)),STDEV(OFFSET(E2202,0,0,-ROW(),1)))</f>
        <v>12802.035508317951</v>
      </c>
      <c r="K2202" s="34">
        <f ca="1">I2202-计算结果!B$19*IF(ROW()&gt;计算结果!B$18+1,STDEV(OFFSET(E2202,0,0,-计算结果!B$18,1)),STDEV(OFFSET(E2202,0,0,-ROW(),1)))</f>
        <v>-8178.0886901361318</v>
      </c>
      <c r="L2202" s="35" t="str">
        <f t="shared" ca="1" si="137"/>
        <v>卖</v>
      </c>
      <c r="M2202" s="4" t="str">
        <f t="shared" ca="1" si="138"/>
        <v/>
      </c>
      <c r="N2202" s="3">
        <f ca="1">IF(L2201="买",E2202/E2201-1,0)-IF(M2202=1,计算结果!B$17,0)</f>
        <v>0</v>
      </c>
      <c r="O2202" s="2">
        <f t="shared" ca="1" si="139"/>
        <v>7.5734831862241112</v>
      </c>
      <c r="P2202" s="3">
        <f ca="1">1-O2202/MAX(O$2:O2202)</f>
        <v>0.15741323560981191</v>
      </c>
    </row>
    <row r="2203" spans="1:16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36"/>
        <v>3.5677925634949315E-3</v>
      </c>
      <c r="H2203" s="3">
        <f>1-E2203/MAX(E$2:E2203)</f>
        <v>0.62094534812495739</v>
      </c>
      <c r="I2203" s="36">
        <f ca="1">IF(ROW()&gt;计算结果!B$18+1,AVERAGE(OFFSET(E2203,0,0,-计算结果!B$18,1)),AVERAGE(OFFSET(E2203,0,0,-ROW(),1)))</f>
        <v>2307.7302272727279</v>
      </c>
      <c r="J2203" s="36">
        <f ca="1">I2203+计算结果!B$19*IF(ROW()&gt;计算结果!B$18+1,STDEV(OFFSET(E2203,0,0,-计算结果!B$18,1)),STDEV(OFFSET(E2203,0,0,-ROW(),1)))</f>
        <v>12741.15584809231</v>
      </c>
      <c r="K2203" s="34">
        <f ca="1">I2203-计算结果!B$19*IF(ROW()&gt;计算结果!B$18+1,STDEV(OFFSET(E2203,0,0,-计算结果!B$18,1)),STDEV(OFFSET(E2203,0,0,-ROW(),1)))</f>
        <v>-8125.6953935468537</v>
      </c>
      <c r="L2203" s="35" t="str">
        <f t="shared" ca="1" si="137"/>
        <v>卖</v>
      </c>
      <c r="M2203" s="4" t="str">
        <f t="shared" ca="1" si="138"/>
        <v/>
      </c>
      <c r="N2203" s="3">
        <f ca="1">IF(L2202="买",E2203/E2202-1,0)-IF(M2203=1,计算结果!B$17,0)</f>
        <v>0</v>
      </c>
      <c r="O2203" s="2">
        <f t="shared" ca="1" si="139"/>
        <v>7.5734831862241112</v>
      </c>
      <c r="P2203" s="3">
        <f ca="1">1-O2203/MAX(O$2:O2203)</f>
        <v>0.15741323560981191</v>
      </c>
    </row>
    <row r="2204" spans="1:16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36"/>
        <v>-1.1370063471258574E-2</v>
      </c>
      <c r="H2204" s="3">
        <f>1-E2204/MAX(E$2:E2204)</f>
        <v>0.62525522357585239</v>
      </c>
      <c r="I2204" s="36">
        <f ca="1">IF(ROW()&gt;计算结果!B$18+1,AVERAGE(OFFSET(E2204,0,0,-计算结果!B$18,1)),AVERAGE(OFFSET(E2204,0,0,-ROW(),1)))</f>
        <v>2302.3420454545458</v>
      </c>
      <c r="J2204" s="36">
        <f ca="1">I2204+计算结果!B$19*IF(ROW()&gt;计算结果!B$18+1,STDEV(OFFSET(E2204,0,0,-计算结果!B$18,1)),STDEV(OFFSET(E2204,0,0,-ROW(),1)))</f>
        <v>12633.252135919349</v>
      </c>
      <c r="K2204" s="34">
        <f ca="1">I2204-计算结果!B$19*IF(ROW()&gt;计算结果!B$18+1,STDEV(OFFSET(E2204,0,0,-计算结果!B$18,1)),STDEV(OFFSET(E2204,0,0,-ROW(),1)))</f>
        <v>-8028.5680450102582</v>
      </c>
      <c r="L2204" s="35" t="str">
        <f t="shared" ca="1" si="137"/>
        <v>卖</v>
      </c>
      <c r="M2204" s="4" t="str">
        <f t="shared" ca="1" si="138"/>
        <v/>
      </c>
      <c r="N2204" s="3">
        <f ca="1">IF(L2203="买",E2204/E2203-1,0)-IF(M2204=1,计算结果!B$17,0)</f>
        <v>0</v>
      </c>
      <c r="O2204" s="2">
        <f t="shared" ca="1" si="139"/>
        <v>7.5734831862241112</v>
      </c>
      <c r="P2204" s="3">
        <f ca="1">1-O2204/MAX(O$2:O2204)</f>
        <v>0.15741323560981191</v>
      </c>
    </row>
    <row r="2205" spans="1:16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36"/>
        <v>4.5540193875004409E-3</v>
      </c>
      <c r="H2205" s="3">
        <f>1-E2205/MAX(E$2:E2205)</f>
        <v>0.62354862859865245</v>
      </c>
      <c r="I2205" s="36">
        <f ca="1">IF(ROW()&gt;计算结果!B$18+1,AVERAGE(OFFSET(E2205,0,0,-计算结果!B$18,1)),AVERAGE(OFFSET(E2205,0,0,-ROW(),1)))</f>
        <v>2297.1952272727276</v>
      </c>
      <c r="J2205" s="36">
        <f ca="1">I2205+计算结果!B$19*IF(ROW()&gt;计算结果!B$18+1,STDEV(OFFSET(E2205,0,0,-计算结果!B$18,1)),STDEV(OFFSET(E2205,0,0,-ROW(),1)))</f>
        <v>12466.830784213224</v>
      </c>
      <c r="K2205" s="34">
        <f ca="1">I2205-计算结果!B$19*IF(ROW()&gt;计算结果!B$18+1,STDEV(OFFSET(E2205,0,0,-计算结果!B$18,1)),STDEV(OFFSET(E2205,0,0,-ROW(),1)))</f>
        <v>-7872.4403296677692</v>
      </c>
      <c r="L2205" s="35" t="str">
        <f t="shared" ca="1" si="137"/>
        <v>卖</v>
      </c>
      <c r="M2205" s="4" t="str">
        <f t="shared" ca="1" si="138"/>
        <v/>
      </c>
      <c r="N2205" s="3">
        <f ca="1">IF(L2204="买",E2205/E2204-1,0)-IF(M2205=1,计算结果!B$17,0)</f>
        <v>0</v>
      </c>
      <c r="O2205" s="2">
        <f t="shared" ca="1" si="139"/>
        <v>7.5734831862241112</v>
      </c>
      <c r="P2205" s="3">
        <f ca="1">1-O2205/MAX(O$2:O2205)</f>
        <v>0.15741323560981191</v>
      </c>
    </row>
    <row r="2206" spans="1:16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36"/>
        <v>2.4881580850448337E-2</v>
      </c>
      <c r="H2206" s="3">
        <f>1-E2206/MAX(E$2:E2206)</f>
        <v>0.61418192336486754</v>
      </c>
      <c r="I2206" s="36">
        <f ca="1">IF(ROW()&gt;计算结果!B$18+1,AVERAGE(OFFSET(E2206,0,0,-计算结果!B$18,1)),AVERAGE(OFFSET(E2206,0,0,-ROW(),1)))</f>
        <v>2293.7575000000002</v>
      </c>
      <c r="J2206" s="36">
        <f ca="1">I2206+计算结果!B$19*IF(ROW()&gt;计算结果!B$18+1,STDEV(OFFSET(E2206,0,0,-计算结果!B$18,1)),STDEV(OFFSET(E2206,0,0,-ROW(),1)))</f>
        <v>12261.820906283392</v>
      </c>
      <c r="K2206" s="34">
        <f ca="1">I2206-计算结果!B$19*IF(ROW()&gt;计算结果!B$18+1,STDEV(OFFSET(E2206,0,0,-计算结果!B$18,1)),STDEV(OFFSET(E2206,0,0,-ROW(),1)))</f>
        <v>-7674.3059062833927</v>
      </c>
      <c r="L2206" s="35" t="str">
        <f t="shared" ca="1" si="137"/>
        <v>卖</v>
      </c>
      <c r="M2206" s="4" t="str">
        <f t="shared" ca="1" si="138"/>
        <v/>
      </c>
      <c r="N2206" s="3">
        <f ca="1">IF(L2205="买",E2206/E2205-1,0)-IF(M2206=1,计算结果!B$17,0)</f>
        <v>0</v>
      </c>
      <c r="O2206" s="2">
        <f t="shared" ca="1" si="139"/>
        <v>7.5734831862241112</v>
      </c>
      <c r="P2206" s="3">
        <f ca="1">1-O2206/MAX(O$2:O2206)</f>
        <v>0.15741323560981191</v>
      </c>
    </row>
    <row r="2207" spans="1:16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36"/>
        <v>7.9513832231545845E-3</v>
      </c>
      <c r="H2207" s="3">
        <f>1-E2207/MAX(E$2:E2207)</f>
        <v>0.61111413598312114</v>
      </c>
      <c r="I2207" s="36">
        <f ca="1">IF(ROW()&gt;计算结果!B$18+1,AVERAGE(OFFSET(E2207,0,0,-计算结果!B$18,1)),AVERAGE(OFFSET(E2207,0,0,-ROW(),1)))</f>
        <v>2290.1843181818181</v>
      </c>
      <c r="J2207" s="36">
        <f ca="1">I2207+计算结果!B$19*IF(ROW()&gt;计算结果!B$18+1,STDEV(OFFSET(E2207,0,0,-计算结果!B$18,1)),STDEV(OFFSET(E2207,0,0,-ROW(),1)))</f>
        <v>11932.485468216761</v>
      </c>
      <c r="K2207" s="34">
        <f ca="1">I2207-计算结果!B$19*IF(ROW()&gt;计算结果!B$18+1,STDEV(OFFSET(E2207,0,0,-计算结果!B$18,1)),STDEV(OFFSET(E2207,0,0,-ROW(),1)))</f>
        <v>-7352.1168318531236</v>
      </c>
      <c r="L2207" s="35" t="str">
        <f t="shared" ca="1" si="137"/>
        <v>卖</v>
      </c>
      <c r="M2207" s="4" t="str">
        <f t="shared" ca="1" si="138"/>
        <v/>
      </c>
      <c r="N2207" s="3">
        <f ca="1">IF(L2206="买",E2207/E2206-1,0)-IF(M2207=1,计算结果!B$17,0)</f>
        <v>0</v>
      </c>
      <c r="O2207" s="2">
        <f t="shared" ca="1" si="139"/>
        <v>7.5734831862241112</v>
      </c>
      <c r="P2207" s="3">
        <f ca="1">1-O2207/MAX(O$2:O2207)</f>
        <v>0.15741323560981191</v>
      </c>
    </row>
    <row r="2208" spans="1:16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36"/>
        <v>2.4895430441556066E-3</v>
      </c>
      <c r="H2208" s="3">
        <f>1-E2208/MAX(E$2:E2208)</f>
        <v>0.61014598788538765</v>
      </c>
      <c r="I2208" s="36">
        <f ca="1">IF(ROW()&gt;计算结果!B$18+1,AVERAGE(OFFSET(E2208,0,0,-计算结果!B$18,1)),AVERAGE(OFFSET(E2208,0,0,-ROW(),1)))</f>
        <v>2286.0049999999997</v>
      </c>
      <c r="J2208" s="36">
        <f ca="1">I2208+计算结果!B$19*IF(ROW()&gt;计算结果!B$18+1,STDEV(OFFSET(E2208,0,0,-计算结果!B$18,1)),STDEV(OFFSET(E2208,0,0,-ROW(),1)))</f>
        <v>11403.673934330011</v>
      </c>
      <c r="K2208" s="34">
        <f ca="1">I2208-计算结果!B$19*IF(ROW()&gt;计算结果!B$18+1,STDEV(OFFSET(E2208,0,0,-计算结果!B$18,1)),STDEV(OFFSET(E2208,0,0,-ROW(),1)))</f>
        <v>-6831.6639343300121</v>
      </c>
      <c r="L2208" s="35" t="str">
        <f t="shared" ca="1" si="137"/>
        <v>买</v>
      </c>
      <c r="M2208" s="4">
        <f t="shared" ca="1" si="138"/>
        <v>1</v>
      </c>
      <c r="N2208" s="3">
        <f ca="1">IF(L2207="买",E2208/E2207-1,0)-IF(M2208=1,计算结果!B$17,0)</f>
        <v>0</v>
      </c>
      <c r="O2208" s="2">
        <f t="shared" ca="1" si="139"/>
        <v>7.5734831862241112</v>
      </c>
      <c r="P2208" s="3">
        <f ca="1">1-O2208/MAX(O$2:O2208)</f>
        <v>0.15741323560981191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36"/>
        <v>-5.106382978723345E-3</v>
      </c>
      <c r="H2209" s="3">
        <f>1-E2209/MAX(E$2:E2209)</f>
        <v>0.61213673177703665</v>
      </c>
      <c r="I2209" s="36">
        <f ca="1">IF(ROW()&gt;计算结果!B$18+1,AVERAGE(OFFSET(E2209,0,0,-计算结果!B$18,1)),AVERAGE(OFFSET(E2209,0,0,-ROW(),1)))</f>
        <v>2281.7175000000002</v>
      </c>
      <c r="J2209" s="36">
        <f ca="1">I2209+计算结果!B$19*IF(ROW()&gt;计算结果!B$18+1,STDEV(OFFSET(E2209,0,0,-计算结果!B$18,1)),STDEV(OFFSET(E2209,0,0,-ROW(),1)))</f>
        <v>10859.309533413931</v>
      </c>
      <c r="K2209" s="34">
        <f ca="1">I2209-计算结果!B$19*IF(ROW()&gt;计算结果!B$18+1,STDEV(OFFSET(E2209,0,0,-计算结果!B$18,1)),STDEV(OFFSET(E2209,0,0,-ROW(),1)))</f>
        <v>-6295.8745334139294</v>
      </c>
      <c r="L2209" s="35" t="str">
        <f t="shared" ca="1" si="137"/>
        <v>卖</v>
      </c>
      <c r="M2209" s="4">
        <f t="shared" ca="1" si="138"/>
        <v>1</v>
      </c>
      <c r="N2209" s="3">
        <f ca="1">IF(L2208="买",E2209/E2208-1,0)-IF(M2209=1,计算结果!B$17,0)</f>
        <v>-5.106382978723345E-3</v>
      </c>
      <c r="O2209" s="2">
        <f t="shared" ca="1" si="139"/>
        <v>7.5348100805923286</v>
      </c>
      <c r="P2209" s="3">
        <f ca="1">1-O2209/MAX(O$2:O2209)</f>
        <v>0.16171580632159155</v>
      </c>
    </row>
    <row r="2210" spans="1:16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36"/>
        <v>7.0277028360861138E-3</v>
      </c>
      <c r="H2210" s="3">
        <f>1-E2210/MAX(E$2:E2210)</f>
        <v>0.60941094398693252</v>
      </c>
      <c r="I2210" s="36">
        <f ca="1">IF(ROW()&gt;计算结果!B$18+1,AVERAGE(OFFSET(E2210,0,0,-计算结果!B$18,1)),AVERAGE(OFFSET(E2210,0,0,-ROW(),1)))</f>
        <v>2278.1556818181821</v>
      </c>
      <c r="J2210" s="36">
        <f ca="1">I2210+计算结果!B$19*IF(ROW()&gt;计算结果!B$18+1,STDEV(OFFSET(E2210,0,0,-计算结果!B$18,1)),STDEV(OFFSET(E2210,0,0,-ROW(),1)))</f>
        <v>10358.057534466536</v>
      </c>
      <c r="K2210" s="34">
        <f ca="1">I2210-计算结果!B$19*IF(ROW()&gt;计算结果!B$18+1,STDEV(OFFSET(E2210,0,0,-计算结果!B$18,1)),STDEV(OFFSET(E2210,0,0,-ROW(),1)))</f>
        <v>-5801.7461708301726</v>
      </c>
      <c r="L2210" s="35" t="str">
        <f t="shared" ca="1" si="137"/>
        <v>买</v>
      </c>
      <c r="M2210" s="4">
        <f t="shared" ca="1" si="138"/>
        <v>1</v>
      </c>
      <c r="N2210" s="3">
        <f ca="1">IF(L2209="买",E2210/E2209-1,0)-IF(M2210=1,计算结果!B$17,0)</f>
        <v>0</v>
      </c>
      <c r="O2210" s="2">
        <f t="shared" ca="1" si="139"/>
        <v>7.5348100805923286</v>
      </c>
      <c r="P2210" s="3">
        <f ca="1">1-O2210/MAX(O$2:O2210)</f>
        <v>0.16171580632159155</v>
      </c>
    </row>
    <row r="2211" spans="1:16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36"/>
        <v>7.0047961944093018E-3</v>
      </c>
      <c r="H2211" s="3">
        <f>1-E2211/MAX(E$2:E2211)</f>
        <v>0.60667494725379423</v>
      </c>
      <c r="I2211" s="36">
        <f ca="1">IF(ROW()&gt;计算结果!B$18+1,AVERAGE(OFFSET(E2211,0,0,-计算结果!B$18,1)),AVERAGE(OFFSET(E2211,0,0,-ROW(),1)))</f>
        <v>2274.9915909090905</v>
      </c>
      <c r="J2211" s="36">
        <f ca="1">I2211+计算结果!B$19*IF(ROW()&gt;计算结果!B$18+1,STDEV(OFFSET(E2211,0,0,-计算结果!B$18,1)),STDEV(OFFSET(E2211,0,0,-ROW(),1)))</f>
        <v>9830.2849141092629</v>
      </c>
      <c r="K2211" s="34">
        <f ca="1">I2211-计算结果!B$19*IF(ROW()&gt;计算结果!B$18+1,STDEV(OFFSET(E2211,0,0,-计算结果!B$18,1)),STDEV(OFFSET(E2211,0,0,-ROW(),1)))</f>
        <v>-5280.3017322910828</v>
      </c>
      <c r="L2211" s="35" t="str">
        <f t="shared" ca="1" si="137"/>
        <v>买</v>
      </c>
      <c r="M2211" s="4" t="str">
        <f t="shared" ca="1" si="138"/>
        <v/>
      </c>
      <c r="N2211" s="3">
        <f ca="1">IF(L2210="买",E2211/E2210-1,0)-IF(M2211=1,计算结果!B$17,0)</f>
        <v>7.0047961944093018E-3</v>
      </c>
      <c r="O2211" s="2">
        <f t="shared" ca="1" si="139"/>
        <v>7.5875898895704585</v>
      </c>
      <c r="P2211" s="3">
        <f ca="1">1-O2211/MAX(O$2:O2211)</f>
        <v>0.15584379639187951</v>
      </c>
    </row>
    <row r="2212" spans="1:16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36"/>
        <v>-1.2635995933640509E-2</v>
      </c>
      <c r="H2212" s="3">
        <f>1-E2212/MAX(E$2:E2212)</f>
        <v>0.61164500102089425</v>
      </c>
      <c r="I2212" s="36">
        <f ca="1">IF(ROW()&gt;计算结果!B$18+1,AVERAGE(OFFSET(E2212,0,0,-计算结果!B$18,1)),AVERAGE(OFFSET(E2212,0,0,-ROW(),1)))</f>
        <v>2271.1079545454545</v>
      </c>
      <c r="J2212" s="36">
        <f ca="1">I2212+计算结果!B$19*IF(ROW()&gt;计算结果!B$18+1,STDEV(OFFSET(E2212,0,0,-计算结果!B$18,1)),STDEV(OFFSET(E2212,0,0,-ROW(),1)))</f>
        <v>9196.6162476408172</v>
      </c>
      <c r="K2212" s="34">
        <f ca="1">I2212-计算结果!B$19*IF(ROW()&gt;计算结果!B$18+1,STDEV(OFFSET(E2212,0,0,-计算结果!B$18,1)),STDEV(OFFSET(E2212,0,0,-ROW(),1)))</f>
        <v>-4654.4003385499072</v>
      </c>
      <c r="L2212" s="35" t="str">
        <f t="shared" ca="1" si="137"/>
        <v>买</v>
      </c>
      <c r="M2212" s="4" t="str">
        <f t="shared" ca="1" si="138"/>
        <v/>
      </c>
      <c r="N2212" s="3">
        <f ca="1">IF(L2211="买",E2212/E2211-1,0)-IF(M2212=1,计算结果!B$17,0)</f>
        <v>-1.2635995933640509E-2</v>
      </c>
      <c r="O2212" s="2">
        <f t="shared" ca="1" si="139"/>
        <v>7.4917131345797143</v>
      </c>
      <c r="P2212" s="3">
        <f ca="1">1-O2212/MAX(O$2:O2212)</f>
        <v>0.16651055074802923</v>
      </c>
    </row>
    <row r="2213" spans="1:16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36"/>
        <v>1.1487706139044151E-2</v>
      </c>
      <c r="H2213" s="3">
        <f>1-E2213/MAX(E$2:E2213)</f>
        <v>0.60718369291499352</v>
      </c>
      <c r="I2213" s="36">
        <f ca="1">IF(ROW()&gt;计算结果!B$18+1,AVERAGE(OFFSET(E2213,0,0,-计算结果!B$18,1)),AVERAGE(OFFSET(E2213,0,0,-ROW(),1)))</f>
        <v>2268.7420454545454</v>
      </c>
      <c r="J2213" s="36">
        <f ca="1">I2213+计算结果!B$19*IF(ROW()&gt;计算结果!B$18+1,STDEV(OFFSET(E2213,0,0,-计算结果!B$18,1)),STDEV(OFFSET(E2213,0,0,-ROW(),1)))</f>
        <v>8798.9708821487911</v>
      </c>
      <c r="K2213" s="34">
        <f ca="1">I2213-计算结果!B$19*IF(ROW()&gt;计算结果!B$18+1,STDEV(OFFSET(E2213,0,0,-计算结果!B$18,1)),STDEV(OFFSET(E2213,0,0,-ROW(),1)))</f>
        <v>-4261.4867912397003</v>
      </c>
      <c r="L2213" s="35" t="str">
        <f t="shared" ca="1" si="137"/>
        <v>买</v>
      </c>
      <c r="M2213" s="4" t="str">
        <f t="shared" ca="1" si="138"/>
        <v/>
      </c>
      <c r="N2213" s="3">
        <f ca="1">IF(L2212="买",E2213/E2212-1,0)-IF(M2213=1,计算结果!B$17,0)</f>
        <v>1.1487706139044151E-2</v>
      </c>
      <c r="O2213" s="2">
        <f t="shared" ca="1" si="139"/>
        <v>7.5777757335477833</v>
      </c>
      <c r="P2213" s="3">
        <f ca="1">1-O2213/MAX(O$2:O2213)</f>
        <v>0.15693566888502875</v>
      </c>
    </row>
    <row r="2214" spans="1:16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36"/>
        <v>-9.1914790397892299E-3</v>
      </c>
      <c r="H2214" s="3">
        <f>1-E2214/MAX(E$2:E2214)</f>
        <v>0.6107942557680528</v>
      </c>
      <c r="I2214" s="36">
        <f ca="1">IF(ROW()&gt;计算结果!B$18+1,AVERAGE(OFFSET(E2214,0,0,-计算结果!B$18,1)),AVERAGE(OFFSET(E2214,0,0,-ROW(),1)))</f>
        <v>2265.9561363636362</v>
      </c>
      <c r="J2214" s="36">
        <f ca="1">I2214+计算结果!B$19*IF(ROW()&gt;计算结果!B$18+1,STDEV(OFFSET(E2214,0,0,-计算结果!B$18,1)),STDEV(OFFSET(E2214,0,0,-ROW(),1)))</f>
        <v>8351.1573119234836</v>
      </c>
      <c r="K2214" s="34">
        <f ca="1">I2214-计算结果!B$19*IF(ROW()&gt;计算结果!B$18+1,STDEV(OFFSET(E2214,0,0,-计算结果!B$18,1)),STDEV(OFFSET(E2214,0,0,-ROW(),1)))</f>
        <v>-3819.2450391962107</v>
      </c>
      <c r="L2214" s="35" t="str">
        <f t="shared" ca="1" si="137"/>
        <v>买</v>
      </c>
      <c r="M2214" s="4" t="str">
        <f t="shared" ca="1" si="138"/>
        <v/>
      </c>
      <c r="N2214" s="3">
        <f ca="1">IF(L2213="买",E2214/E2213-1,0)-IF(M2214=1,计算结果!B$17,0)</f>
        <v>-9.1914790397892299E-3</v>
      </c>
      <c r="O2214" s="2">
        <f t="shared" ca="1" si="139"/>
        <v>7.5081247667246558</v>
      </c>
      <c r="P2214" s="3">
        <f ca="1">1-O2214/MAX(O$2:O2214)</f>
        <v>0.16468467701366596</v>
      </c>
    </row>
    <row r="2215" spans="1:16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36"/>
        <v>-1.01204840345539E-2</v>
      </c>
      <c r="H2215" s="3">
        <f>1-E2215/MAX(E$2:E2215)</f>
        <v>0.61473320628870898</v>
      </c>
      <c r="I2215" s="36">
        <f ca="1">IF(ROW()&gt;计算结果!B$18+1,AVERAGE(OFFSET(E2215,0,0,-计算结果!B$18,1)),AVERAGE(OFFSET(E2215,0,0,-ROW(),1)))</f>
        <v>2262.7209090909087</v>
      </c>
      <c r="J2215" s="36">
        <f ca="1">I2215+计算结果!B$19*IF(ROW()&gt;计算结果!B$18+1,STDEV(OFFSET(E2215,0,0,-计算结果!B$18,1)),STDEV(OFFSET(E2215,0,0,-ROW(),1)))</f>
        <v>7860.1756590768</v>
      </c>
      <c r="K2215" s="34">
        <f ca="1">I2215-计算结果!B$19*IF(ROW()&gt;计算结果!B$18+1,STDEV(OFFSET(E2215,0,0,-计算结果!B$18,1)),STDEV(OFFSET(E2215,0,0,-ROW(),1)))</f>
        <v>-3334.7338408949822</v>
      </c>
      <c r="L2215" s="35" t="str">
        <f t="shared" ca="1" si="137"/>
        <v>买</v>
      </c>
      <c r="M2215" s="4" t="str">
        <f t="shared" ca="1" si="138"/>
        <v/>
      </c>
      <c r="N2215" s="3">
        <f ca="1">IF(L2214="买",E2215/E2214-1,0)-IF(M2215=1,计算结果!B$17,0)</f>
        <v>-1.01204840345539E-2</v>
      </c>
      <c r="O2215" s="2">
        <f t="shared" ca="1" si="139"/>
        <v>7.4321389098935802</v>
      </c>
      <c r="P2215" s="3">
        <f ca="1">1-O2215/MAX(O$2:O2215)</f>
        <v>0.17313847240376734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36"/>
        <v>-2.1984816432524035E-2</v>
      </c>
      <c r="H2216" s="3">
        <f>1-E2216/MAX(E$2:E2216)</f>
        <v>0.62320322602599876</v>
      </c>
      <c r="I2216" s="36">
        <f ca="1">IF(ROW()&gt;计算结果!B$18+1,AVERAGE(OFFSET(E2216,0,0,-计算结果!B$18,1)),AVERAGE(OFFSET(E2216,0,0,-ROW(),1)))</f>
        <v>2259.2343181818178</v>
      </c>
      <c r="J2216" s="36">
        <f ca="1">I2216+计算结果!B$19*IF(ROW()&gt;计算结果!B$18+1,STDEV(OFFSET(E2216,0,0,-计算结果!B$18,1)),STDEV(OFFSET(E2216,0,0,-ROW(),1)))</f>
        <v>7618.4201381190533</v>
      </c>
      <c r="K2216" s="34">
        <f ca="1">I2216-计算结果!B$19*IF(ROW()&gt;计算结果!B$18+1,STDEV(OFFSET(E2216,0,0,-计算结果!B$18,1)),STDEV(OFFSET(E2216,0,0,-ROW(),1)))</f>
        <v>-3099.9515017554177</v>
      </c>
      <c r="L2216" s="35" t="str">
        <f t="shared" ca="1" si="137"/>
        <v>卖</v>
      </c>
      <c r="M2216" s="4">
        <f t="shared" ca="1" si="138"/>
        <v>1</v>
      </c>
      <c r="N2216" s="3">
        <f ca="1">IF(L2215="买",E2216/E2215-1,0)-IF(M2216=1,计算结果!B$17,0)</f>
        <v>-2.1984816432524035E-2</v>
      </c>
      <c r="O2216" s="2">
        <f t="shared" ca="1" si="139"/>
        <v>7.2687447002585506</v>
      </c>
      <c r="P2216" s="3">
        <f ca="1">1-O2216/MAX(O$2:O2216)</f>
        <v>0.19131687130308694</v>
      </c>
    </row>
    <row r="2217" spans="1:16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36"/>
        <v>-2.5558701473463841E-2</v>
      </c>
      <c r="H2217" s="3">
        <f>1-E2217/MAX(E$2:E2217)</f>
        <v>0.63283366228816451</v>
      </c>
      <c r="I2217" s="36">
        <f ca="1">IF(ROW()&gt;计算结果!B$18+1,AVERAGE(OFFSET(E2217,0,0,-计算结果!B$18,1)),AVERAGE(OFFSET(E2217,0,0,-ROW(),1)))</f>
        <v>2254.7236363636362</v>
      </c>
      <c r="J2217" s="36">
        <f ca="1">I2217+计算结果!B$19*IF(ROW()&gt;计算结果!B$18+1,STDEV(OFFSET(E2217,0,0,-计算结果!B$18,1)),STDEV(OFFSET(E2217,0,0,-ROW(),1)))</f>
        <v>7612.1790398611938</v>
      </c>
      <c r="K2217" s="34">
        <f ca="1">I2217-计算结果!B$19*IF(ROW()&gt;计算结果!B$18+1,STDEV(OFFSET(E2217,0,0,-计算结果!B$18,1)),STDEV(OFFSET(E2217,0,0,-ROW(),1)))</f>
        <v>-3102.7317671339219</v>
      </c>
      <c r="L2217" s="35" t="str">
        <f t="shared" ca="1" si="137"/>
        <v>卖</v>
      </c>
      <c r="M2217" s="4" t="str">
        <f t="shared" ca="1" si="138"/>
        <v/>
      </c>
      <c r="N2217" s="3">
        <f ca="1">IF(L2216="买",E2217/E2216-1,0)-IF(M2217=1,计算结果!B$17,0)</f>
        <v>0</v>
      </c>
      <c r="O2217" s="2">
        <f t="shared" ca="1" si="139"/>
        <v>7.2687447002585506</v>
      </c>
      <c r="P2217" s="3">
        <f ca="1">1-O2217/MAX(O$2:O2217)</f>
        <v>0.19131687130308694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36"/>
        <v>2.54412834640938E-3</v>
      </c>
      <c r="H2218" s="3">
        <f>1-E2218/MAX(E$2:E2218)</f>
        <v>0.63189954400054438</v>
      </c>
      <c r="I2218" s="36">
        <f ca="1">IF(ROW()&gt;计算结果!B$18+1,AVERAGE(OFFSET(E2218,0,0,-计算结果!B$18,1)),AVERAGE(OFFSET(E2218,0,0,-ROW(),1)))</f>
        <v>2250.318409090909</v>
      </c>
      <c r="J2218" s="36">
        <f ca="1">I2218+计算结果!B$19*IF(ROW()&gt;计算结果!B$18+1,STDEV(OFFSET(E2218,0,0,-计算结果!B$18,1)),STDEV(OFFSET(E2218,0,0,-ROW(),1)))</f>
        <v>7527.8288800190212</v>
      </c>
      <c r="K2218" s="34">
        <f ca="1">I2218-计算结果!B$19*IF(ROW()&gt;计算结果!B$18+1,STDEV(OFFSET(E2218,0,0,-计算结果!B$18,1)),STDEV(OFFSET(E2218,0,0,-ROW(),1)))</f>
        <v>-3027.1920618372033</v>
      </c>
      <c r="L2218" s="35" t="str">
        <f t="shared" ca="1" si="137"/>
        <v>卖</v>
      </c>
      <c r="M2218" s="4" t="str">
        <f t="shared" ca="1" si="138"/>
        <v/>
      </c>
      <c r="N2218" s="3">
        <f ca="1">IF(L2217="买",E2218/E2217-1,0)-IF(M2218=1,计算结果!B$17,0)</f>
        <v>0</v>
      </c>
      <c r="O2218" s="2">
        <f t="shared" ca="1" si="139"/>
        <v>7.2687447002585506</v>
      </c>
      <c r="P2218" s="3">
        <f ca="1">1-O2218/MAX(O$2:O2218)</f>
        <v>0.19131687130308694</v>
      </c>
    </row>
    <row r="2219" spans="1:16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36"/>
        <v>-4.2941665896274461E-3</v>
      </c>
      <c r="H2219" s="3">
        <f>1-E2219/MAX(E$2:E2219)</f>
        <v>0.63348022868032394</v>
      </c>
      <c r="I2219" s="36">
        <f ca="1">IF(ROW()&gt;计算结果!B$18+1,AVERAGE(OFFSET(E2219,0,0,-计算结果!B$18,1)),AVERAGE(OFFSET(E2219,0,0,-ROW(),1)))</f>
        <v>2246.2661363636362</v>
      </c>
      <c r="J2219" s="36">
        <f ca="1">I2219+计算结果!B$19*IF(ROW()&gt;计算结果!B$18+1,STDEV(OFFSET(E2219,0,0,-计算结果!B$18,1)),STDEV(OFFSET(E2219,0,0,-ROW(),1)))</f>
        <v>7571.4030457129156</v>
      </c>
      <c r="K2219" s="34">
        <f ca="1">I2219-计算结果!B$19*IF(ROW()&gt;计算结果!B$18+1,STDEV(OFFSET(E2219,0,0,-计算结果!B$18,1)),STDEV(OFFSET(E2219,0,0,-ROW(),1)))</f>
        <v>-3078.8707729856433</v>
      </c>
      <c r="L2219" s="35" t="str">
        <f t="shared" ca="1" si="137"/>
        <v>卖</v>
      </c>
      <c r="M2219" s="4" t="str">
        <f t="shared" ca="1" si="138"/>
        <v/>
      </c>
      <c r="N2219" s="3">
        <f ca="1">IF(L2218="买",E2219/E2218-1,0)-IF(M2219=1,计算结果!B$17,0)</f>
        <v>0</v>
      </c>
      <c r="O2219" s="2">
        <f t="shared" ca="1" si="139"/>
        <v>7.2687447002585506</v>
      </c>
      <c r="P2219" s="3">
        <f ca="1">1-O2219/MAX(O$2:O2219)</f>
        <v>0.19131687130308694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36"/>
        <v>1.1540729117825776E-2</v>
      </c>
      <c r="H2220" s="3">
        <f>1-E2220/MAX(E$2:E2220)</f>
        <v>0.62925032328319608</v>
      </c>
      <c r="I2220" s="36">
        <f ca="1">IF(ROW()&gt;计算结果!B$18+1,AVERAGE(OFFSET(E2220,0,0,-计算结果!B$18,1)),AVERAGE(OFFSET(E2220,0,0,-ROW(),1)))</f>
        <v>2244.0122727272724</v>
      </c>
      <c r="J2220" s="36">
        <f ca="1">I2220+计算结果!B$19*IF(ROW()&gt;计算结果!B$18+1,STDEV(OFFSET(E2220,0,0,-计算结果!B$18,1)),STDEV(OFFSET(E2220,0,0,-ROW(),1)))</f>
        <v>7655.3596055129419</v>
      </c>
      <c r="K2220" s="34">
        <f ca="1">I2220-计算结果!B$19*IF(ROW()&gt;计算结果!B$18+1,STDEV(OFFSET(E2220,0,0,-计算结果!B$18,1)),STDEV(OFFSET(E2220,0,0,-ROW(),1)))</f>
        <v>-3167.3350600583967</v>
      </c>
      <c r="L2220" s="35" t="str">
        <f t="shared" ca="1" si="137"/>
        <v>卖</v>
      </c>
      <c r="M2220" s="4" t="str">
        <f t="shared" ca="1" si="138"/>
        <v/>
      </c>
      <c r="N2220" s="3">
        <f ca="1">IF(L2219="买",E2220/E2219-1,0)-IF(M2220=1,计算结果!B$17,0)</f>
        <v>0</v>
      </c>
      <c r="O2220" s="2">
        <f t="shared" ca="1" si="139"/>
        <v>7.2687447002585506</v>
      </c>
      <c r="P2220" s="3">
        <f ca="1">1-O2220/MAX(O$2:O2220)</f>
        <v>0.19131687130308694</v>
      </c>
    </row>
    <row r="2221" spans="1:16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36"/>
        <v>5.2318297177107453E-3</v>
      </c>
      <c r="H2221" s="3">
        <f>1-E2221/MAX(E$2:E2221)</f>
        <v>0.62731062410671745</v>
      </c>
      <c r="I2221" s="36">
        <f ca="1">IF(ROW()&gt;计算结果!B$18+1,AVERAGE(OFFSET(E2221,0,0,-计算结果!B$18,1)),AVERAGE(OFFSET(E2221,0,0,-ROW(),1)))</f>
        <v>2241.8706818181818</v>
      </c>
      <c r="J2221" s="36">
        <f ca="1">I2221+计算结果!B$19*IF(ROW()&gt;计算结果!B$18+1,STDEV(OFFSET(E2221,0,0,-计算结果!B$18,1)),STDEV(OFFSET(E2221,0,0,-ROW(),1)))</f>
        <v>7679.8893090229149</v>
      </c>
      <c r="K2221" s="34">
        <f ca="1">I2221-计算结果!B$19*IF(ROW()&gt;计算结果!B$18+1,STDEV(OFFSET(E2221,0,0,-计算结果!B$18,1)),STDEV(OFFSET(E2221,0,0,-ROW(),1)))</f>
        <v>-3196.1479453865513</v>
      </c>
      <c r="L2221" s="35" t="str">
        <f t="shared" ca="1" si="137"/>
        <v>卖</v>
      </c>
      <c r="M2221" s="4" t="str">
        <f t="shared" ca="1" si="138"/>
        <v/>
      </c>
      <c r="N2221" s="3">
        <f ca="1">IF(L2220="买",E2221/E2220-1,0)-IF(M2221=1,计算结果!B$17,0)</f>
        <v>0</v>
      </c>
      <c r="O2221" s="2">
        <f t="shared" ca="1" si="139"/>
        <v>7.2687447002585506</v>
      </c>
      <c r="P2221" s="3">
        <f ca="1">1-O2221/MAX(O$2:O2221)</f>
        <v>0.19131687130308694</v>
      </c>
    </row>
    <row r="2222" spans="1:16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36"/>
        <v>-2.7849176166583334E-3</v>
      </c>
      <c r="H2222" s="3">
        <f>1-E2222/MAX(E$2:E2222)</f>
        <v>0.62834853331518414</v>
      </c>
      <c r="I2222" s="36">
        <f ca="1">IF(ROW()&gt;计算结果!B$18+1,AVERAGE(OFFSET(E2222,0,0,-计算结果!B$18,1)),AVERAGE(OFFSET(E2222,0,0,-ROW(),1)))</f>
        <v>2239.5075000000002</v>
      </c>
      <c r="J2222" s="36">
        <f ca="1">I2222+计算结果!B$19*IF(ROW()&gt;计算结果!B$18+1,STDEV(OFFSET(E2222,0,0,-计算结果!B$18,1)),STDEV(OFFSET(E2222,0,0,-ROW(),1)))</f>
        <v>7701.3050482191429</v>
      </c>
      <c r="K2222" s="34">
        <f ca="1">I2222-计算结果!B$19*IF(ROW()&gt;计算结果!B$18+1,STDEV(OFFSET(E2222,0,0,-计算结果!B$18,1)),STDEV(OFFSET(E2222,0,0,-ROW(),1)))</f>
        <v>-3222.2900482191421</v>
      </c>
      <c r="L2222" s="35" t="str">
        <f t="shared" ca="1" si="137"/>
        <v>卖</v>
      </c>
      <c r="M2222" s="4" t="str">
        <f t="shared" ca="1" si="138"/>
        <v/>
      </c>
      <c r="N2222" s="3">
        <f ca="1">IF(L2221="买",E2222/E2221-1,0)-IF(M2222=1,计算结果!B$17,0)</f>
        <v>0</v>
      </c>
      <c r="O2222" s="2">
        <f t="shared" ca="1" si="139"/>
        <v>7.2687447002585506</v>
      </c>
      <c r="P2222" s="3">
        <f ca="1">1-O2222/MAX(O$2:O2222)</f>
        <v>0.19131687130308694</v>
      </c>
    </row>
    <row r="2223" spans="1:16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36"/>
        <v>-9.2891446570250169E-3</v>
      </c>
      <c r="H2223" s="3">
        <f>1-E2223/MAX(E$2:E2223)</f>
        <v>0.63180085755121485</v>
      </c>
      <c r="I2223" s="36">
        <f ca="1">IF(ROW()&gt;计算结果!B$18+1,AVERAGE(OFFSET(E2223,0,0,-计算结果!B$18,1)),AVERAGE(OFFSET(E2223,0,0,-ROW(),1)))</f>
        <v>2236.2999999999997</v>
      </c>
      <c r="J2223" s="36">
        <f ca="1">I2223+计算结果!B$19*IF(ROW()&gt;计算结果!B$18+1,STDEV(OFFSET(E2223,0,0,-计算结果!B$18,1)),STDEV(OFFSET(E2223,0,0,-ROW(),1)))</f>
        <v>7722.4650287177501</v>
      </c>
      <c r="K2223" s="34">
        <f ca="1">I2223-计算结果!B$19*IF(ROW()&gt;计算结果!B$18+1,STDEV(OFFSET(E2223,0,0,-计算结果!B$18,1)),STDEV(OFFSET(E2223,0,0,-ROW(),1)))</f>
        <v>-3249.8650287177502</v>
      </c>
      <c r="L2223" s="35" t="str">
        <f t="shared" ca="1" si="137"/>
        <v>卖</v>
      </c>
      <c r="M2223" s="4" t="str">
        <f t="shared" ca="1" si="138"/>
        <v/>
      </c>
      <c r="N2223" s="3">
        <f ca="1">IF(L2222="买",E2223/E2222-1,0)-IF(M2223=1,计算结果!B$17,0)</f>
        <v>0</v>
      </c>
      <c r="O2223" s="2">
        <f t="shared" ca="1" si="139"/>
        <v>7.2687447002585506</v>
      </c>
      <c r="P2223" s="3">
        <f ca="1">1-O2223/MAX(O$2:O2223)</f>
        <v>0.19131687130308694</v>
      </c>
    </row>
    <row r="2224" spans="1:16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36"/>
        <v>4.4593757798132572E-3</v>
      </c>
      <c r="H2224" s="3">
        <f>1-E2224/MAX(E$2:E2224)</f>
        <v>0.63015891921323075</v>
      </c>
      <c r="I2224" s="36">
        <f ca="1">IF(ROW()&gt;计算结果!B$18+1,AVERAGE(OFFSET(E2224,0,0,-计算结果!B$18,1)),AVERAGE(OFFSET(E2224,0,0,-ROW(),1)))</f>
        <v>2234.2159090909086</v>
      </c>
      <c r="J2224" s="36">
        <f ca="1">I2224+计算结果!B$19*IF(ROW()&gt;计算结果!B$18+1,STDEV(OFFSET(E2224,0,0,-计算结果!B$18,1)),STDEV(OFFSET(E2224,0,0,-ROW(),1)))</f>
        <v>7794.0966571637255</v>
      </c>
      <c r="K2224" s="34">
        <f ca="1">I2224-计算结果!B$19*IF(ROW()&gt;计算结果!B$18+1,STDEV(OFFSET(E2224,0,0,-计算结果!B$18,1)),STDEV(OFFSET(E2224,0,0,-ROW(),1)))</f>
        <v>-3325.6648389819088</v>
      </c>
      <c r="L2224" s="35" t="str">
        <f t="shared" ca="1" si="137"/>
        <v>卖</v>
      </c>
      <c r="M2224" s="4" t="str">
        <f t="shared" ca="1" si="138"/>
        <v/>
      </c>
      <c r="N2224" s="3">
        <f ca="1">IF(L2223="买",E2224/E2223-1,0)-IF(M2224=1,计算结果!B$17,0)</f>
        <v>0</v>
      </c>
      <c r="O2224" s="2">
        <f t="shared" ca="1" si="139"/>
        <v>7.2687447002585506</v>
      </c>
      <c r="P2224" s="3">
        <f ca="1">1-O2224/MAX(O$2:O2224)</f>
        <v>0.19131687130308694</v>
      </c>
    </row>
    <row r="2225" spans="1:16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36"/>
        <v>-2.4245156719404637E-3</v>
      </c>
      <c r="H2225" s="3">
        <f>1-E2225/MAX(E$2:E2225)</f>
        <v>0.63105560470972566</v>
      </c>
      <c r="I2225" s="36">
        <f ca="1">IF(ROW()&gt;计算结果!B$18+1,AVERAGE(OFFSET(E2225,0,0,-计算结果!B$18,1)),AVERAGE(OFFSET(E2225,0,0,-ROW(),1)))</f>
        <v>2231.145</v>
      </c>
      <c r="J2225" s="36">
        <f ca="1">I2225+计算结果!B$19*IF(ROW()&gt;计算结果!B$18+1,STDEV(OFFSET(E2225,0,0,-计算结果!B$18,1)),STDEV(OFFSET(E2225,0,0,-ROW(),1)))</f>
        <v>7768.8272799963979</v>
      </c>
      <c r="K2225" s="34">
        <f ca="1">I2225-计算结果!B$19*IF(ROW()&gt;计算结果!B$18+1,STDEV(OFFSET(E2225,0,0,-计算结果!B$18,1)),STDEV(OFFSET(E2225,0,0,-ROW(),1)))</f>
        <v>-3306.5372799963984</v>
      </c>
      <c r="L2225" s="35" t="str">
        <f t="shared" ca="1" si="137"/>
        <v>卖</v>
      </c>
      <c r="M2225" s="4" t="str">
        <f t="shared" ca="1" si="138"/>
        <v/>
      </c>
      <c r="N2225" s="3">
        <f ca="1">IF(L2224="买",E2225/E2224-1,0)-IF(M2225=1,计算结果!B$17,0)</f>
        <v>0</v>
      </c>
      <c r="O2225" s="2">
        <f t="shared" ca="1" si="139"/>
        <v>7.2687447002585506</v>
      </c>
      <c r="P2225" s="3">
        <f ca="1">1-O2225/MAX(O$2:O2225)</f>
        <v>0.19131687130308694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36"/>
        <v>-3.2545333800660492E-2</v>
      </c>
      <c r="H2226" s="3">
        <f>1-E2226/MAX(E$2:E2226)</f>
        <v>0.64306302320833053</v>
      </c>
      <c r="I2226" s="36">
        <f ca="1">IF(ROW()&gt;计算结果!B$18+1,AVERAGE(OFFSET(E2226,0,0,-计算结果!B$18,1)),AVERAGE(OFFSET(E2226,0,0,-ROW(),1)))</f>
        <v>2226.5615909090907</v>
      </c>
      <c r="J2226" s="36">
        <f ca="1">I2226+计算结果!B$19*IF(ROW()&gt;计算结果!B$18+1,STDEV(OFFSET(E2226,0,0,-计算结果!B$18,1)),STDEV(OFFSET(E2226,0,0,-ROW(),1)))</f>
        <v>8065.8060721486036</v>
      </c>
      <c r="K2226" s="34">
        <f ca="1">I2226-计算结果!B$19*IF(ROW()&gt;计算结果!B$18+1,STDEV(OFFSET(E2226,0,0,-计算结果!B$18,1)),STDEV(OFFSET(E2226,0,0,-ROW(),1)))</f>
        <v>-3612.6828903304217</v>
      </c>
      <c r="L2226" s="35" t="str">
        <f t="shared" ca="1" si="137"/>
        <v>卖</v>
      </c>
      <c r="M2226" s="4" t="str">
        <f t="shared" ca="1" si="138"/>
        <v/>
      </c>
      <c r="N2226" s="3">
        <f ca="1">IF(L2225="买",E2226/E2225-1,0)-IF(M2226=1,计算结果!B$17,0)</f>
        <v>0</v>
      </c>
      <c r="O2226" s="2">
        <f t="shared" ca="1" si="139"/>
        <v>7.2687447002585506</v>
      </c>
      <c r="P2226" s="3">
        <f ca="1">1-O2226/MAX(O$2:O2226)</f>
        <v>0.19131687130308694</v>
      </c>
    </row>
    <row r="2227" spans="1:16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36"/>
        <v>5.1816435391529581E-3</v>
      </c>
      <c r="H2227" s="3">
        <f>1-E2227/MAX(E$2:E2227)</f>
        <v>0.6412135030286531</v>
      </c>
      <c r="I2227" s="36">
        <f ca="1">IF(ROW()&gt;计算结果!B$18+1,AVERAGE(OFFSET(E2227,0,0,-计算结果!B$18,1)),AVERAGE(OFFSET(E2227,0,0,-ROW(),1)))</f>
        <v>2221.5304545454542</v>
      </c>
      <c r="J2227" s="36">
        <f ca="1">I2227+计算结果!B$19*IF(ROW()&gt;计算结果!B$18+1,STDEV(OFFSET(E2227,0,0,-计算结果!B$18,1)),STDEV(OFFSET(E2227,0,0,-ROW(),1)))</f>
        <v>8110.7114603252267</v>
      </c>
      <c r="K2227" s="34">
        <f ca="1">I2227-计算结果!B$19*IF(ROW()&gt;计算结果!B$18+1,STDEV(OFFSET(E2227,0,0,-计算结果!B$18,1)),STDEV(OFFSET(E2227,0,0,-ROW(),1)))</f>
        <v>-3667.6505512343188</v>
      </c>
      <c r="L2227" s="35" t="str">
        <f t="shared" ca="1" si="137"/>
        <v>卖</v>
      </c>
      <c r="M2227" s="4" t="str">
        <f t="shared" ca="1" si="138"/>
        <v/>
      </c>
      <c r="N2227" s="3">
        <f ca="1">IF(L2226="买",E2227/E2226-1,0)-IF(M2227=1,计算结果!B$17,0)</f>
        <v>0</v>
      </c>
      <c r="O2227" s="2">
        <f t="shared" ca="1" si="139"/>
        <v>7.2687447002585506</v>
      </c>
      <c r="P2227" s="3">
        <f ca="1">1-O2227/MAX(O$2:O2227)</f>
        <v>0.19131687130308694</v>
      </c>
    </row>
    <row r="2228" spans="1:16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36"/>
        <v>2.5940644769666399E-3</v>
      </c>
      <c r="H2228" s="3">
        <f>1-E2228/MAX(E$2:E2228)</f>
        <v>0.6402827877220445</v>
      </c>
      <c r="I2228" s="36">
        <f ca="1">IF(ROW()&gt;计算结果!B$18+1,AVERAGE(OFFSET(E2228,0,0,-计算结果!B$18,1)),AVERAGE(OFFSET(E2228,0,0,-ROW(),1)))</f>
        <v>2216.8065909090906</v>
      </c>
      <c r="J2228" s="36">
        <f ca="1">I2228+计算结果!B$19*IF(ROW()&gt;计算结果!B$18+1,STDEV(OFFSET(E2228,0,0,-计算结果!B$18,1)),STDEV(OFFSET(E2228,0,0,-ROW(),1)))</f>
        <v>8117.0361123069197</v>
      </c>
      <c r="K2228" s="34">
        <f ca="1">I2228-计算结果!B$19*IF(ROW()&gt;计算结果!B$18+1,STDEV(OFFSET(E2228,0,0,-计算结果!B$18,1)),STDEV(OFFSET(E2228,0,0,-ROW(),1)))</f>
        <v>-3683.4229304887381</v>
      </c>
      <c r="L2228" s="35" t="str">
        <f t="shared" ca="1" si="137"/>
        <v>卖</v>
      </c>
      <c r="M2228" s="4" t="str">
        <f t="shared" ca="1" si="138"/>
        <v/>
      </c>
      <c r="N2228" s="3">
        <f ca="1">IF(L2227="买",E2228/E2227-1,0)-IF(M2228=1,计算结果!B$17,0)</f>
        <v>0</v>
      </c>
      <c r="O2228" s="2">
        <f t="shared" ca="1" si="139"/>
        <v>7.2687447002585506</v>
      </c>
      <c r="P2228" s="3">
        <f ca="1">1-O2228/MAX(O$2:O2228)</f>
        <v>0.19131687130308694</v>
      </c>
    </row>
    <row r="2229" spans="1:16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36"/>
        <v>1.2392804605203978E-2</v>
      </c>
      <c r="H2229" s="3">
        <f>1-E2229/MAX(E$2:E2229)</f>
        <v>0.63582488259715508</v>
      </c>
      <c r="I2229" s="36">
        <f ca="1">IF(ROW()&gt;计算结果!B$18+1,AVERAGE(OFFSET(E2229,0,0,-计算结果!B$18,1)),AVERAGE(OFFSET(E2229,0,0,-ROW(),1)))</f>
        <v>2213.3872727272724</v>
      </c>
      <c r="J2229" s="36">
        <f ca="1">I2229+计算结果!B$19*IF(ROW()&gt;计算结果!B$18+1,STDEV(OFFSET(E2229,0,0,-计算结果!B$18,1)),STDEV(OFFSET(E2229,0,0,-ROW(),1)))</f>
        <v>8110.3291004885086</v>
      </c>
      <c r="K2229" s="34">
        <f ca="1">I2229-计算结果!B$19*IF(ROW()&gt;计算结果!B$18+1,STDEV(OFFSET(E2229,0,0,-计算结果!B$18,1)),STDEV(OFFSET(E2229,0,0,-ROW(),1)))</f>
        <v>-3683.5545550339643</v>
      </c>
      <c r="L2229" s="35" t="str">
        <f t="shared" ca="1" si="137"/>
        <v>卖</v>
      </c>
      <c r="M2229" s="4" t="str">
        <f t="shared" ca="1" si="138"/>
        <v/>
      </c>
      <c r="N2229" s="3">
        <f ca="1">IF(L2228="买",E2229/E2228-1,0)-IF(M2229=1,计算结果!B$17,0)</f>
        <v>0</v>
      </c>
      <c r="O2229" s="2">
        <f t="shared" ca="1" si="139"/>
        <v>7.2687447002585506</v>
      </c>
      <c r="P2229" s="3">
        <f ca="1">1-O2229/MAX(O$2:O2229)</f>
        <v>0.19131687130308694</v>
      </c>
    </row>
    <row r="2230" spans="1:16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36"/>
        <v>-8.1716370840009267E-3</v>
      </c>
      <c r="H2230" s="3">
        <f>1-E2230/MAX(E$2:E2230)</f>
        <v>0.63880078949159458</v>
      </c>
      <c r="I2230" s="36">
        <f ca="1">IF(ROW()&gt;计算结果!B$18+1,AVERAGE(OFFSET(E2230,0,0,-计算结果!B$18,1)),AVERAGE(OFFSET(E2230,0,0,-ROW(),1)))</f>
        <v>2210.7554545454545</v>
      </c>
      <c r="J2230" s="36">
        <f ca="1">I2230+计算结果!B$19*IF(ROW()&gt;计算结果!B$18+1,STDEV(OFFSET(E2230,0,0,-计算结果!B$18,1)),STDEV(OFFSET(E2230,0,0,-ROW(),1)))</f>
        <v>8278.3599505553939</v>
      </c>
      <c r="K2230" s="34">
        <f ca="1">I2230-计算结果!B$19*IF(ROW()&gt;计算结果!B$18+1,STDEV(OFFSET(E2230,0,0,-计算结果!B$18,1)),STDEV(OFFSET(E2230,0,0,-ROW(),1)))</f>
        <v>-3856.8490414644853</v>
      </c>
      <c r="L2230" s="35" t="str">
        <f t="shared" ca="1" si="137"/>
        <v>卖</v>
      </c>
      <c r="M2230" s="4" t="str">
        <f t="shared" ca="1" si="138"/>
        <v/>
      </c>
      <c r="N2230" s="3">
        <f ca="1">IF(L2229="买",E2230/E2229-1,0)-IF(M2230=1,计算结果!B$17,0)</f>
        <v>0</v>
      </c>
      <c r="O2230" s="2">
        <f t="shared" ca="1" si="139"/>
        <v>7.2687447002585506</v>
      </c>
      <c r="P2230" s="3">
        <f ca="1">1-O2230/MAX(O$2:O2230)</f>
        <v>0.19131687130308694</v>
      </c>
    </row>
    <row r="2231" spans="1:16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36"/>
        <v>9.5155546343577146E-3</v>
      </c>
      <c r="H2231" s="3">
        <f>1-E2231/MAX(E$2:E2231)</f>
        <v>0.63536377867011495</v>
      </c>
      <c r="I2231" s="36">
        <f ca="1">IF(ROW()&gt;计算结果!B$18+1,AVERAGE(OFFSET(E2231,0,0,-计算结果!B$18,1)),AVERAGE(OFFSET(E2231,0,0,-ROW(),1)))</f>
        <v>2208.5972727272729</v>
      </c>
      <c r="J2231" s="36">
        <f ca="1">I2231+计算结果!B$19*IF(ROW()&gt;计算结果!B$18+1,STDEV(OFFSET(E2231,0,0,-计算结果!B$18,1)),STDEV(OFFSET(E2231,0,0,-ROW(),1)))</f>
        <v>8359.986570143923</v>
      </c>
      <c r="K2231" s="34">
        <f ca="1">I2231-计算结果!B$19*IF(ROW()&gt;计算结果!B$18+1,STDEV(OFFSET(E2231,0,0,-计算结果!B$18,1)),STDEV(OFFSET(E2231,0,0,-ROW(),1)))</f>
        <v>-3942.7920246893782</v>
      </c>
      <c r="L2231" s="35" t="str">
        <f t="shared" ca="1" si="137"/>
        <v>卖</v>
      </c>
      <c r="M2231" s="4" t="str">
        <f t="shared" ca="1" si="138"/>
        <v/>
      </c>
      <c r="N2231" s="3">
        <f ca="1">IF(L2230="买",E2231/E2230-1,0)-IF(M2231=1,计算结果!B$17,0)</f>
        <v>0</v>
      </c>
      <c r="O2231" s="2">
        <f t="shared" ca="1" si="139"/>
        <v>7.2687447002585506</v>
      </c>
      <c r="P2231" s="3">
        <f ca="1">1-O2231/MAX(O$2:O2231)</f>
        <v>0.19131687130308694</v>
      </c>
    </row>
    <row r="2232" spans="1:16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36"/>
        <v>-2.2911378229056867E-3</v>
      </c>
      <c r="H2232" s="3">
        <f>1-E2232/MAX(E$2:E2232)</f>
        <v>0.63619921050840533</v>
      </c>
      <c r="I2232" s="36">
        <f ca="1">IF(ROW()&gt;计算结果!B$18+1,AVERAGE(OFFSET(E2232,0,0,-计算结果!B$18,1)),AVERAGE(OFFSET(E2232,0,0,-ROW(),1)))</f>
        <v>2206.2386363636365</v>
      </c>
      <c r="J2232" s="36">
        <f ca="1">I2232+计算结果!B$19*IF(ROW()&gt;计算结果!B$18+1,STDEV(OFFSET(E2232,0,0,-计算结果!B$18,1)),STDEV(OFFSET(E2232,0,0,-ROW(),1)))</f>
        <v>8439.6760912851678</v>
      </c>
      <c r="K2232" s="34">
        <f ca="1">I2232-计算结果!B$19*IF(ROW()&gt;计算结果!B$18+1,STDEV(OFFSET(E2232,0,0,-计算结果!B$18,1)),STDEV(OFFSET(E2232,0,0,-ROW(),1)))</f>
        <v>-4027.1988185578953</v>
      </c>
      <c r="L2232" s="35" t="str">
        <f t="shared" ca="1" si="137"/>
        <v>卖</v>
      </c>
      <c r="M2232" s="4" t="str">
        <f t="shared" ca="1" si="138"/>
        <v/>
      </c>
      <c r="N2232" s="3">
        <f ca="1">IF(L2231="买",E2232/E2231-1,0)-IF(M2232=1,计算结果!B$17,0)</f>
        <v>0</v>
      </c>
      <c r="O2232" s="2">
        <f t="shared" ca="1" si="139"/>
        <v>7.2687447002585506</v>
      </c>
      <c r="P2232" s="3">
        <f ca="1">1-O2232/MAX(O$2:O2232)</f>
        <v>0.19131687130308694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36"/>
        <v>-8.0724745455141855E-3</v>
      </c>
      <c r="H2233" s="3">
        <f>1-E2233/MAX(E$2:E2233)</f>
        <v>0.63913598312121422</v>
      </c>
      <c r="I2233" s="36">
        <f ca="1">IF(ROW()&gt;计算结果!B$18+1,AVERAGE(OFFSET(E2233,0,0,-计算结果!B$18,1)),AVERAGE(OFFSET(E2233,0,0,-ROW(),1)))</f>
        <v>2203.9352272727269</v>
      </c>
      <c r="J2233" s="36">
        <f ca="1">I2233+计算结果!B$19*IF(ROW()&gt;计算结果!B$18+1,STDEV(OFFSET(E2233,0,0,-计算结果!B$18,1)),STDEV(OFFSET(E2233,0,0,-ROW(),1)))</f>
        <v>8588.9908490415328</v>
      </c>
      <c r="K2233" s="34">
        <f ca="1">I2233-计算结果!B$19*IF(ROW()&gt;计算结果!B$18+1,STDEV(OFFSET(E2233,0,0,-计算结果!B$18,1)),STDEV(OFFSET(E2233,0,0,-ROW(),1)))</f>
        <v>-4181.1203944960798</v>
      </c>
      <c r="L2233" s="35" t="str">
        <f t="shared" ca="1" si="137"/>
        <v>卖</v>
      </c>
      <c r="M2233" s="4" t="str">
        <f t="shared" ca="1" si="138"/>
        <v/>
      </c>
      <c r="N2233" s="3">
        <f ca="1">IF(L2232="买",E2233/E2232-1,0)-IF(M2233=1,计算结果!B$17,0)</f>
        <v>0</v>
      </c>
      <c r="O2233" s="2">
        <f t="shared" ca="1" si="139"/>
        <v>7.2687447002585506</v>
      </c>
      <c r="P2233" s="3">
        <f ca="1">1-O2233/MAX(O$2:O2233)</f>
        <v>0.19131687130308694</v>
      </c>
    </row>
    <row r="2234" spans="1:16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36"/>
        <v>-1.5984006563344311E-2</v>
      </c>
      <c r="H2234" s="3">
        <f>1-E2234/MAX(E$2:E2234)</f>
        <v>0.64490403593547951</v>
      </c>
      <c r="I2234" s="36">
        <f ca="1">IF(ROW()&gt;计算结果!B$18+1,AVERAGE(OFFSET(E2234,0,0,-计算结果!B$18,1)),AVERAGE(OFFSET(E2234,0,0,-ROW(),1)))</f>
        <v>2201.2561363636364</v>
      </c>
      <c r="J2234" s="36">
        <f ca="1">I2234+计算结果!B$19*IF(ROW()&gt;计算结果!B$18+1,STDEV(OFFSET(E2234,0,0,-计算结果!B$18,1)),STDEV(OFFSET(E2234,0,0,-ROW(),1)))</f>
        <v>8874.3036870369087</v>
      </c>
      <c r="K2234" s="34">
        <f ca="1">I2234-计算结果!B$19*IF(ROW()&gt;计算结果!B$18+1,STDEV(OFFSET(E2234,0,0,-计算结果!B$18,1)),STDEV(OFFSET(E2234,0,0,-ROW(),1)))</f>
        <v>-4471.7914143096368</v>
      </c>
      <c r="L2234" s="35" t="str">
        <f t="shared" ca="1" si="137"/>
        <v>卖</v>
      </c>
      <c r="M2234" s="4" t="str">
        <f t="shared" ca="1" si="138"/>
        <v/>
      </c>
      <c r="N2234" s="3">
        <f ca="1">IF(L2233="买",E2234/E2233-1,0)-IF(M2234=1,计算结果!B$17,0)</f>
        <v>0</v>
      </c>
      <c r="O2234" s="2">
        <f t="shared" ca="1" si="139"/>
        <v>7.2687447002585506</v>
      </c>
      <c r="P2234" s="3">
        <f ca="1">1-O2234/MAX(O$2:O2234)</f>
        <v>0.19131687130308694</v>
      </c>
    </row>
    <row r="2235" spans="1:16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36"/>
        <v>3.4418319381687601E-2</v>
      </c>
      <c r="H2235" s="3">
        <f>1-E2235/MAX(E$2:E2235)</f>
        <v>0.63268222963315868</v>
      </c>
      <c r="I2235" s="36">
        <f ca="1">IF(ROW()&gt;计算结果!B$18+1,AVERAGE(OFFSET(E2235,0,0,-计算结果!B$18,1)),AVERAGE(OFFSET(E2235,0,0,-ROW(),1)))</f>
        <v>2200.4634090909094</v>
      </c>
      <c r="J2235" s="36">
        <f ca="1">I2235+计算结果!B$19*IF(ROW()&gt;计算结果!B$18+1,STDEV(OFFSET(E2235,0,0,-计算结果!B$18,1)),STDEV(OFFSET(E2235,0,0,-ROW(),1)))</f>
        <v>8909.6252932236821</v>
      </c>
      <c r="K2235" s="34">
        <f ca="1">I2235-计算结果!B$19*IF(ROW()&gt;计算结果!B$18+1,STDEV(OFFSET(E2235,0,0,-计算结果!B$18,1)),STDEV(OFFSET(E2235,0,0,-ROW(),1)))</f>
        <v>-4508.6984750418642</v>
      </c>
      <c r="L2235" s="35" t="str">
        <f t="shared" ca="1" si="137"/>
        <v>卖</v>
      </c>
      <c r="M2235" s="4" t="str">
        <f t="shared" ca="1" si="138"/>
        <v/>
      </c>
      <c r="N2235" s="3">
        <f ca="1">IF(L2234="买",E2235/E2234-1,0)-IF(M2235=1,计算结果!B$17,0)</f>
        <v>0</v>
      </c>
      <c r="O2235" s="2">
        <f t="shared" ca="1" si="139"/>
        <v>7.2687447002585506</v>
      </c>
      <c r="P2235" s="3">
        <f ca="1">1-O2235/MAX(O$2:O2235)</f>
        <v>0.19131687130308694</v>
      </c>
    </row>
    <row r="2236" spans="1:16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36"/>
        <v>8.2221604595145159E-3</v>
      </c>
      <c r="H2236" s="3">
        <f>1-E2236/MAX(E$2:E2236)</f>
        <v>0.62966208398557133</v>
      </c>
      <c r="I2236" s="36">
        <f ca="1">IF(ROW()&gt;计算结果!B$18+1,AVERAGE(OFFSET(E2236,0,0,-计算结果!B$18,1)),AVERAGE(OFFSET(E2236,0,0,-ROW(),1)))</f>
        <v>2199.6384090909096</v>
      </c>
      <c r="J2236" s="36">
        <f ca="1">I2236+计算结果!B$19*IF(ROW()&gt;计算结果!B$18+1,STDEV(OFFSET(E2236,0,0,-计算结果!B$18,1)),STDEV(OFFSET(E2236,0,0,-ROW(),1)))</f>
        <v>8916.942074032293</v>
      </c>
      <c r="K2236" s="34">
        <f ca="1">I2236-计算结果!B$19*IF(ROW()&gt;计算结果!B$18+1,STDEV(OFFSET(E2236,0,0,-计算结果!B$18,1)),STDEV(OFFSET(E2236,0,0,-ROW(),1)))</f>
        <v>-4517.6652558504729</v>
      </c>
      <c r="L2236" s="35" t="str">
        <f t="shared" ca="1" si="137"/>
        <v>卖</v>
      </c>
      <c r="M2236" s="4" t="str">
        <f t="shared" ca="1" si="138"/>
        <v/>
      </c>
      <c r="N2236" s="3">
        <f ca="1">IF(L2235="买",E2236/E2235-1,0)-IF(M2236=1,计算结果!B$17,0)</f>
        <v>0</v>
      </c>
      <c r="O2236" s="2">
        <f t="shared" ca="1" si="139"/>
        <v>7.2687447002585506</v>
      </c>
      <c r="P2236" s="3">
        <f ca="1">1-O2236/MAX(O$2:O2236)</f>
        <v>0.19131687130308694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36"/>
        <v>-9.6942408858058382E-4</v>
      </c>
      <c r="H2237" s="3">
        <f>1-E2237/MAX(E$2:E2237)</f>
        <v>0.6300210984822705</v>
      </c>
      <c r="I2237" s="36">
        <f ca="1">IF(ROW()&gt;计算结果!B$18+1,AVERAGE(OFFSET(E2237,0,0,-计算结果!B$18,1)),AVERAGE(OFFSET(E2237,0,0,-ROW(),1)))</f>
        <v>2198.8543181818186</v>
      </c>
      <c r="J2237" s="36">
        <f ca="1">I2237+计算结果!B$19*IF(ROW()&gt;计算结果!B$18+1,STDEV(OFFSET(E2237,0,0,-计算结果!B$18,1)),STDEV(OFFSET(E2237,0,0,-ROW(),1)))</f>
        <v>8927.0699057021229</v>
      </c>
      <c r="K2237" s="34">
        <f ca="1">I2237-计算结果!B$19*IF(ROW()&gt;计算结果!B$18+1,STDEV(OFFSET(E2237,0,0,-计算结果!B$18,1)),STDEV(OFFSET(E2237,0,0,-ROW(),1)))</f>
        <v>-4529.3612693384866</v>
      </c>
      <c r="L2237" s="35" t="str">
        <f t="shared" ca="1" si="137"/>
        <v>卖</v>
      </c>
      <c r="M2237" s="4" t="str">
        <f t="shared" ca="1" si="138"/>
        <v/>
      </c>
      <c r="N2237" s="3">
        <f ca="1">IF(L2236="买",E2237/E2236-1,0)-IF(M2237=1,计算结果!B$17,0)</f>
        <v>0</v>
      </c>
      <c r="O2237" s="2">
        <f t="shared" ca="1" si="139"/>
        <v>7.2687447002585506</v>
      </c>
      <c r="P2237" s="3">
        <f ca="1">1-O2237/MAX(O$2:O2237)</f>
        <v>0.19131687130308694</v>
      </c>
    </row>
    <row r="2238" spans="1:16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36"/>
        <v>-1.559022093044593E-3</v>
      </c>
      <c r="H2238" s="3">
        <f>1-E2238/MAX(E$2:E2238)</f>
        <v>0.63059790376369695</v>
      </c>
      <c r="I2238" s="36">
        <f ca="1">IF(ROW()&gt;计算结果!B$18+1,AVERAGE(OFFSET(E2238,0,0,-计算结果!B$18,1)),AVERAGE(OFFSET(E2238,0,0,-ROW(),1)))</f>
        <v>2197.9272727272732</v>
      </c>
      <c r="J2238" s="36">
        <f ca="1">I2238+计算结果!B$19*IF(ROW()&gt;计算结果!B$18+1,STDEV(OFFSET(E2238,0,0,-计算结果!B$18,1)),STDEV(OFFSET(E2238,0,0,-ROW(),1)))</f>
        <v>8937.9817449038146</v>
      </c>
      <c r="K2238" s="34">
        <f ca="1">I2238-计算结果!B$19*IF(ROW()&gt;计算结果!B$18+1,STDEV(OFFSET(E2238,0,0,-计算结果!B$18,1)),STDEV(OFFSET(E2238,0,0,-ROW(),1)))</f>
        <v>-4542.127199449269</v>
      </c>
      <c r="L2238" s="35" t="str">
        <f t="shared" ca="1" si="137"/>
        <v>卖</v>
      </c>
      <c r="M2238" s="4" t="str">
        <f t="shared" ca="1" si="138"/>
        <v/>
      </c>
      <c r="N2238" s="3">
        <f ca="1">IF(L2237="买",E2238/E2237-1,0)-IF(M2238=1,计算结果!B$17,0)</f>
        <v>0</v>
      </c>
      <c r="O2238" s="2">
        <f t="shared" ca="1" si="139"/>
        <v>7.2687447002585506</v>
      </c>
      <c r="P2238" s="3">
        <f ca="1">1-O2238/MAX(O$2:O2238)</f>
        <v>0.19131687130308694</v>
      </c>
    </row>
    <row r="2239" spans="1:16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36"/>
        <v>-7.0657055341886155E-3</v>
      </c>
      <c r="H2239" s="3">
        <f>1-E2239/MAX(E$2:E2239)</f>
        <v>0.63320799019941465</v>
      </c>
      <c r="I2239" s="36">
        <f ca="1">IF(ROW()&gt;计算结果!B$18+1,AVERAGE(OFFSET(E2239,0,0,-计算结果!B$18,1)),AVERAGE(OFFSET(E2239,0,0,-ROW(),1)))</f>
        <v>2197.4095454545459</v>
      </c>
      <c r="J2239" s="36">
        <f ca="1">I2239+计算结果!B$19*IF(ROW()&gt;计算结果!B$18+1,STDEV(OFFSET(E2239,0,0,-计算结果!B$18,1)),STDEV(OFFSET(E2239,0,0,-ROW(),1)))</f>
        <v>8966.473931818753</v>
      </c>
      <c r="K2239" s="34">
        <f ca="1">I2239-计算结果!B$19*IF(ROW()&gt;计算结果!B$18+1,STDEV(OFFSET(E2239,0,0,-计算结果!B$18,1)),STDEV(OFFSET(E2239,0,0,-ROW(),1)))</f>
        <v>-4571.6548409096604</v>
      </c>
      <c r="L2239" s="35" t="str">
        <f t="shared" ca="1" si="137"/>
        <v>卖</v>
      </c>
      <c r="M2239" s="4" t="str">
        <f t="shared" ca="1" si="138"/>
        <v/>
      </c>
      <c r="N2239" s="3">
        <f ca="1">IF(L2238="买",E2239/E2238-1,0)-IF(M2239=1,计算结果!B$17,0)</f>
        <v>0</v>
      </c>
      <c r="O2239" s="2">
        <f t="shared" ca="1" si="139"/>
        <v>7.2687447002585506</v>
      </c>
      <c r="P2239" s="3">
        <f ca="1">1-O2239/MAX(O$2:O2239)</f>
        <v>0.19131687130308694</v>
      </c>
    </row>
    <row r="2240" spans="1:16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36"/>
        <v>-1.7395660826363679E-3</v>
      </c>
      <c r="H2240" s="3">
        <f>1-E2240/MAX(E$2:E2240)</f>
        <v>0.63384604913904585</v>
      </c>
      <c r="I2240" s="36">
        <f ca="1">IF(ROW()&gt;计算结果!B$18+1,AVERAGE(OFFSET(E2240,0,0,-计算结果!B$18,1)),AVERAGE(OFFSET(E2240,0,0,-ROW(),1)))</f>
        <v>2197.0906818181825</v>
      </c>
      <c r="J2240" s="36">
        <f ca="1">I2240+计算结果!B$19*IF(ROW()&gt;计算结果!B$18+1,STDEV(OFFSET(E2240,0,0,-计算结果!B$18,1)),STDEV(OFFSET(E2240,0,0,-ROW(),1)))</f>
        <v>8988.4418863855844</v>
      </c>
      <c r="K2240" s="34">
        <f ca="1">I2240-计算结果!B$19*IF(ROW()&gt;计算结果!B$18+1,STDEV(OFFSET(E2240,0,0,-计算结果!B$18,1)),STDEV(OFFSET(E2240,0,0,-ROW(),1)))</f>
        <v>-4594.2605227492186</v>
      </c>
      <c r="L2240" s="35" t="str">
        <f t="shared" ca="1" si="137"/>
        <v>卖</v>
      </c>
      <c r="M2240" s="4" t="str">
        <f t="shared" ca="1" si="138"/>
        <v/>
      </c>
      <c r="N2240" s="3">
        <f ca="1">IF(L2239="买",E2240/E2239-1,0)-IF(M2240=1,计算结果!B$17,0)</f>
        <v>0</v>
      </c>
      <c r="O2240" s="2">
        <f t="shared" ca="1" si="139"/>
        <v>7.2687447002585506</v>
      </c>
      <c r="P2240" s="3">
        <f ca="1">1-O2240/MAX(O$2:O2240)</f>
        <v>0.19131687130308694</v>
      </c>
    </row>
    <row r="2241" spans="1:16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36"/>
        <v>-2.6301604119034483E-3</v>
      </c>
      <c r="H2241" s="3">
        <f>1-E2241/MAX(E$2:E2241)</f>
        <v>0.63480909276526232</v>
      </c>
      <c r="I2241" s="36">
        <f ca="1">IF(ROW()&gt;计算结果!B$18+1,AVERAGE(OFFSET(E2241,0,0,-计算结果!B$18,1)),AVERAGE(OFFSET(E2241,0,0,-ROW(),1)))</f>
        <v>2196.1563636363649</v>
      </c>
      <c r="J2241" s="36">
        <f ca="1">I2241+计算结果!B$19*IF(ROW()&gt;计算结果!B$18+1,STDEV(OFFSET(E2241,0,0,-计算结果!B$18,1)),STDEV(OFFSET(E2241,0,0,-ROW(),1)))</f>
        <v>9038.0263870783801</v>
      </c>
      <c r="K2241" s="34">
        <f ca="1">I2241-计算结果!B$19*IF(ROW()&gt;计算结果!B$18+1,STDEV(OFFSET(E2241,0,0,-计算结果!B$18,1)),STDEV(OFFSET(E2241,0,0,-ROW(),1)))</f>
        <v>-4645.7136598056513</v>
      </c>
      <c r="L2241" s="35" t="str">
        <f t="shared" ca="1" si="137"/>
        <v>卖</v>
      </c>
      <c r="M2241" s="4" t="str">
        <f t="shared" ca="1" si="138"/>
        <v/>
      </c>
      <c r="N2241" s="3">
        <f ca="1">IF(L2240="买",E2241/E2240-1,0)-IF(M2241=1,计算结果!B$17,0)</f>
        <v>0</v>
      </c>
      <c r="O2241" s="2">
        <f t="shared" ca="1" si="139"/>
        <v>7.2687447002585506</v>
      </c>
      <c r="P2241" s="3">
        <f ca="1">1-O2241/MAX(O$2:O2241)</f>
        <v>0.19131687130308694</v>
      </c>
    </row>
    <row r="2242" spans="1:16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36"/>
        <v>7.8320831197875584E-3</v>
      </c>
      <c r="H2242" s="3">
        <f>1-E2242/MAX(E$2:E2242)</f>
        <v>0.63194888722520925</v>
      </c>
      <c r="I2242" s="36">
        <f ca="1">IF(ROW()&gt;计算结果!B$18+1,AVERAGE(OFFSET(E2242,0,0,-计算结果!B$18,1)),AVERAGE(OFFSET(E2242,0,0,-ROW(),1)))</f>
        <v>2194.3225000000011</v>
      </c>
      <c r="J2242" s="36">
        <f ca="1">I2242+计算结果!B$19*IF(ROW()&gt;计算结果!B$18+1,STDEV(OFFSET(E2242,0,0,-计算结果!B$18,1)),STDEV(OFFSET(E2242,0,0,-ROW(),1)))</f>
        <v>9008.8733637383266</v>
      </c>
      <c r="K2242" s="34">
        <f ca="1">I2242-计算结果!B$19*IF(ROW()&gt;计算结果!B$18+1,STDEV(OFFSET(E2242,0,0,-计算结果!B$18,1)),STDEV(OFFSET(E2242,0,0,-ROW(),1)))</f>
        <v>-4620.2283637383243</v>
      </c>
      <c r="L2242" s="35" t="str">
        <f t="shared" ca="1" si="137"/>
        <v>卖</v>
      </c>
      <c r="M2242" s="4" t="str">
        <f t="shared" ca="1" si="138"/>
        <v/>
      </c>
      <c r="N2242" s="3">
        <f ca="1">IF(L2241="买",E2242/E2241-1,0)-IF(M2242=1,计算结果!B$17,0)</f>
        <v>0</v>
      </c>
      <c r="O2242" s="2">
        <f t="shared" ca="1" si="139"/>
        <v>7.2687447002585506</v>
      </c>
      <c r="P2242" s="3">
        <f ca="1">1-O2242/MAX(O$2:O2242)</f>
        <v>0.19131687130308694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36">
        <f ca="1">IF(ROW()&gt;计算结果!B$18+1,AVERAGE(OFFSET(E2243,0,0,-计算结果!B$18,1)),AVERAGE(OFFSET(E2243,0,0,-ROW(),1)))</f>
        <v>2193.1597727272729</v>
      </c>
      <c r="J2243" s="36">
        <f ca="1">I2243+计算结果!B$19*IF(ROW()&gt;计算结果!B$18+1,STDEV(OFFSET(E2243,0,0,-计算结果!B$18,1)),STDEV(OFFSET(E2243,0,0,-ROW(),1)))</f>
        <v>8981.1061540617739</v>
      </c>
      <c r="K2243" s="34">
        <f ca="1">I2243-计算结果!B$19*IF(ROW()&gt;计算结果!B$18+1,STDEV(OFFSET(E2243,0,0,-计算结果!B$18,1)),STDEV(OFFSET(E2243,0,0,-ROW(),1)))</f>
        <v>-4594.7866086072272</v>
      </c>
      <c r="L2243" s="35" t="str">
        <f t="shared" ref="L2243:L2306" ca="1" si="141">IF(OR(AND(E2243&lt;J2243,E2243&gt;I2243),E2243&lt;K2243),"买","卖")</f>
        <v>卖</v>
      </c>
      <c r="M2243" s="4" t="str">
        <f t="shared" ca="1" si="138"/>
        <v/>
      </c>
      <c r="N2243" s="3">
        <f ca="1">IF(L2242="买",E2243/E2242-1,0)-IF(M2243=1,计算结果!B$17,0)</f>
        <v>0</v>
      </c>
      <c r="O2243" s="2">
        <f t="shared" ca="1" si="139"/>
        <v>7.2687447002585506</v>
      </c>
      <c r="P2243" s="3">
        <f ca="1">1-O2243/MAX(O$2:O2243)</f>
        <v>0.19131687130308694</v>
      </c>
    </row>
    <row r="2244" spans="1:16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40"/>
        <v>-7.2085952868992109E-3</v>
      </c>
      <c r="H2244" s="3">
        <f>1-E2244/MAX(E$2:E2244)</f>
        <v>0.63162560402912948</v>
      </c>
      <c r="I2244" s="36">
        <f ca="1">IF(ROW()&gt;计算结果!B$18+1,AVERAGE(OFFSET(E2244,0,0,-计算结果!B$18,1)),AVERAGE(OFFSET(E2244,0,0,-ROW(),1)))</f>
        <v>2191.3263636363645</v>
      </c>
      <c r="J2244" s="36">
        <f ca="1">I2244+计算结果!B$19*IF(ROW()&gt;计算结果!B$18+1,STDEV(OFFSET(E2244,0,0,-计算结果!B$18,1)),STDEV(OFFSET(E2244,0,0,-ROW(),1)))</f>
        <v>8935.3151021783724</v>
      </c>
      <c r="K2244" s="34">
        <f ca="1">I2244-计算结果!B$19*IF(ROW()&gt;计算结果!B$18+1,STDEV(OFFSET(E2244,0,0,-计算结果!B$18,1)),STDEV(OFFSET(E2244,0,0,-ROW(),1)))</f>
        <v>-4552.6623749056434</v>
      </c>
      <c r="L2244" s="35" t="str">
        <f t="shared" ca="1" si="141"/>
        <v>卖</v>
      </c>
      <c r="M2244" s="4" t="str">
        <f t="shared" ref="M2244:M2307" ca="1" si="142">IF(L2243&lt;&gt;L2244,1,"")</f>
        <v/>
      </c>
      <c r="N2244" s="3">
        <f ca="1">IF(L2243="买",E2244/E2243-1,0)-IF(M2244=1,计算结果!B$17,0)</f>
        <v>0</v>
      </c>
      <c r="O2244" s="2">
        <f t="shared" ref="O2244:O2307" ca="1" si="143">IFERROR(O2243*(1+N2244),O2243)</f>
        <v>7.2687447002585506</v>
      </c>
      <c r="P2244" s="3">
        <f ca="1">1-O2244/MAX(O$2:O2244)</f>
        <v>0.19131687130308694</v>
      </c>
    </row>
    <row r="2245" spans="1:16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40"/>
        <v>9.4503027699639475E-3</v>
      </c>
      <c r="H2245" s="3">
        <f>1-E2245/MAX(E$2:E2245)</f>
        <v>0.62814435445450223</v>
      </c>
      <c r="I2245" s="36">
        <f ca="1">IF(ROW()&gt;计算结果!B$18+1,AVERAGE(OFFSET(E2245,0,0,-计算结果!B$18,1)),AVERAGE(OFFSET(E2245,0,0,-ROW(),1)))</f>
        <v>2190.6343181818188</v>
      </c>
      <c r="J2245" s="36">
        <f ca="1">I2245+计算结果!B$19*IF(ROW()&gt;计算结果!B$18+1,STDEV(OFFSET(E2245,0,0,-计算结果!B$18,1)),STDEV(OFFSET(E2245,0,0,-ROW(),1)))</f>
        <v>8922.2689056102554</v>
      </c>
      <c r="K2245" s="34">
        <f ca="1">I2245-计算结果!B$19*IF(ROW()&gt;计算结果!B$18+1,STDEV(OFFSET(E2245,0,0,-计算结果!B$18,1)),STDEV(OFFSET(E2245,0,0,-ROW(),1)))</f>
        <v>-4541.0002692466187</v>
      </c>
      <c r="L2245" s="35" t="str">
        <f t="shared" ca="1" si="141"/>
        <v>卖</v>
      </c>
      <c r="M2245" s="4" t="str">
        <f t="shared" ca="1" si="142"/>
        <v/>
      </c>
      <c r="N2245" s="3">
        <f ca="1">IF(L2244="买",E2245/E2244-1,0)-IF(M2245=1,计算结果!B$17,0)</f>
        <v>0</v>
      </c>
      <c r="O2245" s="2">
        <f t="shared" ca="1" si="143"/>
        <v>7.2687447002585506</v>
      </c>
      <c r="P2245" s="3">
        <f ca="1">1-O2245/MAX(O$2:O2245)</f>
        <v>0.19131687130308694</v>
      </c>
    </row>
    <row r="2246" spans="1:16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40"/>
        <v>2.3724873825767601E-2</v>
      </c>
      <c r="H2246" s="3">
        <f>1-E2246/MAX(E$2:E2246)</f>
        <v>0.6193221261825359</v>
      </c>
      <c r="I2246" s="36">
        <f ca="1">IF(ROW()&gt;计算结果!B$18+1,AVERAGE(OFFSET(E2246,0,0,-计算结果!B$18,1)),AVERAGE(OFFSET(E2246,0,0,-ROW(),1)))</f>
        <v>2191.031136363637</v>
      </c>
      <c r="J2246" s="36">
        <f ca="1">I2246+计算结果!B$19*IF(ROW()&gt;计算结果!B$18+1,STDEV(OFFSET(E2246,0,0,-计算结果!B$18,1)),STDEV(OFFSET(E2246,0,0,-ROW(),1)))</f>
        <v>8950.167136885193</v>
      </c>
      <c r="K2246" s="34">
        <f ca="1">I2246-计算结果!B$19*IF(ROW()&gt;计算结果!B$18+1,STDEV(OFFSET(E2246,0,0,-计算结果!B$18,1)),STDEV(OFFSET(E2246,0,0,-ROW(),1)))</f>
        <v>-4568.1048641579182</v>
      </c>
      <c r="L2246" s="35" t="str">
        <f t="shared" ca="1" si="141"/>
        <v>买</v>
      </c>
      <c r="M2246" s="4">
        <f t="shared" ca="1" si="142"/>
        <v>1</v>
      </c>
      <c r="N2246" s="3">
        <f ca="1">IF(L2245="买",E2246/E2245-1,0)-IF(M2246=1,计算结果!B$17,0)</f>
        <v>0</v>
      </c>
      <c r="O2246" s="2">
        <f t="shared" ca="1" si="143"/>
        <v>7.2687447002585506</v>
      </c>
      <c r="P2246" s="3">
        <f ca="1">1-O2246/MAX(O$2:O2246)</f>
        <v>0.19131687130308694</v>
      </c>
    </row>
    <row r="2247" spans="1:16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40"/>
        <v>5.8105233046679139E-4</v>
      </c>
      <c r="H2247" s="3">
        <f>1-E2247/MAX(E$2:E2247)</f>
        <v>0.61910093241679709</v>
      </c>
      <c r="I2247" s="36">
        <f ca="1">IF(ROW()&gt;计算结果!B$18+1,AVERAGE(OFFSET(E2247,0,0,-计算结果!B$18,1)),AVERAGE(OFFSET(E2247,0,0,-ROW(),1)))</f>
        <v>2191.2775000000006</v>
      </c>
      <c r="J2247" s="36">
        <f ca="1">I2247+计算结果!B$19*IF(ROW()&gt;计算结果!B$18+1,STDEV(OFFSET(E2247,0,0,-计算结果!B$18,1)),STDEV(OFFSET(E2247,0,0,-ROW(),1)))</f>
        <v>8969.3617065602084</v>
      </c>
      <c r="K2247" s="34">
        <f ca="1">I2247-计算结果!B$19*IF(ROW()&gt;计算结果!B$18+1,STDEV(OFFSET(E2247,0,0,-计算结果!B$18,1)),STDEV(OFFSET(E2247,0,0,-ROW(),1)))</f>
        <v>-4586.8067065602081</v>
      </c>
      <c r="L2247" s="35" t="str">
        <f t="shared" ca="1" si="141"/>
        <v>买</v>
      </c>
      <c r="M2247" s="4" t="str">
        <f t="shared" ca="1" si="142"/>
        <v/>
      </c>
      <c r="N2247" s="3">
        <f ca="1">IF(L2246="买",E2247/E2246-1,0)-IF(M2247=1,计算结果!B$17,0)</f>
        <v>5.8105233046679139E-4</v>
      </c>
      <c r="O2247" s="2">
        <f t="shared" ca="1" si="143"/>
        <v>7.2729682213062041</v>
      </c>
      <c r="P2247" s="3">
        <f ca="1">1-O2247/MAX(O$2:O2247)</f>
        <v>0.19084698408654843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40"/>
        <v>1.5697170578302888E-2</v>
      </c>
      <c r="H2248" s="3">
        <f>1-E2248/MAX(E$2:E2248)</f>
        <v>0.61312189477982715</v>
      </c>
      <c r="I2248" s="36">
        <f ca="1">IF(ROW()&gt;计算结果!B$18+1,AVERAGE(OFFSET(E2248,0,0,-计算结果!B$18,1)),AVERAGE(OFFSET(E2248,0,0,-ROW(),1)))</f>
        <v>2192.8981818181824</v>
      </c>
      <c r="J2248" s="36">
        <f ca="1">I2248+计算结果!B$19*IF(ROW()&gt;计算结果!B$18+1,STDEV(OFFSET(E2248,0,0,-计算结果!B$18,1)),STDEV(OFFSET(E2248,0,0,-ROW(),1)))</f>
        <v>9105.8725029180423</v>
      </c>
      <c r="K2248" s="34">
        <f ca="1">I2248-计算结果!B$19*IF(ROW()&gt;计算结果!B$18+1,STDEV(OFFSET(E2248,0,0,-计算结果!B$18,1)),STDEV(OFFSET(E2248,0,0,-ROW(),1)))</f>
        <v>-4720.0761392816785</v>
      </c>
      <c r="L2248" s="35" t="str">
        <f t="shared" ca="1" si="141"/>
        <v>买</v>
      </c>
      <c r="M2248" s="4" t="str">
        <f t="shared" ca="1" si="142"/>
        <v/>
      </c>
      <c r="N2248" s="3">
        <f ca="1">IF(L2247="买",E2248/E2247-1,0)-IF(M2248=1,计算结果!B$17,0)</f>
        <v>1.5697170578302888E-2</v>
      </c>
      <c r="O2248" s="2">
        <f t="shared" ca="1" si="143"/>
        <v>7.3871332440866242</v>
      </c>
      <c r="P2248" s="3">
        <f ca="1">1-O2248/MAX(O$2:O2248)</f>
        <v>0.17814557117180663</v>
      </c>
    </row>
    <row r="2249" spans="1:16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40"/>
        <v>-1.3589824783618587E-3</v>
      </c>
      <c r="H2249" s="3">
        <f>1-E2249/MAX(E$2:E2249)</f>
        <v>0.61364765534608312</v>
      </c>
      <c r="I2249" s="36">
        <f ca="1">IF(ROW()&gt;计算结果!B$18+1,AVERAGE(OFFSET(E2249,0,0,-计算结果!B$18,1)),AVERAGE(OFFSET(E2249,0,0,-ROW(),1)))</f>
        <v>2194.2206818181821</v>
      </c>
      <c r="J2249" s="36">
        <f ca="1">I2249+计算结果!B$19*IF(ROW()&gt;计算结果!B$18+1,STDEV(OFFSET(E2249,0,0,-计算结果!B$18,1)),STDEV(OFFSET(E2249,0,0,-ROW(),1)))</f>
        <v>9220.0064568615944</v>
      </c>
      <c r="K2249" s="34">
        <f ca="1">I2249-计算结果!B$19*IF(ROW()&gt;计算结果!B$18+1,STDEV(OFFSET(E2249,0,0,-计算结果!B$18,1)),STDEV(OFFSET(E2249,0,0,-ROW(),1)))</f>
        <v>-4831.5650932252302</v>
      </c>
      <c r="L2249" s="35" t="str">
        <f t="shared" ca="1" si="141"/>
        <v>买</v>
      </c>
      <c r="M2249" s="4" t="str">
        <f t="shared" ca="1" si="142"/>
        <v/>
      </c>
      <c r="N2249" s="3">
        <f ca="1">IF(L2248="买",E2249/E2248-1,0)-IF(M2249=1,计算结果!B$17,0)</f>
        <v>-1.3589824783618587E-3</v>
      </c>
      <c r="O2249" s="2">
        <f t="shared" ca="1" si="143"/>
        <v>7.3770942594425861</v>
      </c>
      <c r="P2249" s="3">
        <f ca="1">1-O2249/MAX(O$2:O2249)</f>
        <v>0.17926245694034826</v>
      </c>
    </row>
    <row r="2250" spans="1:16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40"/>
        <v>-9.072212166453264E-4</v>
      </c>
      <c r="H2250" s="3">
        <f>1-E2250/MAX(E$2:E2250)</f>
        <v>0.61399816239025384</v>
      </c>
      <c r="I2250" s="36">
        <f ca="1">IF(ROW()&gt;计算结果!B$18+1,AVERAGE(OFFSET(E2250,0,0,-计算结果!B$18,1)),AVERAGE(OFFSET(E2250,0,0,-ROW(),1)))</f>
        <v>2194.2452272727273</v>
      </c>
      <c r="J2250" s="36">
        <f ca="1">I2250+计算结果!B$19*IF(ROW()&gt;计算结果!B$18+1,STDEV(OFFSET(E2250,0,0,-计算结果!B$18,1)),STDEV(OFFSET(E2250,0,0,-ROW(),1)))</f>
        <v>9223.2241675821915</v>
      </c>
      <c r="K2250" s="34">
        <f ca="1">I2250-计算结果!B$19*IF(ROW()&gt;计算结果!B$18+1,STDEV(OFFSET(E2250,0,0,-计算结果!B$18,1)),STDEV(OFFSET(E2250,0,0,-ROW(),1)))</f>
        <v>-4834.7337130367378</v>
      </c>
      <c r="L2250" s="35" t="str">
        <f t="shared" ca="1" si="141"/>
        <v>买</v>
      </c>
      <c r="M2250" s="4" t="str">
        <f t="shared" ca="1" si="142"/>
        <v/>
      </c>
      <c r="N2250" s="3">
        <f ca="1">IF(L2249="买",E2250/E2249-1,0)-IF(M2250=1,计算结果!B$17,0)</f>
        <v>-9.072212166453264E-4</v>
      </c>
      <c r="O2250" s="2">
        <f t="shared" ca="1" si="143"/>
        <v>7.3704016030132271</v>
      </c>
      <c r="P2250" s="3">
        <f ca="1">1-O2250/MAX(O$2:O2250)</f>
        <v>0.18000704745270935</v>
      </c>
    </row>
    <row r="2251" spans="1:16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40"/>
        <v>-1.7257263258118494E-2</v>
      </c>
      <c r="H2251" s="3">
        <f>1-E2251/MAX(E$2:E2251)</f>
        <v>0.62065949772000273</v>
      </c>
      <c r="I2251" s="36">
        <f ca="1">IF(ROW()&gt;计算结果!B$18+1,AVERAGE(OFFSET(E2251,0,0,-计算结果!B$18,1)),AVERAGE(OFFSET(E2251,0,0,-ROW(),1)))</f>
        <v>2192.9702272727277</v>
      </c>
      <c r="J2251" s="36">
        <f ca="1">I2251+计算结果!B$19*IF(ROW()&gt;计算结果!B$18+1,STDEV(OFFSET(E2251,0,0,-计算结果!B$18,1)),STDEV(OFFSET(E2251,0,0,-ROW(),1)))</f>
        <v>9076.9361425270836</v>
      </c>
      <c r="K2251" s="34">
        <f ca="1">I2251-计算结果!B$19*IF(ROW()&gt;计算结果!B$18+1,STDEV(OFFSET(E2251,0,0,-计算结果!B$18,1)),STDEV(OFFSET(E2251,0,0,-ROW(),1)))</f>
        <v>-4690.9956879816291</v>
      </c>
      <c r="L2251" s="35" t="str">
        <f t="shared" ca="1" si="141"/>
        <v>买</v>
      </c>
      <c r="M2251" s="4" t="str">
        <f t="shared" ca="1" si="142"/>
        <v/>
      </c>
      <c r="N2251" s="3">
        <f ca="1">IF(L2250="买",E2251/E2250-1,0)-IF(M2251=1,计算结果!B$17,0)</f>
        <v>-1.7257263258118494E-2</v>
      </c>
      <c r="O2251" s="2">
        <f t="shared" ca="1" si="143"/>
        <v>7.243208642231969</v>
      </c>
      <c r="P2251" s="3">
        <f ca="1">1-O2251/MAX(O$2:O2251)</f>
        <v>0.19415788170461989</v>
      </c>
    </row>
    <row r="2252" spans="1:16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40"/>
        <v>1.3770150619434318E-3</v>
      </c>
      <c r="H2252" s="3">
        <f>1-E2252/MAX(E$2:E2252)</f>
        <v>0.62013714013475796</v>
      </c>
      <c r="I2252" s="36">
        <f ca="1">IF(ROW()&gt;计算结果!B$18+1,AVERAGE(OFFSET(E2252,0,0,-计算结果!B$18,1)),AVERAGE(OFFSET(E2252,0,0,-ROW(),1)))</f>
        <v>2191.6356818181821</v>
      </c>
      <c r="J2252" s="36">
        <f ca="1">I2252+计算结果!B$19*IF(ROW()&gt;计算结果!B$18+1,STDEV(OFFSET(E2252,0,0,-计算结果!B$18,1)),STDEV(OFFSET(E2252,0,0,-ROW(),1)))</f>
        <v>8906.4952318264513</v>
      </c>
      <c r="K2252" s="34">
        <f ca="1">I2252-计算结果!B$19*IF(ROW()&gt;计算结果!B$18+1,STDEV(OFFSET(E2252,0,0,-计算结果!B$18,1)),STDEV(OFFSET(E2252,0,0,-ROW(),1)))</f>
        <v>-4523.2238681900881</v>
      </c>
      <c r="L2252" s="35" t="str">
        <f t="shared" ca="1" si="141"/>
        <v>买</v>
      </c>
      <c r="M2252" s="4" t="str">
        <f t="shared" ca="1" si="142"/>
        <v/>
      </c>
      <c r="N2252" s="3">
        <f ca="1">IF(L2251="买",E2252/E2251-1,0)-IF(M2252=1,计算结果!B$17,0)</f>
        <v>1.3770150619434318E-3</v>
      </c>
      <c r="O2252" s="2">
        <f t="shared" ca="1" si="143"/>
        <v>7.253182649629121</v>
      </c>
      <c r="P2252" s="3">
        <f ca="1">1-O2252/MAX(O$2:O2252)</f>
        <v>0.19304822497017882</v>
      </c>
    </row>
    <row r="2253" spans="1:16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40"/>
        <v>-3.4624394744975362E-3</v>
      </c>
      <c r="H2253" s="3">
        <f>1-E2253/MAX(E$2:E2253)</f>
        <v>0.62145239229565097</v>
      </c>
      <c r="I2253" s="36">
        <f ca="1">IF(ROW()&gt;计算结果!B$18+1,AVERAGE(OFFSET(E2253,0,0,-计算结果!B$18,1)),AVERAGE(OFFSET(E2253,0,0,-ROW(),1)))</f>
        <v>2190.3913636363645</v>
      </c>
      <c r="J2253" s="36">
        <f ca="1">I2253+计算结果!B$19*IF(ROW()&gt;计算结果!B$18+1,STDEV(OFFSET(E2253,0,0,-计算结果!B$18,1)),STDEV(OFFSET(E2253,0,0,-ROW(),1)))</f>
        <v>8763.4258971202817</v>
      </c>
      <c r="K2253" s="34">
        <f ca="1">I2253-计算结果!B$19*IF(ROW()&gt;计算结果!B$18+1,STDEV(OFFSET(E2253,0,0,-计算结果!B$18,1)),STDEV(OFFSET(E2253,0,0,-ROW(),1)))</f>
        <v>-4382.6431698475517</v>
      </c>
      <c r="L2253" s="35" t="str">
        <f t="shared" ca="1" si="141"/>
        <v>买</v>
      </c>
      <c r="M2253" s="4" t="str">
        <f t="shared" ca="1" si="142"/>
        <v/>
      </c>
      <c r="N2253" s="3">
        <f ca="1">IF(L2252="买",E2253/E2252-1,0)-IF(M2253=1,计算结果!B$17,0)</f>
        <v>-3.4624394744975362E-3</v>
      </c>
      <c r="O2253" s="2">
        <f t="shared" ca="1" si="143"/>
        <v>7.2280689437073047</v>
      </c>
      <c r="P2253" s="3">
        <f ca="1">1-O2253/MAX(O$2:O2253)</f>
        <v>0.19584224665005789</v>
      </c>
    </row>
    <row r="2254" spans="1:16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40"/>
        <v>-1.4383315354193904E-4</v>
      </c>
      <c r="H2254" s="3">
        <f>1-E2254/MAX(E$2:E2254)</f>
        <v>0.62150683999183287</v>
      </c>
      <c r="I2254" s="36">
        <f ca="1">IF(ROW()&gt;计算结果!B$18+1,AVERAGE(OFFSET(E2254,0,0,-计算结果!B$18,1)),AVERAGE(OFFSET(E2254,0,0,-ROW(),1)))</f>
        <v>2188.775681818182</v>
      </c>
      <c r="J2254" s="36">
        <f ca="1">I2254+计算结果!B$19*IF(ROW()&gt;计算结果!B$18+1,STDEV(OFFSET(E2254,0,0,-计算结果!B$18,1)),STDEV(OFFSET(E2254,0,0,-ROW(),1)))</f>
        <v>8543.813420316088</v>
      </c>
      <c r="K2254" s="34">
        <f ca="1">I2254-计算结果!B$19*IF(ROW()&gt;计算结果!B$18+1,STDEV(OFFSET(E2254,0,0,-计算结果!B$18,1)),STDEV(OFFSET(E2254,0,0,-ROW(),1)))</f>
        <v>-4166.262056679725</v>
      </c>
      <c r="L2254" s="35" t="str">
        <f t="shared" ca="1" si="141"/>
        <v>买</v>
      </c>
      <c r="M2254" s="4" t="str">
        <f t="shared" ca="1" si="142"/>
        <v/>
      </c>
      <c r="N2254" s="3">
        <f ca="1">IF(L2253="买",E2254/E2253-1,0)-IF(M2254=1,计算结果!B$17,0)</f>
        <v>-1.4383315354193904E-4</v>
      </c>
      <c r="O2254" s="2">
        <f t="shared" ca="1" si="143"/>
        <v>7.2270293077571131</v>
      </c>
      <c r="P2254" s="3">
        <f ca="1">1-O2254/MAX(O$2:O2254)</f>
        <v>0.1959579111956673</v>
      </c>
    </row>
    <row r="2255" spans="1:16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40"/>
        <v>-1.6736495720348188E-2</v>
      </c>
      <c r="H2255" s="3">
        <f>1-E2255/MAX(E$2:E2255)</f>
        <v>0.62784148914449056</v>
      </c>
      <c r="I2255" s="36">
        <f ca="1">IF(ROW()&gt;计算结果!B$18+1,AVERAGE(OFFSET(E2255,0,0,-计算结果!B$18,1)),AVERAGE(OFFSET(E2255,0,0,-ROW(),1)))</f>
        <v>2185.9484090909095</v>
      </c>
      <c r="J2255" s="36">
        <f ca="1">I2255+计算结果!B$19*IF(ROW()&gt;计算结果!B$18+1,STDEV(OFFSET(E2255,0,0,-计算结果!B$18,1)),STDEV(OFFSET(E2255,0,0,-ROW(),1)))</f>
        <v>8189.2520633057557</v>
      </c>
      <c r="K2255" s="34">
        <f ca="1">I2255-计算结果!B$19*IF(ROW()&gt;计算结果!B$18+1,STDEV(OFFSET(E2255,0,0,-计算结果!B$18,1)),STDEV(OFFSET(E2255,0,0,-ROW(),1)))</f>
        <v>-3817.355245123937</v>
      </c>
      <c r="L2255" s="35" t="str">
        <f t="shared" ca="1" si="141"/>
        <v>买</v>
      </c>
      <c r="M2255" s="4" t="str">
        <f t="shared" ca="1" si="142"/>
        <v/>
      </c>
      <c r="N2255" s="3">
        <f ca="1">IF(L2254="买",E2255/E2254-1,0)-IF(M2255=1,计算结果!B$17,0)</f>
        <v>-1.6736495720348188E-2</v>
      </c>
      <c r="O2255" s="2">
        <f t="shared" ca="1" si="143"/>
        <v>7.1060741626770056</v>
      </c>
      <c r="P2255" s="3">
        <f ca="1">1-O2255/MAX(O$2:O2255)</f>
        <v>0.20941475817392086</v>
      </c>
    </row>
    <row r="2256" spans="1:16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40"/>
        <v>4.3662132815178722E-3</v>
      </c>
      <c r="H2256" s="3">
        <f>1-E2256/MAX(E$2:E2256)</f>
        <v>0.62621656571156326</v>
      </c>
      <c r="I2256" s="36">
        <f ca="1">IF(ROW()&gt;计算结果!B$18+1,AVERAGE(OFFSET(E2256,0,0,-计算结果!B$18,1)),AVERAGE(OFFSET(E2256,0,0,-ROW(),1)))</f>
        <v>2184.0020454545461</v>
      </c>
      <c r="J2256" s="36">
        <f ca="1">I2256+计算结果!B$19*IF(ROW()&gt;计算结果!B$18+1,STDEV(OFFSET(E2256,0,0,-计算结果!B$18,1)),STDEV(OFFSET(E2256,0,0,-ROW(),1)))</f>
        <v>7963.7874264030106</v>
      </c>
      <c r="K2256" s="34">
        <f ca="1">I2256-计算结果!B$19*IF(ROW()&gt;计算结果!B$18+1,STDEV(OFFSET(E2256,0,0,-计算结果!B$18,1)),STDEV(OFFSET(E2256,0,0,-ROW(),1)))</f>
        <v>-3595.7833354939189</v>
      </c>
      <c r="L2256" s="35" t="str">
        <f t="shared" ca="1" si="141"/>
        <v>买</v>
      </c>
      <c r="M2256" s="4" t="str">
        <f t="shared" ca="1" si="142"/>
        <v/>
      </c>
      <c r="N2256" s="3">
        <f ca="1">IF(L2255="买",E2256/E2255-1,0)-IF(M2256=1,计算结果!B$17,0)</f>
        <v>4.3662132815178722E-3</v>
      </c>
      <c r="O2256" s="2">
        <f t="shared" ca="1" si="143"/>
        <v>7.1371007980655365</v>
      </c>
      <c r="P2256" s="3">
        <f ca="1">1-O2256/MAX(O$2:O2256)</f>
        <v>0.20596289439088777</v>
      </c>
    </row>
    <row r="2257" spans="1:16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40"/>
        <v>-9.6959213401315303E-4</v>
      </c>
      <c r="H2257" s="3">
        <f>1-E2257/MAX(E$2:E2257)</f>
        <v>0.62657898318927385</v>
      </c>
      <c r="I2257" s="36">
        <f ca="1">IF(ROW()&gt;计算结果!B$18+1,AVERAGE(OFFSET(E2257,0,0,-计算结果!B$18,1)),AVERAGE(OFFSET(E2257,0,0,-ROW(),1)))</f>
        <v>2181.4113636363641</v>
      </c>
      <c r="J2257" s="36">
        <f ca="1">I2257+计算结果!B$19*IF(ROW()&gt;计算结果!B$18+1,STDEV(OFFSET(E2257,0,0,-计算结果!B$18,1)),STDEV(OFFSET(E2257,0,0,-ROW(),1)))</f>
        <v>7564.9112660081701</v>
      </c>
      <c r="K2257" s="34">
        <f ca="1">I2257-计算结果!B$19*IF(ROW()&gt;计算结果!B$18+1,STDEV(OFFSET(E2257,0,0,-计算结果!B$18,1)),STDEV(OFFSET(E2257,0,0,-ROW(),1)))</f>
        <v>-3202.0885387354415</v>
      </c>
      <c r="L2257" s="35" t="str">
        <f t="shared" ca="1" si="141"/>
        <v>买</v>
      </c>
      <c r="M2257" s="4" t="str">
        <f t="shared" ca="1" si="142"/>
        <v/>
      </c>
      <c r="N2257" s="3">
        <f ca="1">IF(L2256="买",E2257/E2256-1,0)-IF(M2257=1,计算结果!B$17,0)</f>
        <v>-9.6959213401315303E-4</v>
      </c>
      <c r="O2257" s="2">
        <f t="shared" ca="1" si="143"/>
        <v>7.1301807212720734</v>
      </c>
      <c r="P2257" s="3">
        <f ca="1">1-O2257/MAX(O$2:O2257)</f>
        <v>0.20673278652260096</v>
      </c>
    </row>
    <row r="2258" spans="1:16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40"/>
        <v>-1.9137273485309025E-3</v>
      </c>
      <c r="H2258" s="3">
        <f>1-E2258/MAX(E$2:E2258)</f>
        <v>0.62729360920166066</v>
      </c>
      <c r="I2258" s="36">
        <f ca="1">IF(ROW()&gt;计算结果!B$18+1,AVERAGE(OFFSET(E2258,0,0,-计算结果!B$18,1)),AVERAGE(OFFSET(E2258,0,0,-ROW(),1)))</f>
        <v>2179.2075000000004</v>
      </c>
      <c r="J2258" s="36">
        <f ca="1">I2258+计算结果!B$19*IF(ROW()&gt;计算结果!B$18+1,STDEV(OFFSET(E2258,0,0,-计算结果!B$18,1)),STDEV(OFFSET(E2258,0,0,-ROW(),1)))</f>
        <v>7256.7619183874676</v>
      </c>
      <c r="K2258" s="34">
        <f ca="1">I2258-计算结果!B$19*IF(ROW()&gt;计算结果!B$18+1,STDEV(OFFSET(E2258,0,0,-计算结果!B$18,1)),STDEV(OFFSET(E2258,0,0,-ROW(),1)))</f>
        <v>-2898.3469183874668</v>
      </c>
      <c r="L2258" s="35" t="str">
        <f t="shared" ca="1" si="141"/>
        <v>买</v>
      </c>
      <c r="M2258" s="4" t="str">
        <f t="shared" ca="1" si="142"/>
        <v/>
      </c>
      <c r="N2258" s="3">
        <f ca="1">IF(L2257="买",E2258/E2257-1,0)-IF(M2258=1,计算结果!B$17,0)</f>
        <v>-1.9137273485309025E-3</v>
      </c>
      <c r="O2258" s="2">
        <f t="shared" ca="1" si="143"/>
        <v>7.1165354994258072</v>
      </c>
      <c r="P2258" s="3">
        <f ca="1">1-O2258/MAX(O$2:O2258)</f>
        <v>0.20825088368372557</v>
      </c>
    </row>
    <row r="2259" spans="1:16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40"/>
        <v>-1.0335681383447315E-2</v>
      </c>
      <c r="H2259" s="3">
        <f>1-E2259/MAX(E$2:E2259)</f>
        <v>0.63114578370652685</v>
      </c>
      <c r="I2259" s="36">
        <f ca="1">IF(ROW()&gt;计算结果!B$18+1,AVERAGE(OFFSET(E2259,0,0,-计算结果!B$18,1)),AVERAGE(OFFSET(E2259,0,0,-ROW(),1)))</f>
        <v>2177.0152272727278</v>
      </c>
      <c r="J2259" s="36">
        <f ca="1">I2259+计算结果!B$19*IF(ROW()&gt;计算结果!B$18+1,STDEV(OFFSET(E2259,0,0,-计算结果!B$18,1)),STDEV(OFFSET(E2259,0,0,-ROW(),1)))</f>
        <v>7047.4822677269804</v>
      </c>
      <c r="K2259" s="34">
        <f ca="1">I2259-计算结果!B$19*IF(ROW()&gt;计算结果!B$18+1,STDEV(OFFSET(E2259,0,0,-计算结果!B$18,1)),STDEV(OFFSET(E2259,0,0,-ROW(),1)))</f>
        <v>-2693.4518131815253</v>
      </c>
      <c r="L2259" s="35" t="str">
        <f t="shared" ca="1" si="141"/>
        <v>卖</v>
      </c>
      <c r="M2259" s="4">
        <f t="shared" ca="1" si="142"/>
        <v>1</v>
      </c>
      <c r="N2259" s="3">
        <f ca="1">IF(L2258="买",E2259/E2258-1,0)-IF(M2259=1,计算结果!B$17,0)</f>
        <v>-1.0335681383447315E-2</v>
      </c>
      <c r="O2259" s="2">
        <f t="shared" ca="1" si="143"/>
        <v>7.0429812559497496</v>
      </c>
      <c r="P2259" s="3">
        <f ca="1">1-O2259/MAX(O$2:O2259)</f>
        <v>0.21643415028559665</v>
      </c>
    </row>
    <row r="2260" spans="1:16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40"/>
        <v>-1.5158015158015181E-2</v>
      </c>
      <c r="H2260" s="3">
        <f>1-E2260/MAX(E$2:E2260)</f>
        <v>0.63673688150820118</v>
      </c>
      <c r="I2260" s="36">
        <f ca="1">IF(ROW()&gt;计算结果!B$18+1,AVERAGE(OFFSET(E2260,0,0,-计算结果!B$18,1)),AVERAGE(OFFSET(E2260,0,0,-ROW(),1)))</f>
        <v>2175.2075000000009</v>
      </c>
      <c r="J2260" s="36">
        <f ca="1">I2260+计算结果!B$19*IF(ROW()&gt;计算结果!B$18+1,STDEV(OFFSET(E2260,0,0,-计算结果!B$18,1)),STDEV(OFFSET(E2260,0,0,-ROW(),1)))</f>
        <v>7051.9725573145552</v>
      </c>
      <c r="K2260" s="34">
        <f ca="1">I2260-计算结果!B$19*IF(ROW()&gt;计算结果!B$18+1,STDEV(OFFSET(E2260,0,0,-计算结果!B$18,1)),STDEV(OFFSET(E2260,0,0,-ROW(),1)))</f>
        <v>-2701.5575573145538</v>
      </c>
      <c r="L2260" s="35" t="str">
        <f t="shared" ca="1" si="141"/>
        <v>卖</v>
      </c>
      <c r="M2260" s="4" t="str">
        <f t="shared" ca="1" si="142"/>
        <v/>
      </c>
      <c r="N2260" s="3">
        <f ca="1">IF(L2259="买",E2260/E2259-1,0)-IF(M2260=1,计算结果!B$17,0)</f>
        <v>0</v>
      </c>
      <c r="O2260" s="2">
        <f t="shared" ca="1" si="143"/>
        <v>7.0429812559497496</v>
      </c>
      <c r="P2260" s="3">
        <f ca="1">1-O2260/MAX(O$2:O2260)</f>
        <v>0.21643415028559665</v>
      </c>
    </row>
    <row r="2261" spans="1:16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40"/>
        <v>1.1007180428764807E-2</v>
      </c>
      <c r="H2261" s="3">
        <f>1-E2261/MAX(E$2:E2261)</f>
        <v>0.63273837881984618</v>
      </c>
      <c r="I2261" s="36">
        <f ca="1">IF(ROW()&gt;计算结果!B$18+1,AVERAGE(OFFSET(E2261,0,0,-计算结果!B$18,1)),AVERAGE(OFFSET(E2261,0,0,-ROW(),1)))</f>
        <v>2175.2202272727282</v>
      </c>
      <c r="J2261" s="36">
        <f ca="1">I2261+计算结果!B$19*IF(ROW()&gt;计算结果!B$18+1,STDEV(OFFSET(E2261,0,0,-计算结果!B$18,1)),STDEV(OFFSET(E2261,0,0,-ROW(),1)))</f>
        <v>7051.4351667388028</v>
      </c>
      <c r="K2261" s="34">
        <f ca="1">I2261-计算结果!B$19*IF(ROW()&gt;计算结果!B$18+1,STDEV(OFFSET(E2261,0,0,-计算结果!B$18,1)),STDEV(OFFSET(E2261,0,0,-ROW(),1)))</f>
        <v>-2700.9947121933465</v>
      </c>
      <c r="L2261" s="35" t="str">
        <f t="shared" ca="1" si="141"/>
        <v>卖</v>
      </c>
      <c r="M2261" s="4" t="str">
        <f t="shared" ca="1" si="142"/>
        <v/>
      </c>
      <c r="N2261" s="3">
        <f ca="1">IF(L2260="买",E2261/E2260-1,0)-IF(M2261=1,计算结果!B$17,0)</f>
        <v>0</v>
      </c>
      <c r="O2261" s="2">
        <f t="shared" ca="1" si="143"/>
        <v>7.0429812559497496</v>
      </c>
      <c r="P2261" s="3">
        <f ca="1">1-O2261/MAX(O$2:O2261)</f>
        <v>0.21643415028559665</v>
      </c>
    </row>
    <row r="2262" spans="1:16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40"/>
        <v>8.8025314227246909E-5</v>
      </c>
      <c r="H2262" s="3">
        <f>1-E2262/MAX(E$2:E2262)</f>
        <v>0.6327060505002382</v>
      </c>
      <c r="I2262" s="36">
        <f ca="1">IF(ROW()&gt;计算结果!B$18+1,AVERAGE(OFFSET(E2262,0,0,-计算结果!B$18,1)),AVERAGE(OFFSET(E2262,0,0,-ROW(),1)))</f>
        <v>2175.1125000000011</v>
      </c>
      <c r="J2262" s="36">
        <f ca="1">I2262+计算结果!B$19*IF(ROW()&gt;计算结果!B$18+1,STDEV(OFFSET(E2262,0,0,-计算结果!B$18,1)),STDEV(OFFSET(E2262,0,0,-ROW(),1)))</f>
        <v>7055.1926933996619</v>
      </c>
      <c r="K2262" s="34">
        <f ca="1">I2262-计算结果!B$19*IF(ROW()&gt;计算结果!B$18+1,STDEV(OFFSET(E2262,0,0,-计算结果!B$18,1)),STDEV(OFFSET(E2262,0,0,-ROW(),1)))</f>
        <v>-2704.9676933996598</v>
      </c>
      <c r="L2262" s="35" t="str">
        <f t="shared" ca="1" si="141"/>
        <v>卖</v>
      </c>
      <c r="M2262" s="4" t="str">
        <f t="shared" ca="1" si="142"/>
        <v/>
      </c>
      <c r="N2262" s="3">
        <f ca="1">IF(L2261="买",E2262/E2261-1,0)-IF(M2262=1,计算结果!B$17,0)</f>
        <v>0</v>
      </c>
      <c r="O2262" s="2">
        <f t="shared" ca="1" si="143"/>
        <v>7.0429812559497496</v>
      </c>
      <c r="P2262" s="3">
        <f ca="1">1-O2262/MAX(O$2:O2262)</f>
        <v>0.21643415028559665</v>
      </c>
    </row>
    <row r="2263" spans="1:16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40"/>
        <v>-1.0145182659613283E-3</v>
      </c>
      <c r="H2263" s="3">
        <f>1-E2263/MAX(E$2:E2263)</f>
        <v>0.63307867692098285</v>
      </c>
      <c r="I2263" s="36">
        <f ca="1">IF(ROW()&gt;计算结果!B$18+1,AVERAGE(OFFSET(E2263,0,0,-计算结果!B$18,1)),AVERAGE(OFFSET(E2263,0,0,-ROW(),1)))</f>
        <v>2175.1661363636372</v>
      </c>
      <c r="J2263" s="36">
        <f ca="1">I2263+计算结果!B$19*IF(ROW()&gt;计算结果!B$18+1,STDEV(OFFSET(E2263,0,0,-计算结果!B$18,1)),STDEV(OFFSET(E2263,0,0,-ROW(),1)))</f>
        <v>7052.5444389530348</v>
      </c>
      <c r="K2263" s="34">
        <f ca="1">I2263-计算结果!B$19*IF(ROW()&gt;计算结果!B$18+1,STDEV(OFFSET(E2263,0,0,-计算结果!B$18,1)),STDEV(OFFSET(E2263,0,0,-ROW(),1)))</f>
        <v>-2702.21216622576</v>
      </c>
      <c r="L2263" s="35" t="str">
        <f t="shared" ca="1" si="141"/>
        <v>卖</v>
      </c>
      <c r="M2263" s="4" t="str">
        <f t="shared" ca="1" si="142"/>
        <v/>
      </c>
      <c r="N2263" s="3">
        <f ca="1">IF(L2262="买",E2263/E2262-1,0)-IF(M2263=1,计算结果!B$17,0)</f>
        <v>0</v>
      </c>
      <c r="O2263" s="2">
        <f t="shared" ca="1" si="143"/>
        <v>7.0429812559497496</v>
      </c>
      <c r="P2263" s="3">
        <f ca="1">1-O2263/MAX(O$2:O2263)</f>
        <v>0.21643415028559665</v>
      </c>
    </row>
    <row r="2264" spans="1:16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40"/>
        <v>3.9879989056190723E-4</v>
      </c>
      <c r="H2264" s="3">
        <f>1-E2264/MAX(E$2:E2264)</f>
        <v>0.63293234873749404</v>
      </c>
      <c r="I2264" s="36">
        <f ca="1">IF(ROW()&gt;计算结果!B$18+1,AVERAGE(OFFSET(E2264,0,0,-计算结果!B$18,1)),AVERAGE(OFFSET(E2264,0,0,-ROW(),1)))</f>
        <v>2174.6743181818192</v>
      </c>
      <c r="J2264" s="36">
        <f ca="1">I2264+计算结果!B$19*IF(ROW()&gt;计算结果!B$18+1,STDEV(OFFSET(E2264,0,0,-计算结果!B$18,1)),STDEV(OFFSET(E2264,0,0,-ROW(),1)))</f>
        <v>7060.4979219870229</v>
      </c>
      <c r="K2264" s="34">
        <f ca="1">I2264-计算结果!B$19*IF(ROW()&gt;计算结果!B$18+1,STDEV(OFFSET(E2264,0,0,-计算结果!B$18,1)),STDEV(OFFSET(E2264,0,0,-ROW(),1)))</f>
        <v>-2711.1492856233845</v>
      </c>
      <c r="L2264" s="35" t="str">
        <f t="shared" ca="1" si="141"/>
        <v>卖</v>
      </c>
      <c r="M2264" s="4" t="str">
        <f t="shared" ca="1" si="142"/>
        <v/>
      </c>
      <c r="N2264" s="3">
        <f ca="1">IF(L2263="买",E2264/E2263-1,0)-IF(M2264=1,计算结果!B$17,0)</f>
        <v>0</v>
      </c>
      <c r="O2264" s="2">
        <f t="shared" ca="1" si="143"/>
        <v>7.0429812559497496</v>
      </c>
      <c r="P2264" s="3">
        <f ca="1">1-O2264/MAX(O$2:O2264)</f>
        <v>0.21643415028559665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40"/>
        <v>-9.2753542573458247E-3</v>
      </c>
      <c r="H2265" s="3">
        <f>1-E2265/MAX(E$2:E2265)</f>
        <v>0.63633703123936569</v>
      </c>
      <c r="I2265" s="36">
        <f ca="1">IF(ROW()&gt;计算结果!B$18+1,AVERAGE(OFFSET(E2265,0,0,-计算结果!B$18,1)),AVERAGE(OFFSET(E2265,0,0,-ROW(),1)))</f>
        <v>2173.4686363636374</v>
      </c>
      <c r="J2265" s="36">
        <f ca="1">I2265+计算结果!B$19*IF(ROW()&gt;计算结果!B$18+1,STDEV(OFFSET(E2265,0,0,-计算结果!B$18,1)),STDEV(OFFSET(E2265,0,0,-ROW(),1)))</f>
        <v>7090.4386859576662</v>
      </c>
      <c r="K2265" s="34">
        <f ca="1">I2265-计算结果!B$19*IF(ROW()&gt;计算结果!B$18+1,STDEV(OFFSET(E2265,0,0,-计算结果!B$18,1)),STDEV(OFFSET(E2265,0,0,-ROW(),1)))</f>
        <v>-2743.5014132303913</v>
      </c>
      <c r="L2265" s="35" t="str">
        <f t="shared" ca="1" si="141"/>
        <v>卖</v>
      </c>
      <c r="M2265" s="4" t="str">
        <f t="shared" ca="1" si="142"/>
        <v/>
      </c>
      <c r="N2265" s="3">
        <f ca="1">IF(L2264="买",E2265/E2264-1,0)-IF(M2265=1,计算结果!B$17,0)</f>
        <v>0</v>
      </c>
      <c r="O2265" s="2">
        <f t="shared" ca="1" si="143"/>
        <v>7.0429812559497496</v>
      </c>
      <c r="P2265" s="3">
        <f ca="1">1-O2265/MAX(O$2:O2265)</f>
        <v>0.21643415028559665</v>
      </c>
    </row>
    <row r="2266" spans="1:16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40"/>
        <v>-8.5153369640489363E-4</v>
      </c>
      <c r="H2266" s="3">
        <f>1-E2266/MAX(E$2:E2266)</f>
        <v>0.63664670251139999</v>
      </c>
      <c r="I2266" s="36">
        <f ca="1">IF(ROW()&gt;计算结果!B$18+1,AVERAGE(OFFSET(E2266,0,0,-计算结果!B$18,1)),AVERAGE(OFFSET(E2266,0,0,-ROW(),1)))</f>
        <v>2172.3602272727276</v>
      </c>
      <c r="J2266" s="36">
        <f ca="1">I2266+计算结果!B$19*IF(ROW()&gt;计算结果!B$18+1,STDEV(OFFSET(E2266,0,0,-计算结果!B$18,1)),STDEV(OFFSET(E2266,0,0,-ROW(),1)))</f>
        <v>7125.5629510514436</v>
      </c>
      <c r="K2266" s="34">
        <f ca="1">I2266-计算结果!B$19*IF(ROW()&gt;计算结果!B$18+1,STDEV(OFFSET(E2266,0,0,-计算结果!B$18,1)),STDEV(OFFSET(E2266,0,0,-ROW(),1)))</f>
        <v>-2780.8424965059885</v>
      </c>
      <c r="L2266" s="35" t="str">
        <f t="shared" ca="1" si="141"/>
        <v>卖</v>
      </c>
      <c r="M2266" s="4" t="str">
        <f t="shared" ca="1" si="142"/>
        <v/>
      </c>
      <c r="N2266" s="3">
        <f ca="1">IF(L2265="买",E2266/E2265-1,0)-IF(M2266=1,计算结果!B$17,0)</f>
        <v>0</v>
      </c>
      <c r="O2266" s="2">
        <f t="shared" ca="1" si="143"/>
        <v>7.0429812559497496</v>
      </c>
      <c r="P2266" s="3">
        <f ca="1">1-O2266/MAX(O$2:O2266)</f>
        <v>0.21643415028559665</v>
      </c>
    </row>
    <row r="2267" spans="1:16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40"/>
        <v>-7.445563099977015E-4</v>
      </c>
      <c r="H2267" s="3">
        <f>1-E2267/MAX(E$2:E2267)</f>
        <v>0.63691723950180357</v>
      </c>
      <c r="I2267" s="36">
        <f ca="1">IF(ROW()&gt;计算结果!B$18+1,AVERAGE(OFFSET(E2267,0,0,-计算结果!B$18,1)),AVERAGE(OFFSET(E2267,0,0,-ROW(),1)))</f>
        <v>2171.6768181818188</v>
      </c>
      <c r="J2267" s="36">
        <f ca="1">I2267+计算结果!B$19*IF(ROW()&gt;计算结果!B$18+1,STDEV(OFFSET(E2267,0,0,-计算结果!B$18,1)),STDEV(OFFSET(E2267,0,0,-ROW(),1)))</f>
        <v>7164.1404515927106</v>
      </c>
      <c r="K2267" s="34">
        <f ca="1">I2267-计算结果!B$19*IF(ROW()&gt;计算结果!B$18+1,STDEV(OFFSET(E2267,0,0,-计算结果!B$18,1)),STDEV(OFFSET(E2267,0,0,-ROW(),1)))</f>
        <v>-2820.786815229073</v>
      </c>
      <c r="L2267" s="35" t="str">
        <f t="shared" ca="1" si="141"/>
        <v>卖</v>
      </c>
      <c r="M2267" s="4" t="str">
        <f t="shared" ca="1" si="142"/>
        <v/>
      </c>
      <c r="N2267" s="3">
        <f ca="1">IF(L2266="买",E2267/E2266-1,0)-IF(M2267=1,计算结果!B$17,0)</f>
        <v>0</v>
      </c>
      <c r="O2267" s="2">
        <f t="shared" ca="1" si="143"/>
        <v>7.0429812559497496</v>
      </c>
      <c r="P2267" s="3">
        <f ca="1">1-O2267/MAX(O$2:O2267)</f>
        <v>0.21643415028559665</v>
      </c>
    </row>
    <row r="2268" spans="1:16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40"/>
        <v>2.1622280227376223E-2</v>
      </c>
      <c r="H2268" s="3">
        <f>1-E2268/MAX(E$2:E2268)</f>
        <v>0.62906656230858227</v>
      </c>
      <c r="I2268" s="36">
        <f ca="1">IF(ROW()&gt;计算结果!B$18+1,AVERAGE(OFFSET(E2268,0,0,-计算结果!B$18,1)),AVERAGE(OFFSET(E2268,0,0,-ROW(),1)))</f>
        <v>2171.8227272727281</v>
      </c>
      <c r="J2268" s="36">
        <f ca="1">I2268+计算结果!B$19*IF(ROW()&gt;计算结果!B$18+1,STDEV(OFFSET(E2268,0,0,-计算结果!B$18,1)),STDEV(OFFSET(E2268,0,0,-ROW(),1)))</f>
        <v>7166.1279556256723</v>
      </c>
      <c r="K2268" s="34">
        <f ca="1">I2268-计算结果!B$19*IF(ROW()&gt;计算结果!B$18+1,STDEV(OFFSET(E2268,0,0,-计算结果!B$18,1)),STDEV(OFFSET(E2268,0,0,-ROW(),1)))</f>
        <v>-2822.482501080216</v>
      </c>
      <c r="L2268" s="35" t="str">
        <f t="shared" ca="1" si="141"/>
        <v>买</v>
      </c>
      <c r="M2268" s="4">
        <f t="shared" ca="1" si="142"/>
        <v>1</v>
      </c>
      <c r="N2268" s="3">
        <f ca="1">IF(L2267="买",E2268/E2267-1,0)-IF(M2268=1,计算结果!B$17,0)</f>
        <v>0</v>
      </c>
      <c r="O2268" s="2">
        <f t="shared" ca="1" si="143"/>
        <v>7.0429812559497496</v>
      </c>
      <c r="P2268" s="3">
        <f ca="1">1-O2268/MAX(O$2:O2268)</f>
        <v>0.21643415028559665</v>
      </c>
    </row>
    <row r="2269" spans="1:16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40"/>
        <v>-2.3852663929727624E-3</v>
      </c>
      <c r="H2269" s="3">
        <f>1-E2269/MAX(E$2:E2269)</f>
        <v>0.62995133737153752</v>
      </c>
      <c r="I2269" s="36">
        <f ca="1">IF(ROW()&gt;计算结果!B$18+1,AVERAGE(OFFSET(E2269,0,0,-计算结果!B$18,1)),AVERAGE(OFFSET(E2269,0,0,-ROW(),1)))</f>
        <v>2171.9702272727282</v>
      </c>
      <c r="J2269" s="36">
        <f ca="1">I2269+计算结果!B$19*IF(ROW()&gt;计算结果!B$18+1,STDEV(OFFSET(E2269,0,0,-计算结果!B$18,1)),STDEV(OFFSET(E2269,0,0,-ROW(),1)))</f>
        <v>7166.168870681463</v>
      </c>
      <c r="K2269" s="34">
        <f ca="1">I2269-计算结果!B$19*IF(ROW()&gt;计算结果!B$18+1,STDEV(OFFSET(E2269,0,0,-计算结果!B$18,1)),STDEV(OFFSET(E2269,0,0,-ROW(),1)))</f>
        <v>-2822.2284161360067</v>
      </c>
      <c r="L2269" s="35" t="str">
        <f t="shared" ca="1" si="141"/>
        <v>买</v>
      </c>
      <c r="M2269" s="4" t="str">
        <f t="shared" ca="1" si="142"/>
        <v/>
      </c>
      <c r="N2269" s="3">
        <f ca="1">IF(L2268="买",E2269/E2268-1,0)-IF(M2269=1,计算结果!B$17,0)</f>
        <v>-2.3852663929727624E-3</v>
      </c>
      <c r="O2269" s="2">
        <f t="shared" ca="1" si="143"/>
        <v>7.0261818694535956</v>
      </c>
      <c r="P2269" s="3">
        <f ca="1">1-O2269/MAX(O$2:O2269)</f>
        <v>0.21830316357360147</v>
      </c>
    </row>
    <row r="2270" spans="1:16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40"/>
        <v>-1.140308527024847E-3</v>
      </c>
      <c r="H2270" s="3">
        <f>1-E2270/MAX(E$2:E2270)</f>
        <v>0.63037330701694683</v>
      </c>
      <c r="I2270" s="36">
        <f ca="1">IF(ROW()&gt;计算结果!B$18+1,AVERAGE(OFFSET(E2270,0,0,-计算结果!B$18,1)),AVERAGE(OFFSET(E2270,0,0,-ROW(),1)))</f>
        <v>2173.6652272727279</v>
      </c>
      <c r="J2270" s="36">
        <f ca="1">I2270+计算结果!B$19*IF(ROW()&gt;计算结果!B$18+1,STDEV(OFFSET(E2270,0,0,-计算结果!B$18,1)),STDEV(OFFSET(E2270,0,0,-ROW(),1)))</f>
        <v>7006.6826176689337</v>
      </c>
      <c r="K2270" s="34">
        <f ca="1">I2270-计算结果!B$19*IF(ROW()&gt;计算结果!B$18+1,STDEV(OFFSET(E2270,0,0,-计算结果!B$18,1)),STDEV(OFFSET(E2270,0,0,-ROW(),1)))</f>
        <v>-2659.352163123478</v>
      </c>
      <c r="L2270" s="35" t="str">
        <f t="shared" ca="1" si="141"/>
        <v>卖</v>
      </c>
      <c r="M2270" s="4">
        <f t="shared" ca="1" si="142"/>
        <v>1</v>
      </c>
      <c r="N2270" s="3">
        <f ca="1">IF(L2269="买",E2270/E2269-1,0)-IF(M2270=1,计算结果!B$17,0)</f>
        <v>-1.140308527024847E-3</v>
      </c>
      <c r="O2270" s="2">
        <f t="shared" ca="1" si="143"/>
        <v>7.0181698543554303</v>
      </c>
      <c r="P2270" s="3">
        <f ca="1">1-O2270/MAX(O$2:O2270)</f>
        <v>0.21919453914172682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40"/>
        <v>-1.3022643472336615E-2</v>
      </c>
      <c r="H2271" s="3">
        <f>1-E2271/MAX(E$2:E2271)</f>
        <v>0.63518682365752399</v>
      </c>
      <c r="I2271" s="36">
        <f ca="1">IF(ROW()&gt;计算结果!B$18+1,AVERAGE(OFFSET(E2271,0,0,-计算结果!B$18,1)),AVERAGE(OFFSET(E2271,0,0,-ROW(),1)))</f>
        <v>2174.4702272727282</v>
      </c>
      <c r="J2271" s="36">
        <f ca="1">I2271+计算结果!B$19*IF(ROW()&gt;计算结果!B$18+1,STDEV(OFFSET(E2271,0,0,-计算结果!B$18,1)),STDEV(OFFSET(E2271,0,0,-ROW(),1)))</f>
        <v>6908.0997419177693</v>
      </c>
      <c r="K2271" s="34">
        <f ca="1">I2271-计算结果!B$19*IF(ROW()&gt;计算结果!B$18+1,STDEV(OFFSET(E2271,0,0,-计算结果!B$18,1)),STDEV(OFFSET(E2271,0,0,-ROW(),1)))</f>
        <v>-2559.159287372313</v>
      </c>
      <c r="L2271" s="35" t="str">
        <f t="shared" ca="1" si="141"/>
        <v>卖</v>
      </c>
      <c r="M2271" s="4" t="str">
        <f t="shared" ca="1" si="142"/>
        <v/>
      </c>
      <c r="N2271" s="3">
        <f ca="1">IF(L2270="买",E2271/E2270-1,0)-IF(M2271=1,计算结果!B$17,0)</f>
        <v>0</v>
      </c>
      <c r="O2271" s="2">
        <f t="shared" ca="1" si="143"/>
        <v>7.0181698543554303</v>
      </c>
      <c r="P2271" s="3">
        <f ca="1">1-O2271/MAX(O$2:O2271)</f>
        <v>0.21919453914172682</v>
      </c>
    </row>
    <row r="2272" spans="1:16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40"/>
        <v>8.7216894891972707E-4</v>
      </c>
      <c r="H2272" s="3">
        <f>1-E2272/MAX(E$2:E2272)</f>
        <v>0.63486864493296125</v>
      </c>
      <c r="I2272" s="36">
        <f ca="1">IF(ROW()&gt;计算结果!B$18+1,AVERAGE(OFFSET(E2272,0,0,-计算结果!B$18,1)),AVERAGE(OFFSET(E2272,0,0,-ROW(),1)))</f>
        <v>2175.1934090909094</v>
      </c>
      <c r="J2272" s="36">
        <f ca="1">I2272+计算结果!B$19*IF(ROW()&gt;计算结果!B$18+1,STDEV(OFFSET(E2272,0,0,-计算结果!B$18,1)),STDEV(OFFSET(E2272,0,0,-ROW(),1)))</f>
        <v>6823.3238399113106</v>
      </c>
      <c r="K2272" s="34">
        <f ca="1">I2272-计算结果!B$19*IF(ROW()&gt;计算结果!B$18+1,STDEV(OFFSET(E2272,0,0,-计算结果!B$18,1)),STDEV(OFFSET(E2272,0,0,-ROW(),1)))</f>
        <v>-2472.9370217294913</v>
      </c>
      <c r="L2272" s="35" t="str">
        <f t="shared" ca="1" si="141"/>
        <v>卖</v>
      </c>
      <c r="M2272" s="4" t="str">
        <f t="shared" ca="1" si="142"/>
        <v/>
      </c>
      <c r="N2272" s="3">
        <f ca="1">IF(L2271="买",E2272/E2271-1,0)-IF(M2272=1,计算结果!B$17,0)</f>
        <v>0</v>
      </c>
      <c r="O2272" s="2">
        <f t="shared" ca="1" si="143"/>
        <v>7.0181698543554303</v>
      </c>
      <c r="P2272" s="3">
        <f ca="1">1-O2272/MAX(O$2:O2272)</f>
        <v>0.21919453914172682</v>
      </c>
    </row>
    <row r="2273" spans="1:16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40"/>
        <v>-1.4357277662573664E-2</v>
      </c>
      <c r="H2273" s="3">
        <f>1-E2273/MAX(E$2:E2273)</f>
        <v>0.64011093718097056</v>
      </c>
      <c r="I2273" s="36">
        <f ca="1">IF(ROW()&gt;计算结果!B$18+1,AVERAGE(OFFSET(E2273,0,0,-计算结果!B$18,1)),AVERAGE(OFFSET(E2273,0,0,-ROW(),1)))</f>
        <v>2174.6209090909097</v>
      </c>
      <c r="J2273" s="36">
        <f ca="1">I2273+计算结果!B$19*IF(ROW()&gt;计算结果!B$18+1,STDEV(OFFSET(E2273,0,0,-计算结果!B$18,1)),STDEV(OFFSET(E2273,0,0,-ROW(),1)))</f>
        <v>6894.1401579127705</v>
      </c>
      <c r="K2273" s="34">
        <f ca="1">I2273-计算结果!B$19*IF(ROW()&gt;计算结果!B$18+1,STDEV(OFFSET(E2273,0,0,-计算结果!B$18,1)),STDEV(OFFSET(E2273,0,0,-ROW(),1)))</f>
        <v>-2544.8983397309512</v>
      </c>
      <c r="L2273" s="35" t="str">
        <f t="shared" ca="1" si="141"/>
        <v>卖</v>
      </c>
      <c r="M2273" s="4" t="str">
        <f t="shared" ca="1" si="142"/>
        <v/>
      </c>
      <c r="N2273" s="3">
        <f ca="1">IF(L2272="买",E2273/E2272-1,0)-IF(M2273=1,计算结果!B$17,0)</f>
        <v>0</v>
      </c>
      <c r="O2273" s="2">
        <f t="shared" ca="1" si="143"/>
        <v>7.0181698543554303</v>
      </c>
      <c r="P2273" s="3">
        <f ca="1">1-O2273/MAX(O$2:O2273)</f>
        <v>0.21919453914172682</v>
      </c>
    </row>
    <row r="2274" spans="1:16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40"/>
        <v>2.9785262441262006E-4</v>
      </c>
      <c r="H2274" s="3">
        <f>1-E2274/MAX(E$2:E2274)</f>
        <v>0.64000374327911247</v>
      </c>
      <c r="I2274" s="36">
        <f ca="1">IF(ROW()&gt;计算结果!B$18+1,AVERAGE(OFFSET(E2274,0,0,-计算结果!B$18,1)),AVERAGE(OFFSET(E2274,0,0,-ROW(),1)))</f>
        <v>2174.4602272727279</v>
      </c>
      <c r="J2274" s="36">
        <f ca="1">I2274+计算结果!B$19*IF(ROW()&gt;计算结果!B$18+1,STDEV(OFFSET(E2274,0,0,-计算结果!B$18,1)),STDEV(OFFSET(E2274,0,0,-ROW(),1)))</f>
        <v>6917.2063107302029</v>
      </c>
      <c r="K2274" s="34">
        <f ca="1">I2274-计算结果!B$19*IF(ROW()&gt;计算结果!B$18+1,STDEV(OFFSET(E2274,0,0,-计算结果!B$18,1)),STDEV(OFFSET(E2274,0,0,-ROW(),1)))</f>
        <v>-2568.285856184747</v>
      </c>
      <c r="L2274" s="35" t="str">
        <f t="shared" ca="1" si="141"/>
        <v>卖</v>
      </c>
      <c r="M2274" s="4" t="str">
        <f t="shared" ca="1" si="142"/>
        <v/>
      </c>
      <c r="N2274" s="3">
        <f ca="1">IF(L2273="买",E2274/E2273-1,0)-IF(M2274=1,计算结果!B$17,0)</f>
        <v>0</v>
      </c>
      <c r="O2274" s="2">
        <f t="shared" ca="1" si="143"/>
        <v>7.0181698543554303</v>
      </c>
      <c r="P2274" s="3">
        <f ca="1">1-O2274/MAX(O$2:O2274)</f>
        <v>0.21919453914172682</v>
      </c>
    </row>
    <row r="2275" spans="1:16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40"/>
        <v>9.5142666735987813E-3</v>
      </c>
      <c r="H2275" s="3">
        <f>1-E2275/MAX(E$2:E2275)</f>
        <v>0.63657864289117261</v>
      </c>
      <c r="I2275" s="36">
        <f ca="1">IF(ROW()&gt;计算结果!B$18+1,AVERAGE(OFFSET(E2275,0,0,-计算结果!B$18,1)),AVERAGE(OFFSET(E2275,0,0,-ROW(),1)))</f>
        <v>2174.297954545455</v>
      </c>
      <c r="J2275" s="36">
        <f ca="1">I2275+计算结果!B$19*IF(ROW()&gt;计算结果!B$18+1,STDEV(OFFSET(E2275,0,0,-计算结果!B$18,1)),STDEV(OFFSET(E2275,0,0,-ROW(),1)))</f>
        <v>6931.8095420431127</v>
      </c>
      <c r="K2275" s="34">
        <f ca="1">I2275-计算结果!B$19*IF(ROW()&gt;计算结果!B$18+1,STDEV(OFFSET(E2275,0,0,-计算结果!B$18,1)),STDEV(OFFSET(E2275,0,0,-ROW(),1)))</f>
        <v>-2583.2136329522032</v>
      </c>
      <c r="L2275" s="35" t="str">
        <f t="shared" ca="1" si="141"/>
        <v>卖</v>
      </c>
      <c r="M2275" s="4" t="str">
        <f t="shared" ca="1" si="142"/>
        <v/>
      </c>
      <c r="N2275" s="3">
        <f ca="1">IF(L2274="买",E2275/E2274-1,0)-IF(M2275=1,计算结果!B$17,0)</f>
        <v>0</v>
      </c>
      <c r="O2275" s="2">
        <f t="shared" ca="1" si="143"/>
        <v>7.0181698543554303</v>
      </c>
      <c r="P2275" s="3">
        <f ca="1">1-O2275/MAX(O$2:O2275)</f>
        <v>0.21919453914172682</v>
      </c>
    </row>
    <row r="2276" spans="1:16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40"/>
        <v>-2.3549791656913843E-3</v>
      </c>
      <c r="H2276" s="3">
        <f>1-E2276/MAX(E$2:E2276)</f>
        <v>0.6374344926155312</v>
      </c>
      <c r="I2276" s="36">
        <f ca="1">IF(ROW()&gt;计算结果!B$18+1,AVERAGE(OFFSET(E2276,0,0,-计算结果!B$18,1)),AVERAGE(OFFSET(E2276,0,0,-ROW(),1)))</f>
        <v>2174.132954545455</v>
      </c>
      <c r="J2276" s="36">
        <f ca="1">I2276+计算结果!B$19*IF(ROW()&gt;计算结果!B$18+1,STDEV(OFFSET(E2276,0,0,-计算结果!B$18,1)),STDEV(OFFSET(E2276,0,0,-ROW(),1)))</f>
        <v>6948.6683571533231</v>
      </c>
      <c r="K2276" s="34">
        <f ca="1">I2276-计算结果!B$19*IF(ROW()&gt;计算结果!B$18+1,STDEV(OFFSET(E2276,0,0,-计算结果!B$18,1)),STDEV(OFFSET(E2276,0,0,-ROW(),1)))</f>
        <v>-2600.4024480624125</v>
      </c>
      <c r="L2276" s="35" t="str">
        <f t="shared" ca="1" si="141"/>
        <v>卖</v>
      </c>
      <c r="M2276" s="4" t="str">
        <f t="shared" ca="1" si="142"/>
        <v/>
      </c>
      <c r="N2276" s="3">
        <f ca="1">IF(L2275="买",E2276/E2275-1,0)-IF(M2276=1,计算结果!B$17,0)</f>
        <v>0</v>
      </c>
      <c r="O2276" s="2">
        <f t="shared" ca="1" si="143"/>
        <v>7.0181698543554303</v>
      </c>
      <c r="P2276" s="3">
        <f ca="1">1-O2276/MAX(O$2:O2276)</f>
        <v>0.21919453914172682</v>
      </c>
    </row>
    <row r="2277" spans="1:16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40"/>
        <v>8.231379671214123E-3</v>
      </c>
      <c r="H2277" s="3">
        <f>1-E2277/MAX(E$2:E2277)</f>
        <v>0.63445007826856326</v>
      </c>
      <c r="I2277" s="36">
        <f ca="1">IF(ROW()&gt;计算结果!B$18+1,AVERAGE(OFFSET(E2277,0,0,-计算结果!B$18,1)),AVERAGE(OFFSET(E2277,0,0,-ROW(),1)))</f>
        <v>2174.7588636363639</v>
      </c>
      <c r="J2277" s="36">
        <f ca="1">I2277+计算结果!B$19*IF(ROW()&gt;计算结果!B$18+1,STDEV(OFFSET(E2277,0,0,-计算结果!B$18,1)),STDEV(OFFSET(E2277,0,0,-ROW(),1)))</f>
        <v>6884.2414618470102</v>
      </c>
      <c r="K2277" s="34">
        <f ca="1">I2277-计算结果!B$19*IF(ROW()&gt;计算结果!B$18+1,STDEV(OFFSET(E2277,0,0,-计算结果!B$18,1)),STDEV(OFFSET(E2277,0,0,-ROW(),1)))</f>
        <v>-2534.7237345742828</v>
      </c>
      <c r="L2277" s="35" t="str">
        <f t="shared" ca="1" si="141"/>
        <v>卖</v>
      </c>
      <c r="M2277" s="4" t="str">
        <f t="shared" ca="1" si="142"/>
        <v/>
      </c>
      <c r="N2277" s="3">
        <f ca="1">IF(L2276="买",E2277/E2276-1,0)-IF(M2277=1,计算结果!B$17,0)</f>
        <v>0</v>
      </c>
      <c r="O2277" s="2">
        <f t="shared" ca="1" si="143"/>
        <v>7.0181698543554303</v>
      </c>
      <c r="P2277" s="3">
        <f ca="1">1-O2277/MAX(O$2:O2277)</f>
        <v>0.21919453914172682</v>
      </c>
    </row>
    <row r="2278" spans="1:16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40"/>
        <v>3.5235360103518243E-3</v>
      </c>
      <c r="H2278" s="3">
        <f>1-E2278/MAX(E$2:E2278)</f>
        <v>0.63316204995576131</v>
      </c>
      <c r="I2278" s="36">
        <f ca="1">IF(ROW()&gt;计算结果!B$18+1,AVERAGE(OFFSET(E2278,0,0,-计算结果!B$18,1)),AVERAGE(OFFSET(E2278,0,0,-ROW(),1)))</f>
        <v>2176.3272727272729</v>
      </c>
      <c r="J2278" s="36">
        <f ca="1">I2278+计算结果!B$19*IF(ROW()&gt;计算结果!B$18+1,STDEV(OFFSET(E2278,0,0,-计算结果!B$18,1)),STDEV(OFFSET(E2278,0,0,-ROW(),1)))</f>
        <v>6657.3227705634363</v>
      </c>
      <c r="K2278" s="34">
        <f ca="1">I2278-计算结果!B$19*IF(ROW()&gt;计算结果!B$18+1,STDEV(OFFSET(E2278,0,0,-计算结果!B$18,1)),STDEV(OFFSET(E2278,0,0,-ROW(),1)))</f>
        <v>-2304.6682251088901</v>
      </c>
      <c r="L2278" s="35" t="str">
        <f t="shared" ca="1" si="141"/>
        <v>卖</v>
      </c>
      <c r="M2278" s="4" t="str">
        <f t="shared" ca="1" si="142"/>
        <v/>
      </c>
      <c r="N2278" s="3">
        <f ca="1">IF(L2277="买",E2278/E2277-1,0)-IF(M2278=1,计算结果!B$17,0)</f>
        <v>0</v>
      </c>
      <c r="O2278" s="2">
        <f t="shared" ca="1" si="143"/>
        <v>7.0181698543554303</v>
      </c>
      <c r="P2278" s="3">
        <f ca="1">1-O2278/MAX(O$2:O2278)</f>
        <v>0.21919453914172682</v>
      </c>
    </row>
    <row r="2279" spans="1:16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40"/>
        <v>-4.0352878969192041E-3</v>
      </c>
      <c r="H2279" s="3">
        <f>1-E2279/MAX(E$2:E2279)</f>
        <v>0.63464234669570541</v>
      </c>
      <c r="I2279" s="36">
        <f ca="1">IF(ROW()&gt;计算结果!B$18+1,AVERAGE(OFFSET(E2279,0,0,-计算结果!B$18,1)),AVERAGE(OFFSET(E2279,0,0,-ROW(),1)))</f>
        <v>2176.0654545454549</v>
      </c>
      <c r="J2279" s="36">
        <f ca="1">I2279+计算结果!B$19*IF(ROW()&gt;计算结果!B$18+1,STDEV(OFFSET(E2279,0,0,-计算结果!B$18,1)),STDEV(OFFSET(E2279,0,0,-ROW(),1)))</f>
        <v>6673.7817011403604</v>
      </c>
      <c r="K2279" s="34">
        <f ca="1">I2279-计算结果!B$19*IF(ROW()&gt;计算结果!B$18+1,STDEV(OFFSET(E2279,0,0,-计算结果!B$18,1)),STDEV(OFFSET(E2279,0,0,-ROW(),1)))</f>
        <v>-2321.650792049451</v>
      </c>
      <c r="L2279" s="35" t="str">
        <f t="shared" ca="1" si="141"/>
        <v>卖</v>
      </c>
      <c r="M2279" s="4" t="str">
        <f t="shared" ca="1" si="142"/>
        <v/>
      </c>
      <c r="N2279" s="3">
        <f ca="1">IF(L2278="买",E2279/E2278-1,0)-IF(M2279=1,计算结果!B$17,0)</f>
        <v>0</v>
      </c>
      <c r="O2279" s="2">
        <f t="shared" ca="1" si="143"/>
        <v>7.0181698543554303</v>
      </c>
      <c r="P2279" s="3">
        <f ca="1">1-O2279/MAX(O$2:O2279)</f>
        <v>0.21919453914172682</v>
      </c>
    </row>
    <row r="2280" spans="1:16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40"/>
        <v>1.0278119295108024E-2</v>
      </c>
      <c r="H2280" s="3">
        <f>1-E2280/MAX(E$2:E2280)</f>
        <v>0.63088715714966304</v>
      </c>
      <c r="I2280" s="36">
        <f ca="1">IF(ROW()&gt;计算结果!B$18+1,AVERAGE(OFFSET(E2280,0,0,-计算结果!B$18,1)),AVERAGE(OFFSET(E2280,0,0,-ROW(),1)))</f>
        <v>2175.9018181818187</v>
      </c>
      <c r="J2280" s="36">
        <f ca="1">I2280+计算结果!B$19*IF(ROW()&gt;计算结果!B$18+1,STDEV(OFFSET(E2280,0,0,-计算结果!B$18,1)),STDEV(OFFSET(E2280,0,0,-ROW(),1)))</f>
        <v>6674.9843926216308</v>
      </c>
      <c r="K2280" s="34">
        <f ca="1">I2280-计算结果!B$19*IF(ROW()&gt;计算结果!B$18+1,STDEV(OFFSET(E2280,0,0,-计算结果!B$18,1)),STDEV(OFFSET(E2280,0,0,-ROW(),1)))</f>
        <v>-2323.1807562579929</v>
      </c>
      <c r="L2280" s="35" t="str">
        <f t="shared" ca="1" si="141"/>
        <v>卖</v>
      </c>
      <c r="M2280" s="4" t="str">
        <f t="shared" ca="1" si="142"/>
        <v/>
      </c>
      <c r="N2280" s="3">
        <f ca="1">IF(L2279="买",E2280/E2279-1,0)-IF(M2280=1,计算结果!B$17,0)</f>
        <v>0</v>
      </c>
      <c r="O2280" s="2">
        <f t="shared" ca="1" si="143"/>
        <v>7.0181698543554303</v>
      </c>
      <c r="P2280" s="3">
        <f ca="1">1-O2280/MAX(O$2:O2280)</f>
        <v>0.21919453914172682</v>
      </c>
    </row>
    <row r="2281" spans="1:16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40"/>
        <v>-6.5411298315163346E-3</v>
      </c>
      <c r="H2281" s="3">
        <f>1-E2281/MAX(E$2:E2281)</f>
        <v>0.63330157217722727</v>
      </c>
      <c r="I2281" s="36">
        <f ca="1">IF(ROW()&gt;计算结果!B$18+1,AVERAGE(OFFSET(E2281,0,0,-计算结果!B$18,1)),AVERAGE(OFFSET(E2281,0,0,-ROW(),1)))</f>
        <v>2175.4636363636364</v>
      </c>
      <c r="J2281" s="36">
        <f ca="1">I2281+计算结果!B$19*IF(ROW()&gt;计算结果!B$18+1,STDEV(OFFSET(E2281,0,0,-计算结果!B$18,1)),STDEV(OFFSET(E2281,0,0,-ROW(),1)))</f>
        <v>6687.6502662350949</v>
      </c>
      <c r="K2281" s="34">
        <f ca="1">I2281-计算结果!B$19*IF(ROW()&gt;计算结果!B$18+1,STDEV(OFFSET(E2281,0,0,-计算结果!B$18,1)),STDEV(OFFSET(E2281,0,0,-ROW(),1)))</f>
        <v>-2336.7229935078221</v>
      </c>
      <c r="L2281" s="35" t="str">
        <f t="shared" ca="1" si="141"/>
        <v>卖</v>
      </c>
      <c r="M2281" s="4" t="str">
        <f t="shared" ca="1" si="142"/>
        <v/>
      </c>
      <c r="N2281" s="3">
        <f ca="1">IF(L2280="买",E2281/E2280-1,0)-IF(M2281=1,计算结果!B$17,0)</f>
        <v>0</v>
      </c>
      <c r="O2281" s="2">
        <f t="shared" ca="1" si="143"/>
        <v>7.0181698543554303</v>
      </c>
      <c r="P2281" s="3">
        <f ca="1">1-O2281/MAX(O$2:O2281)</f>
        <v>0.21919453914172682</v>
      </c>
    </row>
    <row r="2282" spans="1:16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40"/>
        <v>6.0320347445208533E-4</v>
      </c>
      <c r="H2282" s="3">
        <f>1-E2282/MAX(E$2:E2282)</f>
        <v>0.63308037841148845</v>
      </c>
      <c r="I2282" s="36">
        <f ca="1">IF(ROW()&gt;计算结果!B$18+1,AVERAGE(OFFSET(E2282,0,0,-计算结果!B$18,1)),AVERAGE(OFFSET(E2282,0,0,-ROW(),1)))</f>
        <v>2175.1320454545457</v>
      </c>
      <c r="J2282" s="36">
        <f ca="1">I2282+计算结果!B$19*IF(ROW()&gt;计算结果!B$18+1,STDEV(OFFSET(E2282,0,0,-计算结果!B$18,1)),STDEV(OFFSET(E2282,0,0,-ROW(),1)))</f>
        <v>6697.8091057459496</v>
      </c>
      <c r="K2282" s="34">
        <f ca="1">I2282-计算结果!B$19*IF(ROW()&gt;计算结果!B$18+1,STDEV(OFFSET(E2282,0,0,-计算结果!B$18,1)),STDEV(OFFSET(E2282,0,0,-ROW(),1)))</f>
        <v>-2347.5450148368582</v>
      </c>
      <c r="L2282" s="35" t="str">
        <f t="shared" ca="1" si="141"/>
        <v>卖</v>
      </c>
      <c r="M2282" s="4" t="str">
        <f t="shared" ca="1" si="142"/>
        <v/>
      </c>
      <c r="N2282" s="3">
        <f ca="1">IF(L2281="买",E2282/E2281-1,0)-IF(M2282=1,计算结果!B$17,0)</f>
        <v>0</v>
      </c>
      <c r="O2282" s="2">
        <f t="shared" ca="1" si="143"/>
        <v>7.0181698543554303</v>
      </c>
      <c r="P2282" s="3">
        <f ca="1">1-O2282/MAX(O$2:O2282)</f>
        <v>0.21919453914172682</v>
      </c>
    </row>
    <row r="2283" spans="1:16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40"/>
        <v>-3.0327481149662328E-3</v>
      </c>
      <c r="H2283" s="3">
        <f>1-E2283/MAX(E$2:E2283)</f>
        <v>0.63419315320220515</v>
      </c>
      <c r="I2283" s="36">
        <f ca="1">IF(ROW()&gt;计算结果!B$18+1,AVERAGE(OFFSET(E2283,0,0,-计算结果!B$18,1)),AVERAGE(OFFSET(E2283,0,0,-ROW(),1)))</f>
        <v>2175.0004545454544</v>
      </c>
      <c r="J2283" s="36">
        <f ca="1">I2283+计算结果!B$19*IF(ROW()&gt;计算结果!B$18+1,STDEV(OFFSET(E2283,0,0,-计算结果!B$18,1)),STDEV(OFFSET(E2283,0,0,-ROW(),1)))</f>
        <v>6705.6863610598775</v>
      </c>
      <c r="K2283" s="34">
        <f ca="1">I2283-计算结果!B$19*IF(ROW()&gt;计算结果!B$18+1,STDEV(OFFSET(E2283,0,0,-计算结果!B$18,1)),STDEV(OFFSET(E2283,0,0,-ROW(),1)))</f>
        <v>-2355.6854519689691</v>
      </c>
      <c r="L2283" s="35" t="str">
        <f t="shared" ca="1" si="141"/>
        <v>卖</v>
      </c>
      <c r="M2283" s="4" t="str">
        <f t="shared" ca="1" si="142"/>
        <v/>
      </c>
      <c r="N2283" s="3">
        <f ca="1">IF(L2282="买",E2283/E2282-1,0)-IF(M2283=1,计算结果!B$17,0)</f>
        <v>0</v>
      </c>
      <c r="O2283" s="2">
        <f t="shared" ca="1" si="143"/>
        <v>7.0181698543554303</v>
      </c>
      <c r="P2283" s="3">
        <f ca="1">1-O2283/MAX(O$2:O2283)</f>
        <v>0.21919453914172682</v>
      </c>
    </row>
    <row r="2284" spans="1:16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40"/>
        <v>-1.0070142144824046E-2</v>
      </c>
      <c r="H2284" s="3">
        <f>1-E2284/MAX(E$2:E2284)</f>
        <v>0.63787688014700872</v>
      </c>
      <c r="I2284" s="36">
        <f ca="1">IF(ROW()&gt;计算结果!B$18+1,AVERAGE(OFFSET(E2284,0,0,-计算结果!B$18,1)),AVERAGE(OFFSET(E2284,0,0,-ROW(),1)))</f>
        <v>2174.4620454545457</v>
      </c>
      <c r="J2284" s="36">
        <f ca="1">I2284+计算结果!B$19*IF(ROW()&gt;计算结果!B$18+1,STDEV(OFFSET(E2284,0,0,-计算结果!B$18,1)),STDEV(OFFSET(E2284,0,0,-ROW(),1)))</f>
        <v>6755.7976955819149</v>
      </c>
      <c r="K2284" s="34">
        <f ca="1">I2284-计算结果!B$19*IF(ROW()&gt;计算结果!B$18+1,STDEV(OFFSET(E2284,0,0,-计算结果!B$18,1)),STDEV(OFFSET(E2284,0,0,-ROW(),1)))</f>
        <v>-2406.8736046728236</v>
      </c>
      <c r="L2284" s="35" t="str">
        <f t="shared" ca="1" si="141"/>
        <v>卖</v>
      </c>
      <c r="M2284" s="4" t="str">
        <f t="shared" ca="1" si="142"/>
        <v/>
      </c>
      <c r="N2284" s="3">
        <f ca="1">IF(L2283="买",E2284/E2283-1,0)-IF(M2284=1,计算结果!B$17,0)</f>
        <v>0</v>
      </c>
      <c r="O2284" s="2">
        <f t="shared" ca="1" si="143"/>
        <v>7.0181698543554303</v>
      </c>
      <c r="P2284" s="3">
        <f ca="1">1-O2284/MAX(O$2:O2284)</f>
        <v>0.21919453914172682</v>
      </c>
    </row>
    <row r="2285" spans="1:16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40"/>
        <v>1.0492089819430728E-2</v>
      </c>
      <c r="H2285" s="3">
        <f>1-E2285/MAX(E$2:E2285)</f>
        <v>0.63407745184781872</v>
      </c>
      <c r="I2285" s="36">
        <f ca="1">IF(ROW()&gt;计算结果!B$18+1,AVERAGE(OFFSET(E2285,0,0,-计算结果!B$18,1)),AVERAGE(OFFSET(E2285,0,0,-ROW(),1)))</f>
        <v>2174.559772727273</v>
      </c>
      <c r="J2285" s="36">
        <f ca="1">I2285+计算结果!B$19*IF(ROW()&gt;计算结果!B$18+1,STDEV(OFFSET(E2285,0,0,-计算结果!B$18,1)),STDEV(OFFSET(E2285,0,0,-ROW(),1)))</f>
        <v>6749.0071643941592</v>
      </c>
      <c r="K2285" s="34">
        <f ca="1">I2285-计算结果!B$19*IF(ROW()&gt;计算结果!B$18+1,STDEV(OFFSET(E2285,0,0,-计算结果!B$18,1)),STDEV(OFFSET(E2285,0,0,-ROW(),1)))</f>
        <v>-2399.8876189396128</v>
      </c>
      <c r="L2285" s="35" t="str">
        <f t="shared" ca="1" si="141"/>
        <v>卖</v>
      </c>
      <c r="M2285" s="4" t="str">
        <f t="shared" ca="1" si="142"/>
        <v/>
      </c>
      <c r="N2285" s="3">
        <f ca="1">IF(L2284="买",E2285/E2284-1,0)-IF(M2285=1,计算结果!B$17,0)</f>
        <v>0</v>
      </c>
      <c r="O2285" s="2">
        <f t="shared" ca="1" si="143"/>
        <v>7.0181698543554303</v>
      </c>
      <c r="P2285" s="3">
        <f ca="1">1-O2285/MAX(O$2:O2285)</f>
        <v>0.21919453914172682</v>
      </c>
    </row>
    <row r="2286" spans="1:16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40"/>
        <v>-7.3839858644100254E-3</v>
      </c>
      <c r="H2286" s="3">
        <f>1-E2286/MAX(E$2:E2286)</f>
        <v>0.63677941877084332</v>
      </c>
      <c r="I2286" s="36">
        <f ca="1">IF(ROW()&gt;计算结果!B$18+1,AVERAGE(OFFSET(E2286,0,0,-计算结果!B$18,1)),AVERAGE(OFFSET(E2286,0,0,-ROW(),1)))</f>
        <v>2173.914545454546</v>
      </c>
      <c r="J2286" s="36">
        <f ca="1">I2286+计算结果!B$19*IF(ROW()&gt;计算结果!B$18+1,STDEV(OFFSET(E2286,0,0,-计算结果!B$18,1)),STDEV(OFFSET(E2286,0,0,-ROW(),1)))</f>
        <v>6792.3728352828502</v>
      </c>
      <c r="K2286" s="34">
        <f ca="1">I2286-计算结果!B$19*IF(ROW()&gt;计算结果!B$18+1,STDEV(OFFSET(E2286,0,0,-计算结果!B$18,1)),STDEV(OFFSET(E2286,0,0,-ROW(),1)))</f>
        <v>-2444.5437443737583</v>
      </c>
      <c r="L2286" s="35" t="str">
        <f t="shared" ca="1" si="141"/>
        <v>卖</v>
      </c>
      <c r="M2286" s="4" t="str">
        <f t="shared" ca="1" si="142"/>
        <v/>
      </c>
      <c r="N2286" s="3">
        <f ca="1">IF(L2285="买",E2286/E2285-1,0)-IF(M2286=1,计算结果!B$17,0)</f>
        <v>0</v>
      </c>
      <c r="O2286" s="2">
        <f t="shared" ca="1" si="143"/>
        <v>7.0181698543554303</v>
      </c>
      <c r="P2286" s="3">
        <f ca="1">1-O2286/MAX(O$2:O2286)</f>
        <v>0.21919453914172682</v>
      </c>
    </row>
    <row r="2287" spans="1:16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40"/>
        <v>-2.0611602458386891E-4</v>
      </c>
      <c r="H2287" s="3">
        <f>1-E2287/MAX(E$2:E2287)</f>
        <v>0.63685428435309333</v>
      </c>
      <c r="I2287" s="36">
        <f ca="1">IF(ROW()&gt;计算结果!B$18+1,AVERAGE(OFFSET(E2287,0,0,-计算结果!B$18,1)),AVERAGE(OFFSET(E2287,0,0,-ROW(),1)))</f>
        <v>2172.8588636363643</v>
      </c>
      <c r="J2287" s="36">
        <f ca="1">I2287+计算结果!B$19*IF(ROW()&gt;计算结果!B$18+1,STDEV(OFFSET(E2287,0,0,-计算结果!B$18,1)),STDEV(OFFSET(E2287,0,0,-ROW(),1)))</f>
        <v>6836.0477495426167</v>
      </c>
      <c r="K2287" s="34">
        <f ca="1">I2287-计算结果!B$19*IF(ROW()&gt;计算结果!B$18+1,STDEV(OFFSET(E2287,0,0,-计算结果!B$18,1)),STDEV(OFFSET(E2287,0,0,-ROW(),1)))</f>
        <v>-2490.3300222698876</v>
      </c>
      <c r="L2287" s="35" t="str">
        <f t="shared" ca="1" si="141"/>
        <v>卖</v>
      </c>
      <c r="M2287" s="4" t="str">
        <f t="shared" ca="1" si="142"/>
        <v/>
      </c>
      <c r="N2287" s="3">
        <f ca="1">IF(L2286="买",E2287/E2286-1,0)-IF(M2287=1,计算结果!B$17,0)</f>
        <v>0</v>
      </c>
      <c r="O2287" s="2">
        <f t="shared" ca="1" si="143"/>
        <v>7.0181698543554303</v>
      </c>
      <c r="P2287" s="3">
        <f ca="1">1-O2287/MAX(O$2:O2287)</f>
        <v>0.21919453914172682</v>
      </c>
    </row>
    <row r="2288" spans="1:16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40"/>
        <v>1.2645950859305977E-2</v>
      </c>
      <c r="H2288" s="3">
        <f>1-E2288/MAX(E$2:E2288)</f>
        <v>0.63226196147825497</v>
      </c>
      <c r="I2288" s="36">
        <f ca="1">IF(ROW()&gt;计算结果!B$18+1,AVERAGE(OFFSET(E2288,0,0,-计算结果!B$18,1)),AVERAGE(OFFSET(E2288,0,0,-ROW(),1)))</f>
        <v>2172.7738636363642</v>
      </c>
      <c r="J2288" s="36">
        <f ca="1">I2288+计算结果!B$19*IF(ROW()&gt;计算结果!B$18+1,STDEV(OFFSET(E2288,0,0,-计算结果!B$18,1)),STDEV(OFFSET(E2288,0,0,-ROW(),1)))</f>
        <v>6838.146062708176</v>
      </c>
      <c r="K2288" s="34">
        <f ca="1">I2288-计算结果!B$19*IF(ROW()&gt;计算结果!B$18+1,STDEV(OFFSET(E2288,0,0,-计算结果!B$18,1)),STDEV(OFFSET(E2288,0,0,-ROW(),1)))</f>
        <v>-2492.5983354354471</v>
      </c>
      <c r="L2288" s="35" t="str">
        <f t="shared" ca="1" si="141"/>
        <v>卖</v>
      </c>
      <c r="M2288" s="4" t="str">
        <f t="shared" ca="1" si="142"/>
        <v/>
      </c>
      <c r="N2288" s="3">
        <f ca="1">IF(L2287="买",E2288/E2287-1,0)-IF(M2288=1,计算结果!B$17,0)</f>
        <v>0</v>
      </c>
      <c r="O2288" s="2">
        <f t="shared" ca="1" si="143"/>
        <v>7.0181698543554303</v>
      </c>
      <c r="P2288" s="3">
        <f ca="1">1-O2288/MAX(O$2:O2288)</f>
        <v>0.21919453914172682</v>
      </c>
    </row>
    <row r="2289" spans="1:16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40"/>
        <v>-2.3134545892000702E-4</v>
      </c>
      <c r="H2289" s="3">
        <f>1-E2289/MAX(E$2:E2289)</f>
        <v>0.63234703600353903</v>
      </c>
      <c r="I2289" s="36">
        <f ca="1">IF(ROW()&gt;计算结果!B$18+1,AVERAGE(OFFSET(E2289,0,0,-计算结果!B$18,1)),AVERAGE(OFFSET(E2289,0,0,-ROW(),1)))</f>
        <v>2172.212500000001</v>
      </c>
      <c r="J2289" s="36">
        <f ca="1">I2289+计算结果!B$19*IF(ROW()&gt;计算结果!B$18+1,STDEV(OFFSET(E2289,0,0,-计算结果!B$18,1)),STDEV(OFFSET(E2289,0,0,-ROW(),1)))</f>
        <v>6836.6507727246171</v>
      </c>
      <c r="K2289" s="34">
        <f ca="1">I2289-计算结果!B$19*IF(ROW()&gt;计算结果!B$18+1,STDEV(OFFSET(E2289,0,0,-计算结果!B$18,1)),STDEV(OFFSET(E2289,0,0,-ROW(),1)))</f>
        <v>-2492.2257727246147</v>
      </c>
      <c r="L2289" s="35" t="str">
        <f t="shared" ca="1" si="141"/>
        <v>卖</v>
      </c>
      <c r="M2289" s="4" t="str">
        <f t="shared" ca="1" si="142"/>
        <v/>
      </c>
      <c r="N2289" s="3">
        <f ca="1">IF(L2288="买",E2289/E2288-1,0)-IF(M2289=1,计算结果!B$17,0)</f>
        <v>0</v>
      </c>
      <c r="O2289" s="2">
        <f t="shared" ca="1" si="143"/>
        <v>7.0181698543554303</v>
      </c>
      <c r="P2289" s="3">
        <f ca="1">1-O2289/MAX(O$2:O2289)</f>
        <v>0.21919453914172682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40"/>
        <v>-3.4061931626226949E-3</v>
      </c>
      <c r="H2290" s="3">
        <f>1-E2290/MAX(E$2:E2290)</f>
        <v>0.6335993330157218</v>
      </c>
      <c r="I2290" s="36">
        <f ca="1">IF(ROW()&gt;计算结果!B$18+1,AVERAGE(OFFSET(E2290,0,0,-计算结果!B$18,1)),AVERAGE(OFFSET(E2290,0,0,-ROW(),1)))</f>
        <v>2170.3054545454552</v>
      </c>
      <c r="J2290" s="36">
        <f ca="1">I2290+计算结果!B$19*IF(ROW()&gt;计算结果!B$18+1,STDEV(OFFSET(E2290,0,0,-计算结果!B$18,1)),STDEV(OFFSET(E2290,0,0,-ROW(),1)))</f>
        <v>6711.0771058000382</v>
      </c>
      <c r="K2290" s="34">
        <f ca="1">I2290-计算结果!B$19*IF(ROW()&gt;计算结果!B$18+1,STDEV(OFFSET(E2290,0,0,-计算结果!B$18,1)),STDEV(OFFSET(E2290,0,0,-ROW(),1)))</f>
        <v>-2370.4661967091279</v>
      </c>
      <c r="L2290" s="35" t="str">
        <f t="shared" ca="1" si="141"/>
        <v>卖</v>
      </c>
      <c r="M2290" s="4" t="str">
        <f t="shared" ca="1" si="142"/>
        <v/>
      </c>
      <c r="N2290" s="3">
        <f ca="1">IF(L2289="买",E2290/E2289-1,0)-IF(M2290=1,计算结果!B$17,0)</f>
        <v>0</v>
      </c>
      <c r="O2290" s="2">
        <f t="shared" ca="1" si="143"/>
        <v>7.0181698543554303</v>
      </c>
      <c r="P2290" s="3">
        <f ca="1">1-O2290/MAX(O$2:O2290)</f>
        <v>0.21919453914172682</v>
      </c>
    </row>
    <row r="2291" spans="1:16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40"/>
        <v>1.0601789719560939E-2</v>
      </c>
      <c r="H2291" s="3">
        <f>1-E2291/MAX(E$2:E2291)</f>
        <v>0.62971483019124763</v>
      </c>
      <c r="I2291" s="36">
        <f ca="1">IF(ROW()&gt;计算结果!B$18+1,AVERAGE(OFFSET(E2291,0,0,-计算结果!B$18,1)),AVERAGE(OFFSET(E2291,0,0,-ROW(),1)))</f>
        <v>2168.8877272727282</v>
      </c>
      <c r="J2291" s="36">
        <f ca="1">I2291+计算结果!B$19*IF(ROW()&gt;计算结果!B$18+1,STDEV(OFFSET(E2291,0,0,-计算结果!B$18,1)),STDEV(OFFSET(E2291,0,0,-ROW(),1)))</f>
        <v>6560.9708429612656</v>
      </c>
      <c r="K2291" s="34">
        <f ca="1">I2291-计算结果!B$19*IF(ROW()&gt;计算结果!B$18+1,STDEV(OFFSET(E2291,0,0,-计算结果!B$18,1)),STDEV(OFFSET(E2291,0,0,-ROW(),1)))</f>
        <v>-2223.1953884158097</v>
      </c>
      <c r="L2291" s="35" t="str">
        <f t="shared" ca="1" si="141"/>
        <v>买</v>
      </c>
      <c r="M2291" s="4">
        <f t="shared" ca="1" si="142"/>
        <v>1</v>
      </c>
      <c r="N2291" s="3">
        <f ca="1">IF(L2290="买",E2291/E2290-1,0)-IF(M2291=1,计算结果!B$17,0)</f>
        <v>0</v>
      </c>
      <c r="O2291" s="2">
        <f t="shared" ca="1" si="143"/>
        <v>7.0181698543554303</v>
      </c>
      <c r="P2291" s="3">
        <f ca="1">1-O2291/MAX(O$2:O2291)</f>
        <v>0.21919453914172682</v>
      </c>
    </row>
    <row r="2292" spans="1:16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40"/>
        <v>7.1775171856047759E-3</v>
      </c>
      <c r="H2292" s="3">
        <f>1-E2292/MAX(E$2:E2292)</f>
        <v>0.62705710202137066</v>
      </c>
      <c r="I2292" s="36">
        <f ca="1">IF(ROW()&gt;计算结果!B$18+1,AVERAGE(OFFSET(E2292,0,0,-计算结果!B$18,1)),AVERAGE(OFFSET(E2292,0,0,-ROW(),1)))</f>
        <v>2167.0263636363647</v>
      </c>
      <c r="J2292" s="36">
        <f ca="1">I2292+计算结果!B$19*IF(ROW()&gt;计算结果!B$18+1,STDEV(OFFSET(E2292,0,0,-计算结果!B$18,1)),STDEV(OFFSET(E2292,0,0,-ROW(),1)))</f>
        <v>6204.4953130165768</v>
      </c>
      <c r="K2292" s="34">
        <f ca="1">I2292-计算结果!B$19*IF(ROW()&gt;计算结果!B$18+1,STDEV(OFFSET(E2292,0,0,-计算结果!B$18,1)),STDEV(OFFSET(E2292,0,0,-ROW(),1)))</f>
        <v>-1870.4425857438473</v>
      </c>
      <c r="L2292" s="35" t="str">
        <f t="shared" ca="1" si="141"/>
        <v>买</v>
      </c>
      <c r="M2292" s="4" t="str">
        <f t="shared" ca="1" si="142"/>
        <v/>
      </c>
      <c r="N2292" s="3">
        <f ca="1">IF(L2291="买",E2292/E2291-1,0)-IF(M2292=1,计算结果!B$17,0)</f>
        <v>7.1775171856047759E-3</v>
      </c>
      <c r="O2292" s="2">
        <f t="shared" ca="1" si="143"/>
        <v>7.0685428890965598</v>
      </c>
      <c r="P2292" s="3">
        <f ca="1">1-O2292/MAX(O$2:O2292)</f>
        <v>0.21359029452780254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40"/>
        <v>-1.012382177693838E-2</v>
      </c>
      <c r="H2293" s="3">
        <f>1-E2293/MAX(E$2:E2293)</f>
        <v>0.63083270945348124</v>
      </c>
      <c r="I2293" s="36">
        <f ca="1">IF(ROW()&gt;计算结果!B$18+1,AVERAGE(OFFSET(E2293,0,0,-计算结果!B$18,1)),AVERAGE(OFFSET(E2293,0,0,-ROW(),1)))</f>
        <v>2164.7309090909098</v>
      </c>
      <c r="J2293" s="36">
        <f ca="1">I2293+计算结果!B$19*IF(ROW()&gt;计算结果!B$18+1,STDEV(OFFSET(E2293,0,0,-计算结果!B$18,1)),STDEV(OFFSET(E2293,0,0,-ROW(),1)))</f>
        <v>5799.993403179923</v>
      </c>
      <c r="K2293" s="34">
        <f ca="1">I2293-计算结果!B$19*IF(ROW()&gt;计算结果!B$18+1,STDEV(OFFSET(E2293,0,0,-计算结果!B$18,1)),STDEV(OFFSET(E2293,0,0,-ROW(),1)))</f>
        <v>-1470.5315849981034</v>
      </c>
      <c r="L2293" s="35" t="str">
        <f t="shared" ca="1" si="141"/>
        <v>买</v>
      </c>
      <c r="M2293" s="4" t="str">
        <f t="shared" ca="1" si="142"/>
        <v/>
      </c>
      <c r="N2293" s="3">
        <f ca="1">IF(L2292="买",E2293/E2292-1,0)-IF(M2293=1,计算结果!B$17,0)</f>
        <v>-1.012382177693838E-2</v>
      </c>
      <c r="O2293" s="2">
        <f t="shared" ca="1" si="143"/>
        <v>6.9969822206647008</v>
      </c>
      <c r="P2293" s="3">
        <f ca="1">1-O2293/MAX(O$2:O2293)</f>
        <v>0.22155176622965767</v>
      </c>
    </row>
    <row r="2294" spans="1:16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40"/>
        <v>-4.3462830753064896E-3</v>
      </c>
      <c r="H2294" s="3">
        <f>1-E2294/MAX(E$2:E2294)</f>
        <v>0.63243721500034034</v>
      </c>
      <c r="I2294" s="36">
        <f ca="1">IF(ROW()&gt;计算结果!B$18+1,AVERAGE(OFFSET(E2294,0,0,-计算结果!B$18,1)),AVERAGE(OFFSET(E2294,0,0,-ROW(),1)))</f>
        <v>2162.2679545454553</v>
      </c>
      <c r="J2294" s="36">
        <f ca="1">I2294+计算结果!B$19*IF(ROW()&gt;计算结果!B$18+1,STDEV(OFFSET(E2294,0,0,-计算结果!B$18,1)),STDEV(OFFSET(E2294,0,0,-ROW(),1)))</f>
        <v>5341.7650761937512</v>
      </c>
      <c r="K2294" s="34">
        <f ca="1">I2294-计算结果!B$19*IF(ROW()&gt;计算结果!B$18+1,STDEV(OFFSET(E2294,0,0,-计算结果!B$18,1)),STDEV(OFFSET(E2294,0,0,-ROW(),1)))</f>
        <v>-1017.2291671028411</v>
      </c>
      <c r="L2294" s="35" t="str">
        <f t="shared" ca="1" si="141"/>
        <v>卖</v>
      </c>
      <c r="M2294" s="4">
        <f t="shared" ca="1" si="142"/>
        <v>1</v>
      </c>
      <c r="N2294" s="3">
        <f ca="1">IF(L2293="买",E2294/E2293-1,0)-IF(M2294=1,计算结果!B$17,0)</f>
        <v>-4.3462830753064896E-3</v>
      </c>
      <c r="O2294" s="2">
        <f t="shared" ca="1" si="143"/>
        <v>6.9665713552608057</v>
      </c>
      <c r="P2294" s="3">
        <f ca="1">1-O2294/MAX(O$2:O2294)</f>
        <v>0.22493512261309589</v>
      </c>
    </row>
    <row r="2295" spans="1:16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40"/>
        <v>-1.5428841239862212E-2</v>
      </c>
      <c r="H2295" s="3">
        <f>1-E2295/MAX(E$2:E2295)</f>
        <v>0.63810828285578169</v>
      </c>
      <c r="I2295" s="36">
        <f ca="1">IF(ROW()&gt;计算结果!B$18+1,AVERAGE(OFFSET(E2295,0,0,-计算结果!B$18,1)),AVERAGE(OFFSET(E2295,0,0,-ROW(),1)))</f>
        <v>2159.9372727272739</v>
      </c>
      <c r="J2295" s="36">
        <f ca="1">I2295+计算结果!B$19*IF(ROW()&gt;计算结果!B$18+1,STDEV(OFFSET(E2295,0,0,-计算结果!B$18,1)),STDEV(OFFSET(E2295,0,0,-ROW(),1)))</f>
        <v>5180.4183473014054</v>
      </c>
      <c r="K2295" s="34">
        <f ca="1">I2295-计算结果!B$19*IF(ROW()&gt;计算结果!B$18+1,STDEV(OFFSET(E2295,0,0,-计算结果!B$18,1)),STDEV(OFFSET(E2295,0,0,-ROW(),1)))</f>
        <v>-860.54380184685715</v>
      </c>
      <c r="L2295" s="35" t="str">
        <f t="shared" ca="1" si="141"/>
        <v>卖</v>
      </c>
      <c r="M2295" s="4" t="str">
        <f t="shared" ca="1" si="142"/>
        <v/>
      </c>
      <c r="N2295" s="3">
        <f ca="1">IF(L2294="买",E2295/E2294-1,0)-IF(M2295=1,计算结果!B$17,0)</f>
        <v>0</v>
      </c>
      <c r="O2295" s="2">
        <f t="shared" ca="1" si="143"/>
        <v>6.9665713552608057</v>
      </c>
      <c r="P2295" s="3">
        <f ca="1">1-O2295/MAX(O$2:O2295)</f>
        <v>0.22493512261309589</v>
      </c>
    </row>
    <row r="2296" spans="1:16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40"/>
        <v>4.6170265784637454E-3</v>
      </c>
      <c r="H2296" s="3">
        <f>1-E2296/MAX(E$2:E2296)</f>
        <v>0.63643741917920105</v>
      </c>
      <c r="I2296" s="36">
        <f ca="1">IF(ROW()&gt;计算结果!B$18+1,AVERAGE(OFFSET(E2296,0,0,-计算结果!B$18,1)),AVERAGE(OFFSET(E2296,0,0,-ROW(),1)))</f>
        <v>2157.7600000000011</v>
      </c>
      <c r="J2296" s="36">
        <f ca="1">I2296+计算结果!B$19*IF(ROW()&gt;计算结果!B$18+1,STDEV(OFFSET(E2296,0,0,-计算结果!B$18,1)),STDEV(OFFSET(E2296,0,0,-ROW(),1)))</f>
        <v>4938.6402038036449</v>
      </c>
      <c r="K2296" s="34">
        <f ca="1">I2296-计算结果!B$19*IF(ROW()&gt;计算结果!B$18+1,STDEV(OFFSET(E2296,0,0,-计算结果!B$18,1)),STDEV(OFFSET(E2296,0,0,-ROW(),1)))</f>
        <v>-623.12020380364311</v>
      </c>
      <c r="L2296" s="35" t="str">
        <f t="shared" ca="1" si="141"/>
        <v>卖</v>
      </c>
      <c r="M2296" s="4" t="str">
        <f t="shared" ca="1" si="142"/>
        <v/>
      </c>
      <c r="N2296" s="3">
        <f ca="1">IF(L2295="买",E2296/E2295-1,0)-IF(M2296=1,计算结果!B$17,0)</f>
        <v>0</v>
      </c>
      <c r="O2296" s="2">
        <f t="shared" ca="1" si="143"/>
        <v>6.9665713552608057</v>
      </c>
      <c r="P2296" s="3">
        <f ca="1">1-O2296/MAX(O$2:O2296)</f>
        <v>0.22493512261309589</v>
      </c>
    </row>
    <row r="2297" spans="1:16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40"/>
        <v>-1.2261727031491754E-3</v>
      </c>
      <c r="H2297" s="3">
        <f>1-E2297/MAX(E$2:E2297)</f>
        <v>0.63688320969168988</v>
      </c>
      <c r="I2297" s="36">
        <f ca="1">IF(ROW()&gt;计算结果!B$18+1,AVERAGE(OFFSET(E2297,0,0,-计算结果!B$18,1)),AVERAGE(OFFSET(E2297,0,0,-ROW(),1)))</f>
        <v>2155.6988636363644</v>
      </c>
      <c r="J2297" s="36">
        <f ca="1">I2297+计算结果!B$19*IF(ROW()&gt;计算结果!B$18+1,STDEV(OFFSET(E2297,0,0,-计算结果!B$18,1)),STDEV(OFFSET(E2297,0,0,-ROW(),1)))</f>
        <v>4719.5618348073804</v>
      </c>
      <c r="K2297" s="34">
        <f ca="1">I2297-计算结果!B$19*IF(ROW()&gt;计算结果!B$18+1,STDEV(OFFSET(E2297,0,0,-计算结果!B$18,1)),STDEV(OFFSET(E2297,0,0,-ROW(),1)))</f>
        <v>-408.16410753465198</v>
      </c>
      <c r="L2297" s="35" t="str">
        <f t="shared" ca="1" si="141"/>
        <v>卖</v>
      </c>
      <c r="M2297" s="4" t="str">
        <f t="shared" ca="1" si="142"/>
        <v/>
      </c>
      <c r="N2297" s="3">
        <f ca="1">IF(L2296="买",E2297/E2296-1,0)-IF(M2297=1,计算结果!B$17,0)</f>
        <v>0</v>
      </c>
      <c r="O2297" s="2">
        <f t="shared" ca="1" si="143"/>
        <v>6.9665713552608057</v>
      </c>
      <c r="P2297" s="3">
        <f ca="1">1-O2297/MAX(O$2:O2297)</f>
        <v>0.22493512261309589</v>
      </c>
    </row>
    <row r="2298" spans="1:16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40"/>
        <v>5.0184854576380555E-3</v>
      </c>
      <c r="H2298" s="3">
        <f>1-E2298/MAX(E$2:E2298)</f>
        <v>0.6350609133601034</v>
      </c>
      <c r="I2298" s="36">
        <f ca="1">IF(ROW()&gt;计算结果!B$18+1,AVERAGE(OFFSET(E2298,0,0,-计算结果!B$18,1)),AVERAGE(OFFSET(E2298,0,0,-ROW(),1)))</f>
        <v>2153.8884090909096</v>
      </c>
      <c r="J2298" s="36">
        <f ca="1">I2298+计算结果!B$19*IF(ROW()&gt;计算结果!B$18+1,STDEV(OFFSET(E2298,0,0,-计算结果!B$18,1)),STDEV(OFFSET(E2298,0,0,-ROW(),1)))</f>
        <v>4441.8734653647844</v>
      </c>
      <c r="K2298" s="34">
        <f ca="1">I2298-计算结果!B$19*IF(ROW()&gt;计算结果!B$18+1,STDEV(OFFSET(E2298,0,0,-计算结果!B$18,1)),STDEV(OFFSET(E2298,0,0,-ROW(),1)))</f>
        <v>-134.09664718296472</v>
      </c>
      <c r="L2298" s="35" t="str">
        <f t="shared" ca="1" si="141"/>
        <v>卖</v>
      </c>
      <c r="M2298" s="4" t="str">
        <f t="shared" ca="1" si="142"/>
        <v/>
      </c>
      <c r="N2298" s="3">
        <f ca="1">IF(L2297="买",E2298/E2297-1,0)-IF(M2298=1,计算结果!B$17,0)</f>
        <v>0</v>
      </c>
      <c r="O2298" s="2">
        <f t="shared" ca="1" si="143"/>
        <v>6.9665713552608057</v>
      </c>
      <c r="P2298" s="3">
        <f ca="1">1-O2298/MAX(O$2:O2298)</f>
        <v>0.22493512261309589</v>
      </c>
    </row>
    <row r="2299" spans="1:16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40"/>
        <v>-5.3384433192530389E-3</v>
      </c>
      <c r="H2299" s="3">
        <f>1-E2299/MAX(E$2:E2299)</f>
        <v>0.63700911998911047</v>
      </c>
      <c r="I2299" s="36">
        <f ca="1">IF(ROW()&gt;计算结果!B$18+1,AVERAGE(OFFSET(E2299,0,0,-计算结果!B$18,1)),AVERAGE(OFFSET(E2299,0,0,-ROW(),1)))</f>
        <v>2152.6638636363637</v>
      </c>
      <c r="J2299" s="36">
        <f ca="1">I2299+计算结果!B$19*IF(ROW()&gt;计算结果!B$18+1,STDEV(OFFSET(E2299,0,0,-计算结果!B$18,1)),STDEV(OFFSET(E2299,0,0,-ROW(),1)))</f>
        <v>4393.5535587439881</v>
      </c>
      <c r="K2299" s="34">
        <f ca="1">I2299-计算结果!B$19*IF(ROW()&gt;计算结果!B$18+1,STDEV(OFFSET(E2299,0,0,-计算结果!B$18,1)),STDEV(OFFSET(E2299,0,0,-ROW(),1)))</f>
        <v>-88.225831471260335</v>
      </c>
      <c r="L2299" s="35" t="str">
        <f t="shared" ca="1" si="141"/>
        <v>卖</v>
      </c>
      <c r="M2299" s="4" t="str">
        <f t="shared" ca="1" si="142"/>
        <v/>
      </c>
      <c r="N2299" s="3">
        <f ca="1">IF(L2298="买",E2299/E2298-1,0)-IF(M2299=1,计算结果!B$17,0)</f>
        <v>0</v>
      </c>
      <c r="O2299" s="2">
        <f t="shared" ca="1" si="143"/>
        <v>6.9665713552608057</v>
      </c>
      <c r="P2299" s="3">
        <f ca="1">1-O2299/MAX(O$2:O2299)</f>
        <v>0.22493512261309589</v>
      </c>
    </row>
    <row r="2300" spans="1:16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40"/>
        <v>7.3639359323511844E-3</v>
      </c>
      <c r="H2300" s="3">
        <f>1-E2300/MAX(E$2:E2300)</f>
        <v>0.63433607840468254</v>
      </c>
      <c r="I2300" s="36">
        <f ca="1">IF(ROW()&gt;计算结果!B$18+1,AVERAGE(OFFSET(E2300,0,0,-计算结果!B$18,1)),AVERAGE(OFFSET(E2300,0,0,-ROW(),1)))</f>
        <v>2151.5793181818185</v>
      </c>
      <c r="J2300" s="36">
        <f ca="1">I2300+计算结果!B$19*IF(ROW()&gt;计算结果!B$18+1,STDEV(OFFSET(E2300,0,0,-计算结果!B$18,1)),STDEV(OFFSET(E2300,0,0,-ROW(),1)))</f>
        <v>4264.0375271671001</v>
      </c>
      <c r="K2300" s="34">
        <f ca="1">I2300-计算结果!B$19*IF(ROW()&gt;计算结果!B$18+1,STDEV(OFFSET(E2300,0,0,-计算结果!B$18,1)),STDEV(OFFSET(E2300,0,0,-ROW(),1)))</f>
        <v>39.121109196536963</v>
      </c>
      <c r="L2300" s="35" t="str">
        <f t="shared" ca="1" si="141"/>
        <v>卖</v>
      </c>
      <c r="M2300" s="4" t="str">
        <f t="shared" ca="1" si="142"/>
        <v/>
      </c>
      <c r="N2300" s="3">
        <f ca="1">IF(L2299="买",E2300/E2299-1,0)-IF(M2300=1,计算结果!B$17,0)</f>
        <v>0</v>
      </c>
      <c r="O2300" s="2">
        <f t="shared" ca="1" si="143"/>
        <v>6.9665713552608057</v>
      </c>
      <c r="P2300" s="3">
        <f ca="1">1-O2300/MAX(O$2:O2300)</f>
        <v>0.22493512261309589</v>
      </c>
    </row>
    <row r="2301" spans="1:16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40"/>
        <v>5.4907216111099721E-4</v>
      </c>
      <c r="H2301" s="3">
        <f>1-E2301/MAX(E$2:E2301)</f>
        <v>0.63413530252501182</v>
      </c>
      <c r="I2301" s="36">
        <f ca="1">IF(ROW()&gt;计算结果!B$18+1,AVERAGE(OFFSET(E2301,0,0,-计算结果!B$18,1)),AVERAGE(OFFSET(E2301,0,0,-ROW(),1)))</f>
        <v>2150.5700000000002</v>
      </c>
      <c r="J2301" s="36">
        <f ca="1">I2301+计算结果!B$19*IF(ROW()&gt;计算结果!B$18+1,STDEV(OFFSET(E2301,0,0,-计算结果!B$18,1)),STDEV(OFFSET(E2301,0,0,-ROW(),1)))</f>
        <v>4132.45280506776</v>
      </c>
      <c r="K2301" s="34">
        <f ca="1">I2301-计算结果!B$19*IF(ROW()&gt;计算结果!B$18+1,STDEV(OFFSET(E2301,0,0,-计算结果!B$18,1)),STDEV(OFFSET(E2301,0,0,-ROW(),1)))</f>
        <v>168.68719493224035</v>
      </c>
      <c r="L2301" s="35" t="str">
        <f t="shared" ca="1" si="141"/>
        <v>卖</v>
      </c>
      <c r="M2301" s="4" t="str">
        <f t="shared" ca="1" si="142"/>
        <v/>
      </c>
      <c r="N2301" s="3">
        <f ca="1">IF(L2300="买",E2301/E2300-1,0)-IF(M2301=1,计算结果!B$17,0)</f>
        <v>0</v>
      </c>
      <c r="O2301" s="2">
        <f t="shared" ca="1" si="143"/>
        <v>6.9665713552608057</v>
      </c>
      <c r="P2301" s="3">
        <f ca="1">1-O2301/MAX(O$2:O2301)</f>
        <v>0.22493512261309589</v>
      </c>
    </row>
    <row r="2302" spans="1:16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40"/>
        <v>6.9107921832707309E-3</v>
      </c>
      <c r="H2302" s="3">
        <f>1-E2302/MAX(E$2:E2302)</f>
        <v>0.63160688763356698</v>
      </c>
      <c r="I2302" s="36">
        <f ca="1">IF(ROW()&gt;计算结果!B$18+1,AVERAGE(OFFSET(E2302,0,0,-计算结果!B$18,1)),AVERAGE(OFFSET(E2302,0,0,-ROW(),1)))</f>
        <v>2149.9938636363636</v>
      </c>
      <c r="J2302" s="36">
        <f ca="1">I2302+计算结果!B$19*IF(ROW()&gt;计算结果!B$18+1,STDEV(OFFSET(E2302,0,0,-计算结果!B$18,1)),STDEV(OFFSET(E2302,0,0,-ROW(),1)))</f>
        <v>4030.2431948422018</v>
      </c>
      <c r="K2302" s="34">
        <f ca="1">I2302-计算结果!B$19*IF(ROW()&gt;计算结果!B$18+1,STDEV(OFFSET(E2302,0,0,-计算结果!B$18,1)),STDEV(OFFSET(E2302,0,0,-ROW(),1)))</f>
        <v>269.74453243052562</v>
      </c>
      <c r="L2302" s="35" t="str">
        <f t="shared" ca="1" si="141"/>
        <v>买</v>
      </c>
      <c r="M2302" s="4">
        <f t="shared" ca="1" si="142"/>
        <v>1</v>
      </c>
      <c r="N2302" s="3">
        <f ca="1">IF(L2301="买",E2302/E2301-1,0)-IF(M2302=1,计算结果!B$17,0)</f>
        <v>0</v>
      </c>
      <c r="O2302" s="2">
        <f t="shared" ca="1" si="143"/>
        <v>6.9665713552608057</v>
      </c>
      <c r="P2302" s="3">
        <f ca="1">1-O2302/MAX(O$2:O2302)</f>
        <v>0.22493512261309589</v>
      </c>
    </row>
    <row r="2303" spans="1:16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40"/>
        <v>-2.586461720366362E-4</v>
      </c>
      <c r="H2303" s="3">
        <f>1-E2303/MAX(E$2:E2303)</f>
        <v>0.63170217110188531</v>
      </c>
      <c r="I2303" s="36">
        <f ca="1">IF(ROW()&gt;计算结果!B$18+1,AVERAGE(OFFSET(E2303,0,0,-计算结果!B$18,1)),AVERAGE(OFFSET(E2303,0,0,-ROW(),1)))</f>
        <v>2149.9195454545452</v>
      </c>
      <c r="J2303" s="36">
        <f ca="1">I2303+计算结果!B$19*IF(ROW()&gt;计算结果!B$18+1,STDEV(OFFSET(E2303,0,0,-计算结果!B$18,1)),STDEV(OFFSET(E2303,0,0,-ROW(),1)))</f>
        <v>4022.2052600229026</v>
      </c>
      <c r="K2303" s="34">
        <f ca="1">I2303-计算结果!B$19*IF(ROW()&gt;计算结果!B$18+1,STDEV(OFFSET(E2303,0,0,-计算结果!B$18,1)),STDEV(OFFSET(E2303,0,0,-ROW(),1)))</f>
        <v>277.63383088618775</v>
      </c>
      <c r="L2303" s="35" t="str">
        <f t="shared" ca="1" si="141"/>
        <v>买</v>
      </c>
      <c r="M2303" s="4" t="str">
        <f t="shared" ca="1" si="142"/>
        <v/>
      </c>
      <c r="N2303" s="3">
        <f ca="1">IF(L2302="买",E2303/E2302-1,0)-IF(M2303=1,计算结果!B$17,0)</f>
        <v>-2.586461720366362E-4</v>
      </c>
      <c r="O2303" s="2">
        <f t="shared" ca="1" si="143"/>
        <v>6.9647694782475478</v>
      </c>
      <c r="P2303" s="3">
        <f ca="1">1-O2303/MAX(O$2:O2303)</f>
        <v>0.22513559017671203</v>
      </c>
    </row>
    <row r="2304" spans="1:16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40"/>
        <v>2.9151421074029571E-3</v>
      </c>
      <c r="H2304" s="3">
        <f>1-E2304/MAX(E$2:E2304)</f>
        <v>0.63062853059279922</v>
      </c>
      <c r="I2304" s="36">
        <f ca="1">IF(ROW()&gt;计算结果!B$18+1,AVERAGE(OFFSET(E2304,0,0,-计算结果!B$18,1)),AVERAGE(OFFSET(E2304,0,0,-ROW(),1)))</f>
        <v>2150.7354545454541</v>
      </c>
      <c r="J2304" s="36">
        <f ca="1">I2304+计算结果!B$19*IF(ROW()&gt;计算结果!B$18+1,STDEV(OFFSET(E2304,0,0,-计算结果!B$18,1)),STDEV(OFFSET(E2304,0,0,-ROW(),1)))</f>
        <v>4036.9573792675487</v>
      </c>
      <c r="K2304" s="34">
        <f ca="1">I2304-计算结果!B$19*IF(ROW()&gt;计算结果!B$18+1,STDEV(OFFSET(E2304,0,0,-计算结果!B$18,1)),STDEV(OFFSET(E2304,0,0,-ROW(),1)))</f>
        <v>264.51352982335948</v>
      </c>
      <c r="L2304" s="35" t="str">
        <f t="shared" ca="1" si="141"/>
        <v>买</v>
      </c>
      <c r="M2304" s="4" t="str">
        <f t="shared" ca="1" si="142"/>
        <v/>
      </c>
      <c r="N2304" s="3">
        <f ca="1">IF(L2303="买",E2304/E2303-1,0)-IF(M2304=1,计算结果!B$17,0)</f>
        <v>2.9151421074029571E-3</v>
      </c>
      <c r="O2304" s="2">
        <f t="shared" ca="1" si="143"/>
        <v>6.985072771021942</v>
      </c>
      <c r="P2304" s="3">
        <f ca="1">1-O2304/MAX(O$2:O2304)</f>
        <v>0.22287675030810827</v>
      </c>
    </row>
    <row r="2305" spans="1:16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40"/>
        <v>4.2932096348469173E-3</v>
      </c>
      <c r="H2305" s="3">
        <f>1-E2305/MAX(E$2:E2305)</f>
        <v>0.62904274144150274</v>
      </c>
      <c r="I2305" s="36">
        <f ca="1">IF(ROW()&gt;计算结果!B$18+1,AVERAGE(OFFSET(E2305,0,0,-计算结果!B$18,1)),AVERAGE(OFFSET(E2305,0,0,-ROW(),1)))</f>
        <v>2151.2290909090898</v>
      </c>
      <c r="J2305" s="36">
        <f ca="1">I2305+计算结果!B$19*IF(ROW()&gt;计算结果!B$18+1,STDEV(OFFSET(E2305,0,0,-计算结果!B$18,1)),STDEV(OFFSET(E2305,0,0,-ROW(),1)))</f>
        <v>4095.9944633778327</v>
      </c>
      <c r="K2305" s="34">
        <f ca="1">I2305-计算结果!B$19*IF(ROW()&gt;计算结果!B$18+1,STDEV(OFFSET(E2305,0,0,-计算结果!B$18,1)),STDEV(OFFSET(E2305,0,0,-ROW(),1)))</f>
        <v>206.46371844034684</v>
      </c>
      <c r="L2305" s="35" t="str">
        <f t="shared" ca="1" si="141"/>
        <v>买</v>
      </c>
      <c r="M2305" s="4" t="str">
        <f t="shared" ca="1" si="142"/>
        <v/>
      </c>
      <c r="N2305" s="3">
        <f ca="1">IF(L2304="买",E2305/E2304-1,0)-IF(M2305=1,计算结果!B$17,0)</f>
        <v>4.2932096348469173E-3</v>
      </c>
      <c r="O2305" s="2">
        <f t="shared" ca="1" si="143"/>
        <v>7.0150611527426001</v>
      </c>
      <c r="P2305" s="3">
        <f ca="1">1-O2305/MAX(O$2:O2305)</f>
        <v>0.21954039728506747</v>
      </c>
    </row>
    <row r="2306" spans="1:16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40"/>
        <v>-6.8801343002211635E-4</v>
      </c>
      <c r="H2306" s="3">
        <f>1-E2306/MAX(E$2:E2306)</f>
        <v>0.62929796501735513</v>
      </c>
      <c r="I2306" s="36">
        <f ca="1">IF(ROW()&gt;计算结果!B$18+1,AVERAGE(OFFSET(E2306,0,0,-计算结果!B$18,1)),AVERAGE(OFFSET(E2306,0,0,-ROW(),1)))</f>
        <v>2151.6843181818181</v>
      </c>
      <c r="J2306" s="36">
        <f ca="1">I2306+计算结果!B$19*IF(ROW()&gt;计算结果!B$18+1,STDEV(OFFSET(E2306,0,0,-计算结果!B$18,1)),STDEV(OFFSET(E2306,0,0,-ROW(),1)))</f>
        <v>4145.7276961155576</v>
      </c>
      <c r="K2306" s="34">
        <f ca="1">I2306-计算结果!B$19*IF(ROW()&gt;计算结果!B$18+1,STDEV(OFFSET(E2306,0,0,-计算结果!B$18,1)),STDEV(OFFSET(E2306,0,0,-ROW(),1)))</f>
        <v>157.64094024807832</v>
      </c>
      <c r="L2306" s="35" t="str">
        <f t="shared" ca="1" si="141"/>
        <v>买</v>
      </c>
      <c r="M2306" s="4" t="str">
        <f t="shared" ca="1" si="142"/>
        <v/>
      </c>
      <c r="N2306" s="3">
        <f ca="1">IF(L2305="买",E2306/E2305-1,0)-IF(M2306=1,计算结果!B$17,0)</f>
        <v>-6.8801343002211635E-4</v>
      </c>
      <c r="O2306" s="2">
        <f t="shared" ca="1" si="143"/>
        <v>7.0102346964570872</v>
      </c>
      <c r="P2306" s="3">
        <f ca="1">1-O2306/MAX(O$2:O2306)</f>
        <v>0.22007736397332511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36">
        <f ca="1">IF(ROW()&gt;计算结果!B$18+1,AVERAGE(OFFSET(E2307,0,0,-计算结果!B$18,1)),AVERAGE(OFFSET(E2307,0,0,-ROW(),1)))</f>
        <v>2152.1347727272719</v>
      </c>
      <c r="J2307" s="36">
        <f ca="1">I2307+计算结果!B$19*IF(ROW()&gt;计算结果!B$18+1,STDEV(OFFSET(E2307,0,0,-计算结果!B$18,1)),STDEV(OFFSET(E2307,0,0,-ROW(),1)))</f>
        <v>4186.248792778697</v>
      </c>
      <c r="K2307" s="34">
        <f ca="1">I2307-计算结果!B$19*IF(ROW()&gt;计算结果!B$18+1,STDEV(OFFSET(E2307,0,0,-计算结果!B$18,1)),STDEV(OFFSET(E2307,0,0,-ROW(),1)))</f>
        <v>118.02075267584678</v>
      </c>
      <c r="L2307" s="35" t="str">
        <f t="shared" ref="L2307:L2370" ca="1" si="145">IF(OR(AND(E2307&lt;J2307,E2307&gt;I2307),E2307&lt;K2307),"买","卖")</f>
        <v>买</v>
      </c>
      <c r="M2307" s="4" t="str">
        <f t="shared" ca="1" si="142"/>
        <v/>
      </c>
      <c r="N2307" s="3">
        <f ca="1">IF(L2306="买",E2307/E2306-1,0)-IF(M2307=1,计算结果!B$17,0)</f>
        <v>-1.1015793894496584E-3</v>
      </c>
      <c r="O2307" s="2">
        <f t="shared" ca="1" si="143"/>
        <v>7.0025123664002651</v>
      </c>
      <c r="P2307" s="3">
        <f ca="1">1-O2307/MAX(O$2:O2307)</f>
        <v>0.22093651067453735</v>
      </c>
    </row>
    <row r="2308" spans="1:16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44"/>
        <v>1.9206999067218344E-3</v>
      </c>
      <c r="H2308" s="3">
        <f>1-E2308/MAX(E$2:E2308)</f>
        <v>0.62899509970734369</v>
      </c>
      <c r="I2308" s="36">
        <f ca="1">IF(ROW()&gt;计算结果!B$18+1,AVERAGE(OFFSET(E2308,0,0,-计算结果!B$18,1)),AVERAGE(OFFSET(E2308,0,0,-ROW(),1)))</f>
        <v>2152.6606818181808</v>
      </c>
      <c r="J2308" s="36">
        <f ca="1">I2308+计算结果!B$19*IF(ROW()&gt;计算结果!B$18+1,STDEV(OFFSET(E2308,0,0,-计算结果!B$18,1)),STDEV(OFFSET(E2308,0,0,-ROW(),1)))</f>
        <v>4238.932131204203</v>
      </c>
      <c r="K2308" s="34">
        <f ca="1">I2308-计算结果!B$19*IF(ROW()&gt;计算结果!B$18+1,STDEV(OFFSET(E2308,0,0,-计算结果!B$18,1)),STDEV(OFFSET(E2308,0,0,-ROW(),1)))</f>
        <v>66.389232432158224</v>
      </c>
      <c r="L2308" s="35" t="str">
        <f t="shared" ca="1" si="145"/>
        <v>买</v>
      </c>
      <c r="M2308" s="4" t="str">
        <f t="shared" ref="M2308:M2371" ca="1" si="146">IF(L2307&lt;&gt;L2308,1,"")</f>
        <v/>
      </c>
      <c r="N2308" s="3">
        <f ca="1">IF(L2307="买",E2308/E2307-1,0)-IF(M2308=1,计算结果!B$17,0)</f>
        <v>1.9206999067218344E-3</v>
      </c>
      <c r="O2308" s="2">
        <f t="shared" ref="O2308:O2371" ca="1" si="147">IFERROR(O2307*(1+N2308),O2307)</f>
        <v>7.0159620912492286</v>
      </c>
      <c r="P2308" s="3">
        <f ca="1">1-O2308/MAX(O$2:O2308)</f>
        <v>0.21944016350325946</v>
      </c>
    </row>
    <row r="2309" spans="1:16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44"/>
        <v>-1.4565667035088659E-2</v>
      </c>
      <c r="H2309" s="3">
        <f>1-E2309/MAX(E$2:E2309)</f>
        <v>0.63439903355339278</v>
      </c>
      <c r="I2309" s="36">
        <f ca="1">IF(ROW()&gt;计算结果!B$18+1,AVERAGE(OFFSET(E2309,0,0,-计算结果!B$18,1)),AVERAGE(OFFSET(E2309,0,0,-ROW(),1)))</f>
        <v>2152.9195454545447</v>
      </c>
      <c r="J2309" s="36">
        <f ca="1">I2309+计算结果!B$19*IF(ROW()&gt;计算结果!B$18+1,STDEV(OFFSET(E2309,0,0,-计算结果!B$18,1)),STDEV(OFFSET(E2309,0,0,-ROW(),1)))</f>
        <v>4224.1192614376205</v>
      </c>
      <c r="K2309" s="34">
        <f ca="1">I2309-计算结果!B$19*IF(ROW()&gt;计算结果!B$18+1,STDEV(OFFSET(E2309,0,0,-计算结果!B$18,1)),STDEV(OFFSET(E2309,0,0,-ROW(),1)))</f>
        <v>81.719829471468984</v>
      </c>
      <c r="L2309" s="35" t="str">
        <f t="shared" ca="1" si="145"/>
        <v>卖</v>
      </c>
      <c r="M2309" s="4">
        <f t="shared" ca="1" si="146"/>
        <v>1</v>
      </c>
      <c r="N2309" s="3">
        <f ca="1">IF(L2308="买",E2309/E2308-1,0)-IF(M2309=1,计算结果!B$17,0)</f>
        <v>-1.4565667035088659E-2</v>
      </c>
      <c r="O2309" s="2">
        <f t="shared" ca="1" si="147"/>
        <v>6.9137699234972878</v>
      </c>
      <c r="P2309" s="3">
        <f ca="1">1-O2309/MAX(O$2:O2309)</f>
        <v>0.23080953818263428</v>
      </c>
    </row>
    <row r="2310" spans="1:16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44"/>
        <v>-2.7272177259844987E-3</v>
      </c>
      <c r="H2310" s="3">
        <f>1-E2310/MAX(E$2:E2310)</f>
        <v>0.63539610698972293</v>
      </c>
      <c r="I2310" s="36">
        <f ca="1">IF(ROW()&gt;计算结果!B$18+1,AVERAGE(OFFSET(E2310,0,0,-计算结果!B$18,1)),AVERAGE(OFFSET(E2310,0,0,-ROW(),1)))</f>
        <v>2153.0865909090903</v>
      </c>
      <c r="J2310" s="36">
        <f ca="1">I2310+计算结果!B$19*IF(ROW()&gt;计算结果!B$18+1,STDEV(OFFSET(E2310,0,0,-计算结果!B$18,1)),STDEV(OFFSET(E2310,0,0,-ROW(),1)))</f>
        <v>4210.4315543663106</v>
      </c>
      <c r="K2310" s="34">
        <f ca="1">I2310-计算结果!B$19*IF(ROW()&gt;计算结果!B$18+1,STDEV(OFFSET(E2310,0,0,-计算结果!B$18,1)),STDEV(OFFSET(E2310,0,0,-ROW(),1)))</f>
        <v>95.74162745186959</v>
      </c>
      <c r="L2310" s="35" t="str">
        <f t="shared" ca="1" si="145"/>
        <v>卖</v>
      </c>
      <c r="M2310" s="4" t="str">
        <f t="shared" ca="1" si="146"/>
        <v/>
      </c>
      <c r="N2310" s="3">
        <f ca="1">IF(L2309="买",E2310/E2309-1,0)-IF(M2310=1,计算结果!B$17,0)</f>
        <v>0</v>
      </c>
      <c r="O2310" s="2">
        <f t="shared" ca="1" si="147"/>
        <v>6.9137699234972878</v>
      </c>
      <c r="P2310" s="3">
        <f ca="1">1-O2310/MAX(O$2:O2310)</f>
        <v>0.23080953818263428</v>
      </c>
    </row>
    <row r="2311" spans="1:16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44"/>
        <v>2.4080080266934978E-3</v>
      </c>
      <c r="H2311" s="3">
        <f>1-E2311/MAX(E$2:E2311)</f>
        <v>0.63451813788879052</v>
      </c>
      <c r="I2311" s="36">
        <f ca="1">IF(ROW()&gt;计算结果!B$18+1,AVERAGE(OFFSET(E2311,0,0,-计算结果!B$18,1)),AVERAGE(OFFSET(E2311,0,0,-ROW(),1)))</f>
        <v>2153.4070454545449</v>
      </c>
      <c r="J2311" s="36">
        <f ca="1">I2311+计算结果!B$19*IF(ROW()&gt;计算结果!B$18+1,STDEV(OFFSET(E2311,0,0,-计算结果!B$18,1)),STDEV(OFFSET(E2311,0,0,-ROW(),1)))</f>
        <v>4186.9183216196661</v>
      </c>
      <c r="K2311" s="34">
        <f ca="1">I2311-计算结果!B$19*IF(ROW()&gt;计算结果!B$18+1,STDEV(OFFSET(E2311,0,0,-计算结果!B$18,1)),STDEV(OFFSET(E2311,0,0,-ROW(),1)))</f>
        <v>119.89576928942392</v>
      </c>
      <c r="L2311" s="35" t="str">
        <f t="shared" ca="1" si="145"/>
        <v>卖</v>
      </c>
      <c r="M2311" s="4" t="str">
        <f t="shared" ca="1" si="146"/>
        <v/>
      </c>
      <c r="N2311" s="3">
        <f ca="1">IF(L2310="买",E2311/E2310-1,0)-IF(M2311=1,计算结果!B$17,0)</f>
        <v>0</v>
      </c>
      <c r="O2311" s="2">
        <f t="shared" ca="1" si="147"/>
        <v>6.9137699234972878</v>
      </c>
      <c r="P2311" s="3">
        <f ca="1">1-O2311/MAX(O$2:O2311)</f>
        <v>0.23080953818263428</v>
      </c>
    </row>
    <row r="2312" spans="1:16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44"/>
        <v>1.1056745545877433E-2</v>
      </c>
      <c r="H2312" s="3">
        <f>1-E2312/MAX(E$2:E2312)</f>
        <v>0.63047709793779338</v>
      </c>
      <c r="I2312" s="36">
        <f ca="1">IF(ROW()&gt;计算结果!B$18+1,AVERAGE(OFFSET(E2312,0,0,-计算结果!B$18,1)),AVERAGE(OFFSET(E2312,0,0,-ROW(),1)))</f>
        <v>2153.2186363636356</v>
      </c>
      <c r="J2312" s="36">
        <f ca="1">I2312+计算结果!B$19*IF(ROW()&gt;计算结果!B$18+1,STDEV(OFFSET(E2312,0,0,-计算结果!B$18,1)),STDEV(OFFSET(E2312,0,0,-ROW(),1)))</f>
        <v>4160.645746859429</v>
      </c>
      <c r="K2312" s="34">
        <f ca="1">I2312-计算结果!B$19*IF(ROW()&gt;计算结果!B$18+1,STDEV(OFFSET(E2312,0,0,-计算结果!B$18,1)),STDEV(OFFSET(E2312,0,0,-ROW(),1)))</f>
        <v>145.79152586784267</v>
      </c>
      <c r="L2312" s="35" t="str">
        <f t="shared" ca="1" si="145"/>
        <v>买</v>
      </c>
      <c r="M2312" s="4">
        <f t="shared" ca="1" si="146"/>
        <v>1</v>
      </c>
      <c r="N2312" s="3">
        <f ca="1">IF(L2311="买",E2312/E2311-1,0)-IF(M2312=1,计算结果!B$17,0)</f>
        <v>0</v>
      </c>
      <c r="O2312" s="2">
        <f t="shared" ca="1" si="147"/>
        <v>6.9137699234972878</v>
      </c>
      <c r="P2312" s="3">
        <f ca="1">1-O2312/MAX(O$2:O2312)</f>
        <v>0.23080953818263428</v>
      </c>
    </row>
    <row r="2313" spans="1:16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44"/>
        <v>1.4826684348177022E-3</v>
      </c>
      <c r="H2313" s="3">
        <f>1-E2313/MAX(E$2:E2313)</f>
        <v>0.6299292179949636</v>
      </c>
      <c r="I2313" s="36">
        <f ca="1">IF(ROW()&gt;计算结果!B$18+1,AVERAGE(OFFSET(E2313,0,0,-计算结果!B$18,1)),AVERAGE(OFFSET(E2313,0,0,-ROW(),1)))</f>
        <v>2153.2215909090901</v>
      </c>
      <c r="J2313" s="36">
        <f ca="1">I2313+计算结果!B$19*IF(ROW()&gt;计算结果!B$18+1,STDEV(OFFSET(E2313,0,0,-计算结果!B$18,1)),STDEV(OFFSET(E2313,0,0,-ROW(),1)))</f>
        <v>4161.044008949023</v>
      </c>
      <c r="K2313" s="34">
        <f ca="1">I2313-计算结果!B$19*IF(ROW()&gt;计算结果!B$18+1,STDEV(OFFSET(E2313,0,0,-计算结果!B$18,1)),STDEV(OFFSET(E2313,0,0,-ROW(),1)))</f>
        <v>145.39917286915716</v>
      </c>
      <c r="L2313" s="35" t="str">
        <f t="shared" ca="1" si="145"/>
        <v>买</v>
      </c>
      <c r="M2313" s="4" t="str">
        <f t="shared" ca="1" si="146"/>
        <v/>
      </c>
      <c r="N2313" s="3">
        <f ca="1">IF(L2312="买",E2313/E2312-1,0)-IF(M2313=1,计算结果!B$17,0)</f>
        <v>1.4826684348177022E-3</v>
      </c>
      <c r="O2313" s="2">
        <f t="shared" ca="1" si="147"/>
        <v>6.9240207519284489</v>
      </c>
      <c r="P2313" s="3">
        <f ca="1">1-O2313/MAX(O$2:O2313)</f>
        <v>0.22966908376453488</v>
      </c>
    </row>
    <row r="2314" spans="1:16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44"/>
        <v>-1.8896725487131949E-3</v>
      </c>
      <c r="H2314" s="3">
        <f>1-E2314/MAX(E$2:E2314)</f>
        <v>0.63062853059279922</v>
      </c>
      <c r="I2314" s="36">
        <f ca="1">IF(ROW()&gt;计算结果!B$18+1,AVERAGE(OFFSET(E2314,0,0,-计算结果!B$18,1)),AVERAGE(OFFSET(E2314,0,0,-ROW(),1)))</f>
        <v>2153.1874999999995</v>
      </c>
      <c r="J2314" s="36">
        <f ca="1">I2314+计算结果!B$19*IF(ROW()&gt;计算结果!B$18+1,STDEV(OFFSET(E2314,0,0,-计算结果!B$18,1)),STDEV(OFFSET(E2314,0,0,-ROW(),1)))</f>
        <v>4157.1348028541142</v>
      </c>
      <c r="K2314" s="34">
        <f ca="1">I2314-计算结果!B$19*IF(ROW()&gt;计算结果!B$18+1,STDEV(OFFSET(E2314,0,0,-计算结果!B$18,1)),STDEV(OFFSET(E2314,0,0,-ROW(),1)))</f>
        <v>149.24019714588485</v>
      </c>
      <c r="L2314" s="35" t="str">
        <f t="shared" ca="1" si="145"/>
        <v>买</v>
      </c>
      <c r="M2314" s="4" t="str">
        <f t="shared" ca="1" si="146"/>
        <v/>
      </c>
      <c r="N2314" s="3">
        <f ca="1">IF(L2313="买",E2314/E2313-1,0)-IF(M2314=1,计算结果!B$17,0)</f>
        <v>-1.8896725487131949E-3</v>
      </c>
      <c r="O2314" s="2">
        <f t="shared" ca="1" si="147"/>
        <v>6.910936619986809</v>
      </c>
      <c r="P2314" s="3">
        <f ca="1">1-O2314/MAX(O$2:O2314)</f>
        <v>0.23112475695037016</v>
      </c>
    </row>
    <row r="2315" spans="1:16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44"/>
        <v>-6.3568983863611095E-3</v>
      </c>
      <c r="H2315" s="3">
        <f>1-E2315/MAX(E$2:E2315)</f>
        <v>0.63297658749064178</v>
      </c>
      <c r="I2315" s="36">
        <f ca="1">IF(ROW()&gt;计算结果!B$18+1,AVERAGE(OFFSET(E2315,0,0,-计算结果!B$18,1)),AVERAGE(OFFSET(E2315,0,0,-ROW(),1)))</f>
        <v>2153.4827272727271</v>
      </c>
      <c r="J2315" s="36">
        <f ca="1">I2315+计算结果!B$19*IF(ROW()&gt;计算结果!B$18+1,STDEV(OFFSET(E2315,0,0,-计算结果!B$18,1)),STDEV(OFFSET(E2315,0,0,-ROW(),1)))</f>
        <v>4152.3890694136398</v>
      </c>
      <c r="K2315" s="34">
        <f ca="1">I2315-计算结果!B$19*IF(ROW()&gt;计算结果!B$18+1,STDEV(OFFSET(E2315,0,0,-计算结果!B$18,1)),STDEV(OFFSET(E2315,0,0,-ROW(),1)))</f>
        <v>154.57638513181405</v>
      </c>
      <c r="L2315" s="35" t="str">
        <f t="shared" ca="1" si="145"/>
        <v>买</v>
      </c>
      <c r="M2315" s="4" t="str">
        <f t="shared" ca="1" si="146"/>
        <v/>
      </c>
      <c r="N2315" s="3">
        <f ca="1">IF(L2314="买",E2315/E2314-1,0)-IF(M2315=1,计算结果!B$17,0)</f>
        <v>-6.3568983863611095E-3</v>
      </c>
      <c r="O2315" s="2">
        <f t="shared" ca="1" si="147"/>
        <v>6.8670044981389706</v>
      </c>
      <c r="P2315" s="3">
        <f ca="1">1-O2315/MAX(O$2:O2315)</f>
        <v>0.23601241874222534</v>
      </c>
    </row>
    <row r="2316" spans="1:16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44"/>
        <v>3.2775941439080469E-3</v>
      </c>
      <c r="H2316" s="3">
        <f>1-E2316/MAX(E$2:E2316)</f>
        <v>0.63177363370312389</v>
      </c>
      <c r="I2316" s="36">
        <f ca="1">IF(ROW()&gt;计算结果!B$18+1,AVERAGE(OFFSET(E2316,0,0,-计算结果!B$18,1)),AVERAGE(OFFSET(E2316,0,0,-ROW(),1)))</f>
        <v>2153.8961363636367</v>
      </c>
      <c r="J2316" s="36">
        <f ca="1">I2316+计算结果!B$19*IF(ROW()&gt;计算结果!B$18+1,STDEV(OFFSET(E2316,0,0,-计算结果!B$18,1)),STDEV(OFFSET(E2316,0,0,-ROW(),1)))</f>
        <v>4156.2706609724391</v>
      </c>
      <c r="K2316" s="34">
        <f ca="1">I2316-计算结果!B$19*IF(ROW()&gt;计算结果!B$18+1,STDEV(OFFSET(E2316,0,0,-计算结果!B$18,1)),STDEV(OFFSET(E2316,0,0,-ROW(),1)))</f>
        <v>151.52161175483434</v>
      </c>
      <c r="L2316" s="35" t="str">
        <f t="shared" ca="1" si="145"/>
        <v>买</v>
      </c>
      <c r="M2316" s="4" t="str">
        <f t="shared" ca="1" si="146"/>
        <v/>
      </c>
      <c r="N2316" s="3">
        <f ca="1">IF(L2315="买",E2316/E2315-1,0)-IF(M2316=1,计算结果!B$17,0)</f>
        <v>3.2775941439080469E-3</v>
      </c>
      <c r="O2316" s="2">
        <f t="shared" ca="1" si="147"/>
        <v>6.8895117518682607</v>
      </c>
      <c r="P2316" s="3">
        <f ca="1">1-O2316/MAX(O$2:O2316)</f>
        <v>0.23350837751987652</v>
      </c>
    </row>
    <row r="2317" spans="1:16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44"/>
        <v>9.9808699991688066E-4</v>
      </c>
      <c r="H2317" s="3">
        <f>1-E2317/MAX(E$2:E2317)</f>
        <v>0.63140611175389638</v>
      </c>
      <c r="I2317" s="36">
        <f ca="1">IF(ROW()&gt;计算结果!B$18+1,AVERAGE(OFFSET(E2317,0,0,-计算结果!B$18,1)),AVERAGE(OFFSET(E2317,0,0,-ROW(),1)))</f>
        <v>2155.0588636363641</v>
      </c>
      <c r="J2317" s="36">
        <f ca="1">I2317+计算结果!B$19*IF(ROW()&gt;计算结果!B$18+1,STDEV(OFFSET(E2317,0,0,-计算结果!B$18,1)),STDEV(OFFSET(E2317,0,0,-ROW(),1)))</f>
        <v>4055.9514638988185</v>
      </c>
      <c r="K2317" s="34">
        <f ca="1">I2317-计算结果!B$19*IF(ROW()&gt;计算结果!B$18+1,STDEV(OFFSET(E2317,0,0,-计算结果!B$18,1)),STDEV(OFFSET(E2317,0,0,-ROW(),1)))</f>
        <v>254.16626337390949</v>
      </c>
      <c r="L2317" s="35" t="str">
        <f t="shared" ca="1" si="145"/>
        <v>买</v>
      </c>
      <c r="M2317" s="4" t="str">
        <f t="shared" ca="1" si="146"/>
        <v/>
      </c>
      <c r="N2317" s="3">
        <f ca="1">IF(L2316="买",E2317/E2316-1,0)-IF(M2317=1,计算结果!B$17,0)</f>
        <v>9.9808699991688066E-4</v>
      </c>
      <c r="O2317" s="2">
        <f t="shared" ca="1" si="147"/>
        <v>6.8963880839835747</v>
      </c>
      <c r="P2317" s="3">
        <f ca="1">1-O2317/MAX(O$2:O2317)</f>
        <v>0.23274335219593389</v>
      </c>
    </row>
    <row r="2318" spans="1:16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44"/>
        <v>1.2186677745464447E-2</v>
      </c>
      <c r="H2318" s="3">
        <f>1-E2318/MAX(E$2:E2318)</f>
        <v>0.62691417681889339</v>
      </c>
      <c r="I2318" s="36">
        <f ca="1">IF(ROW()&gt;计算结果!B$18+1,AVERAGE(OFFSET(E2318,0,0,-计算结果!B$18,1)),AVERAGE(OFFSET(E2318,0,0,-ROW(),1)))</f>
        <v>2156.8072727272729</v>
      </c>
      <c r="J2318" s="36">
        <f ca="1">I2318+计算结果!B$19*IF(ROW()&gt;计算结果!B$18+1,STDEV(OFFSET(E2318,0,0,-计算结果!B$18,1)),STDEV(OFFSET(E2318,0,0,-ROW(),1)))</f>
        <v>4038.2625569452166</v>
      </c>
      <c r="K2318" s="34">
        <f ca="1">I2318-计算结果!B$19*IF(ROW()&gt;计算结果!B$18+1,STDEV(OFFSET(E2318,0,0,-计算结果!B$18,1)),STDEV(OFFSET(E2318,0,0,-ROW(),1)))</f>
        <v>275.35198850932898</v>
      </c>
      <c r="L2318" s="35" t="str">
        <f t="shared" ca="1" si="145"/>
        <v>买</v>
      </c>
      <c r="M2318" s="4" t="str">
        <f t="shared" ca="1" si="146"/>
        <v/>
      </c>
      <c r="N2318" s="3">
        <f ca="1">IF(L2317="买",E2318/E2317-1,0)-IF(M2318=1,计算结果!B$17,0)</f>
        <v>1.2186677745464447E-2</v>
      </c>
      <c r="O2318" s="2">
        <f t="shared" ca="1" si="147"/>
        <v>6.9804321431707432</v>
      </c>
      <c r="P2318" s="3">
        <f ca="1">1-O2318/MAX(O$2:O2318)</f>
        <v>0.22339304268108051</v>
      </c>
    </row>
    <row r="2319" spans="1:16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44"/>
        <v>2.3395813380764352E-3</v>
      </c>
      <c r="H2319" s="3">
        <f>1-E2319/MAX(E$2:E2319)</f>
        <v>0.62604131218947801</v>
      </c>
      <c r="I2319" s="36">
        <f ca="1">IF(ROW()&gt;计算结果!B$18+1,AVERAGE(OFFSET(E2319,0,0,-计算结果!B$18,1)),AVERAGE(OFFSET(E2319,0,0,-ROW(),1)))</f>
        <v>2158.2147727272732</v>
      </c>
      <c r="J2319" s="36">
        <f ca="1">I2319+计算结果!B$19*IF(ROW()&gt;计算结果!B$18+1,STDEV(OFFSET(E2319,0,0,-计算结果!B$18,1)),STDEV(OFFSET(E2319,0,0,-ROW(),1)))</f>
        <v>4124.4024620961127</v>
      </c>
      <c r="K2319" s="34">
        <f ca="1">I2319-计算结果!B$19*IF(ROW()&gt;计算结果!B$18+1,STDEV(OFFSET(E2319,0,0,-计算结果!B$18,1)),STDEV(OFFSET(E2319,0,0,-ROW(),1)))</f>
        <v>192.02708335843363</v>
      </c>
      <c r="L2319" s="35" t="str">
        <f t="shared" ca="1" si="145"/>
        <v>买</v>
      </c>
      <c r="M2319" s="4" t="str">
        <f t="shared" ca="1" si="146"/>
        <v/>
      </c>
      <c r="N2319" s="3">
        <f ca="1">IF(L2318="买",E2319/E2318-1,0)-IF(M2319=1,计算结果!B$17,0)</f>
        <v>2.3395813380764352E-3</v>
      </c>
      <c r="O2319" s="2">
        <f t="shared" ca="1" si="147"/>
        <v>6.9967634319446148</v>
      </c>
      <c r="P2319" s="3">
        <f ca="1">1-O2319/MAX(O$2:O2319)</f>
        <v>0.22157610753671675</v>
      </c>
    </row>
    <row r="2320" spans="1:16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44"/>
        <v>1.7826674492567696E-2</v>
      </c>
      <c r="H2320" s="3">
        <f>1-E2320/MAX(E$2:E2320)</f>
        <v>0.61937487238821198</v>
      </c>
      <c r="I2320" s="36">
        <f ca="1">IF(ROW()&gt;计算结果!B$18+1,AVERAGE(OFFSET(E2320,0,0,-计算结果!B$18,1)),AVERAGE(OFFSET(E2320,0,0,-ROW(),1)))</f>
        <v>2160.6270454545452</v>
      </c>
      <c r="J2320" s="36">
        <f ca="1">I2320+计算结果!B$19*IF(ROW()&gt;计算结果!B$18+1,STDEV(OFFSET(E2320,0,0,-计算结果!B$18,1)),STDEV(OFFSET(E2320,0,0,-ROW(),1)))</f>
        <v>4469.4215862671417</v>
      </c>
      <c r="K2320" s="34">
        <f ca="1">I2320-计算结果!B$19*IF(ROW()&gt;计算结果!B$18+1,STDEV(OFFSET(E2320,0,0,-计算结果!B$18,1)),STDEV(OFFSET(E2320,0,0,-ROW(),1)))</f>
        <v>-148.16749535805138</v>
      </c>
      <c r="L2320" s="35" t="str">
        <f t="shared" ca="1" si="145"/>
        <v>买</v>
      </c>
      <c r="M2320" s="4" t="str">
        <f t="shared" ca="1" si="146"/>
        <v/>
      </c>
      <c r="N2320" s="3">
        <f ca="1">IF(L2319="买",E2320/E2319-1,0)-IF(M2320=1,计算结果!B$17,0)</f>
        <v>1.7826674492567696E-2</v>
      </c>
      <c r="O2320" s="2">
        <f t="shared" ca="1" si="147"/>
        <v>7.1214924561473927</v>
      </c>
      <c r="P2320" s="3">
        <f ca="1">1-O2320/MAX(O$2:O2320)</f>
        <v>0.20769939818853622</v>
      </c>
    </row>
    <row r="2321" spans="1:16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44"/>
        <v>1.0478272336734928E-2</v>
      </c>
      <c r="H2321" s="3">
        <f>1-E2321/MAX(E$2:E2321)</f>
        <v>0.61538657864289115</v>
      </c>
      <c r="I2321" s="36">
        <f ca="1">IF(ROW()&gt;计算结果!B$18+1,AVERAGE(OFFSET(E2321,0,0,-计算结果!B$18,1)),AVERAGE(OFFSET(E2321,0,0,-ROW(),1)))</f>
        <v>2163.173409090909</v>
      </c>
      <c r="J2321" s="36">
        <f ca="1">I2321+计算结果!B$19*IF(ROW()&gt;计算结果!B$18+1,STDEV(OFFSET(E2321,0,0,-计算结果!B$18,1)),STDEV(OFFSET(E2321,0,0,-ROW(),1)))</f>
        <v>4993.7652232170058</v>
      </c>
      <c r="K2321" s="34">
        <f ca="1">I2321-计算结果!B$19*IF(ROW()&gt;计算结果!B$18+1,STDEV(OFFSET(E2321,0,0,-计算结果!B$18,1)),STDEV(OFFSET(E2321,0,0,-ROW(),1)))</f>
        <v>-667.41840503518779</v>
      </c>
      <c r="L2321" s="35" t="str">
        <f t="shared" ca="1" si="145"/>
        <v>买</v>
      </c>
      <c r="M2321" s="4" t="str">
        <f t="shared" ca="1" si="146"/>
        <v/>
      </c>
      <c r="N2321" s="3">
        <f ca="1">IF(L2320="买",E2321/E2320-1,0)-IF(M2321=1,计算结果!B$17,0)</f>
        <v>1.0478272336734928E-2</v>
      </c>
      <c r="O2321" s="2">
        <f t="shared" ca="1" si="147"/>
        <v>7.1961133935469084</v>
      </c>
      <c r="P2321" s="3">
        <f ca="1">1-O2321/MAX(O$2:O2321)</f>
        <v>0.19939745671019671</v>
      </c>
    </row>
    <row r="2322" spans="1:16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44"/>
        <v>2.8069632152889934E-2</v>
      </c>
      <c r="H2322" s="3">
        <f>1-E2322/MAX(E$2:E2322)</f>
        <v>0.60459062138433262</v>
      </c>
      <c r="I2322" s="36">
        <f ca="1">IF(ROW()&gt;计算结果!B$18+1,AVERAGE(OFFSET(E2322,0,0,-计算结果!B$18,1)),AVERAGE(OFFSET(E2322,0,0,-ROW(),1)))</f>
        <v>2166.9897727272728</v>
      </c>
      <c r="J2322" s="36">
        <f ca="1">I2322+计算结果!B$19*IF(ROW()&gt;计算结果!B$18+1,STDEV(OFFSET(E2322,0,0,-计算结果!B$18,1)),STDEV(OFFSET(E2322,0,0,-ROW(),1)))</f>
        <v>6051.1441445023029</v>
      </c>
      <c r="K2322" s="34">
        <f ca="1">I2322-计算结果!B$19*IF(ROW()&gt;计算结果!B$18+1,STDEV(OFFSET(E2322,0,0,-计算结果!B$18,1)),STDEV(OFFSET(E2322,0,0,-ROW(),1)))</f>
        <v>-1717.1645990477568</v>
      </c>
      <c r="L2322" s="35" t="str">
        <f t="shared" ca="1" si="145"/>
        <v>买</v>
      </c>
      <c r="M2322" s="4" t="str">
        <f t="shared" ca="1" si="146"/>
        <v/>
      </c>
      <c r="N2322" s="3">
        <f ca="1">IF(L2321="买",E2322/E2321-1,0)-IF(M2322=1,计算结果!B$17,0)</f>
        <v>2.8069632152889934E-2</v>
      </c>
      <c r="O2322" s="2">
        <f t="shared" ca="1" si="147"/>
        <v>7.398105649434255</v>
      </c>
      <c r="P2322" s="3">
        <f ca="1">1-O2322/MAX(O$2:O2322)</f>
        <v>0.17692483781938373</v>
      </c>
    </row>
    <row r="2323" spans="1:16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44"/>
        <v>3.2144240285725267E-3</v>
      </c>
      <c r="H2323" s="3">
        <f>1-E2323/MAX(E$2:E2323)</f>
        <v>0.60331960797658746</v>
      </c>
      <c r="I2323" s="36">
        <f ca="1">IF(ROW()&gt;计算结果!B$18+1,AVERAGE(OFFSET(E2323,0,0,-计算结果!B$18,1)),AVERAGE(OFFSET(E2323,0,0,-ROW(),1)))</f>
        <v>2171.173636363636</v>
      </c>
      <c r="J2323" s="36">
        <f ca="1">I2323+计算结果!B$19*IF(ROW()&gt;计算结果!B$18+1,STDEV(OFFSET(E2323,0,0,-计算结果!B$18,1)),STDEV(OFFSET(E2323,0,0,-ROW(),1)))</f>
        <v>6900.2487433419392</v>
      </c>
      <c r="K2323" s="34">
        <f ca="1">I2323-计算结果!B$19*IF(ROW()&gt;计算结果!B$18+1,STDEV(OFFSET(E2323,0,0,-计算结果!B$18,1)),STDEV(OFFSET(E2323,0,0,-ROW(),1)))</f>
        <v>-2557.9014706146677</v>
      </c>
      <c r="L2323" s="35" t="str">
        <f t="shared" ca="1" si="145"/>
        <v>买</v>
      </c>
      <c r="M2323" s="4" t="str">
        <f t="shared" ca="1" si="146"/>
        <v/>
      </c>
      <c r="N2323" s="3">
        <f ca="1">IF(L2322="买",E2323/E2322-1,0)-IF(M2323=1,计算结果!B$17,0)</f>
        <v>3.2144240285725267E-3</v>
      </c>
      <c r="O2323" s="2">
        <f t="shared" ca="1" si="147"/>
        <v>7.4218862979997144</v>
      </c>
      <c r="P2323" s="3">
        <f ca="1">1-O2323/MAX(O$2:O2323)</f>
        <v>0.17427912524074918</v>
      </c>
    </row>
    <row r="2324" spans="1:16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44"/>
        <v>-4.014806744532029E-3</v>
      </c>
      <c r="H2324" s="3">
        <f>1-E2324/MAX(E$2:E2324)</f>
        <v>0.60491220308990679</v>
      </c>
      <c r="I2324" s="36">
        <f ca="1">IF(ROW()&gt;计算结果!B$18+1,AVERAGE(OFFSET(E2324,0,0,-计算结果!B$18,1)),AVERAGE(OFFSET(E2324,0,0,-ROW(),1)))</f>
        <v>2174.6431818181813</v>
      </c>
      <c r="J2324" s="36">
        <f ca="1">I2324+计算结果!B$19*IF(ROW()&gt;计算结果!B$18+1,STDEV(OFFSET(E2324,0,0,-计算结果!B$18,1)),STDEV(OFFSET(E2324,0,0,-ROW(),1)))</f>
        <v>7524.0700945057506</v>
      </c>
      <c r="K2324" s="34">
        <f ca="1">I2324-计算结果!B$19*IF(ROW()&gt;计算结果!B$18+1,STDEV(OFFSET(E2324,0,0,-计算结果!B$18,1)),STDEV(OFFSET(E2324,0,0,-ROW(),1)))</f>
        <v>-3174.7837308693884</v>
      </c>
      <c r="L2324" s="35" t="str">
        <f t="shared" ca="1" si="145"/>
        <v>买</v>
      </c>
      <c r="M2324" s="4" t="str">
        <f t="shared" ca="1" si="146"/>
        <v/>
      </c>
      <c r="N2324" s="3">
        <f ca="1">IF(L2323="买",E2324/E2323-1,0)-IF(M2324=1,计算结果!B$17,0)</f>
        <v>-4.014806744532029E-3</v>
      </c>
      <c r="O2324" s="2">
        <f t="shared" ca="1" si="147"/>
        <v>7.3920888588333558</v>
      </c>
      <c r="P2324" s="3">
        <f ca="1">1-O2324/MAX(O$2:O2324)</f>
        <v>0.17759423497783344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44"/>
        <v>1.2161876994500442E-2</v>
      </c>
      <c r="H2325" s="3">
        <f>1-E2325/MAX(E$2:E2325)</f>
        <v>0.60010719390185807</v>
      </c>
      <c r="I2325" s="36">
        <f ca="1">IF(ROW()&gt;计算结果!B$18+1,AVERAGE(OFFSET(E2325,0,0,-计算结果!B$18,1)),AVERAGE(OFFSET(E2325,0,0,-ROW(),1)))</f>
        <v>2179.077045454545</v>
      </c>
      <c r="J2325" s="36">
        <f ca="1">I2325+计算结果!B$19*IF(ROW()&gt;计算结果!B$18+1,STDEV(OFFSET(E2325,0,0,-计算结果!B$18,1)),STDEV(OFFSET(E2325,0,0,-ROW(),1)))</f>
        <v>8257.2137044676965</v>
      </c>
      <c r="K2325" s="34">
        <f ca="1">I2325-计算结果!B$19*IF(ROW()&gt;计算结果!B$18+1,STDEV(OFFSET(E2325,0,0,-计算结果!B$18,1)),STDEV(OFFSET(E2325,0,0,-ROW(),1)))</f>
        <v>-3899.0596135586061</v>
      </c>
      <c r="L2325" s="35" t="str">
        <f t="shared" ca="1" si="145"/>
        <v>买</v>
      </c>
      <c r="M2325" s="4" t="str">
        <f t="shared" ca="1" si="146"/>
        <v/>
      </c>
      <c r="N2325" s="3">
        <f ca="1">IF(L2324="买",E2325/E2324-1,0)-IF(M2325=1,计算结果!B$17,0)</f>
        <v>1.2161876994500442E-2</v>
      </c>
      <c r="O2325" s="2">
        <f t="shared" ca="1" si="147"/>
        <v>7.4819905342669042</v>
      </c>
      <c r="P2325" s="3">
        <f ca="1">1-O2325/MAX(O$2:O2325)</f>
        <v>0.1675922372240658</v>
      </c>
    </row>
    <row r="2326" spans="1:16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44"/>
        <v>-8.8713966599297533E-3</v>
      </c>
      <c r="H2326" s="3">
        <f>1-E2326/MAX(E$2:E2326)</f>
        <v>0.60365480160620699</v>
      </c>
      <c r="I2326" s="36">
        <f ca="1">IF(ROW()&gt;计算结果!B$18+1,AVERAGE(OFFSET(E2326,0,0,-计算结果!B$18,1)),AVERAGE(OFFSET(E2326,0,0,-ROW(),1)))</f>
        <v>2183.0074999999997</v>
      </c>
      <c r="J2326" s="36">
        <f ca="1">I2326+计算结果!B$19*IF(ROW()&gt;计算结果!B$18+1,STDEV(OFFSET(E2326,0,0,-计算结果!B$18,1)),STDEV(OFFSET(E2326,0,0,-ROW(),1)))</f>
        <v>8737.9458896888209</v>
      </c>
      <c r="K2326" s="34">
        <f ca="1">I2326-计算结果!B$19*IF(ROW()&gt;计算结果!B$18+1,STDEV(OFFSET(E2326,0,0,-计算结果!B$18,1)),STDEV(OFFSET(E2326,0,0,-ROW(),1)))</f>
        <v>-4371.9308896888224</v>
      </c>
      <c r="L2326" s="35" t="str">
        <f t="shared" ca="1" si="145"/>
        <v>买</v>
      </c>
      <c r="M2326" s="4" t="str">
        <f t="shared" ca="1" si="146"/>
        <v/>
      </c>
      <c r="N2326" s="3">
        <f ca="1">IF(L2325="买",E2326/E2325-1,0)-IF(M2326=1,计算结果!B$17,0)</f>
        <v>-8.8713966599297533E-3</v>
      </c>
      <c r="O2326" s="2">
        <f t="shared" ca="1" si="147"/>
        <v>7.4156148284315826</v>
      </c>
      <c r="P2326" s="3">
        <f ca="1">1-O2326/MAX(O$2:O2326)</f>
        <v>0.17497685667045593</v>
      </c>
    </row>
    <row r="2327" spans="1:16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44"/>
        <v>1.9842019404138211E-2</v>
      </c>
      <c r="H2327" s="3">
        <f>1-E2327/MAX(E$2:E2327)</f>
        <v>0.59579051248894033</v>
      </c>
      <c r="I2327" s="36">
        <f ca="1">IF(ROW()&gt;计算结果!B$18+1,AVERAGE(OFFSET(E2327,0,0,-计算结果!B$18,1)),AVERAGE(OFFSET(E2327,0,0,-ROW(),1)))</f>
        <v>2188.1370454545454</v>
      </c>
      <c r="J2327" s="36">
        <f ca="1">I2327+计算结果!B$19*IF(ROW()&gt;计算结果!B$18+1,STDEV(OFFSET(E2327,0,0,-计算结果!B$18,1)),STDEV(OFFSET(E2327,0,0,-ROW(),1)))</f>
        <v>9452.6408987453378</v>
      </c>
      <c r="K2327" s="34">
        <f ca="1">I2327-计算结果!B$19*IF(ROW()&gt;计算结果!B$18+1,STDEV(OFFSET(E2327,0,0,-计算结果!B$18,1)),STDEV(OFFSET(E2327,0,0,-ROW(),1)))</f>
        <v>-5076.366807836248</v>
      </c>
      <c r="L2327" s="35" t="str">
        <f t="shared" ca="1" si="145"/>
        <v>买</v>
      </c>
      <c r="M2327" s="4" t="str">
        <f t="shared" ca="1" si="146"/>
        <v/>
      </c>
      <c r="N2327" s="3">
        <f ca="1">IF(L2326="买",E2327/E2326-1,0)-IF(M2327=1,计算结果!B$17,0)</f>
        <v>1.9842019404138211E-2</v>
      </c>
      <c r="O2327" s="2">
        <f t="shared" ca="1" si="147"/>
        <v>7.5627556017509372</v>
      </c>
      <c r="P2327" s="3">
        <f ca="1">1-O2327/MAX(O$2:O2327)</f>
        <v>0.15860673145164794</v>
      </c>
    </row>
    <row r="2328" spans="1:16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44"/>
        <v>-2.6393110009176324E-3</v>
      </c>
      <c r="H2328" s="3">
        <f>1-E2328/MAX(E$2:E2328)</f>
        <v>0.59685734703600346</v>
      </c>
      <c r="I2328" s="36">
        <f ca="1">IF(ROW()&gt;计算结果!B$18+1,AVERAGE(OFFSET(E2328,0,0,-计算结果!B$18,1)),AVERAGE(OFFSET(E2328,0,0,-ROW(),1)))</f>
        <v>2193.6161363636361</v>
      </c>
      <c r="J2328" s="36">
        <f ca="1">I2328+计算结果!B$19*IF(ROW()&gt;计算结果!B$18+1,STDEV(OFFSET(E2328,0,0,-计算结果!B$18,1)),STDEV(OFFSET(E2328,0,0,-ROW(),1)))</f>
        <v>9980.3536471520038</v>
      </c>
      <c r="K2328" s="34">
        <f ca="1">I2328-计算结果!B$19*IF(ROW()&gt;计算结果!B$18+1,STDEV(OFFSET(E2328,0,0,-计算结果!B$18,1)),STDEV(OFFSET(E2328,0,0,-ROW(),1)))</f>
        <v>-5593.1213744247307</v>
      </c>
      <c r="L2328" s="35" t="str">
        <f t="shared" ca="1" si="145"/>
        <v>买</v>
      </c>
      <c r="M2328" s="4" t="str">
        <f t="shared" ca="1" si="146"/>
        <v/>
      </c>
      <c r="N2328" s="3">
        <f ca="1">IF(L2327="买",E2328/E2327-1,0)-IF(M2328=1,计算结果!B$17,0)</f>
        <v>-2.6393110009176324E-3</v>
      </c>
      <c r="O2328" s="2">
        <f t="shared" ca="1" si="147"/>
        <v>7.5427951376939841</v>
      </c>
      <c r="P2328" s="3">
        <f ca="1">1-O2328/MAX(O$2:O2328)</f>
        <v>0.16082742996142574</v>
      </c>
    </row>
    <row r="2329" spans="1:16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44"/>
        <v>-2.587207461962171E-3</v>
      </c>
      <c r="H2329" s="3">
        <f>1-E2329/MAX(E$2:E2329)</f>
        <v>0.59790036071598718</v>
      </c>
      <c r="I2329" s="36">
        <f ca="1">IF(ROW()&gt;计算结果!B$18+1,AVERAGE(OFFSET(E2329,0,0,-计算结果!B$18,1)),AVERAGE(OFFSET(E2329,0,0,-ROW(),1)))</f>
        <v>2198.4484090909091</v>
      </c>
      <c r="J2329" s="36">
        <f ca="1">I2329+计算结果!B$19*IF(ROW()&gt;计算结果!B$18+1,STDEV(OFFSET(E2329,0,0,-计算结果!B$18,1)),STDEV(OFFSET(E2329,0,0,-ROW(),1)))</f>
        <v>10439.682775715821</v>
      </c>
      <c r="K2329" s="34">
        <f ca="1">I2329-计算结果!B$19*IF(ROW()&gt;计算结果!B$18+1,STDEV(OFFSET(E2329,0,0,-计算结果!B$18,1)),STDEV(OFFSET(E2329,0,0,-ROW(),1)))</f>
        <v>-6042.7859575340035</v>
      </c>
      <c r="L2329" s="35" t="str">
        <f t="shared" ca="1" si="145"/>
        <v>买</v>
      </c>
      <c r="M2329" s="4" t="str">
        <f t="shared" ca="1" si="146"/>
        <v/>
      </c>
      <c r="N2329" s="3">
        <f ca="1">IF(L2328="买",E2329/E2328-1,0)-IF(M2329=1,计算结果!B$17,0)</f>
        <v>-2.587207461962171E-3</v>
      </c>
      <c r="O2329" s="2">
        <f t="shared" ca="1" si="147"/>
        <v>7.5232803618296904</v>
      </c>
      <c r="P2329" s="3">
        <f ca="1">1-O2329/MAX(O$2:O2329)</f>
        <v>0.16299854349650345</v>
      </c>
    </row>
    <row r="2330" spans="1:16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44"/>
        <v>-1.5131896310965454E-2</v>
      </c>
      <c r="H2330" s="3">
        <f>1-E2330/MAX(E$2:E2330)</f>
        <v>0.6039848907643095</v>
      </c>
      <c r="I2330" s="36">
        <f ca="1">IF(ROW()&gt;计算结果!B$18+1,AVERAGE(OFFSET(E2330,0,0,-计算结果!B$18,1)),AVERAGE(OFFSET(E2330,0,0,-ROW(),1)))</f>
        <v>2202.8288636363632</v>
      </c>
      <c r="J2330" s="36">
        <f ca="1">I2330+计算结果!B$19*IF(ROW()&gt;计算结果!B$18+1,STDEV(OFFSET(E2330,0,0,-计算结果!B$18,1)),STDEV(OFFSET(E2330,0,0,-ROW(),1)))</f>
        <v>10642.086692382807</v>
      </c>
      <c r="K2330" s="34">
        <f ca="1">I2330-计算结果!B$19*IF(ROW()&gt;计算结果!B$18+1,STDEV(OFFSET(E2330,0,0,-计算结果!B$18,1)),STDEV(OFFSET(E2330,0,0,-ROW(),1)))</f>
        <v>-6236.4289651100808</v>
      </c>
      <c r="L2330" s="35" t="str">
        <f t="shared" ca="1" si="145"/>
        <v>买</v>
      </c>
      <c r="M2330" s="4" t="str">
        <f t="shared" ca="1" si="146"/>
        <v/>
      </c>
      <c r="N2330" s="3">
        <f ca="1">IF(L2329="买",E2330/E2329-1,0)-IF(M2330=1,计算结果!B$17,0)</f>
        <v>-1.5131896310965454E-2</v>
      </c>
      <c r="O2330" s="2">
        <f t="shared" ca="1" si="147"/>
        <v>7.4094388634761605</v>
      </c>
      <c r="P2330" s="3">
        <f ca="1">1-O2330/MAX(O$2:O2330)</f>
        <v>0.17566396274844143</v>
      </c>
    </row>
    <row r="2331" spans="1:16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44"/>
        <v>1.576826239763518E-3</v>
      </c>
      <c r="H2331" s="3">
        <f>1-E2331/MAX(E$2:E2331)</f>
        <v>0.60336044374872388</v>
      </c>
      <c r="I2331" s="36">
        <f ca="1">IF(ROW()&gt;计算结果!B$18+1,AVERAGE(OFFSET(E2331,0,0,-计算结果!B$18,1)),AVERAGE(OFFSET(E2331,0,0,-ROW(),1)))</f>
        <v>2207.3027272727272</v>
      </c>
      <c r="J2331" s="36">
        <f ca="1">I2331+计算结果!B$19*IF(ROW()&gt;计算结果!B$18+1,STDEV(OFFSET(E2331,0,0,-计算结果!B$18,1)),STDEV(OFFSET(E2331,0,0,-ROW(),1)))</f>
        <v>10826.066653568036</v>
      </c>
      <c r="K2331" s="34">
        <f ca="1">I2331-计算结果!B$19*IF(ROW()&gt;计算结果!B$18+1,STDEV(OFFSET(E2331,0,0,-计算结果!B$18,1)),STDEV(OFFSET(E2331,0,0,-ROW(),1)))</f>
        <v>-6411.4611990225822</v>
      </c>
      <c r="L2331" s="35" t="str">
        <f t="shared" ca="1" si="145"/>
        <v>买</v>
      </c>
      <c r="M2331" s="4" t="str">
        <f t="shared" ca="1" si="146"/>
        <v/>
      </c>
      <c r="N2331" s="3">
        <f ca="1">IF(L2330="买",E2331/E2330-1,0)-IF(M2331=1,计算结果!B$17,0)</f>
        <v>1.576826239763518E-3</v>
      </c>
      <c r="O2331" s="2">
        <f t="shared" ca="1" si="147"/>
        <v>7.421122261098013</v>
      </c>
      <c r="P2331" s="3">
        <f ca="1">1-O2331/MAX(O$2:O2331)</f>
        <v>0.17436412805452062</v>
      </c>
    </row>
    <row r="2332" spans="1:16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44"/>
        <v>1.467957599962233E-2</v>
      </c>
      <c r="H2332" s="3">
        <f>1-E2332/MAX(E$2:E2332)</f>
        <v>0.5975379432382768</v>
      </c>
      <c r="I2332" s="36">
        <f ca="1">IF(ROW()&gt;计算结果!B$18+1,AVERAGE(OFFSET(E2332,0,0,-计算结果!B$18,1)),AVERAGE(OFFSET(E2332,0,0,-ROW(),1)))</f>
        <v>2211.9409090909094</v>
      </c>
      <c r="J2332" s="36">
        <f ca="1">I2332+计算结果!B$19*IF(ROW()&gt;计算结果!B$18+1,STDEV(OFFSET(E2332,0,0,-计算结果!B$18,1)),STDEV(OFFSET(E2332,0,0,-ROW(),1)))</f>
        <v>11181.30050337789</v>
      </c>
      <c r="K2332" s="34">
        <f ca="1">I2332-计算结果!B$19*IF(ROW()&gt;计算结果!B$18+1,STDEV(OFFSET(E2332,0,0,-计算结果!B$18,1)),STDEV(OFFSET(E2332,0,0,-ROW(),1)))</f>
        <v>-6757.4186851960703</v>
      </c>
      <c r="L2332" s="35" t="str">
        <f t="shared" ca="1" si="145"/>
        <v>买</v>
      </c>
      <c r="M2332" s="4" t="str">
        <f t="shared" ca="1" si="146"/>
        <v/>
      </c>
      <c r="N2332" s="3">
        <f ca="1">IF(L2331="买",E2332/E2331-1,0)-IF(M2332=1,计算结果!B$17,0)</f>
        <v>1.467957599962233E-2</v>
      </c>
      <c r="O2332" s="2">
        <f t="shared" ca="1" si="147"/>
        <v>7.5300611893322902</v>
      </c>
      <c r="P2332" s="3">
        <f ca="1">1-O2332/MAX(O$2:O2332)</f>
        <v>0.16224414352428251</v>
      </c>
    </row>
    <row r="2333" spans="1:16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44"/>
        <v>-3.5089944405689577E-3</v>
      </c>
      <c r="H2333" s="3">
        <f>1-E2333/MAX(E$2:E2333)</f>
        <v>0.59895018035799352</v>
      </c>
      <c r="I2333" s="36">
        <f ca="1">IF(ROW()&gt;计算结果!B$18+1,AVERAGE(OFFSET(E2333,0,0,-计算结果!B$18,1)),AVERAGE(OFFSET(E2333,0,0,-ROW(),1)))</f>
        <v>2216.4018181818183</v>
      </c>
      <c r="J2333" s="36">
        <f ca="1">I2333+计算结果!B$19*IF(ROW()&gt;计算结果!B$18+1,STDEV(OFFSET(E2333,0,0,-计算结果!B$18,1)),STDEV(OFFSET(E2333,0,0,-ROW(),1)))</f>
        <v>11457.150988530633</v>
      </c>
      <c r="K2333" s="34">
        <f ca="1">I2333-计算结果!B$19*IF(ROW()&gt;计算结果!B$18+1,STDEV(OFFSET(E2333,0,0,-计算结果!B$18,1)),STDEV(OFFSET(E2333,0,0,-ROW(),1)))</f>
        <v>-7024.3473521669976</v>
      </c>
      <c r="L2333" s="35" t="str">
        <f t="shared" ca="1" si="145"/>
        <v>买</v>
      </c>
      <c r="M2333" s="4" t="str">
        <f t="shared" ca="1" si="146"/>
        <v/>
      </c>
      <c r="N2333" s="3">
        <f ca="1">IF(L2332="买",E2333/E2332-1,0)-IF(M2333=1,计算结果!B$17,0)</f>
        <v>-3.5089944405689577E-3</v>
      </c>
      <c r="O2333" s="2">
        <f t="shared" ca="1" si="147"/>
        <v>7.5036382464817795</v>
      </c>
      <c r="P2333" s="3">
        <f ca="1">1-O2333/MAX(O$2:O2333)</f>
        <v>0.16518382416720978</v>
      </c>
    </row>
    <row r="2334" spans="1:16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44"/>
        <v>7.8487940434013304E-4</v>
      </c>
      <c r="H2334" s="3">
        <f>1-E2334/MAX(E$2:E2334)</f>
        <v>0.5986354046144422</v>
      </c>
      <c r="I2334" s="36">
        <f ca="1">IF(ROW()&gt;计算结果!B$18+1,AVERAGE(OFFSET(E2334,0,0,-计算结果!B$18,1)),AVERAGE(OFFSET(E2334,0,0,-ROW(),1)))</f>
        <v>2221.0720454545458</v>
      </c>
      <c r="J2334" s="36">
        <f ca="1">I2334+计算结果!B$19*IF(ROW()&gt;计算结果!B$18+1,STDEV(OFFSET(E2334,0,0,-计算结果!B$18,1)),STDEV(OFFSET(E2334,0,0,-ROW(),1)))</f>
        <v>11693.071029685249</v>
      </c>
      <c r="K2334" s="34">
        <f ca="1">I2334-计算结果!B$19*IF(ROW()&gt;计算结果!B$18+1,STDEV(OFFSET(E2334,0,0,-计算结果!B$18,1)),STDEV(OFFSET(E2334,0,0,-ROW(),1)))</f>
        <v>-7250.926938776156</v>
      </c>
      <c r="L2334" s="35" t="str">
        <f t="shared" ca="1" si="145"/>
        <v>买</v>
      </c>
      <c r="M2334" s="4" t="str">
        <f t="shared" ca="1" si="146"/>
        <v/>
      </c>
      <c r="N2334" s="3">
        <f ca="1">IF(L2333="买",E2334/E2333-1,0)-IF(M2334=1,计算结果!B$17,0)</f>
        <v>7.8487940434013304E-4</v>
      </c>
      <c r="O2334" s="2">
        <f t="shared" ca="1" si="147"/>
        <v>7.5095276975990624</v>
      </c>
      <c r="P2334" s="3">
        <f ca="1">1-O2334/MAX(O$2:O2334)</f>
        <v>0.16452859414438858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44"/>
        <v>-9.7291110263258984E-3</v>
      </c>
      <c r="H2335" s="3">
        <f>1-E2335/MAX(E$2:E2335)</f>
        <v>0.60254032532498469</v>
      </c>
      <c r="I2335" s="36">
        <f ca="1">IF(ROW()&gt;计算结果!B$18+1,AVERAGE(OFFSET(E2335,0,0,-计算结果!B$18,1)),AVERAGE(OFFSET(E2335,0,0,-ROW(),1)))</f>
        <v>2224.7018181818185</v>
      </c>
      <c r="J2335" s="36">
        <f ca="1">I2335+计算结果!B$19*IF(ROW()&gt;计算结果!B$18+1,STDEV(OFFSET(E2335,0,0,-计算结果!B$18,1)),STDEV(OFFSET(E2335,0,0,-ROW(),1)))</f>
        <v>11852.973500540096</v>
      </c>
      <c r="K2335" s="34">
        <f ca="1">I2335-计算结果!B$19*IF(ROW()&gt;计算结果!B$18+1,STDEV(OFFSET(E2335,0,0,-计算结果!B$18,1)),STDEV(OFFSET(E2335,0,0,-ROW(),1)))</f>
        <v>-7403.5698641764593</v>
      </c>
      <c r="L2335" s="35" t="str">
        <f t="shared" ca="1" si="145"/>
        <v>买</v>
      </c>
      <c r="M2335" s="4" t="str">
        <f t="shared" ca="1" si="146"/>
        <v/>
      </c>
      <c r="N2335" s="3">
        <f ca="1">IF(L2334="买",E2335/E2334-1,0)-IF(M2335=1,计算结果!B$17,0)</f>
        <v>-9.7291110263258984E-3</v>
      </c>
      <c r="O2335" s="2">
        <f t="shared" ca="1" si="147"/>
        <v>7.4364666688738517</v>
      </c>
      <c r="P2335" s="3">
        <f ca="1">1-O2335/MAX(O$2:O2335)</f>
        <v>0.17265698821127851</v>
      </c>
    </row>
    <row r="2336" spans="1:16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44"/>
        <v>1.0565294633875011E-2</v>
      </c>
      <c r="H2336" s="3">
        <f>1-E2336/MAX(E$2:E2336)</f>
        <v>0.59834104675695898</v>
      </c>
      <c r="I2336" s="36">
        <f ca="1">IF(ROW()&gt;计算结果!B$18+1,AVERAGE(OFFSET(E2336,0,0,-计算结果!B$18,1)),AVERAGE(OFFSET(E2336,0,0,-ROW(),1)))</f>
        <v>2228.5375000000004</v>
      </c>
      <c r="J2336" s="36">
        <f ca="1">I2336+计算结果!B$19*IF(ROW()&gt;计算结果!B$18+1,STDEV(OFFSET(E2336,0,0,-计算结果!B$18,1)),STDEV(OFFSET(E2336,0,0,-ROW(),1)))</f>
        <v>12098.549604964774</v>
      </c>
      <c r="K2336" s="34">
        <f ca="1">I2336-计算结果!B$19*IF(ROW()&gt;计算结果!B$18+1,STDEV(OFFSET(E2336,0,0,-计算结果!B$18,1)),STDEV(OFFSET(E2336,0,0,-ROW(),1)))</f>
        <v>-7641.4746049647729</v>
      </c>
      <c r="L2336" s="35" t="str">
        <f t="shared" ca="1" si="145"/>
        <v>买</v>
      </c>
      <c r="M2336" s="4" t="str">
        <f t="shared" ca="1" si="146"/>
        <v/>
      </c>
      <c r="N2336" s="3">
        <f ca="1">IF(L2335="买",E2336/E2335-1,0)-IF(M2336=1,计算结果!B$17,0)</f>
        <v>1.0565294633875011E-2</v>
      </c>
      <c r="O2336" s="2">
        <f t="shared" ca="1" si="147"/>
        <v>7.5150351302654945</v>
      </c>
      <c r="P2336" s="3">
        <f ca="1">1-O2336/MAX(O$2:O2336)</f>
        <v>0.16391586552845316</v>
      </c>
    </row>
    <row r="2337" spans="1:16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44"/>
        <v>5.9009671147107756E-3</v>
      </c>
      <c r="H2337" s="3">
        <f>1-E2337/MAX(E$2:E2337)</f>
        <v>0.59597087048254271</v>
      </c>
      <c r="I2337" s="36">
        <f ca="1">IF(ROW()&gt;计算结果!B$18+1,AVERAGE(OFFSET(E2337,0,0,-计算结果!B$18,1)),AVERAGE(OFFSET(E2337,0,0,-ROW(),1)))</f>
        <v>2233.1940909090913</v>
      </c>
      <c r="J2337" s="36">
        <f ca="1">I2337+计算结果!B$19*IF(ROW()&gt;计算结果!B$18+1,STDEV(OFFSET(E2337,0,0,-计算结果!B$18,1)),STDEV(OFFSET(E2337,0,0,-ROW(),1)))</f>
        <v>12341.289480375801</v>
      </c>
      <c r="K2337" s="34">
        <f ca="1">I2337-计算结果!B$19*IF(ROW()&gt;计算结果!B$18+1,STDEV(OFFSET(E2337,0,0,-计算结果!B$18,1)),STDEV(OFFSET(E2337,0,0,-ROW(),1)))</f>
        <v>-7874.9012985576173</v>
      </c>
      <c r="L2337" s="35" t="str">
        <f t="shared" ca="1" si="145"/>
        <v>买</v>
      </c>
      <c r="M2337" s="4" t="str">
        <f t="shared" ca="1" si="146"/>
        <v/>
      </c>
      <c r="N2337" s="3">
        <f ca="1">IF(L2336="买",E2337/E2336-1,0)-IF(M2337=1,计算结果!B$17,0)</f>
        <v>5.9009671147107756E-3</v>
      </c>
      <c r="O2337" s="2">
        <f t="shared" ca="1" si="147"/>
        <v>7.5593811054350875</v>
      </c>
      <c r="P2337" s="3">
        <f ca="1">1-O2337/MAX(O$2:O2337)</f>
        <v>0.15898216054580505</v>
      </c>
    </row>
    <row r="2338" spans="1:16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44"/>
        <v>8.843743683040195E-5</v>
      </c>
      <c r="H2338" s="3">
        <f>1-E2338/MAX(E$2:E2338)</f>
        <v>0.59593513918192342</v>
      </c>
      <c r="I2338" s="36">
        <f ca="1">IF(ROW()&gt;计算结果!B$18+1,AVERAGE(OFFSET(E2338,0,0,-计算结果!B$18,1)),AVERAGE(OFFSET(E2338,0,0,-ROW(),1)))</f>
        <v>2238.0697727272736</v>
      </c>
      <c r="J2338" s="36">
        <f ca="1">I2338+计算结果!B$19*IF(ROW()&gt;计算结果!B$18+1,STDEV(OFFSET(E2338,0,0,-计算结果!B$18,1)),STDEV(OFFSET(E2338,0,0,-ROW(),1)))</f>
        <v>12534.758699533159</v>
      </c>
      <c r="K2338" s="34">
        <f ca="1">I2338-计算结果!B$19*IF(ROW()&gt;计算结果!B$18+1,STDEV(OFFSET(E2338,0,0,-计算结果!B$18,1)),STDEV(OFFSET(E2338,0,0,-ROW(),1)))</f>
        <v>-8058.6191540786103</v>
      </c>
      <c r="L2338" s="35" t="str">
        <f t="shared" ca="1" si="145"/>
        <v>买</v>
      </c>
      <c r="M2338" s="4" t="str">
        <f t="shared" ca="1" si="146"/>
        <v/>
      </c>
      <c r="N2338" s="3">
        <f ca="1">IF(L2337="买",E2338/E2337-1,0)-IF(M2338=1,计算结果!B$17,0)</f>
        <v>8.843743683040195E-5</v>
      </c>
      <c r="O2338" s="2">
        <f t="shared" ca="1" si="147"/>
        <v>7.5600496377240765</v>
      </c>
      <c r="P2338" s="3">
        <f ca="1">1-O2338/MAX(O$2:O2338)</f>
        <v>0.15890778308375508</v>
      </c>
    </row>
    <row r="2339" spans="1:16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44"/>
        <v>-3.6340361382365405E-3</v>
      </c>
      <c r="H2339" s="3">
        <f>1-E2339/MAX(E$2:E2339)</f>
        <v>0.59740352548832776</v>
      </c>
      <c r="I2339" s="36">
        <f ca="1">IF(ROW()&gt;计算结果!B$18+1,AVERAGE(OFFSET(E2339,0,0,-计算结果!B$18,1)),AVERAGE(OFFSET(E2339,0,0,-ROW(),1)))</f>
        <v>2243.5068181818187</v>
      </c>
      <c r="J2339" s="36">
        <f ca="1">I2339+计算结果!B$19*IF(ROW()&gt;计算结果!B$18+1,STDEV(OFFSET(E2339,0,0,-计算结果!B$18,1)),STDEV(OFFSET(E2339,0,0,-ROW(),1)))</f>
        <v>12577.633400046392</v>
      </c>
      <c r="K2339" s="34">
        <f ca="1">I2339-计算结果!B$19*IF(ROW()&gt;计算结果!B$18+1,STDEV(OFFSET(E2339,0,0,-计算结果!B$18,1)),STDEV(OFFSET(E2339,0,0,-ROW(),1)))</f>
        <v>-8090.6197636827546</v>
      </c>
      <c r="L2339" s="35" t="str">
        <f t="shared" ca="1" si="145"/>
        <v>买</v>
      </c>
      <c r="M2339" s="4" t="str">
        <f t="shared" ca="1" si="146"/>
        <v/>
      </c>
      <c r="N2339" s="3">
        <f ca="1">IF(L2338="买",E2339/E2338-1,0)-IF(M2339=1,计算结果!B$17,0)</f>
        <v>-3.6340361382365405E-3</v>
      </c>
      <c r="O2339" s="2">
        <f t="shared" ca="1" si="147"/>
        <v>7.5325761441337251</v>
      </c>
      <c r="P2339" s="3">
        <f ca="1">1-O2339/MAX(O$2:O2339)</f>
        <v>0.1619643425956182</v>
      </c>
    </row>
    <row r="2340" spans="1:16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44"/>
        <v>-5.0292882077983547E-3</v>
      </c>
      <c r="H2340" s="3">
        <f>1-E2340/MAX(E$2:E2340)</f>
        <v>0.59942829919009055</v>
      </c>
      <c r="I2340" s="36">
        <f ca="1">IF(ROW()&gt;计算结果!B$18+1,AVERAGE(OFFSET(E2340,0,0,-计算结果!B$18,1)),AVERAGE(OFFSET(E2340,0,0,-ROW(),1)))</f>
        <v>2248.4502272727282</v>
      </c>
      <c r="J2340" s="36">
        <f ca="1">I2340+计算结果!B$19*IF(ROW()&gt;计算结果!B$18+1,STDEV(OFFSET(E2340,0,0,-计算结果!B$18,1)),STDEV(OFFSET(E2340,0,0,-ROW(),1)))</f>
        <v>12579.65339086892</v>
      </c>
      <c r="K2340" s="34">
        <f ca="1">I2340-计算结果!B$19*IF(ROW()&gt;计算结果!B$18+1,STDEV(OFFSET(E2340,0,0,-计算结果!B$18,1)),STDEV(OFFSET(E2340,0,0,-ROW(),1)))</f>
        <v>-8082.7529363234644</v>
      </c>
      <c r="L2340" s="35" t="str">
        <f t="shared" ca="1" si="145"/>
        <v>买</v>
      </c>
      <c r="M2340" s="4" t="str">
        <f t="shared" ca="1" si="146"/>
        <v/>
      </c>
      <c r="N2340" s="3">
        <f ca="1">IF(L2339="买",E2340/E2339-1,0)-IF(M2340=1,计算结果!B$17,0)</f>
        <v>-5.0292882077983547E-3</v>
      </c>
      <c r="O2340" s="2">
        <f t="shared" ca="1" si="147"/>
        <v>7.4946926477576898</v>
      </c>
      <c r="P2340" s="3">
        <f ca="1">1-O2340/MAX(O$2:O2340)</f>
        <v>0.16617906544511662</v>
      </c>
    </row>
    <row r="2341" spans="1:16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44"/>
        <v>4.7233926872367604E-3</v>
      </c>
      <c r="H2341" s="3">
        <f>1-E2341/MAX(E$2:E2341)</f>
        <v>0.59753624174777098</v>
      </c>
      <c r="I2341" s="36">
        <f ca="1">IF(ROW()&gt;计算结果!B$18+1,AVERAGE(OFFSET(E2341,0,0,-计算结果!B$18,1)),AVERAGE(OFFSET(E2341,0,0,-ROW(),1)))</f>
        <v>2253.7059090909102</v>
      </c>
      <c r="J2341" s="36">
        <f ca="1">I2341+计算结果!B$19*IF(ROW()&gt;计算结果!B$18+1,STDEV(OFFSET(E2341,0,0,-计算结果!B$18,1)),STDEV(OFFSET(E2341,0,0,-ROW(),1)))</f>
        <v>12576.446084570727</v>
      </c>
      <c r="K2341" s="34">
        <f ca="1">I2341-计算结果!B$19*IF(ROW()&gt;计算结果!B$18+1,STDEV(OFFSET(E2341,0,0,-计算结果!B$18,1)),STDEV(OFFSET(E2341,0,0,-ROW(),1)))</f>
        <v>-8069.0342663889078</v>
      </c>
      <c r="L2341" s="35" t="str">
        <f t="shared" ca="1" si="145"/>
        <v>买</v>
      </c>
      <c r="M2341" s="4" t="str">
        <f t="shared" ca="1" si="146"/>
        <v/>
      </c>
      <c r="N2341" s="3">
        <f ca="1">IF(L2340="买",E2341/E2340-1,0)-IF(M2341=1,计算结果!B$17,0)</f>
        <v>4.7233926872367604E-3</v>
      </c>
      <c r="O2341" s="2">
        <f t="shared" ca="1" si="147"/>
        <v>7.5300930242031958</v>
      </c>
      <c r="P2341" s="3">
        <f ca="1">1-O2341/MAX(O$2:O2341)</f>
        <v>0.16224060174037525</v>
      </c>
    </row>
    <row r="2342" spans="1:16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44"/>
        <v>-9.512294111678532E-3</v>
      </c>
      <c r="H2342" s="3">
        <f>1-E2342/MAX(E$2:E2342)</f>
        <v>0.60136459538555775</v>
      </c>
      <c r="I2342" s="36">
        <f ca="1">IF(ROW()&gt;计算结果!B$18+1,AVERAGE(OFFSET(E2342,0,0,-计算结果!B$18,1)),AVERAGE(OFFSET(E2342,0,0,-ROW(),1)))</f>
        <v>2258.206818181819</v>
      </c>
      <c r="J2342" s="36">
        <f ca="1">I2342+计算结果!B$19*IF(ROW()&gt;计算结果!B$18+1,STDEV(OFFSET(E2342,0,0,-计算结果!B$18,1)),STDEV(OFFSET(E2342,0,0,-ROW(),1)))</f>
        <v>12515.327982331461</v>
      </c>
      <c r="K2342" s="34">
        <f ca="1">I2342-计算结果!B$19*IF(ROW()&gt;计算结果!B$18+1,STDEV(OFFSET(E2342,0,0,-计算结果!B$18,1)),STDEV(OFFSET(E2342,0,0,-ROW(),1)))</f>
        <v>-7998.9143459678216</v>
      </c>
      <c r="L2342" s="35" t="str">
        <f t="shared" ca="1" si="145"/>
        <v>买</v>
      </c>
      <c r="M2342" s="4" t="str">
        <f t="shared" ca="1" si="146"/>
        <v/>
      </c>
      <c r="N2342" s="3">
        <f ca="1">IF(L2341="买",E2342/E2341-1,0)-IF(M2342=1,计算结果!B$17,0)</f>
        <v>-9.512294111678532E-3</v>
      </c>
      <c r="O2342" s="2">
        <f t="shared" ca="1" si="147"/>
        <v>7.4584645646686765</v>
      </c>
      <c r="P2342" s="3">
        <f ca="1">1-O2342/MAX(O$2:O2342)</f>
        <v>0.17020961553144354</v>
      </c>
    </row>
    <row r="2343" spans="1:16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44"/>
        <v>-8.0115755956394752E-3</v>
      </c>
      <c r="H2343" s="3">
        <f>1-E2343/MAX(E$2:E2343)</f>
        <v>0.60455829306472464</v>
      </c>
      <c r="I2343" s="36">
        <f ca="1">IF(ROW()&gt;计算结果!B$18+1,AVERAGE(OFFSET(E2343,0,0,-计算结果!B$18,1)),AVERAGE(OFFSET(E2343,0,0,-ROW(),1)))</f>
        <v>2262.5413636363642</v>
      </c>
      <c r="J2343" s="36">
        <f ca="1">I2343+计算结果!B$19*IF(ROW()&gt;计算结果!B$18+1,STDEV(OFFSET(E2343,0,0,-计算结果!B$18,1)),STDEV(OFFSET(E2343,0,0,-ROW(),1)))</f>
        <v>12352.734726305212</v>
      </c>
      <c r="K2343" s="34">
        <f ca="1">I2343-计算结果!B$19*IF(ROW()&gt;计算结果!B$18+1,STDEV(OFFSET(E2343,0,0,-计算结果!B$18,1)),STDEV(OFFSET(E2343,0,0,-ROW(),1)))</f>
        <v>-7827.6519990324832</v>
      </c>
      <c r="L2343" s="35" t="str">
        <f t="shared" ca="1" si="145"/>
        <v>买</v>
      </c>
      <c r="M2343" s="4" t="str">
        <f t="shared" ca="1" si="146"/>
        <v/>
      </c>
      <c r="N2343" s="3">
        <f ca="1">IF(L2342="买",E2343/E2342-1,0)-IF(M2343=1,计算结果!B$17,0)</f>
        <v>-8.0115755956394752E-3</v>
      </c>
      <c r="O2343" s="2">
        <f t="shared" ca="1" si="147"/>
        <v>7.3987105119814354</v>
      </c>
      <c r="P2343" s="3">
        <f ca="1">1-O2343/MAX(O$2:O2343)</f>
        <v>0.17685754392514808</v>
      </c>
    </row>
    <row r="2344" spans="1:16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44"/>
        <v>1.510268535211523E-3</v>
      </c>
      <c r="H2344" s="3">
        <f>1-E2344/MAX(E$2:E2344)</f>
        <v>0.60396106989722997</v>
      </c>
      <c r="I2344" s="36">
        <f ca="1">IF(ROW()&gt;计算结果!B$18+1,AVERAGE(OFFSET(E2344,0,0,-计算结果!B$18,1)),AVERAGE(OFFSET(E2344,0,0,-ROW(),1)))</f>
        <v>2266.5986363636371</v>
      </c>
      <c r="J2344" s="36">
        <f ca="1">I2344+计算结果!B$19*IF(ROW()&gt;计算结果!B$18+1,STDEV(OFFSET(E2344,0,0,-计算结果!B$18,1)),STDEV(OFFSET(E2344,0,0,-ROW(),1)))</f>
        <v>12225.348048616484</v>
      </c>
      <c r="K2344" s="34">
        <f ca="1">I2344-计算结果!B$19*IF(ROW()&gt;计算结果!B$18+1,STDEV(OFFSET(E2344,0,0,-计算结果!B$18,1)),STDEV(OFFSET(E2344,0,0,-ROW(),1)))</f>
        <v>-7692.1507758892112</v>
      </c>
      <c r="L2344" s="35" t="str">
        <f t="shared" ca="1" si="145"/>
        <v>买</v>
      </c>
      <c r="M2344" s="4" t="str">
        <f t="shared" ca="1" si="146"/>
        <v/>
      </c>
      <c r="N2344" s="3">
        <f ca="1">IF(L2343="买",E2344/E2343-1,0)-IF(M2344=1,计算结果!B$17,0)</f>
        <v>1.510268535211523E-3</v>
      </c>
      <c r="O2344" s="2">
        <f t="shared" ca="1" si="147"/>
        <v>7.4098845516688199</v>
      </c>
      <c r="P2344" s="3">
        <f ca="1">1-O2344/MAX(O$2:O2344)</f>
        <v>0.17561437777374145</v>
      </c>
    </row>
    <row r="2345" spans="1:16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44"/>
        <v>-7.0115140058427672E-3</v>
      </c>
      <c r="H2345" s="3">
        <f>1-E2345/MAX(E$2:E2345)</f>
        <v>0.60673790240250458</v>
      </c>
      <c r="I2345" s="36">
        <f ca="1">IF(ROW()&gt;计算结果!B$18+1,AVERAGE(OFFSET(E2345,0,0,-计算结果!B$18,1)),AVERAGE(OFFSET(E2345,0,0,-ROW(),1)))</f>
        <v>2270.2581818181825</v>
      </c>
      <c r="J2345" s="36">
        <f ca="1">I2345+计算结果!B$19*IF(ROW()&gt;计算结果!B$18+1,STDEV(OFFSET(E2345,0,0,-计算结果!B$18,1)),STDEV(OFFSET(E2345,0,0,-ROW(),1)))</f>
        <v>12056.169677717857</v>
      </c>
      <c r="K2345" s="34">
        <f ca="1">I2345-计算结果!B$19*IF(ROW()&gt;计算结果!B$18+1,STDEV(OFFSET(E2345,0,0,-计算结果!B$18,1)),STDEV(OFFSET(E2345,0,0,-ROW(),1)))</f>
        <v>-7515.6533140814918</v>
      </c>
      <c r="L2345" s="35" t="str">
        <f t="shared" ca="1" si="145"/>
        <v>买</v>
      </c>
      <c r="M2345" s="4" t="str">
        <f t="shared" ca="1" si="146"/>
        <v/>
      </c>
      <c r="N2345" s="3">
        <f ca="1">IF(L2344="买",E2345/E2344-1,0)-IF(M2345=1,计算结果!B$17,0)</f>
        <v>-7.0115140058427672E-3</v>
      </c>
      <c r="O2345" s="2">
        <f t="shared" ca="1" si="147"/>
        <v>7.3579300423531162</v>
      </c>
      <c r="P2345" s="3">
        <f ca="1">1-O2345/MAX(O$2:O2345)</f>
        <v>0.18139456911019625</v>
      </c>
    </row>
    <row r="2346" spans="1:16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44"/>
        <v>1.1686165241770796E-2</v>
      </c>
      <c r="H2346" s="3">
        <f>1-E2346/MAX(E$2:E2346)</f>
        <v>0.60214217654665481</v>
      </c>
      <c r="I2346" s="36">
        <f ca="1">IF(ROW()&gt;计算结果!B$18+1,AVERAGE(OFFSET(E2346,0,0,-计算结果!B$18,1)),AVERAGE(OFFSET(E2346,0,0,-ROW(),1)))</f>
        <v>2274.1938636363639</v>
      </c>
      <c r="J2346" s="36">
        <f ca="1">I2346+计算结果!B$19*IF(ROW()&gt;计算结果!B$18+1,STDEV(OFFSET(E2346,0,0,-计算结果!B$18,1)),STDEV(OFFSET(E2346,0,0,-ROW(),1)))</f>
        <v>11957.381170921351</v>
      </c>
      <c r="K2346" s="34">
        <f ca="1">I2346-计算结果!B$19*IF(ROW()&gt;计算结果!B$18+1,STDEV(OFFSET(E2346,0,0,-计算结果!B$18,1)),STDEV(OFFSET(E2346,0,0,-ROW(),1)))</f>
        <v>-7408.9934436486228</v>
      </c>
      <c r="L2346" s="35" t="str">
        <f t="shared" ca="1" si="145"/>
        <v>买</v>
      </c>
      <c r="M2346" s="4" t="str">
        <f t="shared" ca="1" si="146"/>
        <v/>
      </c>
      <c r="N2346" s="3">
        <f ca="1">IF(L2345="买",E2346/E2345-1,0)-IF(M2346=1,计算结果!B$17,0)</f>
        <v>1.1686165241770796E-2</v>
      </c>
      <c r="O2346" s="2">
        <f t="shared" ca="1" si="147"/>
        <v>7.443916028665444</v>
      </c>
      <c r="P2346" s="3">
        <f ca="1">1-O2346/MAX(O$2:O2346)</f>
        <v>0.17182821077700705</v>
      </c>
    </row>
    <row r="2347" spans="1:16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44"/>
        <v>7.2831000431941018E-3</v>
      </c>
      <c r="H2347" s="3">
        <f>1-E2347/MAX(E$2:E2347)</f>
        <v>0.59924453821547674</v>
      </c>
      <c r="I2347" s="36">
        <f ca="1">IF(ROW()&gt;计算结果!B$18+1,AVERAGE(OFFSET(E2347,0,0,-计算结果!B$18,1)),AVERAGE(OFFSET(E2347,0,0,-ROW(),1)))</f>
        <v>2278.5293181818183</v>
      </c>
      <c r="J2347" s="36">
        <f ca="1">I2347+计算结果!B$19*IF(ROW()&gt;计算结果!B$18+1,STDEV(OFFSET(E2347,0,0,-计算结果!B$18,1)),STDEV(OFFSET(E2347,0,0,-ROW(),1)))</f>
        <v>11870.251167513243</v>
      </c>
      <c r="K2347" s="34">
        <f ca="1">I2347-计算结果!B$19*IF(ROW()&gt;计算结果!B$18+1,STDEV(OFFSET(E2347,0,0,-计算结果!B$18,1)),STDEV(OFFSET(E2347,0,0,-ROW(),1)))</f>
        <v>-7313.192531149607</v>
      </c>
      <c r="L2347" s="35" t="str">
        <f t="shared" ca="1" si="145"/>
        <v>买</v>
      </c>
      <c r="M2347" s="4" t="str">
        <f t="shared" ca="1" si="146"/>
        <v/>
      </c>
      <c r="N2347" s="3">
        <f ca="1">IF(L2346="买",E2347/E2346-1,0)-IF(M2347=1,计算结果!B$17,0)</f>
        <v>7.2831000431941018E-3</v>
      </c>
      <c r="O2347" s="2">
        <f t="shared" ca="1" si="147"/>
        <v>7.4981308138153508</v>
      </c>
      <c r="P2347" s="3">
        <f ca="1">1-O2347/MAX(O$2:O2347)</f>
        <v>0.16579655278314498</v>
      </c>
    </row>
    <row r="2348" spans="1:16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44"/>
        <v>1.3221133434098142E-2</v>
      </c>
      <c r="H2348" s="3">
        <f>1-E2348/MAX(E$2:E2348)</f>
        <v>0.59394609678077992</v>
      </c>
      <c r="I2348" s="36">
        <f ca="1">IF(ROW()&gt;计算结果!B$18+1,AVERAGE(OFFSET(E2348,0,0,-计算结果!B$18,1)),AVERAGE(OFFSET(E2348,0,0,-ROW(),1)))</f>
        <v>2283.4290909090914</v>
      </c>
      <c r="J2348" s="36">
        <f ca="1">I2348+计算结果!B$19*IF(ROW()&gt;计算结果!B$18+1,STDEV(OFFSET(E2348,0,0,-计算结果!B$18,1)),STDEV(OFFSET(E2348,0,0,-ROW(),1)))</f>
        <v>11860.502801672483</v>
      </c>
      <c r="K2348" s="34">
        <f ca="1">I2348-计算结果!B$19*IF(ROW()&gt;计算结果!B$18+1,STDEV(OFFSET(E2348,0,0,-计算结果!B$18,1)),STDEV(OFFSET(E2348,0,0,-ROW(),1)))</f>
        <v>-7293.6446198543008</v>
      </c>
      <c r="L2348" s="35" t="str">
        <f t="shared" ca="1" si="145"/>
        <v>买</v>
      </c>
      <c r="M2348" s="4" t="str">
        <f t="shared" ca="1" si="146"/>
        <v/>
      </c>
      <c r="N2348" s="3">
        <f ca="1">IF(L2347="买",E2348/E2347-1,0)-IF(M2348=1,计算结果!B$17,0)</f>
        <v>1.3221133434098142E-2</v>
      </c>
      <c r="O2348" s="2">
        <f t="shared" ca="1" si="147"/>
        <v>7.5972646018111263</v>
      </c>
      <c r="P2348" s="3">
        <f ca="1">1-O2348/MAX(O$2:O2348)</f>
        <v>0.1547674376963063</v>
      </c>
    </row>
    <row r="2349" spans="1:16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44"/>
        <v>9.3779070254687014E-3</v>
      </c>
      <c r="H2349" s="3">
        <f>1-E2349/MAX(E$2:E2349)</f>
        <v>0.59013816102906147</v>
      </c>
      <c r="I2349" s="36">
        <f ca="1">IF(ROW()&gt;计算结果!B$18+1,AVERAGE(OFFSET(E2349,0,0,-计算结果!B$18,1)),AVERAGE(OFFSET(E2349,0,0,-ROW(),1)))</f>
        <v>2288.6256818181823</v>
      </c>
      <c r="J2349" s="36">
        <f ca="1">I2349+计算结果!B$19*IF(ROW()&gt;计算结果!B$18+1,STDEV(OFFSET(E2349,0,0,-计算结果!B$18,1)),STDEV(OFFSET(E2349,0,0,-ROW(),1)))</f>
        <v>11922.552438281267</v>
      </c>
      <c r="K2349" s="34">
        <f ca="1">I2349-计算结果!B$19*IF(ROW()&gt;计算结果!B$18+1,STDEV(OFFSET(E2349,0,0,-计算结果!B$18,1)),STDEV(OFFSET(E2349,0,0,-ROW(),1)))</f>
        <v>-7345.3010746449017</v>
      </c>
      <c r="L2349" s="35" t="str">
        <f t="shared" ca="1" si="145"/>
        <v>买</v>
      </c>
      <c r="M2349" s="4" t="str">
        <f t="shared" ca="1" si="146"/>
        <v/>
      </c>
      <c r="N2349" s="3">
        <f ca="1">IF(L2348="买",E2349/E2348-1,0)-IF(M2349=1,计算结果!B$17,0)</f>
        <v>9.3779070254687014E-3</v>
      </c>
      <c r="O2349" s="2">
        <f t="shared" ca="1" si="147"/>
        <v>7.6685110428947958</v>
      </c>
      <c r="P2349" s="3">
        <f ca="1">1-O2349/MAX(O$2:O2349)</f>
        <v>0.14684092531212356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44"/>
        <v>7.2150910811841218E-3</v>
      </c>
      <c r="H2350" s="3">
        <f>1-E2350/MAX(E$2:E2350)</f>
        <v>0.58718097053018448</v>
      </c>
      <c r="I2350" s="36">
        <f ca="1">IF(ROW()&gt;计算结果!B$18+1,AVERAGE(OFFSET(E2350,0,0,-计算结果!B$18,1)),AVERAGE(OFFSET(E2350,0,0,-ROW(),1)))</f>
        <v>2294.2513636363637</v>
      </c>
      <c r="J2350" s="36">
        <f ca="1">I2350+计算结果!B$19*IF(ROW()&gt;计算结果!B$18+1,STDEV(OFFSET(E2350,0,0,-计算结果!B$18,1)),STDEV(OFFSET(E2350,0,0,-ROW(),1)))</f>
        <v>12007.501260208357</v>
      </c>
      <c r="K2350" s="34">
        <f ca="1">I2350-计算结果!B$19*IF(ROW()&gt;计算结果!B$18+1,STDEV(OFFSET(E2350,0,0,-计算结果!B$18,1)),STDEV(OFFSET(E2350,0,0,-ROW(),1)))</f>
        <v>-7418.9985329356296</v>
      </c>
      <c r="L2350" s="35" t="str">
        <f t="shared" ca="1" si="145"/>
        <v>买</v>
      </c>
      <c r="M2350" s="4" t="str">
        <f t="shared" ca="1" si="146"/>
        <v/>
      </c>
      <c r="N2350" s="3">
        <f ca="1">IF(L2349="买",E2350/E2349-1,0)-IF(M2350=1,计算结果!B$17,0)</f>
        <v>7.2150910811841218E-3</v>
      </c>
      <c r="O2350" s="2">
        <f t="shared" ca="1" si="147"/>
        <v>7.7238400485263483</v>
      </c>
      <c r="P2350" s="3">
        <f ca="1">1-O2350/MAX(O$2:O2350)</f>
        <v>0.14068530488151165</v>
      </c>
    </row>
    <row r="2351" spans="1:16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44"/>
        <v>9.4962534312637015E-3</v>
      </c>
      <c r="H2351" s="3">
        <f>1-E2351/MAX(E$2:E2351)</f>
        <v>0.5832607364050908</v>
      </c>
      <c r="I2351" s="36">
        <f ca="1">IF(ROW()&gt;计算结果!B$18+1,AVERAGE(OFFSET(E2351,0,0,-计算结果!B$18,1)),AVERAGE(OFFSET(E2351,0,0,-ROW(),1)))</f>
        <v>2300.4552272727274</v>
      </c>
      <c r="J2351" s="36">
        <f ca="1">I2351+计算结果!B$19*IF(ROW()&gt;计算结果!B$18+1,STDEV(OFFSET(E2351,0,0,-计算结果!B$18,1)),STDEV(OFFSET(E2351,0,0,-ROW(),1)))</f>
        <v>12134.903994509605</v>
      </c>
      <c r="K2351" s="34">
        <f ca="1">I2351-计算结果!B$19*IF(ROW()&gt;计算结果!B$18+1,STDEV(OFFSET(E2351,0,0,-计算结果!B$18,1)),STDEV(OFFSET(E2351,0,0,-ROW(),1)))</f>
        <v>-7533.9935399641508</v>
      </c>
      <c r="L2351" s="35" t="str">
        <f t="shared" ca="1" si="145"/>
        <v>买</v>
      </c>
      <c r="M2351" s="4" t="str">
        <f t="shared" ca="1" si="146"/>
        <v/>
      </c>
      <c r="N2351" s="3">
        <f ca="1">IF(L2350="买",E2351/E2350-1,0)-IF(M2351=1,计算结果!B$17,0)</f>
        <v>9.4962534312637015E-3</v>
      </c>
      <c r="O2351" s="2">
        <f t="shared" ca="1" si="147"/>
        <v>7.7971875910896991</v>
      </c>
      <c r="P2351" s="3">
        <f ca="1">1-O2351/MAX(O$2:O2351)</f>
        <v>0.13252503475945743</v>
      </c>
    </row>
    <row r="2352" spans="1:16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44"/>
        <v>-1.649477801458521E-3</v>
      </c>
      <c r="H2352" s="3">
        <f>1-E2352/MAX(E$2:E2352)</f>
        <v>0.58394813856938677</v>
      </c>
      <c r="I2352" s="36">
        <f ca="1">IF(ROW()&gt;计算结果!B$18+1,AVERAGE(OFFSET(E2352,0,0,-计算结果!B$18,1)),AVERAGE(OFFSET(E2352,0,0,-ROW(),1)))</f>
        <v>2306.4722727272729</v>
      </c>
      <c r="J2352" s="36">
        <f ca="1">I2352+计算结果!B$19*IF(ROW()&gt;计算结果!B$18+1,STDEV(OFFSET(E2352,0,0,-计算结果!B$18,1)),STDEV(OFFSET(E2352,0,0,-ROW(),1)))</f>
        <v>12211.732385262263</v>
      </c>
      <c r="K2352" s="34">
        <f ca="1">I2352-计算结果!B$19*IF(ROW()&gt;计算结果!B$18+1,STDEV(OFFSET(E2352,0,0,-计算结果!B$18,1)),STDEV(OFFSET(E2352,0,0,-ROW(),1)))</f>
        <v>-7598.7878398077173</v>
      </c>
      <c r="L2352" s="35" t="str">
        <f t="shared" ca="1" si="145"/>
        <v>买</v>
      </c>
      <c r="M2352" s="4" t="str">
        <f t="shared" ca="1" si="146"/>
        <v/>
      </c>
      <c r="N2352" s="3">
        <f ca="1">IF(L2351="买",E2352/E2351-1,0)-IF(M2352=1,计算结果!B$17,0)</f>
        <v>-1.649477801458521E-3</v>
      </c>
      <c r="O2352" s="2">
        <f t="shared" ca="1" si="147"/>
        <v>7.7843263032443888</v>
      </c>
      <c r="P2352" s="3">
        <f ca="1">1-O2352/MAX(O$2:O2352)</f>
        <v>0.13395591545794261</v>
      </c>
    </row>
    <row r="2353" spans="1:16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44"/>
        <v>-5.2306131963586466E-3</v>
      </c>
      <c r="H2353" s="3">
        <f>1-E2353/MAX(E$2:E2353)</f>
        <v>0.58612434492615528</v>
      </c>
      <c r="I2353" s="36">
        <f ca="1">IF(ROW()&gt;计算结果!B$18+1,AVERAGE(OFFSET(E2353,0,0,-计算结果!B$18,1)),AVERAGE(OFFSET(E2353,0,0,-ROW(),1)))</f>
        <v>2312.9204545454545</v>
      </c>
      <c r="J2353" s="36">
        <f ca="1">I2353+计算结果!B$19*IF(ROW()&gt;计算结果!B$18+1,STDEV(OFFSET(E2353,0,0,-计算结果!B$18,1)),STDEV(OFFSET(E2353,0,0,-ROW(),1)))</f>
        <v>12062.801286029473</v>
      </c>
      <c r="K2353" s="34">
        <f ca="1">I2353-计算结果!B$19*IF(ROW()&gt;计算结果!B$18+1,STDEV(OFFSET(E2353,0,0,-计算结果!B$18,1)),STDEV(OFFSET(E2353,0,0,-ROW(),1)))</f>
        <v>-7436.9603769385649</v>
      </c>
      <c r="L2353" s="35" t="str">
        <f t="shared" ca="1" si="145"/>
        <v>买</v>
      </c>
      <c r="M2353" s="4" t="str">
        <f t="shared" ca="1" si="146"/>
        <v/>
      </c>
      <c r="N2353" s="3">
        <f ca="1">IF(L2352="买",E2353/E2352-1,0)-IF(M2353=1,计算结果!B$17,0)</f>
        <v>-5.2306131963586466E-3</v>
      </c>
      <c r="O2353" s="2">
        <f t="shared" ca="1" si="147"/>
        <v>7.7436095033578773</v>
      </c>
      <c r="P2353" s="3">
        <f ca="1">1-O2353/MAX(O$2:O2353)</f>
        <v>0.13848585707517669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44"/>
        <v>-3.6917814695592854E-3</v>
      </c>
      <c r="H2354" s="3">
        <f>1-E2354/MAX(E$2:E2354)</f>
        <v>0.58765228340025866</v>
      </c>
      <c r="I2354" s="36">
        <f ca="1">IF(ROW()&gt;计算结果!B$18+1,AVERAGE(OFFSET(E2354,0,0,-计算结果!B$18,1)),AVERAGE(OFFSET(E2354,0,0,-ROW(),1)))</f>
        <v>2319.2977272727271</v>
      </c>
      <c r="J2354" s="36">
        <f ca="1">I2354+计算结果!B$19*IF(ROW()&gt;计算结果!B$18+1,STDEV(OFFSET(E2354,0,0,-计算结果!B$18,1)),STDEV(OFFSET(E2354,0,0,-ROW(),1)))</f>
        <v>11798.501662804198</v>
      </c>
      <c r="K2354" s="34">
        <f ca="1">I2354-计算结果!B$19*IF(ROW()&gt;计算结果!B$18+1,STDEV(OFFSET(E2354,0,0,-计算结果!B$18,1)),STDEV(OFFSET(E2354,0,0,-ROW(),1)))</f>
        <v>-7159.9062082587425</v>
      </c>
      <c r="L2354" s="35" t="str">
        <f t="shared" ca="1" si="145"/>
        <v>买</v>
      </c>
      <c r="M2354" s="4" t="str">
        <f t="shared" ca="1" si="146"/>
        <v/>
      </c>
      <c r="N2354" s="3">
        <f ca="1">IF(L2353="买",E2354/E2353-1,0)-IF(M2354=1,计算结果!B$17,0)</f>
        <v>-3.6917814695592854E-3</v>
      </c>
      <c r="O2354" s="2">
        <f t="shared" ca="1" si="147"/>
        <v>7.7150217892858777</v>
      </c>
      <c r="P2354" s="3">
        <f ca="1">1-O2354/MAX(O$2:O2354)</f>
        <v>0.14166637902378976</v>
      </c>
    </row>
    <row r="2355" spans="1:16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44"/>
        <v>6.1523860611938375E-3</v>
      </c>
      <c r="H2355" s="3">
        <f>1-E2355/MAX(E$2:E2355)</f>
        <v>0.58511536105628525</v>
      </c>
      <c r="I2355" s="36">
        <f ca="1">IF(ROW()&gt;计算结果!B$18+1,AVERAGE(OFFSET(E2355,0,0,-计算结果!B$18,1)),AVERAGE(OFFSET(E2355,0,0,-ROW(),1)))</f>
        <v>2325.8965909090907</v>
      </c>
      <c r="J2355" s="36">
        <f ca="1">I2355+计算结果!B$19*IF(ROW()&gt;计算结果!B$18+1,STDEV(OFFSET(E2355,0,0,-计算结果!B$18,1)),STDEV(OFFSET(E2355,0,0,-ROW(),1)))</f>
        <v>11548.107593425886</v>
      </c>
      <c r="K2355" s="34">
        <f ca="1">I2355-计算结果!B$19*IF(ROW()&gt;计算结果!B$18+1,STDEV(OFFSET(E2355,0,0,-计算结果!B$18,1)),STDEV(OFFSET(E2355,0,0,-ROW(),1)))</f>
        <v>-6896.3144116077037</v>
      </c>
      <c r="L2355" s="35" t="str">
        <f t="shared" ca="1" si="145"/>
        <v>买</v>
      </c>
      <c r="M2355" s="4" t="str">
        <f t="shared" ca="1" si="146"/>
        <v/>
      </c>
      <c r="N2355" s="3">
        <f ca="1">IF(L2354="买",E2355/E2354-1,0)-IF(M2355=1,计算结果!B$17,0)</f>
        <v>6.1523860611938375E-3</v>
      </c>
      <c r="O2355" s="2">
        <f t="shared" ca="1" si="147"/>
        <v>7.7624875818040868</v>
      </c>
      <c r="P2355" s="3">
        <f ca="1">1-O2355/MAX(O$2:O2355)</f>
        <v>0.13638557921824168</v>
      </c>
    </row>
    <row r="2356" spans="1:16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44"/>
        <v>-4.7983070588430987E-4</v>
      </c>
      <c r="H2356" s="3">
        <f>1-E2356/MAX(E$2:E2356)</f>
        <v>0.58531443544545025</v>
      </c>
      <c r="I2356" s="36">
        <f ca="1">IF(ROW()&gt;计算结果!B$18+1,AVERAGE(OFFSET(E2356,0,0,-计算结果!B$18,1)),AVERAGE(OFFSET(E2356,0,0,-ROW(),1)))</f>
        <v>2331.9290909090905</v>
      </c>
      <c r="J2356" s="36">
        <f ca="1">I2356+计算结果!B$19*IF(ROW()&gt;计算结果!B$18+1,STDEV(OFFSET(E2356,0,0,-计算结果!B$18,1)),STDEV(OFFSET(E2356,0,0,-ROW(),1)))</f>
        <v>11354.047112233002</v>
      </c>
      <c r="K2356" s="34">
        <f ca="1">I2356-计算结果!B$19*IF(ROW()&gt;计算结果!B$18+1,STDEV(OFFSET(E2356,0,0,-计算结果!B$18,1)),STDEV(OFFSET(E2356,0,0,-ROW(),1)))</f>
        <v>-6690.1889304148208</v>
      </c>
      <c r="L2356" s="35" t="str">
        <f t="shared" ca="1" si="145"/>
        <v>买</v>
      </c>
      <c r="M2356" s="4" t="str">
        <f t="shared" ca="1" si="146"/>
        <v/>
      </c>
      <c r="N2356" s="3">
        <f ca="1">IF(L2355="买",E2356/E2355-1,0)-IF(M2356=1,计算结果!B$17,0)</f>
        <v>-4.7983070588430987E-4</v>
      </c>
      <c r="O2356" s="2">
        <f t="shared" ca="1" si="147"/>
        <v>7.758762901908292</v>
      </c>
      <c r="P2356" s="3">
        <f ca="1">1-O2356/MAX(O$2:O2356)</f>
        <v>0.13679996793537719</v>
      </c>
    </row>
    <row r="2357" spans="1:16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44"/>
        <v>-1.9871245163487372E-2</v>
      </c>
      <c r="H2357" s="3">
        <f>1-E2357/MAX(E$2:E2357)</f>
        <v>0.59355475396447277</v>
      </c>
      <c r="I2357" s="36">
        <f ca="1">IF(ROW()&gt;计算结果!B$18+1,AVERAGE(OFFSET(E2357,0,0,-计算结果!B$18,1)),AVERAGE(OFFSET(E2357,0,0,-ROW(),1)))</f>
        <v>2336.7877272727269</v>
      </c>
      <c r="J2357" s="36">
        <f ca="1">I2357+计算结果!B$19*IF(ROW()&gt;计算结果!B$18+1,STDEV(OFFSET(E2357,0,0,-计算结果!B$18,1)),STDEV(OFFSET(E2357,0,0,-ROW(),1)))</f>
        <v>11001.864465335213</v>
      </c>
      <c r="K2357" s="34">
        <f ca="1">I2357-计算结果!B$19*IF(ROW()&gt;计算结果!B$18+1,STDEV(OFFSET(E2357,0,0,-计算结果!B$18,1)),STDEV(OFFSET(E2357,0,0,-ROW(),1)))</f>
        <v>-6328.2890107897583</v>
      </c>
      <c r="L2357" s="35" t="str">
        <f t="shared" ca="1" si="145"/>
        <v>买</v>
      </c>
      <c r="M2357" s="4" t="str">
        <f t="shared" ca="1" si="146"/>
        <v/>
      </c>
      <c r="N2357" s="3">
        <f ca="1">IF(L2356="买",E2357/E2356-1,0)-IF(M2357=1,计算结果!B$17,0)</f>
        <v>-1.9871245163487372E-2</v>
      </c>
      <c r="O2357" s="2">
        <f t="shared" ca="1" si="147"/>
        <v>7.6045866221191014</v>
      </c>
      <c r="P2357" s="3">
        <f ca="1">1-O2357/MAX(O$2:O2357)</f>
        <v>0.15395282739766347</v>
      </c>
    </row>
    <row r="2358" spans="1:16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44"/>
        <v>5.2621443761615705E-3</v>
      </c>
      <c r="H2358" s="3">
        <f>1-E2358/MAX(E$2:E2358)</f>
        <v>0.59141598039882937</v>
      </c>
      <c r="I2358" s="36">
        <f ca="1">IF(ROW()&gt;计算结果!B$18+1,AVERAGE(OFFSET(E2358,0,0,-计算结果!B$18,1)),AVERAGE(OFFSET(E2358,0,0,-ROW(),1)))</f>
        <v>2342.0254545454541</v>
      </c>
      <c r="J2358" s="36">
        <f ca="1">I2358+计算结果!B$19*IF(ROW()&gt;计算结果!B$18+1,STDEV(OFFSET(E2358,0,0,-计算结果!B$18,1)),STDEV(OFFSET(E2358,0,0,-ROW(),1)))</f>
        <v>10598.516862254988</v>
      </c>
      <c r="K2358" s="34">
        <f ca="1">I2358-计算结果!B$19*IF(ROW()&gt;计算结果!B$18+1,STDEV(OFFSET(E2358,0,0,-计算结果!B$18,1)),STDEV(OFFSET(E2358,0,0,-ROW(),1)))</f>
        <v>-5914.4659531640809</v>
      </c>
      <c r="L2358" s="35" t="str">
        <f t="shared" ca="1" si="145"/>
        <v>买</v>
      </c>
      <c r="M2358" s="4" t="str">
        <f t="shared" ca="1" si="146"/>
        <v/>
      </c>
      <c r="N2358" s="3">
        <f ca="1">IF(L2357="买",E2358/E2357-1,0)-IF(M2358=1,计算结果!B$17,0)</f>
        <v>5.2621443761615705E-3</v>
      </c>
      <c r="O2358" s="2">
        <f t="shared" ca="1" si="147"/>
        <v>7.6446030548457191</v>
      </c>
      <c r="P2358" s="3">
        <f ca="1">1-O2358/MAX(O$2:O2358)</f>
        <v>0.14950080502638674</v>
      </c>
    </row>
    <row r="2359" spans="1:16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44"/>
        <v>3.0524750867226835E-3</v>
      </c>
      <c r="H2359" s="3">
        <f>1-E2359/MAX(E$2:E2359)</f>
        <v>0.59016878785816385</v>
      </c>
      <c r="I2359" s="36">
        <f ca="1">IF(ROW()&gt;计算结果!B$18+1,AVERAGE(OFFSET(E2359,0,0,-计算结果!B$18,1)),AVERAGE(OFFSET(E2359,0,0,-ROW(),1)))</f>
        <v>2347.7434090909087</v>
      </c>
      <c r="J2359" s="36">
        <f ca="1">I2359+计算结果!B$19*IF(ROW()&gt;计算结果!B$18+1,STDEV(OFFSET(E2359,0,0,-计算结果!B$18,1)),STDEV(OFFSET(E2359,0,0,-ROW(),1)))</f>
        <v>10054.115009572506</v>
      </c>
      <c r="K2359" s="34">
        <f ca="1">I2359-计算结果!B$19*IF(ROW()&gt;计算结果!B$18+1,STDEV(OFFSET(E2359,0,0,-计算结果!B$18,1)),STDEV(OFFSET(E2359,0,0,-ROW(),1)))</f>
        <v>-5358.6281913906878</v>
      </c>
      <c r="L2359" s="35" t="str">
        <f t="shared" ca="1" si="145"/>
        <v>买</v>
      </c>
      <c r="M2359" s="4" t="str">
        <f t="shared" ca="1" si="146"/>
        <v/>
      </c>
      <c r="N2359" s="3">
        <f ca="1">IF(L2358="买",E2359/E2358-1,0)-IF(M2359=1,计算结果!B$17,0)</f>
        <v>3.0524750867226835E-3</v>
      </c>
      <c r="O2359" s="2">
        <f t="shared" ca="1" si="147"/>
        <v>7.6679380152185201</v>
      </c>
      <c r="P2359" s="3">
        <f ca="1">1-O2359/MAX(O$2:O2359)</f>
        <v>0.14690467742245206</v>
      </c>
    </row>
    <row r="2360" spans="1:16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44"/>
        <v>6.8710403294778288E-3</v>
      </c>
      <c r="H2360" s="3">
        <f>1-E2360/MAX(E$2:E2360)</f>
        <v>0.58735282107125841</v>
      </c>
      <c r="I2360" s="36">
        <f ca="1">IF(ROW()&gt;计算结果!B$18+1,AVERAGE(OFFSET(E2360,0,0,-计算结果!B$18,1)),AVERAGE(OFFSET(E2360,0,0,-ROW(),1)))</f>
        <v>2353.6768181818184</v>
      </c>
      <c r="J2360" s="36">
        <f ca="1">I2360+计算结果!B$19*IF(ROW()&gt;计算结果!B$18+1,STDEV(OFFSET(E2360,0,0,-计算结果!B$18,1)),STDEV(OFFSET(E2360,0,0,-ROW(),1)))</f>
        <v>9505.9526168187385</v>
      </c>
      <c r="K2360" s="34">
        <f ca="1">I2360-计算结果!B$19*IF(ROW()&gt;计算结果!B$18+1,STDEV(OFFSET(E2360,0,0,-计算结果!B$18,1)),STDEV(OFFSET(E2360,0,0,-ROW(),1)))</f>
        <v>-4798.5989804551027</v>
      </c>
      <c r="L2360" s="35" t="str">
        <f t="shared" ca="1" si="145"/>
        <v>买</v>
      </c>
      <c r="M2360" s="4" t="str">
        <f t="shared" ca="1" si="146"/>
        <v/>
      </c>
      <c r="N2360" s="3">
        <f ca="1">IF(L2359="买",E2360/E2359-1,0)-IF(M2360=1,计算结果!B$17,0)</f>
        <v>6.8710403294778288E-3</v>
      </c>
      <c r="O2360" s="2">
        <f t="shared" ca="1" si="147"/>
        <v>7.7206247265650232</v>
      </c>
      <c r="P2360" s="3">
        <f ca="1">1-O2360/MAX(O$2:O2360)</f>
        <v>0.14104302505613275</v>
      </c>
    </row>
    <row r="2361" spans="1:16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44"/>
        <v>-1.9087006898371617E-2</v>
      </c>
      <c r="H2361" s="3">
        <f>1-E2361/MAX(E$2:E2361)</f>
        <v>0.59522902062206495</v>
      </c>
      <c r="I2361" s="36">
        <f ca="1">IF(ROW()&gt;计算结果!B$18+1,AVERAGE(OFFSET(E2361,0,0,-计算结果!B$18,1)),AVERAGE(OFFSET(E2361,0,0,-ROW(),1)))</f>
        <v>2358.5090909090909</v>
      </c>
      <c r="J2361" s="36">
        <f ca="1">I2361+计算结果!B$19*IF(ROW()&gt;计算结果!B$18+1,STDEV(OFFSET(E2361,0,0,-计算结果!B$18,1)),STDEV(OFFSET(E2361,0,0,-ROW(),1)))</f>
        <v>8774.5384053465586</v>
      </c>
      <c r="K2361" s="34">
        <f ca="1">I2361-计算结果!B$19*IF(ROW()&gt;计算结果!B$18+1,STDEV(OFFSET(E2361,0,0,-计算结果!B$18,1)),STDEV(OFFSET(E2361,0,0,-ROW(),1)))</f>
        <v>-4057.5202235283764</v>
      </c>
      <c r="L2361" s="35" t="str">
        <f t="shared" ca="1" si="145"/>
        <v>买</v>
      </c>
      <c r="M2361" s="4" t="str">
        <f t="shared" ca="1" si="146"/>
        <v/>
      </c>
      <c r="N2361" s="3">
        <f ca="1">IF(L2360="买",E2361/E2360-1,0)-IF(M2361=1,计算结果!B$17,0)</f>
        <v>-1.9087006898371617E-2</v>
      </c>
      <c r="O2361" s="2">
        <f t="shared" ca="1" si="147"/>
        <v>7.573261109149338</v>
      </c>
      <c r="P2361" s="3">
        <f ca="1">1-O2361/MAX(O$2:O2361)</f>
        <v>0.15743794276229073</v>
      </c>
    </row>
    <row r="2362" spans="1:16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44"/>
        <v>8.6341701276209104E-3</v>
      </c>
      <c r="H2362" s="3">
        <f>1-E2362/MAX(E$2:E2362)</f>
        <v>0.591734159123392</v>
      </c>
      <c r="I2362" s="36">
        <f ca="1">IF(ROW()&gt;计算结果!B$18+1,AVERAGE(OFFSET(E2362,0,0,-计算结果!B$18,1)),AVERAGE(OFFSET(E2362,0,0,-ROW(),1)))</f>
        <v>2363.2081818181819</v>
      </c>
      <c r="J2362" s="36">
        <f ca="1">I2362+计算结果!B$19*IF(ROW()&gt;计算结果!B$18+1,STDEV(OFFSET(E2362,0,0,-计算结果!B$18,1)),STDEV(OFFSET(E2362,0,0,-ROW(),1)))</f>
        <v>8162.1409552427594</v>
      </c>
      <c r="K2362" s="34">
        <f ca="1">I2362-计算结果!B$19*IF(ROW()&gt;计算结果!B$18+1,STDEV(OFFSET(E2362,0,0,-计算结果!B$18,1)),STDEV(OFFSET(E2362,0,0,-ROW(),1)))</f>
        <v>-3435.7245916063953</v>
      </c>
      <c r="L2362" s="35" t="str">
        <f t="shared" ca="1" si="145"/>
        <v>买</v>
      </c>
      <c r="M2362" s="4" t="str">
        <f t="shared" ca="1" si="146"/>
        <v/>
      </c>
      <c r="N2362" s="3">
        <f ca="1">IF(L2361="买",E2362/E2361-1,0)-IF(M2362=1,计算结果!B$17,0)</f>
        <v>8.6341701276209104E-3</v>
      </c>
      <c r="O2362" s="2">
        <f t="shared" ca="1" si="147"/>
        <v>7.6386499339866285</v>
      </c>
      <c r="P2362" s="3">
        <f ca="1">1-O2362/MAX(O$2:O2362)</f>
        <v>0.15016311861702214</v>
      </c>
    </row>
    <row r="2363" spans="1:16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44"/>
        <v>1.7670642561242955E-2</v>
      </c>
      <c r="H2363" s="3">
        <f>1-E2363/MAX(E$2:E2363)</f>
        <v>0.5845198393792963</v>
      </c>
      <c r="I2363" s="36">
        <f ca="1">IF(ROW()&gt;计算结果!B$18+1,AVERAGE(OFFSET(E2363,0,0,-计算结果!B$18,1)),AVERAGE(OFFSET(E2363,0,0,-ROW(),1)))</f>
        <v>2368.7543181818178</v>
      </c>
      <c r="J2363" s="36">
        <f ca="1">I2363+计算结果!B$19*IF(ROW()&gt;计算结果!B$18+1,STDEV(OFFSET(E2363,0,0,-计算结果!B$18,1)),STDEV(OFFSET(E2363,0,0,-ROW(),1)))</f>
        <v>7592.8685580971378</v>
      </c>
      <c r="K2363" s="34">
        <f ca="1">I2363-计算结果!B$19*IF(ROW()&gt;计算结果!B$18+1,STDEV(OFFSET(E2363,0,0,-计算结果!B$18,1)),STDEV(OFFSET(E2363,0,0,-ROW(),1)))</f>
        <v>-2855.3599217335018</v>
      </c>
      <c r="L2363" s="35" t="str">
        <f t="shared" ca="1" si="145"/>
        <v>买</v>
      </c>
      <c r="M2363" s="4" t="str">
        <f t="shared" ca="1" si="146"/>
        <v/>
      </c>
      <c r="N2363" s="3">
        <f ca="1">IF(L2362="买",E2363/E2362-1,0)-IF(M2363=1,计算结果!B$17,0)</f>
        <v>1.7670642561242955E-2</v>
      </c>
      <c r="O2363" s="2">
        <f t="shared" ca="1" si="147"/>
        <v>7.7736297866205684</v>
      </c>
      <c r="P2363" s="3">
        <f ca="1">1-O2363/MAX(O$2:O2363)</f>
        <v>0.1351459548507421</v>
      </c>
    </row>
    <row r="2364" spans="1:16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44"/>
        <v>-2.0025718100138423E-3</v>
      </c>
      <c r="H2364" s="3">
        <f>1-E2364/MAX(E$2:E2364)</f>
        <v>0.58535186823657526</v>
      </c>
      <c r="I2364" s="36">
        <f ca="1">IF(ROW()&gt;计算结果!B$18+1,AVERAGE(OFFSET(E2364,0,0,-计算结果!B$18,1)),AVERAGE(OFFSET(E2364,0,0,-ROW(),1)))</f>
        <v>2373.298863636363</v>
      </c>
      <c r="J2364" s="36">
        <f ca="1">I2364+计算结果!B$19*IF(ROW()&gt;计算结果!B$18+1,STDEV(OFFSET(E2364,0,0,-计算结果!B$18,1)),STDEV(OFFSET(E2364,0,0,-ROW(),1)))</f>
        <v>7216.9586846723723</v>
      </c>
      <c r="K2364" s="34">
        <f ca="1">I2364-计算结果!B$19*IF(ROW()&gt;计算结果!B$18+1,STDEV(OFFSET(E2364,0,0,-计算结果!B$18,1)),STDEV(OFFSET(E2364,0,0,-ROW(),1)))</f>
        <v>-2470.3609573996468</v>
      </c>
      <c r="L2364" s="35" t="str">
        <f t="shared" ca="1" si="145"/>
        <v>买</v>
      </c>
      <c r="M2364" s="4" t="str">
        <f t="shared" ca="1" si="146"/>
        <v/>
      </c>
      <c r="N2364" s="3">
        <f ca="1">IF(L2363="买",E2364/E2363-1,0)-IF(M2364=1,计算结果!B$17,0)</f>
        <v>-2.0025718100138423E-3</v>
      </c>
      <c r="O2364" s="2">
        <f t="shared" ca="1" si="147"/>
        <v>7.7580625347483982</v>
      </c>
      <c r="P2364" s="3">
        <f ca="1">1-O2364/MAX(O$2:O2364)</f>
        <v>0.13687788718133442</v>
      </c>
    </row>
    <row r="2365" spans="1:16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44"/>
        <v>9.4379495849450379E-5</v>
      </c>
      <c r="H2365" s="3">
        <f>1-E2365/MAX(E$2:E2365)</f>
        <v>0.58531273395494454</v>
      </c>
      <c r="I2365" s="36">
        <f ca="1">IF(ROW()&gt;计算结果!B$18+1,AVERAGE(OFFSET(E2365,0,0,-计算结果!B$18,1)),AVERAGE(OFFSET(E2365,0,0,-ROW(),1)))</f>
        <v>2377.3159090909085</v>
      </c>
      <c r="J2365" s="36">
        <f ca="1">I2365+计算结果!B$19*IF(ROW()&gt;计算结果!B$18+1,STDEV(OFFSET(E2365,0,0,-计算结果!B$18,1)),STDEV(OFFSET(E2365,0,0,-ROW(),1)))</f>
        <v>6940.9494689425992</v>
      </c>
      <c r="K2365" s="34">
        <f ca="1">I2365-计算结果!B$19*IF(ROW()&gt;计算结果!B$18+1,STDEV(OFFSET(E2365,0,0,-计算结果!B$18,1)),STDEV(OFFSET(E2365,0,0,-ROW(),1)))</f>
        <v>-2186.3176507607823</v>
      </c>
      <c r="L2365" s="35" t="str">
        <f t="shared" ca="1" si="145"/>
        <v>买</v>
      </c>
      <c r="M2365" s="4" t="str">
        <f t="shared" ca="1" si="146"/>
        <v/>
      </c>
      <c r="N2365" s="3">
        <f ca="1">IF(L2364="买",E2365/E2364-1,0)-IF(M2365=1,计算结果!B$17,0)</f>
        <v>9.4379495849450379E-5</v>
      </c>
      <c r="O2365" s="2">
        <f t="shared" ca="1" si="147"/>
        <v>7.7587947367791967</v>
      </c>
      <c r="P2365" s="3">
        <f ca="1">1-O2365/MAX(O$2:O2365)</f>
        <v>0.13679642615147003</v>
      </c>
    </row>
    <row r="2366" spans="1:16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44"/>
        <v>4.3492532414246554E-3</v>
      </c>
      <c r="H2366" s="3">
        <f>1-E2366/MAX(E$2:E2366)</f>
        <v>0.58350915401892056</v>
      </c>
      <c r="I2366" s="36">
        <f ca="1">IF(ROW()&gt;计算结果!B$18+1,AVERAGE(OFFSET(E2366,0,0,-计算结果!B$18,1)),AVERAGE(OFFSET(E2366,0,0,-ROW(),1)))</f>
        <v>2380.1318181818178</v>
      </c>
      <c r="J2366" s="36">
        <f ca="1">I2366+计算结果!B$19*IF(ROW()&gt;计算结果!B$18+1,STDEV(OFFSET(E2366,0,0,-计算结果!B$18,1)),STDEV(OFFSET(E2366,0,0,-ROW(),1)))</f>
        <v>6997.8861533538366</v>
      </c>
      <c r="K2366" s="34">
        <f ca="1">I2366-计算结果!B$19*IF(ROW()&gt;计算结果!B$18+1,STDEV(OFFSET(E2366,0,0,-计算结果!B$18,1)),STDEV(OFFSET(E2366,0,0,-ROW(),1)))</f>
        <v>-2237.6225169902009</v>
      </c>
      <c r="L2366" s="35" t="str">
        <f t="shared" ca="1" si="145"/>
        <v>买</v>
      </c>
      <c r="M2366" s="4" t="str">
        <f t="shared" ca="1" si="146"/>
        <v/>
      </c>
      <c r="N2366" s="3">
        <f ca="1">IF(L2365="买",E2366/E2365-1,0)-IF(M2366=1,计算结果!B$17,0)</f>
        <v>4.3492532414246554E-3</v>
      </c>
      <c r="O2366" s="2">
        <f t="shared" ca="1" si="147"/>
        <v>7.7925396999376826</v>
      </c>
      <c r="P2366" s="3">
        <f ca="1">1-O2366/MAX(O$2:O2366)</f>
        <v>0.13304213520989994</v>
      </c>
    </row>
    <row r="2367" spans="1:16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44"/>
        <v>1.3032110466539848E-3</v>
      </c>
      <c r="H2367" s="3">
        <f>1-E2367/MAX(E$2:E2367)</f>
        <v>0.5829663785476078</v>
      </c>
      <c r="I2367" s="36">
        <f ca="1">IF(ROW()&gt;计算结果!B$18+1,AVERAGE(OFFSET(E2367,0,0,-计算结果!B$18,1)),AVERAGE(OFFSET(E2367,0,0,-ROW(),1)))</f>
        <v>2382.8504545454543</v>
      </c>
      <c r="J2367" s="36">
        <f ca="1">I2367+计算结果!B$19*IF(ROW()&gt;计算结果!B$18+1,STDEV(OFFSET(E2367,0,0,-计算结果!B$18,1)),STDEV(OFFSET(E2367,0,0,-ROW(),1)))</f>
        <v>7070.6985018040268</v>
      </c>
      <c r="K2367" s="34">
        <f ca="1">I2367-计算结果!B$19*IF(ROW()&gt;计算结果!B$18+1,STDEV(OFFSET(E2367,0,0,-计算结果!B$18,1)),STDEV(OFFSET(E2367,0,0,-ROW(),1)))</f>
        <v>-2304.9975927131181</v>
      </c>
      <c r="L2367" s="35" t="str">
        <f t="shared" ca="1" si="145"/>
        <v>买</v>
      </c>
      <c r="M2367" s="4" t="str">
        <f t="shared" ca="1" si="146"/>
        <v/>
      </c>
      <c r="N2367" s="3">
        <f ca="1">IF(L2366="买",E2367/E2366-1,0)-IF(M2367=1,计算结果!B$17,0)</f>
        <v>1.3032110466539848E-3</v>
      </c>
      <c r="O2367" s="2">
        <f t="shared" ca="1" si="147"/>
        <v>7.8026950237561312</v>
      </c>
      <c r="P2367" s="3">
        <f ca="1">1-O2367/MAX(O$2:O2367)</f>
        <v>0.1319123061435219</v>
      </c>
    </row>
    <row r="2368" spans="1:16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44"/>
        <v>1.1175076193701505E-2</v>
      </c>
      <c r="H2368" s="3">
        <f>1-E2368/MAX(E$2:E2368)</f>
        <v>0.57830599605254207</v>
      </c>
      <c r="I2368" s="36">
        <f ca="1">IF(ROW()&gt;计算结果!B$18+1,AVERAGE(OFFSET(E2368,0,0,-计算结果!B$18,1)),AVERAGE(OFFSET(E2368,0,0,-ROW(),1)))</f>
        <v>2386.4043181818183</v>
      </c>
      <c r="J2368" s="36">
        <f ca="1">I2368+计算结果!B$19*IF(ROW()&gt;计算结果!B$18+1,STDEV(OFFSET(E2368,0,0,-计算结果!B$18,1)),STDEV(OFFSET(E2368,0,0,-ROW(),1)))</f>
        <v>7218.1664261466849</v>
      </c>
      <c r="K2368" s="34">
        <f ca="1">I2368-计算结果!B$19*IF(ROW()&gt;计算结果!B$18+1,STDEV(OFFSET(E2368,0,0,-计算结果!B$18,1)),STDEV(OFFSET(E2368,0,0,-ROW(),1)))</f>
        <v>-2445.3577897830478</v>
      </c>
      <c r="L2368" s="35" t="str">
        <f t="shared" ca="1" si="145"/>
        <v>买</v>
      </c>
      <c r="M2368" s="4" t="str">
        <f t="shared" ca="1" si="146"/>
        <v/>
      </c>
      <c r="N2368" s="3">
        <f ca="1">IF(L2367="买",E2368/E2367-1,0)-IF(M2368=1,计算结果!B$17,0)</f>
        <v>1.1175076193701505E-2</v>
      </c>
      <c r="O2368" s="2">
        <f t="shared" ca="1" si="147"/>
        <v>7.8898907351628216</v>
      </c>
      <c r="P2368" s="3">
        <f ca="1">1-O2368/MAX(O$2:O2368)</f>
        <v>0.12221136002186106</v>
      </c>
    </row>
    <row r="2369" spans="1:16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44"/>
        <v>1.4404570727650778E-3</v>
      </c>
      <c r="H2369" s="3">
        <f>1-E2369/MAX(E$2:E2369)</f>
        <v>0.57769856394201324</v>
      </c>
      <c r="I2369" s="36">
        <f ca="1">IF(ROW()&gt;计算结果!B$18+1,AVERAGE(OFFSET(E2369,0,0,-计算结果!B$18,1)),AVERAGE(OFFSET(E2369,0,0,-ROW(),1)))</f>
        <v>2389.3975000000005</v>
      </c>
      <c r="J2369" s="36">
        <f ca="1">I2369+计算结果!B$19*IF(ROW()&gt;计算结果!B$18+1,STDEV(OFFSET(E2369,0,0,-计算结果!B$18,1)),STDEV(OFFSET(E2369,0,0,-ROW(),1)))</f>
        <v>7432.8118762227859</v>
      </c>
      <c r="K2369" s="34">
        <f ca="1">I2369-计算结果!B$19*IF(ROW()&gt;计算结果!B$18+1,STDEV(OFFSET(E2369,0,0,-计算结果!B$18,1)),STDEV(OFFSET(E2369,0,0,-ROW(),1)))</f>
        <v>-2654.0168762227845</v>
      </c>
      <c r="L2369" s="35" t="str">
        <f t="shared" ca="1" si="145"/>
        <v>买</v>
      </c>
      <c r="M2369" s="4" t="str">
        <f t="shared" ca="1" si="146"/>
        <v/>
      </c>
      <c r="N2369" s="3">
        <f ca="1">IF(L2368="买",E2369/E2368-1,0)-IF(M2369=1,计算结果!B$17,0)</f>
        <v>1.4404570727650778E-3</v>
      </c>
      <c r="O2369" s="2">
        <f t="shared" ca="1" si="147"/>
        <v>7.9012557840756301</v>
      </c>
      <c r="P2369" s="3">
        <f ca="1">1-O2369/MAX(O$2:O2369)</f>
        <v>0.12094694316701182</v>
      </c>
    </row>
    <row r="2370" spans="1:16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44"/>
        <v>-6.1081004855052523E-3</v>
      </c>
      <c r="H2370" s="3">
        <f>1-E2370/MAX(E$2:E2370)</f>
        <v>0.58027802354862867</v>
      </c>
      <c r="I2370" s="36">
        <f ca="1">IF(ROW()&gt;计算结果!B$18+1,AVERAGE(OFFSET(E2370,0,0,-计算结果!B$18,1)),AVERAGE(OFFSET(E2370,0,0,-ROW(),1)))</f>
        <v>2392.5200000000004</v>
      </c>
      <c r="J2370" s="36">
        <f ca="1">I2370+计算结果!B$19*IF(ROW()&gt;计算结果!B$18+1,STDEV(OFFSET(E2370,0,0,-计算结果!B$18,1)),STDEV(OFFSET(E2370,0,0,-ROW(),1)))</f>
        <v>7490.3446699073756</v>
      </c>
      <c r="K2370" s="34">
        <f ca="1">I2370-计算结果!B$19*IF(ROW()&gt;计算结果!B$18+1,STDEV(OFFSET(E2370,0,0,-计算结果!B$18,1)),STDEV(OFFSET(E2370,0,0,-ROW(),1)))</f>
        <v>-2705.3046699073748</v>
      </c>
      <c r="L2370" s="35" t="str">
        <f t="shared" ca="1" si="145"/>
        <v>买</v>
      </c>
      <c r="M2370" s="4" t="str">
        <f t="shared" ca="1" si="146"/>
        <v/>
      </c>
      <c r="N2370" s="3">
        <f ca="1">IF(L2369="买",E2370/E2369-1,0)-IF(M2370=1,计算结果!B$17,0)</f>
        <v>-6.1081004855052523E-3</v>
      </c>
      <c r="O2370" s="2">
        <f t="shared" ca="1" si="147"/>
        <v>7.8529941197848165</v>
      </c>
      <c r="P2370" s="3">
        <f ca="1">1-O2370/MAX(O$2:O2370)</f>
        <v>0.12631628757023827</v>
      </c>
    </row>
    <row r="2371" spans="1:16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36">
        <f ca="1">IF(ROW()&gt;计算结果!B$18+1,AVERAGE(OFFSET(E2371,0,0,-计算结果!B$18,1)),AVERAGE(OFFSET(E2371,0,0,-ROW(),1)))</f>
        <v>2394.3229545454551</v>
      </c>
      <c r="J2371" s="36">
        <f ca="1">I2371+计算结果!B$19*IF(ROW()&gt;计算结果!B$18+1,STDEV(OFFSET(E2371,0,0,-计算结果!B$18,1)),STDEV(OFFSET(E2371,0,0,-ROW(),1)))</f>
        <v>7587.0042723648148</v>
      </c>
      <c r="K2371" s="34">
        <f ca="1">I2371-计算结果!B$19*IF(ROW()&gt;计算结果!B$18+1,STDEV(OFFSET(E2371,0,0,-计算结果!B$18,1)),STDEV(OFFSET(E2371,0,0,-ROW(),1)))</f>
        <v>-2798.3583632739046</v>
      </c>
      <c r="L2371" s="35" t="str">
        <f t="shared" ref="L2371:L2434" ca="1" si="149">IF(OR(AND(E2371&lt;J2371,E2371&gt;I2371),E2371&lt;K2371),"买","卖")</f>
        <v>买</v>
      </c>
      <c r="M2371" s="4" t="str">
        <f t="shared" ca="1" si="146"/>
        <v/>
      </c>
      <c r="N2371" s="3">
        <f ca="1">IF(L2370="买",E2371/E2370-1,0)-IF(M2371=1,计算结果!B$17,0)</f>
        <v>-4.7997600119994432E-3</v>
      </c>
      <c r="O2371" s="2">
        <f t="shared" ca="1" si="147"/>
        <v>7.8153016326342062</v>
      </c>
      <c r="P2371" s="3">
        <f ca="1">1-O2371/MAX(O$2:O2371)</f>
        <v>0.13050975971629386</v>
      </c>
    </row>
    <row r="2372" spans="1:16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48"/>
        <v>-3.4175848795290342E-3</v>
      </c>
      <c r="H2372" s="3">
        <f>1-E2372/MAX(E$2:E2372)</f>
        <v>0.58372013884162532</v>
      </c>
      <c r="I2372" s="36">
        <f ca="1">IF(ROW()&gt;计算结果!B$18+1,AVERAGE(OFFSET(E2372,0,0,-计算结果!B$18,1)),AVERAGE(OFFSET(E2372,0,0,-ROW(),1)))</f>
        <v>2396.0777272727278</v>
      </c>
      <c r="J2372" s="36">
        <f ca="1">I2372+计算结果!B$19*IF(ROW()&gt;计算结果!B$18+1,STDEV(OFFSET(E2372,0,0,-计算结果!B$18,1)),STDEV(OFFSET(E2372,0,0,-ROW(),1)))</f>
        <v>7641.8539672364004</v>
      </c>
      <c r="K2372" s="34">
        <f ca="1">I2372-计算结果!B$19*IF(ROW()&gt;计算结果!B$18+1,STDEV(OFFSET(E2372,0,0,-计算结果!B$18,1)),STDEV(OFFSET(E2372,0,0,-ROW(),1)))</f>
        <v>-2849.6985126909444</v>
      </c>
      <c r="L2372" s="35" t="str">
        <f t="shared" ca="1" si="149"/>
        <v>买</v>
      </c>
      <c r="M2372" s="4" t="str">
        <f t="shared" ref="M2372:M2435" ca="1" si="150">IF(L2371&lt;&gt;L2372,1,"")</f>
        <v/>
      </c>
      <c r="N2372" s="3">
        <f ca="1">IF(L2371="买",E2372/E2371-1,0)-IF(M2372=1,计算结果!B$17,0)</f>
        <v>-3.4175848795290342E-3</v>
      </c>
      <c r="O2372" s="2">
        <f t="shared" ref="O2372:O2435" ca="1" si="151">IFERROR(O2371*(1+N2372),O2371)</f>
        <v>7.7885921759455572</v>
      </c>
      <c r="P2372" s="3">
        <f ca="1">1-O2372/MAX(O$2:O2372)</f>
        <v>0.13348131641438554</v>
      </c>
    </row>
    <row r="2373" spans="1:16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48"/>
        <v>7.0752403374534367E-3</v>
      </c>
      <c r="H2373" s="3">
        <f>1-E2373/MAX(E$2:E2373)</f>
        <v>0.58077485877628798</v>
      </c>
      <c r="I2373" s="36">
        <f ca="1">IF(ROW()&gt;计算结果!B$18+1,AVERAGE(OFFSET(E2373,0,0,-计算结果!B$18,1)),AVERAGE(OFFSET(E2373,0,0,-ROW(),1)))</f>
        <v>2398.3652272727272</v>
      </c>
      <c r="J2373" s="36">
        <f ca="1">I2373+计算结果!B$19*IF(ROW()&gt;计算结果!B$18+1,STDEV(OFFSET(E2373,0,0,-计算结果!B$18,1)),STDEV(OFFSET(E2373,0,0,-ROW(),1)))</f>
        <v>7731.545554860546</v>
      </c>
      <c r="K2373" s="34">
        <f ca="1">I2373-计算结果!B$19*IF(ROW()&gt;计算结果!B$18+1,STDEV(OFFSET(E2373,0,0,-计算结果!B$18,1)),STDEV(OFFSET(E2373,0,0,-ROW(),1)))</f>
        <v>-2934.815100315092</v>
      </c>
      <c r="L2373" s="35" t="str">
        <f t="shared" ca="1" si="149"/>
        <v>买</v>
      </c>
      <c r="M2373" s="4" t="str">
        <f t="shared" ca="1" si="150"/>
        <v/>
      </c>
      <c r="N2373" s="3">
        <f ca="1">IF(L2372="买",E2373/E2372-1,0)-IF(M2373=1,计算结果!B$17,0)</f>
        <v>7.0752403374534367E-3</v>
      </c>
      <c r="O2373" s="2">
        <f t="shared" ca="1" si="151"/>
        <v>7.8436983374807818</v>
      </c>
      <c r="P2373" s="3">
        <f ca="1">1-O2373/MAX(O$2:O2373)</f>
        <v>0.12735048847112351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48"/>
        <v>-7.9062612881360961E-3</v>
      </c>
      <c r="H2374" s="3">
        <f>1-E2374/MAX(E$2:E2374)</f>
        <v>0.58408936228135855</v>
      </c>
      <c r="I2374" s="36">
        <f ca="1">IF(ROW()&gt;计算结果!B$18+1,AVERAGE(OFFSET(E2374,0,0,-计算结果!B$18,1)),AVERAGE(OFFSET(E2374,0,0,-ROW(),1)))</f>
        <v>2401.0227272727275</v>
      </c>
      <c r="J2374" s="36">
        <f ca="1">I2374+计算结果!B$19*IF(ROW()&gt;计算结果!B$18+1,STDEV(OFFSET(E2374,0,0,-计算结果!B$18,1)),STDEV(OFFSET(E2374,0,0,-ROW(),1)))</f>
        <v>7648.5665068080143</v>
      </c>
      <c r="K2374" s="34">
        <f ca="1">I2374-计算结果!B$19*IF(ROW()&gt;计算结果!B$18+1,STDEV(OFFSET(E2374,0,0,-计算结果!B$18,1)),STDEV(OFFSET(E2374,0,0,-ROW(),1)))</f>
        <v>-2846.5210522625598</v>
      </c>
      <c r="L2374" s="35" t="str">
        <f t="shared" ca="1" si="149"/>
        <v>买</v>
      </c>
      <c r="M2374" s="4" t="str">
        <f t="shared" ca="1" si="150"/>
        <v/>
      </c>
      <c r="N2374" s="3">
        <f ca="1">IF(L2373="买",E2374/E2373-1,0)-IF(M2374=1,计算结果!B$17,0)</f>
        <v>-7.9062612881360961E-3</v>
      </c>
      <c r="O2374" s="2">
        <f t="shared" ca="1" si="151"/>
        <v>7.7816840089593402</v>
      </c>
      <c r="P2374" s="3">
        <f ca="1">1-O2374/MAX(O$2:O2374)</f>
        <v>0.1342498835222351</v>
      </c>
    </row>
    <row r="2375" spans="1:16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48"/>
        <v>-1.0882060554984196E-3</v>
      </c>
      <c r="H2375" s="3">
        <f>1-E2375/MAX(E$2:E2375)</f>
        <v>0.58454195875587012</v>
      </c>
      <c r="I2375" s="36">
        <f ca="1">IF(ROW()&gt;计算结果!B$18+1,AVERAGE(OFFSET(E2375,0,0,-计算结果!B$18,1)),AVERAGE(OFFSET(E2375,0,0,-ROW(),1)))</f>
        <v>2403.5363636363636</v>
      </c>
      <c r="J2375" s="36">
        <f ca="1">I2375+计算结果!B$19*IF(ROW()&gt;计算结果!B$18+1,STDEV(OFFSET(E2375,0,0,-计算结果!B$18,1)),STDEV(OFFSET(E2375,0,0,-ROW(),1)))</f>
        <v>7556.2217111258178</v>
      </c>
      <c r="K2375" s="34">
        <f ca="1">I2375-计算结果!B$19*IF(ROW()&gt;计算结果!B$18+1,STDEV(OFFSET(E2375,0,0,-计算结果!B$18,1)),STDEV(OFFSET(E2375,0,0,-ROW(),1)))</f>
        <v>-2749.1489838530906</v>
      </c>
      <c r="L2375" s="35" t="str">
        <f t="shared" ca="1" si="149"/>
        <v>买</v>
      </c>
      <c r="M2375" s="4" t="str">
        <f t="shared" ca="1" si="150"/>
        <v/>
      </c>
      <c r="N2375" s="3">
        <f ca="1">IF(L2374="买",E2375/E2374-1,0)-IF(M2375=1,计算结果!B$17,0)</f>
        <v>-1.0882060554984196E-3</v>
      </c>
      <c r="O2375" s="2">
        <f t="shared" ca="1" si="151"/>
        <v>7.7732159332988155</v>
      </c>
      <c r="P2375" s="3">
        <f ca="1">1-O2375/MAX(O$2:O2375)</f>
        <v>0.1351919980415347</v>
      </c>
    </row>
    <row r="2376" spans="1:16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48"/>
        <v>5.3159030687259801E-3</v>
      </c>
      <c r="H2376" s="3">
        <f>1-E2376/MAX(E$2:E2376)</f>
        <v>0.58233342407949362</v>
      </c>
      <c r="I2376" s="36">
        <f ca="1">IF(ROW()&gt;计算结果!B$18+1,AVERAGE(OFFSET(E2376,0,0,-计算结果!B$18,1)),AVERAGE(OFFSET(E2376,0,0,-ROW(),1)))</f>
        <v>2405.5672727272727</v>
      </c>
      <c r="J2376" s="36">
        <f ca="1">I2376+计算结果!B$19*IF(ROW()&gt;计算结果!B$18+1,STDEV(OFFSET(E2376,0,0,-计算结果!B$18,1)),STDEV(OFFSET(E2376,0,0,-ROW(),1)))</f>
        <v>7584.9175606158151</v>
      </c>
      <c r="K2376" s="34">
        <f ca="1">I2376-计算结果!B$19*IF(ROW()&gt;计算结果!B$18+1,STDEV(OFFSET(E2376,0,0,-计算结果!B$18,1)),STDEV(OFFSET(E2376,0,0,-ROW(),1)))</f>
        <v>-2773.7830151612693</v>
      </c>
      <c r="L2376" s="35" t="str">
        <f t="shared" ca="1" si="149"/>
        <v>买</v>
      </c>
      <c r="M2376" s="4" t="str">
        <f t="shared" ca="1" si="150"/>
        <v/>
      </c>
      <c r="N2376" s="3">
        <f ca="1">IF(L2375="买",E2376/E2375-1,0)-IF(M2376=1,计算结果!B$17,0)</f>
        <v>5.3159030687259801E-3</v>
      </c>
      <c r="O2376" s="2">
        <f t="shared" ca="1" si="151"/>
        <v>7.8145375957325083</v>
      </c>
      <c r="P2376" s="3">
        <f ca="1">1-O2376/MAX(O$2:O2376)</f>
        <v>0.13059476253006486</v>
      </c>
    </row>
    <row r="2377" spans="1:16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48"/>
        <v>-8.6853436862196487E-3</v>
      </c>
      <c r="H2377" s="3">
        <f>1-E2377/MAX(E$2:E2377)</f>
        <v>0.5859610018376098</v>
      </c>
      <c r="I2377" s="36">
        <f ca="1">IF(ROW()&gt;计算结果!B$18+1,AVERAGE(OFFSET(E2377,0,0,-计算结果!B$18,1)),AVERAGE(OFFSET(E2377,0,0,-ROW(),1)))</f>
        <v>2407.3022727272732</v>
      </c>
      <c r="J2377" s="36">
        <f ca="1">I2377+计算结果!B$19*IF(ROW()&gt;计算结果!B$18+1,STDEV(OFFSET(E2377,0,0,-计算结果!B$18,1)),STDEV(OFFSET(E2377,0,0,-ROW(),1)))</f>
        <v>7539.9277381791035</v>
      </c>
      <c r="K2377" s="34">
        <f ca="1">I2377-计算结果!B$19*IF(ROW()&gt;计算结果!B$18+1,STDEV(OFFSET(E2377,0,0,-计算结果!B$18,1)),STDEV(OFFSET(E2377,0,0,-ROW(),1)))</f>
        <v>-2725.3231927245565</v>
      </c>
      <c r="L2377" s="35" t="str">
        <f t="shared" ca="1" si="149"/>
        <v>买</v>
      </c>
      <c r="M2377" s="4" t="str">
        <f t="shared" ca="1" si="150"/>
        <v/>
      </c>
      <c r="N2377" s="3">
        <f ca="1">IF(L2376="买",E2377/E2376-1,0)-IF(M2377=1,计算结果!B$17,0)</f>
        <v>-8.6853436862196487E-3</v>
      </c>
      <c r="O2377" s="2">
        <f t="shared" ca="1" si="151"/>
        <v>7.7466656509646867</v>
      </c>
      <c r="P2377" s="3">
        <f ca="1">1-O2377/MAX(O$2:O2377)</f>
        <v>0.13814584582009071</v>
      </c>
    </row>
    <row r="2378" spans="1:16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48"/>
        <v>-6.0615026773349623E-3</v>
      </c>
      <c r="H2378" s="3">
        <f>1-E2378/MAX(E$2:E2378)</f>
        <v>0.58847070033349214</v>
      </c>
      <c r="I2378" s="36">
        <f ca="1">IF(ROW()&gt;计算结果!B$18+1,AVERAGE(OFFSET(E2378,0,0,-计算结果!B$18,1)),AVERAGE(OFFSET(E2378,0,0,-ROW(),1)))</f>
        <v>2408.66</v>
      </c>
      <c r="J2378" s="36">
        <f ca="1">I2378+计算结果!B$19*IF(ROW()&gt;计算结果!B$18+1,STDEV(OFFSET(E2378,0,0,-计算结果!B$18,1)),STDEV(OFFSET(E2378,0,0,-ROW(),1)))</f>
        <v>7477.9739889998655</v>
      </c>
      <c r="K2378" s="34">
        <f ca="1">I2378-计算结果!B$19*IF(ROW()&gt;计算结果!B$18+1,STDEV(OFFSET(E2378,0,0,-计算结果!B$18,1)),STDEV(OFFSET(E2378,0,0,-ROW(),1)))</f>
        <v>-2660.6539889998658</v>
      </c>
      <c r="L2378" s="35" t="str">
        <f t="shared" ca="1" si="149"/>
        <v>买</v>
      </c>
      <c r="M2378" s="4" t="str">
        <f t="shared" ca="1" si="150"/>
        <v/>
      </c>
      <c r="N2378" s="3">
        <f ca="1">IF(L2377="买",E2378/E2377-1,0)-IF(M2378=1,计算结果!B$17,0)</f>
        <v>-6.0615026773349623E-3</v>
      </c>
      <c r="O2378" s="2">
        <f t="shared" ca="1" si="151"/>
        <v>7.6997092163809455</v>
      </c>
      <c r="P2378" s="3">
        <f ca="1">1-O2378/MAX(O$2:O2378)</f>
        <v>0.14336997708312449</v>
      </c>
    </row>
    <row r="2379" spans="1:16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48"/>
        <v>-9.3854397512650456E-3</v>
      </c>
      <c r="H2379" s="3">
        <f>1-E2379/MAX(E$2:E2379)</f>
        <v>0.59233308378139249</v>
      </c>
      <c r="I2379" s="36">
        <f ca="1">IF(ROW()&gt;计算结果!B$18+1,AVERAGE(OFFSET(E2379,0,0,-计算结果!B$18,1)),AVERAGE(OFFSET(E2379,0,0,-ROW(),1)))</f>
        <v>2410.0234090909089</v>
      </c>
      <c r="J2379" s="36">
        <f ca="1">I2379+计算结果!B$19*IF(ROW()&gt;计算结果!B$18+1,STDEV(OFFSET(E2379,0,0,-计算结果!B$18,1)),STDEV(OFFSET(E2379,0,0,-ROW(),1)))</f>
        <v>7332.704878982252</v>
      </c>
      <c r="K2379" s="34">
        <f ca="1">I2379-计算结果!B$19*IF(ROW()&gt;计算结果!B$18+1,STDEV(OFFSET(E2379,0,0,-计算结果!B$18,1)),STDEV(OFFSET(E2379,0,0,-ROW(),1)))</f>
        <v>-2512.6580608004342</v>
      </c>
      <c r="L2379" s="35" t="str">
        <f t="shared" ca="1" si="149"/>
        <v>卖</v>
      </c>
      <c r="M2379" s="4">
        <f t="shared" ca="1" si="150"/>
        <v>1</v>
      </c>
      <c r="N2379" s="3">
        <f ca="1">IF(L2378="买",E2379/E2378-1,0)-IF(M2379=1,计算结果!B$17,0)</f>
        <v>-9.3854397512650456E-3</v>
      </c>
      <c r="O2379" s="2">
        <f t="shared" ca="1" si="151"/>
        <v>7.6274440594283419</v>
      </c>
      <c r="P2379" s="3">
        <f ca="1">1-O2379/MAX(O$2:O2379)</f>
        <v>0.15140982655233559</v>
      </c>
    </row>
    <row r="2380" spans="1:16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48"/>
        <v>-2.1828593370452065E-3</v>
      </c>
      <c r="H2380" s="3">
        <f>1-E2380/MAX(E$2:E2380)</f>
        <v>0.59322296331586466</v>
      </c>
      <c r="I2380" s="36">
        <f ca="1">IF(ROW()&gt;计算结果!B$18+1,AVERAGE(OFFSET(E2380,0,0,-计算结果!B$18,1)),AVERAGE(OFFSET(E2380,0,0,-ROW(),1)))</f>
        <v>2410.7070454545456</v>
      </c>
      <c r="J2380" s="36">
        <f ca="1">I2380+计算结果!B$19*IF(ROW()&gt;计算结果!B$18+1,STDEV(OFFSET(E2380,0,0,-计算结果!B$18,1)),STDEV(OFFSET(E2380,0,0,-ROW(),1)))</f>
        <v>7273.3653952705026</v>
      </c>
      <c r="K2380" s="34">
        <f ca="1">I2380-计算结果!B$19*IF(ROW()&gt;计算结果!B$18+1,STDEV(OFFSET(E2380,0,0,-计算结果!B$18,1)),STDEV(OFFSET(E2380,0,0,-ROW(),1)))</f>
        <v>-2451.9513043614115</v>
      </c>
      <c r="L2380" s="35" t="str">
        <f t="shared" ca="1" si="149"/>
        <v>卖</v>
      </c>
      <c r="M2380" s="4" t="str">
        <f t="shared" ca="1" si="150"/>
        <v/>
      </c>
      <c r="N2380" s="3">
        <f ca="1">IF(L2379="买",E2380/E2379-1,0)-IF(M2380=1,计算结果!B$17,0)</f>
        <v>0</v>
      </c>
      <c r="O2380" s="2">
        <f t="shared" ca="1" si="151"/>
        <v>7.6274440594283419</v>
      </c>
      <c r="P2380" s="3">
        <f ca="1">1-O2380/MAX(O$2:O2380)</f>
        <v>0.15140982655233559</v>
      </c>
    </row>
    <row r="2381" spans="1:16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48"/>
        <v>-9.152092892906305E-3</v>
      </c>
      <c r="H2381" s="3">
        <f>1-E2381/MAX(E$2:E2381)</f>
        <v>0.59694582454229905</v>
      </c>
      <c r="I2381" s="36">
        <f ca="1">IF(ROW()&gt;计算结果!B$18+1,AVERAGE(OFFSET(E2381,0,0,-计算结果!B$18,1)),AVERAGE(OFFSET(E2381,0,0,-ROW(),1)))</f>
        <v>2410.5768181818185</v>
      </c>
      <c r="J2381" s="36">
        <f ca="1">I2381+计算结果!B$19*IF(ROW()&gt;计算结果!B$18+1,STDEV(OFFSET(E2381,0,0,-计算结果!B$18,1)),STDEV(OFFSET(E2381,0,0,-ROW(),1)))</f>
        <v>7286.1323691385578</v>
      </c>
      <c r="K2381" s="34">
        <f ca="1">I2381-计算结果!B$19*IF(ROW()&gt;计算结果!B$18+1,STDEV(OFFSET(E2381,0,0,-计算结果!B$18,1)),STDEV(OFFSET(E2381,0,0,-ROW(),1)))</f>
        <v>-2464.9787327749209</v>
      </c>
      <c r="L2381" s="35" t="str">
        <f t="shared" ca="1" si="149"/>
        <v>卖</v>
      </c>
      <c r="M2381" s="4" t="str">
        <f t="shared" ca="1" si="150"/>
        <v/>
      </c>
      <c r="N2381" s="3">
        <f ca="1">IF(L2380="买",E2381/E2380-1,0)-IF(M2381=1,计算结果!B$17,0)</f>
        <v>0</v>
      </c>
      <c r="O2381" s="2">
        <f t="shared" ca="1" si="151"/>
        <v>7.6274440594283419</v>
      </c>
      <c r="P2381" s="3">
        <f ca="1">1-O2381/MAX(O$2:O2381)</f>
        <v>0.15140982655233559</v>
      </c>
    </row>
    <row r="2382" spans="1:16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48"/>
        <v>2.018718101341177E-2</v>
      </c>
      <c r="H2382" s="3">
        <f>1-E2382/MAX(E$2:E2382)</f>
        <v>0.58880929694412298</v>
      </c>
      <c r="I2382" s="36">
        <f ca="1">IF(ROW()&gt;计算结果!B$18+1,AVERAGE(OFFSET(E2382,0,0,-计算结果!B$18,1)),AVERAGE(OFFSET(E2382,0,0,-ROW(),1)))</f>
        <v>2411.5286363636365</v>
      </c>
      <c r="J2382" s="36">
        <f ca="1">I2382+计算结果!B$19*IF(ROW()&gt;计算结果!B$18+1,STDEV(OFFSET(E2382,0,0,-计算结果!B$18,1)),STDEV(OFFSET(E2382,0,0,-ROW(),1)))</f>
        <v>7249.8567405700305</v>
      </c>
      <c r="K2382" s="34">
        <f ca="1">I2382-计算结果!B$19*IF(ROW()&gt;计算结果!B$18+1,STDEV(OFFSET(E2382,0,0,-计算结果!B$18,1)),STDEV(OFFSET(E2382,0,0,-ROW(),1)))</f>
        <v>-2426.7994678427581</v>
      </c>
      <c r="L2382" s="35" t="str">
        <f t="shared" ca="1" si="149"/>
        <v>买</v>
      </c>
      <c r="M2382" s="4">
        <f t="shared" ca="1" si="150"/>
        <v>1</v>
      </c>
      <c r="N2382" s="3">
        <f ca="1">IF(L2381="买",E2382/E2381-1,0)-IF(M2382=1,计算结果!B$17,0)</f>
        <v>0</v>
      </c>
      <c r="O2382" s="2">
        <f t="shared" ca="1" si="151"/>
        <v>7.6274440594283419</v>
      </c>
      <c r="P2382" s="3">
        <f ca="1">1-O2382/MAX(O$2:O2382)</f>
        <v>0.15140982655233559</v>
      </c>
    </row>
    <row r="2383" spans="1:16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48"/>
        <v>1.4371133594024865E-2</v>
      </c>
      <c r="H2383" s="3">
        <f>1-E2383/MAX(E$2:E2383)</f>
        <v>0.58290002041788602</v>
      </c>
      <c r="I2383" s="36">
        <f ca="1">IF(ROW()&gt;计算结果!B$18+1,AVERAGE(OFFSET(E2383,0,0,-计算结果!B$18,1)),AVERAGE(OFFSET(E2383,0,0,-ROW(),1)))</f>
        <v>2413.465909090909</v>
      </c>
      <c r="J2383" s="36">
        <f ca="1">I2383+计算结果!B$19*IF(ROW()&gt;计算结果!B$18+1,STDEV(OFFSET(E2383,0,0,-计算结果!B$18,1)),STDEV(OFFSET(E2383,0,0,-ROW(),1)))</f>
        <v>7233.230774073525</v>
      </c>
      <c r="K2383" s="34">
        <f ca="1">I2383-计算结果!B$19*IF(ROW()&gt;计算结果!B$18+1,STDEV(OFFSET(E2383,0,0,-计算结果!B$18,1)),STDEV(OFFSET(E2383,0,0,-ROW(),1)))</f>
        <v>-2406.298955891707</v>
      </c>
      <c r="L2383" s="35" t="str">
        <f t="shared" ca="1" si="149"/>
        <v>买</v>
      </c>
      <c r="M2383" s="4" t="str">
        <f t="shared" ca="1" si="150"/>
        <v/>
      </c>
      <c r="N2383" s="3">
        <f ca="1">IF(L2382="买",E2383/E2382-1,0)-IF(M2383=1,计算结果!B$17,0)</f>
        <v>1.4371133594024865E-2</v>
      </c>
      <c r="O2383" s="2">
        <f t="shared" ca="1" si="151"/>
        <v>7.7370590769873377</v>
      </c>
      <c r="P2383" s="3">
        <f ca="1">1-O2383/MAX(O$2:O2383)</f>
        <v>0.13921462380314253</v>
      </c>
    </row>
    <row r="2384" spans="1:16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48"/>
        <v>7.1592327586909033E-3</v>
      </c>
      <c r="H2384" s="3">
        <f>1-E2384/MAX(E$2:E2384)</f>
        <v>0.57991390458041248</v>
      </c>
      <c r="I2384" s="36">
        <f ca="1">IF(ROW()&gt;计算结果!B$18+1,AVERAGE(OFFSET(E2384,0,0,-计算结果!B$18,1)),AVERAGE(OFFSET(E2384,0,0,-ROW(),1)))</f>
        <v>2416.0724999999998</v>
      </c>
      <c r="J2384" s="36">
        <f ca="1">I2384+计算结果!B$19*IF(ROW()&gt;计算结果!B$18+1,STDEV(OFFSET(E2384,0,0,-计算结果!B$18,1)),STDEV(OFFSET(E2384,0,0,-ROW(),1)))</f>
        <v>7214.4685034687209</v>
      </c>
      <c r="K2384" s="34">
        <f ca="1">I2384-计算结果!B$19*IF(ROW()&gt;计算结果!B$18+1,STDEV(OFFSET(E2384,0,0,-计算结果!B$18,1)),STDEV(OFFSET(E2384,0,0,-ROW(),1)))</f>
        <v>-2382.3235034687218</v>
      </c>
      <c r="L2384" s="35" t="str">
        <f t="shared" ca="1" si="149"/>
        <v>买</v>
      </c>
      <c r="M2384" s="4" t="str">
        <f t="shared" ca="1" si="150"/>
        <v/>
      </c>
      <c r="N2384" s="3">
        <f ca="1">IF(L2383="买",E2384/E2383-1,0)-IF(M2384=1,计算结果!B$17,0)</f>
        <v>7.1592327586909033E-3</v>
      </c>
      <c r="O2384" s="2">
        <f t="shared" ca="1" si="151"/>
        <v>7.7924504837872322</v>
      </c>
      <c r="P2384" s="3">
        <f ca="1">1-O2384/MAX(O$2:O2384)</f>
        <v>0.13305206093967192</v>
      </c>
    </row>
    <row r="2385" spans="1:16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48"/>
        <v>1.5958330126816023E-2</v>
      </c>
      <c r="H2385" s="3">
        <f>1-E2385/MAX(E$2:E2385)</f>
        <v>0.57321003198802156</v>
      </c>
      <c r="I2385" s="36">
        <f ca="1">IF(ROW()&gt;计算结果!B$18+1,AVERAGE(OFFSET(E2385,0,0,-计算结果!B$18,1)),AVERAGE(OFFSET(E2385,0,0,-ROW(),1)))</f>
        <v>2419.3218181818179</v>
      </c>
      <c r="J2385" s="36">
        <f ca="1">I2385+计算结果!B$19*IF(ROW()&gt;计算结果!B$18+1,STDEV(OFFSET(E2385,0,0,-计算结果!B$18,1)),STDEV(OFFSET(E2385,0,0,-ROW(),1)))</f>
        <v>7375.6593111014499</v>
      </c>
      <c r="K2385" s="34">
        <f ca="1">I2385-计算结果!B$19*IF(ROW()&gt;计算结果!B$18+1,STDEV(OFFSET(E2385,0,0,-计算结果!B$18,1)),STDEV(OFFSET(E2385,0,0,-ROW(),1)))</f>
        <v>-2537.0156747378146</v>
      </c>
      <c r="L2385" s="35" t="str">
        <f t="shared" ca="1" si="149"/>
        <v>买</v>
      </c>
      <c r="M2385" s="4" t="str">
        <f t="shared" ca="1" si="150"/>
        <v/>
      </c>
      <c r="N2385" s="3">
        <f ca="1">IF(L2384="买",E2385/E2384-1,0)-IF(M2385=1,计算结果!B$17,0)</f>
        <v>1.5958330126816023E-2</v>
      </c>
      <c r="O2385" s="2">
        <f t="shared" ca="1" si="151"/>
        <v>7.9168049811043764</v>
      </c>
      <c r="P2385" s="3">
        <f ca="1">1-O2385/MAX(O$2:O2385)</f>
        <v>0.11921701952538433</v>
      </c>
    </row>
    <row r="2386" spans="1:16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48"/>
        <v>1.6823942623180876E-3</v>
      </c>
      <c r="H2386" s="3">
        <f>1-E2386/MAX(E$2:E2386)</f>
        <v>0.57249200299462322</v>
      </c>
      <c r="I2386" s="36">
        <f ca="1">IF(ROW()&gt;计算结果!B$18+1,AVERAGE(OFFSET(E2386,0,0,-计算结果!B$18,1)),AVERAGE(OFFSET(E2386,0,0,-ROW(),1)))</f>
        <v>2423.1784090909091</v>
      </c>
      <c r="J2386" s="36">
        <f ca="1">I2386+计算结果!B$19*IF(ROW()&gt;计算结果!B$18+1,STDEV(OFFSET(E2386,0,0,-计算结果!B$18,1)),STDEV(OFFSET(E2386,0,0,-ROW(),1)))</f>
        <v>7441.3177745550547</v>
      </c>
      <c r="K2386" s="34">
        <f ca="1">I2386-计算结果!B$19*IF(ROW()&gt;计算结果!B$18+1,STDEV(OFFSET(E2386,0,0,-计算结果!B$18,1)),STDEV(OFFSET(E2386,0,0,-ROW(),1)))</f>
        <v>-2594.9609563732361</v>
      </c>
      <c r="L2386" s="35" t="str">
        <f t="shared" ca="1" si="149"/>
        <v>买</v>
      </c>
      <c r="M2386" s="4" t="str">
        <f t="shared" ca="1" si="150"/>
        <v/>
      </c>
      <c r="N2386" s="3">
        <f ca="1">IF(L2385="买",E2386/E2385-1,0)-IF(M2386=1,计算结果!B$17,0)</f>
        <v>1.6823942623180876E-3</v>
      </c>
      <c r="O2386" s="2">
        <f t="shared" ca="1" si="151"/>
        <v>7.9301241683804777</v>
      </c>
      <c r="P2386" s="3">
        <f ca="1">1-O2386/MAX(O$2:O2386)</f>
        <v>0.1177351952926865</v>
      </c>
    </row>
    <row r="2387" spans="1:16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48"/>
        <v>2.467612584824419E-4</v>
      </c>
      <c r="H2387" s="3">
        <f>1-E2387/MAX(E$2:E2387)</f>
        <v>0.57238651058327095</v>
      </c>
      <c r="I2387" s="36">
        <f ca="1">IF(ROW()&gt;计算结果!B$18+1,AVERAGE(OFFSET(E2387,0,0,-计算结果!B$18,1)),AVERAGE(OFFSET(E2387,0,0,-ROW(),1)))</f>
        <v>2427.4756818181818</v>
      </c>
      <c r="J2387" s="36">
        <f ca="1">I2387+计算结果!B$19*IF(ROW()&gt;计算结果!B$18+1,STDEV(OFFSET(E2387,0,0,-计算结果!B$18,1)),STDEV(OFFSET(E2387,0,0,-ROW(),1)))</f>
        <v>7374.0981229801255</v>
      </c>
      <c r="K2387" s="34">
        <f ca="1">I2387-计算结果!B$19*IF(ROW()&gt;计算结果!B$18+1,STDEV(OFFSET(E2387,0,0,-计算结果!B$18,1)),STDEV(OFFSET(E2387,0,0,-ROW(),1)))</f>
        <v>-2519.1467593437624</v>
      </c>
      <c r="L2387" s="35" t="str">
        <f t="shared" ca="1" si="149"/>
        <v>买</v>
      </c>
      <c r="M2387" s="4" t="str">
        <f t="shared" ca="1" si="150"/>
        <v/>
      </c>
      <c r="N2387" s="3">
        <f ca="1">IF(L2386="买",E2387/E2386-1,0)-IF(M2387=1,计算结果!B$17,0)</f>
        <v>2.467612584824419E-4</v>
      </c>
      <c r="O2387" s="2">
        <f t="shared" ca="1" si="151"/>
        <v>7.9320810158001898</v>
      </c>
      <c r="P2387" s="3">
        <f ca="1">1-O2387/MAX(O$2:O2387)</f>
        <v>0.11751748651916205</v>
      </c>
    </row>
    <row r="2388" spans="1:16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48"/>
        <v>-3.8676253496581214E-3</v>
      </c>
      <c r="H2388" s="3">
        <f>1-E2388/MAX(E$2:E2388)</f>
        <v>0.5740403593547948</v>
      </c>
      <c r="I2388" s="36">
        <f ca="1">IF(ROW()&gt;计算结果!B$18+1,AVERAGE(OFFSET(E2388,0,0,-计算结果!B$18,1)),AVERAGE(OFFSET(E2388,0,0,-ROW(),1)))</f>
        <v>2431.4722727272729</v>
      </c>
      <c r="J2388" s="36">
        <f ca="1">I2388+计算结果!B$19*IF(ROW()&gt;计算结果!B$18+1,STDEV(OFFSET(E2388,0,0,-计算结果!B$18,1)),STDEV(OFFSET(E2388,0,0,-ROW(),1)))</f>
        <v>7236.5309310580915</v>
      </c>
      <c r="K2388" s="34">
        <f ca="1">I2388-计算结果!B$19*IF(ROW()&gt;计算结果!B$18+1,STDEV(OFFSET(E2388,0,0,-计算结果!B$18,1)),STDEV(OFFSET(E2388,0,0,-ROW(),1)))</f>
        <v>-2373.5863856035458</v>
      </c>
      <c r="L2388" s="35" t="str">
        <f t="shared" ca="1" si="149"/>
        <v>买</v>
      </c>
      <c r="M2388" s="4" t="str">
        <f t="shared" ca="1" si="150"/>
        <v/>
      </c>
      <c r="N2388" s="3">
        <f ca="1">IF(L2387="买",E2388/E2387-1,0)-IF(M2388=1,计算结果!B$17,0)</f>
        <v>-3.8676253496581214E-3</v>
      </c>
      <c r="O2388" s="2">
        <f t="shared" ca="1" si="151"/>
        <v>7.9014026981879386</v>
      </c>
      <c r="P2388" s="3">
        <f ca="1">1-O2388/MAX(O$2:O2388)</f>
        <v>0.1209305982589306</v>
      </c>
    </row>
    <row r="2389" spans="1:16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48"/>
        <v>1.046555753061007E-3</v>
      </c>
      <c r="H2389" s="3">
        <f>1-E2389/MAX(E$2:E2389)</f>
        <v>0.57359456884230586</v>
      </c>
      <c r="I2389" s="36">
        <f ca="1">IF(ROW()&gt;计算结果!B$18+1,AVERAGE(OFFSET(E2389,0,0,-计算结果!B$18,1)),AVERAGE(OFFSET(E2389,0,0,-ROW(),1)))</f>
        <v>2435.8993181818182</v>
      </c>
      <c r="J2389" s="36">
        <f ca="1">I2389+计算结果!B$19*IF(ROW()&gt;计算结果!B$18+1,STDEV(OFFSET(E2389,0,0,-计算结果!B$18,1)),STDEV(OFFSET(E2389,0,0,-ROW(),1)))</f>
        <v>6946.6370901543796</v>
      </c>
      <c r="K2389" s="34">
        <f ca="1">I2389-计算结果!B$19*IF(ROW()&gt;计算结果!B$18+1,STDEV(OFFSET(E2389,0,0,-计算结果!B$18,1)),STDEV(OFFSET(E2389,0,0,-ROW(),1)))</f>
        <v>-2074.8384537907436</v>
      </c>
      <c r="L2389" s="35" t="str">
        <f t="shared" ca="1" si="149"/>
        <v>买</v>
      </c>
      <c r="M2389" s="4" t="str">
        <f t="shared" ca="1" si="150"/>
        <v/>
      </c>
      <c r="N2389" s="3">
        <f ca="1">IF(L2388="买",E2389/E2388-1,0)-IF(M2389=1,计算结果!B$17,0)</f>
        <v>1.046555753061007E-3</v>
      </c>
      <c r="O2389" s="2">
        <f t="shared" ca="1" si="151"/>
        <v>7.909671956638979</v>
      </c>
      <c r="P2389" s="3">
        <f ca="1">1-O2389/MAX(O$2:O2389)</f>
        <v>0.12001060311919853</v>
      </c>
    </row>
    <row r="2390" spans="1:16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48"/>
        <v>-1.5642021172592724E-3</v>
      </c>
      <c r="H2390" s="3">
        <f>1-E2390/MAX(E$2:E2390)</f>
        <v>0.57426155312053351</v>
      </c>
      <c r="I2390" s="36">
        <f ca="1">IF(ROW()&gt;计算结果!B$18+1,AVERAGE(OFFSET(E2390,0,0,-计算结果!B$18,1)),AVERAGE(OFFSET(E2390,0,0,-ROW(),1)))</f>
        <v>2439.6234090909088</v>
      </c>
      <c r="J2390" s="36">
        <f ca="1">I2390+计算结果!B$19*IF(ROW()&gt;计算结果!B$18+1,STDEV(OFFSET(E2390,0,0,-计算结果!B$18,1)),STDEV(OFFSET(E2390,0,0,-ROW(),1)))</f>
        <v>6767.3376180020769</v>
      </c>
      <c r="K2390" s="34">
        <f ca="1">I2390-计算结果!B$19*IF(ROW()&gt;计算结果!B$18+1,STDEV(OFFSET(E2390,0,0,-计算结果!B$18,1)),STDEV(OFFSET(E2390,0,0,-ROW(),1)))</f>
        <v>-1888.0907998202597</v>
      </c>
      <c r="L2390" s="35" t="str">
        <f t="shared" ca="1" si="149"/>
        <v>买</v>
      </c>
      <c r="M2390" s="4" t="str">
        <f t="shared" ca="1" si="150"/>
        <v/>
      </c>
      <c r="N2390" s="3">
        <f ca="1">IF(L2389="买",E2390/E2389-1,0)-IF(M2390=1,计算结果!B$17,0)</f>
        <v>-1.5642021172592724E-3</v>
      </c>
      <c r="O2390" s="2">
        <f t="shared" ca="1" si="151"/>
        <v>7.897299631017578</v>
      </c>
      <c r="P2390" s="3">
        <f ca="1">1-O2390/MAX(O$2:O2390)</f>
        <v>0.12138708439696522</v>
      </c>
    </row>
    <row r="2391" spans="1:16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48"/>
        <v>2.5410147273344785E-2</v>
      </c>
      <c r="H2391" s="3">
        <f>1-E2391/MAX(E$2:E2391)</f>
        <v>0.56344347648540127</v>
      </c>
      <c r="I2391" s="36">
        <f ca="1">IF(ROW()&gt;计算结果!B$18+1,AVERAGE(OFFSET(E2391,0,0,-计算结果!B$18,1)),AVERAGE(OFFSET(E2391,0,0,-ROW(),1)))</f>
        <v>2444.4054545454546</v>
      </c>
      <c r="J2391" s="36">
        <f ca="1">I2391+计算结果!B$19*IF(ROW()&gt;计算结果!B$18+1,STDEV(OFFSET(E2391,0,0,-计算结果!B$18,1)),STDEV(OFFSET(E2391,0,0,-ROW(),1)))</f>
        <v>7018.3613301626456</v>
      </c>
      <c r="K2391" s="34">
        <f ca="1">I2391-计算结果!B$19*IF(ROW()&gt;计算结果!B$18+1,STDEV(OFFSET(E2391,0,0,-计算结果!B$18,1)),STDEV(OFFSET(E2391,0,0,-ROW(),1)))</f>
        <v>-2129.5504210717363</v>
      </c>
      <c r="L2391" s="35" t="str">
        <f t="shared" ca="1" si="149"/>
        <v>买</v>
      </c>
      <c r="M2391" s="4" t="str">
        <f t="shared" ca="1" si="150"/>
        <v/>
      </c>
      <c r="N2391" s="3">
        <f ca="1">IF(L2390="买",E2391/E2390-1,0)-IF(M2391=1,计算结果!B$17,0)</f>
        <v>2.5410147273344785E-2</v>
      </c>
      <c r="O2391" s="2">
        <f t="shared" ca="1" si="151"/>
        <v>8.0979711777034655</v>
      </c>
      <c r="P2391" s="3">
        <f ca="1">1-O2391/MAX(O$2:O2391)</f>
        <v>9.9061400815229295E-2</v>
      </c>
    </row>
    <row r="2392" spans="1:16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48"/>
        <v>-2.7750386829479279E-3</v>
      </c>
      <c r="H2392" s="3">
        <f>1-E2392/MAX(E$2:E2392)</f>
        <v>0.5646549377254475</v>
      </c>
      <c r="I2392" s="36">
        <f ca="1">IF(ROW()&gt;计算结果!B$18+1,AVERAGE(OFFSET(E2392,0,0,-计算结果!B$18,1)),AVERAGE(OFFSET(E2392,0,0,-ROW(),1)))</f>
        <v>2448.3179545454545</v>
      </c>
      <c r="J2392" s="36">
        <f ca="1">I2392+计算结果!B$19*IF(ROW()&gt;计算结果!B$18+1,STDEV(OFFSET(E2392,0,0,-计算结果!B$18,1)),STDEV(OFFSET(E2392,0,0,-ROW(),1)))</f>
        <v>7291.5458931391404</v>
      </c>
      <c r="K2392" s="34">
        <f ca="1">I2392-计算结果!B$19*IF(ROW()&gt;计算结果!B$18+1,STDEV(OFFSET(E2392,0,0,-计算结果!B$18,1)),STDEV(OFFSET(E2392,0,0,-ROW(),1)))</f>
        <v>-2394.9099840482309</v>
      </c>
      <c r="L2392" s="35" t="str">
        <f t="shared" ca="1" si="149"/>
        <v>买</v>
      </c>
      <c r="M2392" s="4" t="str">
        <f t="shared" ca="1" si="150"/>
        <v/>
      </c>
      <c r="N2392" s="3">
        <f ca="1">IF(L2391="买",E2392/E2391-1,0)-IF(M2392=1,计算结果!B$17,0)</f>
        <v>-2.7750386829479279E-3</v>
      </c>
      <c r="O2392" s="2">
        <f t="shared" ca="1" si="151"/>
        <v>8.0754989944319409</v>
      </c>
      <c r="P2392" s="3">
        <f ca="1">1-O2392/MAX(O$2:O2392)</f>
        <v>0.10156154027892805</v>
      </c>
    </row>
    <row r="2393" spans="1:16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48"/>
        <v>1.3956796854542208E-2</v>
      </c>
      <c r="H2393" s="3">
        <f>1-E2393/MAX(E$2:E2393)</f>
        <v>0.55857891512965352</v>
      </c>
      <c r="I2393" s="36">
        <f ca="1">IF(ROW()&gt;计算结果!B$18+1,AVERAGE(OFFSET(E2393,0,0,-计算结果!B$18,1)),AVERAGE(OFFSET(E2393,0,0,-ROW(),1)))</f>
        <v>2452.5334090909091</v>
      </c>
      <c r="J2393" s="36">
        <f ca="1">I2393+计算结果!B$19*IF(ROW()&gt;计算结果!B$18+1,STDEV(OFFSET(E2393,0,0,-计算结果!B$18,1)),STDEV(OFFSET(E2393,0,0,-ROW(),1)))</f>
        <v>7818.7865652825958</v>
      </c>
      <c r="K2393" s="34">
        <f ca="1">I2393-计算结果!B$19*IF(ROW()&gt;计算结果!B$18+1,STDEV(OFFSET(E2393,0,0,-计算结果!B$18,1)),STDEV(OFFSET(E2393,0,0,-ROW(),1)))</f>
        <v>-2913.7197471007776</v>
      </c>
      <c r="L2393" s="35" t="str">
        <f t="shared" ca="1" si="149"/>
        <v>买</v>
      </c>
      <c r="M2393" s="4" t="str">
        <f t="shared" ca="1" si="150"/>
        <v/>
      </c>
      <c r="N2393" s="3">
        <f ca="1">IF(L2392="买",E2393/E2392-1,0)-IF(M2393=1,计算结果!B$17,0)</f>
        <v>1.3956796854542208E-2</v>
      </c>
      <c r="O2393" s="2">
        <f t="shared" ca="1" si="151"/>
        <v>8.1882070933962865</v>
      </c>
      <c r="P2393" s="3">
        <f ca="1">1-O2393/MAX(O$2:O2393)</f>
        <v>8.9022217210293353E-2</v>
      </c>
    </row>
    <row r="2394" spans="1:16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48"/>
        <v>-5.6161152055259622E-3</v>
      </c>
      <c r="H2394" s="3">
        <f>1-E2394/MAX(E$2:E2394)</f>
        <v>0.56105798679643359</v>
      </c>
      <c r="I2394" s="36">
        <f ca="1">IF(ROW()&gt;计算结果!B$18+1,AVERAGE(OFFSET(E2394,0,0,-计算结果!B$18,1)),AVERAGE(OFFSET(E2394,0,0,-ROW(),1)))</f>
        <v>2456.0227272727275</v>
      </c>
      <c r="J2394" s="36">
        <f ca="1">I2394+计算结果!B$19*IF(ROW()&gt;计算结果!B$18+1,STDEV(OFFSET(E2394,0,0,-计算结果!B$18,1)),STDEV(OFFSET(E2394,0,0,-ROW(),1)))</f>
        <v>8201.0386402184886</v>
      </c>
      <c r="K2394" s="34">
        <f ca="1">I2394-计算结果!B$19*IF(ROW()&gt;计算结果!B$18+1,STDEV(OFFSET(E2394,0,0,-计算结果!B$18,1)),STDEV(OFFSET(E2394,0,0,-ROW(),1)))</f>
        <v>-3288.9931856730341</v>
      </c>
      <c r="L2394" s="35" t="str">
        <f t="shared" ca="1" si="149"/>
        <v>买</v>
      </c>
      <c r="M2394" s="4" t="str">
        <f t="shared" ca="1" si="150"/>
        <v/>
      </c>
      <c r="N2394" s="3">
        <f ca="1">IF(L2393="买",E2394/E2393-1,0)-IF(M2394=1,计算结果!B$17,0)</f>
        <v>-5.6161152055259622E-3</v>
      </c>
      <c r="O2394" s="2">
        <f t="shared" ca="1" si="151"/>
        <v>8.1422211790330685</v>
      </c>
      <c r="P2394" s="3">
        <f ca="1">1-O2394/MAX(O$2:O2394)</f>
        <v>9.4138373388114815E-2</v>
      </c>
    </row>
    <row r="2395" spans="1:16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48"/>
        <v>5.1943017734279451E-4</v>
      </c>
      <c r="H2395" s="3">
        <f>1-E2395/MAX(E$2:E2395)</f>
        <v>0.56082998706867215</v>
      </c>
      <c r="I2395" s="36">
        <f ca="1">IF(ROW()&gt;计算结果!B$18+1,AVERAGE(OFFSET(E2395,0,0,-计算结果!B$18,1)),AVERAGE(OFFSET(E2395,0,0,-ROW(),1)))</f>
        <v>2459.0188636363637</v>
      </c>
      <c r="J2395" s="36">
        <f ca="1">I2395+计算结果!B$19*IF(ROW()&gt;计算结果!B$18+1,STDEV(OFFSET(E2395,0,0,-计算结果!B$18,1)),STDEV(OFFSET(E2395,0,0,-ROW(),1)))</f>
        <v>8564.9773311908266</v>
      </c>
      <c r="K2395" s="34">
        <f ca="1">I2395-计算结果!B$19*IF(ROW()&gt;计算结果!B$18+1,STDEV(OFFSET(E2395,0,0,-计算结果!B$18,1)),STDEV(OFFSET(E2395,0,0,-ROW(),1)))</f>
        <v>-3646.9396039180992</v>
      </c>
      <c r="L2395" s="35" t="str">
        <f t="shared" ca="1" si="149"/>
        <v>买</v>
      </c>
      <c r="M2395" s="4" t="str">
        <f t="shared" ca="1" si="150"/>
        <v/>
      </c>
      <c r="N2395" s="3">
        <f ca="1">IF(L2394="买",E2395/E2394-1,0)-IF(M2395=1,计算结果!B$17,0)</f>
        <v>5.1943017734279451E-4</v>
      </c>
      <c r="O2395" s="2">
        <f t="shared" ca="1" si="151"/>
        <v>8.1464504944240588</v>
      </c>
      <c r="P2395" s="3">
        <f ca="1">1-O2395/MAX(O$2:O2395)</f>
        <v>9.3667841522755757E-2</v>
      </c>
    </row>
    <row r="2396" spans="1:16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48"/>
        <v>-5.4201906946290679E-3</v>
      </c>
      <c r="H2396" s="3">
        <f>1-E2396/MAX(E$2:E2396)</f>
        <v>0.56321037228612258</v>
      </c>
      <c r="I2396" s="36">
        <f ca="1">IF(ROW()&gt;计算结果!B$18+1,AVERAGE(OFFSET(E2396,0,0,-计算结果!B$18,1)),AVERAGE(OFFSET(E2396,0,0,-ROW(),1)))</f>
        <v>2461.7888636363637</v>
      </c>
      <c r="J2396" s="36">
        <f ca="1">I2396+计算结果!B$19*IF(ROW()&gt;计算结果!B$18+1,STDEV(OFFSET(E2396,0,0,-计算结果!B$18,1)),STDEV(OFFSET(E2396,0,0,-ROW(),1)))</f>
        <v>8819.5617659035051</v>
      </c>
      <c r="K2396" s="34">
        <f ca="1">I2396-计算结果!B$19*IF(ROW()&gt;计算结果!B$18+1,STDEV(OFFSET(E2396,0,0,-计算结果!B$18,1)),STDEV(OFFSET(E2396,0,0,-ROW(),1)))</f>
        <v>-3895.9840386307783</v>
      </c>
      <c r="L2396" s="35" t="str">
        <f t="shared" ca="1" si="149"/>
        <v>买</v>
      </c>
      <c r="M2396" s="4" t="str">
        <f t="shared" ca="1" si="150"/>
        <v/>
      </c>
      <c r="N2396" s="3">
        <f ca="1">IF(L2395="买",E2396/E2395-1,0)-IF(M2396=1,计算结果!B$17,0)</f>
        <v>-5.4201906946290679E-3</v>
      </c>
      <c r="O2396" s="2">
        <f t="shared" ca="1" si="151"/>
        <v>8.1022951792599258</v>
      </c>
      <c r="P2396" s="3">
        <f ca="1">1-O2396/MAX(O$2:O2396)</f>
        <v>9.85803346543771E-2</v>
      </c>
    </row>
    <row r="2397" spans="1:16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48"/>
        <v>-1.0003505901600929E-2</v>
      </c>
      <c r="H2397" s="3">
        <f>1-E2397/MAX(E$2:E2397)</f>
        <v>0.56757979990471652</v>
      </c>
      <c r="I2397" s="36">
        <f ca="1">IF(ROW()&gt;计算结果!B$18+1,AVERAGE(OFFSET(E2397,0,0,-计算结果!B$18,1)),AVERAGE(OFFSET(E2397,0,0,-ROW(),1)))</f>
        <v>2464.2659090909092</v>
      </c>
      <c r="J2397" s="36">
        <f ca="1">I2397+计算结果!B$19*IF(ROW()&gt;计算结果!B$18+1,STDEV(OFFSET(E2397,0,0,-计算结果!B$18,1)),STDEV(OFFSET(E2397,0,0,-ROW(),1)))</f>
        <v>8936.2919782776371</v>
      </c>
      <c r="K2397" s="34">
        <f ca="1">I2397-计算结果!B$19*IF(ROW()&gt;计算结果!B$18+1,STDEV(OFFSET(E2397,0,0,-计算结果!B$18,1)),STDEV(OFFSET(E2397,0,0,-ROW(),1)))</f>
        <v>-4007.7601600958178</v>
      </c>
      <c r="L2397" s="35" t="str">
        <f t="shared" ca="1" si="149"/>
        <v>买</v>
      </c>
      <c r="M2397" s="4" t="str">
        <f t="shared" ca="1" si="150"/>
        <v/>
      </c>
      <c r="N2397" s="3">
        <f ca="1">IF(L2396="买",E2397/E2396-1,0)-IF(M2397=1,计算结果!B$17,0)</f>
        <v>-1.0003505901600929E-2</v>
      </c>
      <c r="O2397" s="2">
        <f t="shared" ca="1" si="151"/>
        <v>8.021243821617686</v>
      </c>
      <c r="P2397" s="3">
        <f ca="1">1-O2397/MAX(O$2:O2397)</f>
        <v>0.10759769159648125</v>
      </c>
    </row>
    <row r="2398" spans="1:16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48"/>
        <v>-1.6526194017518758E-3</v>
      </c>
      <c r="H2398" s="3">
        <f>1-E2398/MAX(E$2:E2398)</f>
        <v>0.56829442591710344</v>
      </c>
      <c r="I2398" s="36">
        <f ca="1">IF(ROW()&gt;计算结果!B$18+1,AVERAGE(OFFSET(E2398,0,0,-计算结果!B$18,1)),AVERAGE(OFFSET(E2398,0,0,-ROW(),1)))</f>
        <v>2466.8515909090906</v>
      </c>
      <c r="J2398" s="36">
        <f ca="1">I2398+计算结果!B$19*IF(ROW()&gt;计算结果!B$18+1,STDEV(OFFSET(E2398,0,0,-计算结果!B$18,1)),STDEV(OFFSET(E2398,0,0,-ROW(),1)))</f>
        <v>9011.5613235285746</v>
      </c>
      <c r="K2398" s="34">
        <f ca="1">I2398-计算结果!B$19*IF(ROW()&gt;计算结果!B$18+1,STDEV(OFFSET(E2398,0,0,-计算结果!B$18,1)),STDEV(OFFSET(E2398,0,0,-ROW(),1)))</f>
        <v>-4077.8581417103937</v>
      </c>
      <c r="L2398" s="35" t="str">
        <f t="shared" ca="1" si="149"/>
        <v>买</v>
      </c>
      <c r="M2398" s="4" t="str">
        <f t="shared" ca="1" si="150"/>
        <v/>
      </c>
      <c r="N2398" s="3">
        <f ca="1">IF(L2397="买",E2398/E2397-1,0)-IF(M2398=1,计算结果!B$17,0)</f>
        <v>-1.6526194017518758E-3</v>
      </c>
      <c r="O2398" s="2">
        <f t="shared" ca="1" si="151"/>
        <v>8.0079877584518986</v>
      </c>
      <c r="P2398" s="3">
        <f ca="1">1-O2398/MAX(O$2:O2398)</f>
        <v>0.10907249296551702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48"/>
        <v>-4.729585924745372E-5</v>
      </c>
      <c r="H2399" s="3">
        <f>1-E2399/MAX(E$2:E2399)</f>
        <v>0.56831484380317154</v>
      </c>
      <c r="I2399" s="36">
        <f ca="1">IF(ROW()&gt;计算结果!B$18+1,AVERAGE(OFFSET(E2399,0,0,-计算结果!B$18,1)),AVERAGE(OFFSET(E2399,0,0,-ROW(),1)))</f>
        <v>2469.0956818181821</v>
      </c>
      <c r="J2399" s="36">
        <f ca="1">I2399+计算结果!B$19*IF(ROW()&gt;计算结果!B$18+1,STDEV(OFFSET(E2399,0,0,-计算结果!B$18,1)),STDEV(OFFSET(E2399,0,0,-ROW(),1)))</f>
        <v>9097.1486155700168</v>
      </c>
      <c r="K2399" s="34">
        <f ca="1">I2399-计算结果!B$19*IF(ROW()&gt;计算结果!B$18+1,STDEV(OFFSET(E2399,0,0,-计算结果!B$18,1)),STDEV(OFFSET(E2399,0,0,-ROW(),1)))</f>
        <v>-4158.9572519336525</v>
      </c>
      <c r="L2399" s="35" t="str">
        <f t="shared" ca="1" si="149"/>
        <v>买</v>
      </c>
      <c r="M2399" s="4" t="str">
        <f t="shared" ca="1" si="150"/>
        <v/>
      </c>
      <c r="N2399" s="3">
        <f ca="1">IF(L2398="买",E2399/E2398-1,0)-IF(M2399=1,计算结果!B$17,0)</f>
        <v>-4.729585924745372E-5</v>
      </c>
      <c r="O2399" s="2">
        <f t="shared" ca="1" si="151"/>
        <v>8.0076090137900202</v>
      </c>
      <c r="P2399" s="3">
        <f ca="1">1-O2399/MAX(O$2:O2399)</f>
        <v>0.10911463014748934</v>
      </c>
    </row>
    <row r="2400" spans="1:16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48"/>
        <v>1.8272831185211613E-2</v>
      </c>
      <c r="H2400" s="3">
        <f>1-E2400/MAX(E$2:E2400)</f>
        <v>0.56042673381882535</v>
      </c>
      <c r="I2400" s="36">
        <f ca="1">IF(ROW()&gt;计算结果!B$18+1,AVERAGE(OFFSET(E2400,0,0,-计算结果!B$18,1)),AVERAGE(OFFSET(E2400,0,0,-ROW(),1)))</f>
        <v>2472.4200000000005</v>
      </c>
      <c r="J2400" s="36">
        <f ca="1">I2400+计算结果!B$19*IF(ROW()&gt;计算结果!B$18+1,STDEV(OFFSET(E2400,0,0,-计算结果!B$18,1)),STDEV(OFFSET(E2400,0,0,-ROW(),1)))</f>
        <v>9341.7889888264981</v>
      </c>
      <c r="K2400" s="34">
        <f ca="1">I2400-计算结果!B$19*IF(ROW()&gt;计算结果!B$18+1,STDEV(OFFSET(E2400,0,0,-计算结果!B$18,1)),STDEV(OFFSET(E2400,0,0,-ROW(),1)))</f>
        <v>-4396.948988826498</v>
      </c>
      <c r="L2400" s="35" t="str">
        <f t="shared" ca="1" si="149"/>
        <v>买</v>
      </c>
      <c r="M2400" s="4" t="str">
        <f t="shared" ca="1" si="150"/>
        <v/>
      </c>
      <c r="N2400" s="3">
        <f ca="1">IF(L2399="买",E2400/E2399-1,0)-IF(M2400=1,计算结果!B$17,0)</f>
        <v>1.8272831185211613E-2</v>
      </c>
      <c r="O2400" s="2">
        <f t="shared" ca="1" si="151"/>
        <v>8.1539307014961846</v>
      </c>
      <c r="P2400" s="3">
        <f ca="1">1-O2400/MAX(O$2:O2400)</f>
        <v>9.2835632178799532E-2</v>
      </c>
    </row>
    <row r="2401" spans="1:16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48"/>
        <v>2.5469718904105321E-2</v>
      </c>
      <c r="H2401" s="3">
        <f>1-E2401/MAX(E$2:E2401)</f>
        <v>0.54923092629143122</v>
      </c>
      <c r="I2401" s="36">
        <f ca="1">IF(ROW()&gt;计算结果!B$18+1,AVERAGE(OFFSET(E2401,0,0,-计算结果!B$18,1)),AVERAGE(OFFSET(E2401,0,0,-ROW(),1)))</f>
        <v>2478.3404545454546</v>
      </c>
      <c r="J2401" s="36">
        <f ca="1">I2401+计算结果!B$19*IF(ROW()&gt;计算结果!B$18+1,STDEV(OFFSET(E2401,0,0,-计算结果!B$18,1)),STDEV(OFFSET(E2401,0,0,-ROW(),1)))</f>
        <v>9798.4947821694695</v>
      </c>
      <c r="K2401" s="34">
        <f ca="1">I2401-计算结果!B$19*IF(ROW()&gt;计算结果!B$18+1,STDEV(OFFSET(E2401,0,0,-计算结果!B$18,1)),STDEV(OFFSET(E2401,0,0,-ROW(),1)))</f>
        <v>-4841.8138730785613</v>
      </c>
      <c r="L2401" s="35" t="str">
        <f t="shared" ca="1" si="149"/>
        <v>买</v>
      </c>
      <c r="M2401" s="4" t="str">
        <f t="shared" ca="1" si="150"/>
        <v/>
      </c>
      <c r="N2401" s="3">
        <f ca="1">IF(L2400="买",E2401/E2400-1,0)-IF(M2401=1,计算结果!B$17,0)</f>
        <v>2.5469718904105321E-2</v>
      </c>
      <c r="O2401" s="2">
        <f t="shared" ca="1" si="151"/>
        <v>8.3616090244268459</v>
      </c>
      <c r="P2401" s="3">
        <f ca="1">1-O2401/MAX(O$2:O2401)</f>
        <v>6.9730410730573178E-2</v>
      </c>
    </row>
    <row r="2402" spans="1:16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48"/>
        <v>1.3701939409495267E-2</v>
      </c>
      <c r="H2402" s="3">
        <f>1-E2402/MAX(E$2:E2402)</f>
        <v>0.5430545157558021</v>
      </c>
      <c r="I2402" s="36">
        <f ca="1">IF(ROW()&gt;计算结果!B$18+1,AVERAGE(OFFSET(E2402,0,0,-计算结果!B$18,1)),AVERAGE(OFFSET(E2402,0,0,-ROW(),1)))</f>
        <v>2484.8002272727276</v>
      </c>
      <c r="J2402" s="36">
        <f ca="1">I2402+计算结果!B$19*IF(ROW()&gt;计算结果!B$18+1,STDEV(OFFSET(E2402,0,0,-计算结果!B$18,1)),STDEV(OFFSET(E2402,0,0,-ROW(),1)))</f>
        <v>10452.375366405879</v>
      </c>
      <c r="K2402" s="34">
        <f ca="1">I2402-计算结果!B$19*IF(ROW()&gt;计算结果!B$18+1,STDEV(OFFSET(E2402,0,0,-计算结果!B$18,1)),STDEV(OFFSET(E2402,0,0,-ROW(),1)))</f>
        <v>-5482.7749118604224</v>
      </c>
      <c r="L2402" s="35" t="str">
        <f t="shared" ca="1" si="149"/>
        <v>买</v>
      </c>
      <c r="M2402" s="4" t="str">
        <f t="shared" ca="1" si="150"/>
        <v/>
      </c>
      <c r="N2402" s="3">
        <f ca="1">IF(L2401="买",E2402/E2401-1,0)-IF(M2402=1,计算结果!B$17,0)</f>
        <v>1.3701939409495267E-2</v>
      </c>
      <c r="O2402" s="2">
        <f t="shared" ca="1" si="151"/>
        <v>8.4761792846454309</v>
      </c>
      <c r="P2402" s="3">
        <f ca="1">1-O2402/MAX(O$2:O2402)</f>
        <v>5.6983913183907497E-2</v>
      </c>
    </row>
    <row r="2403" spans="1:16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48"/>
        <v>1.3948673647209642E-2</v>
      </c>
      <c r="H2403" s="3">
        <f>1-E2403/MAX(E$2:E2403)</f>
        <v>0.5366807323215137</v>
      </c>
      <c r="I2403" s="36">
        <f ca="1">IF(ROW()&gt;计算结果!B$18+1,AVERAGE(OFFSET(E2403,0,0,-计算结果!B$18,1)),AVERAGE(OFFSET(E2403,0,0,-ROW(),1)))</f>
        <v>2491.9447727272732</v>
      </c>
      <c r="J2403" s="36">
        <f ca="1">I2403+计算结果!B$19*IF(ROW()&gt;计算结果!B$18+1,STDEV(OFFSET(E2403,0,0,-计算结果!B$18,1)),STDEV(OFFSET(E2403,0,0,-ROW(),1)))</f>
        <v>11277.598830472987</v>
      </c>
      <c r="K2403" s="34">
        <f ca="1">I2403-计算结果!B$19*IF(ROW()&gt;计算结果!B$18+1,STDEV(OFFSET(E2403,0,0,-计算结果!B$18,1)),STDEV(OFFSET(E2403,0,0,-ROW(),1)))</f>
        <v>-6293.7092850184417</v>
      </c>
      <c r="L2403" s="35" t="str">
        <f t="shared" ca="1" si="149"/>
        <v>买</v>
      </c>
      <c r="M2403" s="4" t="str">
        <f t="shared" ca="1" si="150"/>
        <v/>
      </c>
      <c r="N2403" s="3">
        <f ca="1">IF(L2402="买",E2403/E2402-1,0)-IF(M2403=1,计算结果!B$17,0)</f>
        <v>1.3948673647209642E-2</v>
      </c>
      <c r="O2403" s="2">
        <f t="shared" ca="1" si="151"/>
        <v>8.5944107432621895</v>
      </c>
      <c r="P2403" s="3">
        <f ca="1">1-O2403/MAX(O$2:O2403)</f>
        <v>4.3830089544841022E-2</v>
      </c>
    </row>
    <row r="2404" spans="1:16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48"/>
        <v>1.1557021248466803E-2</v>
      </c>
      <c r="H2404" s="3">
        <f>1-E2404/MAX(E$2:E2404)</f>
        <v>0.53132614170012937</v>
      </c>
      <c r="I2404" s="36">
        <f ca="1">IF(ROW()&gt;计算结果!B$18+1,AVERAGE(OFFSET(E2404,0,0,-计算结果!B$18,1)),AVERAGE(OFFSET(E2404,0,0,-ROW(),1)))</f>
        <v>2499.42840909091</v>
      </c>
      <c r="J2404" s="36">
        <f ca="1">I2404+计算结果!B$19*IF(ROW()&gt;计算结果!B$18+1,STDEV(OFFSET(E2404,0,0,-计算结果!B$18,1)),STDEV(OFFSET(E2404,0,0,-ROW(),1)))</f>
        <v>12227.618233683866</v>
      </c>
      <c r="K2404" s="34">
        <f ca="1">I2404-计算结果!B$19*IF(ROW()&gt;计算结果!B$18+1,STDEV(OFFSET(E2404,0,0,-计算结果!B$18,1)),STDEV(OFFSET(E2404,0,0,-ROW(),1)))</f>
        <v>-7228.7614155020474</v>
      </c>
      <c r="L2404" s="35" t="str">
        <f t="shared" ca="1" si="149"/>
        <v>买</v>
      </c>
      <c r="M2404" s="4" t="str">
        <f t="shared" ca="1" si="150"/>
        <v/>
      </c>
      <c r="N2404" s="3">
        <f ca="1">IF(L2403="买",E2404/E2403-1,0)-IF(M2404=1,计算结果!B$17,0)</f>
        <v>1.1557021248466803E-2</v>
      </c>
      <c r="O2404" s="2">
        <f t="shared" ca="1" si="151"/>
        <v>8.6937365308401215</v>
      </c>
      <c r="P2404" s="3">
        <f ca="1">1-O2404/MAX(O$2:O2404)</f>
        <v>3.2779613572566202E-2</v>
      </c>
    </row>
    <row r="2405" spans="1:16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48"/>
        <v>1.9724159463276436E-2</v>
      </c>
      <c r="H2405" s="3">
        <f>1-E2405/MAX(E$2:E2405)</f>
        <v>0.52208194378275363</v>
      </c>
      <c r="I2405" s="36">
        <f ca="1">IF(ROW()&gt;计算结果!B$18+1,AVERAGE(OFFSET(E2405,0,0,-计算结果!B$18,1)),AVERAGE(OFFSET(E2405,0,0,-ROW(),1)))</f>
        <v>2509.1988636363644</v>
      </c>
      <c r="J2405" s="36">
        <f ca="1">I2405+计算结果!B$19*IF(ROW()&gt;计算结果!B$18+1,STDEV(OFFSET(E2405,0,0,-计算结果!B$18,1)),STDEV(OFFSET(E2405,0,0,-ROW(),1)))</f>
        <v>13293.691300208278</v>
      </c>
      <c r="K2405" s="34">
        <f ca="1">I2405-计算结果!B$19*IF(ROW()&gt;计算结果!B$18+1,STDEV(OFFSET(E2405,0,0,-计算结果!B$18,1)),STDEV(OFFSET(E2405,0,0,-ROW(),1)))</f>
        <v>-8275.2935729355504</v>
      </c>
      <c r="L2405" s="35" t="str">
        <f t="shared" ca="1" si="149"/>
        <v>买</v>
      </c>
      <c r="M2405" s="4" t="str">
        <f t="shared" ca="1" si="150"/>
        <v/>
      </c>
      <c r="N2405" s="3">
        <f ca="1">IF(L2404="买",E2405/E2404-1,0)-IF(M2405=1,计算结果!B$17,0)</f>
        <v>1.9724159463276436E-2</v>
      </c>
      <c r="O2405" s="2">
        <f t="shared" ca="1" si="151"/>
        <v>8.8652131765061242</v>
      </c>
      <c r="P2405" s="3">
        <f ca="1">1-O2405/MAX(O$2:O2405)</f>
        <v>1.3702004434539616E-2</v>
      </c>
    </row>
    <row r="2406" spans="1:16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48"/>
        <v>3.9126750735183347E-3</v>
      </c>
      <c r="H2406" s="3">
        <f>1-E2406/MAX(E$2:E2406)</f>
        <v>0.5202120057170081</v>
      </c>
      <c r="I2406" s="36">
        <f ca="1">IF(ROW()&gt;计算结果!B$18+1,AVERAGE(OFFSET(E2406,0,0,-计算结果!B$18,1)),AVERAGE(OFFSET(E2406,0,0,-ROW(),1)))</f>
        <v>2518.7522727272731</v>
      </c>
      <c r="J2406" s="36">
        <f ca="1">I2406+计算结果!B$19*IF(ROW()&gt;计算结果!B$18+1,STDEV(OFFSET(E2406,0,0,-计算结果!B$18,1)),STDEV(OFFSET(E2406,0,0,-ROW(),1)))</f>
        <v>14305.835877851405</v>
      </c>
      <c r="K2406" s="34">
        <f ca="1">I2406-计算结果!B$19*IF(ROW()&gt;计算结果!B$18+1,STDEV(OFFSET(E2406,0,0,-计算结果!B$18,1)),STDEV(OFFSET(E2406,0,0,-ROW(),1)))</f>
        <v>-9268.3313323968578</v>
      </c>
      <c r="L2406" s="35" t="str">
        <f t="shared" ca="1" si="149"/>
        <v>买</v>
      </c>
      <c r="M2406" s="4" t="str">
        <f t="shared" ca="1" si="150"/>
        <v/>
      </c>
      <c r="N2406" s="3">
        <f ca="1">IF(L2405="买",E2406/E2405-1,0)-IF(M2406=1,计算结果!B$17,0)</f>
        <v>3.9126750735183347E-3</v>
      </c>
      <c r="O2406" s="2">
        <f t="shared" ca="1" si="151"/>
        <v>8.8998998751232659</v>
      </c>
      <c r="P2406" s="3">
        <f ca="1">1-O2406/MAX(O$2:O2406)</f>
        <v>9.8429408522295869E-3</v>
      </c>
    </row>
    <row r="2407" spans="1:16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48"/>
        <v>3.69280199729769E-2</v>
      </c>
      <c r="H2407" s="3">
        <f>1-E2407/MAX(E$2:E2407)</f>
        <v>0.50249438508133126</v>
      </c>
      <c r="I2407" s="36">
        <f ca="1">IF(ROW()&gt;计算结果!B$18+1,AVERAGE(OFFSET(E2407,0,0,-计算结果!B$18,1)),AVERAGE(OFFSET(E2407,0,0,-ROW(),1)))</f>
        <v>2529.7086363636367</v>
      </c>
      <c r="J2407" s="36">
        <f ca="1">I2407+计算结果!B$19*IF(ROW()&gt;计算结果!B$18+1,STDEV(OFFSET(E2407,0,0,-计算结果!B$18,1)),STDEV(OFFSET(E2407,0,0,-ROW(),1)))</f>
        <v>16019.853054841724</v>
      </c>
      <c r="K2407" s="34">
        <f ca="1">I2407-计算结果!B$19*IF(ROW()&gt;计算结果!B$18+1,STDEV(OFFSET(E2407,0,0,-计算结果!B$18,1)),STDEV(OFFSET(E2407,0,0,-ROW(),1)))</f>
        <v>-10960.435782114449</v>
      </c>
      <c r="L2407" s="35" t="str">
        <f t="shared" ca="1" si="149"/>
        <v>买</v>
      </c>
      <c r="M2407" s="4" t="str">
        <f t="shared" ca="1" si="150"/>
        <v/>
      </c>
      <c r="N2407" s="3">
        <f ca="1">IF(L2406="买",E2407/E2406-1,0)-IF(M2407=1,计算结果!B$17,0)</f>
        <v>3.69280199729769E-2</v>
      </c>
      <c r="O2407" s="2">
        <f t="shared" ca="1" si="151"/>
        <v>9.2285555554693133</v>
      </c>
      <c r="P2407" s="3">
        <f ca="1">1-O2407/MAX(O$2:O2407)</f>
        <v>0</v>
      </c>
    </row>
    <row r="2408" spans="1:16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48"/>
        <v>1.4914806733380415E-2</v>
      </c>
      <c r="H2408" s="3">
        <f>1-E2408/MAX(E$2:E2408)</f>
        <v>0.49507418498604772</v>
      </c>
      <c r="I2408" s="36">
        <f ca="1">IF(ROW()&gt;计算结果!B$18+1,AVERAGE(OFFSET(E2408,0,0,-计算结果!B$18,1)),AVERAGE(OFFSET(E2408,0,0,-ROW(),1)))</f>
        <v>2541.7672727272734</v>
      </c>
      <c r="J2408" s="36">
        <f ca="1">I2408+计算结果!B$19*IF(ROW()&gt;计算结果!B$18+1,STDEV(OFFSET(E2408,0,0,-计算结果!B$18,1)),STDEV(OFFSET(E2408,0,0,-ROW(),1)))</f>
        <v>17763.73801041659</v>
      </c>
      <c r="K2408" s="34">
        <f ca="1">I2408-计算结果!B$19*IF(ROW()&gt;计算结果!B$18+1,STDEV(OFFSET(E2408,0,0,-计算结果!B$18,1)),STDEV(OFFSET(E2408,0,0,-ROW(),1)))</f>
        <v>-12680.203464962044</v>
      </c>
      <c r="L2408" s="35" t="str">
        <f t="shared" ca="1" si="149"/>
        <v>买</v>
      </c>
      <c r="M2408" s="4" t="str">
        <f t="shared" ca="1" si="150"/>
        <v/>
      </c>
      <c r="N2408" s="3">
        <f ca="1">IF(L2407="买",E2408/E2407-1,0)-IF(M2408=1,计算结果!B$17,0)</f>
        <v>1.4914806733380415E-2</v>
      </c>
      <c r="O2408" s="2">
        <f t="shared" ca="1" si="151"/>
        <v>9.3661976780074028</v>
      </c>
      <c r="P2408" s="3">
        <f ca="1">1-O2408/MAX(O$2:O2408)</f>
        <v>0</v>
      </c>
    </row>
    <row r="2409" spans="1:16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48"/>
        <v>4.6098633552930757E-2</v>
      </c>
      <c r="H2409" s="3">
        <f>1-E2409/MAX(E$2:E2409)</f>
        <v>0.47179779486830464</v>
      </c>
      <c r="I2409" s="36">
        <f ca="1">IF(ROW()&gt;计算结果!B$18+1,AVERAGE(OFFSET(E2409,0,0,-计算结果!B$18,1)),AVERAGE(OFFSET(E2409,0,0,-ROW(),1)))</f>
        <v>2556.9297727272733</v>
      </c>
      <c r="J2409" s="36">
        <f ca="1">I2409+计算结果!B$19*IF(ROW()&gt;计算结果!B$18+1,STDEV(OFFSET(E2409,0,0,-计算结果!B$18,1)),STDEV(OFFSET(E2409,0,0,-ROW(),1)))</f>
        <v>20300.843254795647</v>
      </c>
      <c r="K2409" s="34">
        <f ca="1">I2409-计算结果!B$19*IF(ROW()&gt;计算结果!B$18+1,STDEV(OFFSET(E2409,0,0,-计算结果!B$18,1)),STDEV(OFFSET(E2409,0,0,-ROW(),1)))</f>
        <v>-15186.983709341102</v>
      </c>
      <c r="L2409" s="35" t="str">
        <f t="shared" ca="1" si="149"/>
        <v>买</v>
      </c>
      <c r="M2409" s="4" t="str">
        <f t="shared" ca="1" si="150"/>
        <v/>
      </c>
      <c r="N2409" s="3">
        <f ca="1">IF(L2408="买",E2409/E2408-1,0)-IF(M2409=1,计算结果!B$17,0)</f>
        <v>4.6098633552930757E-2</v>
      </c>
      <c r="O2409" s="2">
        <f t="shared" ca="1" si="151"/>
        <v>9.7979665925501767</v>
      </c>
      <c r="P2409" s="3">
        <f ca="1">1-O2409/MAX(O$2:O2409)</f>
        <v>0</v>
      </c>
    </row>
    <row r="2410" spans="1:16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48"/>
        <v>6.6133006909658842E-3</v>
      </c>
      <c r="H2410" s="3">
        <f>1-E2410/MAX(E$2:E2410)</f>
        <v>0.4683046348601374</v>
      </c>
      <c r="I2410" s="36">
        <f ca="1">IF(ROW()&gt;计算结果!B$18+1,AVERAGE(OFFSET(E2410,0,0,-计算结果!B$18,1)),AVERAGE(OFFSET(E2410,0,0,-ROW(),1)))</f>
        <v>2572.3179545454554</v>
      </c>
      <c r="J2410" s="36">
        <f ca="1">I2410+计算结果!B$19*IF(ROW()&gt;计算结果!B$18+1,STDEV(OFFSET(E2410,0,0,-计算结果!B$18,1)),STDEV(OFFSET(E2410,0,0,-ROW(),1)))</f>
        <v>22555.619945750168</v>
      </c>
      <c r="K2410" s="34">
        <f ca="1">I2410-计算结果!B$19*IF(ROW()&gt;计算结果!B$18+1,STDEV(OFFSET(E2410,0,0,-计算结果!B$18,1)),STDEV(OFFSET(E2410,0,0,-ROW(),1)))</f>
        <v>-17410.984036659258</v>
      </c>
      <c r="L2410" s="35" t="str">
        <f t="shared" ca="1" si="149"/>
        <v>买</v>
      </c>
      <c r="M2410" s="4" t="str">
        <f t="shared" ca="1" si="150"/>
        <v/>
      </c>
      <c r="N2410" s="3">
        <f ca="1">IF(L2409="买",E2410/E2409-1,0)-IF(M2410=1,计算结果!B$17,0)</f>
        <v>6.6133006909658842E-3</v>
      </c>
      <c r="O2410" s="2">
        <f t="shared" ca="1" si="151"/>
        <v>9.8627634917867493</v>
      </c>
      <c r="P2410" s="3">
        <f ca="1">1-O2410/MAX(O$2:O2410)</f>
        <v>0</v>
      </c>
    </row>
    <row r="2411" spans="1:16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48"/>
        <v>4.0961572924400391E-2</v>
      </c>
      <c r="H2411" s="3">
        <f>1-E2411/MAX(E$2:E2411)</f>
        <v>0.44652555638739533</v>
      </c>
      <c r="I2411" s="36">
        <f ca="1">IF(ROW()&gt;计算结果!B$18+1,AVERAGE(OFFSET(E2411,0,0,-计算结果!B$18,1)),AVERAGE(OFFSET(E2411,0,0,-ROW(),1)))</f>
        <v>2590.5427272727279</v>
      </c>
      <c r="J2411" s="36">
        <f ca="1">I2411+计算结果!B$19*IF(ROW()&gt;计算结果!B$18+1,STDEV(OFFSET(E2411,0,0,-计算结果!B$18,1)),STDEV(OFFSET(E2411,0,0,-ROW(),1)))</f>
        <v>25424.948609818421</v>
      </c>
      <c r="K2411" s="34">
        <f ca="1">I2411-计算结果!B$19*IF(ROW()&gt;计算结果!B$18+1,STDEV(OFFSET(E2411,0,0,-计算结果!B$18,1)),STDEV(OFFSET(E2411,0,0,-ROW(),1)))</f>
        <v>-20243.863155272964</v>
      </c>
      <c r="L2411" s="35" t="str">
        <f t="shared" ca="1" si="149"/>
        <v>买</v>
      </c>
      <c r="M2411" s="4" t="str">
        <f t="shared" ca="1" si="150"/>
        <v/>
      </c>
      <c r="N2411" s="3">
        <f ca="1">IF(L2410="买",E2411/E2410-1,0)-IF(M2411=1,计算结果!B$17,0)</f>
        <v>4.0961572924400391E-2</v>
      </c>
      <c r="O2411" s="2">
        <f t="shared" ca="1" si="151"/>
        <v>10.266757797791685</v>
      </c>
      <c r="P2411" s="3">
        <f ca="1">1-O2411/MAX(O$2:O2411)</f>
        <v>0</v>
      </c>
    </row>
    <row r="2412" spans="1:16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48"/>
        <v>-4.4874080814539807E-2</v>
      </c>
      <c r="H2412" s="3">
        <f>1-E2412/MAX(E$2:E2412)</f>
        <v>0.47136221329884975</v>
      </c>
      <c r="I2412" s="36">
        <f ca="1">IF(ROW()&gt;计算结果!B$18+1,AVERAGE(OFFSET(E2412,0,0,-计算结果!B$18,1)),AVERAGE(OFFSET(E2412,0,0,-ROW(),1)))</f>
        <v>2604.8275000000012</v>
      </c>
      <c r="J2412" s="36">
        <f ca="1">I2412+计算结果!B$19*IF(ROW()&gt;计算结果!B$18+1,STDEV(OFFSET(E2412,0,0,-计算结果!B$18,1)),STDEV(OFFSET(E2412,0,0,-ROW(),1)))</f>
        <v>26902.428530440782</v>
      </c>
      <c r="K2412" s="34">
        <f ca="1">I2412-计算结果!B$19*IF(ROW()&gt;计算结果!B$18+1,STDEV(OFFSET(E2412,0,0,-计算结果!B$18,1)),STDEV(OFFSET(E2412,0,0,-ROW(),1)))</f>
        <v>-21692.773530440776</v>
      </c>
      <c r="L2412" s="35" t="str">
        <f t="shared" ca="1" si="149"/>
        <v>买</v>
      </c>
      <c r="M2412" s="4" t="str">
        <f t="shared" ca="1" si="150"/>
        <v/>
      </c>
      <c r="N2412" s="3">
        <f ca="1">IF(L2411="买",E2412/E2411-1,0)-IF(M2412=1,计算结果!B$17,0)</f>
        <v>-4.4874080814539807E-2</v>
      </c>
      <c r="O2412" s="2">
        <f t="shared" ca="1" si="151"/>
        <v>9.8060464786702752</v>
      </c>
      <c r="P2412" s="3">
        <f ca="1">1-O2412/MAX(O$2:O2412)</f>
        <v>4.4874080814539696E-2</v>
      </c>
    </row>
    <row r="2413" spans="1:16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48"/>
        <v>3.6898397443118736E-2</v>
      </c>
      <c r="H2413" s="3">
        <f>1-E2413/MAX(E$2:E2413)</f>
        <v>0.45185632614170013</v>
      </c>
      <c r="I2413" s="36">
        <f ca="1">IF(ROW()&gt;计算结果!B$18+1,AVERAGE(OFFSET(E2413,0,0,-计算结果!B$18,1)),AVERAGE(OFFSET(E2413,0,0,-ROW(),1)))</f>
        <v>2621.6365909090923</v>
      </c>
      <c r="J2413" s="36">
        <f ca="1">I2413+计算结果!B$19*IF(ROW()&gt;计算结果!B$18+1,STDEV(OFFSET(E2413,0,0,-计算结果!B$18,1)),STDEV(OFFSET(E2413,0,0,-ROW(),1)))</f>
        <v>28882.903301303639</v>
      </c>
      <c r="K2413" s="34">
        <f ca="1">I2413-计算结果!B$19*IF(ROW()&gt;计算结果!B$18+1,STDEV(OFFSET(E2413,0,0,-计算结果!B$18,1)),STDEV(OFFSET(E2413,0,0,-ROW(),1)))</f>
        <v>-23639.630119485453</v>
      </c>
      <c r="L2413" s="35" t="str">
        <f t="shared" ca="1" si="149"/>
        <v>买</v>
      </c>
      <c r="M2413" s="4" t="str">
        <f t="shared" ca="1" si="150"/>
        <v/>
      </c>
      <c r="N2413" s="3">
        <f ca="1">IF(L2412="买",E2413/E2412-1,0)-IF(M2413=1,计算结果!B$17,0)</f>
        <v>3.6898397443118736E-2</v>
      </c>
      <c r="O2413" s="2">
        <f t="shared" ca="1" si="151"/>
        <v>10.167873878985946</v>
      </c>
      <c r="P2413" s="3">
        <f ca="1">1-O2413/MAX(O$2:O2413)</f>
        <v>9.6314650402105073E-3</v>
      </c>
    </row>
    <row r="2414" spans="1:16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48"/>
        <v>-1.1963185423165879E-2</v>
      </c>
      <c r="H2414" s="3">
        <f>1-E2414/MAX(E$2:E2414)</f>
        <v>0.45841387055060223</v>
      </c>
      <c r="I2414" s="36">
        <f ca="1">IF(ROW()&gt;计算结果!B$18+1,AVERAGE(OFFSET(E2414,0,0,-计算结果!B$18,1)),AVERAGE(OFFSET(E2414,0,0,-ROW(),1)))</f>
        <v>2637.914318181819</v>
      </c>
      <c r="J2414" s="36">
        <f ca="1">I2414+计算结果!B$19*IF(ROW()&gt;计算结果!B$18+1,STDEV(OFFSET(E2414,0,0,-计算结果!B$18,1)),STDEV(OFFSET(E2414,0,0,-ROW(),1)))</f>
        <v>30356.235194270717</v>
      </c>
      <c r="K2414" s="34">
        <f ca="1">I2414-计算结果!B$19*IF(ROW()&gt;计算结果!B$18+1,STDEV(OFFSET(E2414,0,0,-计算结果!B$18,1)),STDEV(OFFSET(E2414,0,0,-ROW(),1)))</f>
        <v>-25080.406557907081</v>
      </c>
      <c r="L2414" s="35" t="str">
        <f t="shared" ca="1" si="149"/>
        <v>买</v>
      </c>
      <c r="M2414" s="4" t="str">
        <f t="shared" ca="1" si="150"/>
        <v/>
      </c>
      <c r="N2414" s="3">
        <f ca="1">IF(L2413="买",E2414/E2413-1,0)-IF(M2414=1,计算结果!B$17,0)</f>
        <v>-1.1963185423165879E-2</v>
      </c>
      <c r="O2414" s="2">
        <f t="shared" ca="1" si="151"/>
        <v>10.046233718412271</v>
      </c>
      <c r="P2414" s="3">
        <f ca="1">1-O2414/MAX(O$2:O2414)</f>
        <v>2.1479427461203682E-2</v>
      </c>
    </row>
    <row r="2415" spans="1:16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48"/>
        <v>3.2107973270583123E-3</v>
      </c>
      <c r="H2415" s="3">
        <f>1-E2415/MAX(E$2:E2415)</f>
        <v>0.45667494725379432</v>
      </c>
      <c r="I2415" s="36">
        <f ca="1">IF(ROW()&gt;计算结果!B$18+1,AVERAGE(OFFSET(E2415,0,0,-计算结果!B$18,1)),AVERAGE(OFFSET(E2415,0,0,-ROW(),1)))</f>
        <v>2654.6934090909094</v>
      </c>
      <c r="J2415" s="36">
        <f ca="1">I2415+计算结果!B$19*IF(ROW()&gt;计算结果!B$18+1,STDEV(OFFSET(E2415,0,0,-计算结果!B$18,1)),STDEV(OFFSET(E2415,0,0,-ROW(),1)))</f>
        <v>31674.943910478974</v>
      </c>
      <c r="K2415" s="34">
        <f ca="1">I2415-计算结果!B$19*IF(ROW()&gt;计算结果!B$18+1,STDEV(OFFSET(E2415,0,0,-计算结果!B$18,1)),STDEV(OFFSET(E2415,0,0,-ROW(),1)))</f>
        <v>-26365.557092297156</v>
      </c>
      <c r="L2415" s="35" t="str">
        <f t="shared" ca="1" si="149"/>
        <v>买</v>
      </c>
      <c r="M2415" s="4" t="str">
        <f t="shared" ca="1" si="150"/>
        <v/>
      </c>
      <c r="N2415" s="3">
        <f ca="1">IF(L2414="买",E2415/E2414-1,0)-IF(M2415=1,计算结果!B$17,0)</f>
        <v>3.2107973270583123E-3</v>
      </c>
      <c r="O2415" s="2">
        <f t="shared" ca="1" si="151"/>
        <v>10.078490138782351</v>
      </c>
      <c r="P2415" s="3">
        <f ca="1">1-O2415/MAX(O$2:O2415)</f>
        <v>1.8337596222424701E-2</v>
      </c>
    </row>
    <row r="2416" spans="1:16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48"/>
        <v>7.5159008276886041E-3</v>
      </c>
      <c r="H2416" s="3">
        <f>1-E2416/MAX(E$2:E2416)</f>
        <v>0.45259137004015515</v>
      </c>
      <c r="I2416" s="36">
        <f ca="1">IF(ROW()&gt;计算结果!B$18+1,AVERAGE(OFFSET(E2416,0,0,-计算结果!B$18,1)),AVERAGE(OFFSET(E2416,0,0,-ROW(),1)))</f>
        <v>2672.2086363636367</v>
      </c>
      <c r="J2416" s="36">
        <f ca="1">I2416+计算结果!B$19*IF(ROW()&gt;计算结果!B$18+1,STDEV(OFFSET(E2416,0,0,-计算结果!B$18,1)),STDEV(OFFSET(E2416,0,0,-ROW(),1)))</f>
        <v>32925.034223086092</v>
      </c>
      <c r="K2416" s="34">
        <f ca="1">I2416-计算结果!B$19*IF(ROW()&gt;计算结果!B$18+1,STDEV(OFFSET(E2416,0,0,-计算结果!B$18,1)),STDEV(OFFSET(E2416,0,0,-ROW(),1)))</f>
        <v>-27580.616950358821</v>
      </c>
      <c r="L2416" s="35" t="str">
        <f t="shared" ca="1" si="149"/>
        <v>买</v>
      </c>
      <c r="M2416" s="4" t="str">
        <f t="shared" ca="1" si="150"/>
        <v/>
      </c>
      <c r="N2416" s="3">
        <f ca="1">IF(L2415="买",E2416/E2415-1,0)-IF(M2416=1,计算结果!B$17,0)</f>
        <v>7.5159008276886041E-3</v>
      </c>
      <c r="O2416" s="2">
        <f t="shared" ca="1" si="151"/>
        <v>10.154239071158276</v>
      </c>
      <c r="P2416" s="3">
        <f ca="1">1-O2416/MAX(O$2:O2416)</f>
        <v>1.095951894936209E-2</v>
      </c>
    </row>
    <row r="2417" spans="1:16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48"/>
        <v>2.6783910382534026E-2</v>
      </c>
      <c r="H2417" s="3">
        <f>1-E2417/MAX(E$2:E2417)</f>
        <v>0.43792962635268495</v>
      </c>
      <c r="I2417" s="36">
        <f ca="1">IF(ROW()&gt;计算结果!B$18+1,AVERAGE(OFFSET(E2417,0,0,-计算结果!B$18,1)),AVERAGE(OFFSET(E2417,0,0,-ROW(),1)))</f>
        <v>2691.2888636363641</v>
      </c>
      <c r="J2417" s="36">
        <f ca="1">I2417+计算结果!B$19*IF(ROW()&gt;计算结果!B$18+1,STDEV(OFFSET(E2417,0,0,-计算结果!B$18,1)),STDEV(OFFSET(E2417,0,0,-ROW(),1)))</f>
        <v>34481.548467015498</v>
      </c>
      <c r="K2417" s="34">
        <f ca="1">I2417-计算结果!B$19*IF(ROW()&gt;计算结果!B$18+1,STDEV(OFFSET(E2417,0,0,-计算结果!B$18,1)),STDEV(OFFSET(E2417,0,0,-ROW(),1)))</f>
        <v>-29098.970739742774</v>
      </c>
      <c r="L2417" s="35" t="str">
        <f t="shared" ca="1" si="149"/>
        <v>买</v>
      </c>
      <c r="M2417" s="4" t="str">
        <f t="shared" ca="1" si="150"/>
        <v/>
      </c>
      <c r="N2417" s="3">
        <f ca="1">IF(L2416="买",E2417/E2416-1,0)-IF(M2417=1,计算结果!B$17,0)</f>
        <v>2.6783910382534026E-2</v>
      </c>
      <c r="O2417" s="2">
        <f t="shared" ca="1" si="151"/>
        <v>10.426209300443006</v>
      </c>
      <c r="P2417" s="3">
        <f ca="1">1-O2417/MAX(O$2:O2417)</f>
        <v>0</v>
      </c>
    </row>
    <row r="2418" spans="1:16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48"/>
        <v>1.7315493128291948E-2</v>
      </c>
      <c r="H2418" s="3">
        <f>1-E2418/MAX(E$2:E2418)</f>
        <v>0.42819710066017835</v>
      </c>
      <c r="I2418" s="36">
        <f ca="1">IF(ROW()&gt;计算结果!B$18+1,AVERAGE(OFFSET(E2418,0,0,-计算结果!B$18,1)),AVERAGE(OFFSET(E2418,0,0,-ROW(),1)))</f>
        <v>2712.1118181818188</v>
      </c>
      <c r="J2418" s="36">
        <f ca="1">I2418+计算结果!B$19*IF(ROW()&gt;计算结果!B$18+1,STDEV(OFFSET(E2418,0,0,-计算结果!B$18,1)),STDEV(OFFSET(E2418,0,0,-ROW(),1)))</f>
        <v>36091.105995490114</v>
      </c>
      <c r="K2418" s="34">
        <f ca="1">I2418-计算结果!B$19*IF(ROW()&gt;计算结果!B$18+1,STDEV(OFFSET(E2418,0,0,-计算结果!B$18,1)),STDEV(OFFSET(E2418,0,0,-ROW(),1)))</f>
        <v>-30666.882359126477</v>
      </c>
      <c r="L2418" s="35" t="str">
        <f t="shared" ca="1" si="149"/>
        <v>买</v>
      </c>
      <c r="M2418" s="4" t="str">
        <f t="shared" ca="1" si="150"/>
        <v/>
      </c>
      <c r="N2418" s="3">
        <f ca="1">IF(L2417="买",E2418/E2417-1,0)-IF(M2418=1,计算结果!B$17,0)</f>
        <v>1.7315493128291948E-2</v>
      </c>
      <c r="O2418" s="2">
        <f t="shared" ca="1" si="151"/>
        <v>10.60674425593896</v>
      </c>
      <c r="P2418" s="3">
        <f ca="1">1-O2418/MAX(O$2:O2418)</f>
        <v>0</v>
      </c>
    </row>
    <row r="2419" spans="1:16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48"/>
        <v>-4.3652919121586198E-3</v>
      </c>
      <c r="H2419" s="3">
        <f>1-E2419/MAX(E$2:E2419)</f>
        <v>0.43069318723201522</v>
      </c>
      <c r="I2419" s="36">
        <f ca="1">IF(ROW()&gt;计算结果!B$18+1,AVERAGE(OFFSET(E2419,0,0,-计算结果!B$18,1)),AVERAGE(OFFSET(E2419,0,0,-ROW(),1)))</f>
        <v>2732.6618181818189</v>
      </c>
      <c r="J2419" s="36">
        <f ca="1">I2419+计算结果!B$19*IF(ROW()&gt;计算结果!B$18+1,STDEV(OFFSET(E2419,0,0,-计算结果!B$18,1)),STDEV(OFFSET(E2419,0,0,-ROW(),1)))</f>
        <v>37393.885992210591</v>
      </c>
      <c r="K2419" s="34">
        <f ca="1">I2419-计算结果!B$19*IF(ROW()&gt;计算结果!B$18+1,STDEV(OFFSET(E2419,0,0,-计算结果!B$18,1)),STDEV(OFFSET(E2419,0,0,-ROW(),1)))</f>
        <v>-31928.562355846952</v>
      </c>
      <c r="L2419" s="35" t="str">
        <f t="shared" ca="1" si="149"/>
        <v>买</v>
      </c>
      <c r="M2419" s="4" t="str">
        <f t="shared" ca="1" si="150"/>
        <v/>
      </c>
      <c r="N2419" s="3">
        <f ca="1">IF(L2418="买",E2419/E2418-1,0)-IF(M2419=1,计算结果!B$17,0)</f>
        <v>-4.3652919121586198E-3</v>
      </c>
      <c r="O2419" s="2">
        <f t="shared" ca="1" si="151"/>
        <v>10.560442721024174</v>
      </c>
      <c r="P2419" s="3">
        <f ca="1">1-O2419/MAX(O$2:O2419)</f>
        <v>4.3652919121587308E-3</v>
      </c>
    </row>
    <row r="2420" spans="1:16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48"/>
        <v>1.1129939956902923E-2</v>
      </c>
      <c r="H2420" s="3">
        <f>1-E2420/MAX(E$2:E2420)</f>
        <v>0.42435683658885182</v>
      </c>
      <c r="I2420" s="36">
        <f ca="1">IF(ROW()&gt;计算结果!B$18+1,AVERAGE(OFFSET(E2420,0,0,-计算结果!B$18,1)),AVERAGE(OFFSET(E2420,0,0,-ROW(),1)))</f>
        <v>2753.7631818181821</v>
      </c>
      <c r="J2420" s="36">
        <f ca="1">I2420+计算结果!B$19*IF(ROW()&gt;计算结果!B$18+1,STDEV(OFFSET(E2420,0,0,-计算结果!B$18,1)),STDEV(OFFSET(E2420,0,0,-ROW(),1)))</f>
        <v>38715.174650078312</v>
      </c>
      <c r="K2420" s="34">
        <f ca="1">I2420-计算结果!B$19*IF(ROW()&gt;计算结果!B$18+1,STDEV(OFFSET(E2420,0,0,-计算结果!B$18,1)),STDEV(OFFSET(E2420,0,0,-ROW(),1)))</f>
        <v>-33207.648286441945</v>
      </c>
      <c r="L2420" s="35" t="str">
        <f t="shared" ca="1" si="149"/>
        <v>买</v>
      </c>
      <c r="M2420" s="4" t="str">
        <f t="shared" ca="1" si="150"/>
        <v/>
      </c>
      <c r="N2420" s="3">
        <f ca="1">IF(L2419="买",E2420/E2419-1,0)-IF(M2420=1,计算结果!B$17,0)</f>
        <v>1.1129939956902923E-2</v>
      </c>
      <c r="O2420" s="2">
        <f t="shared" ca="1" si="151"/>
        <v>10.677979814427486</v>
      </c>
      <c r="P2420" s="3">
        <f ca="1">1-O2420/MAX(O$2:O2420)</f>
        <v>0</v>
      </c>
    </row>
    <row r="2421" spans="1:16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48"/>
        <v>3.3430185299585524E-3</v>
      </c>
      <c r="H2421" s="3">
        <f>1-E2421/MAX(E$2:E2421)</f>
        <v>0.42243245082692438</v>
      </c>
      <c r="I2421" s="36">
        <f ca="1">IF(ROW()&gt;计算结果!B$18+1,AVERAGE(OFFSET(E2421,0,0,-计算结果!B$18,1)),AVERAGE(OFFSET(E2421,0,0,-ROW(),1)))</f>
        <v>2775.6061363636368</v>
      </c>
      <c r="J2421" s="36">
        <f ca="1">I2421+计算结果!B$19*IF(ROW()&gt;计算结果!B$18+1,STDEV(OFFSET(E2421,0,0,-计算结果!B$18,1)),STDEV(OFFSET(E2421,0,0,-ROW(),1)))</f>
        <v>39842.457992775315</v>
      </c>
      <c r="K2421" s="34">
        <f ca="1">I2421-计算结果!B$19*IF(ROW()&gt;计算结果!B$18+1,STDEV(OFFSET(E2421,0,0,-计算结果!B$18,1)),STDEV(OFFSET(E2421,0,0,-ROW(),1)))</f>
        <v>-34291.245720048035</v>
      </c>
      <c r="L2421" s="35" t="str">
        <f t="shared" ca="1" si="149"/>
        <v>买</v>
      </c>
      <c r="M2421" s="4" t="str">
        <f t="shared" ca="1" si="150"/>
        <v/>
      </c>
      <c r="N2421" s="3">
        <f ca="1">IF(L2420="买",E2421/E2420-1,0)-IF(M2421=1,计算结果!B$17,0)</f>
        <v>3.3430185299585524E-3</v>
      </c>
      <c r="O2421" s="2">
        <f t="shared" ca="1" si="151"/>
        <v>10.71367649880964</v>
      </c>
      <c r="P2421" s="3">
        <f ca="1">1-O2421/MAX(O$2:O2421)</f>
        <v>0</v>
      </c>
    </row>
    <row r="2422" spans="1:16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48"/>
        <v>-2.0492093045179183E-2</v>
      </c>
      <c r="H2422" s="3">
        <f>1-E2422/MAX(E$2:E2422)</f>
        <v>0.4342680187844552</v>
      </c>
      <c r="I2422" s="36">
        <f ca="1">IF(ROW()&gt;计算结果!B$18+1,AVERAGE(OFFSET(E2422,0,0,-计算结果!B$18,1)),AVERAGE(OFFSET(E2422,0,0,-ROW(),1)))</f>
        <v>2796.2034090909092</v>
      </c>
      <c r="J2422" s="36">
        <f ca="1">I2422+计算结果!B$19*IF(ROW()&gt;计算结果!B$18+1,STDEV(OFFSET(E2422,0,0,-计算结果!B$18,1)),STDEV(OFFSET(E2422,0,0,-ROW(),1)))</f>
        <v>40449.248687268788</v>
      </c>
      <c r="K2422" s="34">
        <f ca="1">I2422-计算结果!B$19*IF(ROW()&gt;计算结果!B$18+1,STDEV(OFFSET(E2422,0,0,-计算结果!B$18,1)),STDEV(OFFSET(E2422,0,0,-ROW(),1)))</f>
        <v>-34856.841869086973</v>
      </c>
      <c r="L2422" s="35" t="str">
        <f t="shared" ca="1" si="149"/>
        <v>买</v>
      </c>
      <c r="M2422" s="4" t="str">
        <f t="shared" ca="1" si="150"/>
        <v/>
      </c>
      <c r="N2422" s="3">
        <f ca="1">IF(L2421="买",E2422/E2421-1,0)-IF(M2422=1,计算结果!B$17,0)</f>
        <v>-2.0492093045179183E-2</v>
      </c>
      <c r="O2422" s="2">
        <f t="shared" ca="1" si="151"/>
        <v>10.494130843140084</v>
      </c>
      <c r="P2422" s="3">
        <f ca="1">1-O2422/MAX(O$2:O2422)</f>
        <v>2.0492093045179072E-2</v>
      </c>
    </row>
    <row r="2423" spans="1:16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48"/>
        <v>-2.8430759236312553E-2</v>
      </c>
      <c r="H2423" s="3">
        <f>1-E2423/MAX(E$2:E2423)</f>
        <v>0.45035220853467639</v>
      </c>
      <c r="I2423" s="36">
        <f ca="1">IF(ROW()&gt;计算结果!B$18+1,AVERAGE(OFFSET(E2423,0,0,-计算结果!B$18,1)),AVERAGE(OFFSET(E2423,0,0,-ROW(),1)))</f>
        <v>2815.1681818181819</v>
      </c>
      <c r="J2423" s="36">
        <f ca="1">I2423+计算结果!B$19*IF(ROW()&gt;计算结果!B$18+1,STDEV(OFFSET(E2423,0,0,-计算结果!B$18,1)),STDEV(OFFSET(E2423,0,0,-ROW(),1)))</f>
        <v>40514.826110998794</v>
      </c>
      <c r="K2423" s="34">
        <f ca="1">I2423-计算结果!B$19*IF(ROW()&gt;计算结果!B$18+1,STDEV(OFFSET(E2423,0,0,-计算结果!B$18,1)),STDEV(OFFSET(E2423,0,0,-ROW(),1)))</f>
        <v>-34884.48974736243</v>
      </c>
      <c r="L2423" s="35" t="str">
        <f t="shared" ca="1" si="149"/>
        <v>买</v>
      </c>
      <c r="M2423" s="4" t="str">
        <f t="shared" ca="1" si="150"/>
        <v/>
      </c>
      <c r="N2423" s="3">
        <f ca="1">IF(L2422="买",E2423/E2422-1,0)-IF(M2423=1,计算结果!B$17,0)</f>
        <v>-2.8430759236312553E-2</v>
      </c>
      <c r="O2423" s="2">
        <f t="shared" ca="1" si="151"/>
        <v>10.195774735744406</v>
      </c>
      <c r="P2423" s="3">
        <f ca="1">1-O2423/MAX(O$2:O2423)</f>
        <v>4.8340246517876162E-2</v>
      </c>
    </row>
    <row r="2424" spans="1:16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48"/>
        <v>3.2513102133179039E-2</v>
      </c>
      <c r="H2424" s="3">
        <f>1-E2424/MAX(E$2:E2424)</f>
        <v>0.43248145375348801</v>
      </c>
      <c r="I2424" s="36">
        <f ca="1">IF(ROW()&gt;计算结果!B$18+1,AVERAGE(OFFSET(E2424,0,0,-计算结果!B$18,1)),AVERAGE(OFFSET(E2424,0,0,-ROW(),1)))</f>
        <v>2836.6388636363631</v>
      </c>
      <c r="J2424" s="36">
        <f ca="1">I2424+计算结果!B$19*IF(ROW()&gt;计算结果!B$18+1,STDEV(OFFSET(E2424,0,0,-计算结果!B$18,1)),STDEV(OFFSET(E2424,0,0,-ROW(),1)))</f>
        <v>40797.434419640536</v>
      </c>
      <c r="K2424" s="34">
        <f ca="1">I2424-计算结果!B$19*IF(ROW()&gt;计算结果!B$18+1,STDEV(OFFSET(E2424,0,0,-计算结果!B$18,1)),STDEV(OFFSET(E2424,0,0,-ROW(),1)))</f>
        <v>-35124.156692367811</v>
      </c>
      <c r="L2424" s="35" t="str">
        <f t="shared" ca="1" si="149"/>
        <v>买</v>
      </c>
      <c r="M2424" s="4" t="str">
        <f t="shared" ca="1" si="150"/>
        <v/>
      </c>
      <c r="N2424" s="3">
        <f ca="1">IF(L2423="买",E2424/E2423-1,0)-IF(M2424=1,计算结果!B$17,0)</f>
        <v>3.2513102133179039E-2</v>
      </c>
      <c r="O2424" s="2">
        <f t="shared" ca="1" si="151"/>
        <v>10.527271001054551</v>
      </c>
      <c r="P2424" s="3">
        <f ca="1">1-O2424/MAX(O$2:O2424)</f>
        <v>1.7398835756875841E-2</v>
      </c>
    </row>
    <row r="2425" spans="1:16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48"/>
        <v>3.3105276097163294E-2</v>
      </c>
      <c r="H2425" s="3">
        <f>1-E2425/MAX(E$2:E2425)</f>
        <v>0.41369359558973662</v>
      </c>
      <c r="I2425" s="36">
        <f ca="1">IF(ROW()&gt;计算结果!B$18+1,AVERAGE(OFFSET(E2425,0,0,-计算结果!B$18,1)),AVERAGE(OFFSET(E2425,0,0,-ROW(),1)))</f>
        <v>2861.1163636363631</v>
      </c>
      <c r="J2425" s="36">
        <f ca="1">I2425+计算结果!B$19*IF(ROW()&gt;计算结果!B$18+1,STDEV(OFFSET(E2425,0,0,-计算结果!B$18,1)),STDEV(OFFSET(E2425,0,0,-ROW(),1)))</f>
        <v>41285.780910434536</v>
      </c>
      <c r="K2425" s="34">
        <f ca="1">I2425-计算结果!B$19*IF(ROW()&gt;计算结果!B$18+1,STDEV(OFFSET(E2425,0,0,-计算结果!B$18,1)),STDEV(OFFSET(E2425,0,0,-ROW(),1)))</f>
        <v>-35563.548183161809</v>
      </c>
      <c r="L2425" s="35" t="str">
        <f t="shared" ca="1" si="149"/>
        <v>买</v>
      </c>
      <c r="M2425" s="4" t="str">
        <f t="shared" ca="1" si="150"/>
        <v/>
      </c>
      <c r="N2425" s="3">
        <f ca="1">IF(L2424="买",E2425/E2424-1,0)-IF(M2425=1,计算结果!B$17,0)</f>
        <v>3.3105276097163294E-2</v>
      </c>
      <c r="O2425" s="2">
        <f t="shared" ca="1" si="151"/>
        <v>10.875779214094122</v>
      </c>
      <c r="P2425" s="3">
        <f ca="1">1-O2425/MAX(O$2:O2425)</f>
        <v>0</v>
      </c>
    </row>
    <row r="2426" spans="1:16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48"/>
        <v>2.7917721078170032E-3</v>
      </c>
      <c r="H2426" s="3">
        <f>1-E2426/MAX(E$2:E2426)</f>
        <v>0.41205676172326955</v>
      </c>
      <c r="I2426" s="36">
        <f ca="1">IF(ROW()&gt;计算结果!B$18+1,AVERAGE(OFFSET(E2426,0,0,-计算结果!B$18,1)),AVERAGE(OFFSET(E2426,0,0,-ROW(),1)))</f>
        <v>2884.7256818181813</v>
      </c>
      <c r="J2426" s="36">
        <f ca="1">I2426+计算结果!B$19*IF(ROW()&gt;计算结果!B$18+1,STDEV(OFFSET(E2426,0,0,-计算结果!B$18,1)),STDEV(OFFSET(E2426,0,0,-ROW(),1)))</f>
        <v>41786.718267146454</v>
      </c>
      <c r="K2426" s="34">
        <f ca="1">I2426-计算结果!B$19*IF(ROW()&gt;计算结果!B$18+1,STDEV(OFFSET(E2426,0,0,-计算结果!B$18,1)),STDEV(OFFSET(E2426,0,0,-ROW(),1)))</f>
        <v>-36017.266903510084</v>
      </c>
      <c r="L2426" s="35" t="str">
        <f t="shared" ca="1" si="149"/>
        <v>买</v>
      </c>
      <c r="M2426" s="4" t="str">
        <f t="shared" ca="1" si="150"/>
        <v/>
      </c>
      <c r="N2426" s="3">
        <f ca="1">IF(L2425="买",E2426/E2425-1,0)-IF(M2426=1,计算结果!B$17,0)</f>
        <v>2.7917721078170032E-3</v>
      </c>
      <c r="O2426" s="2">
        <f t="shared" ca="1" si="151"/>
        <v>10.906141911154805</v>
      </c>
      <c r="P2426" s="3">
        <f ca="1">1-O2426/MAX(O$2:O2426)</f>
        <v>0</v>
      </c>
    </row>
    <row r="2427" spans="1:16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48"/>
        <v>6.048398766012042E-4</v>
      </c>
      <c r="H2427" s="3">
        <f>1-E2427/MAX(E$2:E2427)</f>
        <v>0.4117011502075818</v>
      </c>
      <c r="I2427" s="36">
        <f ca="1">IF(ROW()&gt;计算结果!B$18+1,AVERAGE(OFFSET(E2427,0,0,-计算结果!B$18,1)),AVERAGE(OFFSET(E2427,0,0,-ROW(),1)))</f>
        <v>2907.5931818181816</v>
      </c>
      <c r="J2427" s="36">
        <f ca="1">I2427+计算结果!B$19*IF(ROW()&gt;计算结果!B$18+1,STDEV(OFFSET(E2427,0,0,-计算结果!B$18,1)),STDEV(OFFSET(E2427,0,0,-ROW(),1)))</f>
        <v>42231.648413240866</v>
      </c>
      <c r="K2427" s="34">
        <f ca="1">I2427-计算结果!B$19*IF(ROW()&gt;计算结果!B$18+1,STDEV(OFFSET(E2427,0,0,-计算结果!B$18,1)),STDEV(OFFSET(E2427,0,0,-ROW(),1)))</f>
        <v>-36416.462049604495</v>
      </c>
      <c r="L2427" s="35" t="str">
        <f t="shared" ca="1" si="149"/>
        <v>买</v>
      </c>
      <c r="M2427" s="4" t="str">
        <f t="shared" ca="1" si="150"/>
        <v/>
      </c>
      <c r="N2427" s="3">
        <f ca="1">IF(L2426="买",E2427/E2426-1,0)-IF(M2427=1,计算结果!B$17,0)</f>
        <v>6.048398766012042E-4</v>
      </c>
      <c r="O2427" s="2">
        <f t="shared" ca="1" si="151"/>
        <v>10.912738380682542</v>
      </c>
      <c r="P2427" s="3">
        <f ca="1">1-O2427/MAX(O$2:O2427)</f>
        <v>0</v>
      </c>
    </row>
    <row r="2428" spans="1:16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48"/>
        <v>2.2027157958670163E-2</v>
      </c>
      <c r="H2428" s="3">
        <f>1-E2428/MAX(E$2:E2428)</f>
        <v>0.39874259851630023</v>
      </c>
      <c r="I2428" s="36">
        <f ca="1">IF(ROW()&gt;计算结果!B$18+1,AVERAGE(OFFSET(E2428,0,0,-计算结果!B$18,1)),AVERAGE(OFFSET(E2428,0,0,-ROW(),1)))</f>
        <v>2931.792727272727</v>
      </c>
      <c r="J2428" s="36">
        <f ca="1">I2428+计算结果!B$19*IF(ROW()&gt;计算结果!B$18+1,STDEV(OFFSET(E2428,0,0,-计算结果!B$18,1)),STDEV(OFFSET(E2428,0,0,-ROW(),1)))</f>
        <v>42872.951778534087</v>
      </c>
      <c r="K2428" s="34">
        <f ca="1">I2428-计算结果!B$19*IF(ROW()&gt;计算结果!B$18+1,STDEV(OFFSET(E2428,0,0,-计算结果!B$18,1)),STDEV(OFFSET(E2428,0,0,-ROW(),1)))</f>
        <v>-37009.366323988637</v>
      </c>
      <c r="L2428" s="35" t="str">
        <f t="shared" ca="1" si="149"/>
        <v>买</v>
      </c>
      <c r="M2428" s="4" t="str">
        <f t="shared" ca="1" si="150"/>
        <v/>
      </c>
      <c r="N2428" s="3">
        <f ca="1">IF(L2427="买",E2428/E2427-1,0)-IF(M2428=1,计算结果!B$17,0)</f>
        <v>2.2027157958670163E-2</v>
      </c>
      <c r="O2428" s="2">
        <f t="shared" ca="1" si="151"/>
        <v>11.15311499275548</v>
      </c>
      <c r="P2428" s="3">
        <f ca="1">1-O2428/MAX(O$2:O2428)</f>
        <v>0</v>
      </c>
    </row>
    <row r="2429" spans="1:16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48"/>
        <v>3.0514671549165095E-2</v>
      </c>
      <c r="H2429" s="3">
        <f>1-E2429/MAX(E$2:E2429)</f>
        <v>0.38039542639352075</v>
      </c>
      <c r="I2429" s="36">
        <f ca="1">IF(ROW()&gt;计算结果!B$18+1,AVERAGE(OFFSET(E2429,0,0,-计算结果!B$18,1)),AVERAGE(OFFSET(E2429,0,0,-ROW(),1)))</f>
        <v>2957.5474999999997</v>
      </c>
      <c r="J2429" s="36">
        <f ca="1">I2429+计算结果!B$19*IF(ROW()&gt;计算结果!B$18+1,STDEV(OFFSET(E2429,0,0,-计算结果!B$18,1)),STDEV(OFFSET(E2429,0,0,-ROW(),1)))</f>
        <v>43925.50969418617</v>
      </c>
      <c r="K2429" s="34">
        <f ca="1">I2429-计算结果!B$19*IF(ROW()&gt;计算结果!B$18+1,STDEV(OFFSET(E2429,0,0,-计算结果!B$18,1)),STDEV(OFFSET(E2429,0,0,-ROW(),1)))</f>
        <v>-38010.414694186169</v>
      </c>
      <c r="L2429" s="35" t="str">
        <f t="shared" ca="1" si="149"/>
        <v>买</v>
      </c>
      <c r="M2429" s="4" t="str">
        <f t="shared" ca="1" si="150"/>
        <v/>
      </c>
      <c r="N2429" s="3">
        <f ca="1">IF(L2428="买",E2429/E2428-1,0)-IF(M2429=1,计算结果!B$17,0)</f>
        <v>3.0514671549165095E-2</v>
      </c>
      <c r="O2429" s="2">
        <f t="shared" ca="1" si="151"/>
        <v>11.493448633509482</v>
      </c>
      <c r="P2429" s="3">
        <f ca="1">1-O2429/MAX(O$2:O2429)</f>
        <v>0</v>
      </c>
    </row>
    <row r="2430" spans="1:16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48"/>
        <v>-1.3181236509829386E-4</v>
      </c>
      <c r="H2430" s="3">
        <f>1-E2430/MAX(E$2:E2430)</f>
        <v>0.3804770979377935</v>
      </c>
      <c r="I2430" s="36">
        <f ca="1">IF(ROW()&gt;计算结果!B$18+1,AVERAGE(OFFSET(E2430,0,0,-计算结果!B$18,1)),AVERAGE(OFFSET(E2430,0,0,-ROW(),1)))</f>
        <v>2983.1954545454541</v>
      </c>
      <c r="J2430" s="36">
        <f ca="1">I2430+计算结果!B$19*IF(ROW()&gt;计算结果!B$18+1,STDEV(OFFSET(E2430,0,0,-计算结果!B$18,1)),STDEV(OFFSET(E2430,0,0,-ROW(),1)))</f>
        <v>44768.018604890844</v>
      </c>
      <c r="K2430" s="34">
        <f ca="1">I2430-计算结果!B$19*IF(ROW()&gt;计算结果!B$18+1,STDEV(OFFSET(E2430,0,0,-计算结果!B$18,1)),STDEV(OFFSET(E2430,0,0,-ROW(),1)))</f>
        <v>-38801.627695799929</v>
      </c>
      <c r="L2430" s="35" t="str">
        <f t="shared" ca="1" si="149"/>
        <v>买</v>
      </c>
      <c r="M2430" s="4" t="str">
        <f t="shared" ca="1" si="150"/>
        <v/>
      </c>
      <c r="N2430" s="3">
        <f ca="1">IF(L2429="买",E2430/E2429-1,0)-IF(M2430=1,计算结果!B$17,0)</f>
        <v>-1.3181236509829386E-4</v>
      </c>
      <c r="O2430" s="2">
        <f t="shared" ca="1" si="151"/>
        <v>11.491933654861963</v>
      </c>
      <c r="P2430" s="3">
        <f ca="1">1-O2430/MAX(O$2:O2430)</f>
        <v>1.3181236509829386E-4</v>
      </c>
    </row>
    <row r="2431" spans="1:16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48"/>
        <v>7.4978165698991184E-4</v>
      </c>
      <c r="H2431" s="3">
        <f>1-E2431/MAX(E$2:E2431)</f>
        <v>0.38001259102974205</v>
      </c>
      <c r="I2431" s="36">
        <f ca="1">IF(ROW()&gt;计算结果!B$18+1,AVERAGE(OFFSET(E2431,0,0,-计算结果!B$18,1)),AVERAGE(OFFSET(E2431,0,0,-ROW(),1)))</f>
        <v>3008.8913636363632</v>
      </c>
      <c r="J2431" s="36">
        <f ca="1">I2431+计算结果!B$19*IF(ROW()&gt;计算结果!B$18+1,STDEV(OFFSET(E2431,0,0,-计算结果!B$18,1)),STDEV(OFFSET(E2431,0,0,-ROW(),1)))</f>
        <v>45416.744974525827</v>
      </c>
      <c r="K2431" s="34">
        <f ca="1">I2431-计算结果!B$19*IF(ROW()&gt;计算结果!B$18+1,STDEV(OFFSET(E2431,0,0,-计算结果!B$18,1)),STDEV(OFFSET(E2431,0,0,-ROW(),1)))</f>
        <v>-39398.962247253097</v>
      </c>
      <c r="L2431" s="35" t="str">
        <f t="shared" ca="1" si="149"/>
        <v>买</v>
      </c>
      <c r="M2431" s="4" t="str">
        <f t="shared" ca="1" si="150"/>
        <v/>
      </c>
      <c r="N2431" s="3">
        <f ca="1">IF(L2430="买",E2431/E2430-1,0)-IF(M2431=1,计算结果!B$17,0)</f>
        <v>7.4978165698991184E-4</v>
      </c>
      <c r="O2431" s="2">
        <f t="shared" ca="1" si="151"/>
        <v>11.500550095919724</v>
      </c>
      <c r="P2431" s="3">
        <f ca="1">1-O2431/MAX(O$2:O2431)</f>
        <v>0</v>
      </c>
    </row>
    <row r="2432" spans="1:16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48"/>
        <v>-2.3198373122490512E-2</v>
      </c>
      <c r="H2432" s="3">
        <f>1-E2432/MAX(E$2:E2432)</f>
        <v>0.39439529027428022</v>
      </c>
      <c r="I2432" s="36">
        <f ca="1">IF(ROW()&gt;计算结果!B$18+1,AVERAGE(OFFSET(E2432,0,0,-计算结果!B$18,1)),AVERAGE(OFFSET(E2432,0,0,-ROW(),1)))</f>
        <v>3032.8870454545449</v>
      </c>
      <c r="J2432" s="36">
        <f ca="1">I2432+计算结果!B$19*IF(ROW()&gt;计算结果!B$18+1,STDEV(OFFSET(E2432,0,0,-计算结果!B$18,1)),STDEV(OFFSET(E2432,0,0,-ROW(),1)))</f>
        <v>45513.998424848825</v>
      </c>
      <c r="K2432" s="34">
        <f ca="1">I2432-计算结果!B$19*IF(ROW()&gt;计算结果!B$18+1,STDEV(OFFSET(E2432,0,0,-计算结果!B$18,1)),STDEV(OFFSET(E2432,0,0,-ROW(),1)))</f>
        <v>-39448.224333939732</v>
      </c>
      <c r="L2432" s="35" t="str">
        <f t="shared" ca="1" si="149"/>
        <v>买</v>
      </c>
      <c r="M2432" s="4" t="str">
        <f t="shared" ca="1" si="150"/>
        <v/>
      </c>
      <c r="N2432" s="3">
        <f ca="1">IF(L2431="买",E2432/E2431-1,0)-IF(M2432=1,计算结果!B$17,0)</f>
        <v>-2.3198373122490512E-2</v>
      </c>
      <c r="O2432" s="2">
        <f t="shared" ca="1" si="151"/>
        <v>11.233756043680684</v>
      </c>
      <c r="P2432" s="3">
        <f ca="1">1-O2432/MAX(O$2:O2432)</f>
        <v>2.3198373122490623E-2</v>
      </c>
    </row>
    <row r="2433" spans="1:16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48"/>
        <v>-3.5232042615600534E-3</v>
      </c>
      <c r="H2433" s="3">
        <f>1-E2433/MAX(E$2:E2433)</f>
        <v>0.39652895936840671</v>
      </c>
      <c r="I2433" s="36">
        <f ca="1">IF(ROW()&gt;计算结果!B$18+1,AVERAGE(OFFSET(E2433,0,0,-计算结果!B$18,1)),AVERAGE(OFFSET(E2433,0,0,-ROW(),1)))</f>
        <v>3056.5381818181804</v>
      </c>
      <c r="J2433" s="36">
        <f ca="1">I2433+计算结果!B$19*IF(ROW()&gt;计算结果!B$18+1,STDEV(OFFSET(E2433,0,0,-计算结果!B$18,1)),STDEV(OFFSET(E2433,0,0,-ROW(),1)))</f>
        <v>45411.192959415421</v>
      </c>
      <c r="K2433" s="34">
        <f ca="1">I2433-计算结果!B$19*IF(ROW()&gt;计算结果!B$18+1,STDEV(OFFSET(E2433,0,0,-计算结果!B$18,1)),STDEV(OFFSET(E2433,0,0,-ROW(),1)))</f>
        <v>-39298.116595779065</v>
      </c>
      <c r="L2433" s="35" t="str">
        <f t="shared" ca="1" si="149"/>
        <v>买</v>
      </c>
      <c r="M2433" s="4" t="str">
        <f t="shared" ca="1" si="150"/>
        <v/>
      </c>
      <c r="N2433" s="3">
        <f ca="1">IF(L2432="买",E2433/E2432-1,0)-IF(M2433=1,计算结果!B$17,0)</f>
        <v>-3.5232042615600534E-3</v>
      </c>
      <c r="O2433" s="2">
        <f t="shared" ca="1" si="151"/>
        <v>11.194177226514261</v>
      </c>
      <c r="P2433" s="3">
        <f ca="1">1-O2433/MAX(O$2:O2433)</f>
        <v>2.6639844777004207E-2</v>
      </c>
    </row>
    <row r="2434" spans="1:16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48"/>
        <v>-9.3438444534668097E-3</v>
      </c>
      <c r="H2434" s="3">
        <f>1-E2434/MAX(E$2:E2434)</f>
        <v>0.40216769890424009</v>
      </c>
      <c r="I2434" s="36">
        <f ca="1">IF(ROW()&gt;计算结果!B$18+1,AVERAGE(OFFSET(E2434,0,0,-计算结果!B$18,1)),AVERAGE(OFFSET(E2434,0,0,-ROW(),1)))</f>
        <v>3079.5252272727257</v>
      </c>
      <c r="J2434" s="36">
        <f ca="1">I2434+计算结果!B$19*IF(ROW()&gt;计算结果!B$18+1,STDEV(OFFSET(E2434,0,0,-计算结果!B$18,1)),STDEV(OFFSET(E2434,0,0,-ROW(),1)))</f>
        <v>45027.927884360521</v>
      </c>
      <c r="K2434" s="34">
        <f ca="1">I2434-计算结果!B$19*IF(ROW()&gt;计算结果!B$18+1,STDEV(OFFSET(E2434,0,0,-计算结果!B$18,1)),STDEV(OFFSET(E2434,0,0,-ROW(),1)))</f>
        <v>-38868.877429815075</v>
      </c>
      <c r="L2434" s="35" t="str">
        <f t="shared" ca="1" si="149"/>
        <v>买</v>
      </c>
      <c r="M2434" s="4" t="str">
        <f t="shared" ca="1" si="150"/>
        <v/>
      </c>
      <c r="N2434" s="3">
        <f ca="1">IF(L2433="买",E2434/E2433-1,0)-IF(M2434=1,计算结果!B$17,0)</f>
        <v>-9.3438444534668097E-3</v>
      </c>
      <c r="O2434" s="2">
        <f t="shared" ca="1" si="151"/>
        <v>11.089580575725172</v>
      </c>
      <c r="P2434" s="3">
        <f ca="1">1-O2434/MAX(O$2:O2434)</f>
        <v>3.5734770664610171E-2</v>
      </c>
    </row>
    <row r="2435" spans="1:16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36">
        <f ca="1">IF(ROW()&gt;计算结果!B$18+1,AVERAGE(OFFSET(E2435,0,0,-计算结果!B$18,1)),AVERAGE(OFFSET(E2435,0,0,-ROW(),1)))</f>
        <v>3101.0777272727269</v>
      </c>
      <c r="J2435" s="36">
        <f ca="1">I2435+计算结果!B$19*IF(ROW()&gt;计算结果!B$18+1,STDEV(OFFSET(E2435,0,0,-计算结果!B$18,1)),STDEV(OFFSET(E2435,0,0,-ROW(),1)))</f>
        <v>44727.526161118672</v>
      </c>
      <c r="K2435" s="34">
        <f ca="1">I2435-计算结果!B$19*IF(ROW()&gt;计算结果!B$18+1,STDEV(OFFSET(E2435,0,0,-计算结果!B$18,1)),STDEV(OFFSET(E2435,0,0,-ROW(),1)))</f>
        <v>-38525.370706573216</v>
      </c>
      <c r="L2435" s="35" t="str">
        <f t="shared" ref="L2435:L2498" ca="1" si="153">IF(OR(AND(E2435&lt;J2435,E2435&gt;I2435),E2435&lt;K2435),"买","卖")</f>
        <v>买</v>
      </c>
      <c r="M2435" s="4" t="str">
        <f t="shared" ca="1" si="150"/>
        <v/>
      </c>
      <c r="N2435" s="3">
        <f ca="1">IF(L2434="买",E2435/E2434-1,0)-IF(M2435=1,计算结果!B$17,0)</f>
        <v>1.3092059950259305E-4</v>
      </c>
      <c r="O2435" s="2">
        <f t="shared" ca="1" si="151"/>
        <v>11.091032430262379</v>
      </c>
      <c r="P2435" s="3">
        <f ca="1">1-O2435/MAX(O$2:O2435)</f>
        <v>3.5608528482706014E-2</v>
      </c>
    </row>
    <row r="2436" spans="1:16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52"/>
        <v>-3.3067352676691142E-3</v>
      </c>
      <c r="H2436" s="3">
        <f>1-E2436/MAX(E$2:E2436)</f>
        <v>0.40406656230858229</v>
      </c>
      <c r="I2436" s="36">
        <f ca="1">IF(ROW()&gt;计算结果!B$18+1,AVERAGE(OFFSET(E2436,0,0,-计算结果!B$18,1)),AVERAGE(OFFSET(E2436,0,0,-ROW(),1)))</f>
        <v>3122.5279545454541</v>
      </c>
      <c r="J2436" s="36">
        <f ca="1">I2436+计算结果!B$19*IF(ROW()&gt;计算结果!B$18+1,STDEV(OFFSET(E2436,0,0,-计算结果!B$18,1)),STDEV(OFFSET(E2436,0,0,-ROW(),1)))</f>
        <v>44227.074551300044</v>
      </c>
      <c r="K2436" s="34">
        <f ca="1">I2436-计算结果!B$19*IF(ROW()&gt;计算结果!B$18+1,STDEV(OFFSET(E2436,0,0,-计算结果!B$18,1)),STDEV(OFFSET(E2436,0,0,-ROW(),1)))</f>
        <v>-37982.018642209136</v>
      </c>
      <c r="L2436" s="35" t="str">
        <f t="shared" ca="1" si="153"/>
        <v>买</v>
      </c>
      <c r="M2436" s="4" t="str">
        <f t="shared" ref="M2436:M2499" ca="1" si="154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55">IFERROR(O2435*(1+N2436),O2435)</f>
        <v>11.054357322170368</v>
      </c>
      <c r="P2436" s="3">
        <f ca="1">1-O2436/MAX(O$2:O2436)</f>
        <v>3.8797515773411617E-2</v>
      </c>
    </row>
    <row r="2437" spans="1:16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52"/>
        <v>2.9037065800218143E-2</v>
      </c>
      <c r="H2437" s="3">
        <f>1-E2437/MAX(E$2:E2437)</f>
        <v>0.38676240386578642</v>
      </c>
      <c r="I2437" s="36">
        <f ca="1">IF(ROW()&gt;计算结果!B$18+1,AVERAGE(OFFSET(E2437,0,0,-计算结果!B$18,1)),AVERAGE(OFFSET(E2437,0,0,-ROW(),1)))</f>
        <v>3145.4779545454544</v>
      </c>
      <c r="J2437" s="36">
        <f ca="1">I2437+计算结果!B$19*IF(ROW()&gt;计算结果!B$18+1,STDEV(OFFSET(E2437,0,0,-计算结果!B$18,1)),STDEV(OFFSET(E2437,0,0,-ROW(),1)))</f>
        <v>44008.864837438836</v>
      </c>
      <c r="K2437" s="34">
        <f ca="1">I2437-计算结果!B$19*IF(ROW()&gt;计算结果!B$18+1,STDEV(OFFSET(E2437,0,0,-计算结果!B$18,1)),STDEV(OFFSET(E2437,0,0,-ROW(),1)))</f>
        <v>-37717.908928347933</v>
      </c>
      <c r="L2437" s="35" t="str">
        <f t="shared" ca="1" si="153"/>
        <v>买</v>
      </c>
      <c r="M2437" s="4" t="str">
        <f t="shared" ca="1" si="154"/>
        <v/>
      </c>
      <c r="N2437" s="3">
        <f ca="1">IF(L2436="买",E2437/E2436-1,0)-IF(M2437=1,计算结果!B$17,0)</f>
        <v>2.9037065800218143E-2</v>
      </c>
      <c r="O2437" s="2">
        <f t="shared" ca="1" si="155"/>
        <v>11.375343423113353</v>
      </c>
      <c r="P2437" s="3">
        <f ca="1">1-O2437/MAX(O$2:O2437)</f>
        <v>1.088701599159092E-2</v>
      </c>
    </row>
    <row r="2438" spans="1:16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52"/>
        <v>8.6095912455745882E-3</v>
      </c>
      <c r="H2438" s="3">
        <f>1-E2438/MAX(E$2:E2438)</f>
        <v>0.3814826788266521</v>
      </c>
      <c r="I2438" s="36">
        <f ca="1">IF(ROW()&gt;计算结果!B$18+1,AVERAGE(OFFSET(E2438,0,0,-计算结果!B$18,1)),AVERAGE(OFFSET(E2438,0,0,-ROW(),1)))</f>
        <v>3169.4643181818178</v>
      </c>
      <c r="J2438" s="36">
        <f ca="1">I2438+计算结果!B$19*IF(ROW()&gt;计算结果!B$18+1,STDEV(OFFSET(E2438,0,0,-计算结果!B$18,1)),STDEV(OFFSET(E2438,0,0,-ROW(),1)))</f>
        <v>43667.678699479729</v>
      </c>
      <c r="K2438" s="34">
        <f ca="1">I2438-计算结果!B$19*IF(ROW()&gt;计算结果!B$18+1,STDEV(OFFSET(E2438,0,0,-计算结果!B$18,1)),STDEV(OFFSET(E2438,0,0,-ROW(),1)))</f>
        <v>-37328.750063116095</v>
      </c>
      <c r="L2438" s="35" t="str">
        <f t="shared" ca="1" si="153"/>
        <v>买</v>
      </c>
      <c r="M2438" s="4" t="str">
        <f t="shared" ca="1" si="154"/>
        <v/>
      </c>
      <c r="N2438" s="3">
        <f ca="1">IF(L2437="买",E2438/E2437-1,0)-IF(M2438=1,计算结果!B$17,0)</f>
        <v>8.6095912455745882E-3</v>
      </c>
      <c r="O2438" s="2">
        <f t="shared" ca="1" si="155"/>
        <v>11.473280480264394</v>
      </c>
      <c r="P2438" s="3">
        <f ca="1">1-O2438/MAX(O$2:O2438)</f>
        <v>2.3711575035879617E-3</v>
      </c>
    </row>
    <row r="2439" spans="1:16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52"/>
        <v>-7.7022956411702426E-2</v>
      </c>
      <c r="H2439" s="3">
        <f>1-E2439/MAX(E$2:E2439)</f>
        <v>0.42912271149526982</v>
      </c>
      <c r="I2439" s="36">
        <f ca="1">IF(ROW()&gt;计算结果!B$18+1,AVERAGE(OFFSET(E2439,0,0,-计算结果!B$18,1)),AVERAGE(OFFSET(E2439,0,0,-ROW(),1)))</f>
        <v>3187.0568181818176</v>
      </c>
      <c r="J2439" s="36">
        <f ca="1">I2439+计算结果!B$19*IF(ROW()&gt;计算结果!B$18+1,STDEV(OFFSET(E2439,0,0,-计算结果!B$18,1)),STDEV(OFFSET(E2439,0,0,-ROW(),1)))</f>
        <v>42538.829792338969</v>
      </c>
      <c r="K2439" s="34">
        <f ca="1">I2439-计算结果!B$19*IF(ROW()&gt;计算结果!B$18+1,STDEV(OFFSET(E2439,0,0,-计算结果!B$18,1)),STDEV(OFFSET(E2439,0,0,-ROW(),1)))</f>
        <v>-36164.716155975337</v>
      </c>
      <c r="L2439" s="35" t="str">
        <f t="shared" ca="1" si="153"/>
        <v>买</v>
      </c>
      <c r="M2439" s="4" t="str">
        <f t="shared" ca="1" si="154"/>
        <v/>
      </c>
      <c r="N2439" s="3">
        <f ca="1">IF(L2438="买",E2439/E2438-1,0)-IF(M2439=1,计算结果!B$17,0)</f>
        <v>-7.7022956411702426E-2</v>
      </c>
      <c r="O2439" s="2">
        <f t="shared" ca="1" si="155"/>
        <v>10.589574497933754</v>
      </c>
      <c r="P2439" s="3">
        <f ca="1">1-O2439/MAX(O$2:O2439)</f>
        <v>7.92114803542463E-2</v>
      </c>
    </row>
    <row r="2440" spans="1:16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52"/>
        <v>1.2237866450482304E-2</v>
      </c>
      <c r="H2440" s="3">
        <f>1-E2440/MAX(E$2:E2440)</f>
        <v>0.42213639147893556</v>
      </c>
      <c r="I2440" s="36">
        <f ca="1">IF(ROW()&gt;计算结果!B$18+1,AVERAGE(OFFSET(E2440,0,0,-计算结果!B$18,1)),AVERAGE(OFFSET(E2440,0,0,-ROW(),1)))</f>
        <v>3205.9004545454545</v>
      </c>
      <c r="J2440" s="36">
        <f ca="1">I2440+计算结果!B$19*IF(ROW()&gt;计算结果!B$18+1,STDEV(OFFSET(E2440,0,0,-计算结果!B$18,1)),STDEV(OFFSET(E2440,0,0,-ROW(),1)))</f>
        <v>41262.741420331768</v>
      </c>
      <c r="K2440" s="34">
        <f ca="1">I2440-计算结果!B$19*IF(ROW()&gt;计算结果!B$18+1,STDEV(OFFSET(E2440,0,0,-计算结果!B$18,1)),STDEV(OFFSET(E2440,0,0,-ROW(),1)))</f>
        <v>-34850.940511240864</v>
      </c>
      <c r="L2440" s="35" t="str">
        <f t="shared" ca="1" si="153"/>
        <v>买</v>
      </c>
      <c r="M2440" s="4" t="str">
        <f t="shared" ca="1" si="154"/>
        <v/>
      </c>
      <c r="N2440" s="3">
        <f ca="1">IF(L2439="买",E2440/E2439-1,0)-IF(M2440=1,计算结果!B$17,0)</f>
        <v>1.2237866450482304E-2</v>
      </c>
      <c r="O2440" s="2">
        <f t="shared" ca="1" si="155"/>
        <v>10.719168296406901</v>
      </c>
      <c r="P2440" s="3">
        <f ca="1">1-O2440/MAX(O$2:O2440)</f>
        <v>6.7942993421684195E-2</v>
      </c>
    </row>
    <row r="2441" spans="1:16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52"/>
        <v>4.4949973794395026E-2</v>
      </c>
      <c r="H2441" s="3">
        <f>1-E2441/MAX(E$2:E2441)</f>
        <v>0.3961614374191792</v>
      </c>
      <c r="I2441" s="36">
        <f ca="1">IF(ROW()&gt;计算结果!B$18+1,AVERAGE(OFFSET(E2441,0,0,-计算结果!B$18,1)),AVERAGE(OFFSET(E2441,0,0,-ROW(),1)))</f>
        <v>3228.7972727272722</v>
      </c>
      <c r="J2441" s="36">
        <f ca="1">I2441+计算结果!B$19*IF(ROW()&gt;计算结果!B$18+1,STDEV(OFFSET(E2441,0,0,-计算结果!B$18,1)),STDEV(OFFSET(E2441,0,0,-ROW(),1)))</f>
        <v>39980.50829109655</v>
      </c>
      <c r="K2441" s="34">
        <f ca="1">I2441-计算结果!B$19*IF(ROW()&gt;计算结果!B$18+1,STDEV(OFFSET(E2441,0,0,-计算结果!B$18,1)),STDEV(OFFSET(E2441,0,0,-ROW(),1)))</f>
        <v>-33522.913745642007</v>
      </c>
      <c r="L2441" s="35" t="str">
        <f t="shared" ca="1" si="153"/>
        <v>买</v>
      </c>
      <c r="M2441" s="4" t="str">
        <f t="shared" ca="1" si="154"/>
        <v/>
      </c>
      <c r="N2441" s="3">
        <f ca="1">IF(L2440="买",E2441/E2440-1,0)-IF(M2441=1,计算结果!B$17,0)</f>
        <v>4.4949973794395026E-2</v>
      </c>
      <c r="O2441" s="2">
        <f t="shared" ca="1" si="155"/>
        <v>11.200994630428101</v>
      </c>
      <c r="P2441" s="3">
        <f ca="1">1-O2441/MAX(O$2:O2441)</f>
        <v>2.6047055401106634E-2</v>
      </c>
    </row>
    <row r="2442" spans="1:16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52"/>
        <v>5.2777214219696944E-3</v>
      </c>
      <c r="H2442" s="3">
        <f>1-E2442/MAX(E$2:E2442)</f>
        <v>0.39297454570203494</v>
      </c>
      <c r="I2442" s="36">
        <f ca="1">IF(ROW()&gt;计算结果!B$18+1,AVERAGE(OFFSET(E2442,0,0,-计算结果!B$18,1)),AVERAGE(OFFSET(E2442,0,0,-ROW(),1)))</f>
        <v>3252.2152272727267</v>
      </c>
      <c r="J2442" s="36">
        <f ca="1">I2442+计算结果!B$19*IF(ROW()&gt;计算结果!B$18+1,STDEV(OFFSET(E2442,0,0,-计算结果!B$18,1)),STDEV(OFFSET(E2442,0,0,-ROW(),1)))</f>
        <v>38488.777104774832</v>
      </c>
      <c r="K2442" s="34">
        <f ca="1">I2442-计算结果!B$19*IF(ROW()&gt;计算结果!B$18+1,STDEV(OFFSET(E2442,0,0,-计算结果!B$18,1)),STDEV(OFFSET(E2442,0,0,-ROW(),1)))</f>
        <v>-31984.346650229381</v>
      </c>
      <c r="L2442" s="35" t="str">
        <f t="shared" ca="1" si="153"/>
        <v>买</v>
      </c>
      <c r="M2442" s="4" t="str">
        <f t="shared" ca="1" si="154"/>
        <v/>
      </c>
      <c r="N2442" s="3">
        <f ca="1">IF(L2441="买",E2442/E2441-1,0)-IF(M2442=1,计算结果!B$17,0)</f>
        <v>5.2777214219696944E-3</v>
      </c>
      <c r="O2442" s="2">
        <f t="shared" ca="1" si="155"/>
        <v>11.260110359736478</v>
      </c>
      <c r="P2442" s="3">
        <f ca="1">1-O2442/MAX(O$2:O2442)</f>
        <v>2.0906803081406689E-2</v>
      </c>
    </row>
    <row r="2443" spans="1:16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52"/>
        <v>1.1548347493139932E-3</v>
      </c>
      <c r="H2443" s="3">
        <f>1-E2443/MAX(E$2:E2443)</f>
        <v>0.3922735316136936</v>
      </c>
      <c r="I2443" s="36">
        <f ca="1">IF(ROW()&gt;计算结果!B$18+1,AVERAGE(OFFSET(E2443,0,0,-计算结果!B$18,1)),AVERAGE(OFFSET(E2443,0,0,-ROW(),1)))</f>
        <v>3275.7295454545451</v>
      </c>
      <c r="J2443" s="36">
        <f ca="1">I2443+计算结果!B$19*IF(ROW()&gt;计算结果!B$18+1,STDEV(OFFSET(E2443,0,0,-计算结果!B$18,1)),STDEV(OFFSET(E2443,0,0,-ROW(),1)))</f>
        <v>36736.067092685757</v>
      </c>
      <c r="K2443" s="34">
        <f ca="1">I2443-计算结果!B$19*IF(ROW()&gt;计算结果!B$18+1,STDEV(OFFSET(E2443,0,0,-计算结果!B$18,1)),STDEV(OFFSET(E2443,0,0,-ROW(),1)))</f>
        <v>-30184.608001776665</v>
      </c>
      <c r="L2443" s="35" t="str">
        <f t="shared" ca="1" si="153"/>
        <v>买</v>
      </c>
      <c r="M2443" s="4" t="str">
        <f t="shared" ca="1" si="154"/>
        <v/>
      </c>
      <c r="N2443" s="3">
        <f ca="1">IF(L2442="买",E2443/E2442-1,0)-IF(M2443=1,计算结果!B$17,0)</f>
        <v>1.1548347493139932E-3</v>
      </c>
      <c r="O2443" s="2">
        <f t="shared" ca="1" si="155"/>
        <v>11.273113926461011</v>
      </c>
      <c r="P2443" s="3">
        <f ca="1">1-O2443/MAX(O$2:O2443)</f>
        <v>1.9776112234788257E-2</v>
      </c>
    </row>
    <row r="2444" spans="1:16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52"/>
        <v>1.0149143412296002E-2</v>
      </c>
      <c r="H2444" s="3">
        <f>1-E2444/MAX(E$2:E2444)</f>
        <v>0.38610562853059283</v>
      </c>
      <c r="I2444" s="36">
        <f ca="1">IF(ROW()&gt;计算结果!B$18+1,AVERAGE(OFFSET(E2444,0,0,-计算结果!B$18,1)),AVERAGE(OFFSET(E2444,0,0,-ROW(),1)))</f>
        <v>3299.014090909091</v>
      </c>
      <c r="J2444" s="36">
        <f ca="1">I2444+计算结果!B$19*IF(ROW()&gt;计算结果!B$18+1,STDEV(OFFSET(E2444,0,0,-计算结果!B$18,1)),STDEV(OFFSET(E2444,0,0,-ROW(),1)))</f>
        <v>35065.18484740617</v>
      </c>
      <c r="K2444" s="34">
        <f ca="1">I2444-计算结果!B$19*IF(ROW()&gt;计算结果!B$18+1,STDEV(OFFSET(E2444,0,0,-计算结果!B$18,1)),STDEV(OFFSET(E2444,0,0,-ROW(),1)))</f>
        <v>-28467.156665587991</v>
      </c>
      <c r="L2444" s="35" t="str">
        <f t="shared" ca="1" si="153"/>
        <v>买</v>
      </c>
      <c r="M2444" s="4" t="str">
        <f t="shared" ca="1" si="154"/>
        <v/>
      </c>
      <c r="N2444" s="3">
        <f ca="1">IF(L2443="买",E2444/E2443-1,0)-IF(M2444=1,计算结果!B$17,0)</f>
        <v>1.0149143412296002E-2</v>
      </c>
      <c r="O2444" s="2">
        <f t="shared" ca="1" si="155"/>
        <v>11.387526376403816</v>
      </c>
      <c r="P2444" s="3">
        <f ca="1">1-O2444/MAX(O$2:O2444)</f>
        <v>9.827679421700708E-3</v>
      </c>
    </row>
    <row r="2445" spans="1:16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52"/>
        <v>-9.1602503339819341E-3</v>
      </c>
      <c r="H2445" s="3">
        <f>1-E2445/MAX(E$2:E2445)</f>
        <v>0.39172905465187502</v>
      </c>
      <c r="I2445" s="36">
        <f ca="1">IF(ROW()&gt;计算结果!B$18+1,AVERAGE(OFFSET(E2445,0,0,-计算结果!B$18,1)),AVERAGE(OFFSET(E2445,0,0,-ROW(),1)))</f>
        <v>3320.0520454545449</v>
      </c>
      <c r="J2445" s="36">
        <f ca="1">I2445+计算结果!B$19*IF(ROW()&gt;计算结果!B$18+1,STDEV(OFFSET(E2445,0,0,-计算结果!B$18,1)),STDEV(OFFSET(E2445,0,0,-ROW(),1)))</f>
        <v>33423.749020666859</v>
      </c>
      <c r="K2445" s="34">
        <f ca="1">I2445-计算结果!B$19*IF(ROW()&gt;计算结果!B$18+1,STDEV(OFFSET(E2445,0,0,-计算结果!B$18,1)),STDEV(OFFSET(E2445,0,0,-ROW(),1)))</f>
        <v>-26783.644929757771</v>
      </c>
      <c r="L2445" s="35" t="str">
        <f t="shared" ca="1" si="153"/>
        <v>买</v>
      </c>
      <c r="M2445" s="4" t="str">
        <f t="shared" ca="1" si="154"/>
        <v/>
      </c>
      <c r="N2445" s="3">
        <f ca="1">IF(L2444="买",E2445/E2444-1,0)-IF(M2445=1,计算结果!B$17,0)</f>
        <v>-9.1602503339819341E-3</v>
      </c>
      <c r="O2445" s="2">
        <f t="shared" ca="1" si="155"/>
        <v>11.283213784111135</v>
      </c>
      <c r="P2445" s="3">
        <f ca="1">1-O2445/MAX(O$2:O2445)</f>
        <v>1.8897905751977695E-2</v>
      </c>
    </row>
    <row r="2446" spans="1:16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52"/>
        <v>-1.3877194798219694E-2</v>
      </c>
      <c r="H2446" s="3">
        <f>1-E2446/MAX(E$2:E2446)</f>
        <v>0.40017014905056825</v>
      </c>
      <c r="I2446" s="36">
        <f ca="1">IF(ROW()&gt;计算结果!B$18+1,AVERAGE(OFFSET(E2446,0,0,-计算结果!B$18,1)),AVERAGE(OFFSET(E2446,0,0,-ROW(),1)))</f>
        <v>3339.1375000000003</v>
      </c>
      <c r="J2446" s="36">
        <f ca="1">I2446+计算结果!B$19*IF(ROW()&gt;计算结果!B$18+1,STDEV(OFFSET(E2446,0,0,-计算结果!B$18,1)),STDEV(OFFSET(E2446,0,0,-ROW(),1)))</f>
        <v>31628.622870487648</v>
      </c>
      <c r="K2446" s="34">
        <f ca="1">I2446-计算结果!B$19*IF(ROW()&gt;计算结果!B$18+1,STDEV(OFFSET(E2446,0,0,-计算结果!B$18,1)),STDEV(OFFSET(E2446,0,0,-ROW(),1)))</f>
        <v>-24950.347870487647</v>
      </c>
      <c r="L2446" s="35" t="str">
        <f t="shared" ca="1" si="153"/>
        <v>买</v>
      </c>
      <c r="M2446" s="4" t="str">
        <f t="shared" ca="1" si="154"/>
        <v/>
      </c>
      <c r="N2446" s="3">
        <f ca="1">IF(L2445="买",E2446/E2445-1,0)-IF(M2446=1,计算结果!B$17,0)</f>
        <v>-1.3877194798219694E-2</v>
      </c>
      <c r="O2446" s="2">
        <f t="shared" ca="1" si="155"/>
        <v>11.126634428479067</v>
      </c>
      <c r="P2446" s="3">
        <f ca="1">1-O2446/MAX(O$2:O2446)</f>
        <v>3.2512850630798895E-2</v>
      </c>
    </row>
    <row r="2447" spans="1:16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52"/>
        <v>-1.2344978611870672E-2</v>
      </c>
      <c r="H2447" s="3">
        <f>1-E2447/MAX(E$2:E2447)</f>
        <v>0.40757503573130061</v>
      </c>
      <c r="I2447" s="36">
        <f ca="1">IF(ROW()&gt;计算结果!B$18+1,AVERAGE(OFFSET(E2447,0,0,-计算结果!B$18,1)),AVERAGE(OFFSET(E2447,0,0,-ROW(),1)))</f>
        <v>3356.3824999999997</v>
      </c>
      <c r="J2447" s="36">
        <f ca="1">I2447+计算结果!B$19*IF(ROW()&gt;计算结果!B$18+1,STDEV(OFFSET(E2447,0,0,-计算结果!B$18,1)),STDEV(OFFSET(E2447,0,0,-ROW(),1)))</f>
        <v>29729.135688577779</v>
      </c>
      <c r="K2447" s="34">
        <f ca="1">I2447-计算结果!B$19*IF(ROW()&gt;计算结果!B$18+1,STDEV(OFFSET(E2447,0,0,-计算结果!B$18,1)),STDEV(OFFSET(E2447,0,0,-ROW(),1)))</f>
        <v>-23016.370688577779</v>
      </c>
      <c r="L2447" s="35" t="str">
        <f t="shared" ca="1" si="153"/>
        <v>买</v>
      </c>
      <c r="M2447" s="4" t="str">
        <f t="shared" ca="1" si="154"/>
        <v/>
      </c>
      <c r="N2447" s="3">
        <f ca="1">IF(L2446="买",E2447/E2446-1,0)-IF(M2447=1,计算结果!B$17,0)</f>
        <v>-1.2344978611870672E-2</v>
      </c>
      <c r="O2447" s="2">
        <f t="shared" ca="1" si="155"/>
        <v>10.989276364437389</v>
      </c>
      <c r="P2447" s="3">
        <f ca="1">1-O2447/MAX(O$2:O2447)</f>
        <v>4.4456458797021314E-2</v>
      </c>
    </row>
    <row r="2448" spans="1:16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52"/>
        <v>-1.3616520190706027E-2</v>
      </c>
      <c r="H2448" s="3">
        <f>1-E2448/MAX(E$2:E2448)</f>
        <v>0.41564180221874358</v>
      </c>
      <c r="I2448" s="36">
        <f ca="1">IF(ROW()&gt;计算结果!B$18+1,AVERAGE(OFFSET(E2448,0,0,-计算结果!B$18,1)),AVERAGE(OFFSET(E2448,0,0,-ROW(),1)))</f>
        <v>3371.8347727272721</v>
      </c>
      <c r="J2448" s="36">
        <f ca="1">I2448+计算结果!B$19*IF(ROW()&gt;计算结果!B$18+1,STDEV(OFFSET(E2448,0,0,-计算结果!B$18,1)),STDEV(OFFSET(E2448,0,0,-ROW(),1)))</f>
        <v>27709.783072566344</v>
      </c>
      <c r="K2448" s="34">
        <f ca="1">I2448-计算结果!B$19*IF(ROW()&gt;计算结果!B$18+1,STDEV(OFFSET(E2448,0,0,-计算结果!B$18,1)),STDEV(OFFSET(E2448,0,0,-ROW(),1)))</f>
        <v>-20966.113527111804</v>
      </c>
      <c r="L2448" s="35" t="str">
        <f t="shared" ca="1" si="153"/>
        <v>买</v>
      </c>
      <c r="M2448" s="4" t="str">
        <f t="shared" ca="1" si="154"/>
        <v/>
      </c>
      <c r="N2448" s="3">
        <f ca="1">IF(L2447="买",E2448/E2447-1,0)-IF(M2448=1,计算结果!B$17,0)</f>
        <v>-1.3616520190706027E-2</v>
      </c>
      <c r="O2448" s="2">
        <f t="shared" ca="1" si="155"/>
        <v>10.839640660939779</v>
      </c>
      <c r="P2448" s="3">
        <f ca="1">1-O2448/MAX(O$2:O2448)</f>
        <v>5.746763671891042E-2</v>
      </c>
    </row>
    <row r="2449" spans="1:16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52"/>
        <v>-2.3419005995242159E-2</v>
      </c>
      <c r="H2449" s="3">
        <f>1-E2449/MAX(E$2:E2449)</f>
        <v>0.42932689035595184</v>
      </c>
      <c r="I2449" s="36">
        <f ca="1">IF(ROW()&gt;计算结果!B$18+1,AVERAGE(OFFSET(E2449,0,0,-计算结果!B$18,1)),AVERAGE(OFFSET(E2449,0,0,-ROW(),1)))</f>
        <v>3384.2243181818176</v>
      </c>
      <c r="J2449" s="36">
        <f ca="1">I2449+计算结果!B$19*IF(ROW()&gt;计算结果!B$18+1,STDEV(OFFSET(E2449,0,0,-计算结果!B$18,1)),STDEV(OFFSET(E2449,0,0,-ROW(),1)))</f>
        <v>25774.552535591087</v>
      </c>
      <c r="K2449" s="34">
        <f ca="1">I2449-计算结果!B$19*IF(ROW()&gt;计算结果!B$18+1,STDEV(OFFSET(E2449,0,0,-计算结果!B$18,1)),STDEV(OFFSET(E2449,0,0,-ROW(),1)))</f>
        <v>-19006.103899227448</v>
      </c>
      <c r="L2449" s="35" t="str">
        <f t="shared" ca="1" si="153"/>
        <v>卖</v>
      </c>
      <c r="M2449" s="4">
        <f t="shared" ca="1" si="154"/>
        <v>1</v>
      </c>
      <c r="N2449" s="3">
        <f ca="1">IF(L2448="买",E2449/E2448-1,0)-IF(M2449=1,计算结果!B$17,0)</f>
        <v>-2.3419005995242159E-2</v>
      </c>
      <c r="O2449" s="2">
        <f t="shared" ca="1" si="155"/>
        <v>10.585787051314959</v>
      </c>
      <c r="P2449" s="3">
        <f ca="1">1-O2449/MAX(O$2:O2449)</f>
        <v>7.9540807785300038E-2</v>
      </c>
    </row>
    <row r="2450" spans="1:16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52"/>
        <v>2.4892962348984415E-2</v>
      </c>
      <c r="H2450" s="3">
        <f>1-E2450/MAX(E$2:E2450)</f>
        <v>0.41512114612400464</v>
      </c>
      <c r="I2450" s="36">
        <f ca="1">IF(ROW()&gt;计算结果!B$18+1,AVERAGE(OFFSET(E2450,0,0,-计算结果!B$18,1)),AVERAGE(OFFSET(E2450,0,0,-ROW(),1)))</f>
        <v>3398.2615909090905</v>
      </c>
      <c r="J2450" s="36">
        <f ca="1">I2450+计算结果!B$19*IF(ROW()&gt;计算结果!B$18+1,STDEV(OFFSET(E2450,0,0,-计算结果!B$18,1)),STDEV(OFFSET(E2450,0,0,-ROW(),1)))</f>
        <v>23647.755343663714</v>
      </c>
      <c r="K2450" s="34">
        <f ca="1">I2450-计算结果!B$19*IF(ROW()&gt;计算结果!B$18+1,STDEV(OFFSET(E2450,0,0,-计算结果!B$18,1)),STDEV(OFFSET(E2450,0,0,-ROW(),1)))</f>
        <v>-16851.232161845535</v>
      </c>
      <c r="L2450" s="35" t="str">
        <f t="shared" ca="1" si="153"/>
        <v>买</v>
      </c>
      <c r="M2450" s="4">
        <f t="shared" ca="1" si="154"/>
        <v>1</v>
      </c>
      <c r="N2450" s="3">
        <f ca="1">IF(L2449="买",E2450/E2449-1,0)-IF(M2450=1,计算结果!B$17,0)</f>
        <v>0</v>
      </c>
      <c r="O2450" s="2">
        <f t="shared" ca="1" si="155"/>
        <v>10.585787051314959</v>
      </c>
      <c r="P2450" s="3">
        <f ca="1">1-O2450/MAX(O$2:O2450)</f>
        <v>7.9540807785300038E-2</v>
      </c>
    </row>
    <row r="2451" spans="1:16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52"/>
        <v>-1.0379787342361335E-2</v>
      </c>
      <c r="H2451" s="3">
        <f>1-E2451/MAX(E$2:E2451)</f>
        <v>0.42119206424828148</v>
      </c>
      <c r="I2451" s="36">
        <f ca="1">IF(ROW()&gt;计算结果!B$18+1,AVERAGE(OFFSET(E2451,0,0,-计算结果!B$18,1)),AVERAGE(OFFSET(E2451,0,0,-ROW(),1)))</f>
        <v>3409.1213636363623</v>
      </c>
      <c r="J2451" s="36">
        <f ca="1">I2451+计算结果!B$19*IF(ROW()&gt;计算结果!B$18+1,STDEV(OFFSET(E2451,0,0,-计算结果!B$18,1)),STDEV(OFFSET(E2451,0,0,-ROW(),1)))</f>
        <v>21990.743096882405</v>
      </c>
      <c r="K2451" s="34">
        <f ca="1">I2451-计算结果!B$19*IF(ROW()&gt;计算结果!B$18+1,STDEV(OFFSET(E2451,0,0,-计算结果!B$18,1)),STDEV(OFFSET(E2451,0,0,-ROW(),1)))</f>
        <v>-15172.500369609681</v>
      </c>
      <c r="L2451" s="35" t="str">
        <f t="shared" ca="1" si="153"/>
        <v>卖</v>
      </c>
      <c r="M2451" s="4">
        <f t="shared" ca="1" si="154"/>
        <v>1</v>
      </c>
      <c r="N2451" s="3">
        <f ca="1">IF(L2450="买",E2451/E2450-1,0)-IF(M2451=1,计算结果!B$17,0)</f>
        <v>-1.0379787342361335E-2</v>
      </c>
      <c r="O2451" s="2">
        <f t="shared" ca="1" si="155"/>
        <v>10.475908832870788</v>
      </c>
      <c r="P2451" s="3">
        <f ca="1">1-O2451/MAX(O$2:O2451)</f>
        <v>8.9094978457810337E-2</v>
      </c>
    </row>
    <row r="2452" spans="1:16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52"/>
        <v>-1.0235847808640841E-2</v>
      </c>
      <c r="H2452" s="3">
        <f>1-E2452/MAX(E$2:E2452)</f>
        <v>0.42711665418906963</v>
      </c>
      <c r="I2452" s="36">
        <f ca="1">IF(ROW()&gt;计算结果!B$18+1,AVERAGE(OFFSET(E2452,0,0,-计算结果!B$18,1)),AVERAGE(OFFSET(E2452,0,0,-ROW(),1)))</f>
        <v>3418.1986363636361</v>
      </c>
      <c r="J2452" s="36">
        <f ca="1">I2452+计算结果!B$19*IF(ROW()&gt;计算结果!B$18+1,STDEV(OFFSET(E2452,0,0,-计算结果!B$18,1)),STDEV(OFFSET(E2452,0,0,-ROW(),1)))</f>
        <v>20444.324744945963</v>
      </c>
      <c r="K2452" s="34">
        <f ca="1">I2452-计算结果!B$19*IF(ROW()&gt;计算结果!B$18+1,STDEV(OFFSET(E2452,0,0,-计算结果!B$18,1)),STDEV(OFFSET(E2452,0,0,-ROW(),1)))</f>
        <v>-13607.927472218693</v>
      </c>
      <c r="L2452" s="35" t="str">
        <f t="shared" ca="1" si="153"/>
        <v>卖</v>
      </c>
      <c r="M2452" s="4" t="str">
        <f t="shared" ca="1" si="154"/>
        <v/>
      </c>
      <c r="N2452" s="3">
        <f ca="1">IF(L2451="买",E2452/E2451-1,0)-IF(M2452=1,计算结果!B$17,0)</f>
        <v>0</v>
      </c>
      <c r="O2452" s="2">
        <f t="shared" ca="1" si="155"/>
        <v>10.475908832870788</v>
      </c>
      <c r="P2452" s="3">
        <f ca="1">1-O2452/MAX(O$2:O2452)</f>
        <v>8.9094978457810337E-2</v>
      </c>
    </row>
    <row r="2453" spans="1:16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52"/>
        <v>-1.6195666701317113E-2</v>
      </c>
      <c r="H2453" s="3">
        <f>1-E2453/MAX(E$2:E2453)</f>
        <v>0.43639488191655884</v>
      </c>
      <c r="I2453" s="36">
        <f ca="1">IF(ROW()&gt;计算结果!B$18+1,AVERAGE(OFFSET(E2453,0,0,-计算结果!B$18,1)),AVERAGE(OFFSET(E2453,0,0,-ROW(),1)))</f>
        <v>3422.9274999999998</v>
      </c>
      <c r="J2453" s="36">
        <f ca="1">I2453+计算结果!B$19*IF(ROW()&gt;计算结果!B$18+1,STDEV(OFFSET(E2453,0,0,-计算结果!B$18,1)),STDEV(OFFSET(E2453,0,0,-ROW(),1)))</f>
        <v>19703.067182677787</v>
      </c>
      <c r="K2453" s="34">
        <f ca="1">I2453-计算结果!B$19*IF(ROW()&gt;计算结果!B$18+1,STDEV(OFFSET(E2453,0,0,-计算结果!B$18,1)),STDEV(OFFSET(E2453,0,0,-ROW(),1)))</f>
        <v>-12857.212182677787</v>
      </c>
      <c r="L2453" s="35" t="str">
        <f t="shared" ca="1" si="153"/>
        <v>卖</v>
      </c>
      <c r="M2453" s="4" t="str">
        <f t="shared" ca="1" si="154"/>
        <v/>
      </c>
      <c r="N2453" s="3">
        <f ca="1">IF(L2452="买",E2453/E2452-1,0)-IF(M2453=1,计算结果!B$17,0)</f>
        <v>0</v>
      </c>
      <c r="O2453" s="2">
        <f t="shared" ca="1" si="155"/>
        <v>10.475908832870788</v>
      </c>
      <c r="P2453" s="3">
        <f ca="1">1-O2453/MAX(O$2:O2453)</f>
        <v>8.9094978457810337E-2</v>
      </c>
    </row>
    <row r="2454" spans="1:16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52"/>
        <v>1.0113451796571749E-2</v>
      </c>
      <c r="H2454" s="3">
        <f>1-E2454/MAX(E$2:E2454)</f>
        <v>0.43069488872252093</v>
      </c>
      <c r="I2454" s="36">
        <f ca="1">IF(ROW()&gt;计算结果!B$18+1,AVERAGE(OFFSET(E2454,0,0,-计算结果!B$18,1)),AVERAGE(OFFSET(E2454,0,0,-ROW(),1)))</f>
        <v>3427.951136363637</v>
      </c>
      <c r="J2454" s="36">
        <f ca="1">I2454+计算结果!B$19*IF(ROW()&gt;计算结果!B$18+1,STDEV(OFFSET(E2454,0,0,-计算结果!B$18,1)),STDEV(OFFSET(E2454,0,0,-ROW(),1)))</f>
        <v>18965.074368490317</v>
      </c>
      <c r="K2454" s="34">
        <f ca="1">I2454-计算结果!B$19*IF(ROW()&gt;计算结果!B$18+1,STDEV(OFFSET(E2454,0,0,-计算结果!B$18,1)),STDEV(OFFSET(E2454,0,0,-ROW(),1)))</f>
        <v>-12109.172095763044</v>
      </c>
      <c r="L2454" s="35" t="str">
        <f t="shared" ca="1" si="153"/>
        <v>卖</v>
      </c>
      <c r="M2454" s="4" t="str">
        <f t="shared" ca="1" si="154"/>
        <v/>
      </c>
      <c r="N2454" s="3">
        <f ca="1">IF(L2453="买",E2454/E2453-1,0)-IF(M2454=1,计算结果!B$17,0)</f>
        <v>0</v>
      </c>
      <c r="O2454" s="2">
        <f t="shared" ca="1" si="155"/>
        <v>10.475908832870788</v>
      </c>
      <c r="P2454" s="3">
        <f ca="1">1-O2454/MAX(O$2:O2454)</f>
        <v>8.9094978457810337E-2</v>
      </c>
    </row>
    <row r="2455" spans="1:16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52"/>
        <v>1.8237136572303081E-2</v>
      </c>
      <c r="H2455" s="3">
        <f>1-E2455/MAX(E$2:E2455)</f>
        <v>0.42031239365684336</v>
      </c>
      <c r="I2455" s="36">
        <f ca="1">IF(ROW()&gt;计算结果!B$18+1,AVERAGE(OFFSET(E2455,0,0,-计算结果!B$18,1)),AVERAGE(OFFSET(E2455,0,0,-ROW(),1)))</f>
        <v>3431.4525000000008</v>
      </c>
      <c r="J2455" s="36">
        <f ca="1">I2455+计算结果!B$19*IF(ROW()&gt;计算结果!B$18+1,STDEV(OFFSET(E2455,0,0,-计算结果!B$18,1)),STDEV(OFFSET(E2455,0,0,-ROW(),1)))</f>
        <v>18687.595359237173</v>
      </c>
      <c r="K2455" s="34">
        <f ca="1">I2455-计算结果!B$19*IF(ROW()&gt;计算结果!B$18+1,STDEV(OFFSET(E2455,0,0,-计算结果!B$18,1)),STDEV(OFFSET(E2455,0,0,-ROW(),1)))</f>
        <v>-11824.690359237173</v>
      </c>
      <c r="L2455" s="35" t="str">
        <f t="shared" ca="1" si="153"/>
        <v>卖</v>
      </c>
      <c r="M2455" s="4" t="str">
        <f t="shared" ca="1" si="154"/>
        <v/>
      </c>
      <c r="N2455" s="3">
        <f ca="1">IF(L2454="买",E2455/E2454-1,0)-IF(M2455=1,计算结果!B$17,0)</f>
        <v>0</v>
      </c>
      <c r="O2455" s="2">
        <f t="shared" ca="1" si="155"/>
        <v>10.475908832870788</v>
      </c>
      <c r="P2455" s="3">
        <f ca="1">1-O2455/MAX(O$2:O2455)</f>
        <v>8.9094978457810337E-2</v>
      </c>
    </row>
    <row r="2456" spans="1:16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52"/>
        <v>7.9778334810709506E-3</v>
      </c>
      <c r="H2456" s="3">
        <f>1-E2456/MAX(E$2:E2456)</f>
        <v>0.41568774246239704</v>
      </c>
      <c r="I2456" s="36">
        <f ca="1">IF(ROW()&gt;计算结果!B$18+1,AVERAGE(OFFSET(E2456,0,0,-计算结果!B$18,1)),AVERAGE(OFFSET(E2456,0,0,-ROW(),1)))</f>
        <v>3438.8890909090915</v>
      </c>
      <c r="J2456" s="36">
        <f ca="1">I2456+计算结果!B$19*IF(ROW()&gt;计算结果!B$18+1,STDEV(OFFSET(E2456,0,0,-计算结果!B$18,1)),STDEV(OFFSET(E2456,0,0,-ROW(),1)))</f>
        <v>17666.622841368211</v>
      </c>
      <c r="K2456" s="34">
        <f ca="1">I2456-计算结果!B$19*IF(ROW()&gt;计算结果!B$18+1,STDEV(OFFSET(E2456,0,0,-计算结果!B$18,1)),STDEV(OFFSET(E2456,0,0,-ROW(),1)))</f>
        <v>-10788.844659550026</v>
      </c>
      <c r="L2456" s="35" t="str">
        <f t="shared" ca="1" si="153"/>
        <v>卖</v>
      </c>
      <c r="M2456" s="4" t="str">
        <f t="shared" ca="1" si="154"/>
        <v/>
      </c>
      <c r="N2456" s="3">
        <f ca="1">IF(L2455="买",E2456/E2455-1,0)-IF(M2456=1,计算结果!B$17,0)</f>
        <v>0</v>
      </c>
      <c r="O2456" s="2">
        <f t="shared" ca="1" si="155"/>
        <v>10.475908832870788</v>
      </c>
      <c r="P2456" s="3">
        <f ca="1">1-O2456/MAX(O$2:O2456)</f>
        <v>8.9094978457810337E-2</v>
      </c>
    </row>
    <row r="2457" spans="1:16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52"/>
        <v>2.5479598849196261E-3</v>
      </c>
      <c r="H2457" s="3">
        <f>1-E2457/MAX(E$2:E2457)</f>
        <v>0.41419893826992449</v>
      </c>
      <c r="I2457" s="36">
        <f ca="1">IF(ROW()&gt;计算结果!B$18+1,AVERAGE(OFFSET(E2457,0,0,-计算结果!B$18,1)),AVERAGE(OFFSET(E2457,0,0,-ROW(),1)))</f>
        <v>3443.9190909090908</v>
      </c>
      <c r="J2457" s="36">
        <f ca="1">I2457+计算结果!B$19*IF(ROW()&gt;计算结果!B$18+1,STDEV(OFFSET(E2457,0,0,-计算结果!B$18,1)),STDEV(OFFSET(E2457,0,0,-ROW(),1)))</f>
        <v>17185.372328044243</v>
      </c>
      <c r="K2457" s="34">
        <f ca="1">I2457-计算结果!B$19*IF(ROW()&gt;计算结果!B$18+1,STDEV(OFFSET(E2457,0,0,-计算结果!B$18,1)),STDEV(OFFSET(E2457,0,0,-ROW(),1)))</f>
        <v>-10297.53414622606</v>
      </c>
      <c r="L2457" s="35" t="str">
        <f t="shared" ca="1" si="153"/>
        <v>卖</v>
      </c>
      <c r="M2457" s="4" t="str">
        <f t="shared" ca="1" si="154"/>
        <v/>
      </c>
      <c r="N2457" s="3">
        <f ca="1">IF(L2456="买",E2457/E2456-1,0)-IF(M2457=1,计算结果!B$17,0)</f>
        <v>0</v>
      </c>
      <c r="O2457" s="2">
        <f t="shared" ca="1" si="155"/>
        <v>10.475908832870788</v>
      </c>
      <c r="P2457" s="3">
        <f ca="1">1-O2457/MAX(O$2:O2457)</f>
        <v>8.9094978457810337E-2</v>
      </c>
    </row>
    <row r="2458" spans="1:16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52"/>
        <v>7.8306761510018585E-3</v>
      </c>
      <c r="H2458" s="3">
        <f>1-E2458/MAX(E$2:E2458)</f>
        <v>0.40961171986660316</v>
      </c>
      <c r="I2458" s="36">
        <f ca="1">IF(ROW()&gt;计算结果!B$18+1,AVERAGE(OFFSET(E2458,0,0,-计算结果!B$18,1)),AVERAGE(OFFSET(E2458,0,0,-ROW(),1)))</f>
        <v>3450.4377272727274</v>
      </c>
      <c r="J2458" s="36">
        <f ca="1">I2458+计算结果!B$19*IF(ROW()&gt;计算结果!B$18+1,STDEV(OFFSET(E2458,0,0,-计算结果!B$18,1)),STDEV(OFFSET(E2458,0,0,-ROW(),1)))</f>
        <v>16463.30672708515</v>
      </c>
      <c r="K2458" s="34">
        <f ca="1">I2458-计算结果!B$19*IF(ROW()&gt;计算结果!B$18+1,STDEV(OFFSET(E2458,0,0,-计算结果!B$18,1)),STDEV(OFFSET(E2458,0,0,-ROW(),1)))</f>
        <v>-9562.4312725396958</v>
      </c>
      <c r="L2458" s="35" t="str">
        <f t="shared" ca="1" si="153"/>
        <v>买</v>
      </c>
      <c r="M2458" s="4">
        <f t="shared" ca="1" si="154"/>
        <v>1</v>
      </c>
      <c r="N2458" s="3">
        <f ca="1">IF(L2457="买",E2458/E2457-1,0)-IF(M2458=1,计算结果!B$17,0)</f>
        <v>0</v>
      </c>
      <c r="O2458" s="2">
        <f t="shared" ca="1" si="155"/>
        <v>10.475908832870788</v>
      </c>
      <c r="P2458" s="3">
        <f ca="1">1-O2458/MAX(O$2:O2458)</f>
        <v>8.9094978457810337E-2</v>
      </c>
    </row>
    <row r="2459" spans="1:16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52"/>
        <v>8.5450872232932795E-3</v>
      </c>
      <c r="H2459" s="3">
        <f>1-E2459/MAX(E$2:E2459)</f>
        <v>0.40456680051725313</v>
      </c>
      <c r="I2459" s="36">
        <f ca="1">IF(ROW()&gt;计算结果!B$18+1,AVERAGE(OFFSET(E2459,0,0,-计算结果!B$18,1)),AVERAGE(OFFSET(E2459,0,0,-ROW(),1)))</f>
        <v>3457.3979545454549</v>
      </c>
      <c r="J2459" s="36">
        <f ca="1">I2459+计算结果!B$19*IF(ROW()&gt;计算结果!B$18+1,STDEV(OFFSET(E2459,0,0,-计算结果!B$18,1)),STDEV(OFFSET(E2459,0,0,-ROW(),1)))</f>
        <v>15737.292240870318</v>
      </c>
      <c r="K2459" s="34">
        <f ca="1">I2459-计算结果!B$19*IF(ROW()&gt;计算结果!B$18+1,STDEV(OFFSET(E2459,0,0,-计算结果!B$18,1)),STDEV(OFFSET(E2459,0,0,-ROW(),1)))</f>
        <v>-8822.4963317794081</v>
      </c>
      <c r="L2459" s="35" t="str">
        <f t="shared" ca="1" si="153"/>
        <v>买</v>
      </c>
      <c r="M2459" s="4" t="str">
        <f t="shared" ca="1" si="154"/>
        <v/>
      </c>
      <c r="N2459" s="3">
        <f ca="1">IF(L2458="买",E2459/E2458-1,0)-IF(M2459=1,计算结果!B$17,0)</f>
        <v>8.5450872232932795E-3</v>
      </c>
      <c r="O2459" s="2">
        <f t="shared" ca="1" si="155"/>
        <v>10.565426387590938</v>
      </c>
      <c r="P2459" s="3">
        <f ca="1">1-O2459/MAX(O$2:O2459)</f>
        <v>8.1311215596596487E-2</v>
      </c>
    </row>
    <row r="2460" spans="1:16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52"/>
        <v>6.5266839644748664E-3</v>
      </c>
      <c r="H2460" s="3">
        <f>1-E2460/MAX(E$2:E2460)</f>
        <v>0.40068059620227314</v>
      </c>
      <c r="I2460" s="36">
        <f ca="1">IF(ROW()&gt;计算结果!B$18+1,AVERAGE(OFFSET(E2460,0,0,-计算结果!B$18,1)),AVERAGE(OFFSET(E2460,0,0,-ROW(),1)))</f>
        <v>3464.3318181818181</v>
      </c>
      <c r="J2460" s="36">
        <f ca="1">I2460+计算结果!B$19*IF(ROW()&gt;计算结果!B$18+1,STDEV(OFFSET(E2460,0,0,-计算结果!B$18,1)),STDEV(OFFSET(E2460,0,0,-ROW(),1)))</f>
        <v>15089.971798925264</v>
      </c>
      <c r="K2460" s="34">
        <f ca="1">I2460-计算结果!B$19*IF(ROW()&gt;计算结果!B$18+1,STDEV(OFFSET(E2460,0,0,-计算结果!B$18,1)),STDEV(OFFSET(E2460,0,0,-ROW(),1)))</f>
        <v>-8161.3081625616287</v>
      </c>
      <c r="L2460" s="35" t="str">
        <f t="shared" ca="1" si="153"/>
        <v>买</v>
      </c>
      <c r="M2460" s="4" t="str">
        <f t="shared" ca="1" si="154"/>
        <v/>
      </c>
      <c r="N2460" s="3">
        <f ca="1">IF(L2459="买",E2460/E2459-1,0)-IF(M2460=1,计算结果!B$17,0)</f>
        <v>6.5266839644748664E-3</v>
      </c>
      <c r="O2460" s="2">
        <f t="shared" ca="1" si="155"/>
        <v>10.634383586572667</v>
      </c>
      <c r="P2460" s="3">
        <f ca="1">1-O2460/MAX(O$2:O2460)</f>
        <v>7.5315224239087764E-2</v>
      </c>
    </row>
    <row r="2461" spans="1:16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52"/>
        <v>-1.2375366235889973E-2</v>
      </c>
      <c r="H2461" s="3">
        <f>1-E2461/MAX(E$2:E2461)</f>
        <v>0.40809739331654526</v>
      </c>
      <c r="I2461" s="36">
        <f ca="1">IF(ROW()&gt;计算结果!B$18+1,AVERAGE(OFFSET(E2461,0,0,-计算结果!B$18,1)),AVERAGE(OFFSET(E2461,0,0,-ROW(),1)))</f>
        <v>3468.3165909090908</v>
      </c>
      <c r="J2461" s="36">
        <f ca="1">I2461+计算结果!B$19*IF(ROW()&gt;计算结果!B$18+1,STDEV(OFFSET(E2461,0,0,-计算结果!B$18,1)),STDEV(OFFSET(E2461,0,0,-ROW(),1)))</f>
        <v>14770.058545655982</v>
      </c>
      <c r="K2461" s="34">
        <f ca="1">I2461-计算结果!B$19*IF(ROW()&gt;计算结果!B$18+1,STDEV(OFFSET(E2461,0,0,-计算结果!B$18,1)),STDEV(OFFSET(E2461,0,0,-ROW(),1)))</f>
        <v>-7833.4253638377995</v>
      </c>
      <c r="L2461" s="35" t="str">
        <f t="shared" ca="1" si="153"/>
        <v>买</v>
      </c>
      <c r="M2461" s="4" t="str">
        <f t="shared" ca="1" si="154"/>
        <v/>
      </c>
      <c r="N2461" s="3">
        <f ca="1">IF(L2460="买",E2461/E2460-1,0)-IF(M2461=1,计算结果!B$17,0)</f>
        <v>-1.2375366235889973E-2</v>
      </c>
      <c r="O2461" s="2">
        <f t="shared" ca="1" si="155"/>
        <v>10.502779194995894</v>
      </c>
      <c r="P2461" s="3">
        <f ca="1">1-O2461/MAX(O$2:O2461)</f>
        <v>8.6758536991880852E-2</v>
      </c>
    </row>
    <row r="2462" spans="1:16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52"/>
        <v>2.517010518206364E-2</v>
      </c>
      <c r="H2462" s="3">
        <f>1-E2462/MAX(E$2:E2462)</f>
        <v>0.39319914244878518</v>
      </c>
      <c r="I2462" s="36">
        <f ca="1">IF(ROW()&gt;计算结果!B$18+1,AVERAGE(OFFSET(E2462,0,0,-计算结果!B$18,1)),AVERAGE(OFFSET(E2462,0,0,-ROW(),1)))</f>
        <v>3472.991363636364</v>
      </c>
      <c r="J2462" s="36">
        <f ca="1">I2462+计算结果!B$19*IF(ROW()&gt;计算结果!B$18+1,STDEV(OFFSET(E2462,0,0,-计算结果!B$18,1)),STDEV(OFFSET(E2462,0,0,-ROW(),1)))</f>
        <v>14737.753100348053</v>
      </c>
      <c r="K2462" s="34">
        <f ca="1">I2462-计算结果!B$19*IF(ROW()&gt;计算结果!B$18+1,STDEV(OFFSET(E2462,0,0,-计算结果!B$18,1)),STDEV(OFFSET(E2462,0,0,-ROW(),1)))</f>
        <v>-7791.7703730753256</v>
      </c>
      <c r="L2462" s="35" t="str">
        <f t="shared" ca="1" si="153"/>
        <v>买</v>
      </c>
      <c r="M2462" s="4" t="str">
        <f t="shared" ca="1" si="154"/>
        <v/>
      </c>
      <c r="N2462" s="3">
        <f ca="1">IF(L2461="买",E2462/E2461-1,0)-IF(M2462=1,计算结果!B$17,0)</f>
        <v>2.517010518206364E-2</v>
      </c>
      <c r="O2462" s="2">
        <f t="shared" ca="1" si="155"/>
        <v>10.76713525203793</v>
      </c>
      <c r="P2462" s="3">
        <f ca="1">1-O2462/MAX(O$2:O2462)</f>
        <v>6.3772153311344892E-2</v>
      </c>
    </row>
    <row r="2463" spans="1:16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52"/>
        <v>1.8366425613172144E-3</v>
      </c>
      <c r="H2463" s="3">
        <f>1-E2463/MAX(E$2:E2463)</f>
        <v>0.39208466616756277</v>
      </c>
      <c r="I2463" s="36">
        <f ca="1">IF(ROW()&gt;计算结果!B$18+1,AVERAGE(OFFSET(E2463,0,0,-计算结果!B$18,1)),AVERAGE(OFFSET(E2463,0,0,-ROW(),1)))</f>
        <v>3478.1484090909098</v>
      </c>
      <c r="J2463" s="36">
        <f ca="1">I2463+计算结果!B$19*IF(ROW()&gt;计算结果!B$18+1,STDEV(OFFSET(E2463,0,0,-计算结果!B$18,1)),STDEV(OFFSET(E2463,0,0,-ROW(),1)))</f>
        <v>14650.793623020207</v>
      </c>
      <c r="K2463" s="34">
        <f ca="1">I2463-计算结果!B$19*IF(ROW()&gt;计算结果!B$18+1,STDEV(OFFSET(E2463,0,0,-计算结果!B$18,1)),STDEV(OFFSET(E2463,0,0,-ROW(),1)))</f>
        <v>-7694.4968048383862</v>
      </c>
      <c r="L2463" s="35" t="str">
        <f t="shared" ca="1" si="153"/>
        <v>买</v>
      </c>
      <c r="M2463" s="4" t="str">
        <f t="shared" ca="1" si="154"/>
        <v/>
      </c>
      <c r="N2463" s="3">
        <f ca="1">IF(L2462="买",E2463/E2462-1,0)-IF(M2463=1,计算结果!B$17,0)</f>
        <v>1.8366425613172144E-3</v>
      </c>
      <c r="O2463" s="2">
        <f t="shared" ca="1" si="155"/>
        <v>10.786910630905282</v>
      </c>
      <c r="P2463" s="3">
        <f ca="1">1-O2463/MAX(O$2:O2463)</f>
        <v>6.2052637401026067E-2</v>
      </c>
    </row>
    <row r="2464" spans="1:16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52"/>
        <v>7.9572552927082985E-3</v>
      </c>
      <c r="H2464" s="3">
        <f>1-E2464/MAX(E$2:E2464)</f>
        <v>0.38724732865990608</v>
      </c>
      <c r="I2464" s="36">
        <f ca="1">IF(ROW()&gt;计算结果!B$18+1,AVERAGE(OFFSET(E2464,0,0,-计算结果!B$18,1)),AVERAGE(OFFSET(E2464,0,0,-ROW(),1)))</f>
        <v>3483.1052272727275</v>
      </c>
      <c r="J2464" s="36">
        <f ca="1">I2464+计算结果!B$19*IF(ROW()&gt;计算结果!B$18+1,STDEV(OFFSET(E2464,0,0,-计算结果!B$18,1)),STDEV(OFFSET(E2464,0,0,-ROW(),1)))</f>
        <v>14719.252348705268</v>
      </c>
      <c r="K2464" s="34">
        <f ca="1">I2464-计算结果!B$19*IF(ROW()&gt;计算结果!B$18+1,STDEV(OFFSET(E2464,0,0,-计算结果!B$18,1)),STDEV(OFFSET(E2464,0,0,-ROW(),1)))</f>
        <v>-7753.0418941598118</v>
      </c>
      <c r="L2464" s="35" t="str">
        <f t="shared" ca="1" si="153"/>
        <v>买</v>
      </c>
      <c r="M2464" s="4" t="str">
        <f t="shared" ca="1" si="154"/>
        <v/>
      </c>
      <c r="N2464" s="3">
        <f ca="1">IF(L2463="买",E2464/E2463-1,0)-IF(M2464=1,计算结果!B$17,0)</f>
        <v>7.9572552927082985E-3</v>
      </c>
      <c r="O2464" s="2">
        <f t="shared" ca="1" si="155"/>
        <v>10.872744832615025</v>
      </c>
      <c r="P2464" s="3">
        <f ca="1">1-O2464/MAX(O$2:O2464)</f>
        <v>5.4589150785703588E-2</v>
      </c>
    </row>
    <row r="2465" spans="1:16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52"/>
        <v>-2.5926964654135909E-2</v>
      </c>
      <c r="H2465" s="3">
        <f>1-E2465/MAX(E$2:E2465)</f>
        <v>0.40313414551146798</v>
      </c>
      <c r="I2465" s="36">
        <f ca="1">IF(ROW()&gt;计算结果!B$18+1,AVERAGE(OFFSET(E2465,0,0,-计算结果!B$18,1)),AVERAGE(OFFSET(E2465,0,0,-ROW(),1)))</f>
        <v>3485.6829545454548</v>
      </c>
      <c r="J2465" s="36">
        <f ca="1">I2465+计算结果!B$19*IF(ROW()&gt;计算结果!B$18+1,STDEV(OFFSET(E2465,0,0,-计算结果!B$18,1)),STDEV(OFFSET(E2465,0,0,-ROW(),1)))</f>
        <v>14627.115890654959</v>
      </c>
      <c r="K2465" s="34">
        <f ca="1">I2465-计算结果!B$19*IF(ROW()&gt;计算结果!B$18+1,STDEV(OFFSET(E2465,0,0,-计算结果!B$18,1)),STDEV(OFFSET(E2465,0,0,-ROW(),1)))</f>
        <v>-7655.7499815640494</v>
      </c>
      <c r="L2465" s="35" t="str">
        <f t="shared" ca="1" si="153"/>
        <v>买</v>
      </c>
      <c r="M2465" s="4" t="str">
        <f t="shared" ca="1" si="154"/>
        <v/>
      </c>
      <c r="N2465" s="3">
        <f ca="1">IF(L2464="买",E2465/E2464-1,0)-IF(M2465=1,计算结果!B$17,0)</f>
        <v>-2.5926964654135909E-2</v>
      </c>
      <c r="O2465" s="2">
        <f t="shared" ca="1" si="155"/>
        <v>10.590847561646376</v>
      </c>
      <c r="P2465" s="3">
        <f ca="1">1-O2465/MAX(O$2:O2465)</f>
        <v>7.910078445691926E-2</v>
      </c>
    </row>
    <row r="2466" spans="1:16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52"/>
        <v>6.5338236551784057E-3</v>
      </c>
      <c r="H2466" s="3">
        <f>1-E2466/MAX(E$2:E2466)</f>
        <v>0.39923432927244262</v>
      </c>
      <c r="I2466" s="36">
        <f ca="1">IF(ROW()&gt;计算结果!B$18+1,AVERAGE(OFFSET(E2466,0,0,-计算结果!B$18,1)),AVERAGE(OFFSET(E2466,0,0,-ROW(),1)))</f>
        <v>3490.3625000000002</v>
      </c>
      <c r="J2466" s="36">
        <f ca="1">I2466+计算结果!B$19*IF(ROW()&gt;计算结果!B$18+1,STDEV(OFFSET(E2466,0,0,-计算结果!B$18,1)),STDEV(OFFSET(E2466,0,0,-ROW(),1)))</f>
        <v>14314.461250819859</v>
      </c>
      <c r="K2466" s="34">
        <f ca="1">I2466-计算结果!B$19*IF(ROW()&gt;计算结果!B$18+1,STDEV(OFFSET(E2466,0,0,-计算结果!B$18,1)),STDEV(OFFSET(E2466,0,0,-ROW(),1)))</f>
        <v>-7333.7362508198594</v>
      </c>
      <c r="L2466" s="35" t="str">
        <f t="shared" ca="1" si="153"/>
        <v>买</v>
      </c>
      <c r="M2466" s="4" t="str">
        <f t="shared" ca="1" si="154"/>
        <v/>
      </c>
      <c r="N2466" s="3">
        <f ca="1">IF(L2465="买",E2466/E2465-1,0)-IF(M2466=1,计算结果!B$17,0)</f>
        <v>6.5338236551784057E-3</v>
      </c>
      <c r="O2466" s="2">
        <f t="shared" ca="1" si="155"/>
        <v>10.66004629197305</v>
      </c>
      <c r="P2466" s="3">
        <f ca="1">1-O2466/MAX(O$2:O2466)</f>
        <v>7.3083791378368623E-2</v>
      </c>
    </row>
    <row r="2467" spans="1:16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52"/>
        <v>-9.76543692400067E-3</v>
      </c>
      <c r="H2467" s="3">
        <f>1-E2467/MAX(E$2:E2467)</f>
        <v>0.40510106853603756</v>
      </c>
      <c r="I2467" s="36">
        <f ca="1">IF(ROW()&gt;计算结果!B$18+1,AVERAGE(OFFSET(E2467,0,0,-计算结果!B$18,1)),AVERAGE(OFFSET(E2467,0,0,-ROW(),1)))</f>
        <v>3496.4068181818179</v>
      </c>
      <c r="J2467" s="36">
        <f ca="1">I2467+计算结果!B$19*IF(ROW()&gt;计算结果!B$18+1,STDEV(OFFSET(E2467,0,0,-计算结果!B$18,1)),STDEV(OFFSET(E2467,0,0,-ROW(),1)))</f>
        <v>13380.764517244679</v>
      </c>
      <c r="K2467" s="34">
        <f ca="1">I2467-计算结果!B$19*IF(ROW()&gt;计算结果!B$18+1,STDEV(OFFSET(E2467,0,0,-计算结果!B$18,1)),STDEV(OFFSET(E2467,0,0,-ROW(),1)))</f>
        <v>-6387.9508808810424</v>
      </c>
      <c r="L2467" s="35" t="str">
        <f t="shared" ca="1" si="153"/>
        <v>卖</v>
      </c>
      <c r="M2467" s="4">
        <f t="shared" ca="1" si="154"/>
        <v>1</v>
      </c>
      <c r="N2467" s="3">
        <f ca="1">IF(L2466="买",E2467/E2466-1,0)-IF(M2467=1,计算结果!B$17,0)</f>
        <v>-9.76543692400067E-3</v>
      </c>
      <c r="O2467" s="2">
        <f t="shared" ca="1" si="155"/>
        <v>10.555946282301859</v>
      </c>
      <c r="P2467" s="3">
        <f ca="1">1-O2467/MAX(O$2:O2467)</f>
        <v>8.2135533147497108E-2</v>
      </c>
    </row>
    <row r="2468" spans="1:16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52"/>
        <v>-5.0967583244192483E-3</v>
      </c>
      <c r="H2468" s="3">
        <f>1-E2468/MAX(E$2:E2468)</f>
        <v>0.40813312461716467</v>
      </c>
      <c r="I2468" s="36">
        <f ca="1">IF(ROW()&gt;计算结果!B$18+1,AVERAGE(OFFSET(E2468,0,0,-计算结果!B$18,1)),AVERAGE(OFFSET(E2468,0,0,-ROW(),1)))</f>
        <v>3499.6590909090901</v>
      </c>
      <c r="J2468" s="36">
        <f ca="1">I2468+计算结果!B$19*IF(ROW()&gt;计算结果!B$18+1,STDEV(OFFSET(E2468,0,0,-计算结果!B$18,1)),STDEV(OFFSET(E2468,0,0,-ROW(),1)))</f>
        <v>13005.801332247484</v>
      </c>
      <c r="K2468" s="34">
        <f ca="1">I2468-计算结果!B$19*IF(ROW()&gt;计算结果!B$18+1,STDEV(OFFSET(E2468,0,0,-计算结果!B$18,1)),STDEV(OFFSET(E2468,0,0,-ROW(),1)))</f>
        <v>-6006.4831504293034</v>
      </c>
      <c r="L2468" s="35" t="str">
        <f t="shared" ca="1" si="153"/>
        <v>卖</v>
      </c>
      <c r="M2468" s="4" t="str">
        <f t="shared" ca="1" si="154"/>
        <v/>
      </c>
      <c r="N2468" s="3">
        <f ca="1">IF(L2467="买",E2468/E2467-1,0)-IF(M2468=1,计算结果!B$17,0)</f>
        <v>0</v>
      </c>
      <c r="O2468" s="2">
        <f t="shared" ca="1" si="155"/>
        <v>10.555946282301859</v>
      </c>
      <c r="P2468" s="3">
        <f ca="1">1-O2468/MAX(O$2:O2468)</f>
        <v>8.2135533147497108E-2</v>
      </c>
    </row>
    <row r="2469" spans="1:16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52"/>
        <v>1.7027356461943643E-2</v>
      </c>
      <c r="H2469" s="3">
        <f>1-E2469/MAX(E$2:E2469)</f>
        <v>0.39805519635200437</v>
      </c>
      <c r="I2469" s="36">
        <f ca="1">IF(ROW()&gt;计算结果!B$18+1,AVERAGE(OFFSET(E2469,0,0,-计算结果!B$18,1)),AVERAGE(OFFSET(E2469,0,0,-ROW(),1)))</f>
        <v>3501.7479545454539</v>
      </c>
      <c r="J2469" s="36">
        <f ca="1">I2469+计算结果!B$19*IF(ROW()&gt;计算结果!B$18+1,STDEV(OFFSET(E2469,0,0,-计算结果!B$18,1)),STDEV(OFFSET(E2469,0,0,-ROW(),1)))</f>
        <v>12983.62209615203</v>
      </c>
      <c r="K2469" s="34">
        <f ca="1">I2469-计算结果!B$19*IF(ROW()&gt;计算结果!B$18+1,STDEV(OFFSET(E2469,0,0,-计算结果!B$18,1)),STDEV(OFFSET(E2469,0,0,-ROW(),1)))</f>
        <v>-5980.1261870611233</v>
      </c>
      <c r="L2469" s="35" t="str">
        <f t="shared" ca="1" si="153"/>
        <v>买</v>
      </c>
      <c r="M2469" s="4">
        <f t="shared" ca="1" si="154"/>
        <v>1</v>
      </c>
      <c r="N2469" s="3">
        <f ca="1">IF(L2468="买",E2469/E2468-1,0)-IF(M2469=1,计算结果!B$17,0)</f>
        <v>0</v>
      </c>
      <c r="O2469" s="2">
        <f t="shared" ca="1" si="155"/>
        <v>10.555946282301859</v>
      </c>
      <c r="P2469" s="3">
        <f ca="1">1-O2469/MAX(O$2:O2469)</f>
        <v>8.2135533147497108E-2</v>
      </c>
    </row>
    <row r="2470" spans="1:16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52"/>
        <v>-4.8448872871175164E-3</v>
      </c>
      <c r="H2470" s="3">
        <f>1-E2470/MAX(E$2:E2470)</f>
        <v>0.40097155107874494</v>
      </c>
      <c r="I2470" s="36">
        <f ca="1">IF(ROW()&gt;计算结果!B$18+1,AVERAGE(OFFSET(E2470,0,0,-计算结果!B$18,1)),AVERAGE(OFFSET(E2470,0,0,-ROW(),1)))</f>
        <v>3503.2286363636358</v>
      </c>
      <c r="J2470" s="36">
        <f ca="1">I2470+计算结果!B$19*IF(ROW()&gt;计算结果!B$18+1,STDEV(OFFSET(E2470,0,0,-计算结果!B$18,1)),STDEV(OFFSET(E2470,0,0,-ROW(),1)))</f>
        <v>12957.116481854309</v>
      </c>
      <c r="K2470" s="34">
        <f ca="1">I2470-计算结果!B$19*IF(ROW()&gt;计算结果!B$18+1,STDEV(OFFSET(E2470,0,0,-计算结果!B$18,1)),STDEV(OFFSET(E2470,0,0,-ROW(),1)))</f>
        <v>-5950.6592091270377</v>
      </c>
      <c r="L2470" s="35" t="str">
        <f t="shared" ca="1" si="153"/>
        <v>买</v>
      </c>
      <c r="M2470" s="4" t="str">
        <f t="shared" ca="1" si="154"/>
        <v/>
      </c>
      <c r="N2470" s="3">
        <f ca="1">IF(L2469="买",E2470/E2469-1,0)-IF(M2470=1,计算结果!B$17,0)</f>
        <v>-4.8448872871175164E-3</v>
      </c>
      <c r="O2470" s="2">
        <f t="shared" ca="1" si="155"/>
        <v>10.504803912355239</v>
      </c>
      <c r="P2470" s="3">
        <f ca="1">1-O2470/MAX(O$2:O2470)</f>
        <v>8.6582483034247648E-2</v>
      </c>
    </row>
    <row r="2471" spans="1:16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52"/>
        <v>1.1475284112696382E-3</v>
      </c>
      <c r="H2471" s="3">
        <f>1-E2471/MAX(E$2:E2471)</f>
        <v>0.40028414891444908</v>
      </c>
      <c r="I2471" s="36">
        <f ca="1">IF(ROW()&gt;计算结果!B$18+1,AVERAGE(OFFSET(E2471,0,0,-计算结果!B$18,1)),AVERAGE(OFFSET(E2471,0,0,-ROW(),1)))</f>
        <v>3504.7536363636359</v>
      </c>
      <c r="J2471" s="36">
        <f ca="1">I2471+计算结果!B$19*IF(ROW()&gt;计算结果!B$18+1,STDEV(OFFSET(E2471,0,0,-计算结果!B$18,1)),STDEV(OFFSET(E2471,0,0,-ROW(),1)))</f>
        <v>12932.859708893993</v>
      </c>
      <c r="K2471" s="34">
        <f ca="1">I2471-计算结果!B$19*IF(ROW()&gt;计算结果!B$18+1,STDEV(OFFSET(E2471,0,0,-计算结果!B$18,1)),STDEV(OFFSET(E2471,0,0,-ROW(),1)))</f>
        <v>-5923.3524361667223</v>
      </c>
      <c r="L2471" s="35" t="str">
        <f t="shared" ca="1" si="153"/>
        <v>买</v>
      </c>
      <c r="M2471" s="4" t="str">
        <f t="shared" ca="1" si="154"/>
        <v/>
      </c>
      <c r="N2471" s="3">
        <f ca="1">IF(L2470="买",E2471/E2470-1,0)-IF(M2471=1,计算结果!B$17,0)</f>
        <v>1.1475284112696382E-3</v>
      </c>
      <c r="O2471" s="2">
        <f t="shared" ca="1" si="155"/>
        <v>10.516858473299484</v>
      </c>
      <c r="P2471" s="3">
        <f ca="1">1-O2471/MAX(O$2:O2471)</f>
        <v>8.5534310482178078E-2</v>
      </c>
    </row>
    <row r="2472" spans="1:16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52"/>
        <v>1.9346601790248608E-2</v>
      </c>
      <c r="H2472" s="3">
        <f>1-E2472/MAX(E$2:E2472)</f>
        <v>0.38868168515619683</v>
      </c>
      <c r="I2472" s="36">
        <f ca="1">IF(ROW()&gt;计算结果!B$18+1,AVERAGE(OFFSET(E2472,0,0,-计算结果!B$18,1)),AVERAGE(OFFSET(E2472,0,0,-ROW(),1)))</f>
        <v>3506.0974999999989</v>
      </c>
      <c r="J2472" s="36">
        <f ca="1">I2472+计算结果!B$19*IF(ROW()&gt;计算结果!B$18+1,STDEV(OFFSET(E2472,0,0,-计算结果!B$18,1)),STDEV(OFFSET(E2472,0,0,-ROW(),1)))</f>
        <v>13035.750523287061</v>
      </c>
      <c r="K2472" s="34">
        <f ca="1">I2472-计算结果!B$19*IF(ROW()&gt;计算结果!B$18+1,STDEV(OFFSET(E2472,0,0,-计算结果!B$18,1)),STDEV(OFFSET(E2472,0,0,-ROW(),1)))</f>
        <v>-6023.555523287062</v>
      </c>
      <c r="L2472" s="35" t="str">
        <f t="shared" ca="1" si="153"/>
        <v>买</v>
      </c>
      <c r="M2472" s="4" t="str">
        <f t="shared" ca="1" si="154"/>
        <v/>
      </c>
      <c r="N2472" s="3">
        <f ca="1">IF(L2471="买",E2472/E2471-1,0)-IF(M2472=1,计算结果!B$17,0)</f>
        <v>1.9346601790248608E-2</v>
      </c>
      <c r="O2472" s="2">
        <f t="shared" ca="1" si="155"/>
        <v>10.720323946266811</v>
      </c>
      <c r="P2472" s="3">
        <f ca="1">1-O2472/MAX(O$2:O2472)</f>
        <v>6.7842506936231617E-2</v>
      </c>
    </row>
    <row r="2473" spans="1:16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52"/>
        <v>6.9081840549536366E-3</v>
      </c>
      <c r="H2473" s="3">
        <f>1-E2473/MAX(E$2:E2473)</f>
        <v>0.38445858572109171</v>
      </c>
      <c r="I2473" s="36">
        <f ca="1">IF(ROW()&gt;计算结果!B$18+1,AVERAGE(OFFSET(E2473,0,0,-计算结果!B$18,1)),AVERAGE(OFFSET(E2473,0,0,-ROW(),1)))</f>
        <v>3505.5547727272719</v>
      </c>
      <c r="J2473" s="36">
        <f ca="1">I2473+计算结果!B$19*IF(ROW()&gt;计算结果!B$18+1,STDEV(OFFSET(E2473,0,0,-计算结果!B$18,1)),STDEV(OFFSET(E2473,0,0,-ROW(),1)))</f>
        <v>12947.526764851491</v>
      </c>
      <c r="K2473" s="34">
        <f ca="1">I2473-计算结果!B$19*IF(ROW()&gt;计算结果!B$18+1,STDEV(OFFSET(E2473,0,0,-计算结果!B$18,1)),STDEV(OFFSET(E2473,0,0,-ROW(),1)))</f>
        <v>-5936.417219396948</v>
      </c>
      <c r="L2473" s="35" t="str">
        <f t="shared" ca="1" si="153"/>
        <v>买</v>
      </c>
      <c r="M2473" s="4" t="str">
        <f t="shared" ca="1" si="154"/>
        <v/>
      </c>
      <c r="N2473" s="3">
        <f ca="1">IF(L2472="买",E2473/E2472-1,0)-IF(M2473=1,计算结果!B$17,0)</f>
        <v>6.9081840549536366E-3</v>
      </c>
      <c r="O2473" s="2">
        <f t="shared" ca="1" si="155"/>
        <v>10.794381917216349</v>
      </c>
      <c r="P2473" s="3">
        <f ca="1">1-O2473/MAX(O$2:O2473)</f>
        <v>6.1402991405942964E-2</v>
      </c>
    </row>
    <row r="2474" spans="1:16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52"/>
        <v>2.4327880453110629E-2</v>
      </c>
      <c r="H2474" s="3">
        <f>1-E2474/MAX(E$2:E2474)</f>
        <v>0.36948376778057579</v>
      </c>
      <c r="I2474" s="36">
        <f ca="1">IF(ROW()&gt;计算结果!B$18+1,AVERAGE(OFFSET(E2474,0,0,-计算结果!B$18,1)),AVERAGE(OFFSET(E2474,0,0,-ROW(),1)))</f>
        <v>3507.0231818181815</v>
      </c>
      <c r="J2474" s="36">
        <f ca="1">I2474+计算结果!B$19*IF(ROW()&gt;计算结果!B$18+1,STDEV(OFFSET(E2474,0,0,-计算结果!B$18,1)),STDEV(OFFSET(E2474,0,0,-ROW(),1)))</f>
        <v>13265.406136822136</v>
      </c>
      <c r="K2474" s="34">
        <f ca="1">I2474-计算结果!B$19*IF(ROW()&gt;计算结果!B$18+1,STDEV(OFFSET(E2474,0,0,-计算结果!B$18,1)),STDEV(OFFSET(E2474,0,0,-ROW(),1)))</f>
        <v>-6251.3597731857717</v>
      </c>
      <c r="L2474" s="35" t="str">
        <f t="shared" ca="1" si="153"/>
        <v>买</v>
      </c>
      <c r="M2474" s="4" t="str">
        <f t="shared" ca="1" si="154"/>
        <v/>
      </c>
      <c r="N2474" s="3">
        <f ca="1">IF(L2473="买",E2474/E2473-1,0)-IF(M2474=1,计算结果!B$17,0)</f>
        <v>2.4327880453110629E-2</v>
      </c>
      <c r="O2474" s="2">
        <f t="shared" ca="1" si="155"/>
        <v>11.056986350063607</v>
      </c>
      <c r="P2474" s="3">
        <f ca="1">1-O2474/MAX(O$2:O2474)</f>
        <v>3.8568915587219532E-2</v>
      </c>
    </row>
    <row r="2475" spans="1:16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52"/>
        <v>1.388412891595836E-2</v>
      </c>
      <c r="H2475" s="3">
        <f>1-E2475/MAX(E$2:E2475)</f>
        <v>0.36072959912883684</v>
      </c>
      <c r="I2475" s="36">
        <f ca="1">IF(ROW()&gt;计算结果!B$18+1,AVERAGE(OFFSET(E2475,0,0,-计算结果!B$18,1)),AVERAGE(OFFSET(E2475,0,0,-ROW(),1)))</f>
        <v>3509.5988636363631</v>
      </c>
      <c r="J2475" s="36">
        <f ca="1">I2475+计算结果!B$19*IF(ROW()&gt;计算结果!B$18+1,STDEV(OFFSET(E2475,0,0,-计算结果!B$18,1)),STDEV(OFFSET(E2475,0,0,-ROW(),1)))</f>
        <v>13876.912224210415</v>
      </c>
      <c r="K2475" s="34">
        <f ca="1">I2475-计算结果!B$19*IF(ROW()&gt;计算结果!B$18+1,STDEV(OFFSET(E2475,0,0,-计算结果!B$18,1)),STDEV(OFFSET(E2475,0,0,-ROW(),1)))</f>
        <v>-6857.7144969376877</v>
      </c>
      <c r="L2475" s="35" t="str">
        <f t="shared" ca="1" si="153"/>
        <v>买</v>
      </c>
      <c r="M2475" s="4" t="str">
        <f t="shared" ca="1" si="154"/>
        <v/>
      </c>
      <c r="N2475" s="3">
        <f ca="1">IF(L2474="买",E2475/E2474-1,0)-IF(M2475=1,计算结果!B$17,0)</f>
        <v>1.388412891595836E-2</v>
      </c>
      <c r="O2475" s="2">
        <f t="shared" ca="1" si="155"/>
        <v>11.210502973969882</v>
      </c>
      <c r="P2475" s="3">
        <f ca="1">1-O2475/MAX(O$2:O2475)</f>
        <v>2.5220282467422805E-2</v>
      </c>
    </row>
    <row r="2476" spans="1:16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52"/>
        <v>2.3672387360531566E-2</v>
      </c>
      <c r="H2476" s="3">
        <f>1-E2476/MAX(E$2:E2476)</f>
        <v>0.34559654257129246</v>
      </c>
      <c r="I2476" s="36">
        <f ca="1">IF(ROW()&gt;计算结果!B$18+1,AVERAGE(OFFSET(E2476,0,0,-计算结果!B$18,1)),AVERAGE(OFFSET(E2476,0,0,-ROW(),1)))</f>
        <v>3516.1170454545454</v>
      </c>
      <c r="J2476" s="36">
        <f ca="1">I2476+计算结果!B$19*IF(ROW()&gt;计算结果!B$18+1,STDEV(OFFSET(E2476,0,0,-计算结果!B$18,1)),STDEV(OFFSET(E2476,0,0,-ROW(),1)))</f>
        <v>15268.428541202156</v>
      </c>
      <c r="K2476" s="34">
        <f ca="1">I2476-计算结果!B$19*IF(ROW()&gt;计算结果!B$18+1,STDEV(OFFSET(E2476,0,0,-计算结果!B$18,1)),STDEV(OFFSET(E2476,0,0,-ROW(),1)))</f>
        <v>-8236.1944502930637</v>
      </c>
      <c r="L2476" s="35" t="str">
        <f t="shared" ca="1" si="153"/>
        <v>买</v>
      </c>
      <c r="M2476" s="4" t="str">
        <f t="shared" ca="1" si="154"/>
        <v/>
      </c>
      <c r="N2476" s="3">
        <f ca="1">IF(L2475="买",E2476/E2475-1,0)-IF(M2476=1,计算结果!B$17,0)</f>
        <v>2.3672387360531566E-2</v>
      </c>
      <c r="O2476" s="2">
        <f t="shared" ca="1" si="155"/>
        <v>11.475882342876089</v>
      </c>
      <c r="P2476" s="3">
        <f ca="1">1-O2476/MAX(O$2:O2476)</f>
        <v>2.1449194028020369E-3</v>
      </c>
    </row>
    <row r="2477" spans="1:16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52"/>
        <v>-1.6432400950583403E-3</v>
      </c>
      <c r="H2477" s="3">
        <f>1-E2477/MAX(E$2:E2477)</f>
        <v>0.34667188457088416</v>
      </c>
      <c r="I2477" s="36">
        <f ca="1">IF(ROW()&gt;计算结果!B$18+1,AVERAGE(OFFSET(E2477,0,0,-计算结果!B$18,1)),AVERAGE(OFFSET(E2477,0,0,-ROW(),1)))</f>
        <v>3522.7765909090904</v>
      </c>
      <c r="J2477" s="36">
        <f ca="1">I2477+计算结果!B$19*IF(ROW()&gt;计算结果!B$18+1,STDEV(OFFSET(E2477,0,0,-计算结果!B$18,1)),STDEV(OFFSET(E2477,0,0,-ROW(),1)))</f>
        <v>16436.924805140174</v>
      </c>
      <c r="K2477" s="34">
        <f ca="1">I2477-计算结果!B$19*IF(ROW()&gt;计算结果!B$18+1,STDEV(OFFSET(E2477,0,0,-计算结果!B$18,1)),STDEV(OFFSET(E2477,0,0,-ROW(),1)))</f>
        <v>-9391.3716233219948</v>
      </c>
      <c r="L2477" s="35" t="str">
        <f t="shared" ca="1" si="153"/>
        <v>买</v>
      </c>
      <c r="M2477" s="4" t="str">
        <f t="shared" ca="1" si="154"/>
        <v/>
      </c>
      <c r="N2477" s="3">
        <f ca="1">IF(L2476="买",E2477/E2476-1,0)-IF(M2477=1,计算结果!B$17,0)</f>
        <v>-1.6432400950583403E-3</v>
      </c>
      <c r="O2477" s="2">
        <f t="shared" ca="1" si="155"/>
        <v>11.457024712884103</v>
      </c>
      <c r="P2477" s="3">
        <f ca="1">1-O2477/MAX(O$2:O2477)</f>
        <v>3.7846348802971219E-3</v>
      </c>
    </row>
    <row r="2478" spans="1:16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52"/>
        <v>1.3758744081630692E-2</v>
      </c>
      <c r="H2478" s="3">
        <f>1-E2478/MAX(E$2:E2478)</f>
        <v>0.33768291022936092</v>
      </c>
      <c r="I2478" s="36">
        <f ca="1">IF(ROW()&gt;计算结果!B$18+1,AVERAGE(OFFSET(E2478,0,0,-计算结果!B$18,1)),AVERAGE(OFFSET(E2478,0,0,-ROW(),1)))</f>
        <v>3531.39</v>
      </c>
      <c r="J2478" s="36">
        <f ca="1">I2478+计算结果!B$19*IF(ROW()&gt;计算结果!B$18+1,STDEV(OFFSET(E2478,0,0,-计算结果!B$18,1)),STDEV(OFFSET(E2478,0,0,-ROW(),1)))</f>
        <v>17825.194774471271</v>
      </c>
      <c r="K2478" s="34">
        <f ca="1">I2478-计算结果!B$19*IF(ROW()&gt;计算结果!B$18+1,STDEV(OFFSET(E2478,0,0,-计算结果!B$18,1)),STDEV(OFFSET(E2478,0,0,-ROW(),1)))</f>
        <v>-10762.41477447127</v>
      </c>
      <c r="L2478" s="35" t="str">
        <f t="shared" ca="1" si="153"/>
        <v>买</v>
      </c>
      <c r="M2478" s="4" t="str">
        <f t="shared" ca="1" si="154"/>
        <v/>
      </c>
      <c r="N2478" s="3">
        <f ca="1">IF(L2477="买",E2478/E2477-1,0)-IF(M2478=1,计算结果!B$17,0)</f>
        <v>1.3758744081630692E-2</v>
      </c>
      <c r="O2478" s="2">
        <f t="shared" ca="1" si="155"/>
        <v>11.614658983845594</v>
      </c>
      <c r="P2478" s="3">
        <f ca="1">1-O2478/MAX(O$2:O2478)</f>
        <v>0</v>
      </c>
    </row>
    <row r="2479" spans="1:16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52"/>
        <v>2.0420955820961373E-2</v>
      </c>
      <c r="H2479" s="3">
        <f>1-E2479/MAX(E$2:E2479)</f>
        <v>0.32415776219968695</v>
      </c>
      <c r="I2479" s="36">
        <f ca="1">IF(ROW()&gt;计算结果!B$18+1,AVERAGE(OFFSET(E2479,0,0,-计算结果!B$18,1)),AVERAGE(OFFSET(E2479,0,0,-ROW(),1)))</f>
        <v>3541.7995454545448</v>
      </c>
      <c r="J2479" s="36">
        <f ca="1">I2479+计算结果!B$19*IF(ROW()&gt;计算结果!B$18+1,STDEV(OFFSET(E2479,0,0,-计算结果!B$18,1)),STDEV(OFFSET(E2479,0,0,-ROW(),1)))</f>
        <v>19589.562443484763</v>
      </c>
      <c r="K2479" s="34">
        <f ca="1">I2479-计算结果!B$19*IF(ROW()&gt;计算结果!B$18+1,STDEV(OFFSET(E2479,0,0,-计算结果!B$18,1)),STDEV(OFFSET(E2479,0,0,-ROW(),1)))</f>
        <v>-12505.963352575674</v>
      </c>
      <c r="L2479" s="35" t="str">
        <f t="shared" ca="1" si="153"/>
        <v>买</v>
      </c>
      <c r="M2479" s="4" t="str">
        <f t="shared" ca="1" si="154"/>
        <v/>
      </c>
      <c r="N2479" s="3">
        <f ca="1">IF(L2478="买",E2479/E2478-1,0)-IF(M2479=1,计算结果!B$17,0)</f>
        <v>2.0420955820961373E-2</v>
      </c>
      <c r="O2479" s="2">
        <f t="shared" ca="1" si="155"/>
        <v>11.851841421830237</v>
      </c>
      <c r="P2479" s="3">
        <f ca="1">1-O2479/MAX(O$2:O2479)</f>
        <v>0</v>
      </c>
    </row>
    <row r="2480" spans="1:16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52"/>
        <v>2.4924094802192265E-4</v>
      </c>
      <c r="H2480" s="3">
        <f>1-E2480/MAX(E$2:E2480)</f>
        <v>0.32398931463962422</v>
      </c>
      <c r="I2480" s="36">
        <f ca="1">IF(ROW()&gt;计算结果!B$18+1,AVERAGE(OFFSET(E2480,0,0,-计算结果!B$18,1)),AVERAGE(OFFSET(E2480,0,0,-ROW(),1)))</f>
        <v>3552.4956818181804</v>
      </c>
      <c r="J2480" s="36">
        <f ca="1">I2480+计算结果!B$19*IF(ROW()&gt;计算结果!B$18+1,STDEV(OFFSET(E2480,0,0,-计算结果!B$18,1)),STDEV(OFFSET(E2480,0,0,-ROW(),1)))</f>
        <v>21102.733519696751</v>
      </c>
      <c r="K2480" s="34">
        <f ca="1">I2480-计算结果!B$19*IF(ROW()&gt;计算结果!B$18+1,STDEV(OFFSET(E2480,0,0,-计算结果!B$18,1)),STDEV(OFFSET(E2480,0,0,-ROW(),1)))</f>
        <v>-13997.742156060389</v>
      </c>
      <c r="L2480" s="35" t="str">
        <f t="shared" ca="1" si="153"/>
        <v>买</v>
      </c>
      <c r="M2480" s="4" t="str">
        <f t="shared" ca="1" si="154"/>
        <v/>
      </c>
      <c r="N2480" s="3">
        <f ca="1">IF(L2479="买",E2480/E2479-1,0)-IF(M2480=1,计算结果!B$17,0)</f>
        <v>2.4924094802192265E-4</v>
      </c>
      <c r="O2480" s="2">
        <f t="shared" ca="1" si="155"/>
        <v>11.854795386022019</v>
      </c>
      <c r="P2480" s="3">
        <f ca="1">1-O2480/MAX(O$2:O2480)</f>
        <v>0</v>
      </c>
    </row>
    <row r="2481" spans="1:16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52"/>
        <v>-8.2153509268698688E-3</v>
      </c>
      <c r="H2481" s="3">
        <f>1-E2481/MAX(E$2:E2481)</f>
        <v>0.32954297965017354</v>
      </c>
      <c r="I2481" s="36">
        <f ca="1">IF(ROW()&gt;计算结果!B$18+1,AVERAGE(OFFSET(E2481,0,0,-计算结果!B$18,1)),AVERAGE(OFFSET(E2481,0,0,-ROW(),1)))</f>
        <v>3560.1386363636352</v>
      </c>
      <c r="J2481" s="36">
        <f ca="1">I2481+计算结果!B$19*IF(ROW()&gt;计算结果!B$18+1,STDEV(OFFSET(E2481,0,0,-计算结果!B$18,1)),STDEV(OFFSET(E2481,0,0,-ROW(),1)))</f>
        <v>22238.503858571548</v>
      </c>
      <c r="K2481" s="34">
        <f ca="1">I2481-计算结果!B$19*IF(ROW()&gt;计算结果!B$18+1,STDEV(OFFSET(E2481,0,0,-计算结果!B$18,1)),STDEV(OFFSET(E2481,0,0,-ROW(),1)))</f>
        <v>-15118.226585844279</v>
      </c>
      <c r="L2481" s="35" t="str">
        <f t="shared" ca="1" si="153"/>
        <v>买</v>
      </c>
      <c r="M2481" s="4" t="str">
        <f t="shared" ca="1" si="154"/>
        <v/>
      </c>
      <c r="N2481" s="3">
        <f ca="1">IF(L2480="买",E2481/E2480-1,0)-IF(M2481=1,计算结果!B$17,0)</f>
        <v>-8.2153509268698688E-3</v>
      </c>
      <c r="O2481" s="2">
        <f t="shared" ca="1" si="155"/>
        <v>11.75740408175961</v>
      </c>
      <c r="P2481" s="3">
        <f ca="1">1-O2481/MAX(O$2:O2481)</f>
        <v>8.2153509268698688E-3</v>
      </c>
    </row>
    <row r="2482" spans="1:16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52"/>
        <v>2.4337568933181508E-3</v>
      </c>
      <c r="H2482" s="3">
        <f>1-E2482/MAX(E$2:E2482)</f>
        <v>0.32791125025522361</v>
      </c>
      <c r="I2482" s="36">
        <f ca="1">IF(ROW()&gt;计算结果!B$18+1,AVERAGE(OFFSET(E2482,0,0,-计算结果!B$18,1)),AVERAGE(OFFSET(E2482,0,0,-ROW(),1)))</f>
        <v>3567.2943181818173</v>
      </c>
      <c r="J2482" s="36">
        <f ca="1">I2482+计算结果!B$19*IF(ROW()&gt;计算结果!B$18+1,STDEV(OFFSET(E2482,0,0,-计算结果!B$18,1)),STDEV(OFFSET(E2482,0,0,-ROW(),1)))</f>
        <v>23301.37229194276</v>
      </c>
      <c r="K2482" s="34">
        <f ca="1">I2482-计算结果!B$19*IF(ROW()&gt;计算结果!B$18+1,STDEV(OFFSET(E2482,0,0,-计算结果!B$18,1)),STDEV(OFFSET(E2482,0,0,-ROW(),1)))</f>
        <v>-16166.783655579124</v>
      </c>
      <c r="L2482" s="35" t="str">
        <f t="shared" ca="1" si="153"/>
        <v>买</v>
      </c>
      <c r="M2482" s="4" t="str">
        <f t="shared" ca="1" si="154"/>
        <v/>
      </c>
      <c r="N2482" s="3">
        <f ca="1">IF(L2481="买",E2482/E2481-1,0)-IF(M2482=1,计算结果!B$17,0)</f>
        <v>2.4337568933181508E-3</v>
      </c>
      <c r="O2482" s="2">
        <f t="shared" ca="1" si="155"/>
        <v>11.78601874499112</v>
      </c>
      <c r="P2482" s="3">
        <f ca="1">1-O2482/MAX(O$2:O2482)</f>
        <v>5.8015882005010289E-3</v>
      </c>
    </row>
    <row r="2483" spans="1:16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52"/>
        <v>5.4936708860759964E-3</v>
      </c>
      <c r="H2483" s="3">
        <f>1-E2483/MAX(E$2:E2483)</f>
        <v>0.32421901585789148</v>
      </c>
      <c r="I2483" s="36">
        <f ca="1">IF(ROW()&gt;计算结果!B$18+1,AVERAGE(OFFSET(E2483,0,0,-计算结果!B$18,1)),AVERAGE(OFFSET(E2483,0,0,-ROW(),1)))</f>
        <v>3581.3065909090906</v>
      </c>
      <c r="J2483" s="36">
        <f ca="1">I2483+计算结果!B$19*IF(ROW()&gt;计算结果!B$18+1,STDEV(OFFSET(E2483,0,0,-计算结果!B$18,1)),STDEV(OFFSET(E2483,0,0,-ROW(),1)))</f>
        <v>24083.995889441398</v>
      </c>
      <c r="K2483" s="34">
        <f ca="1">I2483-计算结果!B$19*IF(ROW()&gt;计算结果!B$18+1,STDEV(OFFSET(E2483,0,0,-计算结果!B$18,1)),STDEV(OFFSET(E2483,0,0,-ROW(),1)))</f>
        <v>-16921.382707623216</v>
      </c>
      <c r="L2483" s="35" t="str">
        <f t="shared" ca="1" si="153"/>
        <v>买</v>
      </c>
      <c r="M2483" s="4" t="str">
        <f t="shared" ca="1" si="154"/>
        <v/>
      </c>
      <c r="N2483" s="3">
        <f ca="1">IF(L2482="买",E2483/E2482-1,0)-IF(M2483=1,计算结果!B$17,0)</f>
        <v>5.4936708860759964E-3</v>
      </c>
      <c r="O2483" s="2">
        <f t="shared" ca="1" si="155"/>
        <v>11.850767253033224</v>
      </c>
      <c r="P2483" s="3">
        <f ca="1">1-O2483/MAX(O$2:O2483)</f>
        <v>3.3978933061507011E-4</v>
      </c>
    </row>
    <row r="2484" spans="1:16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52"/>
        <v>2.9327492005942091E-2</v>
      </c>
      <c r="H2484" s="3">
        <f>1-E2484/MAX(E$2:E2484)</f>
        <v>0.30440005444769613</v>
      </c>
      <c r="I2484" s="36">
        <f ca="1">IF(ROW()&gt;计算结果!B$18+1,AVERAGE(OFFSET(E2484,0,0,-计算结果!B$18,1)),AVERAGE(OFFSET(E2484,0,0,-ROW(),1)))</f>
        <v>3597.0329545454542</v>
      </c>
      <c r="J2484" s="36">
        <f ca="1">I2484+计算结果!B$19*IF(ROW()&gt;计算结果!B$18+1,STDEV(OFFSET(E2484,0,0,-计算结果!B$18,1)),STDEV(OFFSET(E2484,0,0,-ROW(),1)))</f>
        <v>25504.899657310118</v>
      </c>
      <c r="K2484" s="34">
        <f ca="1">I2484-计算结果!B$19*IF(ROW()&gt;计算结果!B$18+1,STDEV(OFFSET(E2484,0,0,-计算结果!B$18,1)),STDEV(OFFSET(E2484,0,0,-ROW(),1)))</f>
        <v>-18310.833748219207</v>
      </c>
      <c r="L2484" s="35" t="str">
        <f t="shared" ca="1" si="153"/>
        <v>买</v>
      </c>
      <c r="M2484" s="4" t="str">
        <f t="shared" ca="1" si="154"/>
        <v/>
      </c>
      <c r="N2484" s="3">
        <f ca="1">IF(L2483="买",E2484/E2483-1,0)-IF(M2484=1,计算结果!B$17,0)</f>
        <v>2.9327492005942091E-2</v>
      </c>
      <c r="O2484" s="2">
        <f t="shared" ca="1" si="155"/>
        <v>12.198320534910836</v>
      </c>
      <c r="P2484" s="3">
        <f ca="1">1-O2484/MAX(O$2:O2484)</f>
        <v>0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52"/>
        <v>-9.0455899691305186E-3</v>
      </c>
      <c r="H2485" s="3">
        <f>1-E2485/MAX(E$2:E2485)</f>
        <v>0.31069216633771179</v>
      </c>
      <c r="I2485" s="36">
        <f ca="1">IF(ROW()&gt;计算结果!B$18+1,AVERAGE(OFFSET(E2485,0,0,-计算结果!B$18,1)),AVERAGE(OFFSET(E2485,0,0,-ROW(),1)))</f>
        <v>3608.4493181818184</v>
      </c>
      <c r="J2485" s="36">
        <f ca="1">I2485+计算结果!B$19*IF(ROW()&gt;计算结果!B$18+1,STDEV(OFFSET(E2485,0,0,-计算结果!B$18,1)),STDEV(OFFSET(E2485,0,0,-ROW(),1)))</f>
        <v>26754.317504605799</v>
      </c>
      <c r="K2485" s="34">
        <f ca="1">I2485-计算结果!B$19*IF(ROW()&gt;计算结果!B$18+1,STDEV(OFFSET(E2485,0,0,-计算结果!B$18,1)),STDEV(OFFSET(E2485,0,0,-ROW(),1)))</f>
        <v>-19537.418868242163</v>
      </c>
      <c r="L2485" s="35" t="str">
        <f t="shared" ca="1" si="153"/>
        <v>买</v>
      </c>
      <c r="M2485" s="4" t="str">
        <f t="shared" ca="1" si="154"/>
        <v/>
      </c>
      <c r="N2485" s="3">
        <f ca="1">IF(L2484="买",E2485/E2484-1,0)-IF(M2485=1,计算结果!B$17,0)</f>
        <v>-9.0455899691305186E-3</v>
      </c>
      <c r="O2485" s="2">
        <f t="shared" ca="1" si="155"/>
        <v>12.087979529040009</v>
      </c>
      <c r="P2485" s="3">
        <f ca="1">1-O2485/MAX(O$2:O2485)</f>
        <v>9.0455899691304076E-3</v>
      </c>
    </row>
    <row r="2486" spans="1:16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52"/>
        <v>1.7945300157977906E-2</v>
      </c>
      <c r="H2486" s="3">
        <f>1-E2486/MAX(E$2:E2486)</f>
        <v>0.29832233036139666</v>
      </c>
      <c r="I2486" s="36">
        <f ca="1">IF(ROW()&gt;计算结果!B$18+1,AVERAGE(OFFSET(E2486,0,0,-计算结果!B$18,1)),AVERAGE(OFFSET(E2486,0,0,-ROW(),1)))</f>
        <v>3621.0922727272728</v>
      </c>
      <c r="J2486" s="36">
        <f ca="1">I2486+计算结果!B$19*IF(ROW()&gt;计算结果!B$18+1,STDEV(OFFSET(E2486,0,0,-计算结果!B$18,1)),STDEV(OFFSET(E2486,0,0,-ROW(),1)))</f>
        <v>28279.69232097215</v>
      </c>
      <c r="K2486" s="34">
        <f ca="1">I2486-计算结果!B$19*IF(ROW()&gt;计算结果!B$18+1,STDEV(OFFSET(E2486,0,0,-计算结果!B$18,1)),STDEV(OFFSET(E2486,0,0,-ROW(),1)))</f>
        <v>-21037.507775517603</v>
      </c>
      <c r="L2486" s="35" t="str">
        <f t="shared" ca="1" si="153"/>
        <v>买</v>
      </c>
      <c r="M2486" s="4" t="str">
        <f t="shared" ca="1" si="154"/>
        <v/>
      </c>
      <c r="N2486" s="3">
        <f ca="1">IF(L2485="买",E2486/E2485-1,0)-IF(M2486=1,计算结果!B$17,0)</f>
        <v>1.7945300157977906E-2</v>
      </c>
      <c r="O2486" s="2">
        <f t="shared" ca="1" si="155"/>
        <v>12.304901949992125</v>
      </c>
      <c r="P2486" s="3">
        <f ca="1">1-O2486/MAX(O$2:O2486)</f>
        <v>0</v>
      </c>
    </row>
    <row r="2487" spans="1:16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52"/>
        <v>2.1339023739663787E-4</v>
      </c>
      <c r="H2487" s="3">
        <f>1-E2487/MAX(E$2:E2487)</f>
        <v>0.29817259919689654</v>
      </c>
      <c r="I2487" s="36">
        <f ca="1">IF(ROW()&gt;计算结果!B$18+1,AVERAGE(OFFSET(E2487,0,0,-计算结果!B$18,1)),AVERAGE(OFFSET(E2487,0,0,-ROW(),1)))</f>
        <v>3633.661590909091</v>
      </c>
      <c r="J2487" s="36">
        <f ca="1">I2487+计算结果!B$19*IF(ROW()&gt;计算结果!B$18+1,STDEV(OFFSET(E2487,0,0,-计算结果!B$18,1)),STDEV(OFFSET(E2487,0,0,-ROW(),1)))</f>
        <v>29648.948697970744</v>
      </c>
      <c r="K2487" s="34">
        <f ca="1">I2487-计算结果!B$19*IF(ROW()&gt;计算结果!B$18+1,STDEV(OFFSET(E2487,0,0,-计算结果!B$18,1)),STDEV(OFFSET(E2487,0,0,-ROW(),1)))</f>
        <v>-22381.625516152562</v>
      </c>
      <c r="L2487" s="35" t="str">
        <f t="shared" ca="1" si="153"/>
        <v>买</v>
      </c>
      <c r="M2487" s="4" t="str">
        <f t="shared" ca="1" si="154"/>
        <v/>
      </c>
      <c r="N2487" s="3">
        <f ca="1">IF(L2486="买",E2487/E2486-1,0)-IF(M2487=1,计算结果!B$17,0)</f>
        <v>2.1339023739663787E-4</v>
      </c>
      <c r="O2487" s="2">
        <f t="shared" ca="1" si="155"/>
        <v>12.307527695940376</v>
      </c>
      <c r="P2487" s="3">
        <f ca="1">1-O2487/MAX(O$2:O2487)</f>
        <v>0</v>
      </c>
    </row>
    <row r="2488" spans="1:16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52"/>
        <v>1.1093925009333816E-2</v>
      </c>
      <c r="H2488" s="3">
        <f>1-E2488/MAX(E$2:E2488)</f>
        <v>0.29038657864289119</v>
      </c>
      <c r="I2488" s="36">
        <f ca="1">IF(ROW()&gt;计算结果!B$18+1,AVERAGE(OFFSET(E2488,0,0,-计算结果!B$18,1)),AVERAGE(OFFSET(E2488,0,0,-ROW(),1)))</f>
        <v>3646.4470454545462</v>
      </c>
      <c r="J2488" s="36">
        <f ca="1">I2488+计算结果!B$19*IF(ROW()&gt;计算结果!B$18+1,STDEV(OFFSET(E2488,0,0,-计算结果!B$18,1)),STDEV(OFFSET(E2488,0,0,-ROW(),1)))</f>
        <v>31136.346336641342</v>
      </c>
      <c r="K2488" s="34">
        <f ca="1">I2488-计算结果!B$19*IF(ROW()&gt;计算结果!B$18+1,STDEV(OFFSET(E2488,0,0,-计算结果!B$18,1)),STDEV(OFFSET(E2488,0,0,-ROW(),1)))</f>
        <v>-23843.452245732253</v>
      </c>
      <c r="L2488" s="35" t="str">
        <f t="shared" ca="1" si="153"/>
        <v>买</v>
      </c>
      <c r="M2488" s="4" t="str">
        <f t="shared" ca="1" si="154"/>
        <v/>
      </c>
      <c r="N2488" s="3">
        <f ca="1">IF(L2487="买",E2488/E2487-1,0)-IF(M2488=1,计算结果!B$17,0)</f>
        <v>1.1093925009333816E-2</v>
      </c>
      <c r="O2488" s="2">
        <f t="shared" ca="1" si="155"/>
        <v>12.444066485249438</v>
      </c>
      <c r="P2488" s="3">
        <f ca="1">1-O2488/MAX(O$2:O2488)</f>
        <v>0</v>
      </c>
    </row>
    <row r="2489" spans="1:16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52"/>
        <v>2.146005073683499E-2</v>
      </c>
      <c r="H2489" s="3">
        <f>1-E2489/MAX(E$2:E2489)</f>
        <v>0.27515823861702848</v>
      </c>
      <c r="I2489" s="36">
        <f ca="1">IF(ROW()&gt;计算结果!B$18+1,AVERAGE(OFFSET(E2489,0,0,-计算结果!B$18,1)),AVERAGE(OFFSET(E2489,0,0,-ROW(),1)))</f>
        <v>3662.0177272727287</v>
      </c>
      <c r="J2489" s="36">
        <f ca="1">I2489+计算结果!B$19*IF(ROW()&gt;计算结果!B$18+1,STDEV(OFFSET(E2489,0,0,-计算结果!B$18,1)),STDEV(OFFSET(E2489,0,0,-ROW(),1)))</f>
        <v>32939.958294306198</v>
      </c>
      <c r="K2489" s="34">
        <f ca="1">I2489-计算结果!B$19*IF(ROW()&gt;计算结果!B$18+1,STDEV(OFFSET(E2489,0,0,-计算结果!B$18,1)),STDEV(OFFSET(E2489,0,0,-ROW(),1)))</f>
        <v>-25615.922839760737</v>
      </c>
      <c r="L2489" s="35" t="str">
        <f t="shared" ca="1" si="153"/>
        <v>买</v>
      </c>
      <c r="M2489" s="4" t="str">
        <f t="shared" ca="1" si="154"/>
        <v/>
      </c>
      <c r="N2489" s="3">
        <f ca="1">IF(L2488="买",E2489/E2488-1,0)-IF(M2489=1,计算结果!B$17,0)</f>
        <v>2.146005073683499E-2</v>
      </c>
      <c r="O2489" s="2">
        <f t="shared" ca="1" si="155"/>
        <v>12.71111678339544</v>
      </c>
      <c r="P2489" s="3">
        <f ca="1">1-O2489/MAX(O$2:O2489)</f>
        <v>0</v>
      </c>
    </row>
    <row r="2490" spans="1:16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52"/>
        <v>8.3942873775832982E-3</v>
      </c>
      <c r="H2490" s="3">
        <f>1-E2490/MAX(E$2:E2490)</f>
        <v>0.26907370856870616</v>
      </c>
      <c r="I2490" s="36">
        <f ca="1">IF(ROW()&gt;计算结果!B$18+1,AVERAGE(OFFSET(E2490,0,0,-计算结果!B$18,1)),AVERAGE(OFFSET(E2490,0,0,-ROW(),1)))</f>
        <v>3679.5286363636374</v>
      </c>
      <c r="J2490" s="36">
        <f ca="1">I2490+计算结果!B$19*IF(ROW()&gt;计算结果!B$18+1,STDEV(OFFSET(E2490,0,0,-计算结果!B$18,1)),STDEV(OFFSET(E2490,0,0,-ROW(),1)))</f>
        <v>34682.33364790232</v>
      </c>
      <c r="K2490" s="34">
        <f ca="1">I2490-计算结果!B$19*IF(ROW()&gt;计算结果!B$18+1,STDEV(OFFSET(E2490,0,0,-计算结果!B$18,1)),STDEV(OFFSET(E2490,0,0,-ROW(),1)))</f>
        <v>-27323.276375175043</v>
      </c>
      <c r="L2490" s="35" t="str">
        <f t="shared" ca="1" si="153"/>
        <v>买</v>
      </c>
      <c r="M2490" s="4" t="str">
        <f t="shared" ca="1" si="154"/>
        <v/>
      </c>
      <c r="N2490" s="3">
        <f ca="1">IF(L2489="买",E2490/E2489-1,0)-IF(M2490=1,计算结果!B$17,0)</f>
        <v>8.3942873775832982E-3</v>
      </c>
      <c r="O2490" s="2">
        <f t="shared" ca="1" si="155"/>
        <v>12.817817550565284</v>
      </c>
      <c r="P2490" s="3">
        <f ca="1">1-O2490/MAX(O$2:O2490)</f>
        <v>0</v>
      </c>
    </row>
    <row r="2491" spans="1:16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52"/>
        <v>-7.8355603147259867E-3</v>
      </c>
      <c r="H2491" s="3">
        <f>1-E2491/MAX(E$2:E2491)</f>
        <v>0.27480092561083502</v>
      </c>
      <c r="I2491" s="36">
        <f ca="1">IF(ROW()&gt;计算结果!B$18+1,AVERAGE(OFFSET(E2491,0,0,-计算结果!B$18,1)),AVERAGE(OFFSET(E2491,0,0,-ROW(),1)))</f>
        <v>3697.263636363637</v>
      </c>
      <c r="J2491" s="36">
        <f ca="1">I2491+计算结果!B$19*IF(ROW()&gt;计算结果!B$18+1,STDEV(OFFSET(E2491,0,0,-计算结果!B$18,1)),STDEV(OFFSET(E2491,0,0,-ROW(),1)))</f>
        <v>35974.092820866579</v>
      </c>
      <c r="K2491" s="34">
        <f ca="1">I2491-计算结果!B$19*IF(ROW()&gt;计算结果!B$18+1,STDEV(OFFSET(E2491,0,0,-计算结果!B$18,1)),STDEV(OFFSET(E2491,0,0,-ROW(),1)))</f>
        <v>-28579.565548139308</v>
      </c>
      <c r="L2491" s="35" t="str">
        <f t="shared" ca="1" si="153"/>
        <v>买</v>
      </c>
      <c r="M2491" s="4" t="str">
        <f t="shared" ca="1" si="154"/>
        <v/>
      </c>
      <c r="N2491" s="3">
        <f ca="1">IF(L2490="买",E2491/E2490-1,0)-IF(M2491=1,计算结果!B$17,0)</f>
        <v>-7.8355603147259867E-3</v>
      </c>
      <c r="O2491" s="2">
        <f t="shared" ca="1" si="155"/>
        <v>12.717382768044676</v>
      </c>
      <c r="P2491" s="3">
        <f ca="1">1-O2491/MAX(O$2:O2491)</f>
        <v>7.8355603147259867E-3</v>
      </c>
    </row>
    <row r="2492" spans="1:16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52"/>
        <v>1.9304856245923263E-2</v>
      </c>
      <c r="H2492" s="3">
        <f>1-E2492/MAX(E$2:E2492)</f>
        <v>0.26080106173007556</v>
      </c>
      <c r="I2492" s="36">
        <f ca="1">IF(ROW()&gt;计算结果!B$18+1,AVERAGE(OFFSET(E2492,0,0,-计算结果!B$18,1)),AVERAGE(OFFSET(E2492,0,0,-ROW(),1)))</f>
        <v>3717.9461363636369</v>
      </c>
      <c r="J2492" s="36">
        <f ca="1">I2492+计算结果!B$19*IF(ROW()&gt;计算结果!B$18+1,STDEV(OFFSET(E2492,0,0,-计算结果!B$18,1)),STDEV(OFFSET(E2492,0,0,-ROW(),1)))</f>
        <v>37406.279388507464</v>
      </c>
      <c r="K2492" s="34">
        <f ca="1">I2492-计算结果!B$19*IF(ROW()&gt;计算结果!B$18+1,STDEV(OFFSET(E2492,0,0,-计算结果!B$18,1)),STDEV(OFFSET(E2492,0,0,-ROW(),1)))</f>
        <v>-29970.387115780191</v>
      </c>
      <c r="L2492" s="35" t="str">
        <f t="shared" ca="1" si="153"/>
        <v>买</v>
      </c>
      <c r="M2492" s="4" t="str">
        <f t="shared" ca="1" si="154"/>
        <v/>
      </c>
      <c r="N2492" s="3">
        <f ca="1">IF(L2491="买",E2492/E2491-1,0)-IF(M2492=1,计算结果!B$17,0)</f>
        <v>1.9304856245923263E-2</v>
      </c>
      <c r="O2492" s="2">
        <f t="shared" ca="1" si="155"/>
        <v>12.96289001420616</v>
      </c>
      <c r="P2492" s="3">
        <f ca="1">1-O2492/MAX(O$2:O2492)</f>
        <v>0</v>
      </c>
    </row>
    <row r="2493" spans="1:16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52"/>
        <v>1.7643321778280985E-2</v>
      </c>
      <c r="H2493" s="3">
        <f>1-E2493/MAX(E$2:E2493)</f>
        <v>0.24775913700401553</v>
      </c>
      <c r="I2493" s="36">
        <f ca="1">IF(ROW()&gt;计算结果!B$18+1,AVERAGE(OFFSET(E2493,0,0,-计算结果!B$18,1)),AVERAGE(OFFSET(E2493,0,0,-ROW(),1)))</f>
        <v>3742.1986363636374</v>
      </c>
      <c r="J2493" s="36">
        <f ca="1">I2493+计算结果!B$19*IF(ROW()&gt;计算结果!B$18+1,STDEV(OFFSET(E2493,0,0,-计算结果!B$18,1)),STDEV(OFFSET(E2493,0,0,-ROW(),1)))</f>
        <v>38805.818920737358</v>
      </c>
      <c r="K2493" s="34">
        <f ca="1">I2493-计算结果!B$19*IF(ROW()&gt;计算结果!B$18+1,STDEV(OFFSET(E2493,0,0,-计算结果!B$18,1)),STDEV(OFFSET(E2493,0,0,-ROW(),1)))</f>
        <v>-31321.42164801008</v>
      </c>
      <c r="L2493" s="35" t="str">
        <f t="shared" ca="1" si="153"/>
        <v>买</v>
      </c>
      <c r="M2493" s="4" t="str">
        <f t="shared" ca="1" si="154"/>
        <v/>
      </c>
      <c r="N2493" s="3">
        <f ca="1">IF(L2492="买",E2493/E2492-1,0)-IF(M2493=1,计算结果!B$17,0)</f>
        <v>1.7643321778280985E-2</v>
      </c>
      <c r="O2493" s="2">
        <f t="shared" ca="1" si="155"/>
        <v>13.191598453903264</v>
      </c>
      <c r="P2493" s="3">
        <f ca="1">1-O2493/MAX(O$2:O2493)</f>
        <v>0</v>
      </c>
    </row>
    <row r="2494" spans="1:16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52"/>
        <v>3.8701038436397273E-3</v>
      </c>
      <c r="H2494" s="3">
        <f>1-E2494/MAX(E$2:E2494)</f>
        <v>0.24484788674879188</v>
      </c>
      <c r="I2494" s="36">
        <f ca="1">IF(ROW()&gt;计算结果!B$18+1,AVERAGE(OFFSET(E2494,0,0,-计算结果!B$18,1)),AVERAGE(OFFSET(E2494,0,0,-ROW(),1)))</f>
        <v>3764.9425000000006</v>
      </c>
      <c r="J2494" s="36">
        <f ca="1">I2494+计算结果!B$19*IF(ROW()&gt;计算结果!B$18+1,STDEV(OFFSET(E2494,0,0,-计算结果!B$18,1)),STDEV(OFFSET(E2494,0,0,-ROW(),1)))</f>
        <v>40278.285461724598</v>
      </c>
      <c r="K2494" s="34">
        <f ca="1">I2494-计算结果!B$19*IF(ROW()&gt;计算结果!B$18+1,STDEV(OFFSET(E2494,0,0,-计算结果!B$18,1)),STDEV(OFFSET(E2494,0,0,-ROW(),1)))</f>
        <v>-32748.400461724599</v>
      </c>
      <c r="L2494" s="35" t="str">
        <f t="shared" ca="1" si="153"/>
        <v>买</v>
      </c>
      <c r="M2494" s="4" t="str">
        <f t="shared" ca="1" si="154"/>
        <v/>
      </c>
      <c r="N2494" s="3">
        <f ca="1">IF(L2493="买",E2494/E2493-1,0)-IF(M2494=1,计算结果!B$17,0)</f>
        <v>3.8701038436397273E-3</v>
      </c>
      <c r="O2494" s="2">
        <f t="shared" ca="1" si="155"/>
        <v>13.242651309783467</v>
      </c>
      <c r="P2494" s="3">
        <f ca="1">1-O2494/MAX(O$2:O2494)</f>
        <v>0</v>
      </c>
    </row>
    <row r="2495" spans="1:16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52"/>
        <v>-1.2994065134807498E-2</v>
      </c>
      <c r="H2495" s="3">
        <f>1-E2495/MAX(E$2:E2495)</f>
        <v>0.25466038249506562</v>
      </c>
      <c r="I2495" s="36">
        <f ca="1">IF(ROW()&gt;计算结果!B$18+1,AVERAGE(OFFSET(E2495,0,0,-计算结果!B$18,1)),AVERAGE(OFFSET(E2495,0,0,-ROW(),1)))</f>
        <v>3787.1865909090916</v>
      </c>
      <c r="J2495" s="36">
        <f ca="1">I2495+计算结果!B$19*IF(ROW()&gt;计算结果!B$18+1,STDEV(OFFSET(E2495,0,0,-计算结果!B$18,1)),STDEV(OFFSET(E2495,0,0,-ROW(),1)))</f>
        <v>41158.442119781066</v>
      </c>
      <c r="K2495" s="34">
        <f ca="1">I2495-计算结果!B$19*IF(ROW()&gt;计算结果!B$18+1,STDEV(OFFSET(E2495,0,0,-计算结果!B$18,1)),STDEV(OFFSET(E2495,0,0,-ROW(),1)))</f>
        <v>-33584.068937962882</v>
      </c>
      <c r="L2495" s="35" t="str">
        <f t="shared" ca="1" si="153"/>
        <v>买</v>
      </c>
      <c r="M2495" s="4" t="str">
        <f t="shared" ca="1" si="154"/>
        <v/>
      </c>
      <c r="N2495" s="3">
        <f ca="1">IF(L2494="买",E2495/E2494-1,0)-IF(M2495=1,计算结果!B$17,0)</f>
        <v>-1.2994065134807498E-2</v>
      </c>
      <c r="O2495" s="2">
        <f t="shared" ca="1" si="155"/>
        <v>13.070575436106596</v>
      </c>
      <c r="P2495" s="3">
        <f ca="1">1-O2495/MAX(O$2:O2495)</f>
        <v>1.2994065134807498E-2</v>
      </c>
    </row>
    <row r="2496" spans="1:16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52"/>
        <v>3.0370892886901313E-2</v>
      </c>
      <c r="H2496" s="3">
        <f>1-E2496/MAX(E$2:E2496)</f>
        <v>0.23202375280745924</v>
      </c>
      <c r="I2496" s="36">
        <f ca="1">IF(ROW()&gt;计算结果!B$18+1,AVERAGE(OFFSET(E2496,0,0,-计算结果!B$18,1)),AVERAGE(OFFSET(E2496,0,0,-ROW(),1)))</f>
        <v>3813.2456818181818</v>
      </c>
      <c r="J2496" s="36">
        <f ca="1">I2496+计算结果!B$19*IF(ROW()&gt;计算结果!B$18+1,STDEV(OFFSET(E2496,0,0,-计算结果!B$18,1)),STDEV(OFFSET(E2496,0,0,-ROW(),1)))</f>
        <v>42374.547602532984</v>
      </c>
      <c r="K2496" s="34">
        <f ca="1">I2496-计算结果!B$19*IF(ROW()&gt;计算结果!B$18+1,STDEV(OFFSET(E2496,0,0,-计算结果!B$18,1)),STDEV(OFFSET(E2496,0,0,-ROW(),1)))</f>
        <v>-34748.056238896621</v>
      </c>
      <c r="L2496" s="35" t="str">
        <f t="shared" ca="1" si="153"/>
        <v>买</v>
      </c>
      <c r="M2496" s="4" t="str">
        <f t="shared" ca="1" si="154"/>
        <v/>
      </c>
      <c r="N2496" s="3">
        <f ca="1">IF(L2495="买",E2496/E2495-1,0)-IF(M2496=1,计算结果!B$17,0)</f>
        <v>3.0370892886901313E-2</v>
      </c>
      <c r="O2496" s="2">
        <f t="shared" ca="1" si="155"/>
        <v>13.467540482646752</v>
      </c>
      <c r="P2496" s="3">
        <f ca="1">1-O2496/MAX(O$2:O2496)</f>
        <v>0</v>
      </c>
    </row>
    <row r="2497" spans="1:16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52"/>
        <v>1.82982353136667E-2</v>
      </c>
      <c r="H2497" s="3">
        <f>1-E2497/MAX(E$2:E2497)</f>
        <v>0.21797114272102358</v>
      </c>
      <c r="I2497" s="36">
        <f ca="1">IF(ROW()&gt;计算结果!B$18+1,AVERAGE(OFFSET(E2497,0,0,-计算结果!B$18,1)),AVERAGE(OFFSET(E2497,0,0,-ROW(),1)))</f>
        <v>3842.4211363636364</v>
      </c>
      <c r="J2497" s="36">
        <f ca="1">I2497+计算结果!B$19*IF(ROW()&gt;计算结果!B$18+1,STDEV(OFFSET(E2497,0,0,-计算结果!B$18,1)),STDEV(OFFSET(E2497,0,0,-ROW(),1)))</f>
        <v>43570.589070457863</v>
      </c>
      <c r="K2497" s="34">
        <f ca="1">I2497-计算结果!B$19*IF(ROW()&gt;计算结果!B$18+1,STDEV(OFFSET(E2497,0,0,-计算结果!B$18,1)),STDEV(OFFSET(E2497,0,0,-ROW(),1)))</f>
        <v>-35885.746797730593</v>
      </c>
      <c r="L2497" s="35" t="str">
        <f t="shared" ca="1" si="153"/>
        <v>买</v>
      </c>
      <c r="M2497" s="4" t="str">
        <f t="shared" ca="1" si="154"/>
        <v/>
      </c>
      <c r="N2497" s="3">
        <f ca="1">IF(L2496="买",E2497/E2496-1,0)-IF(M2497=1,计算结果!B$17,0)</f>
        <v>1.82982353136667E-2</v>
      </c>
      <c r="O2497" s="2">
        <f t="shared" ca="1" si="155"/>
        <v>13.713972707494555</v>
      </c>
      <c r="P2497" s="3">
        <f ca="1">1-O2497/MAX(O$2:O2497)</f>
        <v>0</v>
      </c>
    </row>
    <row r="2498" spans="1:16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52"/>
        <v>-1.6148333166526752E-2</v>
      </c>
      <c r="H2498" s="3">
        <f>1-E2498/MAX(E$2:E2498)</f>
        <v>0.23059960525420264</v>
      </c>
      <c r="I2498" s="36">
        <f ca="1">IF(ROW()&gt;计算结果!B$18+1,AVERAGE(OFFSET(E2498,0,0,-计算结果!B$18,1)),AVERAGE(OFFSET(E2498,0,0,-ROW(),1)))</f>
        <v>3869.1484090909098</v>
      </c>
      <c r="J2498" s="36">
        <f ca="1">I2498+计算结果!B$19*IF(ROW()&gt;计算结果!B$18+1,STDEV(OFFSET(E2498,0,0,-计算结果!B$18,1)),STDEV(OFFSET(E2498,0,0,-ROW(),1)))</f>
        <v>44242.908347764438</v>
      </c>
      <c r="K2498" s="34">
        <f ca="1">I2498-计算结果!B$19*IF(ROW()&gt;计算结果!B$18+1,STDEV(OFFSET(E2498,0,0,-计算结果!B$18,1)),STDEV(OFFSET(E2498,0,0,-ROW(),1)))</f>
        <v>-36504.611529582624</v>
      </c>
      <c r="L2498" s="35" t="str">
        <f t="shared" ca="1" si="153"/>
        <v>买</v>
      </c>
      <c r="M2498" s="4" t="str">
        <f t="shared" ca="1" si="154"/>
        <v/>
      </c>
      <c r="N2498" s="3">
        <f ca="1">IF(L2497="买",E2498/E2497-1,0)-IF(M2498=1,计算结果!B$17,0)</f>
        <v>-1.6148333166526752E-2</v>
      </c>
      <c r="O2498" s="2">
        <f t="shared" ca="1" si="155"/>
        <v>13.492514907177279</v>
      </c>
      <c r="P2498" s="3">
        <f ca="1">1-O2498/MAX(O$2:O2498)</f>
        <v>1.6148333166526752E-2</v>
      </c>
    </row>
    <row r="2499" spans="1:16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36">
        <f ca="1">IF(ROW()&gt;计算结果!B$18+1,AVERAGE(OFFSET(E2499,0,0,-计算结果!B$18,1)),AVERAGE(OFFSET(E2499,0,0,-ROW(),1)))</f>
        <v>3896.6988636363644</v>
      </c>
      <c r="J2499" s="36">
        <f ca="1">I2499+计算结果!B$19*IF(ROW()&gt;计算结果!B$18+1,STDEV(OFFSET(E2499,0,0,-计算结果!B$18,1)),STDEV(OFFSET(E2499,0,0,-ROW(),1)))</f>
        <v>45355.305910918942</v>
      </c>
      <c r="K2499" s="34">
        <f ca="1">I2499-计算结果!B$19*IF(ROW()&gt;计算结果!B$18+1,STDEV(OFFSET(E2499,0,0,-计算结果!B$18,1)),STDEV(OFFSET(E2499,0,0,-ROW(),1)))</f>
        <v>-37561.908183646206</v>
      </c>
      <c r="L2499" s="35" t="str">
        <f t="shared" ref="L2499:L2562" ca="1" si="157">IF(OR(AND(E2499&lt;J2499,E2499&gt;I2499),E2499&lt;K2499),"买","卖")</f>
        <v>买</v>
      </c>
      <c r="M2499" s="4" t="str">
        <f t="shared" ca="1" si="154"/>
        <v/>
      </c>
      <c r="N2499" s="3">
        <f ca="1">IF(L2498="买",E2499/E2498-1,0)-IF(M2499=1,计算结果!B$17,0)</f>
        <v>2.1504139834406466E-2</v>
      </c>
      <c r="O2499" s="2">
        <f t="shared" ca="1" si="155"/>
        <v>13.782659834459032</v>
      </c>
      <c r="P2499" s="3">
        <f ca="1">1-O2499/MAX(O$2:O2499)</f>
        <v>0</v>
      </c>
    </row>
    <row r="2500" spans="1:16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56"/>
        <v>2.6119467608829439E-2</v>
      </c>
      <c r="H2500" s="3">
        <f>1-E2500/MAX(E$2:E2500)</f>
        <v>0.1935258286258762</v>
      </c>
      <c r="I2500" s="36">
        <f ca="1">IF(ROW()&gt;计算结果!B$18+1,AVERAGE(OFFSET(E2500,0,0,-计算结果!B$18,1)),AVERAGE(OFFSET(E2500,0,0,-ROW(),1)))</f>
        <v>3926.3736363636372</v>
      </c>
      <c r="J2500" s="36">
        <f ca="1">I2500+计算结果!B$19*IF(ROW()&gt;计算结果!B$18+1,STDEV(OFFSET(E2500,0,0,-计算结果!B$18,1)),STDEV(OFFSET(E2500,0,0,-ROW(),1)))</f>
        <v>46911.562240130348</v>
      </c>
      <c r="K2500" s="34">
        <f ca="1">I2500-计算结果!B$19*IF(ROW()&gt;计算结果!B$18+1,STDEV(OFFSET(E2500,0,0,-计算结果!B$18,1)),STDEV(OFFSET(E2500,0,0,-ROW(),1)))</f>
        <v>-39058.814967403079</v>
      </c>
      <c r="L2500" s="35" t="str">
        <f t="shared" ca="1" si="157"/>
        <v>买</v>
      </c>
      <c r="M2500" s="4" t="str">
        <f t="shared" ref="M2500:M2563" ca="1" si="158">IF(L2499&lt;&gt;L2500,1,"")</f>
        <v/>
      </c>
      <c r="N2500" s="3">
        <f ca="1">IF(L2499="买",E2500/E2499-1,0)-IF(M2500=1,计算结果!B$17,0)</f>
        <v>2.6119467608829439E-2</v>
      </c>
      <c r="O2500" s="2">
        <f t="shared" ref="O2500:O2563" ca="1" si="159">IFERROR(O2499*(1+N2500),O2499)</f>
        <v>14.142655571568699</v>
      </c>
      <c r="P2500" s="3">
        <f ca="1">1-O2500/MAX(O$2:O2500)</f>
        <v>0</v>
      </c>
    </row>
    <row r="2501" spans="1:16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56"/>
        <v>2.2785723478357944E-4</v>
      </c>
      <c r="H2501" s="3">
        <f>1-E2501/MAX(E$2:E2501)</f>
        <v>0.19334206765126238</v>
      </c>
      <c r="I2501" s="36">
        <f ca="1">IF(ROW()&gt;计算结果!B$18+1,AVERAGE(OFFSET(E2501,0,0,-计算结果!B$18,1)),AVERAGE(OFFSET(E2501,0,0,-ROW(),1)))</f>
        <v>3955.874090909092</v>
      </c>
      <c r="J2501" s="36">
        <f ca="1">I2501+计算结果!B$19*IF(ROW()&gt;计算结果!B$18+1,STDEV(OFFSET(E2501,0,0,-计算结果!B$18,1)),STDEV(OFFSET(E2501,0,0,-ROW(),1)))</f>
        <v>48203.538937696198</v>
      </c>
      <c r="K2501" s="34">
        <f ca="1">I2501-计算结果!B$19*IF(ROW()&gt;计算结果!B$18+1,STDEV(OFFSET(E2501,0,0,-计算结果!B$18,1)),STDEV(OFFSET(E2501,0,0,-ROW(),1)))</f>
        <v>-40291.790755878013</v>
      </c>
      <c r="L2501" s="35" t="str">
        <f t="shared" ca="1" si="157"/>
        <v>买</v>
      </c>
      <c r="M2501" s="4" t="str">
        <f t="shared" ca="1" si="158"/>
        <v/>
      </c>
      <c r="N2501" s="3">
        <f ca="1">IF(L2500="买",E2501/E2500-1,0)-IF(M2501=1,计算结果!B$17,0)</f>
        <v>2.2785723478357944E-4</v>
      </c>
      <c r="O2501" s="2">
        <f t="shared" ca="1" si="159"/>
        <v>14.145878077959734</v>
      </c>
      <c r="P2501" s="3">
        <f ca="1">1-O2501/MAX(O$2:O2501)</f>
        <v>0</v>
      </c>
    </row>
    <row r="2502" spans="1:16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56"/>
        <v>-8.0681053557454252E-3</v>
      </c>
      <c r="H2502" s="3">
        <f>1-E2502/MAX(E$2:E2502)</f>
        <v>0.19985026883549983</v>
      </c>
      <c r="I2502" s="36">
        <f ca="1">IF(ROW()&gt;计算结果!B$18+1,AVERAGE(OFFSET(E2502,0,0,-计算结果!B$18,1)),AVERAGE(OFFSET(E2502,0,0,-ROW(),1)))</f>
        <v>3983.8925000000004</v>
      </c>
      <c r="J2502" s="36">
        <f ca="1">I2502+计算结果!B$19*IF(ROW()&gt;计算结果!B$18+1,STDEV(OFFSET(E2502,0,0,-计算结果!B$18,1)),STDEV(OFFSET(E2502,0,0,-ROW(),1)))</f>
        <v>49134.554576332506</v>
      </c>
      <c r="K2502" s="34">
        <f ca="1">I2502-计算结果!B$19*IF(ROW()&gt;计算结果!B$18+1,STDEV(OFFSET(E2502,0,0,-计算结果!B$18,1)),STDEV(OFFSET(E2502,0,0,-ROW(),1)))</f>
        <v>-41166.769576332503</v>
      </c>
      <c r="L2502" s="35" t="str">
        <f t="shared" ca="1" si="157"/>
        <v>买</v>
      </c>
      <c r="M2502" s="4" t="str">
        <f t="shared" ca="1" si="158"/>
        <v/>
      </c>
      <c r="N2502" s="3">
        <f ca="1">IF(L2501="买",E2502/E2501-1,0)-IF(M2502=1,计算结果!B$17,0)</f>
        <v>-8.0681053557454252E-3</v>
      </c>
      <c r="O2502" s="2">
        <f t="shared" ca="1" si="159"/>
        <v>14.031747643277226</v>
      </c>
      <c r="P2502" s="3">
        <f ca="1">1-O2502/MAX(O$2:O2502)</f>
        <v>8.0681053557454252E-3</v>
      </c>
    </row>
    <row r="2503" spans="1:16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56"/>
        <v>2.2317251586343012E-2</v>
      </c>
      <c r="H2503" s="3">
        <f>1-E2503/MAX(E$2:E2503)</f>
        <v>0.18199312597835704</v>
      </c>
      <c r="I2503" s="36">
        <f ca="1">IF(ROW()&gt;计算结果!B$18+1,AVERAGE(OFFSET(E2503,0,0,-计算结果!B$18,1)),AVERAGE(OFFSET(E2503,0,0,-ROW(),1)))</f>
        <v>4013.6222727272734</v>
      </c>
      <c r="J2503" s="36">
        <f ca="1">I2503+计算结果!B$19*IF(ROW()&gt;计算结果!B$18+1,STDEV(OFFSET(E2503,0,0,-计算结果!B$18,1)),STDEV(OFFSET(E2503,0,0,-ROW(),1)))</f>
        <v>50408.9706221706</v>
      </c>
      <c r="K2503" s="34">
        <f ca="1">I2503-计算结果!B$19*IF(ROW()&gt;计算结果!B$18+1,STDEV(OFFSET(E2503,0,0,-计算结果!B$18,1)),STDEV(OFFSET(E2503,0,0,-ROW(),1)))</f>
        <v>-42381.726076716048</v>
      </c>
      <c r="L2503" s="35" t="str">
        <f t="shared" ca="1" si="157"/>
        <v>买</v>
      </c>
      <c r="M2503" s="4" t="str">
        <f t="shared" ca="1" si="158"/>
        <v/>
      </c>
      <c r="N2503" s="3">
        <f ca="1">IF(L2502="买",E2503/E2502-1,0)-IF(M2503=1,计算结果!B$17,0)</f>
        <v>2.2317251586343012E-2</v>
      </c>
      <c r="O2503" s="2">
        <f t="shared" ca="1" si="159"/>
        <v>14.34489768562832</v>
      </c>
      <c r="P2503" s="3">
        <f ca="1">1-O2503/MAX(O$2:O2503)</f>
        <v>0</v>
      </c>
    </row>
    <row r="2504" spans="1:16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56"/>
        <v>-1.3672130942946614E-2</v>
      </c>
      <c r="H2504" s="3">
        <f>1-E2504/MAX(E$2:E2504)</f>
        <v>0.1931770230722113</v>
      </c>
      <c r="I2504" s="36">
        <f ca="1">IF(ROW()&gt;计算结果!B$18+1,AVERAGE(OFFSET(E2504,0,0,-计算结果!B$18,1)),AVERAGE(OFFSET(E2504,0,0,-ROW(),1)))</f>
        <v>4041.3390909090913</v>
      </c>
      <c r="J2504" s="36">
        <f ca="1">I2504+计算结果!B$19*IF(ROW()&gt;计算结果!B$18+1,STDEV(OFFSET(E2504,0,0,-计算结果!B$18,1)),STDEV(OFFSET(E2504,0,0,-ROW(),1)))</f>
        <v>51204.105244256265</v>
      </c>
      <c r="K2504" s="34">
        <f ca="1">I2504-计算结果!B$19*IF(ROW()&gt;计算结果!B$18+1,STDEV(OFFSET(E2504,0,0,-计算结果!B$18,1)),STDEV(OFFSET(E2504,0,0,-ROW(),1)))</f>
        <v>-43121.427062438088</v>
      </c>
      <c r="L2504" s="35" t="str">
        <f t="shared" ca="1" si="157"/>
        <v>买</v>
      </c>
      <c r="M2504" s="4" t="str">
        <f t="shared" ca="1" si="158"/>
        <v/>
      </c>
      <c r="N2504" s="3">
        <f ca="1">IF(L2503="买",E2504/E2503-1,0)-IF(M2504=1,计算结果!B$17,0)</f>
        <v>-1.3672130942946614E-2</v>
      </c>
      <c r="O2504" s="2">
        <f t="shared" ca="1" si="159"/>
        <v>14.148772366107238</v>
      </c>
      <c r="P2504" s="3">
        <f ca="1">1-O2504/MAX(O$2:O2504)</f>
        <v>1.3672130942946614E-2</v>
      </c>
    </row>
    <row r="2505" spans="1:16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56"/>
        <v>6.8475239673884136E-3</v>
      </c>
      <c r="H2505" s="3">
        <f>1-E2505/MAX(E$2:E2505)</f>
        <v>0.18765228340025863</v>
      </c>
      <c r="I2505" s="36">
        <f ca="1">IF(ROW()&gt;计算结果!B$18+1,AVERAGE(OFFSET(E2505,0,0,-计算结果!B$18,1)),AVERAGE(OFFSET(E2505,0,0,-ROW(),1)))</f>
        <v>4070.7845454545454</v>
      </c>
      <c r="J2505" s="36">
        <f ca="1">I2505+计算结果!B$19*IF(ROW()&gt;计算结果!B$18+1,STDEV(OFFSET(E2505,0,0,-计算结果!B$18,1)),STDEV(OFFSET(E2505,0,0,-ROW(),1)))</f>
        <v>51775.171143793094</v>
      </c>
      <c r="K2505" s="34">
        <f ca="1">I2505-计算结果!B$19*IF(ROW()&gt;计算结果!B$18+1,STDEV(OFFSET(E2505,0,0,-计算结果!B$18,1)),STDEV(OFFSET(E2505,0,0,-ROW(),1)))</f>
        <v>-43633.602052884002</v>
      </c>
      <c r="L2505" s="35" t="str">
        <f t="shared" ca="1" si="157"/>
        <v>买</v>
      </c>
      <c r="M2505" s="4" t="str">
        <f t="shared" ca="1" si="158"/>
        <v/>
      </c>
      <c r="N2505" s="3">
        <f ca="1">IF(L2504="买",E2505/E2504-1,0)-IF(M2505=1,计算结果!B$17,0)</f>
        <v>6.8475239673884136E-3</v>
      </c>
      <c r="O2505" s="2">
        <f t="shared" ca="1" si="159"/>
        <v>14.24565642399328</v>
      </c>
      <c r="P2505" s="3">
        <f ca="1">1-O2505/MAX(O$2:O2505)</f>
        <v>6.9182272198753392E-3</v>
      </c>
    </row>
    <row r="2506" spans="1:16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56"/>
        <v>-5.119042881409408E-3</v>
      </c>
      <c r="H2506" s="3">
        <f>1-E2506/MAX(E$2:E2506)</f>
        <v>0.1918107261961477</v>
      </c>
      <c r="I2506" s="36">
        <f ca="1">IF(ROW()&gt;计算结果!B$18+1,AVERAGE(OFFSET(E2506,0,0,-计算结果!B$18,1)),AVERAGE(OFFSET(E2506,0,0,-ROW(),1)))</f>
        <v>4097.6845454545455</v>
      </c>
      <c r="J2506" s="36">
        <f ca="1">I2506+计算结果!B$19*IF(ROW()&gt;计算结果!B$18+1,STDEV(OFFSET(E2506,0,0,-计算结果!B$18,1)),STDEV(OFFSET(E2506,0,0,-ROW(),1)))</f>
        <v>52314.95352040587</v>
      </c>
      <c r="K2506" s="34">
        <f ca="1">I2506-计算结果!B$19*IF(ROW()&gt;计算结果!B$18+1,STDEV(OFFSET(E2506,0,0,-计算结果!B$18,1)),STDEV(OFFSET(E2506,0,0,-ROW(),1)))</f>
        <v>-44119.584429496776</v>
      </c>
      <c r="L2506" s="35" t="str">
        <f t="shared" ca="1" si="157"/>
        <v>买</v>
      </c>
      <c r="M2506" s="4" t="str">
        <f t="shared" ca="1" si="158"/>
        <v/>
      </c>
      <c r="N2506" s="3">
        <f ca="1">IF(L2505="买",E2506/E2505-1,0)-IF(M2506=1,计算结果!B$17,0)</f>
        <v>-5.119042881409408E-3</v>
      </c>
      <c r="O2506" s="2">
        <f t="shared" ca="1" si="159"/>
        <v>14.172732297885032</v>
      </c>
      <c r="P2506" s="3">
        <f ca="1">1-O2506/MAX(O$2:O2506)</f>
        <v>1.2001855399482841E-2</v>
      </c>
    </row>
    <row r="2507" spans="1:16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56"/>
        <v>7.9686055887608909E-3</v>
      </c>
      <c r="H2507" s="3">
        <f>1-E2507/MAX(E$2:E2507)</f>
        <v>0.18537058463213774</v>
      </c>
      <c r="I2507" s="36">
        <f ca="1">IF(ROW()&gt;计算结果!B$18+1,AVERAGE(OFFSET(E2507,0,0,-计算结果!B$18,1)),AVERAGE(OFFSET(E2507,0,0,-ROW(),1)))</f>
        <v>4125.2959090909089</v>
      </c>
      <c r="J2507" s="36">
        <f ca="1">I2507+计算结果!B$19*IF(ROW()&gt;计算结果!B$18+1,STDEV(OFFSET(E2507,0,0,-计算结果!B$18,1)),STDEV(OFFSET(E2507,0,0,-ROW(),1)))</f>
        <v>52827.922121735639</v>
      </c>
      <c r="K2507" s="34">
        <f ca="1">I2507-计算结果!B$19*IF(ROW()&gt;计算结果!B$18+1,STDEV(OFFSET(E2507,0,0,-计算结果!B$18,1)),STDEV(OFFSET(E2507,0,0,-ROW(),1)))</f>
        <v>-44577.330303553827</v>
      </c>
      <c r="L2507" s="35" t="str">
        <f t="shared" ca="1" si="157"/>
        <v>买</v>
      </c>
      <c r="M2507" s="4" t="str">
        <f t="shared" ca="1" si="158"/>
        <v/>
      </c>
      <c r="N2507" s="3">
        <f ca="1">IF(L2506="买",E2507/E2506-1,0)-IF(M2507=1,计算结果!B$17,0)</f>
        <v>7.9686055887608909E-3</v>
      </c>
      <c r="O2507" s="2">
        <f t="shared" ca="1" si="159"/>
        <v>14.28566921168197</v>
      </c>
      <c r="P2507" s="3">
        <f ca="1">1-O2507/MAX(O$2:O2507)</f>
        <v>4.1288878627339098E-3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56"/>
        <v>-3.9872674790193186E-2</v>
      </c>
      <c r="H2508" s="3">
        <f>1-E2508/MAX(E$2:E2508)</f>
        <v>0.21785203838562572</v>
      </c>
      <c r="I2508" s="36">
        <f ca="1">IF(ROW()&gt;计算结果!B$18+1,AVERAGE(OFFSET(E2508,0,0,-计算结果!B$18,1)),AVERAGE(OFFSET(E2508,0,0,-ROW(),1)))</f>
        <v>4147.9224999999997</v>
      </c>
      <c r="J2508" s="36">
        <f ca="1">I2508+计算结果!B$19*IF(ROW()&gt;计算结果!B$18+1,STDEV(OFFSET(E2508,0,0,-计算结果!B$18,1)),STDEV(OFFSET(E2508,0,0,-ROW(),1)))</f>
        <v>52634.047028335881</v>
      </c>
      <c r="K2508" s="34">
        <f ca="1">I2508-计算结果!B$19*IF(ROW()&gt;计算结果!B$18+1,STDEV(OFFSET(E2508,0,0,-计算结果!B$18,1)),STDEV(OFFSET(E2508,0,0,-ROW(),1)))</f>
        <v>-44338.20202833588</v>
      </c>
      <c r="L2508" s="35" t="str">
        <f t="shared" ca="1" si="157"/>
        <v>买</v>
      </c>
      <c r="M2508" s="4" t="str">
        <f t="shared" ca="1" si="158"/>
        <v/>
      </c>
      <c r="N2508" s="3">
        <f ca="1">IF(L2507="买",E2508/E2507-1,0)-IF(M2508=1,计算结果!B$17,0)</f>
        <v>-3.9872674790193186E-2</v>
      </c>
      <c r="O2508" s="2">
        <f t="shared" ca="1" si="159"/>
        <v>13.716061369044299</v>
      </c>
      <c r="P2508" s="3">
        <f ca="1">1-O2508/MAX(O$2:O2508)</f>
        <v>4.3836932849931065E-2</v>
      </c>
    </row>
    <row r="2509" spans="1:16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56"/>
        <v>-9.4651978315538621E-3</v>
      </c>
      <c r="H2509" s="3">
        <f>1-E2509/MAX(E$2:E2509)</f>
        <v>0.22525522357585248</v>
      </c>
      <c r="I2509" s="36">
        <f ca="1">IF(ROW()&gt;计算结果!B$18+1,AVERAGE(OFFSET(E2509,0,0,-计算结果!B$18,1)),AVERAGE(OFFSET(E2509,0,0,-ROW(),1)))</f>
        <v>4171.6822727272711</v>
      </c>
      <c r="J2509" s="36">
        <f ca="1">I2509+计算结果!B$19*IF(ROW()&gt;计算结果!B$18+1,STDEV(OFFSET(E2509,0,0,-计算结果!B$18,1)),STDEV(OFFSET(E2509,0,0,-ROW(),1)))</f>
        <v>51867.550054527928</v>
      </c>
      <c r="K2509" s="34">
        <f ca="1">I2509-计算结果!B$19*IF(ROW()&gt;计算结果!B$18+1,STDEV(OFFSET(E2509,0,0,-计算结果!B$18,1)),STDEV(OFFSET(E2509,0,0,-ROW(),1)))</f>
        <v>-43524.185509073381</v>
      </c>
      <c r="L2509" s="35" t="str">
        <f t="shared" ca="1" si="157"/>
        <v>买</v>
      </c>
      <c r="M2509" s="4" t="str">
        <f t="shared" ca="1" si="158"/>
        <v/>
      </c>
      <c r="N2509" s="3">
        <f ca="1">IF(L2508="买",E2509/E2508-1,0)-IF(M2509=1,计算结果!B$17,0)</f>
        <v>-9.4651978315538621E-3</v>
      </c>
      <c r="O2509" s="2">
        <f t="shared" ca="1" si="159"/>
        <v>13.586236134716561</v>
      </c>
      <c r="P2509" s="3">
        <f ca="1">1-O2509/MAX(O$2:O2509)</f>
        <v>5.2887205439731799E-2</v>
      </c>
    </row>
    <row r="2510" spans="1:16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56"/>
        <v>-1.8281126120882951E-2</v>
      </c>
      <c r="H2510" s="3">
        <f>1-E2510/MAX(E$2:E2510)</f>
        <v>0.23941843054515755</v>
      </c>
      <c r="I2510" s="36">
        <f ca="1">IF(ROW()&gt;计算结果!B$18+1,AVERAGE(OFFSET(E2510,0,0,-计算结果!B$18,1)),AVERAGE(OFFSET(E2510,0,0,-ROW(),1)))</f>
        <v>4193.029318181817</v>
      </c>
      <c r="J2510" s="36">
        <f ca="1">I2510+计算结果!B$19*IF(ROW()&gt;计算结果!B$18+1,STDEV(OFFSET(E2510,0,0,-计算结果!B$18,1)),STDEV(OFFSET(E2510,0,0,-ROW(),1)))</f>
        <v>50870.012768566659</v>
      </c>
      <c r="K2510" s="34">
        <f ca="1">I2510-计算结果!B$19*IF(ROW()&gt;计算结果!B$18+1,STDEV(OFFSET(E2510,0,0,-计算结果!B$18,1)),STDEV(OFFSET(E2510,0,0,-ROW(),1)))</f>
        <v>-42483.95413220302</v>
      </c>
      <c r="L2510" s="35" t="str">
        <f t="shared" ca="1" si="157"/>
        <v>买</v>
      </c>
      <c r="M2510" s="4" t="str">
        <f t="shared" ca="1" si="158"/>
        <v/>
      </c>
      <c r="N2510" s="3">
        <f ca="1">IF(L2509="买",E2510/E2509-1,0)-IF(M2510=1,计算结果!B$17,0)</f>
        <v>-1.8281126120882951E-2</v>
      </c>
      <c r="O2510" s="2">
        <f t="shared" ca="1" si="159"/>
        <v>13.33786443842971</v>
      </c>
      <c r="P2510" s="3">
        <f ca="1">1-O2510/MAX(O$2:O2510)</f>
        <v>7.0201493887790067E-2</v>
      </c>
    </row>
    <row r="2511" spans="1:16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56"/>
        <v>1.9755754358413258E-2</v>
      </c>
      <c r="H2511" s="3">
        <f>1-E2511/MAX(E$2:E2511)</f>
        <v>0.22439256788947126</v>
      </c>
      <c r="I2511" s="36">
        <f ca="1">IF(ROW()&gt;计算结果!B$18+1,AVERAGE(OFFSET(E2511,0,0,-计算结果!B$18,1)),AVERAGE(OFFSET(E2511,0,0,-ROW(),1)))</f>
        <v>4217.1670454545447</v>
      </c>
      <c r="J2511" s="36">
        <f ca="1">I2511+计算结果!B$19*IF(ROW()&gt;计算结果!B$18+1,STDEV(OFFSET(E2511,0,0,-计算结果!B$18,1)),STDEV(OFFSET(E2511,0,0,-ROW(),1)))</f>
        <v>49741.990401269977</v>
      </c>
      <c r="K2511" s="34">
        <f ca="1">I2511-计算结果!B$19*IF(ROW()&gt;计算结果!B$18+1,STDEV(OFFSET(E2511,0,0,-计算结果!B$18,1)),STDEV(OFFSET(E2511,0,0,-ROW(),1)))</f>
        <v>-41307.656310360886</v>
      </c>
      <c r="L2511" s="35" t="str">
        <f t="shared" ca="1" si="157"/>
        <v>买</v>
      </c>
      <c r="M2511" s="4" t="str">
        <f t="shared" ca="1" si="158"/>
        <v/>
      </c>
      <c r="N2511" s="3">
        <f ca="1">IF(L2510="买",E2511/E2510-1,0)-IF(M2511=1,计算结果!B$17,0)</f>
        <v>1.9755754358413258E-2</v>
      </c>
      <c r="O2511" s="2">
        <f t="shared" ca="1" si="159"/>
        <v>13.601364011941143</v>
      </c>
      <c r="P2511" s="3">
        <f ca="1">1-O2511/MAX(O$2:O2511)</f>
        <v>5.1832622998217559E-2</v>
      </c>
    </row>
    <row r="2512" spans="1:16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56"/>
        <v>2.8986047736047738E-2</v>
      </c>
      <c r="H2512" s="3">
        <f>1-E2512/MAX(E$2:E2512)</f>
        <v>0.20191077383788203</v>
      </c>
      <c r="I2512" s="36">
        <f ca="1">IF(ROW()&gt;计算结果!B$18+1,AVERAGE(OFFSET(E2512,0,0,-计算结果!B$18,1)),AVERAGE(OFFSET(E2512,0,0,-ROW(),1)))</f>
        <v>4244.7127272727266</v>
      </c>
      <c r="J2512" s="36">
        <f ca="1">I2512+计算结果!B$19*IF(ROW()&gt;计算结果!B$18+1,STDEV(OFFSET(E2512,0,0,-计算结果!B$18,1)),STDEV(OFFSET(E2512,0,0,-ROW(),1)))</f>
        <v>48659.111103029951</v>
      </c>
      <c r="K2512" s="34">
        <f ca="1">I2512-计算结果!B$19*IF(ROW()&gt;计算结果!B$18+1,STDEV(OFFSET(E2512,0,0,-计算结果!B$18,1)),STDEV(OFFSET(E2512,0,0,-ROW(),1)))</f>
        <v>-40169.685648484505</v>
      </c>
      <c r="L2512" s="35" t="str">
        <f t="shared" ca="1" si="157"/>
        <v>买</v>
      </c>
      <c r="M2512" s="4" t="str">
        <f t="shared" ca="1" si="158"/>
        <v/>
      </c>
      <c r="N2512" s="3">
        <f ca="1">IF(L2511="买",E2512/E2511-1,0)-IF(M2512=1,计算结果!B$17,0)</f>
        <v>2.8986047736047738E-2</v>
      </c>
      <c r="O2512" s="2">
        <f t="shared" ca="1" si="159"/>
        <v>13.995613798466632</v>
      </c>
      <c r="P2512" s="3">
        <f ca="1">1-O2512/MAX(O$2:O2512)</f>
        <v>2.4348998146680678E-2</v>
      </c>
    </row>
    <row r="2513" spans="1:16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56"/>
        <v>1.2128693345954566E-2</v>
      </c>
      <c r="H2513" s="3">
        <f>1-E2513/MAX(E$2:E2513)</f>
        <v>0.19223099435105151</v>
      </c>
      <c r="I2513" s="36">
        <f ca="1">IF(ROW()&gt;计算结果!B$18+1,AVERAGE(OFFSET(E2513,0,0,-计算结果!B$18,1)),AVERAGE(OFFSET(E2513,0,0,-ROW(),1)))</f>
        <v>4272.2052272727269</v>
      </c>
      <c r="J2513" s="36">
        <f ca="1">I2513+计算结果!B$19*IF(ROW()&gt;计算结果!B$18+1,STDEV(OFFSET(E2513,0,0,-计算结果!B$18,1)),STDEV(OFFSET(E2513,0,0,-ROW(),1)))</f>
        <v>47789.475586570828</v>
      </c>
      <c r="K2513" s="34">
        <f ca="1">I2513-计算结果!B$19*IF(ROW()&gt;计算结果!B$18+1,STDEV(OFFSET(E2513,0,0,-计算结果!B$18,1)),STDEV(OFFSET(E2513,0,0,-ROW(),1)))</f>
        <v>-39245.065132025367</v>
      </c>
      <c r="L2513" s="35" t="str">
        <f t="shared" ca="1" si="157"/>
        <v>买</v>
      </c>
      <c r="M2513" s="4" t="str">
        <f t="shared" ca="1" si="158"/>
        <v/>
      </c>
      <c r="N2513" s="3">
        <f ca="1">IF(L2512="买",E2513/E2512-1,0)-IF(M2513=1,计算结果!B$17,0)</f>
        <v>1.2128693345954566E-2</v>
      </c>
      <c r="O2513" s="2">
        <f t="shared" ca="1" si="159"/>
        <v>14.165362306416645</v>
      </c>
      <c r="P2513" s="3">
        <f ca="1">1-O2513/MAX(O$2:O2513)</f>
        <v>1.251562633252834E-2</v>
      </c>
    </row>
    <row r="2514" spans="1:16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56"/>
        <v>-6.1043682673959099E-3</v>
      </c>
      <c r="H2514" s="3">
        <f>1-E2514/MAX(E$2:E2514)</f>
        <v>0.19716191383652082</v>
      </c>
      <c r="I2514" s="36">
        <f ca="1">IF(ROW()&gt;计算结果!B$18+1,AVERAGE(OFFSET(E2514,0,0,-计算结果!B$18,1)),AVERAGE(OFFSET(E2514,0,0,-ROW(),1)))</f>
        <v>4299.4286363636347</v>
      </c>
      <c r="J2514" s="36">
        <f ca="1">I2514+计算结果!B$19*IF(ROW()&gt;计算结果!B$18+1,STDEV(OFFSET(E2514,0,0,-计算结果!B$18,1)),STDEV(OFFSET(E2514,0,0,-ROW(),1)))</f>
        <v>46509.034672455622</v>
      </c>
      <c r="K2514" s="34">
        <f ca="1">I2514-计算结果!B$19*IF(ROW()&gt;计算结果!B$18+1,STDEV(OFFSET(E2514,0,0,-计算结果!B$18,1)),STDEV(OFFSET(E2514,0,0,-ROW(),1)))</f>
        <v>-37910.177399728353</v>
      </c>
      <c r="L2514" s="35" t="str">
        <f t="shared" ca="1" si="157"/>
        <v>买</v>
      </c>
      <c r="M2514" s="4" t="str">
        <f t="shared" ca="1" si="158"/>
        <v/>
      </c>
      <c r="N2514" s="3">
        <f ca="1">IF(L2513="买",E2514/E2513-1,0)-IF(M2514=1,计算结果!B$17,0)</f>
        <v>-6.1043682673959099E-3</v>
      </c>
      <c r="O2514" s="2">
        <f t="shared" ca="1" si="159"/>
        <v>14.078891718257189</v>
      </c>
      <c r="P2514" s="3">
        <f ca="1">1-O2514/MAX(O$2:O2514)</f>
        <v>1.8543594607693392E-2</v>
      </c>
    </row>
    <row r="2515" spans="1:16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56"/>
        <v>-3.7427624384329672E-3</v>
      </c>
      <c r="H2515" s="3">
        <f>1-E2515/MAX(E$2:E2515)</f>
        <v>0.20016674606955698</v>
      </c>
      <c r="I2515" s="36">
        <f ca="1">IF(ROW()&gt;计算结果!B$18+1,AVERAGE(OFFSET(E2515,0,0,-计算结果!B$18,1)),AVERAGE(OFFSET(E2515,0,0,-ROW(),1)))</f>
        <v>4326.1588636363622</v>
      </c>
      <c r="J2515" s="36">
        <f ca="1">I2515+计算结果!B$19*IF(ROW()&gt;计算结果!B$18+1,STDEV(OFFSET(E2515,0,0,-计算结果!B$18,1)),STDEV(OFFSET(E2515,0,0,-ROW(),1)))</f>
        <v>44936.695812350161</v>
      </c>
      <c r="K2515" s="34">
        <f ca="1">I2515-计算结果!B$19*IF(ROW()&gt;计算结果!B$18+1,STDEV(OFFSET(E2515,0,0,-计算结果!B$18,1)),STDEV(OFFSET(E2515,0,0,-ROW(),1)))</f>
        <v>-36284.378085077442</v>
      </c>
      <c r="L2515" s="35" t="str">
        <f t="shared" ca="1" si="157"/>
        <v>买</v>
      </c>
      <c r="M2515" s="4" t="str">
        <f t="shared" ca="1" si="158"/>
        <v/>
      </c>
      <c r="N2515" s="3">
        <f ca="1">IF(L2514="买",E2515/E2514-1,0)-IF(M2515=1,计算结果!B$17,0)</f>
        <v>-3.7427624384329672E-3</v>
      </c>
      <c r="O2515" s="2">
        <f t="shared" ca="1" si="159"/>
        <v>14.026197771159332</v>
      </c>
      <c r="P2515" s="3">
        <f ca="1">1-O2515/MAX(O$2:O2515)</f>
        <v>2.2216952776755172E-2</v>
      </c>
    </row>
    <row r="2516" spans="1:16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56"/>
        <v>-1.7722590718986964E-2</v>
      </c>
      <c r="H2516" s="3">
        <f>1-E2516/MAX(E$2:E2516)</f>
        <v>0.21434186347240181</v>
      </c>
      <c r="I2516" s="36">
        <f ca="1">IF(ROW()&gt;计算结果!B$18+1,AVERAGE(OFFSET(E2516,0,0,-计算结果!B$18,1)),AVERAGE(OFFSET(E2516,0,0,-ROW(),1)))</f>
        <v>4349.4459090909077</v>
      </c>
      <c r="J2516" s="36">
        <f ca="1">I2516+计算结果!B$19*IF(ROW()&gt;计算结果!B$18+1,STDEV(OFFSET(E2516,0,0,-计算结果!B$18,1)),STDEV(OFFSET(E2516,0,0,-ROW(),1)))</f>
        <v>43273.205703301974</v>
      </c>
      <c r="K2516" s="34">
        <f ca="1">I2516-计算结果!B$19*IF(ROW()&gt;计算结果!B$18+1,STDEV(OFFSET(E2516,0,0,-计算结果!B$18,1)),STDEV(OFFSET(E2516,0,0,-ROW(),1)))</f>
        <v>-34574.313885120158</v>
      </c>
      <c r="L2516" s="35" t="str">
        <f t="shared" ca="1" si="157"/>
        <v>买</v>
      </c>
      <c r="M2516" s="4" t="str">
        <f t="shared" ca="1" si="158"/>
        <v/>
      </c>
      <c r="N2516" s="3">
        <f ca="1">IF(L2515="买",E2516/E2515-1,0)-IF(M2516=1,计算结果!B$17,0)</f>
        <v>-1.7722590718986964E-2</v>
      </c>
      <c r="O2516" s="2">
        <f t="shared" ca="1" si="159"/>
        <v>13.777617208717508</v>
      </c>
      <c r="P2516" s="3">
        <f ca="1">1-O2516/MAX(O$2:O2516)</f>
        <v>3.9545801534656588E-2</v>
      </c>
    </row>
    <row r="2517" spans="1:16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56"/>
        <v>-9.1673578821301893E-3</v>
      </c>
      <c r="H2517" s="3">
        <f>1-E2517/MAX(E$2:E2517)</f>
        <v>0.22154427278295774</v>
      </c>
      <c r="I2517" s="36">
        <f ca="1">IF(ROW()&gt;计算结果!B$18+1,AVERAGE(OFFSET(E2517,0,0,-计算结果!B$18,1)),AVERAGE(OFFSET(E2517,0,0,-ROW(),1)))</f>
        <v>4371.2068181818167</v>
      </c>
      <c r="J2517" s="36">
        <f ca="1">I2517+计算结果!B$19*IF(ROW()&gt;计算结果!B$18+1,STDEV(OFFSET(E2517,0,0,-计算结果!B$18,1)),STDEV(OFFSET(E2517,0,0,-ROW(),1)))</f>
        <v>41423.055560811983</v>
      </c>
      <c r="K2517" s="34">
        <f ca="1">I2517-计算结果!B$19*IF(ROW()&gt;计算结果!B$18+1,STDEV(OFFSET(E2517,0,0,-计算结果!B$18,1)),STDEV(OFFSET(E2517,0,0,-ROW(),1)))</f>
        <v>-32680.641924448348</v>
      </c>
      <c r="L2517" s="35" t="str">
        <f t="shared" ca="1" si="157"/>
        <v>买</v>
      </c>
      <c r="M2517" s="4" t="str">
        <f t="shared" ca="1" si="158"/>
        <v/>
      </c>
      <c r="N2517" s="3">
        <f ca="1">IF(L2516="买",E2517/E2516-1,0)-IF(M2517=1,计算结果!B$17,0)</f>
        <v>-9.1673578821301893E-3</v>
      </c>
      <c r="O2517" s="2">
        <f t="shared" ca="1" si="159"/>
        <v>13.6513128610022</v>
      </c>
      <c r="P2517" s="3">
        <f ca="1">1-O2517/MAX(O$2:O2517)</f>
        <v>4.8350628901382753E-2</v>
      </c>
    </row>
    <row r="2518" spans="1:16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56"/>
        <v>3.4114803044278386E-2</v>
      </c>
      <c r="H2518" s="3">
        <f>1-E2518/MAX(E$2:E2518)</f>
        <v>0.1949874089702579</v>
      </c>
      <c r="I2518" s="36">
        <f ca="1">IF(ROW()&gt;计算结果!B$18+1,AVERAGE(OFFSET(E2518,0,0,-计算结果!B$18,1)),AVERAGE(OFFSET(E2518,0,0,-ROW(),1)))</f>
        <v>4394.5147727272724</v>
      </c>
      <c r="J2518" s="36">
        <f ca="1">I2518+计算结果!B$19*IF(ROW()&gt;计算结果!B$18+1,STDEV(OFFSET(E2518,0,0,-计算结果!B$18,1)),STDEV(OFFSET(E2518,0,0,-ROW(),1)))</f>
        <v>40142.852224757742</v>
      </c>
      <c r="K2518" s="34">
        <f ca="1">I2518-计算结果!B$19*IF(ROW()&gt;计算结果!B$18+1,STDEV(OFFSET(E2518,0,0,-计算结果!B$18,1)),STDEV(OFFSET(E2518,0,0,-ROW(),1)))</f>
        <v>-31353.822679303201</v>
      </c>
      <c r="L2518" s="35" t="str">
        <f t="shared" ca="1" si="157"/>
        <v>买</v>
      </c>
      <c r="M2518" s="4" t="str">
        <f t="shared" ca="1" si="158"/>
        <v/>
      </c>
      <c r="N2518" s="3">
        <f ca="1">IF(L2517="买",E2518/E2517-1,0)-IF(M2518=1,计算结果!B$17,0)</f>
        <v>3.4114803044278386E-2</v>
      </c>
      <c r="O2518" s="2">
        <f t="shared" ca="1" si="159"/>
        <v>14.117024710551114</v>
      </c>
      <c r="P2518" s="3">
        <f ca="1">1-O2518/MAX(O$2:O2518)</f>
        <v>1.5885298039142182E-2</v>
      </c>
    </row>
    <row r="2519" spans="1:16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56"/>
        <v>5.0092787906712566E-3</v>
      </c>
      <c r="H2519" s="3">
        <f>1-E2519/MAX(E$2:E2519)</f>
        <v>0.19095487647178921</v>
      </c>
      <c r="I2519" s="36">
        <f ca="1">IF(ROW()&gt;计算结果!B$18+1,AVERAGE(OFFSET(E2519,0,0,-计算结果!B$18,1)),AVERAGE(OFFSET(E2519,0,0,-ROW(),1)))</f>
        <v>4417.1920454545461</v>
      </c>
      <c r="J2519" s="36">
        <f ca="1">I2519+计算结果!B$19*IF(ROW()&gt;计算结果!B$18+1,STDEV(OFFSET(E2519,0,0,-计算结果!B$18,1)),STDEV(OFFSET(E2519,0,0,-ROW(),1)))</f>
        <v>38968.66518936662</v>
      </c>
      <c r="K2519" s="34">
        <f ca="1">I2519-计算结果!B$19*IF(ROW()&gt;计算结果!B$18+1,STDEV(OFFSET(E2519,0,0,-计算结果!B$18,1)),STDEV(OFFSET(E2519,0,0,-ROW(),1)))</f>
        <v>-30134.281098457526</v>
      </c>
      <c r="L2519" s="35" t="str">
        <f t="shared" ca="1" si="157"/>
        <v>买</v>
      </c>
      <c r="M2519" s="4" t="str">
        <f t="shared" ca="1" si="158"/>
        <v/>
      </c>
      <c r="N2519" s="3">
        <f ca="1">IF(L2518="买",E2519/E2518-1,0)-IF(M2519=1,计算结果!B$17,0)</f>
        <v>5.0092787906712566E-3</v>
      </c>
      <c r="O2519" s="2">
        <f t="shared" ca="1" si="159"/>
        <v>14.187740823021059</v>
      </c>
      <c r="P2519" s="3">
        <f ca="1">1-O2519/MAX(O$2:O2519)</f>
        <v>1.0955593135021924E-2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56"/>
        <v>1.8099147830036966E-2</v>
      </c>
      <c r="H2520" s="3">
        <f>1-E2520/MAX(E$2:E2520)</f>
        <v>0.17631184917988163</v>
      </c>
      <c r="I2520" s="36">
        <f ca="1">IF(ROW()&gt;计算结果!B$18+1,AVERAGE(OFFSET(E2520,0,0,-计算结果!B$18,1)),AVERAGE(OFFSET(E2520,0,0,-ROW(),1)))</f>
        <v>4439.8038636363644</v>
      </c>
      <c r="J2520" s="36">
        <f ca="1">I2520+计算结果!B$19*IF(ROW()&gt;计算结果!B$18+1,STDEV(OFFSET(E2520,0,0,-计算结果!B$18,1)),STDEV(OFFSET(E2520,0,0,-ROW(),1)))</f>
        <v>38295.710941792007</v>
      </c>
      <c r="K2520" s="34">
        <f ca="1">I2520-计算结果!B$19*IF(ROW()&gt;计算结果!B$18+1,STDEV(OFFSET(E2520,0,0,-计算结果!B$18,1)),STDEV(OFFSET(E2520,0,0,-ROW(),1)))</f>
        <v>-29416.10321451928</v>
      </c>
      <c r="L2520" s="35" t="str">
        <f t="shared" ca="1" si="157"/>
        <v>买</v>
      </c>
      <c r="M2520" s="4" t="str">
        <f t="shared" ca="1" si="158"/>
        <v/>
      </c>
      <c r="N2520" s="3">
        <f ca="1">IF(L2519="买",E2520/E2519-1,0)-IF(M2520=1,计算结果!B$17,0)</f>
        <v>1.8099147830036966E-2</v>
      </c>
      <c r="O2520" s="2">
        <f t="shared" ca="1" si="159"/>
        <v>14.444526841551168</v>
      </c>
      <c r="P2520" s="3">
        <f ca="1">1-O2520/MAX(O$2:O2520)</f>
        <v>0</v>
      </c>
    </row>
    <row r="2521" spans="1:16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56"/>
        <v>2.27949712661486E-2</v>
      </c>
      <c r="H2521" s="3">
        <f>1-E2521/MAX(E$2:E2521)</f>
        <v>0.15753590144966989</v>
      </c>
      <c r="I2521" s="36">
        <f ca="1">IF(ROW()&gt;计算结果!B$18+1,AVERAGE(OFFSET(E2521,0,0,-计算结果!B$18,1)),AVERAGE(OFFSET(E2521,0,0,-ROW(),1)))</f>
        <v>4465.0672727272731</v>
      </c>
      <c r="J2521" s="36">
        <f ca="1">I2521+计算结果!B$19*IF(ROW()&gt;计算结果!B$18+1,STDEV(OFFSET(E2521,0,0,-计算结果!B$18,1)),STDEV(OFFSET(E2521,0,0,-ROW(),1)))</f>
        <v>37791.121265403803</v>
      </c>
      <c r="K2521" s="34">
        <f ca="1">I2521-计算结果!B$19*IF(ROW()&gt;计算结果!B$18+1,STDEV(OFFSET(E2521,0,0,-计算结果!B$18,1)),STDEV(OFFSET(E2521,0,0,-ROW(),1)))</f>
        <v>-28860.986719949255</v>
      </c>
      <c r="L2521" s="35" t="str">
        <f t="shared" ca="1" si="157"/>
        <v>买</v>
      </c>
      <c r="M2521" s="4" t="str">
        <f t="shared" ca="1" si="158"/>
        <v/>
      </c>
      <c r="N2521" s="3">
        <f ca="1">IF(L2520="买",E2521/E2520-1,0)-IF(M2521=1,计算结果!B$17,0)</f>
        <v>2.27949712661486E-2</v>
      </c>
      <c r="O2521" s="2">
        <f t="shared" ca="1" si="159"/>
        <v>14.77378941585744</v>
      </c>
      <c r="P2521" s="3">
        <f ca="1">1-O2521/MAX(O$2:O2521)</f>
        <v>0</v>
      </c>
    </row>
    <row r="2522" spans="1:16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56"/>
        <v>2.992327314075216E-2</v>
      </c>
      <c r="H2522" s="3">
        <f>1-E2522/MAX(E$2:E2522)</f>
        <v>0.13232661811747093</v>
      </c>
      <c r="I2522" s="36">
        <f ca="1">IF(ROW()&gt;计算结果!B$18+1,AVERAGE(OFFSET(E2522,0,0,-计算结果!B$18,1)),AVERAGE(OFFSET(E2522,0,0,-ROW(),1)))</f>
        <v>4492.4972727272725</v>
      </c>
      <c r="J2522" s="36">
        <f ca="1">I2522+计算结果!B$19*IF(ROW()&gt;计算结果!B$18+1,STDEV(OFFSET(E2522,0,0,-计算结果!B$18,1)),STDEV(OFFSET(E2522,0,0,-ROW(),1)))</f>
        <v>37993.859614508969</v>
      </c>
      <c r="K2522" s="34">
        <f ca="1">I2522-计算结果!B$19*IF(ROW()&gt;计算结果!B$18+1,STDEV(OFFSET(E2522,0,0,-计算结果!B$18,1)),STDEV(OFFSET(E2522,0,0,-ROW(),1)))</f>
        <v>-29008.865069054427</v>
      </c>
      <c r="L2522" s="35" t="str">
        <f t="shared" ca="1" si="157"/>
        <v>买</v>
      </c>
      <c r="M2522" s="4" t="str">
        <f t="shared" ca="1" si="158"/>
        <v/>
      </c>
      <c r="N2522" s="3">
        <f ca="1">IF(L2521="买",E2522/E2521-1,0)-IF(M2522=1,计算结果!B$17,0)</f>
        <v>2.992327314075216E-2</v>
      </c>
      <c r="O2522" s="2">
        <f t="shared" ca="1" si="159"/>
        <v>15.215869551872096</v>
      </c>
      <c r="P2522" s="3">
        <f ca="1">1-O2522/MAX(O$2:O2522)</f>
        <v>0</v>
      </c>
    </row>
    <row r="2523" spans="1:16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56"/>
        <v>1.9498028234196108E-2</v>
      </c>
      <c r="H2523" s="3">
        <f>1-E2523/MAX(E$2:E2523)</f>
        <v>0.11540869801946496</v>
      </c>
      <c r="I2523" s="36">
        <f ca="1">IF(ROW()&gt;计算结果!B$18+1,AVERAGE(OFFSET(E2523,0,0,-计算结果!B$18,1)),AVERAGE(OFFSET(E2523,0,0,-ROW(),1)))</f>
        <v>4520.380454545455</v>
      </c>
      <c r="J2523" s="36">
        <f ca="1">I2523+计算结果!B$19*IF(ROW()&gt;计算结果!B$18+1,STDEV(OFFSET(E2523,0,0,-计算结果!B$18,1)),STDEV(OFFSET(E2523,0,0,-ROW(),1)))</f>
        <v>38826.696970275356</v>
      </c>
      <c r="K2523" s="34">
        <f ca="1">I2523-计算结果!B$19*IF(ROW()&gt;计算结果!B$18+1,STDEV(OFFSET(E2523,0,0,-计算结果!B$18,1)),STDEV(OFFSET(E2523,0,0,-ROW(),1)))</f>
        <v>-29785.936061184446</v>
      </c>
      <c r="L2523" s="35" t="str">
        <f t="shared" ca="1" si="157"/>
        <v>买</v>
      </c>
      <c r="M2523" s="4" t="str">
        <f t="shared" ca="1" si="158"/>
        <v/>
      </c>
      <c r="N2523" s="3">
        <f ca="1">IF(L2522="买",E2523/E2522-1,0)-IF(M2523=1,计算结果!B$17,0)</f>
        <v>1.9498028234196108E-2</v>
      </c>
      <c r="O2523" s="2">
        <f t="shared" ca="1" si="159"/>
        <v>15.512549006002343</v>
      </c>
      <c r="P2523" s="3">
        <f ca="1">1-O2523/MAX(O$2:O2523)</f>
        <v>0</v>
      </c>
    </row>
    <row r="2524" spans="1:16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56"/>
        <v>-3.3641602486670363E-3</v>
      </c>
      <c r="H2524" s="3">
        <f>1-E2524/MAX(E$2:E2524)</f>
        <v>0.11838460491390446</v>
      </c>
      <c r="I2524" s="36">
        <f ca="1">IF(ROW()&gt;计算结果!B$18+1,AVERAGE(OFFSET(E2524,0,0,-计算结果!B$18,1)),AVERAGE(OFFSET(E2524,0,0,-ROW(),1)))</f>
        <v>4547.8436363636365</v>
      </c>
      <c r="J2524" s="36">
        <f ca="1">I2524+计算结果!B$19*IF(ROW()&gt;计算结果!B$18+1,STDEV(OFFSET(E2524,0,0,-计算结果!B$18,1)),STDEV(OFFSET(E2524,0,0,-ROW(),1)))</f>
        <v>39278.999192843075</v>
      </c>
      <c r="K2524" s="34">
        <f ca="1">I2524-计算结果!B$19*IF(ROW()&gt;计算结果!B$18+1,STDEV(OFFSET(E2524,0,0,-计算结果!B$18,1)),STDEV(OFFSET(E2524,0,0,-ROW(),1)))</f>
        <v>-30183.311920115804</v>
      </c>
      <c r="L2524" s="35" t="str">
        <f t="shared" ca="1" si="157"/>
        <v>买</v>
      </c>
      <c r="M2524" s="4" t="str">
        <f t="shared" ca="1" si="158"/>
        <v/>
      </c>
      <c r="N2524" s="3">
        <f ca="1">IF(L2523="买",E2524/E2523-1,0)-IF(M2524=1,计算结果!B$17,0)</f>
        <v>-3.3641602486670363E-3</v>
      </c>
      <c r="O2524" s="2">
        <f t="shared" ca="1" si="159"/>
        <v>15.460362305280851</v>
      </c>
      <c r="P2524" s="3">
        <f ca="1">1-O2524/MAX(O$2:O2524)</f>
        <v>3.3641602486670363E-3</v>
      </c>
    </row>
    <row r="2525" spans="1:16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56"/>
        <v>-6.7050987854704203E-2</v>
      </c>
      <c r="H2525" s="3">
        <f>1-E2525/MAX(E$2:E2525)</f>
        <v>0.17749778806234251</v>
      </c>
      <c r="I2525" s="36">
        <f ca="1">IF(ROW()&gt;计算结果!B$18+1,AVERAGE(OFFSET(E2525,0,0,-计算结果!B$18,1)),AVERAGE(OFFSET(E2525,0,0,-ROW(),1)))</f>
        <v>4568.152727272729</v>
      </c>
      <c r="J2525" s="36">
        <f ca="1">I2525+计算结果!B$19*IF(ROW()&gt;计算结果!B$18+1,STDEV(OFFSET(E2525,0,0,-计算结果!B$18,1)),STDEV(OFFSET(E2525,0,0,-ROW(),1)))</f>
        <v>38039.963575931222</v>
      </c>
      <c r="K2525" s="34">
        <f ca="1">I2525-计算结果!B$19*IF(ROW()&gt;计算结果!B$18+1,STDEV(OFFSET(E2525,0,0,-计算结果!B$18,1)),STDEV(OFFSET(E2525,0,0,-ROW(),1)))</f>
        <v>-28903.658121385761</v>
      </c>
      <c r="L2525" s="35" t="str">
        <f t="shared" ca="1" si="157"/>
        <v>买</v>
      </c>
      <c r="M2525" s="4" t="str">
        <f t="shared" ca="1" si="158"/>
        <v/>
      </c>
      <c r="N2525" s="3">
        <f ca="1">IF(L2524="买",E2525/E2524-1,0)-IF(M2525=1,计算结果!B$17,0)</f>
        <v>-6.7050987854704203E-2</v>
      </c>
      <c r="O2525" s="2">
        <f t="shared" ca="1" si="159"/>
        <v>14.423729740120137</v>
      </c>
      <c r="P2525" s="3">
        <f ca="1">1-O2525/MAX(O$2:O2525)</f>
        <v>7.0189577835396588E-2</v>
      </c>
    </row>
    <row r="2526" spans="1:16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56"/>
        <v>1.4108369655834174E-3</v>
      </c>
      <c r="H2526" s="3">
        <f>1-E2526/MAX(E$2:E2526)</f>
        <v>0.17633737153746676</v>
      </c>
      <c r="I2526" s="36">
        <f ca="1">IF(ROW()&gt;计算结果!B$18+1,AVERAGE(OFFSET(E2526,0,0,-计算结果!B$18,1)),AVERAGE(OFFSET(E2526,0,0,-ROW(),1)))</f>
        <v>4588.3988636363647</v>
      </c>
      <c r="J2526" s="36">
        <f ca="1">I2526+计算结果!B$19*IF(ROW()&gt;计算结果!B$18+1,STDEV(OFFSET(E2526,0,0,-计算结果!B$18,1)),STDEV(OFFSET(E2526,0,0,-ROW(),1)))</f>
        <v>36661.513907150249</v>
      </c>
      <c r="K2526" s="34">
        <f ca="1">I2526-计算结果!B$19*IF(ROW()&gt;计算结果!B$18+1,STDEV(OFFSET(E2526,0,0,-计算结果!B$18,1)),STDEV(OFFSET(E2526,0,0,-ROW(),1)))</f>
        <v>-27484.716179877523</v>
      </c>
      <c r="L2526" s="35" t="str">
        <f t="shared" ca="1" si="157"/>
        <v>买</v>
      </c>
      <c r="M2526" s="4" t="str">
        <f t="shared" ca="1" si="158"/>
        <v/>
      </c>
      <c r="N2526" s="3">
        <f ca="1">IF(L2525="买",E2526/E2525-1,0)-IF(M2526=1,计算结果!B$17,0)</f>
        <v>1.4108369655834174E-3</v>
      </c>
      <c r="O2526" s="2">
        <f t="shared" ca="1" si="159"/>
        <v>14.444079271219083</v>
      </c>
      <c r="P2526" s="3">
        <f ca="1">1-O2526/MAX(O$2:O2526)</f>
        <v>6.8877766920822148E-2</v>
      </c>
    </row>
    <row r="2527" spans="1:16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56"/>
        <v>4.8617695725733157E-2</v>
      </c>
      <c r="H2527" s="3">
        <f>1-E2527/MAX(E$2:E2527)</f>
        <v>0.13629279248621784</v>
      </c>
      <c r="I2527" s="36">
        <f ca="1">IF(ROW()&gt;计算结果!B$18+1,AVERAGE(OFFSET(E2527,0,0,-计算结果!B$18,1)),AVERAGE(OFFSET(E2527,0,0,-ROW(),1)))</f>
        <v>4613.5006818181819</v>
      </c>
      <c r="J2527" s="36">
        <f ca="1">I2527+计算结果!B$19*IF(ROW()&gt;计算结果!B$18+1,STDEV(OFFSET(E2527,0,0,-计算结果!B$18,1)),STDEV(OFFSET(E2527,0,0,-ROW(),1)))</f>
        <v>35931.484677956636</v>
      </c>
      <c r="K2527" s="34">
        <f ca="1">I2527-计算结果!B$19*IF(ROW()&gt;计算结果!B$18+1,STDEV(OFFSET(E2527,0,0,-计算结果!B$18,1)),STDEV(OFFSET(E2527,0,0,-ROW(),1)))</f>
        <v>-26704.483314320274</v>
      </c>
      <c r="L2527" s="35" t="str">
        <f t="shared" ca="1" si="157"/>
        <v>买</v>
      </c>
      <c r="M2527" s="4" t="str">
        <f t="shared" ca="1" si="158"/>
        <v/>
      </c>
      <c r="N2527" s="3">
        <f ca="1">IF(L2526="买",E2527/E2526-1,0)-IF(M2527=1,计算结果!B$17,0)</f>
        <v>4.8617695725733157E-2</v>
      </c>
      <c r="O2527" s="2">
        <f t="shared" ca="1" si="159"/>
        <v>15.146317122265582</v>
      </c>
      <c r="P2527" s="3">
        <f ca="1">1-O2527/MAX(O$2:O2527)</f>
        <v>2.3608749509513416E-2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56"/>
        <v>1.6880804069201671E-2</v>
      </c>
      <c r="H2528" s="3">
        <f>1-E2528/MAX(E$2:E2528)</f>
        <v>0.1217127203430205</v>
      </c>
      <c r="I2528" s="36">
        <f ca="1">IF(ROW()&gt;计算结果!B$18+1,AVERAGE(OFFSET(E2528,0,0,-计算结果!B$18,1)),AVERAGE(OFFSET(E2528,0,0,-ROW(),1)))</f>
        <v>4637.9027272727271</v>
      </c>
      <c r="J2528" s="36">
        <f ca="1">I2528+计算结果!B$19*IF(ROW()&gt;计算结果!B$18+1,STDEV(OFFSET(E2528,0,0,-计算结果!B$18,1)),STDEV(OFFSET(E2528,0,0,-ROW(),1)))</f>
        <v>35949.357727587616</v>
      </c>
      <c r="K2528" s="34">
        <f ca="1">I2528-计算结果!B$19*IF(ROW()&gt;计算结果!B$18+1,STDEV(OFFSET(E2528,0,0,-计算结果!B$18,1)),STDEV(OFFSET(E2528,0,0,-ROW(),1)))</f>
        <v>-26673.552273042165</v>
      </c>
      <c r="L2528" s="35" t="str">
        <f t="shared" ca="1" si="157"/>
        <v>买</v>
      </c>
      <c r="M2528" s="4" t="str">
        <f t="shared" ca="1" si="158"/>
        <v/>
      </c>
      <c r="N2528" s="3">
        <f ca="1">IF(L2527="买",E2528/E2527-1,0)-IF(M2528=1,计算结果!B$17,0)</f>
        <v>1.6880804069201671E-2</v>
      </c>
      <c r="O2528" s="2">
        <f t="shared" ca="1" si="159"/>
        <v>15.401999133976542</v>
      </c>
      <c r="P2528" s="3">
        <f ca="1">1-O2528/MAX(O$2:O2528)</f>
        <v>7.1264801151007529E-3</v>
      </c>
    </row>
    <row r="2529" spans="1:16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56"/>
        <v>-3.5413522618740201E-3</v>
      </c>
      <c r="H2529" s="3">
        <f>1-E2529/MAX(E$2:E2529)</f>
        <v>0.12482304498740893</v>
      </c>
      <c r="I2529" s="36">
        <f ca="1">IF(ROW()&gt;计算结果!B$18+1,AVERAGE(OFFSET(E2529,0,0,-计算结果!B$18,1)),AVERAGE(OFFSET(E2529,0,0,-ROW(),1)))</f>
        <v>4662.7297727272726</v>
      </c>
      <c r="J2529" s="36">
        <f ca="1">I2529+计算结果!B$19*IF(ROW()&gt;计算结果!B$18+1,STDEV(OFFSET(E2529,0,0,-计算结果!B$18,1)),STDEV(OFFSET(E2529,0,0,-ROW(),1)))</f>
        <v>35450.258439464626</v>
      </c>
      <c r="K2529" s="34">
        <f ca="1">I2529-计算结果!B$19*IF(ROW()&gt;计算结果!B$18+1,STDEV(OFFSET(E2529,0,0,-计算结果!B$18,1)),STDEV(OFFSET(E2529,0,0,-ROW(),1)))</f>
        <v>-26124.798894010084</v>
      </c>
      <c r="L2529" s="35" t="str">
        <f t="shared" ca="1" si="157"/>
        <v>买</v>
      </c>
      <c r="M2529" s="4" t="str">
        <f t="shared" ca="1" si="158"/>
        <v/>
      </c>
      <c r="N2529" s="3">
        <f ca="1">IF(L2528="买",E2529/E2528-1,0)-IF(M2529=1,计算结果!B$17,0)</f>
        <v>-3.5413522618740201E-3</v>
      </c>
      <c r="O2529" s="2">
        <f t="shared" ca="1" si="159"/>
        <v>15.347455229506052</v>
      </c>
      <c r="P2529" s="3">
        <f ca="1">1-O2529/MAX(O$2:O2529)</f>
        <v>1.0642595000500021E-2</v>
      </c>
    </row>
    <row r="2530" spans="1:16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56"/>
        <v>7.3547852764315191E-3</v>
      </c>
      <c r="H2530" s="3">
        <f>1-E2530/MAX(E$2:E2530)</f>
        <v>0.11838630640441017</v>
      </c>
      <c r="I2530" s="36">
        <f ca="1">IF(ROW()&gt;计算结果!B$18+1,AVERAGE(OFFSET(E2530,0,0,-计算结果!B$18,1)),AVERAGE(OFFSET(E2530,0,0,-ROW(),1)))</f>
        <v>4686.7643181818185</v>
      </c>
      <c r="J2530" s="36">
        <f ca="1">I2530+计算结果!B$19*IF(ROW()&gt;计算结果!B$18+1,STDEV(OFFSET(E2530,0,0,-计算结果!B$18,1)),STDEV(OFFSET(E2530,0,0,-ROW(),1)))</f>
        <v>35260.062177794811</v>
      </c>
      <c r="K2530" s="34">
        <f ca="1">I2530-计算结果!B$19*IF(ROW()&gt;计算结果!B$18+1,STDEV(OFFSET(E2530,0,0,-计算结果!B$18,1)),STDEV(OFFSET(E2530,0,0,-ROW(),1)))</f>
        <v>-25886.53354143117</v>
      </c>
      <c r="L2530" s="35" t="str">
        <f t="shared" ca="1" si="157"/>
        <v>买</v>
      </c>
      <c r="M2530" s="4" t="str">
        <f t="shared" ca="1" si="158"/>
        <v/>
      </c>
      <c r="N2530" s="3">
        <f ca="1">IF(L2529="买",E2530/E2529-1,0)-IF(M2530=1,计算结果!B$17,0)</f>
        <v>7.3547852764315191E-3</v>
      </c>
      <c r="O2530" s="2">
        <f t="shared" ca="1" si="159"/>
        <v>15.460332467258715</v>
      </c>
      <c r="P2530" s="3">
        <f ca="1">1-O2530/MAX(O$2:O2530)</f>
        <v>3.3660837250811815E-3</v>
      </c>
    </row>
    <row r="2531" spans="1:16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56"/>
        <v>9.4819566836890079E-3</v>
      </c>
      <c r="H2531" s="3">
        <f>1-E2531/MAX(E$2:E2531)</f>
        <v>0.11002688354998968</v>
      </c>
      <c r="I2531" s="36">
        <f ca="1">IF(ROW()&gt;计算结果!B$18+1,AVERAGE(OFFSET(E2531,0,0,-计算结果!B$18,1)),AVERAGE(OFFSET(E2531,0,0,-ROW(),1)))</f>
        <v>4711.8954545454544</v>
      </c>
      <c r="J2531" s="36">
        <f ca="1">I2531+计算结果!B$19*IF(ROW()&gt;计算结果!B$18+1,STDEV(OFFSET(E2531,0,0,-计算结果!B$18,1)),STDEV(OFFSET(E2531,0,0,-ROW(),1)))</f>
        <v>35063.898904300688</v>
      </c>
      <c r="K2531" s="34">
        <f ca="1">I2531-计算结果!B$19*IF(ROW()&gt;计算结果!B$18+1,STDEV(OFFSET(E2531,0,0,-计算结果!B$18,1)),STDEV(OFFSET(E2531,0,0,-ROW(),1)))</f>
        <v>-25640.107995209775</v>
      </c>
      <c r="L2531" s="35" t="str">
        <f t="shared" ca="1" si="157"/>
        <v>买</v>
      </c>
      <c r="M2531" s="4" t="str">
        <f t="shared" ca="1" si="158"/>
        <v/>
      </c>
      <c r="N2531" s="3">
        <f ca="1">IF(L2530="买",E2531/E2530-1,0)-IF(M2531=1,计算结果!B$17,0)</f>
        <v>9.4819566836890079E-3</v>
      </c>
      <c r="O2531" s="2">
        <f t="shared" ca="1" si="159"/>
        <v>15.606926670028692</v>
      </c>
      <c r="P2531" s="3">
        <f ca="1">1-O2531/MAX(O$2:O2531)</f>
        <v>0</v>
      </c>
    </row>
    <row r="2532" spans="1:16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56"/>
        <v>2.3553928363174048E-2</v>
      </c>
      <c r="H2532" s="3">
        <f>1-E2532/MAX(E$2:E2532)</f>
        <v>8.9064520519975487E-2</v>
      </c>
      <c r="I2532" s="36">
        <f ca="1">IF(ROW()&gt;计算结果!B$18+1,AVERAGE(OFFSET(E2532,0,0,-计算结果!B$18,1)),AVERAGE(OFFSET(E2532,0,0,-ROW(),1)))</f>
        <v>4738.7865909090906</v>
      </c>
      <c r="J2532" s="36">
        <f ca="1">I2532+计算结果!B$19*IF(ROW()&gt;计算结果!B$18+1,STDEV(OFFSET(E2532,0,0,-计算结果!B$18,1)),STDEV(OFFSET(E2532,0,0,-ROW(),1)))</f>
        <v>35491.865566412445</v>
      </c>
      <c r="K2532" s="34">
        <f ca="1">I2532-计算结果!B$19*IF(ROW()&gt;计算结果!B$18+1,STDEV(OFFSET(E2532,0,0,-计算结果!B$18,1)),STDEV(OFFSET(E2532,0,0,-ROW(),1)))</f>
        <v>-26014.292384594264</v>
      </c>
      <c r="L2532" s="35" t="str">
        <f t="shared" ca="1" si="157"/>
        <v>买</v>
      </c>
      <c r="M2532" s="4" t="str">
        <f t="shared" ca="1" si="158"/>
        <v/>
      </c>
      <c r="N2532" s="3">
        <f ca="1">IF(L2531="买",E2532/E2531-1,0)-IF(M2532=1,计算结果!B$17,0)</f>
        <v>2.3553928363174048E-2</v>
      </c>
      <c r="O2532" s="2">
        <f t="shared" ca="1" si="159"/>
        <v>15.974531102783859</v>
      </c>
      <c r="P2532" s="3">
        <f ca="1">1-O2532/MAX(O$2:O2532)</f>
        <v>0</v>
      </c>
    </row>
    <row r="2533" spans="1:16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56"/>
        <v>-6.7784263366799102E-3</v>
      </c>
      <c r="H2533" s="3">
        <f>1-E2533/MAX(E$2:E2533)</f>
        <v>9.5239229565099004E-2</v>
      </c>
      <c r="I2533" s="36">
        <f ca="1">IF(ROW()&gt;计算结果!B$18+1,AVERAGE(OFFSET(E2533,0,0,-计算结果!B$18,1)),AVERAGE(OFFSET(E2533,0,0,-ROW(),1)))</f>
        <v>4762.8188636363629</v>
      </c>
      <c r="J2533" s="36">
        <f ca="1">I2533+计算结果!B$19*IF(ROW()&gt;计算结果!B$18+1,STDEV(OFFSET(E2533,0,0,-计算结果!B$18,1)),STDEV(OFFSET(E2533,0,0,-ROW(),1)))</f>
        <v>35880.892734815323</v>
      </c>
      <c r="K2533" s="34">
        <f ca="1">I2533-计算结果!B$19*IF(ROW()&gt;计算结果!B$18+1,STDEV(OFFSET(E2533,0,0,-计算结果!B$18,1)),STDEV(OFFSET(E2533,0,0,-ROW(),1)))</f>
        <v>-26355.255007542597</v>
      </c>
      <c r="L2533" s="35" t="str">
        <f t="shared" ca="1" si="157"/>
        <v>买</v>
      </c>
      <c r="M2533" s="4" t="str">
        <f t="shared" ca="1" si="158"/>
        <v/>
      </c>
      <c r="N2533" s="3">
        <f ca="1">IF(L2532="买",E2533/E2532-1,0)-IF(M2533=1,计算结果!B$17,0)</f>
        <v>-6.7784263366799102E-3</v>
      </c>
      <c r="O2533" s="2">
        <f t="shared" ca="1" si="159"/>
        <v>15.866248920440636</v>
      </c>
      <c r="P2533" s="3">
        <f ca="1">1-O2533/MAX(O$2:O2533)</f>
        <v>6.7784263366799102E-3</v>
      </c>
    </row>
    <row r="2534" spans="1:16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56"/>
        <v>-1.5702986012119391E-3</v>
      </c>
      <c r="H2534" s="3">
        <f>1-E2534/MAX(E$2:E2534)</f>
        <v>9.6659974137344395E-2</v>
      </c>
      <c r="I2534" s="36">
        <f ca="1">IF(ROW()&gt;计算结果!B$18+1,AVERAGE(OFFSET(E2534,0,0,-计算结果!B$18,1)),AVERAGE(OFFSET(E2534,0,0,-ROW(),1)))</f>
        <v>4785.8486363636348</v>
      </c>
      <c r="J2534" s="36">
        <f ca="1">I2534+计算结果!B$19*IF(ROW()&gt;计算结果!B$18+1,STDEV(OFFSET(E2534,0,0,-计算结果!B$18,1)),STDEV(OFFSET(E2534,0,0,-ROW(),1)))</f>
        <v>36160.544626110997</v>
      </c>
      <c r="K2534" s="34">
        <f ca="1">I2534-计算结果!B$19*IF(ROW()&gt;计算结果!B$18+1,STDEV(OFFSET(E2534,0,0,-计算结果!B$18,1)),STDEV(OFFSET(E2534,0,0,-ROW(),1)))</f>
        <v>-26588.847353383731</v>
      </c>
      <c r="L2534" s="35" t="str">
        <f t="shared" ca="1" si="157"/>
        <v>买</v>
      </c>
      <c r="M2534" s="4" t="str">
        <f t="shared" ca="1" si="158"/>
        <v/>
      </c>
      <c r="N2534" s="3">
        <f ca="1">IF(L2533="买",E2534/E2533-1,0)-IF(M2534=1,计算结果!B$17,0)</f>
        <v>-1.5702986012119391E-3</v>
      </c>
      <c r="O2534" s="2">
        <f t="shared" ca="1" si="159"/>
        <v>15.841334171954388</v>
      </c>
      <c r="P2534" s="3">
        <f ca="1">1-O2534/MAX(O$2:O2534)</f>
        <v>8.3380807844969373E-3</v>
      </c>
    </row>
    <row r="2535" spans="1:16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56"/>
        <v>-4.7465582743611012E-4</v>
      </c>
      <c r="H2535" s="3">
        <f>1-E2535/MAX(E$2:E2535)</f>
        <v>9.7088749744776326E-2</v>
      </c>
      <c r="I2535" s="36">
        <f ca="1">IF(ROW()&gt;计算结果!B$18+1,AVERAGE(OFFSET(E2535,0,0,-计算结果!B$18,1)),AVERAGE(OFFSET(E2535,0,0,-ROW(),1)))</f>
        <v>4809.586136363635</v>
      </c>
      <c r="J2535" s="36">
        <f ca="1">I2535+计算结果!B$19*IF(ROW()&gt;计算结果!B$18+1,STDEV(OFFSET(E2535,0,0,-计算结果!B$18,1)),STDEV(OFFSET(E2535,0,0,-ROW(),1)))</f>
        <v>36058.952941045391</v>
      </c>
      <c r="K2535" s="34">
        <f ca="1">I2535-计算结果!B$19*IF(ROW()&gt;计算结果!B$18+1,STDEV(OFFSET(E2535,0,0,-计算结果!B$18,1)),STDEV(OFFSET(E2535,0,0,-ROW(),1)))</f>
        <v>-26439.780668318122</v>
      </c>
      <c r="L2535" s="35" t="str">
        <f t="shared" ca="1" si="157"/>
        <v>买</v>
      </c>
      <c r="M2535" s="4" t="str">
        <f t="shared" ca="1" si="158"/>
        <v/>
      </c>
      <c r="N2535" s="3">
        <f ca="1">IF(L2534="买",E2535/E2534-1,0)-IF(M2535=1,计算结果!B$17,0)</f>
        <v>-4.7465582743611012E-4</v>
      </c>
      <c r="O2535" s="2">
        <f t="shared" ca="1" si="159"/>
        <v>15.833814990375307</v>
      </c>
      <c r="P2535" s="3">
        <f ca="1">1-O2535/MAX(O$2:O2535)</f>
        <v>8.8087788932990074E-3</v>
      </c>
    </row>
    <row r="2536" spans="1:16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56"/>
        <v>5.3763339545733757E-3</v>
      </c>
      <c r="H2536" s="3">
        <f>1-E2536/MAX(E$2:E2536)</f>
        <v>9.2234397332062845E-2</v>
      </c>
      <c r="I2536" s="36">
        <f ca="1">IF(ROW()&gt;计算结果!B$18+1,AVERAGE(OFFSET(E2536,0,0,-计算结果!B$18,1)),AVERAGE(OFFSET(E2536,0,0,-ROW(),1)))</f>
        <v>4832.1020454545442</v>
      </c>
      <c r="J2536" s="36">
        <f ca="1">I2536+计算结果!B$19*IF(ROW()&gt;计算结果!B$18+1,STDEV(OFFSET(E2536,0,0,-计算结果!B$18,1)),STDEV(OFFSET(E2536,0,0,-ROW(),1)))</f>
        <v>36249.854892324969</v>
      </c>
      <c r="K2536" s="34">
        <f ca="1">I2536-计算结果!B$19*IF(ROW()&gt;计算结果!B$18+1,STDEV(OFFSET(E2536,0,0,-计算结果!B$18,1)),STDEV(OFFSET(E2536,0,0,-ROW(),1)))</f>
        <v>-26585.650801415883</v>
      </c>
      <c r="L2536" s="35" t="str">
        <f t="shared" ca="1" si="157"/>
        <v>买</v>
      </c>
      <c r="M2536" s="4" t="str">
        <f t="shared" ca="1" si="158"/>
        <v/>
      </c>
      <c r="N2536" s="3">
        <f ca="1">IF(L2535="买",E2536/E2535-1,0)-IF(M2536=1,计算结果!B$17,0)</f>
        <v>5.3763339545733757E-3</v>
      </c>
      <c r="O2536" s="2">
        <f t="shared" ca="1" si="159"/>
        <v>15.918942867538496</v>
      </c>
      <c r="P2536" s="3">
        <f ca="1">1-O2536/MAX(O$2:O2536)</f>
        <v>3.4798038757879457E-3</v>
      </c>
    </row>
    <row r="2537" spans="1:16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56"/>
        <v>-2.1358469912579281E-2</v>
      </c>
      <c r="H2537" s="3">
        <f>1-E2537/MAX(E$2:E2537)</f>
        <v>0.11162288164432044</v>
      </c>
      <c r="I2537" s="36">
        <f ca="1">IF(ROW()&gt;计算结果!B$18+1,AVERAGE(OFFSET(E2537,0,0,-计算结果!B$18,1)),AVERAGE(OFFSET(E2537,0,0,-ROW(),1)))</f>
        <v>4850.2861363636357</v>
      </c>
      <c r="J2537" s="36">
        <f ca="1">I2537+计算结果!B$19*IF(ROW()&gt;计算结果!B$18+1,STDEV(OFFSET(E2537,0,0,-计算结果!B$18,1)),STDEV(OFFSET(E2537,0,0,-ROW(),1)))</f>
        <v>36123.854127457111</v>
      </c>
      <c r="K2537" s="34">
        <f ca="1">I2537-计算结果!B$19*IF(ROW()&gt;计算结果!B$18+1,STDEV(OFFSET(E2537,0,0,-计算结果!B$18,1)),STDEV(OFFSET(E2537,0,0,-ROW(),1)))</f>
        <v>-26423.281854729838</v>
      </c>
      <c r="L2537" s="35" t="str">
        <f t="shared" ca="1" si="157"/>
        <v>买</v>
      </c>
      <c r="M2537" s="4" t="str">
        <f t="shared" ca="1" si="158"/>
        <v/>
      </c>
      <c r="N2537" s="3">
        <f ca="1">IF(L2536="买",E2537/E2536-1,0)-IF(M2537=1,计算结果!B$17,0)</f>
        <v>-2.1358469912579281E-2</v>
      </c>
      <c r="O2537" s="2">
        <f t="shared" ca="1" si="159"/>
        <v>15.578938605262106</v>
      </c>
      <c r="P2537" s="3">
        <f ca="1">1-O2537/MAX(O$2:O2537)</f>
        <v>2.4763950501984544E-2</v>
      </c>
    </row>
    <row r="2538" spans="1:16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56"/>
        <v>-2.9945395380728934E-2</v>
      </c>
      <c r="H2538" s="3">
        <f>1-E2538/MAX(E$2:E2538)</f>
        <v>0.13822568570067384</v>
      </c>
      <c r="I2538" s="36">
        <f ca="1">IF(ROW()&gt;计算结果!B$18+1,AVERAGE(OFFSET(E2538,0,0,-计算结果!B$18,1)),AVERAGE(OFFSET(E2538,0,0,-ROW(),1)))</f>
        <v>4864.5279545454541</v>
      </c>
      <c r="J2538" s="36">
        <f ca="1">I2538+计算结果!B$19*IF(ROW()&gt;计算结果!B$18+1,STDEV(OFFSET(E2538,0,0,-计算结果!B$18,1)),STDEV(OFFSET(E2538,0,0,-ROW(),1)))</f>
        <v>35535.134692162275</v>
      </c>
      <c r="K2538" s="34">
        <f ca="1">I2538-计算结果!B$19*IF(ROW()&gt;计算结果!B$18+1,STDEV(OFFSET(E2538,0,0,-计算结果!B$18,1)),STDEV(OFFSET(E2538,0,0,-ROW(),1)))</f>
        <v>-25806.078783071371</v>
      </c>
      <c r="L2538" s="35" t="str">
        <f t="shared" ca="1" si="157"/>
        <v>买</v>
      </c>
      <c r="M2538" s="4" t="str">
        <f t="shared" ca="1" si="158"/>
        <v/>
      </c>
      <c r="N2538" s="3">
        <f ca="1">IF(L2537="买",E2538/E2537-1,0)-IF(M2538=1,计算结果!B$17,0)</f>
        <v>-2.9945395380728934E-2</v>
      </c>
      <c r="O2538" s="2">
        <f t="shared" ca="1" si="159"/>
        <v>15.112421129115431</v>
      </c>
      <c r="P2538" s="3">
        <f ca="1">1-O2538/MAX(O$2:O2538)</f>
        <v>5.3967779593742771E-2</v>
      </c>
    </row>
    <row r="2539" spans="1:16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56"/>
        <v>1.4612562736681767E-2</v>
      </c>
      <c r="H2539" s="3">
        <f>1-E2539/MAX(E$2:E2539)</f>
        <v>0.12563295446811407</v>
      </c>
      <c r="I2539" s="36">
        <f ca="1">IF(ROW()&gt;计算结果!B$18+1,AVERAGE(OFFSET(E2539,0,0,-计算结果!B$18,1)),AVERAGE(OFFSET(E2539,0,0,-ROW(),1)))</f>
        <v>4881.7624999999989</v>
      </c>
      <c r="J2539" s="36">
        <f ca="1">I2539+计算结果!B$19*IF(ROW()&gt;计算结果!B$18+1,STDEV(OFFSET(E2539,0,0,-计算结果!B$18,1)),STDEV(OFFSET(E2539,0,0,-ROW(),1)))</f>
        <v>34752.445073285991</v>
      </c>
      <c r="K2539" s="34">
        <f ca="1">I2539-计算结果!B$19*IF(ROW()&gt;计算结果!B$18+1,STDEV(OFFSET(E2539,0,0,-计算结果!B$18,1)),STDEV(OFFSET(E2539,0,0,-ROW(),1)))</f>
        <v>-24988.920073285997</v>
      </c>
      <c r="L2539" s="35" t="str">
        <f t="shared" ca="1" si="157"/>
        <v>买</v>
      </c>
      <c r="M2539" s="4" t="str">
        <f t="shared" ca="1" si="158"/>
        <v/>
      </c>
      <c r="N2539" s="3">
        <f ca="1">IF(L2538="买",E2539/E2538-1,0)-IF(M2539=1,计算结果!B$17,0)</f>
        <v>1.4612562736681767E-2</v>
      </c>
      <c r="O2539" s="2">
        <f t="shared" ca="1" si="159"/>
        <v>15.333252330967785</v>
      </c>
      <c r="P2539" s="3">
        <f ca="1">1-O2539/MAX(O$2:O2539)</f>
        <v>4.0143824422134045E-2</v>
      </c>
    </row>
    <row r="2540" spans="1:16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56"/>
        <v>-4.0530626621234744E-2</v>
      </c>
      <c r="H2540" s="3">
        <f>1-E2540/MAX(E$2:E2540)</f>
        <v>0.16107159872047905</v>
      </c>
      <c r="I2540" s="36">
        <f ca="1">IF(ROW()&gt;计算结果!B$18+1,AVERAGE(OFFSET(E2540,0,0,-计算结果!B$18,1)),AVERAGE(OFFSET(E2540,0,0,-ROW(),1)))</f>
        <v>4891.239772727271</v>
      </c>
      <c r="J2540" s="36">
        <f ca="1">I2540+计算结果!B$19*IF(ROW()&gt;计算结果!B$18+1,STDEV(OFFSET(E2540,0,0,-计算结果!B$18,1)),STDEV(OFFSET(E2540,0,0,-ROW(),1)))</f>
        <v>34108.763158548121</v>
      </c>
      <c r="K2540" s="34">
        <f ca="1">I2540-计算结果!B$19*IF(ROW()&gt;计算结果!B$18+1,STDEV(OFFSET(E2540,0,0,-计算结果!B$18,1)),STDEV(OFFSET(E2540,0,0,-ROW(),1)))</f>
        <v>-24326.283613093583</v>
      </c>
      <c r="L2540" s="35" t="str">
        <f t="shared" ca="1" si="157"/>
        <v>买</v>
      </c>
      <c r="M2540" s="4" t="str">
        <f t="shared" ca="1" si="158"/>
        <v/>
      </c>
      <c r="N2540" s="3">
        <f ca="1">IF(L2539="买",E2540/E2539-1,0)-IF(M2540=1,计算结果!B$17,0)</f>
        <v>-4.0530626621234744E-2</v>
      </c>
      <c r="O2540" s="2">
        <f t="shared" ca="1" si="159"/>
        <v>14.711786005852153</v>
      </c>
      <c r="P2540" s="3">
        <f ca="1">1-O2540/MAX(O$2:O2540)</f>
        <v>7.904739668456684E-2</v>
      </c>
    </row>
    <row r="2541" spans="1:16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56"/>
        <v>-5.9526827635862145E-2</v>
      </c>
      <c r="H2541" s="3">
        <f>1-E2541/MAX(E$2:E2541)</f>
        <v>0.21101034506227445</v>
      </c>
      <c r="I2541" s="36">
        <f ca="1">IF(ROW()&gt;计算结果!B$18+1,AVERAGE(OFFSET(E2541,0,0,-计算结果!B$18,1)),AVERAGE(OFFSET(E2541,0,0,-ROW(),1)))</f>
        <v>4892.1695454545443</v>
      </c>
      <c r="J2541" s="36">
        <f ca="1">I2541+计算结果!B$19*IF(ROW()&gt;计算结果!B$18+1,STDEV(OFFSET(E2541,0,0,-计算结果!B$18,1)),STDEV(OFFSET(E2541,0,0,-ROW(),1)))</f>
        <v>34001.096217337676</v>
      </c>
      <c r="K2541" s="34">
        <f ca="1">I2541-计算结果!B$19*IF(ROW()&gt;计算结果!B$18+1,STDEV(OFFSET(E2541,0,0,-计算结果!B$18,1)),STDEV(OFFSET(E2541,0,0,-ROW(),1)))</f>
        <v>-24216.757126428591</v>
      </c>
      <c r="L2541" s="35" t="str">
        <f t="shared" ca="1" si="157"/>
        <v>卖</v>
      </c>
      <c r="M2541" s="4">
        <f t="shared" ca="1" si="158"/>
        <v>1</v>
      </c>
      <c r="N2541" s="3">
        <f ca="1">IF(L2540="买",E2541/E2540-1,0)-IF(M2541=1,计算结果!B$17,0)</f>
        <v>-5.9526827635862145E-2</v>
      </c>
      <c r="O2541" s="2">
        <f t="shared" ca="1" si="159"/>
        <v>13.836040056066103</v>
      </c>
      <c r="P2541" s="3">
        <f ca="1">1-O2541/MAX(O$2:O2541)</f>
        <v>0.13386878356292309</v>
      </c>
    </row>
    <row r="2542" spans="1:16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56"/>
        <v>3.2141124206122473E-2</v>
      </c>
      <c r="H2542" s="3">
        <f>1-E2542/MAX(E$2:E2542)</f>
        <v>0.18565133056557537</v>
      </c>
      <c r="I2542" s="36">
        <f ca="1">IF(ROW()&gt;计算结果!B$18+1,AVERAGE(OFFSET(E2542,0,0,-计算结果!B$18,1)),AVERAGE(OFFSET(E2542,0,0,-ROW(),1)))</f>
        <v>4898.1734090909076</v>
      </c>
      <c r="J2542" s="36">
        <f ca="1">I2542+计算结果!B$19*IF(ROW()&gt;计算结果!B$18+1,STDEV(OFFSET(E2542,0,0,-计算结果!B$18,1)),STDEV(OFFSET(E2542,0,0,-ROW(),1)))</f>
        <v>33384.57031228963</v>
      </c>
      <c r="K2542" s="34">
        <f ca="1">I2542-计算结果!B$19*IF(ROW()&gt;计算结果!B$18+1,STDEV(OFFSET(E2542,0,0,-计算结果!B$18,1)),STDEV(OFFSET(E2542,0,0,-ROW(),1)))</f>
        <v>-23588.223494107813</v>
      </c>
      <c r="L2542" s="35" t="str">
        <f t="shared" ca="1" si="157"/>
        <v>卖</v>
      </c>
      <c r="M2542" s="4" t="str">
        <f t="shared" ca="1" si="158"/>
        <v/>
      </c>
      <c r="N2542" s="3">
        <f ca="1">IF(L2541="买",E2542/E2541-1,0)-IF(M2542=1,计算结果!B$17,0)</f>
        <v>0</v>
      </c>
      <c r="O2542" s="2">
        <f t="shared" ca="1" si="159"/>
        <v>13.836040056066103</v>
      </c>
      <c r="P2542" s="3">
        <f ca="1">1-O2542/MAX(O$2:O2542)</f>
        <v>0.13386878356292309</v>
      </c>
    </row>
    <row r="2543" spans="1:16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56"/>
        <v>1.9648606691474724E-2</v>
      </c>
      <c r="H2543" s="3">
        <f>1-E2543/MAX(E$2:E2543)</f>
        <v>0.16965051385013263</v>
      </c>
      <c r="I2543" s="36">
        <f ca="1">IF(ROW()&gt;计算结果!B$18+1,AVERAGE(OFFSET(E2543,0,0,-计算结果!B$18,1)),AVERAGE(OFFSET(E2543,0,0,-ROW(),1)))</f>
        <v>4904.1045454545447</v>
      </c>
      <c r="J2543" s="36">
        <f ca="1">I2543+计算结果!B$19*IF(ROW()&gt;计算结果!B$18+1,STDEV(OFFSET(E2543,0,0,-计算结果!B$18,1)),STDEV(OFFSET(E2543,0,0,-ROW(),1)))</f>
        <v>32997.247171460556</v>
      </c>
      <c r="K2543" s="34">
        <f ca="1">I2543-计算结果!B$19*IF(ROW()&gt;计算结果!B$18+1,STDEV(OFFSET(E2543,0,0,-计算结果!B$18,1)),STDEV(OFFSET(E2543,0,0,-ROW(),1)))</f>
        <v>-23189.038080551469</v>
      </c>
      <c r="L2543" s="35" t="str">
        <f t="shared" ca="1" si="157"/>
        <v>卖</v>
      </c>
      <c r="M2543" s="4" t="str">
        <f t="shared" ca="1" si="158"/>
        <v/>
      </c>
      <c r="N2543" s="3">
        <f ca="1">IF(L2542="买",E2543/E2542-1,0)-IF(M2543=1,计算结果!B$17,0)</f>
        <v>0</v>
      </c>
      <c r="O2543" s="2">
        <f t="shared" ca="1" si="159"/>
        <v>13.836040056066103</v>
      </c>
      <c r="P2543" s="3">
        <f ca="1">1-O2543/MAX(O$2:O2543)</f>
        <v>0.13386878356292309</v>
      </c>
    </row>
    <row r="2544" spans="1:16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56"/>
        <v>-3.5574871980869283E-2</v>
      </c>
      <c r="H2544" s="3">
        <f>1-E2544/MAX(E$2:E2544)</f>
        <v>0.19919009051929482</v>
      </c>
      <c r="I2544" s="36">
        <f ca="1">IF(ROW()&gt;计算结果!B$18+1,AVERAGE(OFFSET(E2544,0,0,-计算结果!B$18,1)),AVERAGE(OFFSET(E2544,0,0,-ROW(),1)))</f>
        <v>4903.3479545454529</v>
      </c>
      <c r="J2544" s="36">
        <f ca="1">I2544+计算结果!B$19*IF(ROW()&gt;计算结果!B$18+1,STDEV(OFFSET(E2544,0,0,-计算结果!B$18,1)),STDEV(OFFSET(E2544,0,0,-ROW(),1)))</f>
        <v>33056.634302894759</v>
      </c>
      <c r="K2544" s="34">
        <f ca="1">I2544-计算结果!B$19*IF(ROW()&gt;计算结果!B$18+1,STDEV(OFFSET(E2544,0,0,-计算结果!B$18,1)),STDEV(OFFSET(E2544,0,0,-ROW(),1)))</f>
        <v>-23249.938393803852</v>
      </c>
      <c r="L2544" s="35" t="str">
        <f t="shared" ca="1" si="157"/>
        <v>卖</v>
      </c>
      <c r="M2544" s="4" t="str">
        <f t="shared" ca="1" si="158"/>
        <v/>
      </c>
      <c r="N2544" s="3">
        <f ca="1">IF(L2543="买",E2544/E2543-1,0)-IF(M2544=1,计算结果!B$17,0)</f>
        <v>0</v>
      </c>
      <c r="O2544" s="2">
        <f t="shared" ca="1" si="159"/>
        <v>13.836040056066103</v>
      </c>
      <c r="P2544" s="3">
        <f ca="1">1-O2544/MAX(O$2:O2544)</f>
        <v>0.13386878356292309</v>
      </c>
    </row>
    <row r="2545" spans="1:16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56"/>
        <v>-7.8684463255229042E-2</v>
      </c>
      <c r="H2545" s="3">
        <f>1-E2545/MAX(E$2:E2545)</f>
        <v>0.26220138841625273</v>
      </c>
      <c r="I2545" s="36">
        <f ca="1">IF(ROW()&gt;计算结果!B$18+1,AVERAGE(OFFSET(E2545,0,0,-计算结果!B$18,1)),AVERAGE(OFFSET(E2545,0,0,-ROW(),1)))</f>
        <v>4894.1502272727257</v>
      </c>
      <c r="J2545" s="36">
        <f ca="1">I2545+计算结果!B$19*IF(ROW()&gt;计算结果!B$18+1,STDEV(OFFSET(E2545,0,0,-计算结果!B$18,1)),STDEV(OFFSET(E2545,0,0,-ROW(),1)))</f>
        <v>34468.619916092881</v>
      </c>
      <c r="K2545" s="34">
        <f ca="1">I2545-计算结果!B$19*IF(ROW()&gt;计算结果!B$18+1,STDEV(OFFSET(E2545,0,0,-计算结果!B$18,1)),STDEV(OFFSET(E2545,0,0,-ROW(),1)))</f>
        <v>-24680.319461547428</v>
      </c>
      <c r="L2545" s="35" t="str">
        <f t="shared" ca="1" si="157"/>
        <v>卖</v>
      </c>
      <c r="M2545" s="4" t="str">
        <f t="shared" ca="1" si="158"/>
        <v/>
      </c>
      <c r="N2545" s="3">
        <f ca="1">IF(L2544="买",E2545/E2544-1,0)-IF(M2545=1,计算结果!B$17,0)</f>
        <v>0</v>
      </c>
      <c r="O2545" s="2">
        <f t="shared" ca="1" si="159"/>
        <v>13.836040056066103</v>
      </c>
      <c r="P2545" s="3">
        <f ca="1">1-O2545/MAX(O$2:O2545)</f>
        <v>0.13386878356292309</v>
      </c>
    </row>
    <row r="2546" spans="1:16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56"/>
        <v>-3.3356471925814923E-2</v>
      </c>
      <c r="H2546" s="3">
        <f>1-E2546/MAX(E$2:E2546)</f>
        <v>0.28681174709045121</v>
      </c>
      <c r="I2546" s="36">
        <f ca="1">IF(ROW()&gt;计算结果!B$18+1,AVERAGE(OFFSET(E2546,0,0,-计算结果!B$18,1)),AVERAGE(OFFSET(E2546,0,0,-ROW(),1)))</f>
        <v>4882.5345454545441</v>
      </c>
      <c r="J2546" s="36">
        <f ca="1">I2546+计算结果!B$19*IF(ROW()&gt;计算结果!B$18+1,STDEV(OFFSET(E2546,0,0,-计算结果!B$18,1)),STDEV(OFFSET(E2546,0,0,-ROW(),1)))</f>
        <v>36530.096828291535</v>
      </c>
      <c r="K2546" s="34">
        <f ca="1">I2546-计算结果!B$19*IF(ROW()&gt;计算结果!B$18+1,STDEV(OFFSET(E2546,0,0,-计算结果!B$18,1)),STDEV(OFFSET(E2546,0,0,-ROW(),1)))</f>
        <v>-26765.02773738245</v>
      </c>
      <c r="L2546" s="35" t="str">
        <f t="shared" ca="1" si="157"/>
        <v>卖</v>
      </c>
      <c r="M2546" s="4" t="str">
        <f t="shared" ca="1" si="158"/>
        <v/>
      </c>
      <c r="N2546" s="3">
        <f ca="1">IF(L2545="买",E2546/E2545-1,0)-IF(M2546=1,计算结果!B$17,0)</f>
        <v>0</v>
      </c>
      <c r="O2546" s="2">
        <f t="shared" ca="1" si="159"/>
        <v>13.836040056066103</v>
      </c>
      <c r="P2546" s="3">
        <f ca="1">1-O2546/MAX(O$2:O2546)</f>
        <v>0.13386878356292309</v>
      </c>
    </row>
    <row r="2547" spans="1:16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56"/>
        <v>6.7146998127184387E-2</v>
      </c>
      <c r="H2547" s="3">
        <f>1-E2547/MAX(E$2:E2547)</f>
        <v>0.23892329680800384</v>
      </c>
      <c r="I2547" s="36">
        <f ca="1">IF(ROW()&gt;计算结果!B$18+1,AVERAGE(OFFSET(E2547,0,0,-计算结果!B$18,1)),AVERAGE(OFFSET(E2547,0,0,-ROW(),1)))</f>
        <v>4874.9302272727255</v>
      </c>
      <c r="J2547" s="36">
        <f ca="1">I2547+计算结果!B$19*IF(ROW()&gt;计算结果!B$18+1,STDEV(OFFSET(E2547,0,0,-计算结果!B$18,1)),STDEV(OFFSET(E2547,0,0,-ROW(),1)))</f>
        <v>37224.071565462793</v>
      </c>
      <c r="K2547" s="34">
        <f ca="1">I2547-计算结果!B$19*IF(ROW()&gt;计算结果!B$18+1,STDEV(OFFSET(E2547,0,0,-计算结果!B$18,1)),STDEV(OFFSET(E2547,0,0,-ROW(),1)))</f>
        <v>-27474.211110917342</v>
      </c>
      <c r="L2547" s="35" t="str">
        <f t="shared" ca="1" si="157"/>
        <v>卖</v>
      </c>
      <c r="M2547" s="4" t="str">
        <f t="shared" ca="1" si="158"/>
        <v/>
      </c>
      <c r="N2547" s="3">
        <f ca="1">IF(L2546="买",E2547/E2546-1,0)-IF(M2547=1,计算结果!B$17,0)</f>
        <v>0</v>
      </c>
      <c r="O2547" s="2">
        <f t="shared" ca="1" si="159"/>
        <v>13.836040056066103</v>
      </c>
      <c r="P2547" s="3">
        <f ca="1">1-O2547/MAX(O$2:O2547)</f>
        <v>0.13386878356292309</v>
      </c>
    </row>
    <row r="2548" spans="1:16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56"/>
        <v>-4.9179521573887719E-2</v>
      </c>
      <c r="H2548" s="3">
        <f>1-E2548/MAX(E$2:E2548)</f>
        <v>0.27635268495201792</v>
      </c>
      <c r="I2548" s="36">
        <f ca="1">IF(ROW()&gt;计算结果!B$18+1,AVERAGE(OFFSET(E2548,0,0,-计算结果!B$18,1)),AVERAGE(OFFSET(E2548,0,0,-ROW(),1)))</f>
        <v>4863.8202272727249</v>
      </c>
      <c r="J2548" s="36">
        <f ca="1">I2548+计算结果!B$19*IF(ROW()&gt;计算结果!B$18+1,STDEV(OFFSET(E2548,0,0,-计算结果!B$18,1)),STDEV(OFFSET(E2548,0,0,-ROW(),1)))</f>
        <v>38757.650909642849</v>
      </c>
      <c r="K2548" s="34">
        <f ca="1">I2548-计算结果!B$19*IF(ROW()&gt;计算结果!B$18+1,STDEV(OFFSET(E2548,0,0,-计算结果!B$18,1)),STDEV(OFFSET(E2548,0,0,-ROW(),1)))</f>
        <v>-29030.010455097396</v>
      </c>
      <c r="L2548" s="35" t="str">
        <f t="shared" ca="1" si="157"/>
        <v>卖</v>
      </c>
      <c r="M2548" s="4" t="str">
        <f t="shared" ca="1" si="158"/>
        <v/>
      </c>
      <c r="N2548" s="3">
        <f ca="1">IF(L2547="买",E2548/E2547-1,0)-IF(M2548=1,计算结果!B$17,0)</f>
        <v>0</v>
      </c>
      <c r="O2548" s="2">
        <f t="shared" ca="1" si="159"/>
        <v>13.836040056066103</v>
      </c>
      <c r="P2548" s="3">
        <f ca="1">1-O2548/MAX(O$2:O2548)</f>
        <v>0.13386878356292309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56"/>
        <v>-3.4098123215973719E-2</v>
      </c>
      <c r="H2549" s="3">
        <f>1-E2549/MAX(E$2:E2549)</f>
        <v>0.30102770026543246</v>
      </c>
      <c r="I2549" s="36">
        <f ca="1">IF(ROW()&gt;计算结果!B$18+1,AVERAGE(OFFSET(E2549,0,0,-计算结果!B$18,1)),AVERAGE(OFFSET(E2549,0,0,-ROW(),1)))</f>
        <v>4848.6763636363621</v>
      </c>
      <c r="J2549" s="36">
        <f ca="1">I2549+计算结果!B$19*IF(ROW()&gt;计算结果!B$18+1,STDEV(OFFSET(E2549,0,0,-计算结果!B$18,1)),STDEV(OFFSET(E2549,0,0,-ROW(),1)))</f>
        <v>40965.843882659909</v>
      </c>
      <c r="K2549" s="34">
        <f ca="1">I2549-计算结果!B$19*IF(ROW()&gt;计算结果!B$18+1,STDEV(OFFSET(E2549,0,0,-计算结果!B$18,1)),STDEV(OFFSET(E2549,0,0,-ROW(),1)))</f>
        <v>-31268.491155387186</v>
      </c>
      <c r="L2549" s="35" t="str">
        <f t="shared" ca="1" si="157"/>
        <v>卖</v>
      </c>
      <c r="M2549" s="4" t="str">
        <f t="shared" ca="1" si="158"/>
        <v/>
      </c>
      <c r="N2549" s="3">
        <f ca="1">IF(L2548="买",E2549/E2548-1,0)-IF(M2549=1,计算结果!B$17,0)</f>
        <v>0</v>
      </c>
      <c r="O2549" s="2">
        <f t="shared" ca="1" si="159"/>
        <v>13.836040056066103</v>
      </c>
      <c r="P2549" s="3">
        <f ca="1">1-O2549/MAX(O$2:O2549)</f>
        <v>0.13386878356292309</v>
      </c>
    </row>
    <row r="2550" spans="1:16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56"/>
        <v>-5.4060370009737069E-2</v>
      </c>
      <c r="H2550" s="3">
        <f>1-E2550/MAX(E$2:E2550)</f>
        <v>0.33881440141564012</v>
      </c>
      <c r="I2550" s="36">
        <f ca="1">IF(ROW()&gt;计算结果!B$18+1,AVERAGE(OFFSET(E2550,0,0,-计算结果!B$18,1)),AVERAGE(OFFSET(E2550,0,0,-ROW(),1)))</f>
        <v>4829.04068181818</v>
      </c>
      <c r="J2550" s="36">
        <f ca="1">I2550+计算结果!B$19*IF(ROW()&gt;计算结果!B$18+1,STDEV(OFFSET(E2550,0,0,-计算结果!B$18,1)),STDEV(OFFSET(E2550,0,0,-ROW(),1)))</f>
        <v>44297.448936387555</v>
      </c>
      <c r="K2550" s="34">
        <f ca="1">I2550-计算结果!B$19*IF(ROW()&gt;计算结果!B$18+1,STDEV(OFFSET(E2550,0,0,-计算结果!B$18,1)),STDEV(OFFSET(E2550,0,0,-ROW(),1)))</f>
        <v>-34639.367572751195</v>
      </c>
      <c r="L2550" s="35" t="str">
        <f t="shared" ca="1" si="157"/>
        <v>卖</v>
      </c>
      <c r="M2550" s="4" t="str">
        <f t="shared" ca="1" si="158"/>
        <v/>
      </c>
      <c r="N2550" s="3">
        <f ca="1">IF(L2549="买",E2550/E2549-1,0)-IF(M2550=1,计算结果!B$17,0)</f>
        <v>0</v>
      </c>
      <c r="O2550" s="2">
        <f t="shared" ca="1" si="159"/>
        <v>13.836040056066103</v>
      </c>
      <c r="P2550" s="3">
        <f ca="1">1-O2550/MAX(O$2:O2550)</f>
        <v>0.13386878356292309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56"/>
        <v>2.8981553917733827E-2</v>
      </c>
      <c r="H2551" s="3">
        <f>1-E2551/MAX(E$2:E2551)</f>
        <v>0.31965221534063837</v>
      </c>
      <c r="I2551" s="36">
        <f ca="1">IF(ROW()&gt;计算结果!B$18+1,AVERAGE(OFFSET(E2551,0,0,-计算结果!B$18,1)),AVERAGE(OFFSET(E2551,0,0,-ROW(),1)))</f>
        <v>4811.1043181818177</v>
      </c>
      <c r="J2551" s="36">
        <f ca="1">I2551+计算结果!B$19*IF(ROW()&gt;计算结果!B$18+1,STDEV(OFFSET(E2551,0,0,-计算结果!B$18,1)),STDEV(OFFSET(E2551,0,0,-ROW(),1)))</f>
        <v>46612.769434182766</v>
      </c>
      <c r="K2551" s="34">
        <f ca="1">I2551-计算结果!B$19*IF(ROW()&gt;计算结果!B$18+1,STDEV(OFFSET(E2551,0,0,-计算结果!B$18,1)),STDEV(OFFSET(E2551,0,0,-ROW(),1)))</f>
        <v>-36990.560797819133</v>
      </c>
      <c r="L2551" s="35" t="str">
        <f t="shared" ca="1" si="157"/>
        <v>卖</v>
      </c>
      <c r="M2551" s="4" t="str">
        <f t="shared" ca="1" si="158"/>
        <v/>
      </c>
      <c r="N2551" s="3">
        <f ca="1">IF(L2550="买",E2551/E2550-1,0)-IF(M2551=1,计算结果!B$17,0)</f>
        <v>0</v>
      </c>
      <c r="O2551" s="2">
        <f t="shared" ca="1" si="159"/>
        <v>13.836040056066103</v>
      </c>
      <c r="P2551" s="3">
        <f ca="1">1-O2551/MAX(O$2:O2551)</f>
        <v>0.13386878356292309</v>
      </c>
    </row>
    <row r="2552" spans="1:16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56"/>
        <v>-1.7641439125280711E-2</v>
      </c>
      <c r="H2552" s="3">
        <f>1-E2552/MAX(E$2:E2552)</f>
        <v>0.3316545293677261</v>
      </c>
      <c r="I2552" s="36">
        <f ca="1">IF(ROW()&gt;计算结果!B$18+1,AVERAGE(OFFSET(E2552,0,0,-计算结果!B$18,1)),AVERAGE(OFFSET(E2552,0,0,-ROW(),1)))</f>
        <v>4795.9034090909081</v>
      </c>
      <c r="J2552" s="36">
        <f ca="1">I2552+计算结果!B$19*IF(ROW()&gt;计算结果!B$18+1,STDEV(OFFSET(E2552,0,0,-计算结果!B$18,1)),STDEV(OFFSET(E2552,0,0,-ROW(),1)))</f>
        <v>48966.621463234682</v>
      </c>
      <c r="K2552" s="34">
        <f ca="1">I2552-计算结果!B$19*IF(ROW()&gt;计算结果!B$18+1,STDEV(OFFSET(E2552,0,0,-计算结果!B$18,1)),STDEV(OFFSET(E2552,0,0,-ROW(),1)))</f>
        <v>-39374.814645052858</v>
      </c>
      <c r="L2552" s="35" t="str">
        <f t="shared" ca="1" si="157"/>
        <v>卖</v>
      </c>
      <c r="M2552" s="4" t="str">
        <f t="shared" ca="1" si="158"/>
        <v/>
      </c>
      <c r="N2552" s="3">
        <f ca="1">IF(L2551="买",E2552/E2551-1,0)-IF(M2552=1,计算结果!B$17,0)</f>
        <v>0</v>
      </c>
      <c r="O2552" s="2">
        <f t="shared" ca="1" si="159"/>
        <v>13.836040056066103</v>
      </c>
      <c r="P2552" s="3">
        <f ca="1">1-O2552/MAX(O$2:O2552)</f>
        <v>0.13386878356292309</v>
      </c>
    </row>
    <row r="2553" spans="1:16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56"/>
        <v>-6.745417515274954E-2</v>
      </c>
      <c r="H2553" s="3">
        <f>1-E2553/MAX(E$2:E2553)</f>
        <v>0.37673722180630231</v>
      </c>
      <c r="I2553" s="36">
        <f ca="1">IF(ROW()&gt;计算结果!B$18+1,AVERAGE(OFFSET(E2553,0,0,-计算结果!B$18,1)),AVERAGE(OFFSET(E2553,0,0,-ROW(),1)))</f>
        <v>4775.6695454545443</v>
      </c>
      <c r="J2553" s="36">
        <f ca="1">I2553+计算结果!B$19*IF(ROW()&gt;计算结果!B$18+1,STDEV(OFFSET(E2553,0,0,-计算结果!B$18,1)),STDEV(OFFSET(E2553,0,0,-ROW(),1)))</f>
        <v>52635.490622504221</v>
      </c>
      <c r="K2553" s="34">
        <f ca="1">I2553-计算结果!B$19*IF(ROW()&gt;计算结果!B$18+1,STDEV(OFFSET(E2553,0,0,-计算结果!B$18,1)),STDEV(OFFSET(E2553,0,0,-ROW(),1)))</f>
        <v>-43084.15153159514</v>
      </c>
      <c r="L2553" s="35" t="str">
        <f t="shared" ca="1" si="157"/>
        <v>卖</v>
      </c>
      <c r="M2553" s="4" t="str">
        <f t="shared" ca="1" si="158"/>
        <v/>
      </c>
      <c r="N2553" s="3">
        <f ca="1">IF(L2552="买",E2553/E2552-1,0)-IF(M2553=1,计算结果!B$17,0)</f>
        <v>0</v>
      </c>
      <c r="O2553" s="2">
        <f t="shared" ca="1" si="159"/>
        <v>13.836040056066103</v>
      </c>
      <c r="P2553" s="3">
        <f ca="1">1-O2553/MAX(O$2:O2553)</f>
        <v>0.13386878356292309</v>
      </c>
    </row>
    <row r="2554" spans="1:16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56"/>
        <v>6.4042434699047801E-2</v>
      </c>
      <c r="H2554" s="3">
        <f>1-E2554/MAX(E$2:E2554)</f>
        <v>0.3368219560334853</v>
      </c>
      <c r="I2554" s="36">
        <f ca="1">IF(ROW()&gt;计算结果!B$18+1,AVERAGE(OFFSET(E2554,0,0,-计算结果!B$18,1)),AVERAGE(OFFSET(E2554,0,0,-ROW(),1)))</f>
        <v>4762.6590909090901</v>
      </c>
      <c r="J2554" s="36">
        <f ca="1">I2554+计算结果!B$19*IF(ROW()&gt;计算结果!B$18+1,STDEV(OFFSET(E2554,0,0,-计算结果!B$18,1)),STDEV(OFFSET(E2554,0,0,-ROW(),1)))</f>
        <v>54553.551707124905</v>
      </c>
      <c r="K2554" s="34">
        <f ca="1">I2554-计算结果!B$19*IF(ROW()&gt;计算结果!B$18+1,STDEV(OFFSET(E2554,0,0,-计算结果!B$18,1)),STDEV(OFFSET(E2554,0,0,-ROW(),1)))</f>
        <v>-45028.233525306729</v>
      </c>
      <c r="L2554" s="35" t="str">
        <f t="shared" ca="1" si="157"/>
        <v>卖</v>
      </c>
      <c r="M2554" s="4" t="str">
        <f t="shared" ca="1" si="158"/>
        <v/>
      </c>
      <c r="N2554" s="3">
        <f ca="1">IF(L2553="买",E2554/E2553-1,0)-IF(M2554=1,计算结果!B$17,0)</f>
        <v>0</v>
      </c>
      <c r="O2554" s="2">
        <f t="shared" ca="1" si="159"/>
        <v>13.836040056066103</v>
      </c>
      <c r="P2554" s="3">
        <f ca="1">1-O2554/MAX(O$2:O2554)</f>
        <v>0.13386878356292309</v>
      </c>
    </row>
    <row r="2555" spans="1:16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56"/>
        <v>5.3604369835002386E-2</v>
      </c>
      <c r="H2555" s="3">
        <f>1-E2555/MAX(E$2:E2555)</f>
        <v>0.3012727148982508</v>
      </c>
      <c r="I2555" s="36">
        <f ca="1">IF(ROW()&gt;计算结果!B$18+1,AVERAGE(OFFSET(E2555,0,0,-计算结果!B$18,1)),AVERAGE(OFFSET(E2555,0,0,-ROW(),1)))</f>
        <v>4752.3899999999985</v>
      </c>
      <c r="J2555" s="36">
        <f ca="1">I2555+计算结果!B$19*IF(ROW()&gt;计算结果!B$18+1,STDEV(OFFSET(E2555,0,0,-计算结果!B$18,1)),STDEV(OFFSET(E2555,0,0,-ROW(),1)))</f>
        <v>55617.094248614958</v>
      </c>
      <c r="K2555" s="34">
        <f ca="1">I2555-计算结果!B$19*IF(ROW()&gt;计算结果!B$18+1,STDEV(OFFSET(E2555,0,0,-计算结果!B$18,1)),STDEV(OFFSET(E2555,0,0,-ROW(),1)))</f>
        <v>-46112.314248614959</v>
      </c>
      <c r="L2555" s="35" t="str">
        <f t="shared" ca="1" si="157"/>
        <v>卖</v>
      </c>
      <c r="M2555" s="4" t="str">
        <f t="shared" ca="1" si="158"/>
        <v/>
      </c>
      <c r="N2555" s="3">
        <f ca="1">IF(L2554="买",E2555/E2554-1,0)-IF(M2555=1,计算结果!B$17,0)</f>
        <v>0</v>
      </c>
      <c r="O2555" s="2">
        <f t="shared" ca="1" si="159"/>
        <v>13.836040056066103</v>
      </c>
      <c r="P2555" s="3">
        <f ca="1">1-O2555/MAX(O$2:O2555)</f>
        <v>0.13386878356292309</v>
      </c>
    </row>
    <row r="2556" spans="1:16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56"/>
        <v>2.5629724148679145E-2</v>
      </c>
      <c r="H2556" s="3">
        <f>1-E2556/MAX(E$2:E2556)</f>
        <v>0.28336452732593742</v>
      </c>
      <c r="I2556" s="36">
        <f ca="1">IF(ROW()&gt;计算结果!B$18+1,AVERAGE(OFFSET(E2556,0,0,-计算结果!B$18,1)),AVERAGE(OFFSET(E2556,0,0,-ROW(),1)))</f>
        <v>4741.5099999999984</v>
      </c>
      <c r="J2556" s="36">
        <f ca="1">I2556+计算结果!B$19*IF(ROW()&gt;计算结果!B$18+1,STDEV(OFFSET(E2556,0,0,-计算结果!B$18,1)),STDEV(OFFSET(E2556,0,0,-ROW(),1)))</f>
        <v>56383.614316819832</v>
      </c>
      <c r="K2556" s="34">
        <f ca="1">I2556-计算结果!B$19*IF(ROW()&gt;计算结果!B$18+1,STDEV(OFFSET(E2556,0,0,-计算结果!B$18,1)),STDEV(OFFSET(E2556,0,0,-ROW(),1)))</f>
        <v>-46900.594316819843</v>
      </c>
      <c r="L2556" s="35" t="str">
        <f t="shared" ca="1" si="157"/>
        <v>卖</v>
      </c>
      <c r="M2556" s="4" t="str">
        <f t="shared" ca="1" si="158"/>
        <v/>
      </c>
      <c r="N2556" s="3">
        <f ca="1">IF(L2555="买",E2556/E2555-1,0)-IF(M2556=1,计算结果!B$17,0)</f>
        <v>0</v>
      </c>
      <c r="O2556" s="2">
        <f t="shared" ca="1" si="159"/>
        <v>13.836040056066103</v>
      </c>
      <c r="P2556" s="3">
        <f ca="1">1-O2556/MAX(O$2:O2556)</f>
        <v>0.13386878356292309</v>
      </c>
    </row>
    <row r="2557" spans="1:16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56"/>
        <v>-2.3662036036763423E-2</v>
      </c>
      <c r="H2557" s="3">
        <f>1-E2557/MAX(E$2:E2557)</f>
        <v>0.3003215817055741</v>
      </c>
      <c r="I2557" s="36">
        <f ca="1">IF(ROW()&gt;计算结果!B$18+1,AVERAGE(OFFSET(E2557,0,0,-计算结果!B$18,1)),AVERAGE(OFFSET(E2557,0,0,-ROW(),1)))</f>
        <v>4727.0720454545453</v>
      </c>
      <c r="J2557" s="36">
        <f ca="1">I2557+计算结果!B$19*IF(ROW()&gt;计算结果!B$18+1,STDEV(OFFSET(E2557,0,0,-计算结果!B$18,1)),STDEV(OFFSET(E2557,0,0,-ROW(),1)))</f>
        <v>57412.697824237104</v>
      </c>
      <c r="K2557" s="34">
        <f ca="1">I2557-计算结果!B$19*IF(ROW()&gt;计算结果!B$18+1,STDEV(OFFSET(E2557,0,0,-计算结果!B$18,1)),STDEV(OFFSET(E2557,0,0,-ROW(),1)))</f>
        <v>-47958.553733328015</v>
      </c>
      <c r="L2557" s="35" t="str">
        <f t="shared" ca="1" si="157"/>
        <v>卖</v>
      </c>
      <c r="M2557" s="4" t="str">
        <f t="shared" ca="1" si="158"/>
        <v/>
      </c>
      <c r="N2557" s="3">
        <f ca="1">IF(L2556="买",E2557/E2556-1,0)-IF(M2557=1,计算结果!B$17,0)</f>
        <v>0</v>
      </c>
      <c r="O2557" s="2">
        <f t="shared" ca="1" si="159"/>
        <v>13.836040056066103</v>
      </c>
      <c r="P2557" s="3">
        <f ca="1">1-O2557/MAX(O$2:O2557)</f>
        <v>0.13386878356292309</v>
      </c>
    </row>
    <row r="2558" spans="1:16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56"/>
        <v>-3.5356200527704384E-2</v>
      </c>
      <c r="H2558" s="3">
        <f>1-E2558/MAX(E$2:E2558)</f>
        <v>0.32505955216769888</v>
      </c>
      <c r="I2558" s="36">
        <f ca="1">IF(ROW()&gt;计算结果!B$18+1,AVERAGE(OFFSET(E2558,0,0,-计算结果!B$18,1)),AVERAGE(OFFSET(E2558,0,0,-ROW(),1)))</f>
        <v>4709.988409090909</v>
      </c>
      <c r="J2558" s="36">
        <f ca="1">I2558+计算结果!B$19*IF(ROW()&gt;计算结果!B$18+1,STDEV(OFFSET(E2558,0,0,-计算结果!B$18,1)),STDEV(OFFSET(E2558,0,0,-ROW(),1)))</f>
        <v>58883.857825289801</v>
      </c>
      <c r="K2558" s="34">
        <f ca="1">I2558-计算结果!B$19*IF(ROW()&gt;计算结果!B$18+1,STDEV(OFFSET(E2558,0,0,-计算结果!B$18,1)),STDEV(OFFSET(E2558,0,0,-ROW(),1)))</f>
        <v>-49463.881007107979</v>
      </c>
      <c r="L2558" s="35" t="str">
        <f t="shared" ca="1" si="157"/>
        <v>卖</v>
      </c>
      <c r="M2558" s="4" t="str">
        <f t="shared" ca="1" si="158"/>
        <v/>
      </c>
      <c r="N2558" s="3">
        <f ca="1">IF(L2557="买",E2558/E2557-1,0)-IF(M2558=1,计算结果!B$17,0)</f>
        <v>0</v>
      </c>
      <c r="O2558" s="2">
        <f t="shared" ca="1" si="159"/>
        <v>13.836040056066103</v>
      </c>
      <c r="P2558" s="3">
        <f ca="1">1-O2558/MAX(O$2:O2558)</f>
        <v>0.13386878356292309</v>
      </c>
    </row>
    <row r="2559" spans="1:16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56"/>
        <v>7.714104205951422E-3</v>
      </c>
      <c r="H2559" s="3">
        <f>1-E2559/MAX(E$2:E2559)</f>
        <v>0.31985299122030897</v>
      </c>
      <c r="I2559" s="36">
        <f ca="1">IF(ROW()&gt;计算结果!B$18+1,AVERAGE(OFFSET(E2559,0,0,-计算结果!B$18,1)),AVERAGE(OFFSET(E2559,0,0,-ROW(),1)))</f>
        <v>4694.0015909090907</v>
      </c>
      <c r="J2559" s="36">
        <f ca="1">I2559+计算结果!B$19*IF(ROW()&gt;计算结果!B$18+1,STDEV(OFFSET(E2559,0,0,-计算结果!B$18,1)),STDEV(OFFSET(E2559,0,0,-ROW(),1)))</f>
        <v>60142.387074608036</v>
      </c>
      <c r="K2559" s="34">
        <f ca="1">I2559-计算结果!B$19*IF(ROW()&gt;计算结果!B$18+1,STDEV(OFFSET(E2559,0,0,-计算结果!B$18,1)),STDEV(OFFSET(E2559,0,0,-ROW(),1)))</f>
        <v>-50754.383892789847</v>
      </c>
      <c r="L2559" s="35" t="str">
        <f t="shared" ca="1" si="157"/>
        <v>卖</v>
      </c>
      <c r="M2559" s="4" t="str">
        <f t="shared" ca="1" si="158"/>
        <v/>
      </c>
      <c r="N2559" s="3">
        <f ca="1">IF(L2558="买",E2559/E2558-1,0)-IF(M2559=1,计算结果!B$17,0)</f>
        <v>0</v>
      </c>
      <c r="O2559" s="2">
        <f t="shared" ca="1" si="159"/>
        <v>13.836040056066103</v>
      </c>
      <c r="P2559" s="3">
        <f ca="1">1-O2559/MAX(O$2:O2559)</f>
        <v>0.13386878356292309</v>
      </c>
    </row>
    <row r="2560" spans="1:16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56"/>
        <v>3.8560449896931859E-2</v>
      </c>
      <c r="H2560" s="3">
        <f>1-E2560/MAX(E$2:E2560)</f>
        <v>0.29362621656571153</v>
      </c>
      <c r="I2560" s="36">
        <f ca="1">IF(ROW()&gt;计算结果!B$18+1,AVERAGE(OFFSET(E2560,0,0,-计算结果!B$18,1)),AVERAGE(OFFSET(E2560,0,0,-ROW(),1)))</f>
        <v>4683.4113636363636</v>
      </c>
      <c r="J2560" s="36">
        <f ca="1">I2560+计算结果!B$19*IF(ROW()&gt;计算结果!B$18+1,STDEV(OFFSET(E2560,0,0,-计算结果!B$18,1)),STDEV(OFFSET(E2560,0,0,-ROW(),1)))</f>
        <v>60846.59843921358</v>
      </c>
      <c r="K2560" s="34">
        <f ca="1">I2560-计算结果!B$19*IF(ROW()&gt;计算结果!B$18+1,STDEV(OFFSET(E2560,0,0,-计算结果!B$18,1)),STDEV(OFFSET(E2560,0,0,-ROW(),1)))</f>
        <v>-51479.775711940856</v>
      </c>
      <c r="L2560" s="35" t="str">
        <f t="shared" ca="1" si="157"/>
        <v>卖</v>
      </c>
      <c r="M2560" s="4" t="str">
        <f t="shared" ca="1" si="158"/>
        <v/>
      </c>
      <c r="N2560" s="3">
        <f ca="1">IF(L2559="买",E2560/E2559-1,0)-IF(M2560=1,计算结果!B$17,0)</f>
        <v>0</v>
      </c>
      <c r="O2560" s="2">
        <f t="shared" ca="1" si="159"/>
        <v>13.836040056066103</v>
      </c>
      <c r="P2560" s="3">
        <f ca="1">1-O2560/MAX(O$2:O2560)</f>
        <v>0.13386878356292309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56"/>
        <v>2.1943875707575167E-3</v>
      </c>
      <c r="H2561" s="3">
        <f>1-E2561/MAX(E$2:E2561)</f>
        <v>0.29207615871503445</v>
      </c>
      <c r="I2561" s="36">
        <f ca="1">IF(ROW()&gt;计算结果!B$18+1,AVERAGE(OFFSET(E2561,0,0,-计算结果!B$18,1)),AVERAGE(OFFSET(E2561,0,0,-ROW(),1)))</f>
        <v>4673.9902272727268</v>
      </c>
      <c r="J2561" s="36">
        <f ca="1">I2561+计算结果!B$19*IF(ROW()&gt;计算结果!B$18+1,STDEV(OFFSET(E2561,0,0,-计算结果!B$18,1)),STDEV(OFFSET(E2561,0,0,-ROW(),1)))</f>
        <v>61479.071513677249</v>
      </c>
      <c r="K2561" s="34">
        <f ca="1">I2561-计算结果!B$19*IF(ROW()&gt;计算结果!B$18+1,STDEV(OFFSET(E2561,0,0,-计算结果!B$18,1)),STDEV(OFFSET(E2561,0,0,-ROW(),1)))</f>
        <v>-52131.091059131795</v>
      </c>
      <c r="L2561" s="35" t="str">
        <f t="shared" ca="1" si="157"/>
        <v>卖</v>
      </c>
      <c r="M2561" s="4" t="str">
        <f t="shared" ca="1" si="158"/>
        <v/>
      </c>
      <c r="N2561" s="3">
        <f ca="1">IF(L2560="买",E2561/E2560-1,0)-IF(M2561=1,计算结果!B$17,0)</f>
        <v>0</v>
      </c>
      <c r="O2561" s="2">
        <f t="shared" ca="1" si="159"/>
        <v>13.836040056066103</v>
      </c>
      <c r="P2561" s="3">
        <f ca="1">1-O2561/MAX(O$2:O2561)</f>
        <v>0.13386878356292309</v>
      </c>
    </row>
    <row r="2562" spans="1:16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56"/>
        <v>1.2978866079735862E-3</v>
      </c>
      <c r="H2562" s="3">
        <f>1-E2562/MAX(E$2:E2562)</f>
        <v>0.2911573538419655</v>
      </c>
      <c r="I2562" s="36">
        <f ca="1">IF(ROW()&gt;计算结果!B$18+1,AVERAGE(OFFSET(E2562,0,0,-计算结果!B$18,1)),AVERAGE(OFFSET(E2562,0,0,-ROW(),1)))</f>
        <v>4661.1445454545456</v>
      </c>
      <c r="J2562" s="36">
        <f ca="1">I2562+计算结果!B$19*IF(ROW()&gt;计算结果!B$18+1,STDEV(OFFSET(E2562,0,0,-计算结果!B$18,1)),STDEV(OFFSET(E2562,0,0,-ROW(),1)))</f>
        <v>62075.993705053399</v>
      </c>
      <c r="K2562" s="34">
        <f ca="1">I2562-计算结果!B$19*IF(ROW()&gt;计算结果!B$18+1,STDEV(OFFSET(E2562,0,0,-计算结果!B$18,1)),STDEV(OFFSET(E2562,0,0,-ROW(),1)))</f>
        <v>-52753.704614144306</v>
      </c>
      <c r="L2562" s="35" t="str">
        <f t="shared" ca="1" si="157"/>
        <v>卖</v>
      </c>
      <c r="M2562" s="4" t="str">
        <f t="shared" ca="1" si="158"/>
        <v/>
      </c>
      <c r="N2562" s="3">
        <f ca="1">IF(L2561="买",E2562/E2561-1,0)-IF(M2562=1,计算结果!B$17,0)</f>
        <v>0</v>
      </c>
      <c r="O2562" s="2">
        <f t="shared" ca="1" si="159"/>
        <v>13.836040056066103</v>
      </c>
      <c r="P2562" s="3">
        <f ca="1">1-O2562/MAX(O$2:O2562)</f>
        <v>0.13386878356292309</v>
      </c>
    </row>
    <row r="2563" spans="1:16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36">
        <f ca="1">IF(ROW()&gt;计算结果!B$18+1,AVERAGE(OFFSET(E2563,0,0,-计算结果!B$18,1)),AVERAGE(OFFSET(E2563,0,0,-ROW(),1)))</f>
        <v>4647.5590909090906</v>
      </c>
      <c r="J2563" s="36">
        <f ca="1">I2563+计算结果!B$19*IF(ROW()&gt;计算结果!B$18+1,STDEV(OFFSET(E2563,0,0,-计算结果!B$18,1)),STDEV(OFFSET(E2563,0,0,-ROW(),1)))</f>
        <v>62640.487365848516</v>
      </c>
      <c r="K2563" s="34">
        <f ca="1">I2563-计算结果!B$19*IF(ROW()&gt;计算结果!B$18+1,STDEV(OFFSET(E2563,0,0,-计算结果!B$18,1)),STDEV(OFFSET(E2563,0,0,-ROW(),1)))</f>
        <v>-53345.369184030336</v>
      </c>
      <c r="L2563" s="35" t="str">
        <f t="shared" ref="L2563:L2626" ca="1" si="161">IF(OR(AND(E2563&lt;J2563,E2563&gt;I2563),E2563&lt;K2563),"买","卖")</f>
        <v>卖</v>
      </c>
      <c r="M2563" s="4" t="str">
        <f t="shared" ca="1" si="158"/>
        <v/>
      </c>
      <c r="N2563" s="3">
        <f ca="1">IF(L2562="买",E2563/E2562-1,0)-IF(M2563=1,计算结果!B$17,0)</f>
        <v>0</v>
      </c>
      <c r="O2563" s="2">
        <f t="shared" ca="1" si="159"/>
        <v>13.836040056066103</v>
      </c>
      <c r="P2563" s="3">
        <f ca="1">1-O2563/MAX(O$2:O2563)</f>
        <v>0.13386878356292309</v>
      </c>
    </row>
    <row r="2564" spans="1:16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60"/>
        <v>2.2527398512446117E-2</v>
      </c>
      <c r="H2564" s="3">
        <f>1-E2564/MAX(E$2:E2564)</f>
        <v>0.27672871435377377</v>
      </c>
      <c r="I2564" s="36">
        <f ca="1">IF(ROW()&gt;计算结果!B$18+1,AVERAGE(OFFSET(E2564,0,0,-计算结果!B$18,1)),AVERAGE(OFFSET(E2564,0,0,-ROW(),1)))</f>
        <v>4634.1461363636372</v>
      </c>
      <c r="J2564" s="36">
        <f ca="1">I2564+计算结果!B$19*IF(ROW()&gt;计算结果!B$18+1,STDEV(OFFSET(E2564,0,0,-计算结果!B$18,1)),STDEV(OFFSET(E2564,0,0,-ROW(),1)))</f>
        <v>62898.364652336852</v>
      </c>
      <c r="K2564" s="34">
        <f ca="1">I2564-计算结果!B$19*IF(ROW()&gt;计算结果!B$18+1,STDEV(OFFSET(E2564,0,0,-计算结果!B$18,1)),STDEV(OFFSET(E2564,0,0,-ROW(),1)))</f>
        <v>-53630.072379609584</v>
      </c>
      <c r="L2564" s="35" t="str">
        <f t="shared" ca="1" si="161"/>
        <v>卖</v>
      </c>
      <c r="M2564" s="4" t="str">
        <f t="shared" ref="M2564:M2627" ca="1" si="162">IF(L2563&lt;&gt;L2564,1,"")</f>
        <v/>
      </c>
      <c r="N2564" s="3">
        <f ca="1">IF(L2563="买",E2564/E2563-1,0)-IF(M2564=1,计算结果!B$17,0)</f>
        <v>0</v>
      </c>
      <c r="O2564" s="2">
        <f t="shared" ref="O2564:O2627" ca="1" si="163">IFERROR(O2563*(1+N2564),O2563)</f>
        <v>13.836040056066103</v>
      </c>
      <c r="P2564" s="3">
        <f ca="1">1-O2564/MAX(O$2:O2564)</f>
        <v>0.13386878356292309</v>
      </c>
    </row>
    <row r="2565" spans="1:16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60"/>
        <v>-1.7533128980123935E-2</v>
      </c>
      <c r="H2565" s="3">
        <f>1-E2565/MAX(E$2:E2565)</f>
        <v>0.28940992309262914</v>
      </c>
      <c r="I2565" s="36">
        <f ca="1">IF(ROW()&gt;计算结果!B$18+1,AVERAGE(OFFSET(E2565,0,0,-计算结果!B$18,1)),AVERAGE(OFFSET(E2565,0,0,-ROW(),1)))</f>
        <v>4616.5313636363644</v>
      </c>
      <c r="J2565" s="36">
        <f ca="1">I2565+计算结果!B$19*IF(ROW()&gt;计算结果!B$18+1,STDEV(OFFSET(E2565,0,0,-计算结果!B$18,1)),STDEV(OFFSET(E2565,0,0,-ROW(),1)))</f>
        <v>63110.630407303302</v>
      </c>
      <c r="K2565" s="34">
        <f ca="1">I2565-计算结果!B$19*IF(ROW()&gt;计算结果!B$18+1,STDEV(OFFSET(E2565,0,0,-计算结果!B$18,1)),STDEV(OFFSET(E2565,0,0,-ROW(),1)))</f>
        <v>-53877.567680030574</v>
      </c>
      <c r="L2565" s="35" t="str">
        <f t="shared" ca="1" si="161"/>
        <v>卖</v>
      </c>
      <c r="M2565" s="4" t="str">
        <f t="shared" ca="1" si="162"/>
        <v/>
      </c>
      <c r="N2565" s="3">
        <f ca="1">IF(L2564="买",E2565/E2564-1,0)-IF(M2565=1,计算结果!B$17,0)</f>
        <v>0</v>
      </c>
      <c r="O2565" s="2">
        <f t="shared" ca="1" si="163"/>
        <v>13.836040056066103</v>
      </c>
      <c r="P2565" s="3">
        <f ca="1">1-O2565/MAX(O$2:O2565)</f>
        <v>0.13386878356292309</v>
      </c>
    </row>
    <row r="2566" spans="1:16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60"/>
        <v>-8.5614470294137268E-2</v>
      </c>
      <c r="H2566" s="3">
        <f>1-E2566/MAX(E$2:E2566)</f>
        <v>0.35024671612332403</v>
      </c>
      <c r="I2566" s="36">
        <f ca="1">IF(ROW()&gt;计算结果!B$18+1,AVERAGE(OFFSET(E2566,0,0,-计算结果!B$18,1)),AVERAGE(OFFSET(E2566,0,0,-ROW(),1)))</f>
        <v>4587.4231818181834</v>
      </c>
      <c r="J2566" s="36">
        <f ca="1">I2566+计算结果!B$19*IF(ROW()&gt;计算结果!B$18+1,STDEV(OFFSET(E2566,0,0,-计算结果!B$18,1)),STDEV(OFFSET(E2566,0,0,-ROW(),1)))</f>
        <v>63955.24549771678</v>
      </c>
      <c r="K2566" s="34">
        <f ca="1">I2566-计算结果!B$19*IF(ROW()&gt;计算结果!B$18+1,STDEV(OFFSET(E2566,0,0,-计算结果!B$18,1)),STDEV(OFFSET(E2566,0,0,-ROW(),1)))</f>
        <v>-54780.39913408042</v>
      </c>
      <c r="L2566" s="35" t="str">
        <f t="shared" ca="1" si="161"/>
        <v>卖</v>
      </c>
      <c r="M2566" s="4" t="str">
        <f t="shared" ca="1" si="162"/>
        <v/>
      </c>
      <c r="N2566" s="3">
        <f ca="1">IF(L2565="买",E2566/E2565-1,0)-IF(M2566=1,计算结果!B$17,0)</f>
        <v>0</v>
      </c>
      <c r="O2566" s="2">
        <f t="shared" ca="1" si="163"/>
        <v>13.836040056066103</v>
      </c>
      <c r="P2566" s="3">
        <f ca="1">1-O2566/MAX(O$2:O2566)</f>
        <v>0.13386878356292309</v>
      </c>
    </row>
    <row r="2567" spans="1:16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60"/>
        <v>-2.0006651425997779E-3</v>
      </c>
      <c r="H2567" s="3">
        <f>1-E2567/MAX(E$2:E2567)</f>
        <v>0.35154665486966574</v>
      </c>
      <c r="I2567" s="36">
        <f ca="1">IF(ROW()&gt;计算结果!B$18+1,AVERAGE(OFFSET(E2567,0,0,-计算结果!B$18,1)),AVERAGE(OFFSET(E2567,0,0,-ROW(),1)))</f>
        <v>4555.8815909090918</v>
      </c>
      <c r="J2567" s="36">
        <f ca="1">I2567+计算结果!B$19*IF(ROW()&gt;计算结果!B$18+1,STDEV(OFFSET(E2567,0,0,-计算结果!B$18,1)),STDEV(OFFSET(E2567,0,0,-ROW(),1)))</f>
        <v>64360.511749710735</v>
      </c>
      <c r="K2567" s="34">
        <f ca="1">I2567-计算结果!B$19*IF(ROW()&gt;计算结果!B$18+1,STDEV(OFFSET(E2567,0,0,-计算结果!B$18,1)),STDEV(OFFSET(E2567,0,0,-ROW(),1)))</f>
        <v>-55248.748567892551</v>
      </c>
      <c r="L2567" s="35" t="str">
        <f t="shared" ca="1" si="161"/>
        <v>卖</v>
      </c>
      <c r="M2567" s="4" t="str">
        <f t="shared" ca="1" si="162"/>
        <v/>
      </c>
      <c r="N2567" s="3">
        <f ca="1">IF(L2566="买",E2567/E2566-1,0)-IF(M2567=1,计算结果!B$17,0)</f>
        <v>0</v>
      </c>
      <c r="O2567" s="2">
        <f t="shared" ca="1" si="163"/>
        <v>13.836040056066103</v>
      </c>
      <c r="P2567" s="3">
        <f ca="1">1-O2567/MAX(O$2:O2567)</f>
        <v>0.13386878356292309</v>
      </c>
    </row>
    <row r="2568" spans="1:16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60"/>
        <v>3.1300756476493552E-2</v>
      </c>
      <c r="H2568" s="3">
        <f>1-E2568/MAX(E$2:E2568)</f>
        <v>0.33124957462737359</v>
      </c>
      <c r="I2568" s="36">
        <f ca="1">IF(ROW()&gt;计算结果!B$18+1,AVERAGE(OFFSET(E2568,0,0,-计算结果!B$18,1)),AVERAGE(OFFSET(E2568,0,0,-ROW(),1)))</f>
        <v>4527.448636363637</v>
      </c>
      <c r="J2568" s="36">
        <f ca="1">I2568+计算结果!B$19*IF(ROW()&gt;计算结果!B$18+1,STDEV(OFFSET(E2568,0,0,-计算结果!B$18,1)),STDEV(OFFSET(E2568,0,0,-ROW(),1)))</f>
        <v>64248.196950286831</v>
      </c>
      <c r="K2568" s="34">
        <f ca="1">I2568-计算结果!B$19*IF(ROW()&gt;计算结果!B$18+1,STDEV(OFFSET(E2568,0,0,-计算结果!B$18,1)),STDEV(OFFSET(E2568,0,0,-ROW(),1)))</f>
        <v>-55193.299677559553</v>
      </c>
      <c r="L2568" s="35" t="str">
        <f t="shared" ca="1" si="161"/>
        <v>卖</v>
      </c>
      <c r="M2568" s="4" t="str">
        <f t="shared" ca="1" si="162"/>
        <v/>
      </c>
      <c r="N2568" s="3">
        <f ca="1">IF(L2567="买",E2568/E2567-1,0)-IF(M2568=1,计算结果!B$17,0)</f>
        <v>0</v>
      </c>
      <c r="O2568" s="2">
        <f t="shared" ca="1" si="163"/>
        <v>13.836040056066103</v>
      </c>
      <c r="P2568" s="3">
        <f ca="1">1-O2568/MAX(O$2:O2568)</f>
        <v>0.13386878356292309</v>
      </c>
    </row>
    <row r="2569" spans="1:16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60"/>
        <v>-2.9251624524855191E-2</v>
      </c>
      <c r="H2569" s="3">
        <f>1-E2569/MAX(E$2:E2569)</f>
        <v>0.35081161097121083</v>
      </c>
      <c r="I2569" s="36">
        <f ca="1">IF(ROW()&gt;计算结果!B$18+1,AVERAGE(OFFSET(E2569,0,0,-计算结果!B$18,1)),AVERAGE(OFFSET(E2569,0,0,-ROW(),1)))</f>
        <v>4504.2986363636364</v>
      </c>
      <c r="J2569" s="36">
        <f ca="1">I2569+计算结果!B$19*IF(ROW()&gt;计算结果!B$18+1,STDEV(OFFSET(E2569,0,0,-计算结果!B$18,1)),STDEV(OFFSET(E2569,0,0,-ROW(),1)))</f>
        <v>65135.594009436754</v>
      </c>
      <c r="K2569" s="34">
        <f ca="1">I2569-计算结果!B$19*IF(ROW()&gt;计算结果!B$18+1,STDEV(OFFSET(E2569,0,0,-计算结果!B$18,1)),STDEV(OFFSET(E2569,0,0,-ROW(),1)))</f>
        <v>-56126.99673670948</v>
      </c>
      <c r="L2569" s="35" t="str">
        <f t="shared" ca="1" si="161"/>
        <v>卖</v>
      </c>
      <c r="M2569" s="4" t="str">
        <f t="shared" ca="1" si="162"/>
        <v/>
      </c>
      <c r="N2569" s="3">
        <f ca="1">IF(L2568="买",E2569/E2568-1,0)-IF(M2569=1,计算结果!B$17,0)</f>
        <v>0</v>
      </c>
      <c r="O2569" s="2">
        <f t="shared" ca="1" si="163"/>
        <v>13.836040056066103</v>
      </c>
      <c r="P2569" s="3">
        <f ca="1">1-O2569/MAX(O$2:O2569)</f>
        <v>0.13386878356292309</v>
      </c>
    </row>
    <row r="2570" spans="1:16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60"/>
        <v>3.3810258923683278E-4</v>
      </c>
      <c r="H2570" s="3">
        <f>1-E2570/MAX(E$2:E2570)</f>
        <v>0.35059211869597773</v>
      </c>
      <c r="I2570" s="36">
        <f ca="1">IF(ROW()&gt;计算结果!B$18+1,AVERAGE(OFFSET(E2570,0,0,-计算结果!B$18,1)),AVERAGE(OFFSET(E2570,0,0,-ROW(),1)))</f>
        <v>4481.0229545454549</v>
      </c>
      <c r="J2570" s="36">
        <f ca="1">I2570+计算结果!B$19*IF(ROW()&gt;计算结果!B$18+1,STDEV(OFFSET(E2570,0,0,-计算结果!B$18,1)),STDEV(OFFSET(E2570,0,0,-ROW(),1)))</f>
        <v>65886.387015497545</v>
      </c>
      <c r="K2570" s="34">
        <f ca="1">I2570-计算结果!B$19*IF(ROW()&gt;计算结果!B$18+1,STDEV(OFFSET(E2570,0,0,-计算结果!B$18,1)),STDEV(OFFSET(E2570,0,0,-ROW(),1)))</f>
        <v>-56924.341106406631</v>
      </c>
      <c r="L2570" s="35" t="str">
        <f t="shared" ca="1" si="161"/>
        <v>卖</v>
      </c>
      <c r="M2570" s="4" t="str">
        <f t="shared" ca="1" si="162"/>
        <v/>
      </c>
      <c r="N2570" s="3">
        <f ca="1">IF(L2569="买",E2570/E2569-1,0)-IF(M2570=1,计算结果!B$17,0)</f>
        <v>0</v>
      </c>
      <c r="O2570" s="2">
        <f t="shared" ca="1" si="163"/>
        <v>13.836040056066103</v>
      </c>
      <c r="P2570" s="3">
        <f ca="1">1-O2570/MAX(O$2:O2570)</f>
        <v>0.13386878356292309</v>
      </c>
    </row>
    <row r="2571" spans="1:16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60"/>
        <v>3.285560824796363E-3</v>
      </c>
      <c r="H2571" s="3">
        <f>1-E2571/MAX(E$2:E2571)</f>
        <v>0.34845844960185124</v>
      </c>
      <c r="I2571" s="36">
        <f ca="1">IF(ROW()&gt;计算结果!B$18+1,AVERAGE(OFFSET(E2571,0,0,-计算结果!B$18,1)),AVERAGE(OFFSET(E2571,0,0,-ROW(),1)))</f>
        <v>4452.6834090909097</v>
      </c>
      <c r="J2571" s="36">
        <f ca="1">I2571+计算结果!B$19*IF(ROW()&gt;计算结果!B$18+1,STDEV(OFFSET(E2571,0,0,-计算结果!B$18,1)),STDEV(OFFSET(E2571,0,0,-ROW(),1)))</f>
        <v>65938.811461514284</v>
      </c>
      <c r="K2571" s="34">
        <f ca="1">I2571-计算结果!B$19*IF(ROW()&gt;计算结果!B$18+1,STDEV(OFFSET(E2571,0,0,-计算结果!B$18,1)),STDEV(OFFSET(E2571,0,0,-ROW(),1)))</f>
        <v>-57033.444643332463</v>
      </c>
      <c r="L2571" s="35" t="str">
        <f t="shared" ca="1" si="161"/>
        <v>卖</v>
      </c>
      <c r="M2571" s="4" t="str">
        <f t="shared" ca="1" si="162"/>
        <v/>
      </c>
      <c r="N2571" s="3">
        <f ca="1">IF(L2570="买",E2571/E2570-1,0)-IF(M2571=1,计算结果!B$17,0)</f>
        <v>0</v>
      </c>
      <c r="O2571" s="2">
        <f t="shared" ca="1" si="163"/>
        <v>13.836040056066103</v>
      </c>
      <c r="P2571" s="3">
        <f ca="1">1-O2571/MAX(O$2:O2571)</f>
        <v>0.13386878356292309</v>
      </c>
    </row>
    <row r="2572" spans="1:16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60"/>
        <v>3.105577085792488E-2</v>
      </c>
      <c r="H2572" s="3">
        <f>1-E2572/MAX(E$2:E2572)</f>
        <v>0.32822432450826922</v>
      </c>
      <c r="I2572" s="36">
        <f ca="1">IF(ROW()&gt;计算结果!B$18+1,AVERAGE(OFFSET(E2572,0,0,-计算结果!B$18,1)),AVERAGE(OFFSET(E2572,0,0,-ROW(),1)))</f>
        <v>4425.0990909090915</v>
      </c>
      <c r="J2572" s="36">
        <f ca="1">I2572+计算结果!B$19*IF(ROW()&gt;计算结果!B$18+1,STDEV(OFFSET(E2572,0,0,-计算结果!B$18,1)),STDEV(OFFSET(E2572,0,0,-ROW(),1)))</f>
        <v>65262.784029542367</v>
      </c>
      <c r="K2572" s="34">
        <f ca="1">I2572-计算结果!B$19*IF(ROW()&gt;计算结果!B$18+1,STDEV(OFFSET(E2572,0,0,-计算结果!B$18,1)),STDEV(OFFSET(E2572,0,0,-ROW(),1)))</f>
        <v>-56412.585847724185</v>
      </c>
      <c r="L2572" s="35" t="str">
        <f t="shared" ca="1" si="161"/>
        <v>卖</v>
      </c>
      <c r="M2572" s="4" t="str">
        <f t="shared" ca="1" si="162"/>
        <v/>
      </c>
      <c r="N2572" s="3">
        <f ca="1">IF(L2571="买",E2572/E2571-1,0)-IF(M2572=1,计算结果!B$17,0)</f>
        <v>0</v>
      </c>
      <c r="O2572" s="2">
        <f t="shared" ca="1" si="163"/>
        <v>13.836040056066103</v>
      </c>
      <c r="P2572" s="3">
        <f ca="1">1-O2572/MAX(O$2:O2572)</f>
        <v>0.13386878356292309</v>
      </c>
    </row>
    <row r="2573" spans="1:16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60"/>
        <v>-2.0581739341870575E-2</v>
      </c>
      <c r="H2573" s="3">
        <f>1-E2573/MAX(E$2:E2573)</f>
        <v>0.34205063635744914</v>
      </c>
      <c r="I2573" s="36">
        <f ca="1">IF(ROW()&gt;计算结果!B$18+1,AVERAGE(OFFSET(E2573,0,0,-计算结果!B$18,1)),AVERAGE(OFFSET(E2573,0,0,-ROW(),1)))</f>
        <v>4396.0834090909093</v>
      </c>
      <c r="J2573" s="36">
        <f ca="1">I2573+计算结果!B$19*IF(ROW()&gt;计算结果!B$18+1,STDEV(OFFSET(E2573,0,0,-计算结果!B$18,1)),STDEV(OFFSET(E2573,0,0,-ROW(),1)))</f>
        <v>64672.233860325854</v>
      </c>
      <c r="K2573" s="34">
        <f ca="1">I2573-计算结果!B$19*IF(ROW()&gt;计算结果!B$18+1,STDEV(OFFSET(E2573,0,0,-计算结果!B$18,1)),STDEV(OFFSET(E2573,0,0,-ROW(),1)))</f>
        <v>-55880.06704214403</v>
      </c>
      <c r="L2573" s="35" t="str">
        <f t="shared" ca="1" si="161"/>
        <v>卖</v>
      </c>
      <c r="M2573" s="4" t="str">
        <f t="shared" ca="1" si="162"/>
        <v/>
      </c>
      <c r="N2573" s="3">
        <f ca="1">IF(L2572="买",E2573/E2572-1,0)-IF(M2573=1,计算结果!B$17,0)</f>
        <v>0</v>
      </c>
      <c r="O2573" s="2">
        <f t="shared" ca="1" si="163"/>
        <v>13.836040056066103</v>
      </c>
      <c r="P2573" s="3">
        <f ca="1">1-O2573/MAX(O$2:O2573)</f>
        <v>0.13386878356292309</v>
      </c>
    </row>
    <row r="2574" spans="1:16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60"/>
        <v>-9.0641082003672935E-3</v>
      </c>
      <c r="H2574" s="3">
        <f>1-E2574/MAX(E$2:E2574)</f>
        <v>0.34801436057986801</v>
      </c>
      <c r="I2574" s="36">
        <f ca="1">IF(ROW()&gt;计算结果!B$18+1,AVERAGE(OFFSET(E2574,0,0,-计算结果!B$18,1)),AVERAGE(OFFSET(E2574,0,0,-ROW(),1)))</f>
        <v>4365.4113636363636</v>
      </c>
      <c r="J2574" s="36">
        <f ca="1">I2574+计算结果!B$19*IF(ROW()&gt;计算结果!B$18+1,STDEV(OFFSET(E2574,0,0,-计算结果!B$18,1)),STDEV(OFFSET(E2574,0,0,-ROW(),1)))</f>
        <v>63843.133813710723</v>
      </c>
      <c r="K2574" s="34">
        <f ca="1">I2574-计算结果!B$19*IF(ROW()&gt;计算结果!B$18+1,STDEV(OFFSET(E2574,0,0,-计算结果!B$18,1)),STDEV(OFFSET(E2574,0,0,-ROW(),1)))</f>
        <v>-55112.311086438</v>
      </c>
      <c r="L2574" s="35" t="str">
        <f t="shared" ca="1" si="161"/>
        <v>卖</v>
      </c>
      <c r="M2574" s="4" t="str">
        <f t="shared" ca="1" si="162"/>
        <v/>
      </c>
      <c r="N2574" s="3">
        <f ca="1">IF(L2573="买",E2574/E2573-1,0)-IF(M2574=1,计算结果!B$17,0)</f>
        <v>0</v>
      </c>
      <c r="O2574" s="2">
        <f t="shared" ca="1" si="163"/>
        <v>13.836040056066103</v>
      </c>
      <c r="P2574" s="3">
        <f ca="1">1-O2574/MAX(O$2:O2574)</f>
        <v>0.13386878356292309</v>
      </c>
    </row>
    <row r="2575" spans="1:16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60"/>
        <v>1.9596278559964597E-2</v>
      </c>
      <c r="H2575" s="3">
        <f>1-E2575/MAX(E$2:E2575)</f>
        <v>0.33523786837269443</v>
      </c>
      <c r="I2575" s="36">
        <f ca="1">IF(ROW()&gt;计算结果!B$18+1,AVERAGE(OFFSET(E2575,0,0,-计算结果!B$18,1)),AVERAGE(OFFSET(E2575,0,0,-ROW(),1)))</f>
        <v>4335.3293181818181</v>
      </c>
      <c r="J2575" s="36">
        <f ca="1">I2575+计算结果!B$19*IF(ROW()&gt;计算结果!B$18+1,STDEV(OFFSET(E2575,0,0,-计算结果!B$18,1)),STDEV(OFFSET(E2575,0,0,-ROW(),1)))</f>
        <v>62429.466908279908</v>
      </c>
      <c r="K2575" s="34">
        <f ca="1">I2575-计算结果!B$19*IF(ROW()&gt;计算结果!B$18+1,STDEV(OFFSET(E2575,0,0,-计算结果!B$18,1)),STDEV(OFFSET(E2575,0,0,-ROW(),1)))</f>
        <v>-53758.808271916278</v>
      </c>
      <c r="L2575" s="35" t="str">
        <f t="shared" ca="1" si="161"/>
        <v>卖</v>
      </c>
      <c r="M2575" s="4" t="str">
        <f t="shared" ca="1" si="162"/>
        <v/>
      </c>
      <c r="N2575" s="3">
        <f ca="1">IF(L2574="买",E2575/E2574-1,0)-IF(M2575=1,计算结果!B$17,0)</f>
        <v>0</v>
      </c>
      <c r="O2575" s="2">
        <f t="shared" ca="1" si="163"/>
        <v>13.836040056066103</v>
      </c>
      <c r="P2575" s="3">
        <f ca="1">1-O2575/MAX(O$2:O2575)</f>
        <v>0.13386878356292309</v>
      </c>
    </row>
    <row r="2576" spans="1:16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60"/>
        <v>4.5411498512902604E-2</v>
      </c>
      <c r="H2576" s="3">
        <f>1-E2576/MAX(E$2:E2576)</f>
        <v>0.30505002382086699</v>
      </c>
      <c r="I2576" s="36">
        <f ca="1">IF(ROW()&gt;计算结果!B$18+1,AVERAGE(OFFSET(E2576,0,0,-计算结果!B$18,1)),AVERAGE(OFFSET(E2576,0,0,-ROW(),1)))</f>
        <v>4306.4795454545456</v>
      </c>
      <c r="J2576" s="36">
        <f ca="1">I2576+计算结果!B$19*IF(ROW()&gt;计算结果!B$18+1,STDEV(OFFSET(E2576,0,0,-计算结果!B$18,1)),STDEV(OFFSET(E2576,0,0,-ROW(),1)))</f>
        <v>59898.652596830514</v>
      </c>
      <c r="K2576" s="34">
        <f ca="1">I2576-计算结果!B$19*IF(ROW()&gt;计算结果!B$18+1,STDEV(OFFSET(E2576,0,0,-计算结果!B$18,1)),STDEV(OFFSET(E2576,0,0,-ROW(),1)))</f>
        <v>-51285.693505921423</v>
      </c>
      <c r="L2576" s="35" t="str">
        <f t="shared" ca="1" si="161"/>
        <v>卖</v>
      </c>
      <c r="M2576" s="4" t="str">
        <f t="shared" ca="1" si="162"/>
        <v/>
      </c>
      <c r="N2576" s="3">
        <f ca="1">IF(L2575="买",E2576/E2575-1,0)-IF(M2576=1,计算结果!B$17,0)</f>
        <v>0</v>
      </c>
      <c r="O2576" s="2">
        <f t="shared" ca="1" si="163"/>
        <v>13.836040056066103</v>
      </c>
      <c r="P2576" s="3">
        <f ca="1">1-O2576/MAX(O$2:O2576)</f>
        <v>0.13386878356292309</v>
      </c>
    </row>
    <row r="2577" spans="1:16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60"/>
        <v>-4.3311559216131501E-3</v>
      </c>
      <c r="H2577" s="3">
        <f>1-E2577/MAX(E$2:E2577)</f>
        <v>0.30805996052542028</v>
      </c>
      <c r="I2577" s="36">
        <f ca="1">IF(ROW()&gt;计算结果!B$18+1,AVERAGE(OFFSET(E2577,0,0,-计算结果!B$18,1)),AVERAGE(OFFSET(E2577,0,0,-ROW(),1)))</f>
        <v>4278.0524999999998</v>
      </c>
      <c r="J2577" s="36">
        <f ca="1">I2577+计算结果!B$19*IF(ROW()&gt;计算结果!B$18+1,STDEV(OFFSET(E2577,0,0,-计算结果!B$18,1)),STDEV(OFFSET(E2577,0,0,-ROW(),1)))</f>
        <v>57278.59985946821</v>
      </c>
      <c r="K2577" s="34">
        <f ca="1">I2577-计算结果!B$19*IF(ROW()&gt;计算结果!B$18+1,STDEV(OFFSET(E2577,0,0,-计算结果!B$18,1)),STDEV(OFFSET(E2577,0,0,-ROW(),1)))</f>
        <v>-48722.494859468214</v>
      </c>
      <c r="L2577" s="35" t="str">
        <f t="shared" ca="1" si="161"/>
        <v>卖</v>
      </c>
      <c r="M2577" s="4" t="str">
        <f t="shared" ca="1" si="162"/>
        <v/>
      </c>
      <c r="N2577" s="3">
        <f ca="1">IF(L2576="买",E2577/E2576-1,0)-IF(M2577=1,计算结果!B$17,0)</f>
        <v>0</v>
      </c>
      <c r="O2577" s="2">
        <f t="shared" ca="1" si="163"/>
        <v>13.836040056066103</v>
      </c>
      <c r="P2577" s="3">
        <f ca="1">1-O2577/MAX(O$2:O2577)</f>
        <v>0.13386878356292309</v>
      </c>
    </row>
    <row r="2578" spans="1:16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60"/>
        <v>-1.2427858665689628E-2</v>
      </c>
      <c r="H2578" s="3">
        <f>1-E2578/MAX(E$2:E2578)</f>
        <v>0.31665929354114197</v>
      </c>
      <c r="I2578" s="36">
        <f ca="1">IF(ROW()&gt;计算结果!B$18+1,AVERAGE(OFFSET(E2578,0,0,-计算结果!B$18,1)),AVERAGE(OFFSET(E2578,0,0,-ROW(),1)))</f>
        <v>4248.6665909090916</v>
      </c>
      <c r="J2578" s="36">
        <f ca="1">I2578+计算结果!B$19*IF(ROW()&gt;计算结果!B$18+1,STDEV(OFFSET(E2578,0,0,-计算结果!B$18,1)),STDEV(OFFSET(E2578,0,0,-ROW(),1)))</f>
        <v>54433.577910899592</v>
      </c>
      <c r="K2578" s="34">
        <f ca="1">I2578-计算结果!B$19*IF(ROW()&gt;计算结果!B$18+1,STDEV(OFFSET(E2578,0,0,-计算结果!B$18,1)),STDEV(OFFSET(E2578,0,0,-ROW(),1)))</f>
        <v>-45936.244729081416</v>
      </c>
      <c r="L2578" s="35" t="str">
        <f t="shared" ca="1" si="161"/>
        <v>卖</v>
      </c>
      <c r="M2578" s="4" t="str">
        <f t="shared" ca="1" si="162"/>
        <v/>
      </c>
      <c r="N2578" s="3">
        <f ca="1">IF(L2577="买",E2578/E2577-1,0)-IF(M2578=1,计算结果!B$17,0)</f>
        <v>0</v>
      </c>
      <c r="O2578" s="2">
        <f t="shared" ca="1" si="163"/>
        <v>13.836040056066103</v>
      </c>
      <c r="P2578" s="3">
        <f ca="1">1-O2578/MAX(O$2:O2578)</f>
        <v>0.13386878356292309</v>
      </c>
    </row>
    <row r="2579" spans="1:16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60"/>
        <v>1.47729281671658E-2</v>
      </c>
      <c r="H2579" s="3">
        <f>1-E2579/MAX(E$2:E2579)</f>
        <v>0.30656435037092489</v>
      </c>
      <c r="I2579" s="36">
        <f ca="1">IF(ROW()&gt;计算结果!B$18+1,AVERAGE(OFFSET(E2579,0,0,-计算结果!B$18,1)),AVERAGE(OFFSET(E2579,0,0,-ROW(),1)))</f>
        <v>4220.6863636363632</v>
      </c>
      <c r="J2579" s="36">
        <f ca="1">I2579+计算结果!B$19*IF(ROW()&gt;计算结果!B$18+1,STDEV(OFFSET(E2579,0,0,-计算结果!B$18,1)),STDEV(OFFSET(E2579,0,0,-ROW(),1)))</f>
        <v>51149.737094178177</v>
      </c>
      <c r="K2579" s="34">
        <f ca="1">I2579-计算结果!B$19*IF(ROW()&gt;计算结果!B$18+1,STDEV(OFFSET(E2579,0,0,-计算结果!B$18,1)),STDEV(OFFSET(E2579,0,0,-ROW(),1)))</f>
        <v>-42708.364366905451</v>
      </c>
      <c r="L2579" s="35" t="str">
        <f t="shared" ca="1" si="161"/>
        <v>卖</v>
      </c>
      <c r="M2579" s="4" t="str">
        <f t="shared" ca="1" si="162"/>
        <v/>
      </c>
      <c r="N2579" s="3">
        <f ca="1">IF(L2578="买",E2579/E2578-1,0)-IF(M2579=1,计算结果!B$17,0)</f>
        <v>0</v>
      </c>
      <c r="O2579" s="2">
        <f t="shared" ca="1" si="163"/>
        <v>13.836040056066103</v>
      </c>
      <c r="P2579" s="3">
        <f ca="1">1-O2579/MAX(O$2:O2579)</f>
        <v>0.13386878356292309</v>
      </c>
    </row>
    <row r="2580" spans="1:16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60"/>
        <v>-4.7111246337838697E-4</v>
      </c>
      <c r="H2580" s="3">
        <f>1-E2580/MAX(E$2:E2580)</f>
        <v>0.30689103654801608</v>
      </c>
      <c r="I2580" s="36">
        <f ca="1">IF(ROW()&gt;计算结果!B$18+1,AVERAGE(OFFSET(E2580,0,0,-计算结果!B$18,1)),AVERAGE(OFFSET(E2580,0,0,-ROW(),1)))</f>
        <v>4192.0140909090906</v>
      </c>
      <c r="J2580" s="36">
        <f ca="1">I2580+计算结果!B$19*IF(ROW()&gt;计算结果!B$18+1,STDEV(OFFSET(E2580,0,0,-计算结果!B$18,1)),STDEV(OFFSET(E2580,0,0,-ROW(),1)))</f>
        <v>47189.309712088769</v>
      </c>
      <c r="K2580" s="34">
        <f ca="1">I2580-计算结果!B$19*IF(ROW()&gt;计算结果!B$18+1,STDEV(OFFSET(E2580,0,0,-计算结果!B$18,1)),STDEV(OFFSET(E2580,0,0,-ROW(),1)))</f>
        <v>-38805.281530270586</v>
      </c>
      <c r="L2580" s="35" t="str">
        <f t="shared" ca="1" si="161"/>
        <v>卖</v>
      </c>
      <c r="M2580" s="4" t="str">
        <f t="shared" ca="1" si="162"/>
        <v/>
      </c>
      <c r="N2580" s="3">
        <f ca="1">IF(L2579="买",E2580/E2579-1,0)-IF(M2580=1,计算结果!B$17,0)</f>
        <v>0</v>
      </c>
      <c r="O2580" s="2">
        <f t="shared" ca="1" si="163"/>
        <v>13.836040056066103</v>
      </c>
      <c r="P2580" s="3">
        <f ca="1">1-O2580/MAX(O$2:O2580)</f>
        <v>0.13386878356292309</v>
      </c>
    </row>
    <row r="2581" spans="1:16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60"/>
        <v>1.0629575258864765E-3</v>
      </c>
      <c r="H2581" s="3">
        <f>1-E2581/MAX(E$2:E2581)</f>
        <v>0.30615429115905535</v>
      </c>
      <c r="I2581" s="36">
        <f ca="1">IF(ROW()&gt;计算结果!B$18+1,AVERAGE(OFFSET(E2581,0,0,-计算结果!B$18,1)),AVERAGE(OFFSET(E2581,0,0,-ROW(),1)))</f>
        <v>4166.03</v>
      </c>
      <c r="J2581" s="36">
        <f ca="1">I2581+计算结果!B$19*IF(ROW()&gt;计算结果!B$18+1,STDEV(OFFSET(E2581,0,0,-计算结果!B$18,1)),STDEV(OFFSET(E2581,0,0,-ROW(),1)))</f>
        <v>43485.629226990641</v>
      </c>
      <c r="K2581" s="34">
        <f ca="1">I2581-计算结果!B$19*IF(ROW()&gt;计算结果!B$18+1,STDEV(OFFSET(E2581,0,0,-计算结果!B$18,1)),STDEV(OFFSET(E2581,0,0,-ROW(),1)))</f>
        <v>-35153.569226990643</v>
      </c>
      <c r="L2581" s="35" t="str">
        <f t="shared" ca="1" si="161"/>
        <v>卖</v>
      </c>
      <c r="M2581" s="4" t="str">
        <f t="shared" ca="1" si="162"/>
        <v/>
      </c>
      <c r="N2581" s="3">
        <f ca="1">IF(L2580="买",E2581/E2580-1,0)-IF(M2581=1,计算结果!B$17,0)</f>
        <v>0</v>
      </c>
      <c r="O2581" s="2">
        <f t="shared" ca="1" si="163"/>
        <v>13.836040056066103</v>
      </c>
      <c r="P2581" s="3">
        <f ca="1">1-O2581/MAX(O$2:O2581)</f>
        <v>0.13386878356292309</v>
      </c>
    </row>
    <row r="2582" spans="1:16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60"/>
        <v>-6.1909771522878354E-2</v>
      </c>
      <c r="H2582" s="3">
        <f>1-E2582/MAX(E$2:E2582)</f>
        <v>0.34911012046552781</v>
      </c>
      <c r="I2582" s="36">
        <f ca="1">IF(ROW()&gt;计算结果!B$18+1,AVERAGE(OFFSET(E2582,0,0,-计算结果!B$18,1)),AVERAGE(OFFSET(E2582,0,0,-ROW(),1)))</f>
        <v>4137.8615909090913</v>
      </c>
      <c r="J2582" s="36">
        <f ca="1">I2582+计算结果!B$19*IF(ROW()&gt;计算结果!B$18+1,STDEV(OFFSET(E2582,0,0,-计算结果!B$18,1)),STDEV(OFFSET(E2582,0,0,-ROW(),1)))</f>
        <v>40764.860263213501</v>
      </c>
      <c r="K2582" s="34">
        <f ca="1">I2582-计算结果!B$19*IF(ROW()&gt;计算结果!B$18+1,STDEV(OFFSET(E2582,0,0,-计算结果!B$18,1)),STDEV(OFFSET(E2582,0,0,-ROW(),1)))</f>
        <v>-32489.137081395314</v>
      </c>
      <c r="L2582" s="35" t="str">
        <f t="shared" ca="1" si="161"/>
        <v>卖</v>
      </c>
      <c r="M2582" s="4" t="str">
        <f t="shared" ca="1" si="162"/>
        <v/>
      </c>
      <c r="N2582" s="3">
        <f ca="1">IF(L2581="买",E2582/E2581-1,0)-IF(M2582=1,计算结果!B$17,0)</f>
        <v>0</v>
      </c>
      <c r="O2582" s="2">
        <f t="shared" ca="1" si="163"/>
        <v>13.836040056066103</v>
      </c>
      <c r="P2582" s="3">
        <f ca="1">1-O2582/MAX(O$2:O2582)</f>
        <v>0.13386878356292309</v>
      </c>
    </row>
    <row r="2583" spans="1:16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60"/>
        <v>1.587542250373164E-2</v>
      </c>
      <c r="H2583" s="3">
        <f>1-E2583/MAX(E$2:E2583)</f>
        <v>0.33877696862451512</v>
      </c>
      <c r="I2583" s="36">
        <f ca="1">IF(ROW()&gt;计算结果!B$18+1,AVERAGE(OFFSET(E2583,0,0,-计算结果!B$18,1)),AVERAGE(OFFSET(E2583,0,0,-ROW(),1)))</f>
        <v>4109.3913636363641</v>
      </c>
      <c r="J2583" s="36">
        <f ca="1">I2583+计算结果!B$19*IF(ROW()&gt;计算结果!B$18+1,STDEV(OFFSET(E2583,0,0,-计算结果!B$18,1)),STDEV(OFFSET(E2583,0,0,-ROW(),1)))</f>
        <v>36780.340033403496</v>
      </c>
      <c r="K2583" s="34">
        <f ca="1">I2583-计算结果!B$19*IF(ROW()&gt;计算结果!B$18+1,STDEV(OFFSET(E2583,0,0,-计算结果!B$18,1)),STDEV(OFFSET(E2583,0,0,-ROW(),1)))</f>
        <v>-28561.55730613077</v>
      </c>
      <c r="L2583" s="35" t="str">
        <f t="shared" ca="1" si="161"/>
        <v>卖</v>
      </c>
      <c r="M2583" s="4" t="str">
        <f t="shared" ca="1" si="162"/>
        <v/>
      </c>
      <c r="N2583" s="3">
        <f ca="1">IF(L2582="买",E2583/E2582-1,0)-IF(M2583=1,计算结果!B$17,0)</f>
        <v>0</v>
      </c>
      <c r="O2583" s="2">
        <f t="shared" ca="1" si="163"/>
        <v>13.836040056066103</v>
      </c>
      <c r="P2583" s="3">
        <f ca="1">1-O2583/MAX(O$2:O2583)</f>
        <v>0.13386878356292309</v>
      </c>
    </row>
    <row r="2584" spans="1:16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60"/>
        <v>-3.208582295027973E-2</v>
      </c>
      <c r="H2584" s="3">
        <f>1-E2584/MAX(E$2:E2584)</f>
        <v>0.35999285373987611</v>
      </c>
      <c r="I2584" s="36">
        <f ca="1">IF(ROW()&gt;计算结果!B$18+1,AVERAGE(OFFSET(E2584,0,0,-计算结果!B$18,1)),AVERAGE(OFFSET(E2584,0,0,-ROW(),1)))</f>
        <v>4082.8209090909095</v>
      </c>
      <c r="J2584" s="36">
        <f ca="1">I2584+计算结果!B$19*IF(ROW()&gt;计算结果!B$18+1,STDEV(OFFSET(E2584,0,0,-计算结果!B$18,1)),STDEV(OFFSET(E2584,0,0,-ROW(),1)))</f>
        <v>34132.297928724525</v>
      </c>
      <c r="K2584" s="34">
        <f ca="1">I2584-计算结果!B$19*IF(ROW()&gt;计算结果!B$18+1,STDEV(OFFSET(E2584,0,0,-计算结果!B$18,1)),STDEV(OFFSET(E2584,0,0,-ROW(),1)))</f>
        <v>-25966.65611054271</v>
      </c>
      <c r="L2584" s="35" t="str">
        <f t="shared" ca="1" si="161"/>
        <v>卖</v>
      </c>
      <c r="M2584" s="4" t="str">
        <f t="shared" ca="1" si="162"/>
        <v/>
      </c>
      <c r="N2584" s="3">
        <f ca="1">IF(L2583="买",E2584/E2583-1,0)-IF(M2584=1,计算结果!B$17,0)</f>
        <v>0</v>
      </c>
      <c r="O2584" s="2">
        <f t="shared" ca="1" si="163"/>
        <v>13.836040056066103</v>
      </c>
      <c r="P2584" s="3">
        <f ca="1">1-O2584/MAX(O$2:O2584)</f>
        <v>0.13386878356292309</v>
      </c>
    </row>
    <row r="2585" spans="1:16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60"/>
        <v>-4.5703119807520953E-2</v>
      </c>
      <c r="H2585" s="3">
        <f>1-E2585/MAX(E$2:E2585)</f>
        <v>0.38924317702307221</v>
      </c>
      <c r="I2585" s="36">
        <f ca="1">IF(ROW()&gt;计算结果!B$18+1,AVERAGE(OFFSET(E2585,0,0,-计算结果!B$18,1)),AVERAGE(OFFSET(E2585,0,0,-ROW(),1)))</f>
        <v>4059.0138636363645</v>
      </c>
      <c r="J2585" s="36">
        <f ca="1">I2585+计算结果!B$19*IF(ROW()&gt;计算结果!B$18+1,STDEV(OFFSET(E2585,0,0,-计算结果!B$18,1)),STDEV(OFFSET(E2585,0,0,-ROW(),1)))</f>
        <v>33689.880234562588</v>
      </c>
      <c r="K2585" s="34">
        <f ca="1">I2585-计算结果!B$19*IF(ROW()&gt;计算结果!B$18+1,STDEV(OFFSET(E2585,0,0,-计算结果!B$18,1)),STDEV(OFFSET(E2585,0,0,-ROW(),1)))</f>
        <v>-25571.852507289856</v>
      </c>
      <c r="L2585" s="35" t="str">
        <f t="shared" ca="1" si="161"/>
        <v>卖</v>
      </c>
      <c r="M2585" s="4" t="str">
        <f t="shared" ca="1" si="162"/>
        <v/>
      </c>
      <c r="N2585" s="3">
        <f ca="1">IF(L2584="买",E2585/E2584-1,0)-IF(M2585=1,计算结果!B$17,0)</f>
        <v>0</v>
      </c>
      <c r="O2585" s="2">
        <f t="shared" ca="1" si="163"/>
        <v>13.836040056066103</v>
      </c>
      <c r="P2585" s="3">
        <f ca="1">1-O2585/MAX(O$2:O2585)</f>
        <v>0.13386878356292309</v>
      </c>
    </row>
    <row r="2586" spans="1:16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60"/>
        <v>-8.7479175604673554E-2</v>
      </c>
      <c r="H2586" s="3">
        <f>1-E2586/MAX(E$2:E2586)</f>
        <v>0.44267168039202331</v>
      </c>
      <c r="I2586" s="36">
        <f ca="1">IF(ROW()&gt;计算结果!B$18+1,AVERAGE(OFFSET(E2586,0,0,-计算结果!B$18,1)),AVERAGE(OFFSET(E2586,0,0,-ROW(),1)))</f>
        <v>4024.6829545454548</v>
      </c>
      <c r="J2586" s="36">
        <f ca="1">I2586+计算结果!B$19*IF(ROW()&gt;计算结果!B$18+1,STDEV(OFFSET(E2586,0,0,-计算结果!B$18,1)),STDEV(OFFSET(E2586,0,0,-ROW(),1)))</f>
        <v>33813.478077162748</v>
      </c>
      <c r="K2586" s="34">
        <f ca="1">I2586-计算结果!B$19*IF(ROW()&gt;计算结果!B$18+1,STDEV(OFFSET(E2586,0,0,-计算结果!B$18,1)),STDEV(OFFSET(E2586,0,0,-ROW(),1)))</f>
        <v>-25764.112168071835</v>
      </c>
      <c r="L2586" s="35" t="str">
        <f t="shared" ca="1" si="161"/>
        <v>卖</v>
      </c>
      <c r="M2586" s="4" t="str">
        <f t="shared" ca="1" si="162"/>
        <v/>
      </c>
      <c r="N2586" s="3">
        <f ca="1">IF(L2585="买",E2586/E2585-1,0)-IF(M2586=1,计算结果!B$17,0)</f>
        <v>0</v>
      </c>
      <c r="O2586" s="2">
        <f t="shared" ca="1" si="163"/>
        <v>13.836040056066103</v>
      </c>
      <c r="P2586" s="3">
        <f ca="1">1-O2586/MAX(O$2:O2586)</f>
        <v>0.13386878356292309</v>
      </c>
    </row>
    <row r="2587" spans="1:16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60"/>
        <v>-7.101140884070678E-2</v>
      </c>
      <c r="H2587" s="3">
        <f>1-E2587/MAX(E$2:E2587)</f>
        <v>0.48224834955420948</v>
      </c>
      <c r="I2587" s="36">
        <f ca="1">IF(ROW()&gt;计算结果!B$18+1,AVERAGE(OFFSET(E2587,0,0,-计算结果!B$18,1)),AVERAGE(OFFSET(E2587,0,0,-ROW(),1)))</f>
        <v>3982.92840909091</v>
      </c>
      <c r="J2587" s="36">
        <f ca="1">I2587+计算结果!B$19*IF(ROW()&gt;计算结果!B$18+1,STDEV(OFFSET(E2587,0,0,-计算结果!B$18,1)),STDEV(OFFSET(E2587,0,0,-ROW(),1)))</f>
        <v>34496.591570104196</v>
      </c>
      <c r="K2587" s="34">
        <f ca="1">I2587-计算结果!B$19*IF(ROW()&gt;计算结果!B$18+1,STDEV(OFFSET(E2587,0,0,-计算结果!B$18,1)),STDEV(OFFSET(E2587,0,0,-ROW(),1)))</f>
        <v>-26530.734751922377</v>
      </c>
      <c r="L2587" s="35" t="str">
        <f t="shared" ca="1" si="161"/>
        <v>卖</v>
      </c>
      <c r="M2587" s="4" t="str">
        <f t="shared" ca="1" si="162"/>
        <v/>
      </c>
      <c r="N2587" s="3">
        <f ca="1">IF(L2586="买",E2587/E2586-1,0)-IF(M2587=1,计算结果!B$17,0)</f>
        <v>0</v>
      </c>
      <c r="O2587" s="2">
        <f t="shared" ca="1" si="163"/>
        <v>13.836040056066103</v>
      </c>
      <c r="P2587" s="3">
        <f ca="1">1-O2587/MAX(O$2:O2587)</f>
        <v>0.13386878356292309</v>
      </c>
    </row>
    <row r="2588" spans="1:16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60"/>
        <v>-5.6655920445096708E-3</v>
      </c>
      <c r="H2588" s="3">
        <f>1-E2588/MAX(E$2:E2588)</f>
        <v>0.48518171918600694</v>
      </c>
      <c r="I2588" s="36">
        <f ca="1">IF(ROW()&gt;计算结果!B$18+1,AVERAGE(OFFSET(E2588,0,0,-计算结果!B$18,1)),AVERAGE(OFFSET(E2588,0,0,-ROW(),1)))</f>
        <v>3944.7277272727283</v>
      </c>
      <c r="J2588" s="36">
        <f ca="1">I2588+计算结果!B$19*IF(ROW()&gt;计算结果!B$18+1,STDEV(OFFSET(E2588,0,0,-计算结果!B$18,1)),STDEV(OFFSET(E2588,0,0,-ROW(),1)))</f>
        <v>35937.309870496654</v>
      </c>
      <c r="K2588" s="34">
        <f ca="1">I2588-计算结果!B$19*IF(ROW()&gt;计算结果!B$18+1,STDEV(OFFSET(E2588,0,0,-计算结果!B$18,1)),STDEV(OFFSET(E2588,0,0,-ROW(),1)))</f>
        <v>-28047.854415951198</v>
      </c>
      <c r="L2588" s="35" t="str">
        <f t="shared" ca="1" si="161"/>
        <v>卖</v>
      </c>
      <c r="M2588" s="4" t="str">
        <f t="shared" ca="1" si="162"/>
        <v/>
      </c>
      <c r="N2588" s="3">
        <f ca="1">IF(L2587="买",E2588/E2587-1,0)-IF(M2588=1,计算结果!B$17,0)</f>
        <v>0</v>
      </c>
      <c r="O2588" s="2">
        <f t="shared" ca="1" si="163"/>
        <v>13.836040056066103</v>
      </c>
      <c r="P2588" s="3">
        <f ca="1">1-O2588/MAX(O$2:O2588)</f>
        <v>0.13386878356292309</v>
      </c>
    </row>
    <row r="2589" spans="1:16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60"/>
        <v>5.9474037327022833E-2</v>
      </c>
      <c r="H2589" s="3">
        <f>1-E2589/MAX(E$2:E2589)</f>
        <v>0.45456339753624175</v>
      </c>
      <c r="I2589" s="36">
        <f ca="1">IF(ROW()&gt;计算结果!B$18+1,AVERAGE(OFFSET(E2589,0,0,-计算结果!B$18,1)),AVERAGE(OFFSET(E2589,0,0,-ROW(),1)))</f>
        <v>3919.0334090909096</v>
      </c>
      <c r="J2589" s="36">
        <f ca="1">I2589+计算结果!B$19*IF(ROW()&gt;计算结果!B$18+1,STDEV(OFFSET(E2589,0,0,-计算结果!B$18,1)),STDEV(OFFSET(E2589,0,0,-ROW(),1)))</f>
        <v>37474.088933443483</v>
      </c>
      <c r="K2589" s="34">
        <f ca="1">I2589-计算结果!B$19*IF(ROW()&gt;计算结果!B$18+1,STDEV(OFFSET(E2589,0,0,-计算结果!B$18,1)),STDEV(OFFSET(E2589,0,0,-ROW(),1)))</f>
        <v>-29636.022115261665</v>
      </c>
      <c r="L2589" s="35" t="str">
        <f t="shared" ca="1" si="161"/>
        <v>卖</v>
      </c>
      <c r="M2589" s="4" t="str">
        <f t="shared" ca="1" si="162"/>
        <v/>
      </c>
      <c r="N2589" s="3">
        <f ca="1">IF(L2588="买",E2589/E2588-1,0)-IF(M2589=1,计算结果!B$17,0)</f>
        <v>0</v>
      </c>
      <c r="O2589" s="2">
        <f t="shared" ca="1" si="163"/>
        <v>13.836040056066103</v>
      </c>
      <c r="P2589" s="3">
        <f ca="1">1-O2589/MAX(O$2:O2589)</f>
        <v>0.13386878356292309</v>
      </c>
    </row>
    <row r="2590" spans="1:16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60"/>
        <v>4.2627993162051903E-2</v>
      </c>
      <c r="H2590" s="3">
        <f>1-E2590/MAX(E$2:E2590)</f>
        <v>0.43131252977608381</v>
      </c>
      <c r="I2590" s="36">
        <f ca="1">IF(ROW()&gt;计算结果!B$18+1,AVERAGE(OFFSET(E2590,0,0,-计算结果!B$18,1)),AVERAGE(OFFSET(E2590,0,0,-ROW(),1)))</f>
        <v>3899.7320454545475</v>
      </c>
      <c r="J2590" s="36">
        <f ca="1">I2590+计算结果!B$19*IF(ROW()&gt;计算结果!B$18+1,STDEV(OFFSET(E2590,0,0,-计算结果!B$18,1)),STDEV(OFFSET(E2590,0,0,-ROW(),1)))</f>
        <v>38454.50904530452</v>
      </c>
      <c r="K2590" s="34">
        <f ca="1">I2590-计算结果!B$19*IF(ROW()&gt;计算结果!B$18+1,STDEV(OFFSET(E2590,0,0,-计算结果!B$18,1)),STDEV(OFFSET(E2590,0,0,-ROW(),1)))</f>
        <v>-30655.044954395424</v>
      </c>
      <c r="L2590" s="35" t="str">
        <f t="shared" ca="1" si="161"/>
        <v>卖</v>
      </c>
      <c r="M2590" s="4" t="str">
        <f t="shared" ca="1" si="162"/>
        <v/>
      </c>
      <c r="N2590" s="3">
        <f ca="1">IF(L2589="买",E2590/E2589-1,0)-IF(M2590=1,计算结果!B$17,0)</f>
        <v>0</v>
      </c>
      <c r="O2590" s="2">
        <f t="shared" ca="1" si="163"/>
        <v>13.836040056066103</v>
      </c>
      <c r="P2590" s="3">
        <f ca="1">1-O2590/MAX(O$2:O2590)</f>
        <v>0.13386878356292309</v>
      </c>
    </row>
    <row r="2591" spans="1:16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60"/>
        <v>7.2555044595172813E-3</v>
      </c>
      <c r="H2591" s="3">
        <f>1-E2591/MAX(E$2:E2591)</f>
        <v>0.42718641529980261</v>
      </c>
      <c r="I2591" s="36">
        <f ca="1">IF(ROW()&gt;计算结果!B$18+1,AVERAGE(OFFSET(E2591,0,0,-计算结果!B$18,1)),AVERAGE(OFFSET(E2591,0,0,-ROW(),1)))</f>
        <v>3874.5852272727293</v>
      </c>
      <c r="J2591" s="36">
        <f ca="1">I2591+计算结果!B$19*IF(ROW()&gt;计算结果!B$18+1,STDEV(OFFSET(E2591,0,0,-计算结果!B$18,1)),STDEV(OFFSET(E2591,0,0,-ROW(),1)))</f>
        <v>38134.260377853396</v>
      </c>
      <c r="K2591" s="34">
        <f ca="1">I2591-计算结果!B$19*IF(ROW()&gt;计算结果!B$18+1,STDEV(OFFSET(E2591,0,0,-计算结果!B$18,1)),STDEV(OFFSET(E2591,0,0,-ROW(),1)))</f>
        <v>-30385.08992330794</v>
      </c>
      <c r="L2591" s="35" t="str">
        <f t="shared" ca="1" si="161"/>
        <v>卖</v>
      </c>
      <c r="M2591" s="4" t="str">
        <f t="shared" ca="1" si="162"/>
        <v/>
      </c>
      <c r="N2591" s="3">
        <f ca="1">IF(L2590="买",E2591/E2590-1,0)-IF(M2591=1,计算结果!B$17,0)</f>
        <v>0</v>
      </c>
      <c r="O2591" s="2">
        <f t="shared" ca="1" si="163"/>
        <v>13.836040056066103</v>
      </c>
      <c r="P2591" s="3">
        <f ca="1">1-O2591/MAX(O$2:O2591)</f>
        <v>0.13386878356292309</v>
      </c>
    </row>
    <row r="2592" spans="1:16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60"/>
        <v>-1.3248023192952152E-3</v>
      </c>
      <c r="H2592" s="3">
        <f>1-E2592/MAX(E$2:E2592)</f>
        <v>0.42794528006533727</v>
      </c>
      <c r="I2592" s="36">
        <f ca="1">IF(ROW()&gt;计算结果!B$18+1,AVERAGE(OFFSET(E2592,0,0,-计算结果!B$18,1)),AVERAGE(OFFSET(E2592,0,0,-ROW(),1)))</f>
        <v>3854.3365909090921</v>
      </c>
      <c r="J2592" s="36">
        <f ca="1">I2592+计算结果!B$19*IF(ROW()&gt;计算结果!B$18+1,STDEV(OFFSET(E2592,0,0,-计算结果!B$18,1)),STDEV(OFFSET(E2592,0,0,-ROW(),1)))</f>
        <v>38527.974942323977</v>
      </c>
      <c r="K2592" s="34">
        <f ca="1">I2592-计算结果!B$19*IF(ROW()&gt;计算结果!B$18+1,STDEV(OFFSET(E2592,0,0,-计算结果!B$18,1)),STDEV(OFFSET(E2592,0,0,-ROW(),1)))</f>
        <v>-30819.30176050579</v>
      </c>
      <c r="L2592" s="35" t="str">
        <f t="shared" ca="1" si="161"/>
        <v>卖</v>
      </c>
      <c r="M2592" s="4" t="str">
        <f t="shared" ca="1" si="162"/>
        <v/>
      </c>
      <c r="N2592" s="3">
        <f ca="1">IF(L2591="买",E2592/E2591-1,0)-IF(M2592=1,计算结果!B$17,0)</f>
        <v>0</v>
      </c>
      <c r="O2592" s="2">
        <f t="shared" ca="1" si="163"/>
        <v>13.836040056066103</v>
      </c>
      <c r="P2592" s="3">
        <f ca="1">1-O2592/MAX(O$2:O2592)</f>
        <v>0.13386878356292309</v>
      </c>
    </row>
    <row r="2593" spans="1:16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60"/>
        <v>1.1153809546471383E-3</v>
      </c>
      <c r="H2593" s="3">
        <f>1-E2593/MAX(E$2:E2593)</f>
        <v>0.42730722112570607</v>
      </c>
      <c r="I2593" s="36">
        <f ca="1">IF(ROW()&gt;计算结果!B$18+1,AVERAGE(OFFSET(E2593,0,0,-计算结果!B$18,1)),AVERAGE(OFFSET(E2593,0,0,-ROW(),1)))</f>
        <v>3837.4690909090918</v>
      </c>
      <c r="J2593" s="36">
        <f ca="1">I2593+计算结果!B$19*IF(ROW()&gt;计算结果!B$18+1,STDEV(OFFSET(E2593,0,0,-计算结果!B$18,1)),STDEV(OFFSET(E2593,0,0,-ROW(),1)))</f>
        <v>39161.454319026823</v>
      </c>
      <c r="K2593" s="34">
        <f ca="1">I2593-计算结果!B$19*IF(ROW()&gt;计算结果!B$18+1,STDEV(OFFSET(E2593,0,0,-计算结果!B$18,1)),STDEV(OFFSET(E2593,0,0,-ROW(),1)))</f>
        <v>-31486.516137208637</v>
      </c>
      <c r="L2593" s="35" t="str">
        <f t="shared" ca="1" si="161"/>
        <v>卖</v>
      </c>
      <c r="M2593" s="4" t="str">
        <f t="shared" ca="1" si="162"/>
        <v/>
      </c>
      <c r="N2593" s="3">
        <f ca="1">IF(L2592="买",E2593/E2592-1,0)-IF(M2593=1,计算结果!B$17,0)</f>
        <v>0</v>
      </c>
      <c r="O2593" s="2">
        <f t="shared" ca="1" si="163"/>
        <v>13.836040056066103</v>
      </c>
      <c r="P2593" s="3">
        <f ca="1">1-O2593/MAX(O$2:O2593)</f>
        <v>0.13386878356292309</v>
      </c>
    </row>
    <row r="2594" spans="1:16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60"/>
        <v>-3.4267922028147657E-2</v>
      </c>
      <c r="H2594" s="3">
        <f>1-E2594/MAX(E$2:E2594)</f>
        <v>0.44693221261825355</v>
      </c>
      <c r="I2594" s="36">
        <f ca="1">IF(ROW()&gt;计算结果!B$18+1,AVERAGE(OFFSET(E2594,0,0,-计算结果!B$18,1)),AVERAGE(OFFSET(E2594,0,0,-ROW(),1)))</f>
        <v>3823.0275000000011</v>
      </c>
      <c r="J2594" s="36">
        <f ca="1">I2594+计算结果!B$19*IF(ROW()&gt;计算结果!B$18+1,STDEV(OFFSET(E2594,0,0,-计算结果!B$18,1)),STDEV(OFFSET(E2594,0,0,-ROW(),1)))</f>
        <v>40449.442937946995</v>
      </c>
      <c r="K2594" s="34">
        <f ca="1">I2594-计算结果!B$19*IF(ROW()&gt;计算结果!B$18+1,STDEV(OFFSET(E2594,0,0,-计算结果!B$18,1)),STDEV(OFFSET(E2594,0,0,-ROW(),1)))</f>
        <v>-32803.387937946987</v>
      </c>
      <c r="L2594" s="35" t="str">
        <f t="shared" ca="1" si="161"/>
        <v>卖</v>
      </c>
      <c r="M2594" s="4" t="str">
        <f t="shared" ca="1" si="162"/>
        <v/>
      </c>
      <c r="N2594" s="3">
        <f ca="1">IF(L2593="买",E2594/E2593-1,0)-IF(M2594=1,计算结果!B$17,0)</f>
        <v>0</v>
      </c>
      <c r="O2594" s="2">
        <f t="shared" ca="1" si="163"/>
        <v>13.836040056066103</v>
      </c>
      <c r="P2594" s="3">
        <f ca="1">1-O2594/MAX(O$2:O2594)</f>
        <v>0.13386878356292309</v>
      </c>
    </row>
    <row r="2595" spans="1:16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60"/>
        <v>2.5697664044497914E-2</v>
      </c>
      <c r="H2595" s="3">
        <f>1-E2595/MAX(E$2:E2595)</f>
        <v>0.43271966242428361</v>
      </c>
      <c r="I2595" s="36">
        <f ca="1">IF(ROW()&gt;计算结果!B$18+1,AVERAGE(OFFSET(E2595,0,0,-计算结果!B$18,1)),AVERAGE(OFFSET(E2595,0,0,-ROW(),1)))</f>
        <v>3807.9247727272736</v>
      </c>
      <c r="J2595" s="36">
        <f ca="1">I2595+计算结果!B$19*IF(ROW()&gt;计算结果!B$18+1,STDEV(OFFSET(E2595,0,0,-计算结果!B$18,1)),STDEV(OFFSET(E2595,0,0,-ROW(),1)))</f>
        <v>41188.287605526079</v>
      </c>
      <c r="K2595" s="34">
        <f ca="1">I2595-计算结果!B$19*IF(ROW()&gt;计算结果!B$18+1,STDEV(OFFSET(E2595,0,0,-计算结果!B$18,1)),STDEV(OFFSET(E2595,0,0,-ROW(),1)))</f>
        <v>-33572.43806007153</v>
      </c>
      <c r="L2595" s="35" t="str">
        <f t="shared" ca="1" si="161"/>
        <v>卖</v>
      </c>
      <c r="M2595" s="4" t="str">
        <f t="shared" ca="1" si="162"/>
        <v/>
      </c>
      <c r="N2595" s="3">
        <f ca="1">IF(L2594="买",E2595/E2594-1,0)-IF(M2595=1,计算结果!B$17,0)</f>
        <v>0</v>
      </c>
      <c r="O2595" s="2">
        <f t="shared" ca="1" si="163"/>
        <v>13.836040056066103</v>
      </c>
      <c r="P2595" s="3">
        <f ca="1">1-O2595/MAX(O$2:O2595)</f>
        <v>0.13386878356292309</v>
      </c>
    </row>
    <row r="2596" spans="1:16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60"/>
        <v>1.9582965909022754E-2</v>
      </c>
      <c r="H2596" s="3">
        <f>1-E2596/MAX(E$2:E2596)</f>
        <v>0.42161063091267947</v>
      </c>
      <c r="I2596" s="36">
        <f ca="1">IF(ROW()&gt;计算结果!B$18+1,AVERAGE(OFFSET(E2596,0,0,-计算结果!B$18,1)),AVERAGE(OFFSET(E2596,0,0,-ROW(),1)))</f>
        <v>3795.909090909091</v>
      </c>
      <c r="J2596" s="36">
        <f ca="1">I2596+计算结果!B$19*IF(ROW()&gt;计算结果!B$18+1,STDEV(OFFSET(E2596,0,0,-计算结果!B$18,1)),STDEV(OFFSET(E2596,0,0,-ROW(),1)))</f>
        <v>41722.55185698557</v>
      </c>
      <c r="K2596" s="34">
        <f ca="1">I2596-计算结果!B$19*IF(ROW()&gt;计算结果!B$18+1,STDEV(OFFSET(E2596,0,0,-计算结果!B$18,1)),STDEV(OFFSET(E2596,0,0,-ROW(),1)))</f>
        <v>-34130.733675167394</v>
      </c>
      <c r="L2596" s="35" t="str">
        <f t="shared" ca="1" si="161"/>
        <v>卖</v>
      </c>
      <c r="M2596" s="4" t="str">
        <f t="shared" ca="1" si="162"/>
        <v/>
      </c>
      <c r="N2596" s="3">
        <f ca="1">IF(L2595="买",E2596/E2595-1,0)-IF(M2596=1,计算结果!B$17,0)</f>
        <v>0</v>
      </c>
      <c r="O2596" s="2">
        <f t="shared" ca="1" si="163"/>
        <v>13.836040056066103</v>
      </c>
      <c r="P2596" s="3">
        <f ca="1">1-O2596/MAX(O$2:O2596)</f>
        <v>0.13386878356292309</v>
      </c>
    </row>
    <row r="2597" spans="1:16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60"/>
        <v>-1.2281904268807486E-2</v>
      </c>
      <c r="H2597" s="3">
        <f>1-E2597/MAX(E$2:E2597)</f>
        <v>0.42871435377390599</v>
      </c>
      <c r="I2597" s="36">
        <f ca="1">IF(ROW()&gt;计算结果!B$18+1,AVERAGE(OFFSET(E2597,0,0,-计算结果!B$18,1)),AVERAGE(OFFSET(E2597,0,0,-ROW(),1)))</f>
        <v>3788.9663636363634</v>
      </c>
      <c r="J2597" s="36">
        <f ca="1">I2597+计算结果!B$19*IF(ROW()&gt;计算结果!B$18+1,STDEV(OFFSET(E2597,0,0,-计算结果!B$18,1)),STDEV(OFFSET(E2597,0,0,-ROW(),1)))</f>
        <v>42349.771814423933</v>
      </c>
      <c r="K2597" s="34">
        <f ca="1">I2597-计算结果!B$19*IF(ROW()&gt;计算结果!B$18+1,STDEV(OFFSET(E2597,0,0,-计算结果!B$18,1)),STDEV(OFFSET(E2597,0,0,-ROW(),1)))</f>
        <v>-34771.839087151209</v>
      </c>
      <c r="L2597" s="35" t="str">
        <f t="shared" ca="1" si="161"/>
        <v>卖</v>
      </c>
      <c r="M2597" s="4" t="str">
        <f t="shared" ca="1" si="162"/>
        <v/>
      </c>
      <c r="N2597" s="3">
        <f ca="1">IF(L2596="买",E2597/E2596-1,0)-IF(M2597=1,计算结果!B$17,0)</f>
        <v>0</v>
      </c>
      <c r="O2597" s="2">
        <f t="shared" ca="1" si="163"/>
        <v>13.836040056066103</v>
      </c>
      <c r="P2597" s="3">
        <f ca="1">1-O2597/MAX(O$2:O2597)</f>
        <v>0.13386878356292309</v>
      </c>
    </row>
    <row r="2598" spans="1:16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60"/>
        <v>-3.08855240114847E-3</v>
      </c>
      <c r="H2598" s="3">
        <f>1-E2598/MAX(E$2:E2598)</f>
        <v>0.43047879942829914</v>
      </c>
      <c r="I2598" s="36">
        <f ca="1">IF(ROW()&gt;计算结果!B$18+1,AVERAGE(OFFSET(E2598,0,0,-计算结果!B$18,1)),AVERAGE(OFFSET(E2598,0,0,-ROW(),1)))</f>
        <v>3776.4563636363628</v>
      </c>
      <c r="J2598" s="36">
        <f ca="1">I2598+计算结果!B$19*IF(ROW()&gt;计算结果!B$18+1,STDEV(OFFSET(E2598,0,0,-计算结果!B$18,1)),STDEV(OFFSET(E2598,0,0,-ROW(),1)))</f>
        <v>42975.873145753663</v>
      </c>
      <c r="K2598" s="34">
        <f ca="1">I2598-计算结果!B$19*IF(ROW()&gt;计算结果!B$18+1,STDEV(OFFSET(E2598,0,0,-计算结果!B$18,1)),STDEV(OFFSET(E2598,0,0,-ROW(),1)))</f>
        <v>-35422.960418480943</v>
      </c>
      <c r="L2598" s="35" t="str">
        <f t="shared" ca="1" si="161"/>
        <v>卖</v>
      </c>
      <c r="M2598" s="4" t="str">
        <f t="shared" ca="1" si="162"/>
        <v/>
      </c>
      <c r="N2598" s="3">
        <f ca="1">IF(L2597="买",E2598/E2597-1,0)-IF(M2598=1,计算结果!B$17,0)</f>
        <v>0</v>
      </c>
      <c r="O2598" s="2">
        <f t="shared" ca="1" si="163"/>
        <v>13.836040056066103</v>
      </c>
      <c r="P2598" s="3">
        <f ca="1">1-O2598/MAX(O$2:O2598)</f>
        <v>0.13386878356292309</v>
      </c>
    </row>
    <row r="2599" spans="1:16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60"/>
        <v>-1.9735957624156364E-2</v>
      </c>
      <c r="H2599" s="3">
        <f>1-E2599/MAX(E$2:E2599)</f>
        <v>0.4417188457088409</v>
      </c>
      <c r="I2599" s="36">
        <f ca="1">IF(ROW()&gt;计算结果!B$18+1,AVERAGE(OFFSET(E2599,0,0,-计算结果!B$18,1)),AVERAGE(OFFSET(E2599,0,0,-ROW(),1)))</f>
        <v>3757.69659090909</v>
      </c>
      <c r="J2599" s="36">
        <f ca="1">I2599+计算结果!B$19*IF(ROW()&gt;计算结果!B$18+1,STDEV(OFFSET(E2599,0,0,-计算结果!B$18,1)),STDEV(OFFSET(E2599,0,0,-ROW(),1)))</f>
        <v>43388.663564717936</v>
      </c>
      <c r="K2599" s="34">
        <f ca="1">I2599-计算结果!B$19*IF(ROW()&gt;计算结果!B$18+1,STDEV(OFFSET(E2599,0,0,-计算结果!B$18,1)),STDEV(OFFSET(E2599,0,0,-ROW(),1)))</f>
        <v>-35873.270382899762</v>
      </c>
      <c r="L2599" s="35" t="str">
        <f t="shared" ca="1" si="161"/>
        <v>卖</v>
      </c>
      <c r="M2599" s="4" t="str">
        <f t="shared" ca="1" si="162"/>
        <v/>
      </c>
      <c r="N2599" s="3">
        <f ca="1">IF(L2598="买",E2599/E2598-1,0)-IF(M2599=1,计算结果!B$17,0)</f>
        <v>0</v>
      </c>
      <c r="O2599" s="2">
        <f t="shared" ca="1" si="163"/>
        <v>13.836040056066103</v>
      </c>
      <c r="P2599" s="3">
        <f ca="1">1-O2599/MAX(O$2:O2599)</f>
        <v>0.13386878356292309</v>
      </c>
    </row>
    <row r="2600" spans="1:16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60"/>
        <v>-3.9285246241386407E-2</v>
      </c>
      <c r="H2600" s="3">
        <f>1-E2600/MAX(E$2:E2600)</f>
        <v>0.46365105832709452</v>
      </c>
      <c r="I2600" s="36">
        <f ca="1">IF(ROW()&gt;计算结果!B$18+1,AVERAGE(OFFSET(E2600,0,0,-计算结果!B$18,1)),AVERAGE(OFFSET(E2600,0,0,-ROW(),1)))</f>
        <v>3733.6152272727263</v>
      </c>
      <c r="J2600" s="36">
        <f ca="1">I2600+计算结果!B$19*IF(ROW()&gt;计算结果!B$18+1,STDEV(OFFSET(E2600,0,0,-计算结果!B$18,1)),STDEV(OFFSET(E2600,0,0,-ROW(),1)))</f>
        <v>43840.485225578355</v>
      </c>
      <c r="K2600" s="34">
        <f ca="1">I2600-计算结果!B$19*IF(ROW()&gt;计算结果!B$18+1,STDEV(OFFSET(E2600,0,0,-计算结果!B$18,1)),STDEV(OFFSET(E2600,0,0,-ROW(),1)))</f>
        <v>-36373.254771032902</v>
      </c>
      <c r="L2600" s="35" t="str">
        <f t="shared" ca="1" si="161"/>
        <v>卖</v>
      </c>
      <c r="M2600" s="4" t="str">
        <f t="shared" ca="1" si="162"/>
        <v/>
      </c>
      <c r="N2600" s="3">
        <f ca="1">IF(L2599="买",E2600/E2599-1,0)-IF(M2600=1,计算结果!B$17,0)</f>
        <v>0</v>
      </c>
      <c r="O2600" s="2">
        <f t="shared" ca="1" si="163"/>
        <v>13.836040056066103</v>
      </c>
      <c r="P2600" s="3">
        <f ca="1">1-O2600/MAX(O$2:O2600)</f>
        <v>0.13386878356292309</v>
      </c>
    </row>
    <row r="2601" spans="1:16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60"/>
        <v>4.9812355062923697E-2</v>
      </c>
      <c r="H2601" s="3">
        <f>1-E2601/MAX(E$2:E2601)</f>
        <v>0.4369342544068604</v>
      </c>
      <c r="I2601" s="36">
        <f ca="1">IF(ROW()&gt;计算结果!B$18+1,AVERAGE(OFFSET(E2601,0,0,-计算结果!B$18,1)),AVERAGE(OFFSET(E2601,0,0,-ROW(),1)))</f>
        <v>3715.3674999999985</v>
      </c>
      <c r="J2601" s="36">
        <f ca="1">I2601+计算结果!B$19*IF(ROW()&gt;计算结果!B$18+1,STDEV(OFFSET(E2601,0,0,-计算结果!B$18,1)),STDEV(OFFSET(E2601,0,0,-ROW(),1)))</f>
        <v>43899.852699882722</v>
      </c>
      <c r="K2601" s="34">
        <f ca="1">I2601-计算结果!B$19*IF(ROW()&gt;计算结果!B$18+1,STDEV(OFFSET(E2601,0,0,-计算结果!B$18,1)),STDEV(OFFSET(E2601,0,0,-ROW(),1)))</f>
        <v>-36469.117699882721</v>
      </c>
      <c r="L2601" s="35" t="str">
        <f t="shared" ca="1" si="161"/>
        <v>卖</v>
      </c>
      <c r="M2601" s="4" t="str">
        <f t="shared" ca="1" si="162"/>
        <v/>
      </c>
      <c r="N2601" s="3">
        <f ca="1">IF(L2600="买",E2601/E2600-1,0)-IF(M2601=1,计算结果!B$17,0)</f>
        <v>0</v>
      </c>
      <c r="O2601" s="2">
        <f t="shared" ca="1" si="163"/>
        <v>13.836040056066103</v>
      </c>
      <c r="P2601" s="3">
        <f ca="1">1-O2601/MAX(O$2:O2601)</f>
        <v>0.13386878356292309</v>
      </c>
    </row>
    <row r="2602" spans="1:16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60"/>
        <v>-2.1832741557754831E-2</v>
      </c>
      <c r="H2602" s="3">
        <f>1-E2602/MAX(E$2:E2602)</f>
        <v>0.44922752331041993</v>
      </c>
      <c r="I2602" s="36">
        <f ca="1">IF(ROW()&gt;计算结果!B$18+1,AVERAGE(OFFSET(E2602,0,0,-计算结果!B$18,1)),AVERAGE(OFFSET(E2602,0,0,-ROW(),1)))</f>
        <v>3698.782045454544</v>
      </c>
      <c r="J2602" s="36">
        <f ca="1">I2602+计算结果!B$19*IF(ROW()&gt;计算结果!B$18+1,STDEV(OFFSET(E2602,0,0,-计算结果!B$18,1)),STDEV(OFFSET(E2602,0,0,-ROW(),1)))</f>
        <v>44417.286057839003</v>
      </c>
      <c r="K2602" s="34">
        <f ca="1">I2602-计算结果!B$19*IF(ROW()&gt;计算结果!B$18+1,STDEV(OFFSET(E2602,0,0,-计算结果!B$18,1)),STDEV(OFFSET(E2602,0,0,-ROW(),1)))</f>
        <v>-37019.721966929916</v>
      </c>
      <c r="L2602" s="35" t="str">
        <f t="shared" ca="1" si="161"/>
        <v>卖</v>
      </c>
      <c r="M2602" s="4" t="str">
        <f t="shared" ca="1" si="162"/>
        <v/>
      </c>
      <c r="N2602" s="3">
        <f ca="1">IF(L2601="买",E2602/E2601-1,0)-IF(M2602=1,计算结果!B$17,0)</f>
        <v>0</v>
      </c>
      <c r="O2602" s="2">
        <f t="shared" ca="1" si="163"/>
        <v>13.836040056066103</v>
      </c>
      <c r="P2602" s="3">
        <f ca="1">1-O2602/MAX(O$2:O2602)</f>
        <v>0.13386878356292309</v>
      </c>
    </row>
    <row r="2603" spans="1:16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60"/>
        <v>4.4084028421378374E-3</v>
      </c>
      <c r="H2603" s="3">
        <f>1-E2603/MAX(E$2:E2603)</f>
        <v>0.44679949635881033</v>
      </c>
      <c r="I2603" s="36">
        <f ca="1">IF(ROW()&gt;计算结果!B$18+1,AVERAGE(OFFSET(E2603,0,0,-计算结果!B$18,1)),AVERAGE(OFFSET(E2603,0,0,-ROW(),1)))</f>
        <v>3681.8254545454533</v>
      </c>
      <c r="J2603" s="36">
        <f ca="1">I2603+计算结果!B$19*IF(ROW()&gt;计算结果!B$18+1,STDEV(OFFSET(E2603,0,0,-计算结果!B$18,1)),STDEV(OFFSET(E2603,0,0,-ROW(),1)))</f>
        <v>44739.160377592467</v>
      </c>
      <c r="K2603" s="34">
        <f ca="1">I2603-计算结果!B$19*IF(ROW()&gt;计算结果!B$18+1,STDEV(OFFSET(E2603,0,0,-计算结果!B$18,1)),STDEV(OFFSET(E2603,0,0,-ROW(),1)))</f>
        <v>-37375.509468501557</v>
      </c>
      <c r="L2603" s="35" t="str">
        <f t="shared" ca="1" si="161"/>
        <v>卖</v>
      </c>
      <c r="M2603" s="4" t="str">
        <f t="shared" ca="1" si="162"/>
        <v/>
      </c>
      <c r="N2603" s="3">
        <f ca="1">IF(L2602="买",E2603/E2602-1,0)-IF(M2603=1,计算结果!B$17,0)</f>
        <v>0</v>
      </c>
      <c r="O2603" s="2">
        <f t="shared" ca="1" si="163"/>
        <v>13.836040056066103</v>
      </c>
      <c r="P2603" s="3">
        <f ca="1">1-O2603/MAX(O$2:O2603)</f>
        <v>0.13386878356292309</v>
      </c>
    </row>
    <row r="2604" spans="1:16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60"/>
        <v>1.7525459282065059E-2</v>
      </c>
      <c r="H2604" s="3">
        <f>1-E2604/MAX(E$2:E2604)</f>
        <v>0.43710440345742874</v>
      </c>
      <c r="I2604" s="36">
        <f ca="1">IF(ROW()&gt;计算结果!B$18+1,AVERAGE(OFFSET(E2604,0,0,-计算结果!B$18,1)),AVERAGE(OFFSET(E2604,0,0,-ROW(),1)))</f>
        <v>3662.6606818181813</v>
      </c>
      <c r="J2604" s="36">
        <f ca="1">I2604+计算结果!B$19*IF(ROW()&gt;计算结果!B$18+1,STDEV(OFFSET(E2604,0,0,-计算结果!B$18,1)),STDEV(OFFSET(E2604,0,0,-ROW(),1)))</f>
        <v>44385.555685261315</v>
      </c>
      <c r="K2604" s="34">
        <f ca="1">I2604-计算结果!B$19*IF(ROW()&gt;计算结果!B$18+1,STDEV(OFFSET(E2604,0,0,-计算结果!B$18,1)),STDEV(OFFSET(E2604,0,0,-ROW(),1)))</f>
        <v>-37060.23432162495</v>
      </c>
      <c r="L2604" s="35" t="str">
        <f t="shared" ca="1" si="161"/>
        <v>卖</v>
      </c>
      <c r="M2604" s="4" t="str">
        <f t="shared" ca="1" si="162"/>
        <v/>
      </c>
      <c r="N2604" s="3">
        <f ca="1">IF(L2603="买",E2604/E2603-1,0)-IF(M2604=1,计算结果!B$17,0)</f>
        <v>0</v>
      </c>
      <c r="O2604" s="2">
        <f t="shared" ca="1" si="163"/>
        <v>13.836040056066103</v>
      </c>
      <c r="P2604" s="3">
        <f ca="1">1-O2604/MAX(O$2:O2604)</f>
        <v>0.13386878356292309</v>
      </c>
    </row>
    <row r="2605" spans="1:16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60"/>
        <v>9.3040126955339364E-3</v>
      </c>
      <c r="H2605" s="3">
        <f>1-E2605/MAX(E$2:E2605)</f>
        <v>0.43186721568093644</v>
      </c>
      <c r="I2605" s="36">
        <f ca="1">IF(ROW()&gt;计算结果!B$18+1,AVERAGE(OFFSET(E2605,0,0,-计算结果!B$18,1)),AVERAGE(OFFSET(E2605,0,0,-ROW(),1)))</f>
        <v>3643.988409090909</v>
      </c>
      <c r="J2605" s="36">
        <f ca="1">I2605+计算结果!B$19*IF(ROW()&gt;计算结果!B$18+1,STDEV(OFFSET(E2605,0,0,-计算结果!B$18,1)),STDEV(OFFSET(E2605,0,0,-ROW(),1)))</f>
        <v>43815.331958604926</v>
      </c>
      <c r="K2605" s="34">
        <f ca="1">I2605-计算结果!B$19*IF(ROW()&gt;计算结果!B$18+1,STDEV(OFFSET(E2605,0,0,-计算结果!B$18,1)),STDEV(OFFSET(E2605,0,0,-ROW(),1)))</f>
        <v>-36527.355140423104</v>
      </c>
      <c r="L2605" s="35" t="str">
        <f t="shared" ca="1" si="161"/>
        <v>卖</v>
      </c>
      <c r="M2605" s="4" t="str">
        <f t="shared" ca="1" si="162"/>
        <v/>
      </c>
      <c r="N2605" s="3">
        <f ca="1">IF(L2604="买",E2605/E2604-1,0)-IF(M2605=1,计算结果!B$17,0)</f>
        <v>0</v>
      </c>
      <c r="O2605" s="2">
        <f t="shared" ca="1" si="163"/>
        <v>13.836040056066103</v>
      </c>
      <c r="P2605" s="3">
        <f ca="1">1-O2605/MAX(O$2:O2605)</f>
        <v>0.13386878356292309</v>
      </c>
    </row>
    <row r="2606" spans="1:16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60"/>
        <v>-2.2761101277916085E-2</v>
      </c>
      <c r="H2606" s="3">
        <f>1-E2606/MAX(E$2:E2606)</f>
        <v>0.44479854352412707</v>
      </c>
      <c r="I2606" s="36">
        <f ca="1">IF(ROW()&gt;计算结果!B$18+1,AVERAGE(OFFSET(E2606,0,0,-计算结果!B$18,1)),AVERAGE(OFFSET(E2606,0,0,-ROW(),1)))</f>
        <v>3623.466136363636</v>
      </c>
      <c r="J2606" s="36">
        <f ca="1">I2606+计算结果!B$19*IF(ROW()&gt;计算结果!B$18+1,STDEV(OFFSET(E2606,0,0,-计算结果!B$18,1)),STDEV(OFFSET(E2606,0,0,-ROW(),1)))</f>
        <v>43280.481757322668</v>
      </c>
      <c r="K2606" s="34">
        <f ca="1">I2606-计算结果!B$19*IF(ROW()&gt;计算结果!B$18+1,STDEV(OFFSET(E2606,0,0,-计算结果!B$18,1)),STDEV(OFFSET(E2606,0,0,-ROW(),1)))</f>
        <v>-36033.549484595402</v>
      </c>
      <c r="L2606" s="35" t="str">
        <f t="shared" ca="1" si="161"/>
        <v>卖</v>
      </c>
      <c r="M2606" s="4" t="str">
        <f t="shared" ca="1" si="162"/>
        <v/>
      </c>
      <c r="N2606" s="3">
        <f ca="1">IF(L2605="买",E2606/E2605-1,0)-IF(M2606=1,计算结果!B$17,0)</f>
        <v>0</v>
      </c>
      <c r="O2606" s="2">
        <f t="shared" ca="1" si="163"/>
        <v>13.836040056066103</v>
      </c>
      <c r="P2606" s="3">
        <f ca="1">1-O2606/MAX(O$2:O2606)</f>
        <v>0.13386878356292309</v>
      </c>
    </row>
    <row r="2607" spans="1:16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60"/>
        <v>6.7330058258734393E-3</v>
      </c>
      <c r="H2607" s="3">
        <f>1-E2607/MAX(E$2:E2607)</f>
        <v>0.4410603688831416</v>
      </c>
      <c r="I2607" s="36">
        <f ca="1">IF(ROW()&gt;计算结果!B$18+1,AVERAGE(OFFSET(E2607,0,0,-计算结果!B$18,1)),AVERAGE(OFFSET(E2607,0,0,-ROW(),1)))</f>
        <v>3603.6443181818177</v>
      </c>
      <c r="J2607" s="36">
        <f ca="1">I2607+计算结果!B$19*IF(ROW()&gt;计算结果!B$18+1,STDEV(OFFSET(E2607,0,0,-计算结果!B$18,1)),STDEV(OFFSET(E2607,0,0,-ROW(),1)))</f>
        <v>42589.552649628524</v>
      </c>
      <c r="K2607" s="34">
        <f ca="1">I2607-计算结果!B$19*IF(ROW()&gt;计算结果!B$18+1,STDEV(OFFSET(E2607,0,0,-计算结果!B$18,1)),STDEV(OFFSET(E2607,0,0,-ROW(),1)))</f>
        <v>-35382.264013264888</v>
      </c>
      <c r="L2607" s="35" t="str">
        <f t="shared" ca="1" si="161"/>
        <v>卖</v>
      </c>
      <c r="M2607" s="4" t="str">
        <f t="shared" ca="1" si="162"/>
        <v/>
      </c>
      <c r="N2607" s="3">
        <f ca="1">IF(L2606="买",E2607/E2606-1,0)-IF(M2607=1,计算结果!B$17,0)</f>
        <v>0</v>
      </c>
      <c r="O2607" s="2">
        <f t="shared" ca="1" si="163"/>
        <v>13.836040056066103</v>
      </c>
      <c r="P2607" s="3">
        <f ca="1">1-O2607/MAX(O$2:O2607)</f>
        <v>0.13386878356292309</v>
      </c>
    </row>
    <row r="2608" spans="1:16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60"/>
        <v>-1.6149162861491706E-2</v>
      </c>
      <c r="H2608" s="3">
        <f>1-E2608/MAX(E$2:E2608)</f>
        <v>0.45008677601578984</v>
      </c>
      <c r="I2608" s="36">
        <f ca="1">IF(ROW()&gt;计算结果!B$18+1,AVERAGE(OFFSET(E2608,0,0,-计算结果!B$18,1)),AVERAGE(OFFSET(E2608,0,0,-ROW(),1)))</f>
        <v>3580.488409090909</v>
      </c>
      <c r="J2608" s="36">
        <f ca="1">I2608+计算结果!B$19*IF(ROW()&gt;计算结果!B$18+1,STDEV(OFFSET(E2608,0,0,-计算结果!B$18,1)),STDEV(OFFSET(E2608,0,0,-ROW(),1)))</f>
        <v>41452.428855628692</v>
      </c>
      <c r="K2608" s="34">
        <f ca="1">I2608-计算结果!B$19*IF(ROW()&gt;计算结果!B$18+1,STDEV(OFFSET(E2608,0,0,-计算结果!B$18,1)),STDEV(OFFSET(E2608,0,0,-ROW(),1)))</f>
        <v>-34291.45203744687</v>
      </c>
      <c r="L2608" s="35" t="str">
        <f t="shared" ca="1" si="161"/>
        <v>卖</v>
      </c>
      <c r="M2608" s="4" t="str">
        <f t="shared" ca="1" si="162"/>
        <v/>
      </c>
      <c r="N2608" s="3">
        <f ca="1">IF(L2607="买",E2608/E2607-1,0)-IF(M2608=1,计算结果!B$17,0)</f>
        <v>0</v>
      </c>
      <c r="O2608" s="2">
        <f t="shared" ca="1" si="163"/>
        <v>13.836040056066103</v>
      </c>
      <c r="P2608" s="3">
        <f ca="1">1-O2608/MAX(O$2:O2608)</f>
        <v>0.13386878356292309</v>
      </c>
    </row>
    <row r="2609" spans="1:16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60"/>
        <v>3.3416358545150793E-3</v>
      </c>
      <c r="H2609" s="3">
        <f>1-E2609/MAX(E$2:E2609)</f>
        <v>0.44824916626965217</v>
      </c>
      <c r="I2609" s="36">
        <f ca="1">IF(ROW()&gt;计算结果!B$18+1,AVERAGE(OFFSET(E2609,0,0,-计算结果!B$18,1)),AVERAGE(OFFSET(E2609,0,0,-ROW(),1)))</f>
        <v>3559.2718181818182</v>
      </c>
      <c r="J2609" s="36">
        <f ca="1">I2609+计算结果!B$19*IF(ROW()&gt;计算结果!B$18+1,STDEV(OFFSET(E2609,0,0,-计算结果!B$18,1)),STDEV(OFFSET(E2609,0,0,-ROW(),1)))</f>
        <v>40449.951092472831</v>
      </c>
      <c r="K2609" s="34">
        <f ca="1">I2609-计算结果!B$19*IF(ROW()&gt;计算结果!B$18+1,STDEV(OFFSET(E2609,0,0,-计算结果!B$18,1)),STDEV(OFFSET(E2609,0,0,-ROW(),1)))</f>
        <v>-33331.407456109191</v>
      </c>
      <c r="L2609" s="35" t="str">
        <f t="shared" ca="1" si="161"/>
        <v>卖</v>
      </c>
      <c r="M2609" s="4" t="str">
        <f t="shared" ca="1" si="162"/>
        <v/>
      </c>
      <c r="N2609" s="3">
        <f ca="1">IF(L2608="买",E2609/E2608-1,0)-IF(M2609=1,计算结果!B$17,0)</f>
        <v>0</v>
      </c>
      <c r="O2609" s="2">
        <f t="shared" ca="1" si="163"/>
        <v>13.836040056066103</v>
      </c>
      <c r="P2609" s="3">
        <f ca="1">1-O2609/MAX(O$2:O2609)</f>
        <v>0.13386878356292309</v>
      </c>
    </row>
    <row r="2610" spans="1:16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60"/>
        <v>-1.9705496877650219E-2</v>
      </c>
      <c r="H2610" s="3">
        <f>1-E2610/MAX(E$2:E2610)</f>
        <v>0.45912169060096641</v>
      </c>
      <c r="I2610" s="36">
        <f ca="1">IF(ROW()&gt;计算结果!B$18+1,AVERAGE(OFFSET(E2610,0,0,-计算结果!B$18,1)),AVERAGE(OFFSET(E2610,0,0,-ROW(),1)))</f>
        <v>3544.7290909090907</v>
      </c>
      <c r="J2610" s="36">
        <f ca="1">I2610+计算结果!B$19*IF(ROW()&gt;计算结果!B$18+1,STDEV(OFFSET(E2610,0,0,-计算结果!B$18,1)),STDEV(OFFSET(E2610,0,0,-ROW(),1)))</f>
        <v>40694.214780653951</v>
      </c>
      <c r="K2610" s="34">
        <f ca="1">I2610-计算结果!B$19*IF(ROW()&gt;计算结果!B$18+1,STDEV(OFFSET(E2610,0,0,-计算结果!B$18,1)),STDEV(OFFSET(E2610,0,0,-ROW(),1)))</f>
        <v>-33604.756598835775</v>
      </c>
      <c r="L2610" s="35" t="str">
        <f t="shared" ca="1" si="161"/>
        <v>卖</v>
      </c>
      <c r="M2610" s="4" t="str">
        <f t="shared" ca="1" si="162"/>
        <v/>
      </c>
      <c r="N2610" s="3">
        <f ca="1">IF(L2609="买",E2610/E2609-1,0)-IF(M2610=1,计算结果!B$17,0)</f>
        <v>0</v>
      </c>
      <c r="O2610" s="2">
        <f t="shared" ca="1" si="163"/>
        <v>13.836040056066103</v>
      </c>
      <c r="P2610" s="3">
        <f ca="1">1-O2610/MAX(O$2:O2610)</f>
        <v>0.13386878356292309</v>
      </c>
    </row>
    <row r="2611" spans="1:16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60"/>
        <v>7.5813580382841916E-3</v>
      </c>
      <c r="H2611" s="3">
        <f>1-E2611/MAX(E$2:E2611)</f>
        <v>0.45502109848227046</v>
      </c>
      <c r="I2611" s="36">
        <f ca="1">IF(ROW()&gt;计算结果!B$18+1,AVERAGE(OFFSET(E2611,0,0,-计算结果!B$18,1)),AVERAGE(OFFSET(E2611,0,0,-ROW(),1)))</f>
        <v>3530.9077272727272</v>
      </c>
      <c r="J2611" s="36">
        <f ca="1">I2611+计算结果!B$19*IF(ROW()&gt;计算结果!B$18+1,STDEV(OFFSET(E2611,0,0,-计算结果!B$18,1)),STDEV(OFFSET(E2611,0,0,-ROW(),1)))</f>
        <v>40821.995308483536</v>
      </c>
      <c r="K2611" s="34">
        <f ca="1">I2611-计算结果!B$19*IF(ROW()&gt;计算结果!B$18+1,STDEV(OFFSET(E2611,0,0,-计算结果!B$18,1)),STDEV(OFFSET(E2611,0,0,-ROW(),1)))</f>
        <v>-33760.179853938076</v>
      </c>
      <c r="L2611" s="35" t="str">
        <f t="shared" ca="1" si="161"/>
        <v>卖</v>
      </c>
      <c r="M2611" s="4" t="str">
        <f t="shared" ca="1" si="162"/>
        <v/>
      </c>
      <c r="N2611" s="3">
        <f ca="1">IF(L2610="买",E2611/E2610-1,0)-IF(M2611=1,计算结果!B$17,0)</f>
        <v>0</v>
      </c>
      <c r="O2611" s="2">
        <f t="shared" ca="1" si="163"/>
        <v>13.836040056066103</v>
      </c>
      <c r="P2611" s="3">
        <f ca="1">1-O2611/MAX(O$2:O2611)</f>
        <v>0.13386878356292309</v>
      </c>
    </row>
    <row r="2612" spans="1:16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60"/>
        <v>2.9201205139012476E-2</v>
      </c>
      <c r="H2612" s="3">
        <f>1-E2612/MAX(E$2:E2612)</f>
        <v>0.4391070577826176</v>
      </c>
      <c r="I2612" s="36">
        <f ca="1">IF(ROW()&gt;计算结果!B$18+1,AVERAGE(OFFSET(E2612,0,0,-计算结果!B$18,1)),AVERAGE(OFFSET(E2612,0,0,-ROW(),1)))</f>
        <v>3516.5009090909098</v>
      </c>
      <c r="J2612" s="36">
        <f ca="1">I2612+计算结果!B$19*IF(ROW()&gt;计算结果!B$18+1,STDEV(OFFSET(E2612,0,0,-计算结果!B$18,1)),STDEV(OFFSET(E2612,0,0,-ROW(),1)))</f>
        <v>40375.900046043869</v>
      </c>
      <c r="K2612" s="34">
        <f ca="1">I2612-计算结果!B$19*IF(ROW()&gt;计算结果!B$18+1,STDEV(OFFSET(E2612,0,0,-计算结果!B$18,1)),STDEV(OFFSET(E2612,0,0,-ROW(),1)))</f>
        <v>-33342.898227862053</v>
      </c>
      <c r="L2612" s="35" t="str">
        <f t="shared" ca="1" si="161"/>
        <v>卖</v>
      </c>
      <c r="M2612" s="4" t="str">
        <f t="shared" ca="1" si="162"/>
        <v/>
      </c>
      <c r="N2612" s="3">
        <f ca="1">IF(L2611="买",E2612/E2611-1,0)-IF(M2612=1,计算结果!B$17,0)</f>
        <v>0</v>
      </c>
      <c r="O2612" s="2">
        <f t="shared" ca="1" si="163"/>
        <v>13.836040056066103</v>
      </c>
      <c r="P2612" s="3">
        <f ca="1">1-O2612/MAX(O$2:O2612)</f>
        <v>0.13386878356292309</v>
      </c>
    </row>
    <row r="2613" spans="1:16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60"/>
        <v>1.3238363345143833E-2</v>
      </c>
      <c r="H2613" s="3">
        <f>1-E2613/MAX(E$2:E2613)</f>
        <v>0.43168175321581703</v>
      </c>
      <c r="I2613" s="36">
        <f ca="1">IF(ROW()&gt;计算结果!B$18+1,AVERAGE(OFFSET(E2613,0,0,-计算结果!B$18,1)),AVERAGE(OFFSET(E2613,0,0,-ROW(),1)))</f>
        <v>3505.6988636363644</v>
      </c>
      <c r="J2613" s="36">
        <f ca="1">I2613+计算结果!B$19*IF(ROW()&gt;计算结果!B$18+1,STDEV(OFFSET(E2613,0,0,-计算结果!B$18,1)),STDEV(OFFSET(E2613,0,0,-ROW(),1)))</f>
        <v>40122.404533438159</v>
      </c>
      <c r="K2613" s="34">
        <f ca="1">I2613-计算结果!B$19*IF(ROW()&gt;计算结果!B$18+1,STDEV(OFFSET(E2613,0,0,-计算结果!B$18,1)),STDEV(OFFSET(E2613,0,0,-ROW(),1)))</f>
        <v>-33111.006806165424</v>
      </c>
      <c r="L2613" s="35" t="str">
        <f t="shared" ca="1" si="161"/>
        <v>卖</v>
      </c>
      <c r="M2613" s="4" t="str">
        <f t="shared" ca="1" si="162"/>
        <v/>
      </c>
      <c r="N2613" s="3">
        <f ca="1">IF(L2612="买",E2613/E2612-1,0)-IF(M2613=1,计算结果!B$17,0)</f>
        <v>0</v>
      </c>
      <c r="O2613" s="2">
        <f t="shared" ca="1" si="163"/>
        <v>13.836040056066103</v>
      </c>
      <c r="P2613" s="3">
        <f ca="1">1-O2613/MAX(O$2:O2613)</f>
        <v>0.13386878356292309</v>
      </c>
    </row>
    <row r="2614" spans="1:16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60"/>
        <v>3.2205429745039149E-2</v>
      </c>
      <c r="H2614" s="3">
        <f>1-E2614/MAX(E$2:E2614)</f>
        <v>0.41337881984618519</v>
      </c>
      <c r="I2614" s="36">
        <f ca="1">IF(ROW()&gt;计算结果!B$18+1,AVERAGE(OFFSET(E2614,0,0,-计算结果!B$18,1)),AVERAGE(OFFSET(E2614,0,0,-ROW(),1)))</f>
        <v>3497.3122727272739</v>
      </c>
      <c r="J2614" s="36">
        <f ca="1">I2614+计算结果!B$19*IF(ROW()&gt;计算结果!B$18+1,STDEV(OFFSET(E2614,0,0,-计算结果!B$18,1)),STDEV(OFFSET(E2614,0,0,-ROW(),1)))</f>
        <v>39741.513942623926</v>
      </c>
      <c r="K2614" s="34">
        <f ca="1">I2614-计算结果!B$19*IF(ROW()&gt;计算结果!B$18+1,STDEV(OFFSET(E2614,0,0,-计算结果!B$18,1)),STDEV(OFFSET(E2614,0,0,-ROW(),1)))</f>
        <v>-32746.88939716938</v>
      </c>
      <c r="L2614" s="35" t="str">
        <f t="shared" ca="1" si="161"/>
        <v>卖</v>
      </c>
      <c r="M2614" s="4" t="str">
        <f t="shared" ca="1" si="162"/>
        <v/>
      </c>
      <c r="N2614" s="3">
        <f ca="1">IF(L2613="买",E2614/E2613-1,0)-IF(M2614=1,计算结果!B$17,0)</f>
        <v>0</v>
      </c>
      <c r="O2614" s="2">
        <f t="shared" ca="1" si="163"/>
        <v>13.836040056066103</v>
      </c>
      <c r="P2614" s="3">
        <f ca="1">1-O2614/MAX(O$2:O2614)</f>
        <v>0.13386878356292309</v>
      </c>
    </row>
    <row r="2615" spans="1:16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60"/>
        <v>-7.6863059033727144E-4</v>
      </c>
      <c r="H2615" s="3">
        <f>1-E2615/MAX(E$2:E2615)</f>
        <v>0.41382971483019126</v>
      </c>
      <c r="I2615" s="36">
        <f ca="1">IF(ROW()&gt;计算结果!B$18+1,AVERAGE(OFFSET(E2615,0,0,-计算结果!B$18,1)),AVERAGE(OFFSET(E2615,0,0,-ROW(),1)))</f>
        <v>3488.5804545454548</v>
      </c>
      <c r="J2615" s="36">
        <f ca="1">I2615+计算结果!B$19*IF(ROW()&gt;计算结果!B$18+1,STDEV(OFFSET(E2615,0,0,-计算结果!B$18,1)),STDEV(OFFSET(E2615,0,0,-ROW(),1)))</f>
        <v>39300.087027605528</v>
      </c>
      <c r="K2615" s="34">
        <f ca="1">I2615-计算结果!B$19*IF(ROW()&gt;计算结果!B$18+1,STDEV(OFFSET(E2615,0,0,-计算结果!B$18,1)),STDEV(OFFSET(E2615,0,0,-ROW(),1)))</f>
        <v>-32322.926118514621</v>
      </c>
      <c r="L2615" s="35" t="str">
        <f t="shared" ca="1" si="161"/>
        <v>卖</v>
      </c>
      <c r="M2615" s="4" t="str">
        <f t="shared" ca="1" si="162"/>
        <v/>
      </c>
      <c r="N2615" s="3">
        <f ca="1">IF(L2614="买",E2615/E2614-1,0)-IF(M2615=1,计算结果!B$17,0)</f>
        <v>0</v>
      </c>
      <c r="O2615" s="2">
        <f t="shared" ca="1" si="163"/>
        <v>13.836040056066103</v>
      </c>
      <c r="P2615" s="3">
        <f ca="1">1-O2615/MAX(O$2:O2615)</f>
        <v>0.13386878356292309</v>
      </c>
    </row>
    <row r="2616" spans="1:16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60"/>
        <v>-1.1300304205466349E-2</v>
      </c>
      <c r="H2616" s="3">
        <f>1-E2616/MAX(E$2:E2616)</f>
        <v>0.42045361736881504</v>
      </c>
      <c r="I2616" s="36">
        <f ca="1">IF(ROW()&gt;计算结果!B$18+1,AVERAGE(OFFSET(E2616,0,0,-计算结果!B$18,1)),AVERAGE(OFFSET(E2616,0,0,-ROW(),1)))</f>
        <v>3476.261136363637</v>
      </c>
      <c r="J2616" s="36">
        <f ca="1">I2616+计算结果!B$19*IF(ROW()&gt;计算结果!B$18+1,STDEV(OFFSET(E2616,0,0,-计算结果!B$18,1)),STDEV(OFFSET(E2616,0,0,-ROW(),1)))</f>
        <v>38448.598089254985</v>
      </c>
      <c r="K2616" s="34">
        <f ca="1">I2616-计算结果!B$19*IF(ROW()&gt;计算结果!B$18+1,STDEV(OFFSET(E2616,0,0,-计算结果!B$18,1)),STDEV(OFFSET(E2616,0,0,-ROW(),1)))</f>
        <v>-31496.075816527708</v>
      </c>
      <c r="L2616" s="35" t="str">
        <f t="shared" ca="1" si="161"/>
        <v>卖</v>
      </c>
      <c r="M2616" s="4" t="str">
        <f t="shared" ca="1" si="162"/>
        <v/>
      </c>
      <c r="N2616" s="3">
        <f ca="1">IF(L2615="买",E2616/E2615-1,0)-IF(M2616=1,计算结果!B$17,0)</f>
        <v>0</v>
      </c>
      <c r="O2616" s="2">
        <f t="shared" ca="1" si="163"/>
        <v>13.836040056066103</v>
      </c>
      <c r="P2616" s="3">
        <f ca="1">1-O2616/MAX(O$2:O2616)</f>
        <v>0.13386878356292309</v>
      </c>
    </row>
    <row r="2617" spans="1:16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60"/>
        <v>2.3692716911667411E-2</v>
      </c>
      <c r="H2617" s="3">
        <f>1-E2617/MAX(E$2:E2617)</f>
        <v>0.40672258898795344</v>
      </c>
      <c r="I2617" s="36">
        <f ca="1">IF(ROW()&gt;计算结果!B$18+1,AVERAGE(OFFSET(E2617,0,0,-计算结果!B$18,1)),AVERAGE(OFFSET(E2617,0,0,-ROW(),1)))</f>
        <v>3467.6227272727278</v>
      </c>
      <c r="J2617" s="36">
        <f ca="1">I2617+计算结果!B$19*IF(ROW()&gt;计算结果!B$18+1,STDEV(OFFSET(E2617,0,0,-计算结果!B$18,1)),STDEV(OFFSET(E2617,0,0,-ROW(),1)))</f>
        <v>37807.558207579445</v>
      </c>
      <c r="K2617" s="34">
        <f ca="1">I2617-计算结果!B$19*IF(ROW()&gt;计算结果!B$18+1,STDEV(OFFSET(E2617,0,0,-计算结果!B$18,1)),STDEV(OFFSET(E2617,0,0,-ROW(),1)))</f>
        <v>-30872.312753033992</v>
      </c>
      <c r="L2617" s="35" t="str">
        <f t="shared" ca="1" si="161"/>
        <v>买</v>
      </c>
      <c r="M2617" s="4">
        <f t="shared" ca="1" si="162"/>
        <v>1</v>
      </c>
      <c r="N2617" s="3">
        <f ca="1">IF(L2616="买",E2617/E2616-1,0)-IF(M2617=1,计算结果!B$17,0)</f>
        <v>0</v>
      </c>
      <c r="O2617" s="2">
        <f t="shared" ca="1" si="163"/>
        <v>13.836040056066103</v>
      </c>
      <c r="P2617" s="3">
        <f ca="1">1-O2617/MAX(O$2:O2617)</f>
        <v>0.13386878356292309</v>
      </c>
    </row>
    <row r="2618" spans="1:16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60"/>
        <v>1.3553936119260923E-2</v>
      </c>
      <c r="H2618" s="3">
        <f>1-E2618/MAX(E$2:E2618)</f>
        <v>0.3986813448580957</v>
      </c>
      <c r="I2618" s="36">
        <f ca="1">IF(ROW()&gt;计算结果!B$18+1,AVERAGE(OFFSET(E2618,0,0,-计算结果!B$18,1)),AVERAGE(OFFSET(E2618,0,0,-ROW(),1)))</f>
        <v>3460.8550000000005</v>
      </c>
      <c r="J2618" s="36">
        <f ca="1">I2618+计算结果!B$19*IF(ROW()&gt;计算结果!B$18+1,STDEV(OFFSET(E2618,0,0,-计算结果!B$18,1)),STDEV(OFFSET(E2618,0,0,-ROW(),1)))</f>
        <v>37262.86931398762</v>
      </c>
      <c r="K2618" s="34">
        <f ca="1">I2618-计算结果!B$19*IF(ROW()&gt;计算结果!B$18+1,STDEV(OFFSET(E2618,0,0,-计算结果!B$18,1)),STDEV(OFFSET(E2618,0,0,-ROW(),1)))</f>
        <v>-30341.159313987617</v>
      </c>
      <c r="L2618" s="35" t="str">
        <f t="shared" ca="1" si="161"/>
        <v>买</v>
      </c>
      <c r="M2618" s="4" t="str">
        <f t="shared" ca="1" si="162"/>
        <v/>
      </c>
      <c r="N2618" s="3">
        <f ca="1">IF(L2617="买",E2618/E2617-1,0)-IF(M2618=1,计算结果!B$17,0)</f>
        <v>1.3553936119260923E-2</v>
      </c>
      <c r="O2618" s="2">
        <f t="shared" ca="1" si="163"/>
        <v>14.023572859129558</v>
      </c>
      <c r="P2618" s="3">
        <f ca="1">1-O2618/MAX(O$2:O2618)</f>
        <v>0.12212929638443715</v>
      </c>
    </row>
    <row r="2619" spans="1:16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60"/>
        <v>3.112558608053817E-5</v>
      </c>
      <c r="H2619" s="3">
        <f>1-E2619/MAX(E$2:E2619)</f>
        <v>0.3986626284625332</v>
      </c>
      <c r="I2619" s="36">
        <f ca="1">IF(ROW()&gt;计算结果!B$18+1,AVERAGE(OFFSET(E2619,0,0,-计算结果!B$18,1)),AVERAGE(OFFSET(E2619,0,0,-ROW(),1)))</f>
        <v>3452.3831818181816</v>
      </c>
      <c r="J2619" s="36">
        <f ca="1">I2619+计算结果!B$19*IF(ROW()&gt;计算结果!B$18+1,STDEV(OFFSET(E2619,0,0,-计算结果!B$18,1)),STDEV(OFFSET(E2619,0,0,-ROW(),1)))</f>
        <v>36425.17652659626</v>
      </c>
      <c r="K2619" s="34">
        <f ca="1">I2619-计算结果!B$19*IF(ROW()&gt;计算结果!B$18+1,STDEV(OFFSET(E2619,0,0,-计算结果!B$18,1)),STDEV(OFFSET(E2619,0,0,-ROW(),1)))</f>
        <v>-29520.410162959899</v>
      </c>
      <c r="L2619" s="35" t="str">
        <f t="shared" ca="1" si="161"/>
        <v>买</v>
      </c>
      <c r="M2619" s="4" t="str">
        <f t="shared" ca="1" si="162"/>
        <v/>
      </c>
      <c r="N2619" s="3">
        <f ca="1">IF(L2618="买",E2619/E2618-1,0)-IF(M2619=1,计算结果!B$17,0)</f>
        <v>3.112558608053817E-5</v>
      </c>
      <c r="O2619" s="2">
        <f t="shared" ca="1" si="163"/>
        <v>14.024009351053742</v>
      </c>
      <c r="P2619" s="3">
        <f ca="1">1-O2619/MAX(O$2:O2619)</f>
        <v>0.1221019721442842</v>
      </c>
    </row>
    <row r="2620" spans="1:16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60"/>
        <v>1.2314030411580523E-2</v>
      </c>
      <c r="H2620" s="3">
        <f>1-E2620/MAX(E$2:E2620)</f>
        <v>0.39125774178180084</v>
      </c>
      <c r="I2620" s="36">
        <f ca="1">IF(ROW()&gt;计算结果!B$18+1,AVERAGE(OFFSET(E2620,0,0,-计算结果!B$18,1)),AVERAGE(OFFSET(E2620,0,0,-ROW(),1)))</f>
        <v>3440.8681818181813</v>
      </c>
      <c r="J2620" s="36">
        <f ca="1">I2620+计算结果!B$19*IF(ROW()&gt;计算结果!B$18+1,STDEV(OFFSET(E2620,0,0,-计算结果!B$18,1)),STDEV(OFFSET(E2620,0,0,-ROW(),1)))</f>
        <v>34707.378937681417</v>
      </c>
      <c r="K2620" s="34">
        <f ca="1">I2620-计算结果!B$19*IF(ROW()&gt;计算结果!B$18+1,STDEV(OFFSET(E2620,0,0,-计算结果!B$18,1)),STDEV(OFFSET(E2620,0,0,-ROW(),1)))</f>
        <v>-27825.642574045058</v>
      </c>
      <c r="L2620" s="35" t="str">
        <f t="shared" ca="1" si="161"/>
        <v>买</v>
      </c>
      <c r="M2620" s="4" t="str">
        <f t="shared" ca="1" si="162"/>
        <v/>
      </c>
      <c r="N2620" s="3">
        <f ca="1">IF(L2619="买",E2620/E2619-1,0)-IF(M2620=1,计算结果!B$17,0)</f>
        <v>1.2314030411580523E-2</v>
      </c>
      <c r="O2620" s="2">
        <f t="shared" ca="1" si="163"/>
        <v>14.196701428694908</v>
      </c>
      <c r="P2620" s="3">
        <f ca="1">1-O2620/MAX(O$2:O2620)</f>
        <v>0.11129150913100239</v>
      </c>
    </row>
    <row r="2621" spans="1:16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60"/>
        <v>-2.9194734047013449E-2</v>
      </c>
      <c r="H2621" s="3">
        <f>1-E2621/MAX(E$2:E2621)</f>
        <v>0.40902981011365958</v>
      </c>
      <c r="I2621" s="36">
        <f ca="1">IF(ROW()&gt;计算结果!B$18+1,AVERAGE(OFFSET(E2621,0,0,-计算结果!B$18,1)),AVERAGE(OFFSET(E2621,0,0,-ROW(),1)))</f>
        <v>3427.3813636363634</v>
      </c>
      <c r="J2621" s="36">
        <f ca="1">I2621+计算结果!B$19*IF(ROW()&gt;计算结果!B$18+1,STDEV(OFFSET(E2621,0,0,-计算结果!B$18,1)),STDEV(OFFSET(E2621,0,0,-ROW(),1)))</f>
        <v>32845.664492460761</v>
      </c>
      <c r="K2621" s="34">
        <f ca="1">I2621-计算结果!B$19*IF(ROW()&gt;计算结果!B$18+1,STDEV(OFFSET(E2621,0,0,-计算结果!B$18,1)),STDEV(OFFSET(E2621,0,0,-ROW(),1)))</f>
        <v>-25990.901765188035</v>
      </c>
      <c r="L2621" s="35" t="str">
        <f t="shared" ca="1" si="161"/>
        <v>买</v>
      </c>
      <c r="M2621" s="4" t="str">
        <f t="shared" ca="1" si="162"/>
        <v/>
      </c>
      <c r="N2621" s="3">
        <f ca="1">IF(L2620="买",E2621/E2620-1,0)-IF(M2621=1,计算结果!B$17,0)</f>
        <v>-2.9194734047013449E-2</v>
      </c>
      <c r="O2621" s="2">
        <f t="shared" ca="1" si="163"/>
        <v>13.782232506139305</v>
      </c>
      <c r="P2621" s="3">
        <f ca="1">1-O2621/MAX(O$2:O2621)</f>
        <v>0.13723711716724529</v>
      </c>
    </row>
    <row r="2622" spans="1:16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60"/>
        <v>1.476426977614631E-2</v>
      </c>
      <c r="H2622" s="3">
        <f>1-E2622/MAX(E$2:E2622)</f>
        <v>0.40030456680051718</v>
      </c>
      <c r="I2622" s="36">
        <f ca="1">IF(ROW()&gt;计算结果!B$18+1,AVERAGE(OFFSET(E2622,0,0,-计算结果!B$18,1)),AVERAGE(OFFSET(E2622,0,0,-ROW(),1)))</f>
        <v>3416.2086363636363</v>
      </c>
      <c r="J2622" s="36">
        <f ca="1">I2622+计算结果!B$19*IF(ROW()&gt;计算结果!B$18+1,STDEV(OFFSET(E2622,0,0,-计算结果!B$18,1)),STDEV(OFFSET(E2622,0,0,-ROW(),1)))</f>
        <v>31147.182894213562</v>
      </c>
      <c r="K2622" s="34">
        <f ca="1">I2622-计算结果!B$19*IF(ROW()&gt;计算结果!B$18+1,STDEV(OFFSET(E2622,0,0,-计算结果!B$18,1)),STDEV(OFFSET(E2622,0,0,-ROW(),1)))</f>
        <v>-24314.765621486287</v>
      </c>
      <c r="L2622" s="35" t="str">
        <f t="shared" ca="1" si="161"/>
        <v>买</v>
      </c>
      <c r="M2622" s="4" t="str">
        <f t="shared" ca="1" si="162"/>
        <v/>
      </c>
      <c r="N2622" s="3">
        <f ca="1">IF(L2621="买",E2622/E2621-1,0)-IF(M2622=1,计算结果!B$17,0)</f>
        <v>1.476426977614631E-2</v>
      </c>
      <c r="O2622" s="2">
        <f t="shared" ca="1" si="163"/>
        <v>13.985717104977519</v>
      </c>
      <c r="P2622" s="3">
        <f ca="1">1-O2622/MAX(O$2:O2622)</f>
        <v>0.12449905321225685</v>
      </c>
    </row>
    <row r="2623" spans="1:16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60"/>
        <v>1.325283087390372E-2</v>
      </c>
      <c r="H2623" s="3">
        <f>1-E2623/MAX(E$2:E2623)</f>
        <v>0.39235690464847206</v>
      </c>
      <c r="I2623" s="36">
        <f ca="1">IF(ROW()&gt;计算结果!B$18+1,AVERAGE(OFFSET(E2623,0,0,-计算结果!B$18,1)),AVERAGE(OFFSET(E2623,0,0,-ROW(),1)))</f>
        <v>3404.7490909090902</v>
      </c>
      <c r="J2623" s="36">
        <f ca="1">I2623+计算结果!B$19*IF(ROW()&gt;计算结果!B$18+1,STDEV(OFFSET(E2623,0,0,-计算结果!B$18,1)),STDEV(OFFSET(E2623,0,0,-ROW(),1)))</f>
        <v>28936.031011338884</v>
      </c>
      <c r="K2623" s="34">
        <f ca="1">I2623-计算结果!B$19*IF(ROW()&gt;计算结果!B$18+1,STDEV(OFFSET(E2623,0,0,-计算结果!B$18,1)),STDEV(OFFSET(E2623,0,0,-ROW(),1)))</f>
        <v>-22126.5328295207</v>
      </c>
      <c r="L2623" s="35" t="str">
        <f t="shared" ca="1" si="161"/>
        <v>买</v>
      </c>
      <c r="M2623" s="4" t="str">
        <f t="shared" ca="1" si="162"/>
        <v/>
      </c>
      <c r="N2623" s="3">
        <f ca="1">IF(L2622="买",E2623/E2622-1,0)-IF(M2623=1,计算结果!B$17,0)</f>
        <v>1.325283087390372E-2</v>
      </c>
      <c r="O2623" s="2">
        <f t="shared" ca="1" si="163"/>
        <v>14.171067448420049</v>
      </c>
      <c r="P2623" s="3">
        <f ca="1">1-O2623/MAX(O$2:O2623)</f>
        <v>0.11289618723453632</v>
      </c>
    </row>
    <row r="2624" spans="1:16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60"/>
        <v>5.0458664217472027E-3</v>
      </c>
      <c r="H2624" s="3">
        <f>1-E2624/MAX(E$2:E2624)</f>
        <v>0.38929081875723126</v>
      </c>
      <c r="I2624" s="36">
        <f ca="1">IF(ROW()&gt;计算结果!B$18+1,AVERAGE(OFFSET(E2624,0,0,-计算结果!B$18,1)),AVERAGE(OFFSET(E2624,0,0,-ROW(),1)))</f>
        <v>3393.7427272727273</v>
      </c>
      <c r="J2624" s="36">
        <f ca="1">I2624+计算结果!B$19*IF(ROW()&gt;计算结果!B$18+1,STDEV(OFFSET(E2624,0,0,-计算结果!B$18,1)),STDEV(OFFSET(E2624,0,0,-ROW(),1)))</f>
        <v>26503.556718956701</v>
      </c>
      <c r="K2624" s="34">
        <f ca="1">I2624-计算结果!B$19*IF(ROW()&gt;计算结果!B$18+1,STDEV(OFFSET(E2624,0,0,-计算结果!B$18,1)),STDEV(OFFSET(E2624,0,0,-ROW(),1)))</f>
        <v>-19716.07126441125</v>
      </c>
      <c r="L2624" s="35" t="str">
        <f t="shared" ca="1" si="161"/>
        <v>买</v>
      </c>
      <c r="M2624" s="4" t="str">
        <f t="shared" ca="1" si="162"/>
        <v/>
      </c>
      <c r="N2624" s="3">
        <f ca="1">IF(L2623="买",E2624/E2623-1,0)-IF(M2624=1,计算结果!B$17,0)</f>
        <v>5.0458664217472027E-3</v>
      </c>
      <c r="O2624" s="2">
        <f t="shared" ca="1" si="163"/>
        <v>14.242572761818346</v>
      </c>
      <c r="P2624" s="3">
        <f ca="1">1-O2624/MAX(O$2:O2624)</f>
        <v>0.10841997989309915</v>
      </c>
    </row>
    <row r="2625" spans="1:16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60"/>
        <v>1.0085644394666193E-3</v>
      </c>
      <c r="H2625" s="3">
        <f>1-E2625/MAX(E$2:E2625)</f>
        <v>0.38867487919417409</v>
      </c>
      <c r="I2625" s="36">
        <f ca="1">IF(ROW()&gt;计算结果!B$18+1,AVERAGE(OFFSET(E2625,0,0,-计算结果!B$18,1)),AVERAGE(OFFSET(E2625,0,0,-ROW(),1)))</f>
        <v>3382.7202272727272</v>
      </c>
      <c r="J2625" s="36">
        <f ca="1">I2625+计算结果!B$19*IF(ROW()&gt;计算结果!B$18+1,STDEV(OFFSET(E2625,0,0,-计算结果!B$18,1)),STDEV(OFFSET(E2625,0,0,-ROW(),1)))</f>
        <v>23680.913124202943</v>
      </c>
      <c r="K2625" s="34">
        <f ca="1">I2625-计算结果!B$19*IF(ROW()&gt;计算结果!B$18+1,STDEV(OFFSET(E2625,0,0,-计算结果!B$18,1)),STDEV(OFFSET(E2625,0,0,-ROW(),1)))</f>
        <v>-16915.472669657491</v>
      </c>
      <c r="L2625" s="35" t="str">
        <f t="shared" ca="1" si="161"/>
        <v>买</v>
      </c>
      <c r="M2625" s="4" t="str">
        <f t="shared" ca="1" si="162"/>
        <v/>
      </c>
      <c r="N2625" s="3">
        <f ca="1">IF(L2624="买",E2625/E2624-1,0)-IF(M2625=1,计算结果!B$17,0)</f>
        <v>1.0085644394666193E-3</v>
      </c>
      <c r="O2625" s="2">
        <f t="shared" ca="1" si="163"/>
        <v>14.256937314232433</v>
      </c>
      <c r="P2625" s="3">
        <f ca="1">1-O2625/MAX(O$2:O2625)</f>
        <v>0.10752076398988031</v>
      </c>
    </row>
    <row r="2626" spans="1:16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60"/>
        <v>-1.8915187815902623E-2</v>
      </c>
      <c r="H2626" s="3">
        <f>1-E2626/MAX(E$2:E2626)</f>
        <v>0.40023820867079563</v>
      </c>
      <c r="I2626" s="36">
        <f ca="1">IF(ROW()&gt;计算结果!B$18+1,AVERAGE(OFFSET(E2626,0,0,-计算结果!B$18,1)),AVERAGE(OFFSET(E2626,0,0,-ROW(),1)))</f>
        <v>3375.8909090909092</v>
      </c>
      <c r="J2626" s="36">
        <f ca="1">I2626+计算结果!B$19*IF(ROW()&gt;计算结果!B$18+1,STDEV(OFFSET(E2626,0,0,-计算结果!B$18,1)),STDEV(OFFSET(E2626,0,0,-ROW(),1)))</f>
        <v>22401.740841968342</v>
      </c>
      <c r="K2626" s="34">
        <f ca="1">I2626-计算结果!B$19*IF(ROW()&gt;计算结果!B$18+1,STDEV(OFFSET(E2626,0,0,-计算结果!B$18,1)),STDEV(OFFSET(E2626,0,0,-ROW(),1)))</f>
        <v>-15649.959023786521</v>
      </c>
      <c r="L2626" s="35" t="str">
        <f t="shared" ca="1" si="161"/>
        <v>买</v>
      </c>
      <c r="M2626" s="4" t="str">
        <f t="shared" ca="1" si="162"/>
        <v/>
      </c>
      <c r="N2626" s="3">
        <f ca="1">IF(L2625="买",E2626/E2625-1,0)-IF(M2626=1,计算结果!B$17,0)</f>
        <v>-1.8915187815902623E-2</v>
      </c>
      <c r="O2626" s="2">
        <f t="shared" ca="1" si="163"/>
        <v>13.987264667254175</v>
      </c>
      <c r="P2626" s="3">
        <f ca="1">1-O2626/MAX(O$2:O2626)</f>
        <v>0.12440217636080508</v>
      </c>
    </row>
    <row r="2627" spans="1:16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36">
        <f ca="1">IF(ROW()&gt;计算结果!B$18+1,AVERAGE(OFFSET(E2627,0,0,-计算结果!B$18,1)),AVERAGE(OFFSET(E2627,0,0,-ROW(),1)))</f>
        <v>3367.8720454545455</v>
      </c>
      <c r="J2627" s="36">
        <f ca="1">I2627+计算结果!B$19*IF(ROW()&gt;计算结果!B$18+1,STDEV(OFFSET(E2627,0,0,-计算结果!B$18,1)),STDEV(OFFSET(E2627,0,0,-ROW(),1)))</f>
        <v>20540.453852633225</v>
      </c>
      <c r="K2627" s="34">
        <f ca="1">I2627-计算结果!B$19*IF(ROW()&gt;计算结果!B$18+1,STDEV(OFFSET(E2627,0,0,-计算结果!B$18,1)),STDEV(OFFSET(E2627,0,0,-ROW(),1)))</f>
        <v>-13804.709761724136</v>
      </c>
      <c r="L2627" s="35" t="str">
        <f t="shared" ref="L2627:L2690" ca="1" si="165">IF(OR(AND(E2627&lt;J2627,E2627&gt;I2627),E2627&lt;K2627),"买","卖")</f>
        <v>买</v>
      </c>
      <c r="M2627" s="4" t="str">
        <f t="shared" ca="1" si="162"/>
        <v/>
      </c>
      <c r="N2627" s="3">
        <f ca="1">IF(L2626="买",E2627/E2626-1,0)-IF(M2627=1,计算结果!B$17,0)</f>
        <v>2.3801958626010755E-3</v>
      </c>
      <c r="O2627" s="2">
        <f t="shared" ca="1" si="163"/>
        <v>14.02055709674428</v>
      </c>
      <c r="P2627" s="3">
        <f ca="1">1-O2627/MAX(O$2:O2627)</f>
        <v>0.12231808204367656</v>
      </c>
    </row>
    <row r="2628" spans="1:16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64"/>
        <v>2.1792596743552828E-4</v>
      </c>
      <c r="H2628" s="3">
        <f>1-E2628/MAX(E$2:E2628)</f>
        <v>0.39867964336758999</v>
      </c>
      <c r="I2628" s="36">
        <f ca="1">IF(ROW()&gt;计算结果!B$18+1,AVERAGE(OFFSET(E2628,0,0,-计算结果!B$18,1)),AVERAGE(OFFSET(E2628,0,0,-ROW(),1)))</f>
        <v>3362.7045454545446</v>
      </c>
      <c r="J2628" s="36">
        <f ca="1">I2628+计算结果!B$19*IF(ROW()&gt;计算结果!B$18+1,STDEV(OFFSET(E2628,0,0,-计算结果!B$18,1)),STDEV(OFFSET(E2628,0,0,-ROW(),1)))</f>
        <v>19448.454782478213</v>
      </c>
      <c r="K2628" s="34">
        <f ca="1">I2628-计算结果!B$19*IF(ROW()&gt;计算结果!B$18+1,STDEV(OFFSET(E2628,0,0,-计算结果!B$18,1)),STDEV(OFFSET(E2628,0,0,-ROW(),1)))</f>
        <v>-12723.045691569125</v>
      </c>
      <c r="L2628" s="35" t="str">
        <f t="shared" ca="1" si="165"/>
        <v>买</v>
      </c>
      <c r="M2628" s="4" t="str">
        <f t="shared" ref="M2628:M2691" ca="1" si="166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67">IFERROR(O2627*(1+N2628),O2627)</f>
        <v>14.023612540213573</v>
      </c>
      <c r="P2628" s="3">
        <f ca="1">1-O2628/MAX(O$2:O2628)</f>
        <v>0.12212681236260525</v>
      </c>
    </row>
    <row r="2629" spans="1:16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64"/>
        <v>-1.6445581311119173E-2</v>
      </c>
      <c r="H2629" s="3">
        <f>1-E2629/MAX(E$2:E2629)</f>
        <v>0.40856870618661945</v>
      </c>
      <c r="I2629" s="36">
        <f ca="1">IF(ROW()&gt;计算结果!B$18+1,AVERAGE(OFFSET(E2629,0,0,-计算结果!B$18,1)),AVERAGE(OFFSET(E2629,0,0,-ROW(),1)))</f>
        <v>3360.1231818181809</v>
      </c>
      <c r="J2629" s="36">
        <f ca="1">I2629+计算结果!B$19*IF(ROW()&gt;计算结果!B$18+1,STDEV(OFFSET(E2629,0,0,-计算结果!B$18,1)),STDEV(OFFSET(E2629,0,0,-ROW(),1)))</f>
        <v>19101.763884898781</v>
      </c>
      <c r="K2629" s="34">
        <f ca="1">I2629-计算结果!B$19*IF(ROW()&gt;计算结果!B$18+1,STDEV(OFFSET(E2629,0,0,-计算结果!B$18,1)),STDEV(OFFSET(E2629,0,0,-ROW(),1)))</f>
        <v>-12381.517521262418</v>
      </c>
      <c r="L2629" s="35" t="str">
        <f t="shared" ca="1" si="165"/>
        <v>买</v>
      </c>
      <c r="M2629" s="4" t="str">
        <f t="shared" ca="1" si="166"/>
        <v/>
      </c>
      <c r="N2629" s="3">
        <f ca="1">IF(L2628="买",E2629/E2628-1,0)-IF(M2629=1,计算结果!B$17,0)</f>
        <v>-1.6445581311119173E-2</v>
      </c>
      <c r="O2629" s="2">
        <f t="shared" ca="1" si="167"/>
        <v>13.792986079907861</v>
      </c>
      <c r="P2629" s="3">
        <f ca="1">1-O2629/MAX(O$2:O2629)</f>
        <v>0.13656394725074739</v>
      </c>
    </row>
    <row r="2630" spans="1:16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64"/>
        <v>-3.0121175157367119E-3</v>
      </c>
      <c r="H2630" s="3">
        <f>1-E2630/MAX(E$2:E2630)</f>
        <v>0.41035016674606961</v>
      </c>
      <c r="I2630" s="36">
        <f ca="1">IF(ROW()&gt;计算结果!B$18+1,AVERAGE(OFFSET(E2630,0,0,-计算结果!B$18,1)),AVERAGE(OFFSET(E2630,0,0,-ROW(),1)))</f>
        <v>3364.4404545454531</v>
      </c>
      <c r="J2630" s="36">
        <f ca="1">I2630+计算结果!B$19*IF(ROW()&gt;计算结果!B$18+1,STDEV(OFFSET(E2630,0,0,-计算结果!B$18,1)),STDEV(OFFSET(E2630,0,0,-ROW(),1)))</f>
        <v>19133.996827204297</v>
      </c>
      <c r="K2630" s="34">
        <f ca="1">I2630-计算结果!B$19*IF(ROW()&gt;计算结果!B$18+1,STDEV(OFFSET(E2630,0,0,-计算结果!B$18,1)),STDEV(OFFSET(E2630,0,0,-ROW(),1)))</f>
        <v>-12405.115918113392</v>
      </c>
      <c r="L2630" s="35" t="str">
        <f t="shared" ca="1" si="165"/>
        <v>买</v>
      </c>
      <c r="M2630" s="4" t="str">
        <f t="shared" ca="1" si="166"/>
        <v/>
      </c>
      <c r="N2630" s="3">
        <f ca="1">IF(L2629="买",E2630/E2629-1,0)-IF(M2630=1,计算结果!B$17,0)</f>
        <v>-3.0121175157367119E-3</v>
      </c>
      <c r="O2630" s="2">
        <f t="shared" ca="1" si="167"/>
        <v>13.751439984942257</v>
      </c>
      <c r="P2630" s="3">
        <f ca="1">1-O2630/MAX(O$2:O2630)</f>
        <v>0.13916471810895203</v>
      </c>
    </row>
    <row r="2631" spans="1:16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64"/>
        <v>4.7049623574155541E-2</v>
      </c>
      <c r="H2631" s="3">
        <f>1-E2631/MAX(E$2:E2631)</f>
        <v>0.38260736405090856</v>
      </c>
      <c r="I2631" s="36">
        <f ca="1">IF(ROW()&gt;计算结果!B$18+1,AVERAGE(OFFSET(E2631,0,0,-计算结果!B$18,1)),AVERAGE(OFFSET(E2631,0,0,-ROW(),1)))</f>
        <v>3377.7497727272716</v>
      </c>
      <c r="J2631" s="36">
        <f ca="1">I2631+计算结果!B$19*IF(ROW()&gt;计算结果!B$18+1,STDEV(OFFSET(E2631,0,0,-计算结果!B$18,1)),STDEV(OFFSET(E2631,0,0,-ROW(),1)))</f>
        <v>18773.36825048309</v>
      </c>
      <c r="K2631" s="34">
        <f ca="1">I2631-计算结果!B$19*IF(ROW()&gt;计算结果!B$18+1,STDEV(OFFSET(E2631,0,0,-计算结果!B$18,1)),STDEV(OFFSET(E2631,0,0,-ROW(),1)))</f>
        <v>-12017.868705028546</v>
      </c>
      <c r="L2631" s="35" t="str">
        <f t="shared" ca="1" si="165"/>
        <v>买</v>
      </c>
      <c r="M2631" s="4" t="str">
        <f t="shared" ca="1" si="166"/>
        <v/>
      </c>
      <c r="N2631" s="3">
        <f ca="1">IF(L2630="买",E2631/E2630-1,0)-IF(M2631=1,计算结果!B$17,0)</f>
        <v>4.7049623574155541E-2</v>
      </c>
      <c r="O2631" s="2">
        <f t="shared" ca="1" si="167"/>
        <v>14.398440059836382</v>
      </c>
      <c r="P2631" s="3">
        <f ca="1">1-O2631/MAX(O$2:O2631)</f>
        <v>9.8662742136626069E-2</v>
      </c>
    </row>
    <row r="2632" spans="1:16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64"/>
        <v>2.1339161205333301E-2</v>
      </c>
      <c r="H2632" s="3">
        <f>1-E2632/MAX(E$2:E2632)</f>
        <v>0.36943272306540531</v>
      </c>
      <c r="I2632" s="36">
        <f ca="1">IF(ROW()&gt;计算结果!B$18+1,AVERAGE(OFFSET(E2632,0,0,-计算结果!B$18,1)),AVERAGE(OFFSET(E2632,0,0,-ROW(),1)))</f>
        <v>3393.210681818181</v>
      </c>
      <c r="J2632" s="36">
        <f ca="1">I2632+计算结果!B$19*IF(ROW()&gt;计算结果!B$18+1,STDEV(OFFSET(E2632,0,0,-计算结果!B$18,1)),STDEV(OFFSET(E2632,0,0,-ROW(),1)))</f>
        <v>18542.529990728199</v>
      </c>
      <c r="K2632" s="34">
        <f ca="1">I2632-计算结果!B$19*IF(ROW()&gt;计算结果!B$18+1,STDEV(OFFSET(E2632,0,0,-计算结果!B$18,1)),STDEV(OFFSET(E2632,0,0,-ROW(),1)))</f>
        <v>-11756.108627091839</v>
      </c>
      <c r="L2632" s="35" t="str">
        <f t="shared" ca="1" si="165"/>
        <v>买</v>
      </c>
      <c r="M2632" s="4" t="str">
        <f t="shared" ca="1" si="166"/>
        <v/>
      </c>
      <c r="N2632" s="3">
        <f ca="1">IF(L2631="买",E2632/E2631-1,0)-IF(M2632=1,计算结果!B$17,0)</f>
        <v>2.1339161205333301E-2</v>
      </c>
      <c r="O2632" s="2">
        <f t="shared" ca="1" si="167"/>
        <v>14.705690693378559</v>
      </c>
      <c r="P2632" s="3">
        <f ca="1">1-O2632/MAX(O$2:O2632)</f>
        <v>7.9428961090706518E-2</v>
      </c>
    </row>
    <row r="2633" spans="1:16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64"/>
        <v>2.3583569213998068E-2</v>
      </c>
      <c r="H2633" s="3">
        <f>1-E2633/MAX(E$2:E2633)</f>
        <v>0.35456169604573606</v>
      </c>
      <c r="I2633" s="36">
        <f ca="1">IF(ROW()&gt;计算结果!B$18+1,AVERAGE(OFFSET(E2633,0,0,-计算结果!B$18,1)),AVERAGE(OFFSET(E2633,0,0,-ROW(),1)))</f>
        <v>3406.5681818181811</v>
      </c>
      <c r="J2633" s="36">
        <f ca="1">I2633+计算结果!B$19*IF(ROW()&gt;计算结果!B$18+1,STDEV(OFFSET(E2633,0,0,-计算结果!B$18,1)),STDEV(OFFSET(E2633,0,0,-ROW(),1)))</f>
        <v>19606.926667932141</v>
      </c>
      <c r="K2633" s="34">
        <f ca="1">I2633-计算结果!B$19*IF(ROW()&gt;计算结果!B$18+1,STDEV(OFFSET(E2633,0,0,-计算结果!B$18,1)),STDEV(OFFSET(E2633,0,0,-ROW(),1)))</f>
        <v>-12793.790304295781</v>
      </c>
      <c r="L2633" s="35" t="str">
        <f t="shared" ca="1" si="165"/>
        <v>买</v>
      </c>
      <c r="M2633" s="4" t="str">
        <f t="shared" ca="1" si="166"/>
        <v/>
      </c>
      <c r="N2633" s="3">
        <f ca="1">IF(L2632="买",E2633/E2632-1,0)-IF(M2633=1,计算结果!B$17,0)</f>
        <v>2.3583569213998068E-2</v>
      </c>
      <c r="O2633" s="2">
        <f t="shared" ca="1" si="167"/>
        <v>15.0525033676855</v>
      </c>
      <c r="P2633" s="3">
        <f ca="1">1-O2633/MAX(O$2:O2633)</f>
        <v>5.7718610278187032E-2</v>
      </c>
    </row>
    <row r="2634" spans="1:16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64"/>
        <v>1.2384766052349283E-2</v>
      </c>
      <c r="H2634" s="3">
        <f>1-E2634/MAX(E$2:E2634)</f>
        <v>0.34656809365003738</v>
      </c>
      <c r="I2634" s="36">
        <f ca="1">IF(ROW()&gt;计算结果!B$18+1,AVERAGE(OFFSET(E2634,0,0,-计算结果!B$18,1)),AVERAGE(OFFSET(E2634,0,0,-ROW(),1)))</f>
        <v>3417.8877272727264</v>
      </c>
      <c r="J2634" s="36">
        <f ca="1">I2634+计算结果!B$19*IF(ROW()&gt;计算结果!B$18+1,STDEV(OFFSET(E2634,0,0,-计算结果!B$18,1)),STDEV(OFFSET(E2634,0,0,-ROW(),1)))</f>
        <v>21099.84883143393</v>
      </c>
      <c r="K2634" s="34">
        <f ca="1">I2634-计算结果!B$19*IF(ROW()&gt;计算结果!B$18+1,STDEV(OFFSET(E2634,0,0,-计算结果!B$18,1)),STDEV(OFFSET(E2634,0,0,-ROW(),1)))</f>
        <v>-14264.073376888478</v>
      </c>
      <c r="L2634" s="35" t="str">
        <f t="shared" ca="1" si="165"/>
        <v>买</v>
      </c>
      <c r="M2634" s="4" t="str">
        <f t="shared" ca="1" si="166"/>
        <v/>
      </c>
      <c r="N2634" s="3">
        <f ca="1">IF(L2633="买",E2634/E2633-1,0)-IF(M2634=1,计算结果!B$17,0)</f>
        <v>1.2384766052349283E-2</v>
      </c>
      <c r="O2634" s="2">
        <f t="shared" ca="1" si="167"/>
        <v>15.238925100396484</v>
      </c>
      <c r="P2634" s="3">
        <f ca="1">1-O2634/MAX(O$2:O2634)</f>
        <v>4.6048675710999798E-2</v>
      </c>
    </row>
    <row r="2635" spans="1:16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64"/>
        <v>-1.851393753173558E-3</v>
      </c>
      <c r="H2635" s="3">
        <f>1-E2635/MAX(E$2:E2635)</f>
        <v>0.34777785339957801</v>
      </c>
      <c r="I2635" s="36">
        <f ca="1">IF(ROW()&gt;计算结果!B$18+1,AVERAGE(OFFSET(E2635,0,0,-计算结果!B$18,1)),AVERAGE(OFFSET(E2635,0,0,-ROW(),1)))</f>
        <v>3428.494545454545</v>
      </c>
      <c r="J2635" s="36">
        <f ca="1">I2635+计算结果!B$19*IF(ROW()&gt;计算结果!B$18+1,STDEV(OFFSET(E2635,0,0,-计算结果!B$18,1)),STDEV(OFFSET(E2635,0,0,-ROW(),1)))</f>
        <v>22377.438732020226</v>
      </c>
      <c r="K2635" s="34">
        <f ca="1">I2635-计算结果!B$19*IF(ROW()&gt;计算结果!B$18+1,STDEV(OFFSET(E2635,0,0,-计算结果!B$18,1)),STDEV(OFFSET(E2635,0,0,-ROW(),1)))</f>
        <v>-15520.449641111136</v>
      </c>
      <c r="L2635" s="35" t="str">
        <f t="shared" ca="1" si="165"/>
        <v>买</v>
      </c>
      <c r="M2635" s="4" t="str">
        <f t="shared" ca="1" si="166"/>
        <v/>
      </c>
      <c r="N2635" s="3">
        <f ca="1">IF(L2634="买",E2635/E2634-1,0)-IF(M2635=1,计算结果!B$17,0)</f>
        <v>-1.851393753173558E-3</v>
      </c>
      <c r="O2635" s="2">
        <f t="shared" ca="1" si="167"/>
        <v>15.21071184966053</v>
      </c>
      <c r="P2635" s="3">
        <f ca="1">1-O2635/MAX(O$2:O2635)</f>
        <v>4.7814815233620189E-2</v>
      </c>
    </row>
    <row r="2636" spans="1:16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64"/>
        <v>1.0695912596148105E-4</v>
      </c>
      <c r="H2636" s="3">
        <f>1-E2636/MAX(E$2:E2636)</f>
        <v>0.34770809228884503</v>
      </c>
      <c r="I2636" s="36">
        <f ca="1">IF(ROW()&gt;计算结果!B$18+1,AVERAGE(OFFSET(E2636,0,0,-计算结果!B$18,1)),AVERAGE(OFFSET(E2636,0,0,-ROW(),1)))</f>
        <v>3439.2120454545443</v>
      </c>
      <c r="J2636" s="36">
        <f ca="1">I2636+计算结果!B$19*IF(ROW()&gt;计算结果!B$18+1,STDEV(OFFSET(E2636,0,0,-计算结果!B$18,1)),STDEV(OFFSET(E2636,0,0,-ROW(),1)))</f>
        <v>23503.867697656835</v>
      </c>
      <c r="K2636" s="34">
        <f ca="1">I2636-计算结果!B$19*IF(ROW()&gt;计算结果!B$18+1,STDEV(OFFSET(E2636,0,0,-计算结果!B$18,1)),STDEV(OFFSET(E2636,0,0,-ROW(),1)))</f>
        <v>-16625.443606747747</v>
      </c>
      <c r="L2636" s="35" t="str">
        <f t="shared" ca="1" si="165"/>
        <v>买</v>
      </c>
      <c r="M2636" s="4" t="str">
        <f t="shared" ca="1" si="166"/>
        <v/>
      </c>
      <c r="N2636" s="3">
        <f ca="1">IF(L2635="买",E2636/E2635-1,0)-IF(M2636=1,计算结果!B$17,0)</f>
        <v>1.0695912596148105E-4</v>
      </c>
      <c r="O2636" s="2">
        <f t="shared" ca="1" si="167"/>
        <v>15.212338774105222</v>
      </c>
      <c r="P2636" s="3">
        <f ca="1">1-O2636/MAX(O$2:O2636)</f>
        <v>4.7712970338504079E-2</v>
      </c>
    </row>
    <row r="2637" spans="1:16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64"/>
        <v>-9.9983044878900751E-3</v>
      </c>
      <c r="H2637" s="3">
        <f>1-E2637/MAX(E$2:E2637)</f>
        <v>0.35422990539712784</v>
      </c>
      <c r="I2637" s="36">
        <f ca="1">IF(ROW()&gt;计算结果!B$18+1,AVERAGE(OFFSET(E2637,0,0,-计算结果!B$18,1)),AVERAGE(OFFSET(E2637,0,0,-ROW(),1)))</f>
        <v>3448.9731818181813</v>
      </c>
      <c r="J2637" s="36">
        <f ca="1">I2637+计算结果!B$19*IF(ROW()&gt;计算结果!B$18+1,STDEV(OFFSET(E2637,0,0,-计算结果!B$18,1)),STDEV(OFFSET(E2637,0,0,-ROW(),1)))</f>
        <v>24319.525889462468</v>
      </c>
      <c r="K2637" s="34">
        <f ca="1">I2637-计算结果!B$19*IF(ROW()&gt;计算结果!B$18+1,STDEV(OFFSET(E2637,0,0,-计算结果!B$18,1)),STDEV(OFFSET(E2637,0,0,-ROW(),1)))</f>
        <v>-17421.579525826102</v>
      </c>
      <c r="L2637" s="35" t="str">
        <f t="shared" ca="1" si="165"/>
        <v>买</v>
      </c>
      <c r="M2637" s="4" t="str">
        <f t="shared" ca="1" si="166"/>
        <v/>
      </c>
      <c r="N2637" s="3">
        <f ca="1">IF(L2636="买",E2637/E2636-1,0)-IF(M2637=1,计算结果!B$17,0)</f>
        <v>-9.9983044878900751E-3</v>
      </c>
      <c r="O2637" s="2">
        <f t="shared" ca="1" si="167"/>
        <v>15.060241179068781</v>
      </c>
      <c r="P2637" s="3">
        <f ca="1">1-O2637/MAX(O$2:O2637)</f>
        <v>5.7234226020928092E-2</v>
      </c>
    </row>
    <row r="2638" spans="1:16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64"/>
        <v>-1.2931715902743446E-2</v>
      </c>
      <c r="H2638" s="3">
        <f>1-E2638/MAX(E$2:E2638)</f>
        <v>0.36258082079901999</v>
      </c>
      <c r="I2638" s="36">
        <f ca="1">IF(ROW()&gt;计算结果!B$18+1,AVERAGE(OFFSET(E2638,0,0,-计算结果!B$18,1)),AVERAGE(OFFSET(E2638,0,0,-ROW(),1)))</f>
        <v>3460.2402272727268</v>
      </c>
      <c r="J2638" s="36">
        <f ca="1">I2638+计算结果!B$19*IF(ROW()&gt;计算结果!B$18+1,STDEV(OFFSET(E2638,0,0,-计算结果!B$18,1)),STDEV(OFFSET(E2638,0,0,-ROW(),1)))</f>
        <v>24621.258336040388</v>
      </c>
      <c r="K2638" s="34">
        <f ca="1">I2638-计算结果!B$19*IF(ROW()&gt;计算结果!B$18+1,STDEV(OFFSET(E2638,0,0,-计算结果!B$18,1)),STDEV(OFFSET(E2638,0,0,-ROW(),1)))</f>
        <v>-17700.777881494934</v>
      </c>
      <c r="L2638" s="35" t="str">
        <f t="shared" ca="1" si="165"/>
        <v>买</v>
      </c>
      <c r="M2638" s="4" t="str">
        <f t="shared" ca="1" si="166"/>
        <v/>
      </c>
      <c r="N2638" s="3">
        <f ca="1">IF(L2637="买",E2638/E2637-1,0)-IF(M2638=1,计算结果!B$17,0)</f>
        <v>-1.2931715902743446E-2</v>
      </c>
      <c r="O2638" s="2">
        <f t="shared" ca="1" si="167"/>
        <v>14.865486418714266</v>
      </c>
      <c r="P2638" s="3">
        <f ca="1">1-O2638/MAX(O$2:O2638)</f>
        <v>6.9425805172855459E-2</v>
      </c>
    </row>
    <row r="2639" spans="1:16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64"/>
        <v>4.7754548560690058E-3</v>
      </c>
      <c r="H2639" s="3">
        <f>1-E2639/MAX(E$2:E2639)</f>
        <v>0.359536854284353</v>
      </c>
      <c r="I2639" s="36">
        <f ca="1">IF(ROW()&gt;计算结果!B$18+1,AVERAGE(OFFSET(E2639,0,0,-计算结果!B$18,1)),AVERAGE(OFFSET(E2639,0,0,-ROW(),1)))</f>
        <v>3470.0154545454543</v>
      </c>
      <c r="J2639" s="36">
        <f ca="1">I2639+计算结果!B$19*IF(ROW()&gt;计算结果!B$18+1,STDEV(OFFSET(E2639,0,0,-计算结果!B$18,1)),STDEV(OFFSET(E2639,0,0,-ROW(),1)))</f>
        <v>25105.844461413173</v>
      </c>
      <c r="K2639" s="34">
        <f ca="1">I2639-计算结果!B$19*IF(ROW()&gt;计算结果!B$18+1,STDEV(OFFSET(E2639,0,0,-计算结果!B$18,1)),STDEV(OFFSET(E2639,0,0,-ROW(),1)))</f>
        <v>-18165.813552322266</v>
      </c>
      <c r="L2639" s="35" t="str">
        <f t="shared" ca="1" si="165"/>
        <v>买</v>
      </c>
      <c r="M2639" s="4" t="str">
        <f t="shared" ca="1" si="166"/>
        <v/>
      </c>
      <c r="N2639" s="3">
        <f ca="1">IF(L2638="买",E2639/E2638-1,0)-IF(M2639=1,计算结果!B$17,0)</f>
        <v>4.7754548560690058E-3</v>
      </c>
      <c r="O2639" s="2">
        <f t="shared" ca="1" si="167"/>
        <v>14.936475878020342</v>
      </c>
      <c r="P2639" s="3">
        <f ca="1">1-O2639/MAX(O$2:O2639)</f>
        <v>6.4981890115235696E-2</v>
      </c>
    </row>
    <row r="2640" spans="1:16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64"/>
        <v>-1.5249207652233698E-3</v>
      </c>
      <c r="H2640" s="3">
        <f>1-E2640/MAX(E$2:E2640)</f>
        <v>0.36051350983461516</v>
      </c>
      <c r="I2640" s="36">
        <f ca="1">IF(ROW()&gt;计算结果!B$18+1,AVERAGE(OFFSET(E2640,0,0,-计算结果!B$18,1)),AVERAGE(OFFSET(E2640,0,0,-ROW(),1)))</f>
        <v>3478.1763636363639</v>
      </c>
      <c r="J2640" s="36">
        <f ca="1">I2640+计算结果!B$19*IF(ROW()&gt;计算结果!B$18+1,STDEV(OFFSET(E2640,0,0,-计算结果!B$18,1)),STDEV(OFFSET(E2640,0,0,-ROW(),1)))</f>
        <v>25597.817513602062</v>
      </c>
      <c r="K2640" s="34">
        <f ca="1">I2640-计算结果!B$19*IF(ROW()&gt;计算结果!B$18+1,STDEV(OFFSET(E2640,0,0,-计算结果!B$18,1)),STDEV(OFFSET(E2640,0,0,-ROW(),1)))</f>
        <v>-18641.464786329332</v>
      </c>
      <c r="L2640" s="35" t="str">
        <f t="shared" ca="1" si="165"/>
        <v>买</v>
      </c>
      <c r="M2640" s="4" t="str">
        <f t="shared" ca="1" si="166"/>
        <v/>
      </c>
      <c r="N2640" s="3">
        <f ca="1">IF(L2639="买",E2640/E2639-1,0)-IF(M2640=1,计算结果!B$17,0)</f>
        <v>-1.5249207652233698E-3</v>
      </c>
      <c r="O2640" s="2">
        <f t="shared" ca="1" si="167"/>
        <v>14.913698935794692</v>
      </c>
      <c r="P2640" s="3">
        <f ca="1">1-O2640/MAX(O$2:O2640)</f>
        <v>6.6407718646858904E-2</v>
      </c>
    </row>
    <row r="2641" spans="1:16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64"/>
        <v>-1.1390515619720154E-2</v>
      </c>
      <c r="H2641" s="3">
        <f>1-E2641/MAX(E$2:E2641)</f>
        <v>0.36779759068944395</v>
      </c>
      <c r="I2641" s="36">
        <f ca="1">IF(ROW()&gt;计算结果!B$18+1,AVERAGE(OFFSET(E2641,0,0,-计算结果!B$18,1)),AVERAGE(OFFSET(E2641,0,0,-ROW(),1)))</f>
        <v>3486.3131818181823</v>
      </c>
      <c r="J2641" s="36">
        <f ca="1">I2641+计算结果!B$19*IF(ROW()&gt;计算结果!B$18+1,STDEV(OFFSET(E2641,0,0,-计算结果!B$18,1)),STDEV(OFFSET(E2641,0,0,-ROW(),1)))</f>
        <v>25852.013088901818</v>
      </c>
      <c r="K2641" s="34">
        <f ca="1">I2641-计算结果!B$19*IF(ROW()&gt;计算结果!B$18+1,STDEV(OFFSET(E2641,0,0,-计算结果!B$18,1)),STDEV(OFFSET(E2641,0,0,-ROW(),1)))</f>
        <v>-18879.386725265453</v>
      </c>
      <c r="L2641" s="35" t="str">
        <f t="shared" ca="1" si="165"/>
        <v>买</v>
      </c>
      <c r="M2641" s="4" t="str">
        <f t="shared" ca="1" si="166"/>
        <v/>
      </c>
      <c r="N2641" s="3">
        <f ca="1">IF(L2640="买",E2641/E2640-1,0)-IF(M2641=1,计算结果!B$17,0)</f>
        <v>-1.1390515619720154E-2</v>
      </c>
      <c r="O2641" s="2">
        <f t="shared" ca="1" si="167"/>
        <v>14.743824215118718</v>
      </c>
      <c r="P2641" s="3">
        <f ca="1">1-O2641/MAX(O$2:O2641)</f>
        <v>7.7041816110062111E-2</v>
      </c>
    </row>
    <row r="2642" spans="1:16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64"/>
        <v>1.598404555950883E-2</v>
      </c>
      <c r="H2642" s="3">
        <f>1-E2642/MAX(E$2:E2642)</f>
        <v>0.35769243857619271</v>
      </c>
      <c r="I2642" s="36">
        <f ca="1">IF(ROW()&gt;计算结果!B$18+1,AVERAGE(OFFSET(E2642,0,0,-计算结果!B$18,1)),AVERAGE(OFFSET(E2642,0,0,-ROW(),1)))</f>
        <v>3496.0354545454552</v>
      </c>
      <c r="J2642" s="36">
        <f ca="1">I2642+计算结果!B$19*IF(ROW()&gt;计算结果!B$18+1,STDEV(OFFSET(E2642,0,0,-计算结果!B$18,1)),STDEV(OFFSET(E2642,0,0,-ROW(),1)))</f>
        <v>26234.864964878649</v>
      </c>
      <c r="K2642" s="34">
        <f ca="1">I2642-计算结果!B$19*IF(ROW()&gt;计算结果!B$18+1,STDEV(OFFSET(E2642,0,0,-计算结果!B$18,1)),STDEV(OFFSET(E2642,0,0,-ROW(),1)))</f>
        <v>-19242.794055787741</v>
      </c>
      <c r="L2642" s="35" t="str">
        <f t="shared" ca="1" si="165"/>
        <v>买</v>
      </c>
      <c r="M2642" s="4" t="str">
        <f t="shared" ca="1" si="166"/>
        <v/>
      </c>
      <c r="N2642" s="3">
        <f ca="1">IF(L2641="买",E2642/E2641-1,0)-IF(M2642=1,计算结果!B$17,0)</f>
        <v>1.598404555950883E-2</v>
      </c>
      <c r="O2642" s="2">
        <f t="shared" ca="1" si="167"/>
        <v>14.979490173094565</v>
      </c>
      <c r="P2642" s="3">
        <f ca="1">1-O2642/MAX(O$2:O2642)</f>
        <v>6.2289210449243737E-2</v>
      </c>
    </row>
    <row r="2643" spans="1:16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64"/>
        <v>-1.562926327890457E-4</v>
      </c>
      <c r="H2643" s="3">
        <f>1-E2643/MAX(E$2:E2643)</f>
        <v>0.35779282651602795</v>
      </c>
      <c r="I2643" s="36">
        <f ca="1">IF(ROW()&gt;计算结果!B$18+1,AVERAGE(OFFSET(E2643,0,0,-计算结果!B$18,1)),AVERAGE(OFFSET(E2643,0,0,-ROW(),1)))</f>
        <v>3507.2456818181818</v>
      </c>
      <c r="J2643" s="36">
        <f ca="1">I2643+计算结果!B$19*IF(ROW()&gt;计算结果!B$18+1,STDEV(OFFSET(E2643,0,0,-计算结果!B$18,1)),STDEV(OFFSET(E2643,0,0,-ROW(),1)))</f>
        <v>26404.923351745147</v>
      </c>
      <c r="K2643" s="34">
        <f ca="1">I2643-计算结果!B$19*IF(ROW()&gt;计算结果!B$18+1,STDEV(OFFSET(E2643,0,0,-计算结果!B$18,1)),STDEV(OFFSET(E2643,0,0,-ROW(),1)))</f>
        <v>-19390.431988108783</v>
      </c>
      <c r="L2643" s="35" t="str">
        <f t="shared" ca="1" si="165"/>
        <v>买</v>
      </c>
      <c r="M2643" s="4" t="str">
        <f t="shared" ca="1" si="166"/>
        <v/>
      </c>
      <c r="N2643" s="3">
        <f ca="1">IF(L2642="买",E2643/E2642-1,0)-IF(M2643=1,计算结果!B$17,0)</f>
        <v>-1.562926327890457E-4</v>
      </c>
      <c r="O2643" s="2">
        <f t="shared" ca="1" si="167"/>
        <v>14.977148989137573</v>
      </c>
      <c r="P2643" s="3">
        <f ca="1">1-O2643/MAX(O$2:O2643)</f>
        <v>6.2435767737337389E-2</v>
      </c>
    </row>
    <row r="2644" spans="1:16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64"/>
        <v>-5.5744254685538008E-3</v>
      </c>
      <c r="H2644" s="3">
        <f>1-E2644/MAX(E$2:E2644)</f>
        <v>0.36137276253998496</v>
      </c>
      <c r="I2644" s="36">
        <f ca="1">IF(ROW()&gt;计算结果!B$18+1,AVERAGE(OFFSET(E2644,0,0,-计算结果!B$18,1)),AVERAGE(OFFSET(E2644,0,0,-ROW(),1)))</f>
        <v>3520.9072727272728</v>
      </c>
      <c r="J2644" s="36">
        <f ca="1">I2644+计算结果!B$19*IF(ROW()&gt;计算结果!B$18+1,STDEV(OFFSET(E2644,0,0,-计算结果!B$18,1)),STDEV(OFFSET(E2644,0,0,-ROW(),1)))</f>
        <v>25961.245730047154</v>
      </c>
      <c r="K2644" s="34">
        <f ca="1">I2644-计算结果!B$19*IF(ROW()&gt;计算结果!B$18+1,STDEV(OFFSET(E2644,0,0,-计算结果!B$18,1)),STDEV(OFFSET(E2644,0,0,-ROW(),1)))</f>
        <v>-18919.431184592609</v>
      </c>
      <c r="L2644" s="35" t="str">
        <f t="shared" ca="1" si="165"/>
        <v>买</v>
      </c>
      <c r="M2644" s="4" t="str">
        <f t="shared" ca="1" si="166"/>
        <v/>
      </c>
      <c r="N2644" s="3">
        <f ca="1">IF(L2643="买",E2644/E2643-1,0)-IF(M2644=1,计算结果!B$17,0)</f>
        <v>-5.5744254685538008E-3</v>
      </c>
      <c r="O2644" s="2">
        <f t="shared" ca="1" si="167"/>
        <v>14.893659988366201</v>
      </c>
      <c r="P2644" s="3">
        <f ca="1">1-O2644/MAX(O$2:O2644)</f>
        <v>6.7662149672067406E-2</v>
      </c>
    </row>
    <row r="2645" spans="1:16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64"/>
        <v>1.4653615180071355E-4</v>
      </c>
      <c r="H2645" s="3">
        <f>1-E2645/MAX(E$2:E2645)</f>
        <v>0.36127918056217245</v>
      </c>
      <c r="I2645" s="36">
        <f ca="1">IF(ROW()&gt;计算结果!B$18+1,AVERAGE(OFFSET(E2645,0,0,-计算结果!B$18,1)),AVERAGE(OFFSET(E2645,0,0,-ROW(),1)))</f>
        <v>3531.0127272727277</v>
      </c>
      <c r="J2645" s="36">
        <f ca="1">I2645+计算结果!B$19*IF(ROW()&gt;计算结果!B$18+1,STDEV(OFFSET(E2645,0,0,-计算结果!B$18,1)),STDEV(OFFSET(E2645,0,0,-ROW(),1)))</f>
        <v>26002.608850027027</v>
      </c>
      <c r="K2645" s="34">
        <f ca="1">I2645-计算结果!B$19*IF(ROW()&gt;计算结果!B$18+1,STDEV(OFFSET(E2645,0,0,-计算结果!B$18,1)),STDEV(OFFSET(E2645,0,0,-ROW(),1)))</f>
        <v>-18940.583395481568</v>
      </c>
      <c r="L2645" s="35" t="str">
        <f t="shared" ca="1" si="165"/>
        <v>买</v>
      </c>
      <c r="M2645" s="4" t="str">
        <f t="shared" ca="1" si="166"/>
        <v/>
      </c>
      <c r="N2645" s="3">
        <f ca="1">IF(L2644="买",E2645/E2644-1,0)-IF(M2645=1,计算结果!B$17,0)</f>
        <v>1.4653615180071355E-4</v>
      </c>
      <c r="O2645" s="2">
        <f t="shared" ca="1" si="167"/>
        <v>14.895842447987125</v>
      </c>
      <c r="P2645" s="3">
        <f ca="1">1-O2645/MAX(O$2:O2645)</f>
        <v>6.7525528471302221E-2</v>
      </c>
    </row>
    <row r="2646" spans="1:16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64"/>
        <v>7.3843399779962571E-3</v>
      </c>
      <c r="H2646" s="3">
        <f>1-E2646/MAX(E$2:E2646)</f>
        <v>0.35656264888041922</v>
      </c>
      <c r="I2646" s="36">
        <f ca="1">IF(ROW()&gt;计算结果!B$18+1,AVERAGE(OFFSET(E2646,0,0,-计算结果!B$18,1)),AVERAGE(OFFSET(E2646,0,0,-ROW(),1)))</f>
        <v>3543.3902272727278</v>
      </c>
      <c r="J2646" s="36">
        <f ca="1">I2646+计算结果!B$19*IF(ROW()&gt;计算结果!B$18+1,STDEV(OFFSET(E2646,0,0,-计算结果!B$18,1)),STDEV(OFFSET(E2646,0,0,-ROW(),1)))</f>
        <v>25823.927065447599</v>
      </c>
      <c r="K2646" s="34">
        <f ca="1">I2646-计算结果!B$19*IF(ROW()&gt;计算结果!B$18+1,STDEV(OFFSET(E2646,0,0,-计算结果!B$18,1)),STDEV(OFFSET(E2646,0,0,-ROW(),1)))</f>
        <v>-18737.146610902142</v>
      </c>
      <c r="L2646" s="35" t="str">
        <f t="shared" ca="1" si="165"/>
        <v>买</v>
      </c>
      <c r="M2646" s="4" t="str">
        <f t="shared" ca="1" si="166"/>
        <v/>
      </c>
      <c r="N2646" s="3">
        <f ca="1">IF(L2645="买",E2646/E2645-1,0)-IF(M2646=1,计算结果!B$17,0)</f>
        <v>7.3843399779962571E-3</v>
      </c>
      <c r="O2646" s="2">
        <f t="shared" ca="1" si="167"/>
        <v>15.005838412881729</v>
      </c>
      <c r="P2646" s="3">
        <f ca="1">1-O2646/MAX(O$2:O2646)</f>
        <v>6.0639819952731933E-2</v>
      </c>
    </row>
    <row r="2647" spans="1:16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64"/>
        <v>-5.8652267156052984E-3</v>
      </c>
      <c r="H2647" s="3">
        <f>1-E2647/MAX(E$2:E2647)</f>
        <v>0.36033655482202409</v>
      </c>
      <c r="I2647" s="36">
        <f ca="1">IF(ROW()&gt;计算结果!B$18+1,AVERAGE(OFFSET(E2647,0,0,-计算结果!B$18,1)),AVERAGE(OFFSET(E2647,0,0,-ROW(),1)))</f>
        <v>3554.9393181818186</v>
      </c>
      <c r="J2647" s="36">
        <f ca="1">I2647+计算结果!B$19*IF(ROW()&gt;计算结果!B$18+1,STDEV(OFFSET(E2647,0,0,-计算结果!B$18,1)),STDEV(OFFSET(E2647,0,0,-ROW(),1)))</f>
        <v>25552.480880863739</v>
      </c>
      <c r="K2647" s="34">
        <f ca="1">I2647-计算结果!B$19*IF(ROW()&gt;计算结果!B$18+1,STDEV(OFFSET(E2647,0,0,-计算结果!B$18,1)),STDEV(OFFSET(E2647,0,0,-ROW(),1)))</f>
        <v>-18442.6022445001</v>
      </c>
      <c r="L2647" s="35" t="str">
        <f t="shared" ca="1" si="165"/>
        <v>买</v>
      </c>
      <c r="M2647" s="4" t="str">
        <f t="shared" ca="1" si="166"/>
        <v/>
      </c>
      <c r="N2647" s="3">
        <f ca="1">IF(L2646="买",E2647/E2646-1,0)-IF(M2647=1,计算结果!B$17,0)</f>
        <v>-5.8652267156052984E-3</v>
      </c>
      <c r="O2647" s="2">
        <f t="shared" ca="1" si="167"/>
        <v>14.91782576853244</v>
      </c>
      <c r="P2647" s="3">
        <f ca="1">1-O2647/MAX(O$2:O2647)</f>
        <v>6.6149380376320899E-2</v>
      </c>
    </row>
    <row r="2648" spans="1:16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64"/>
        <v>-5.3848588748826254E-2</v>
      </c>
      <c r="H2648" s="3">
        <f>1-E2648/MAX(E$2:E2648)</f>
        <v>0.39478152861907034</v>
      </c>
      <c r="I2648" s="36">
        <f ca="1">IF(ROW()&gt;计算结果!B$18+1,AVERAGE(OFFSET(E2648,0,0,-计算结果!B$18,1)),AVERAGE(OFFSET(E2648,0,0,-ROW(),1)))</f>
        <v>3560.5925000000002</v>
      </c>
      <c r="J2648" s="36">
        <f ca="1">I2648+计算结果!B$19*IF(ROW()&gt;计算结果!B$18+1,STDEV(OFFSET(E2648,0,0,-计算结果!B$18,1)),STDEV(OFFSET(E2648,0,0,-ROW(),1)))</f>
        <v>25156.259644851551</v>
      </c>
      <c r="K2648" s="34">
        <f ca="1">I2648-计算结果!B$19*IF(ROW()&gt;计算结果!B$18+1,STDEV(OFFSET(E2648,0,0,-计算结果!B$18,1)),STDEV(OFFSET(E2648,0,0,-ROW(),1)))</f>
        <v>-18035.074644851553</v>
      </c>
      <c r="L2648" s="35" t="str">
        <f t="shared" ca="1" si="165"/>
        <v>卖</v>
      </c>
      <c r="M2648" s="4">
        <f t="shared" ca="1" si="166"/>
        <v>1</v>
      </c>
      <c r="N2648" s="3">
        <f ca="1">IF(L2647="买",E2648/E2647-1,0)-IF(M2648=1,计算结果!B$17,0)</f>
        <v>-5.3848588748826254E-2</v>
      </c>
      <c r="O2648" s="2">
        <f t="shared" ca="1" si="167"/>
        <v>14.114521903696094</v>
      </c>
      <c r="P2648" s="3">
        <f ca="1">1-O2648/MAX(O$2:O2648)</f>
        <v>0.116435918345273</v>
      </c>
    </row>
    <row r="2649" spans="1:16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64"/>
        <v>2.648306573816539E-3</v>
      </c>
      <c r="H2649" s="3">
        <f>1-E2649/MAX(E$2:E2649)</f>
        <v>0.39317872456271696</v>
      </c>
      <c r="I2649" s="36">
        <f ca="1">IF(ROW()&gt;计算结果!B$18+1,AVERAGE(OFFSET(E2649,0,0,-计算结果!B$18,1)),AVERAGE(OFFSET(E2649,0,0,-ROW(),1)))</f>
        <v>3565.7602272727268</v>
      </c>
      <c r="J2649" s="36">
        <f ca="1">I2649+计算结果!B$19*IF(ROW()&gt;计算结果!B$18+1,STDEV(OFFSET(E2649,0,0,-计算结果!B$18,1)),STDEV(OFFSET(E2649,0,0,-ROW(),1)))</f>
        <v>24831.64914390344</v>
      </c>
      <c r="K2649" s="34">
        <f ca="1">I2649-计算结果!B$19*IF(ROW()&gt;计算结果!B$18+1,STDEV(OFFSET(E2649,0,0,-计算结果!B$18,1)),STDEV(OFFSET(E2649,0,0,-ROW(),1)))</f>
        <v>-17700.128689357985</v>
      </c>
      <c r="L2649" s="35" t="str">
        <f t="shared" ca="1" si="165"/>
        <v>买</v>
      </c>
      <c r="M2649" s="4">
        <f t="shared" ca="1" si="166"/>
        <v>1</v>
      </c>
      <c r="N2649" s="3">
        <f ca="1">IF(L2648="买",E2649/E2648-1,0)-IF(M2649=1,计算结果!B$17,0)</f>
        <v>0</v>
      </c>
      <c r="O2649" s="2">
        <f t="shared" ca="1" si="167"/>
        <v>14.114521903696094</v>
      </c>
      <c r="P2649" s="3">
        <f ca="1">1-O2649/MAX(O$2:O2649)</f>
        <v>0.116435918345273</v>
      </c>
    </row>
    <row r="2650" spans="1:16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64"/>
        <v>7.0911645043614246E-3</v>
      </c>
      <c r="H2650" s="3">
        <f>1-E2650/MAX(E$2:E2650)</f>
        <v>0.38887565507384469</v>
      </c>
      <c r="I2650" s="36">
        <f ca="1">IF(ROW()&gt;计算结果!B$18+1,AVERAGE(OFFSET(E2650,0,0,-计算结果!B$18,1)),AVERAGE(OFFSET(E2650,0,0,-ROW(),1)))</f>
        <v>3573.23</v>
      </c>
      <c r="J2650" s="36">
        <f ca="1">I2650+计算结果!B$19*IF(ROW()&gt;计算结果!B$18+1,STDEV(OFFSET(E2650,0,0,-计算结果!B$18,1)),STDEV(OFFSET(E2650,0,0,-ROW(),1)))</f>
        <v>24211.734803851577</v>
      </c>
      <c r="K2650" s="34">
        <f ca="1">I2650-计算结果!B$19*IF(ROW()&gt;计算结果!B$18+1,STDEV(OFFSET(E2650,0,0,-计算结果!B$18,1)),STDEV(OFFSET(E2650,0,0,-ROW(),1)))</f>
        <v>-17065.274803851578</v>
      </c>
      <c r="L2650" s="35" t="str">
        <f t="shared" ca="1" si="165"/>
        <v>买</v>
      </c>
      <c r="M2650" s="4" t="str">
        <f t="shared" ca="1" si="166"/>
        <v/>
      </c>
      <c r="N2650" s="3">
        <f ca="1">IF(L2649="买",E2650/E2649-1,0)-IF(M2650=1,计算结果!B$17,0)</f>
        <v>7.0911645043614246E-3</v>
      </c>
      <c r="O2650" s="2">
        <f t="shared" ca="1" si="167"/>
        <v>14.214610300415615</v>
      </c>
      <c r="P2650" s="3">
        <f ca="1">1-O2650/MAX(O$2:O2650)</f>
        <v>0.11017042009211431</v>
      </c>
    </row>
    <row r="2651" spans="1:16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64"/>
        <v>3.626416460172055E-2</v>
      </c>
      <c r="H2651" s="3">
        <f>1-E2651/MAX(E$2:E2651)</f>
        <v>0.36671374123732392</v>
      </c>
      <c r="I2651" s="36">
        <f ca="1">IF(ROW()&gt;计算结果!B$18+1,AVERAGE(OFFSET(E2651,0,0,-计算结果!B$18,1)),AVERAGE(OFFSET(E2651,0,0,-ROW(),1)))</f>
        <v>3583.1606818181826</v>
      </c>
      <c r="J2651" s="36">
        <f ca="1">I2651+计算结果!B$19*IF(ROW()&gt;计算结果!B$18+1,STDEV(OFFSET(E2651,0,0,-计算结果!B$18,1)),STDEV(OFFSET(E2651,0,0,-ROW(),1)))</f>
        <v>23771.605328316073</v>
      </c>
      <c r="K2651" s="34">
        <f ca="1">I2651-计算结果!B$19*IF(ROW()&gt;计算结果!B$18+1,STDEV(OFFSET(E2651,0,0,-计算结果!B$18,1)),STDEV(OFFSET(E2651,0,0,-ROW(),1)))</f>
        <v>-16605.283964679707</v>
      </c>
      <c r="L2651" s="35" t="str">
        <f t="shared" ca="1" si="165"/>
        <v>买</v>
      </c>
      <c r="M2651" s="4" t="str">
        <f t="shared" ca="1" si="166"/>
        <v/>
      </c>
      <c r="N2651" s="3">
        <f ca="1">IF(L2650="买",E2651/E2650-1,0)-IF(M2651=1,计算结果!B$17,0)</f>
        <v>3.626416460172055E-2</v>
      </c>
      <c r="O2651" s="2">
        <f t="shared" ca="1" si="167"/>
        <v>14.7300912680992</v>
      </c>
      <c r="P2651" s="3">
        <f ca="1">1-O2651/MAX(O$2:O2651)</f>
        <v>7.790149373885491E-2</v>
      </c>
    </row>
    <row r="2652" spans="1:16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64"/>
        <v>7.3482986069131062E-3</v>
      </c>
      <c r="H2652" s="3">
        <f>1-E2652/MAX(E$2:E2652)</f>
        <v>0.36206016470428093</v>
      </c>
      <c r="I2652" s="36">
        <f ca="1">IF(ROW()&gt;计算结果!B$18+1,AVERAGE(OFFSET(E2652,0,0,-计算结果!B$18,1)),AVERAGE(OFFSET(E2652,0,0,-ROW(),1)))</f>
        <v>3594.9186363636368</v>
      </c>
      <c r="J2652" s="36">
        <f ca="1">I2652+计算结果!B$19*IF(ROW()&gt;计算结果!B$18+1,STDEV(OFFSET(E2652,0,0,-计算结果!B$18,1)),STDEV(OFFSET(E2652,0,0,-ROW(),1)))</f>
        <v>23060.758150521</v>
      </c>
      <c r="K2652" s="34">
        <f ca="1">I2652-计算结果!B$19*IF(ROW()&gt;计算结果!B$18+1,STDEV(OFFSET(E2652,0,0,-计算结果!B$18,1)),STDEV(OFFSET(E2652,0,0,-ROW(),1)))</f>
        <v>-15870.920877793727</v>
      </c>
      <c r="L2652" s="35" t="str">
        <f t="shared" ca="1" si="165"/>
        <v>买</v>
      </c>
      <c r="M2652" s="4" t="str">
        <f t="shared" ca="1" si="166"/>
        <v/>
      </c>
      <c r="N2652" s="3">
        <f ca="1">IF(L2651="买",E2652/E2651-1,0)-IF(M2652=1,计算结果!B$17,0)</f>
        <v>7.3482986069131062E-3</v>
      </c>
      <c r="O2652" s="2">
        <f t="shared" ca="1" si="167"/>
        <v>14.838332377244276</v>
      </c>
      <c r="P2652" s="3">
        <f ca="1">1-O2652/MAX(O$2:O2652)</f>
        <v>7.1125638569859428E-2</v>
      </c>
    </row>
    <row r="2653" spans="1:16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64"/>
        <v>-1.9126236897554216E-2</v>
      </c>
      <c r="H2653" s="3">
        <f>1-E2653/MAX(E$2:E2653)</f>
        <v>0.37426155312053355</v>
      </c>
      <c r="I2653" s="36">
        <f ca="1">IF(ROW()&gt;计算结果!B$18+1,AVERAGE(OFFSET(E2653,0,0,-计算结果!B$18,1)),AVERAGE(OFFSET(E2653,0,0,-ROW(),1)))</f>
        <v>3604.8013636363639</v>
      </c>
      <c r="J2653" s="36">
        <f ca="1">I2653+计算结果!B$19*IF(ROW()&gt;计算结果!B$18+1,STDEV(OFFSET(E2653,0,0,-计算结果!B$18,1)),STDEV(OFFSET(E2653,0,0,-ROW(),1)))</f>
        <v>22171.799651602803</v>
      </c>
      <c r="K2653" s="34">
        <f ca="1">I2653-计算结果!B$19*IF(ROW()&gt;计算结果!B$18+1,STDEV(OFFSET(E2653,0,0,-计算结果!B$18,1)),STDEV(OFFSET(E2653,0,0,-ROW(),1)))</f>
        <v>-14962.196924330074</v>
      </c>
      <c r="L2653" s="35" t="str">
        <f t="shared" ca="1" si="165"/>
        <v>买</v>
      </c>
      <c r="M2653" s="4" t="str">
        <f t="shared" ca="1" si="166"/>
        <v/>
      </c>
      <c r="N2653" s="3">
        <f ca="1">IF(L2652="买",E2653/E2652-1,0)-IF(M2653=1,计算结果!B$17,0)</f>
        <v>-1.9126236897554216E-2</v>
      </c>
      <c r="O2653" s="2">
        <f t="shared" ca="1" si="167"/>
        <v>14.554530917032453</v>
      </c>
      <c r="P2653" s="3">
        <f ca="1">1-O2653/MAX(O$2:O2653)</f>
        <v>8.8891509654636658E-2</v>
      </c>
    </row>
    <row r="2654" spans="1:16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64"/>
        <v>2.7246104106222191E-3</v>
      </c>
      <c r="H2654" s="3">
        <f>1-E2654/MAX(E$2:E2654)</f>
        <v>0.37255665963383922</v>
      </c>
      <c r="I2654" s="36">
        <f ca="1">IF(ROW()&gt;计算结果!B$18+1,AVERAGE(OFFSET(E2654,0,0,-计算结果!B$18,1)),AVERAGE(OFFSET(E2654,0,0,-ROW(),1)))</f>
        <v>3616.3640909090914</v>
      </c>
      <c r="J2654" s="36">
        <f ca="1">I2654+计算结果!B$19*IF(ROW()&gt;计算结果!B$18+1,STDEV(OFFSET(E2654,0,0,-计算结果!B$18,1)),STDEV(OFFSET(E2654,0,0,-ROW(),1)))</f>
        <v>20761.416895516915</v>
      </c>
      <c r="K2654" s="34">
        <f ca="1">I2654-计算结果!B$19*IF(ROW()&gt;计算结果!B$18+1,STDEV(OFFSET(E2654,0,0,-计算结果!B$18,1)),STDEV(OFFSET(E2654,0,0,-ROW(),1)))</f>
        <v>-13528.688713698733</v>
      </c>
      <c r="L2654" s="35" t="str">
        <f t="shared" ca="1" si="165"/>
        <v>买</v>
      </c>
      <c r="M2654" s="4" t="str">
        <f t="shared" ca="1" si="166"/>
        <v/>
      </c>
      <c r="N2654" s="3">
        <f ca="1">IF(L2653="买",E2654/E2653-1,0)-IF(M2654=1,计算结果!B$17,0)</f>
        <v>2.7246104106222191E-3</v>
      </c>
      <c r="O2654" s="2">
        <f t="shared" ca="1" si="167"/>
        <v>14.594186343490723</v>
      </c>
      <c r="P2654" s="3">
        <f ca="1">1-O2654/MAX(O$2:O2654)</f>
        <v>8.6409093976635432E-2</v>
      </c>
    </row>
    <row r="2655" spans="1:16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64"/>
        <v>-1.7515409709812135E-2</v>
      </c>
      <c r="H2655" s="3">
        <f>1-E2655/MAX(E$2:E2655)</f>
        <v>0.38354658681004561</v>
      </c>
      <c r="I2655" s="36">
        <f ca="1">IF(ROW()&gt;计算结果!B$18+1,AVERAGE(OFFSET(E2655,0,0,-计算结果!B$18,1)),AVERAGE(OFFSET(E2655,0,0,-ROW(),1)))</f>
        <v>3625.9111363636362</v>
      </c>
      <c r="J2655" s="36">
        <f ca="1">I2655+计算结果!B$19*IF(ROW()&gt;计算结果!B$18+1,STDEV(OFFSET(E2655,0,0,-计算结果!B$18,1)),STDEV(OFFSET(E2655,0,0,-ROW(),1)))</f>
        <v>19270.180581578286</v>
      </c>
      <c r="K2655" s="34">
        <f ca="1">I2655-计算结果!B$19*IF(ROW()&gt;计算结果!B$18+1,STDEV(OFFSET(E2655,0,0,-计算结果!B$18,1)),STDEV(OFFSET(E2655,0,0,-ROW(),1)))</f>
        <v>-12018.358308851013</v>
      </c>
      <c r="L2655" s="35" t="str">
        <f t="shared" ca="1" si="165"/>
        <v>卖</v>
      </c>
      <c r="M2655" s="4">
        <f t="shared" ca="1" si="166"/>
        <v>1</v>
      </c>
      <c r="N2655" s="3">
        <f ca="1">IF(L2654="买",E2655/E2654-1,0)-IF(M2655=1,计算结果!B$17,0)</f>
        <v>-1.7515409709812135E-2</v>
      </c>
      <c r="O2655" s="2">
        <f t="shared" ca="1" si="167"/>
        <v>14.338563190303137</v>
      </c>
      <c r="P2655" s="3">
        <f ca="1">1-O2655/MAX(O$2:O2655)</f>
        <v>0.10241101300279309</v>
      </c>
    </row>
    <row r="2656" spans="1:16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64"/>
        <v>3.5660857516657263E-3</v>
      </c>
      <c r="H2656" s="3">
        <f>1-E2656/MAX(E$2:E2656)</f>
        <v>0.38134826107670317</v>
      </c>
      <c r="I2656" s="36">
        <f ca="1">IF(ROW()&gt;计算结果!B$18+1,AVERAGE(OFFSET(E2656,0,0,-计算结果!B$18,1)),AVERAGE(OFFSET(E2656,0,0,-ROW(),1)))</f>
        <v>3633.6261363636363</v>
      </c>
      <c r="J2656" s="36">
        <f ca="1">I2656+计算结果!B$19*IF(ROW()&gt;计算结果!B$18+1,STDEV(OFFSET(E2656,0,0,-计算结果!B$18,1)),STDEV(OFFSET(E2656,0,0,-ROW(),1)))</f>
        <v>18245.132499550611</v>
      </c>
      <c r="K2656" s="34">
        <f ca="1">I2656-计算结果!B$19*IF(ROW()&gt;计算结果!B$18+1,STDEV(OFFSET(E2656,0,0,-计算结果!B$18,1)),STDEV(OFFSET(E2656,0,0,-ROW(),1)))</f>
        <v>-10977.880226823339</v>
      </c>
      <c r="L2656" s="35" t="str">
        <f t="shared" ca="1" si="165"/>
        <v>买</v>
      </c>
      <c r="M2656" s="4">
        <f t="shared" ca="1" si="166"/>
        <v>1</v>
      </c>
      <c r="N2656" s="3">
        <f ca="1">IF(L2655="买",E2656/E2655-1,0)-IF(M2656=1,计算结果!B$17,0)</f>
        <v>0</v>
      </c>
      <c r="O2656" s="2">
        <f t="shared" ca="1" si="167"/>
        <v>14.338563190303137</v>
      </c>
      <c r="P2656" s="3">
        <f ca="1">1-O2656/MAX(O$2:O2656)</f>
        <v>0.10241101300279309</v>
      </c>
    </row>
    <row r="2657" spans="1:16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64"/>
        <v>-3.5369120502538598E-3</v>
      </c>
      <c r="H2657" s="3">
        <f>1-E2657/MAX(E$2:E2657)</f>
        <v>0.38353637786701145</v>
      </c>
      <c r="I2657" s="36">
        <f ca="1">IF(ROW()&gt;计算结果!B$18+1,AVERAGE(OFFSET(E2657,0,0,-计算结果!B$18,1)),AVERAGE(OFFSET(E2657,0,0,-ROW(),1)))</f>
        <v>3640.057045454545</v>
      </c>
      <c r="J2657" s="36">
        <f ca="1">I2657+计算结果!B$19*IF(ROW()&gt;计算结果!B$18+1,STDEV(OFFSET(E2657,0,0,-计算结果!B$18,1)),STDEV(OFFSET(E2657,0,0,-ROW(),1)))</f>
        <v>17379.573807735105</v>
      </c>
      <c r="K2657" s="34">
        <f ca="1">I2657-计算结果!B$19*IF(ROW()&gt;计算结果!B$18+1,STDEV(OFFSET(E2657,0,0,-计算结果!B$18,1)),STDEV(OFFSET(E2657,0,0,-ROW(),1)))</f>
        <v>-10099.459716826013</v>
      </c>
      <c r="L2657" s="35" t="str">
        <f t="shared" ca="1" si="165"/>
        <v>卖</v>
      </c>
      <c r="M2657" s="4">
        <f t="shared" ca="1" si="166"/>
        <v>1</v>
      </c>
      <c r="N2657" s="3">
        <f ca="1">IF(L2656="买",E2657/E2656-1,0)-IF(M2657=1,计算结果!B$17,0)</f>
        <v>-3.5369120502538598E-3</v>
      </c>
      <c r="O2657" s="2">
        <f t="shared" ca="1" si="167"/>
        <v>14.287848953372027</v>
      </c>
      <c r="P2657" s="3">
        <f ca="1">1-O2657/MAX(O$2:O2657)</f>
        <v>0.10558570630707875</v>
      </c>
    </row>
    <row r="2658" spans="1:16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64"/>
        <v>-4.1456440376695936E-3</v>
      </c>
      <c r="H2658" s="3">
        <f>1-E2658/MAX(E$2:E2658)</f>
        <v>0.38609201660654735</v>
      </c>
      <c r="I2658" s="36">
        <f ca="1">IF(ROW()&gt;计算结果!B$18+1,AVERAGE(OFFSET(E2658,0,0,-计算结果!B$18,1)),AVERAGE(OFFSET(E2658,0,0,-ROW(),1)))</f>
        <v>3643.7018181818175</v>
      </c>
      <c r="J2658" s="36">
        <f ca="1">I2658+计算结果!B$19*IF(ROW()&gt;计算结果!B$18+1,STDEV(OFFSET(E2658,0,0,-计算结果!B$18,1)),STDEV(OFFSET(E2658,0,0,-ROW(),1)))</f>
        <v>17003.525171473684</v>
      </c>
      <c r="K2658" s="34">
        <f ca="1">I2658-计算结果!B$19*IF(ROW()&gt;计算结果!B$18+1,STDEV(OFFSET(E2658,0,0,-计算结果!B$18,1)),STDEV(OFFSET(E2658,0,0,-ROW(),1)))</f>
        <v>-9716.1215351100509</v>
      </c>
      <c r="L2658" s="35" t="str">
        <f t="shared" ca="1" si="165"/>
        <v>卖</v>
      </c>
      <c r="M2658" s="4" t="str">
        <f t="shared" ca="1" si="166"/>
        <v/>
      </c>
      <c r="N2658" s="3">
        <f ca="1">IF(L2657="买",E2658/E2657-1,0)-IF(M2658=1,计算结果!B$17,0)</f>
        <v>0</v>
      </c>
      <c r="O2658" s="2">
        <f t="shared" ca="1" si="167"/>
        <v>14.287848953372027</v>
      </c>
      <c r="P2658" s="3">
        <f ca="1">1-O2658/MAX(O$2:O2658)</f>
        <v>0.10558570630707875</v>
      </c>
    </row>
    <row r="2659" spans="1:16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64"/>
        <v>2.8619257994600966E-2</v>
      </c>
      <c r="H2659" s="3">
        <f>1-E2659/MAX(E$2:E2659)</f>
        <v>0.36852242564486482</v>
      </c>
      <c r="I2659" s="36">
        <f ca="1">IF(ROW()&gt;计算结果!B$18+1,AVERAGE(OFFSET(E2659,0,0,-计算结果!B$18,1)),AVERAGE(OFFSET(E2659,0,0,-ROW(),1)))</f>
        <v>3649.7536363636359</v>
      </c>
      <c r="J2659" s="36">
        <f ca="1">I2659+计算结果!B$19*IF(ROW()&gt;计算结果!B$18+1,STDEV(OFFSET(E2659,0,0,-计算结果!B$18,1)),STDEV(OFFSET(E2659,0,0,-ROW(),1)))</f>
        <v>16619.423022998159</v>
      </c>
      <c r="K2659" s="34">
        <f ca="1">I2659-计算结果!B$19*IF(ROW()&gt;计算结果!B$18+1,STDEV(OFFSET(E2659,0,0,-计算结果!B$18,1)),STDEV(OFFSET(E2659,0,0,-ROW(),1)))</f>
        <v>-9319.9157502708858</v>
      </c>
      <c r="L2659" s="35" t="str">
        <f t="shared" ca="1" si="165"/>
        <v>买</v>
      </c>
      <c r="M2659" s="4">
        <f t="shared" ca="1" si="166"/>
        <v>1</v>
      </c>
      <c r="N2659" s="3">
        <f ca="1">IF(L2658="买",E2659/E2658-1,0)-IF(M2659=1,计算结果!B$17,0)</f>
        <v>0</v>
      </c>
      <c r="O2659" s="2">
        <f t="shared" ca="1" si="167"/>
        <v>14.287848953372027</v>
      </c>
      <c r="P2659" s="3">
        <f ca="1">1-O2659/MAX(O$2:O2659)</f>
        <v>0.10558570630707875</v>
      </c>
    </row>
    <row r="2660" spans="1:16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64"/>
        <v>-4.5617192804716655E-3</v>
      </c>
      <c r="H2660" s="3">
        <f>1-E2660/MAX(E$2:E2660)</f>
        <v>0.3714030490709862</v>
      </c>
      <c r="I2660" s="36">
        <f ca="1">IF(ROW()&gt;计算结果!B$18+1,AVERAGE(OFFSET(E2660,0,0,-计算结果!B$18,1)),AVERAGE(OFFSET(E2660,0,0,-ROW(),1)))</f>
        <v>3656.3054545454547</v>
      </c>
      <c r="J2660" s="36">
        <f ca="1">I2660+计算结果!B$19*IF(ROW()&gt;计算结果!B$18+1,STDEV(OFFSET(E2660,0,0,-计算结果!B$18,1)),STDEV(OFFSET(E2660,0,0,-ROW(),1)))</f>
        <v>15966.351623899489</v>
      </c>
      <c r="K2660" s="34">
        <f ca="1">I2660-计算结果!B$19*IF(ROW()&gt;计算结果!B$18+1,STDEV(OFFSET(E2660,0,0,-计算结果!B$18,1)),STDEV(OFFSET(E2660,0,0,-ROW(),1)))</f>
        <v>-8653.7407148085804</v>
      </c>
      <c r="L2660" s="35" t="str">
        <f t="shared" ca="1" si="165"/>
        <v>买</v>
      </c>
      <c r="M2660" s="4" t="str">
        <f t="shared" ca="1" si="166"/>
        <v/>
      </c>
      <c r="N2660" s="3">
        <f ca="1">IF(L2659="买",E2660/E2659-1,0)-IF(M2660=1,计算结果!B$17,0)</f>
        <v>-4.5617192804716655E-3</v>
      </c>
      <c r="O2660" s="2">
        <f t="shared" ca="1" si="167"/>
        <v>14.222671797324963</v>
      </c>
      <c r="P2660" s="3">
        <f ca="1">1-O2660/MAX(O$2:O2660)</f>
        <v>0.10966577323534721</v>
      </c>
    </row>
    <row r="2661" spans="1:16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64"/>
        <v>-2.4225920923345301E-3</v>
      </c>
      <c r="H2661" s="3">
        <f>1-E2661/MAX(E$2:E2661)</f>
        <v>0.37292588307357244</v>
      </c>
      <c r="I2661" s="36">
        <f ca="1">IF(ROW()&gt;计算结果!B$18+1,AVERAGE(OFFSET(E2661,0,0,-计算结果!B$18,1)),AVERAGE(OFFSET(E2661,0,0,-ROW(),1)))</f>
        <v>3660.8197727272727</v>
      </c>
      <c r="J2661" s="36">
        <f ca="1">I2661+计算结果!B$19*IF(ROW()&gt;计算结果!B$18+1,STDEV(OFFSET(E2661,0,0,-计算结果!B$18,1)),STDEV(OFFSET(E2661,0,0,-ROW(),1)))</f>
        <v>15637.448879161246</v>
      </c>
      <c r="K2661" s="34">
        <f ca="1">I2661-计算结果!B$19*IF(ROW()&gt;计算结果!B$18+1,STDEV(OFFSET(E2661,0,0,-计算结果!B$18,1)),STDEV(OFFSET(E2661,0,0,-ROW(),1)))</f>
        <v>-8315.8093337067003</v>
      </c>
      <c r="L2661" s="35" t="str">
        <f t="shared" ca="1" si="165"/>
        <v>买</v>
      </c>
      <c r="M2661" s="4" t="str">
        <f t="shared" ca="1" si="166"/>
        <v/>
      </c>
      <c r="N2661" s="3">
        <f ca="1">IF(L2660="买",E2661/E2660-1,0)-IF(M2661=1,计算结果!B$17,0)</f>
        <v>-2.4225920923345301E-3</v>
      </c>
      <c r="O2661" s="2">
        <f t="shared" ca="1" si="167"/>
        <v>14.188216065096894</v>
      </c>
      <c r="P2661" s="3">
        <f ca="1">1-O2661/MAX(O$2:O2661)</f>
        <v>0.1118226898926421</v>
      </c>
    </row>
    <row r="2662" spans="1:16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64"/>
        <v>1.9115763653729134E-2</v>
      </c>
      <c r="H2662" s="3">
        <f>1-E2662/MAX(E$2:E2662)</f>
        <v>0.36093888246103589</v>
      </c>
      <c r="I2662" s="36">
        <f ca="1">IF(ROW()&gt;计算结果!B$18+1,AVERAGE(OFFSET(E2662,0,0,-计算结果!B$18,1)),AVERAGE(OFFSET(E2662,0,0,-ROW(),1)))</f>
        <v>3665.8611363636369</v>
      </c>
      <c r="J2662" s="36">
        <f ca="1">I2662+计算结果!B$19*IF(ROW()&gt;计算结果!B$18+1,STDEV(OFFSET(E2662,0,0,-计算结果!B$18,1)),STDEV(OFFSET(E2662,0,0,-ROW(),1)))</f>
        <v>15546.414913804434</v>
      </c>
      <c r="K2662" s="34">
        <f ca="1">I2662-计算结果!B$19*IF(ROW()&gt;计算结果!B$18+1,STDEV(OFFSET(E2662,0,0,-计算结果!B$18,1)),STDEV(OFFSET(E2662,0,0,-ROW(),1)))</f>
        <v>-8214.6926410771594</v>
      </c>
      <c r="L2662" s="35" t="str">
        <f t="shared" ca="1" si="165"/>
        <v>买</v>
      </c>
      <c r="M2662" s="4" t="str">
        <f t="shared" ca="1" si="166"/>
        <v/>
      </c>
      <c r="N2662" s="3">
        <f ca="1">IF(L2661="买",E2662/E2661-1,0)-IF(M2662=1,计算结果!B$17,0)</f>
        <v>1.9115763653729134E-2</v>
      </c>
      <c r="O2662" s="2">
        <f t="shared" ca="1" si="167"/>
        <v>14.459434650065329</v>
      </c>
      <c r="P2662" s="3">
        <f ca="1">1-O2662/MAX(O$2:O2662)</f>
        <v>9.484450235002484E-2</v>
      </c>
    </row>
    <row r="2663" spans="1:16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64"/>
        <v>3.2003067182477807E-3</v>
      </c>
      <c r="H2663" s="3">
        <f>1-E2663/MAX(E$2:E2663)</f>
        <v>0.35889369087320488</v>
      </c>
      <c r="I2663" s="36">
        <f ca="1">IF(ROW()&gt;计算结果!B$18+1,AVERAGE(OFFSET(E2663,0,0,-计算结果!B$18,1)),AVERAGE(OFFSET(E2663,0,0,-ROW(),1)))</f>
        <v>3671.1731818181825</v>
      </c>
      <c r="J2663" s="36">
        <f ca="1">I2663+计算结果!B$19*IF(ROW()&gt;计算结果!B$18+1,STDEV(OFFSET(E2663,0,0,-计算结果!B$18,1)),STDEV(OFFSET(E2663,0,0,-ROW(),1)))</f>
        <v>15454.604412181336</v>
      </c>
      <c r="K2663" s="34">
        <f ca="1">I2663-计算结果!B$19*IF(ROW()&gt;计算结果!B$18+1,STDEV(OFFSET(E2663,0,0,-计算结果!B$18,1)),STDEV(OFFSET(E2663,0,0,-ROW(),1)))</f>
        <v>-8112.2580485449698</v>
      </c>
      <c r="L2663" s="35" t="str">
        <f t="shared" ca="1" si="165"/>
        <v>买</v>
      </c>
      <c r="M2663" s="4" t="str">
        <f t="shared" ca="1" si="166"/>
        <v/>
      </c>
      <c r="N2663" s="3">
        <f ca="1">IF(L2662="买",E2663/E2662-1,0)-IF(M2663=1,计算结果!B$17,0)</f>
        <v>3.2003067182477807E-3</v>
      </c>
      <c r="O2663" s="2">
        <f t="shared" ca="1" si="167"/>
        <v>14.505709275917999</v>
      </c>
      <c r="P2663" s="3">
        <f ca="1">1-O2663/MAX(O$2:O2663)</f>
        <v>9.1947727129836676E-2</v>
      </c>
    </row>
    <row r="2664" spans="1:16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64"/>
        <v>2.6022383761820311E-2</v>
      </c>
      <c r="H2664" s="3">
        <f>1-E2664/MAX(E$2:E2664)</f>
        <v>0.34221057646498332</v>
      </c>
      <c r="I2664" s="36">
        <f ca="1">IF(ROW()&gt;计算结果!B$18+1,AVERAGE(OFFSET(E2664,0,0,-计算结果!B$18,1)),AVERAGE(OFFSET(E2664,0,0,-ROW(),1)))</f>
        <v>3677.7245454545455</v>
      </c>
      <c r="J2664" s="36">
        <f ca="1">I2664+计算结果!B$19*IF(ROW()&gt;计算结果!B$18+1,STDEV(OFFSET(E2664,0,0,-计算结果!B$18,1)),STDEV(OFFSET(E2664,0,0,-ROW(),1)))</f>
        <v>15782.925721673972</v>
      </c>
      <c r="K2664" s="34">
        <f ca="1">I2664-计算结果!B$19*IF(ROW()&gt;计算结果!B$18+1,STDEV(OFFSET(E2664,0,0,-计算结果!B$18,1)),STDEV(OFFSET(E2664,0,0,-ROW(),1)))</f>
        <v>-8427.4766307648788</v>
      </c>
      <c r="L2664" s="35" t="str">
        <f t="shared" ca="1" si="165"/>
        <v>买</v>
      </c>
      <c r="M2664" s="4" t="str">
        <f t="shared" ca="1" si="166"/>
        <v/>
      </c>
      <c r="N2664" s="3">
        <f ca="1">IF(L2663="买",E2664/E2663-1,0)-IF(M2664=1,计算结果!B$17,0)</f>
        <v>2.6022383761820311E-2</v>
      </c>
      <c r="O2664" s="2">
        <f t="shared" ca="1" si="167"/>
        <v>14.883182409433333</v>
      </c>
      <c r="P2664" s="3">
        <f ca="1">1-O2664/MAX(O$2:O2664)</f>
        <v>6.8318042409416191E-2</v>
      </c>
    </row>
    <row r="2665" spans="1:16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64"/>
        <v>2.7858539664145088E-3</v>
      </c>
      <c r="H2665" s="3">
        <f>1-E2665/MAX(E$2:E2665)</f>
        <v>0.34037807119036279</v>
      </c>
      <c r="I2665" s="36">
        <f ca="1">IF(ROW()&gt;计算结果!B$18+1,AVERAGE(OFFSET(E2665,0,0,-计算结果!B$18,1)),AVERAGE(OFFSET(E2665,0,0,-ROW(),1)))</f>
        <v>3686.8945454545465</v>
      </c>
      <c r="J2665" s="36">
        <f ca="1">I2665+计算结果!B$19*IF(ROW()&gt;计算结果!B$18+1,STDEV(OFFSET(E2665,0,0,-计算结果!B$18,1)),STDEV(OFFSET(E2665,0,0,-ROW(),1)))</f>
        <v>15723.248281725808</v>
      </c>
      <c r="K2665" s="34">
        <f ca="1">I2665-计算结果!B$19*IF(ROW()&gt;计算结果!B$18+1,STDEV(OFFSET(E2665,0,0,-计算结果!B$18,1)),STDEV(OFFSET(E2665,0,0,-ROW(),1)))</f>
        <v>-8349.4591908167149</v>
      </c>
      <c r="L2665" s="35" t="str">
        <f t="shared" ca="1" si="165"/>
        <v>买</v>
      </c>
      <c r="M2665" s="4" t="str">
        <f t="shared" ca="1" si="166"/>
        <v/>
      </c>
      <c r="N2665" s="3">
        <f ca="1">IF(L2664="买",E2665/E2664-1,0)-IF(M2665=1,计算结果!B$17,0)</f>
        <v>2.7858539664145088E-3</v>
      </c>
      <c r="O2665" s="2">
        <f t="shared" ca="1" si="167"/>
        <v>14.924644782181524</v>
      </c>
      <c r="P2665" s="3">
        <f ca="1">1-O2665/MAX(O$2:O2665)</f>
        <v>6.5722512532425559E-2</v>
      </c>
    </row>
    <row r="2666" spans="1:16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64"/>
        <v>-2.6697758162161911E-3</v>
      </c>
      <c r="H2666" s="3">
        <f>1-E2666/MAX(E$2:E2666)</f>
        <v>0.34213911386374463</v>
      </c>
      <c r="I2666" s="36">
        <f ca="1">IF(ROW()&gt;计算结果!B$18+1,AVERAGE(OFFSET(E2666,0,0,-计算结果!B$18,1)),AVERAGE(OFFSET(E2666,0,0,-ROW(),1)))</f>
        <v>3694.6638636363646</v>
      </c>
      <c r="J2666" s="36">
        <f ca="1">I2666+计算结果!B$19*IF(ROW()&gt;计算结果!B$18+1,STDEV(OFFSET(E2666,0,0,-计算结果!B$18,1)),STDEV(OFFSET(E2666,0,0,-ROW(),1)))</f>
        <v>15768.328905874005</v>
      </c>
      <c r="K2666" s="34">
        <f ca="1">I2666-计算结果!B$19*IF(ROW()&gt;计算结果!B$18+1,STDEV(OFFSET(E2666,0,0,-计算结果!B$18,1)),STDEV(OFFSET(E2666,0,0,-ROW(),1)))</f>
        <v>-8379.0011786012765</v>
      </c>
      <c r="L2666" s="35" t="str">
        <f t="shared" ca="1" si="165"/>
        <v>买</v>
      </c>
      <c r="M2666" s="4" t="str">
        <f t="shared" ca="1" si="166"/>
        <v/>
      </c>
      <c r="N2666" s="3">
        <f ca="1">IF(L2665="买",E2666/E2665-1,0)-IF(M2666=1,计算结果!B$17,0)</f>
        <v>-2.6697758162161911E-3</v>
      </c>
      <c r="O2666" s="2">
        <f t="shared" ca="1" si="167"/>
        <v>14.884799326476438</v>
      </c>
      <c r="P2666" s="3">
        <f ca="1">1-O2666/MAX(O$2:O2666)</f>
        <v>6.8216823974101781E-2</v>
      </c>
    </row>
    <row r="2667" spans="1:16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64"/>
        <v>-9.5645021958524756E-3</v>
      </c>
      <c r="H2667" s="3">
        <f>1-E2667/MAX(E$2:E2667)</f>
        <v>0.34843122575376029</v>
      </c>
      <c r="I2667" s="36">
        <f ca="1">IF(ROW()&gt;计算结果!B$18+1,AVERAGE(OFFSET(E2667,0,0,-计算结果!B$18,1)),AVERAGE(OFFSET(E2667,0,0,-ROW(),1)))</f>
        <v>3700.531136363637</v>
      </c>
      <c r="J2667" s="36">
        <f ca="1">I2667+计算结果!B$19*IF(ROW()&gt;计算结果!B$18+1,STDEV(OFFSET(E2667,0,0,-计算结果!B$18,1)),STDEV(OFFSET(E2667,0,0,-ROW(),1)))</f>
        <v>15790.565863517199</v>
      </c>
      <c r="K2667" s="34">
        <f ca="1">I2667-计算结果!B$19*IF(ROW()&gt;计算结果!B$18+1,STDEV(OFFSET(E2667,0,0,-计算结果!B$18,1)),STDEV(OFFSET(E2667,0,0,-ROW(),1)))</f>
        <v>-8389.5035907899237</v>
      </c>
      <c r="L2667" s="35" t="str">
        <f t="shared" ca="1" si="165"/>
        <v>买</v>
      </c>
      <c r="M2667" s="4" t="str">
        <f t="shared" ca="1" si="166"/>
        <v/>
      </c>
      <c r="N2667" s="3">
        <f ca="1">IF(L2666="买",E2667/E2666-1,0)-IF(M2667=1,计算结果!B$17,0)</f>
        <v>-9.5645021958524756E-3</v>
      </c>
      <c r="O2667" s="2">
        <f t="shared" ca="1" si="167"/>
        <v>14.742433630633531</v>
      </c>
      <c r="P2667" s="3">
        <f ca="1">1-O2667/MAX(O$2:O2667)</f>
        <v>7.7128866207259894E-2</v>
      </c>
    </row>
    <row r="2668" spans="1:16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64"/>
        <v>2.2980101321354862E-3</v>
      </c>
      <c r="H2668" s="3">
        <f>1-E2668/MAX(E$2:E2668)</f>
        <v>0.34693391410875929</v>
      </c>
      <c r="I2668" s="36">
        <f ca="1">IF(ROW()&gt;计算结果!B$18+1,AVERAGE(OFFSET(E2668,0,0,-计算结果!B$18,1)),AVERAGE(OFFSET(E2668,0,0,-ROW(),1)))</f>
        <v>3706.1888636363651</v>
      </c>
      <c r="J2668" s="36">
        <f ca="1">I2668+计算结果!B$19*IF(ROW()&gt;计算结果!B$18+1,STDEV(OFFSET(E2668,0,0,-计算结果!B$18,1)),STDEV(OFFSET(E2668,0,0,-ROW(),1)))</f>
        <v>15856.15957469543</v>
      </c>
      <c r="K2668" s="34">
        <f ca="1">I2668-计算结果!B$19*IF(ROW()&gt;计算结果!B$18+1,STDEV(OFFSET(E2668,0,0,-计算结果!B$18,1)),STDEV(OFFSET(E2668,0,0,-ROW(),1)))</f>
        <v>-8443.7818474226988</v>
      </c>
      <c r="L2668" s="35" t="str">
        <f t="shared" ca="1" si="165"/>
        <v>买</v>
      </c>
      <c r="M2668" s="4" t="str">
        <f t="shared" ca="1" si="166"/>
        <v/>
      </c>
      <c r="N2668" s="3">
        <f ca="1">IF(L2667="买",E2668/E2667-1,0)-IF(M2668=1,计算结果!B$17,0)</f>
        <v>2.2980101321354862E-3</v>
      </c>
      <c r="O2668" s="2">
        <f t="shared" ca="1" si="167"/>
        <v>14.776311892489062</v>
      </c>
      <c r="P2668" s="3">
        <f ca="1">1-O2668/MAX(O$2:O2668)</f>
        <v>7.5008098991148797E-2</v>
      </c>
    </row>
    <row r="2669" spans="1:16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64"/>
        <v>-2.8807774477619619E-2</v>
      </c>
      <c r="H2669" s="3">
        <f>1-E2669/MAX(E$2:E2669)</f>
        <v>0.36574729463009592</v>
      </c>
      <c r="I2669" s="36">
        <f ca="1">IF(ROW()&gt;计算结果!B$18+1,AVERAGE(OFFSET(E2669,0,0,-计算结果!B$18,1)),AVERAGE(OFFSET(E2669,0,0,-ROW(),1)))</f>
        <v>3709.2513636363642</v>
      </c>
      <c r="J2669" s="36">
        <f ca="1">I2669+计算结果!B$19*IF(ROW()&gt;计算结果!B$18+1,STDEV(OFFSET(E2669,0,0,-计算结果!B$18,1)),STDEV(OFFSET(E2669,0,0,-ROW(),1)))</f>
        <v>15710.177232676055</v>
      </c>
      <c r="K2669" s="34">
        <f ca="1">I2669-计算结果!B$19*IF(ROW()&gt;计算结果!B$18+1,STDEV(OFFSET(E2669,0,0,-计算结果!B$18,1)),STDEV(OFFSET(E2669,0,0,-ROW(),1)))</f>
        <v>-8291.6745054033272</v>
      </c>
      <c r="L2669" s="35" t="str">
        <f t="shared" ca="1" si="165"/>
        <v>买</v>
      </c>
      <c r="M2669" s="4" t="str">
        <f t="shared" ca="1" si="166"/>
        <v/>
      </c>
      <c r="N2669" s="3">
        <f ca="1">IF(L2668="买",E2669/E2668-1,0)-IF(M2669=1,计算结果!B$17,0)</f>
        <v>-2.8807774477619619E-2</v>
      </c>
      <c r="O2669" s="2">
        <f t="shared" ca="1" si="167"/>
        <v>14.350639231879269</v>
      </c>
      <c r="P2669" s="3">
        <f ca="1">1-O2669/MAX(O$2:O2669)</f>
        <v>0.10165505706903633</v>
      </c>
    </row>
    <row r="2670" spans="1:16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64"/>
        <v>9.1854610033721418E-3</v>
      </c>
      <c r="H2670" s="3">
        <f>1-E2670/MAX(E$2:E2670)</f>
        <v>0.35992139113863741</v>
      </c>
      <c r="I2670" s="36">
        <f ca="1">IF(ROW()&gt;计算结果!B$18+1,AVERAGE(OFFSET(E2670,0,0,-计算结果!B$18,1)),AVERAGE(OFFSET(E2670,0,0,-ROW(),1)))</f>
        <v>3714.6365909090919</v>
      </c>
      <c r="J2670" s="36">
        <f ca="1">I2670+计算结果!B$19*IF(ROW()&gt;计算结果!B$18+1,STDEV(OFFSET(E2670,0,0,-计算结果!B$18,1)),STDEV(OFFSET(E2670,0,0,-ROW(),1)))</f>
        <v>15328.464229209534</v>
      </c>
      <c r="K2670" s="34">
        <f ca="1">I2670-计算结果!B$19*IF(ROW()&gt;计算结果!B$18+1,STDEV(OFFSET(E2670,0,0,-计算结果!B$18,1)),STDEV(OFFSET(E2670,0,0,-ROW(),1)))</f>
        <v>-7899.1910473913513</v>
      </c>
      <c r="L2670" s="35" t="str">
        <f t="shared" ca="1" si="165"/>
        <v>买</v>
      </c>
      <c r="M2670" s="4" t="str">
        <f t="shared" ca="1" si="166"/>
        <v/>
      </c>
      <c r="N2670" s="3">
        <f ca="1">IF(L2669="买",E2670/E2669-1,0)-IF(M2670=1,计算结果!B$17,0)</f>
        <v>9.1854610033721418E-3</v>
      </c>
      <c r="O2670" s="2">
        <f t="shared" ca="1" si="167"/>
        <v>14.482456468917158</v>
      </c>
      <c r="P2670" s="3">
        <f ca="1">1-O2670/MAX(O$2:O2670)</f>
        <v>9.3403344628167462E-2</v>
      </c>
    </row>
    <row r="2671" spans="1:16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64"/>
        <v>8.7988154827245424E-4</v>
      </c>
      <c r="H2671" s="3">
        <f>1-E2671/MAX(E$2:E2671)</f>
        <v>0.35935819778125644</v>
      </c>
      <c r="I2671" s="36">
        <f ca="1">IF(ROW()&gt;计算结果!B$18+1,AVERAGE(OFFSET(E2671,0,0,-计算结果!B$18,1)),AVERAGE(OFFSET(E2671,0,0,-ROW(),1)))</f>
        <v>3719.9063636363639</v>
      </c>
      <c r="J2671" s="36">
        <f ca="1">I2671+计算结果!B$19*IF(ROW()&gt;计算结果!B$18+1,STDEV(OFFSET(E2671,0,0,-计算结果!B$18,1)),STDEV(OFFSET(E2671,0,0,-ROW(),1)))</f>
        <v>14945.053414022421</v>
      </c>
      <c r="K2671" s="34">
        <f ca="1">I2671-计算结果!B$19*IF(ROW()&gt;计算结果!B$18+1,STDEV(OFFSET(E2671,0,0,-计算结果!B$18,1)),STDEV(OFFSET(E2671,0,0,-ROW(),1)))</f>
        <v>-7505.240686749692</v>
      </c>
      <c r="L2671" s="35" t="str">
        <f t="shared" ca="1" si="165"/>
        <v>买</v>
      </c>
      <c r="M2671" s="4" t="str">
        <f t="shared" ca="1" si="166"/>
        <v/>
      </c>
      <c r="N2671" s="3">
        <f ca="1">IF(L2670="买",E2671/E2670-1,0)-IF(M2671=1,计算结果!B$17,0)</f>
        <v>8.7988154827245424E-4</v>
      </c>
      <c r="O2671" s="2">
        <f t="shared" ca="1" si="167"/>
        <v>14.495199315137818</v>
      </c>
      <c r="P2671" s="3">
        <f ca="1">1-O2671/MAX(O$2:O2671)</f>
        <v>9.2605646959380228E-2</v>
      </c>
    </row>
    <row r="2672" spans="1:16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64"/>
        <v>-9.077919249544486E-3</v>
      </c>
      <c r="H2672" s="3">
        <f>1-E2672/MAX(E$2:E2672)</f>
        <v>0.36517389232968078</v>
      </c>
      <c r="I2672" s="36">
        <f ca="1">IF(ROW()&gt;计算结果!B$18+1,AVERAGE(OFFSET(E2672,0,0,-计算结果!B$18,1)),AVERAGE(OFFSET(E2672,0,0,-ROW(),1)))</f>
        <v>3724.3818181818187</v>
      </c>
      <c r="J2672" s="36">
        <f ca="1">I2672+计算结果!B$19*IF(ROW()&gt;计算结果!B$18+1,STDEV(OFFSET(E2672,0,0,-计算结果!B$18,1)),STDEV(OFFSET(E2672,0,0,-ROW(),1)))</f>
        <v>14498.126564079945</v>
      </c>
      <c r="K2672" s="34">
        <f ca="1">I2672-计算结果!B$19*IF(ROW()&gt;计算结果!B$18+1,STDEV(OFFSET(E2672,0,0,-计算结果!B$18,1)),STDEV(OFFSET(E2672,0,0,-ROW(),1)))</f>
        <v>-7049.3629277163072</v>
      </c>
      <c r="L2672" s="35" t="str">
        <f t="shared" ca="1" si="165"/>
        <v>买</v>
      </c>
      <c r="M2672" s="4" t="str">
        <f t="shared" ca="1" si="166"/>
        <v/>
      </c>
      <c r="N2672" s="3">
        <f ca="1">IF(L2671="买",E2672/E2671-1,0)-IF(M2672=1,计算结果!B$17,0)</f>
        <v>-9.077919249544486E-3</v>
      </c>
      <c r="O2672" s="2">
        <f t="shared" ca="1" si="167"/>
        <v>14.363613066248943</v>
      </c>
      <c r="P2672" s="3">
        <f ca="1">1-O2672/MAX(O$2:O2672)</f>
        <v>0.10084289962377568</v>
      </c>
    </row>
    <row r="2673" spans="1:16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64"/>
        <v>-7.0203698740284093E-2</v>
      </c>
      <c r="H2673" s="3">
        <f>1-E2673/MAX(E$2:E2673)</f>
        <v>0.40974103314503496</v>
      </c>
      <c r="I2673" s="36">
        <f ca="1">IF(ROW()&gt;计算结果!B$18+1,AVERAGE(OFFSET(E2673,0,0,-计算结果!B$18,1)),AVERAGE(OFFSET(E2673,0,0,-ROW(),1)))</f>
        <v>3724.2252272727278</v>
      </c>
      <c r="J2673" s="36">
        <f ca="1">I2673+计算结果!B$19*IF(ROW()&gt;计算结果!B$18+1,STDEV(OFFSET(E2673,0,0,-计算结果!B$18,1)),STDEV(OFFSET(E2673,0,0,-ROW(),1)))</f>
        <v>14543.186270374379</v>
      </c>
      <c r="K2673" s="34">
        <f ca="1">I2673-计算结果!B$19*IF(ROW()&gt;计算结果!B$18+1,STDEV(OFFSET(E2673,0,0,-计算结果!B$18,1)),STDEV(OFFSET(E2673,0,0,-ROW(),1)))</f>
        <v>-7094.7358158289244</v>
      </c>
      <c r="L2673" s="35" t="str">
        <f t="shared" ca="1" si="165"/>
        <v>卖</v>
      </c>
      <c r="M2673" s="4">
        <f t="shared" ca="1" si="166"/>
        <v>1</v>
      </c>
      <c r="N2673" s="3">
        <f ca="1">IF(L2672="买",E2673/E2672-1,0)-IF(M2673=1,计算结果!B$17,0)</f>
        <v>-7.0203698740284093E-2</v>
      </c>
      <c r="O2673" s="2">
        <f t="shared" ca="1" si="167"/>
        <v>13.355234301723995</v>
      </c>
      <c r="P2673" s="3">
        <f ca="1">1-O2673/MAX(O$2:O2673)</f>
        <v>0.16396705381877552</v>
      </c>
    </row>
    <row r="2674" spans="1:16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64"/>
        <v>2.7990210632820034E-3</v>
      </c>
      <c r="H2674" s="3">
        <f>1-E2674/MAX(E$2:E2674)</f>
        <v>0.40808888586401681</v>
      </c>
      <c r="I2674" s="36">
        <f ca="1">IF(ROW()&gt;计算结果!B$18+1,AVERAGE(OFFSET(E2674,0,0,-计算结果!B$18,1)),AVERAGE(OFFSET(E2674,0,0,-ROW(),1)))</f>
        <v>3724.5272727272732</v>
      </c>
      <c r="J2674" s="36">
        <f ca="1">I2674+计算结果!B$19*IF(ROW()&gt;计算结果!B$18+1,STDEV(OFFSET(E2674,0,0,-计算结果!B$18,1)),STDEV(OFFSET(E2674,0,0,-ROW(),1)))</f>
        <v>14455.94295546988</v>
      </c>
      <c r="K2674" s="34">
        <f ca="1">I2674-计算结果!B$19*IF(ROW()&gt;计算结果!B$18+1,STDEV(OFFSET(E2674,0,0,-计算结果!B$18,1)),STDEV(OFFSET(E2674,0,0,-ROW(),1)))</f>
        <v>-7006.8884100153336</v>
      </c>
      <c r="L2674" s="35" t="str">
        <f t="shared" ca="1" si="165"/>
        <v>卖</v>
      </c>
      <c r="M2674" s="4" t="str">
        <f t="shared" ca="1" si="166"/>
        <v/>
      </c>
      <c r="N2674" s="3">
        <f ca="1">IF(L2673="买",E2674/E2673-1,0)-IF(M2674=1,计算结果!B$17,0)</f>
        <v>0</v>
      </c>
      <c r="O2674" s="2">
        <f t="shared" ca="1" si="167"/>
        <v>13.355234301723995</v>
      </c>
      <c r="P2674" s="3">
        <f ca="1">1-O2674/MAX(O$2:O2674)</f>
        <v>0.16396705381877552</v>
      </c>
    </row>
    <row r="2675" spans="1:16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64"/>
        <v>1.7543506631635175E-2</v>
      </c>
      <c r="H2675" s="3">
        <f>1-E2675/MAX(E$2:E2675)</f>
        <v>0.39770468930783365</v>
      </c>
      <c r="I2675" s="36">
        <f ca="1">IF(ROW()&gt;计算结果!B$18+1,AVERAGE(OFFSET(E2675,0,0,-计算结果!B$18,1)),AVERAGE(OFFSET(E2675,0,0,-ROW(),1)))</f>
        <v>3722.5106818181825</v>
      </c>
      <c r="J2675" s="36">
        <f ca="1">I2675+计算结果!B$19*IF(ROW()&gt;计算结果!B$18+1,STDEV(OFFSET(E2675,0,0,-计算结果!B$18,1)),STDEV(OFFSET(E2675,0,0,-ROW(),1)))</f>
        <v>14773.375884821151</v>
      </c>
      <c r="K2675" s="34">
        <f ca="1">I2675-计算结果!B$19*IF(ROW()&gt;计算结果!B$18+1,STDEV(OFFSET(E2675,0,0,-计算结果!B$18,1)),STDEV(OFFSET(E2675,0,0,-ROW(),1)))</f>
        <v>-7328.354521184785</v>
      </c>
      <c r="L2675" s="35" t="str">
        <f t="shared" ca="1" si="165"/>
        <v>卖</v>
      </c>
      <c r="M2675" s="4" t="str">
        <f t="shared" ca="1" si="166"/>
        <v/>
      </c>
      <c r="N2675" s="3">
        <f ca="1">IF(L2674="买",E2675/E2674-1,0)-IF(M2675=1,计算结果!B$17,0)</f>
        <v>0</v>
      </c>
      <c r="O2675" s="2">
        <f t="shared" ca="1" si="167"/>
        <v>13.355234301723995</v>
      </c>
      <c r="P2675" s="3">
        <f ca="1">1-O2675/MAX(O$2:O2675)</f>
        <v>0.16396705381877552</v>
      </c>
    </row>
    <row r="2676" spans="1:16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64"/>
        <v>-6.9334229803294511E-2</v>
      </c>
      <c r="H2676" s="3">
        <f>1-E2676/MAX(E$2:E2676)</f>
        <v>0.43946437078881095</v>
      </c>
      <c r="I2676" s="36">
        <f ca="1">IF(ROW()&gt;计算结果!B$18+1,AVERAGE(OFFSET(E2676,0,0,-计算结果!B$18,1)),AVERAGE(OFFSET(E2676,0,0,-ROW(),1)))</f>
        <v>3713.1563636363639</v>
      </c>
      <c r="J2676" s="36">
        <f ca="1">I2676+计算结果!B$19*IF(ROW()&gt;计算结果!B$18+1,STDEV(OFFSET(E2676,0,0,-计算结果!B$18,1)),STDEV(OFFSET(E2676,0,0,-ROW(),1)))</f>
        <v>16848.598089851384</v>
      </c>
      <c r="K2676" s="34">
        <f ca="1">I2676-计算结果!B$19*IF(ROW()&gt;计算结果!B$18+1,STDEV(OFFSET(E2676,0,0,-计算结果!B$18,1)),STDEV(OFFSET(E2676,0,0,-ROW(),1)))</f>
        <v>-9422.2853625786574</v>
      </c>
      <c r="L2676" s="35" t="str">
        <f t="shared" ca="1" si="165"/>
        <v>卖</v>
      </c>
      <c r="M2676" s="4" t="str">
        <f t="shared" ca="1" si="166"/>
        <v/>
      </c>
      <c r="N2676" s="3">
        <f ca="1">IF(L2675="买",E2676/E2675-1,0)-IF(M2676=1,计算结果!B$17,0)</f>
        <v>0</v>
      </c>
      <c r="O2676" s="2">
        <f t="shared" ca="1" si="167"/>
        <v>13.355234301723995</v>
      </c>
      <c r="P2676" s="3">
        <f ca="1">1-O2676/MAX(O$2:O2676)</f>
        <v>0.16396705381877552</v>
      </c>
    </row>
    <row r="2677" spans="1:16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64"/>
        <v>2.0392304470036704E-2</v>
      </c>
      <c r="H2677" s="3">
        <f>1-E2677/MAX(E$2:E2677)</f>
        <v>0.42803375757163276</v>
      </c>
      <c r="I2677" s="36">
        <f ca="1">IF(ROW()&gt;计算结果!B$18+1,AVERAGE(OFFSET(E2677,0,0,-计算结果!B$18,1)),AVERAGE(OFFSET(E2677,0,0,-ROW(),1)))</f>
        <v>3703.3425000000002</v>
      </c>
      <c r="J2677" s="36">
        <f ca="1">I2677+计算结果!B$19*IF(ROW()&gt;计算结果!B$18+1,STDEV(OFFSET(E2677,0,0,-计算结果!B$18,1)),STDEV(OFFSET(E2677,0,0,-ROW(),1)))</f>
        <v>17997.498143350786</v>
      </c>
      <c r="K2677" s="34">
        <f ca="1">I2677-计算结果!B$19*IF(ROW()&gt;计算结果!B$18+1,STDEV(OFFSET(E2677,0,0,-计算结果!B$18,1)),STDEV(OFFSET(E2677,0,0,-ROW(),1)))</f>
        <v>-10590.813143350784</v>
      </c>
      <c r="L2677" s="35" t="str">
        <f t="shared" ca="1" si="165"/>
        <v>卖</v>
      </c>
      <c r="M2677" s="4" t="str">
        <f t="shared" ca="1" si="166"/>
        <v/>
      </c>
      <c r="N2677" s="3">
        <f ca="1">IF(L2676="买",E2677/E2676-1,0)-IF(M2677=1,计算结果!B$17,0)</f>
        <v>0</v>
      </c>
      <c r="O2677" s="2">
        <f t="shared" ca="1" si="167"/>
        <v>13.355234301723995</v>
      </c>
      <c r="P2677" s="3">
        <f ca="1">1-O2677/MAX(O$2:O2677)</f>
        <v>0.16396705381877552</v>
      </c>
    </row>
    <row r="2678" spans="1:16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64"/>
        <v>-5.0307000321279438E-2</v>
      </c>
      <c r="H2678" s="3">
        <f>1-E2678/MAX(E$2:E2678)</f>
        <v>0.45680766351323765</v>
      </c>
      <c r="I2678" s="36">
        <f ca="1">IF(ROW()&gt;计算结果!B$18+1,AVERAGE(OFFSET(E2678,0,0,-计算结果!B$18,1)),AVERAGE(OFFSET(E2678,0,0,-ROW(),1)))</f>
        <v>3688.6175000000003</v>
      </c>
      <c r="J2678" s="36">
        <f ca="1">I2678+计算结果!B$19*IF(ROW()&gt;计算结果!B$18+1,STDEV(OFFSET(E2678,0,0,-计算结果!B$18,1)),STDEV(OFFSET(E2678,0,0,-ROW(),1)))</f>
        <v>20114.314344318464</v>
      </c>
      <c r="K2678" s="34">
        <f ca="1">I2678-计算结果!B$19*IF(ROW()&gt;计算结果!B$18+1,STDEV(OFFSET(E2678,0,0,-计算结果!B$18,1)),STDEV(OFFSET(E2678,0,0,-ROW(),1)))</f>
        <v>-12737.079344318463</v>
      </c>
      <c r="L2678" s="35" t="str">
        <f t="shared" ca="1" si="165"/>
        <v>卖</v>
      </c>
      <c r="M2678" s="4" t="str">
        <f t="shared" ca="1" si="166"/>
        <v/>
      </c>
      <c r="N2678" s="3">
        <f ca="1">IF(L2677="买",E2678/E2677-1,0)-IF(M2678=1,计算结果!B$17,0)</f>
        <v>0</v>
      </c>
      <c r="O2678" s="2">
        <f t="shared" ca="1" si="167"/>
        <v>13.355234301723995</v>
      </c>
      <c r="P2678" s="3">
        <f ca="1">1-O2678/MAX(O$2:O2678)</f>
        <v>0.16396705381877552</v>
      </c>
    </row>
    <row r="2679" spans="1:16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64"/>
        <v>7.2859402653135952E-3</v>
      </c>
      <c r="H2679" s="3">
        <f>1-E2679/MAX(E$2:E2679)</f>
        <v>0.45284999659701897</v>
      </c>
      <c r="I2679" s="36">
        <f ca="1">IF(ROW()&gt;计算结果!B$18+1,AVERAGE(OFFSET(E2679,0,0,-计算结果!B$18,1)),AVERAGE(OFFSET(E2679,0,0,-ROW(),1)))</f>
        <v>3674.5827272727274</v>
      </c>
      <c r="J2679" s="36">
        <f ca="1">I2679+计算结果!B$19*IF(ROW()&gt;计算结果!B$18+1,STDEV(OFFSET(E2679,0,0,-计算结果!B$18,1)),STDEV(OFFSET(E2679,0,0,-ROW(),1)))</f>
        <v>21685.990244151297</v>
      </c>
      <c r="K2679" s="34">
        <f ca="1">I2679-计算结果!B$19*IF(ROW()&gt;计算结果!B$18+1,STDEV(OFFSET(E2679,0,0,-计算结果!B$18,1)),STDEV(OFFSET(E2679,0,0,-ROW(),1)))</f>
        <v>-14336.82478960584</v>
      </c>
      <c r="L2679" s="35" t="str">
        <f t="shared" ca="1" si="165"/>
        <v>卖</v>
      </c>
      <c r="M2679" s="4" t="str">
        <f t="shared" ca="1" si="166"/>
        <v/>
      </c>
      <c r="N2679" s="3">
        <f ca="1">IF(L2678="买",E2679/E2678-1,0)-IF(M2679=1,计算结果!B$17,0)</f>
        <v>0</v>
      </c>
      <c r="O2679" s="2">
        <f t="shared" ca="1" si="167"/>
        <v>13.355234301723995</v>
      </c>
      <c r="P2679" s="3">
        <f ca="1">1-O2679/MAX(O$2:O2679)</f>
        <v>0.16396705381877552</v>
      </c>
    </row>
    <row r="2680" spans="1:16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64"/>
        <v>-1.8605533459173818E-2</v>
      </c>
      <c r="H2680" s="3">
        <f>1-E2680/MAX(E$2:E2680)</f>
        <v>0.46303001429252022</v>
      </c>
      <c r="I2680" s="36">
        <f ca="1">IF(ROW()&gt;计算结果!B$18+1,AVERAGE(OFFSET(E2680,0,0,-计算结果!B$18,1)),AVERAGE(OFFSET(E2680,0,0,-ROW(),1)))</f>
        <v>3659.1788636363635</v>
      </c>
      <c r="J2680" s="36">
        <f ca="1">I2680+计算结果!B$19*IF(ROW()&gt;计算结果!B$18+1,STDEV(OFFSET(E2680,0,0,-计算结果!B$18,1)),STDEV(OFFSET(E2680,0,0,-ROW(),1)))</f>
        <v>23409.194207028992</v>
      </c>
      <c r="K2680" s="34">
        <f ca="1">I2680-计算结果!B$19*IF(ROW()&gt;计算结果!B$18+1,STDEV(OFFSET(E2680,0,0,-计算结果!B$18,1)),STDEV(OFFSET(E2680,0,0,-ROW(),1)))</f>
        <v>-16090.836479756264</v>
      </c>
      <c r="L2680" s="35" t="str">
        <f t="shared" ca="1" si="165"/>
        <v>卖</v>
      </c>
      <c r="M2680" s="4" t="str">
        <f t="shared" ca="1" si="166"/>
        <v/>
      </c>
      <c r="N2680" s="3">
        <f ca="1">IF(L2679="买",E2680/E2679-1,0)-IF(M2680=1,计算结果!B$17,0)</f>
        <v>0</v>
      </c>
      <c r="O2680" s="2">
        <f t="shared" ca="1" si="167"/>
        <v>13.355234301723995</v>
      </c>
      <c r="P2680" s="3">
        <f ca="1">1-O2680/MAX(O$2:O2680)</f>
        <v>0.16396705381877552</v>
      </c>
    </row>
    <row r="2681" spans="1:16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64"/>
        <v>2.0815113375667105E-2</v>
      </c>
      <c r="H2681" s="3">
        <f>1-E2681/MAX(E$2:E2681)</f>
        <v>0.4518529231606887</v>
      </c>
      <c r="I2681" s="36">
        <f ca="1">IF(ROW()&gt;计算结果!B$18+1,AVERAGE(OFFSET(E2681,0,0,-计算结果!B$18,1)),AVERAGE(OFFSET(E2681,0,0,-ROW(),1)))</f>
        <v>3646.1390909090915</v>
      </c>
      <c r="J2681" s="36">
        <f ca="1">I2681+计算结果!B$19*IF(ROW()&gt;计算结果!B$18+1,STDEV(OFFSET(E2681,0,0,-计算结果!B$18,1)),STDEV(OFFSET(E2681,0,0,-ROW(),1)))</f>
        <v>24541.831637849933</v>
      </c>
      <c r="K2681" s="34">
        <f ca="1">I2681-计算结果!B$19*IF(ROW()&gt;计算结果!B$18+1,STDEV(OFFSET(E2681,0,0,-计算结果!B$18,1)),STDEV(OFFSET(E2681,0,0,-ROW(),1)))</f>
        <v>-17249.55345603175</v>
      </c>
      <c r="L2681" s="35" t="str">
        <f t="shared" ca="1" si="165"/>
        <v>卖</v>
      </c>
      <c r="M2681" s="4" t="str">
        <f t="shared" ca="1" si="166"/>
        <v/>
      </c>
      <c r="N2681" s="3">
        <f ca="1">IF(L2680="买",E2681/E2680-1,0)-IF(M2681=1,计算结果!B$17,0)</f>
        <v>0</v>
      </c>
      <c r="O2681" s="2">
        <f t="shared" ca="1" si="167"/>
        <v>13.355234301723995</v>
      </c>
      <c r="P2681" s="3">
        <f ca="1">1-O2681/MAX(O$2:O2681)</f>
        <v>0.16396705381877552</v>
      </c>
    </row>
    <row r="2682" spans="1:16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64"/>
        <v>-3.1922323587567636E-2</v>
      </c>
      <c r="H2682" s="3">
        <f>1-E2682/MAX(E$2:E2682)</f>
        <v>0.46935105152113255</v>
      </c>
      <c r="I2682" s="36">
        <f ca="1">IF(ROW()&gt;计算结果!B$18+1,AVERAGE(OFFSET(E2682,0,0,-计算结果!B$18,1)),AVERAGE(OFFSET(E2682,0,0,-ROW(),1)))</f>
        <v>3631.8775000000005</v>
      </c>
      <c r="J2682" s="36">
        <f ca="1">I2682+计算结果!B$19*IF(ROW()&gt;计算结果!B$18+1,STDEV(OFFSET(E2682,0,0,-计算结果!B$18,1)),STDEV(OFFSET(E2682,0,0,-ROW(),1)))</f>
        <v>26205.425542860117</v>
      </c>
      <c r="K2682" s="34">
        <f ca="1">I2682-计算结果!B$19*IF(ROW()&gt;计算结果!B$18+1,STDEV(OFFSET(E2682,0,0,-计算结果!B$18,1)),STDEV(OFFSET(E2682,0,0,-ROW(),1)))</f>
        <v>-18941.67054286012</v>
      </c>
      <c r="L2682" s="35" t="str">
        <f t="shared" ca="1" si="165"/>
        <v>卖</v>
      </c>
      <c r="M2682" s="4" t="str">
        <f t="shared" ca="1" si="166"/>
        <v/>
      </c>
      <c r="N2682" s="3">
        <f ca="1">IF(L2681="买",E2682/E2681-1,0)-IF(M2682=1,计算结果!B$17,0)</f>
        <v>0</v>
      </c>
      <c r="O2682" s="2">
        <f t="shared" ca="1" si="167"/>
        <v>13.355234301723995</v>
      </c>
      <c r="P2682" s="3">
        <f ca="1">1-O2682/MAX(O$2:O2682)</f>
        <v>0.16396705381877552</v>
      </c>
    </row>
    <row r="2683" spans="1:16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64"/>
        <v>3.8477200655395727E-3</v>
      </c>
      <c r="H2683" s="3">
        <f>1-E2683/MAX(E$2:E2683)</f>
        <v>0.46730926291431296</v>
      </c>
      <c r="I2683" s="36">
        <f ca="1">IF(ROW()&gt;计算结果!B$18+1,AVERAGE(OFFSET(E2683,0,0,-计算结果!B$18,1)),AVERAGE(OFFSET(E2683,0,0,-ROW(),1)))</f>
        <v>3617.4820454545466</v>
      </c>
      <c r="J2683" s="36">
        <f ca="1">I2683+计算结果!B$19*IF(ROW()&gt;计算结果!B$18+1,STDEV(OFFSET(E2683,0,0,-计算结果!B$18,1)),STDEV(OFFSET(E2683,0,0,-ROW(),1)))</f>
        <v>27549.669289280519</v>
      </c>
      <c r="K2683" s="34">
        <f ca="1">I2683-计算结果!B$19*IF(ROW()&gt;计算结果!B$18+1,STDEV(OFFSET(E2683,0,0,-计算结果!B$18,1)),STDEV(OFFSET(E2683,0,0,-ROW(),1)))</f>
        <v>-20314.705198371423</v>
      </c>
      <c r="L2683" s="35" t="str">
        <f t="shared" ca="1" si="165"/>
        <v>卖</v>
      </c>
      <c r="M2683" s="4" t="str">
        <f t="shared" ca="1" si="166"/>
        <v/>
      </c>
      <c r="N2683" s="3">
        <f ca="1">IF(L2682="买",E2683/E2682-1,0)-IF(M2683=1,计算结果!B$17,0)</f>
        <v>0</v>
      </c>
      <c r="O2683" s="2">
        <f t="shared" ca="1" si="167"/>
        <v>13.355234301723995</v>
      </c>
      <c r="P2683" s="3">
        <f ca="1">1-O2683/MAX(O$2:O2683)</f>
        <v>0.16396705381877552</v>
      </c>
    </row>
    <row r="2684" spans="1:16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64"/>
        <v>2.9513883343501357E-2</v>
      </c>
      <c r="H2684" s="3">
        <f>1-E2684/MAX(E$2:E2684)</f>
        <v>0.45158749064180215</v>
      </c>
      <c r="I2684" s="36">
        <f ca="1">IF(ROW()&gt;计算结果!B$18+1,AVERAGE(OFFSET(E2684,0,0,-计算结果!B$18,1)),AVERAGE(OFFSET(E2684,0,0,-ROW(),1)))</f>
        <v>3605.3170454545466</v>
      </c>
      <c r="J2684" s="36">
        <f ca="1">I2684+计算结果!B$19*IF(ROW()&gt;计算结果!B$18+1,STDEV(OFFSET(E2684,0,0,-计算结果!B$18,1)),STDEV(OFFSET(E2684,0,0,-ROW(),1)))</f>
        <v>28285.085366698782</v>
      </c>
      <c r="K2684" s="34">
        <f ca="1">I2684-计算结果!B$19*IF(ROW()&gt;计算结果!B$18+1,STDEV(OFFSET(E2684,0,0,-计算结果!B$18,1)),STDEV(OFFSET(E2684,0,0,-ROW(),1)))</f>
        <v>-21074.451275789688</v>
      </c>
      <c r="L2684" s="35" t="str">
        <f t="shared" ca="1" si="165"/>
        <v>卖</v>
      </c>
      <c r="M2684" s="4" t="str">
        <f t="shared" ca="1" si="166"/>
        <v/>
      </c>
      <c r="N2684" s="3">
        <f ca="1">IF(L2683="买",E2684/E2683-1,0)-IF(M2684=1,计算结果!B$17,0)</f>
        <v>0</v>
      </c>
      <c r="O2684" s="2">
        <f t="shared" ca="1" si="167"/>
        <v>13.355234301723995</v>
      </c>
      <c r="P2684" s="3">
        <f ca="1">1-O2684/MAX(O$2:O2684)</f>
        <v>0.16396705381877552</v>
      </c>
    </row>
    <row r="2685" spans="1:16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64"/>
        <v>-1.5125049253365552E-2</v>
      </c>
      <c r="H2685" s="3">
        <f>1-E2685/MAX(E$2:E2685)</f>
        <v>0.45988225685700668</v>
      </c>
      <c r="I2685" s="36">
        <f ca="1">IF(ROW()&gt;计算结果!B$18+1,AVERAGE(OFFSET(E2685,0,0,-计算结果!B$18,1)),AVERAGE(OFFSET(E2685,0,0,-ROW(),1)))</f>
        <v>3593.0170454545469</v>
      </c>
      <c r="J2685" s="36">
        <f ca="1">I2685+计算结果!B$19*IF(ROW()&gt;计算结果!B$18+1,STDEV(OFFSET(E2685,0,0,-计算结果!B$18,1)),STDEV(OFFSET(E2685,0,0,-ROW(),1)))</f>
        <v>29206.560597047723</v>
      </c>
      <c r="K2685" s="34">
        <f ca="1">I2685-计算结果!B$19*IF(ROW()&gt;计算结果!B$18+1,STDEV(OFFSET(E2685,0,0,-计算结果!B$18,1)),STDEV(OFFSET(E2685,0,0,-ROW(),1)))</f>
        <v>-22020.526506138627</v>
      </c>
      <c r="L2685" s="35" t="str">
        <f t="shared" ca="1" si="165"/>
        <v>卖</v>
      </c>
      <c r="M2685" s="4" t="str">
        <f t="shared" ca="1" si="166"/>
        <v/>
      </c>
      <c r="N2685" s="3">
        <f ca="1">IF(L2684="买",E2685/E2684-1,0)-IF(M2685=1,计算结果!B$17,0)</f>
        <v>0</v>
      </c>
      <c r="O2685" s="2">
        <f t="shared" ca="1" si="167"/>
        <v>13.355234301723995</v>
      </c>
      <c r="P2685" s="3">
        <f ca="1">1-O2685/MAX(O$2:O2685)</f>
        <v>0.16396705381877552</v>
      </c>
    </row>
    <row r="2686" spans="1:16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64"/>
        <v>-2.9306510247670503E-2</v>
      </c>
      <c r="H2686" s="3">
        <f>1-E2686/MAX(E$2:E2686)</f>
        <v>0.47571122303137547</v>
      </c>
      <c r="I2686" s="36">
        <f ca="1">IF(ROW()&gt;计算结果!B$18+1,AVERAGE(OFFSET(E2686,0,0,-计算结果!B$18,1)),AVERAGE(OFFSET(E2686,0,0,-ROW(),1)))</f>
        <v>3577.2529545454554</v>
      </c>
      <c r="J2686" s="36">
        <f ca="1">I2686+计算结果!B$19*IF(ROW()&gt;计算结果!B$18+1,STDEV(OFFSET(E2686,0,0,-计算结果!B$18,1)),STDEV(OFFSET(E2686,0,0,-ROW(),1)))</f>
        <v>30360.285399387347</v>
      </c>
      <c r="K2686" s="34">
        <f ca="1">I2686-计算结果!B$19*IF(ROW()&gt;计算结果!B$18+1,STDEV(OFFSET(E2686,0,0,-计算结果!B$18,1)),STDEV(OFFSET(E2686,0,0,-ROW(),1)))</f>
        <v>-23205.779490296434</v>
      </c>
      <c r="L2686" s="35" t="str">
        <f t="shared" ca="1" si="165"/>
        <v>卖</v>
      </c>
      <c r="M2686" s="4" t="str">
        <f t="shared" ca="1" si="166"/>
        <v/>
      </c>
      <c r="N2686" s="3">
        <f ca="1">IF(L2685="买",E2686/E2685-1,0)-IF(M2686=1,计算结果!B$17,0)</f>
        <v>0</v>
      </c>
      <c r="O2686" s="2">
        <f t="shared" ca="1" si="167"/>
        <v>13.355234301723995</v>
      </c>
      <c r="P2686" s="3">
        <f ca="1">1-O2686/MAX(O$2:O2686)</f>
        <v>0.16396705381877552</v>
      </c>
    </row>
    <row r="2687" spans="1:16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64"/>
        <v>1.0420757135671144E-2</v>
      </c>
      <c r="H2687" s="3">
        <f>1-E2687/MAX(E$2:E2687)</f>
        <v>0.47024773701762745</v>
      </c>
      <c r="I2687" s="36">
        <f ca="1">IF(ROW()&gt;计算结果!B$18+1,AVERAGE(OFFSET(E2687,0,0,-计算结果!B$18,1)),AVERAGE(OFFSET(E2687,0,0,-ROW(),1)))</f>
        <v>3562.2320454545466</v>
      </c>
      <c r="J2687" s="36">
        <f ca="1">I2687+计算结果!B$19*IF(ROW()&gt;计算结果!B$18+1,STDEV(OFFSET(E2687,0,0,-计算结果!B$18,1)),STDEV(OFFSET(E2687,0,0,-ROW(),1)))</f>
        <v>31205.164545892683</v>
      </c>
      <c r="K2687" s="34">
        <f ca="1">I2687-计算结果!B$19*IF(ROW()&gt;计算结果!B$18+1,STDEV(OFFSET(E2687,0,0,-计算结果!B$18,1)),STDEV(OFFSET(E2687,0,0,-ROW(),1)))</f>
        <v>-24080.700454983587</v>
      </c>
      <c r="L2687" s="35" t="str">
        <f t="shared" ca="1" si="165"/>
        <v>卖</v>
      </c>
      <c r="M2687" s="4" t="str">
        <f t="shared" ca="1" si="166"/>
        <v/>
      </c>
      <c r="N2687" s="3">
        <f ca="1">IF(L2686="买",E2687/E2686-1,0)-IF(M2687=1,计算结果!B$17,0)</f>
        <v>0</v>
      </c>
      <c r="O2687" s="2">
        <f t="shared" ca="1" si="167"/>
        <v>13.355234301723995</v>
      </c>
      <c r="P2687" s="3">
        <f ca="1">1-O2687/MAX(O$2:O2687)</f>
        <v>0.16396705381877552</v>
      </c>
    </row>
    <row r="2688" spans="1:16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64"/>
        <v>4.9559011517732454E-3</v>
      </c>
      <c r="H2688" s="3">
        <f>1-E2688/MAX(E$2:E2688)</f>
        <v>0.46762233716735857</v>
      </c>
      <c r="I2688" s="36">
        <f ca="1">IF(ROW()&gt;计算结果!B$18+1,AVERAGE(OFFSET(E2688,0,0,-计算结果!B$18,1)),AVERAGE(OFFSET(E2688,0,0,-ROW(),1)))</f>
        <v>3548.0400000000013</v>
      </c>
      <c r="J2688" s="36">
        <f ca="1">I2688+计算结果!B$19*IF(ROW()&gt;计算结果!B$18+1,STDEV(OFFSET(E2688,0,0,-计算结果!B$18,1)),STDEV(OFFSET(E2688,0,0,-ROW(),1)))</f>
        <v>31906.507087823396</v>
      </c>
      <c r="K2688" s="34">
        <f ca="1">I2688-计算结果!B$19*IF(ROW()&gt;计算结果!B$18+1,STDEV(OFFSET(E2688,0,0,-计算结果!B$18,1)),STDEV(OFFSET(E2688,0,0,-ROW(),1)))</f>
        <v>-24810.427087823395</v>
      </c>
      <c r="L2688" s="35" t="str">
        <f t="shared" ca="1" si="165"/>
        <v>卖</v>
      </c>
      <c r="M2688" s="4" t="str">
        <f t="shared" ca="1" si="166"/>
        <v/>
      </c>
      <c r="N2688" s="3">
        <f ca="1">IF(L2687="买",E2688/E2687-1,0)-IF(M2688=1,计算结果!B$17,0)</f>
        <v>0</v>
      </c>
      <c r="O2688" s="2">
        <f t="shared" ca="1" si="167"/>
        <v>13.355234301723995</v>
      </c>
      <c r="P2688" s="3">
        <f ca="1">1-O2688/MAX(O$2:O2688)</f>
        <v>0.16396705381877552</v>
      </c>
    </row>
    <row r="2689" spans="1:16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64"/>
        <v>-6.0206654756159383E-2</v>
      </c>
      <c r="H2689" s="3">
        <f>1-E2689/MAX(E$2:E2689)</f>
        <v>0.49967501531341452</v>
      </c>
      <c r="I2689" s="36">
        <f ca="1">IF(ROW()&gt;计算结果!B$18+1,AVERAGE(OFFSET(E2689,0,0,-计算结果!B$18,1)),AVERAGE(OFFSET(E2689,0,0,-ROW(),1)))</f>
        <v>3529.5540909090923</v>
      </c>
      <c r="J2689" s="36">
        <f ca="1">I2689+计算结果!B$19*IF(ROW()&gt;计算结果!B$18+1,STDEV(OFFSET(E2689,0,0,-计算结果!B$18,1)),STDEV(OFFSET(E2689,0,0,-ROW(),1)))</f>
        <v>33394.393550797089</v>
      </c>
      <c r="K2689" s="34">
        <f ca="1">I2689-计算结果!B$19*IF(ROW()&gt;计算结果!B$18+1,STDEV(OFFSET(E2689,0,0,-计算结果!B$18,1)),STDEV(OFFSET(E2689,0,0,-ROW(),1)))</f>
        <v>-26335.285368978908</v>
      </c>
      <c r="L2689" s="35" t="str">
        <f t="shared" ca="1" si="165"/>
        <v>卖</v>
      </c>
      <c r="M2689" s="4" t="str">
        <f t="shared" ca="1" si="166"/>
        <v/>
      </c>
      <c r="N2689" s="3">
        <f ca="1">IF(L2688="买",E2689/E2688-1,0)-IF(M2689=1,计算结果!B$17,0)</f>
        <v>0</v>
      </c>
      <c r="O2689" s="2">
        <f t="shared" ca="1" si="167"/>
        <v>13.355234301723995</v>
      </c>
      <c r="P2689" s="3">
        <f ca="1">1-O2689/MAX(O$2:O2689)</f>
        <v>0.16396705381877552</v>
      </c>
    </row>
    <row r="2690" spans="1:16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64"/>
        <v>-3.4551829444553483E-3</v>
      </c>
      <c r="H2690" s="3">
        <f>1-E2690/MAX(E$2:E2690)</f>
        <v>0.50140372966718849</v>
      </c>
      <c r="I2690" s="36">
        <f ca="1">IF(ROW()&gt;计算结果!B$18+1,AVERAGE(OFFSET(E2690,0,0,-计算结果!B$18,1)),AVERAGE(OFFSET(E2690,0,0,-ROW(),1)))</f>
        <v>3510.2072727272739</v>
      </c>
      <c r="J2690" s="36">
        <f ca="1">I2690+计算结果!B$19*IF(ROW()&gt;计算结果!B$18+1,STDEV(OFFSET(E2690,0,0,-计算结果!B$18,1)),STDEV(OFFSET(E2690,0,0,-ROW(),1)))</f>
        <v>34661.938730477967</v>
      </c>
      <c r="K2690" s="34">
        <f ca="1">I2690-计算结果!B$19*IF(ROW()&gt;计算结果!B$18+1,STDEV(OFFSET(E2690,0,0,-计算结果!B$18,1)),STDEV(OFFSET(E2690,0,0,-ROW(),1)))</f>
        <v>-27641.524185023416</v>
      </c>
      <c r="L2690" s="35" t="str">
        <f t="shared" ca="1" si="165"/>
        <v>卖</v>
      </c>
      <c r="M2690" s="4" t="str">
        <f t="shared" ca="1" si="166"/>
        <v/>
      </c>
      <c r="N2690" s="3">
        <f ca="1">IF(L2689="买",E2690/E2689-1,0)-IF(M2690=1,计算结果!B$17,0)</f>
        <v>0</v>
      </c>
      <c r="O2690" s="2">
        <f t="shared" ca="1" si="167"/>
        <v>13.355234301723995</v>
      </c>
      <c r="P2690" s="3">
        <f ca="1">1-O2690/MAX(O$2:O2690)</f>
        <v>0.16396705381877552</v>
      </c>
    </row>
    <row r="2691" spans="1:16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36">
        <f ca="1">IF(ROW()&gt;计算结果!B$18+1,AVERAGE(OFFSET(E2691,0,0,-计算结果!B$18,1)),AVERAGE(OFFSET(E2691,0,0,-ROW(),1)))</f>
        <v>3489.6238636363646</v>
      </c>
      <c r="J2691" s="36">
        <f ca="1">I2691+计算结果!B$19*IF(ROW()&gt;计算结果!B$18+1,STDEV(OFFSET(E2691,0,0,-计算结果!B$18,1)),STDEV(OFFSET(E2691,0,0,-ROW(),1)))</f>
        <v>36184.675154961536</v>
      </c>
      <c r="K2691" s="34">
        <f ca="1">I2691-计算结果!B$19*IF(ROW()&gt;计算结果!B$18+1,STDEV(OFFSET(E2691,0,0,-计算结果!B$18,1)),STDEV(OFFSET(E2691,0,0,-ROW(),1)))</f>
        <v>-29205.427427688806</v>
      </c>
      <c r="L2691" s="35" t="str">
        <f t="shared" ref="L2691:L2754" ca="1" si="169">IF(OR(AND(E2691&lt;J2691,E2691&gt;I2691),E2691&lt;K2691),"买","卖")</f>
        <v>卖</v>
      </c>
      <c r="M2691" s="4" t="str">
        <f t="shared" ca="1" si="166"/>
        <v/>
      </c>
      <c r="N2691" s="3">
        <f ca="1">IF(L2690="买",E2691/E2690-1,0)-IF(M2691=1,计算结果!B$17,0)</f>
        <v>0</v>
      </c>
      <c r="O2691" s="2">
        <f t="shared" ca="1" si="167"/>
        <v>13.355234301723995</v>
      </c>
      <c r="P2691" s="3">
        <f ca="1">1-O2691/MAX(O$2:O2691)</f>
        <v>0.16396705381877552</v>
      </c>
    </row>
    <row r="2692" spans="1:16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68"/>
        <v>3.2353806907378324E-2</v>
      </c>
      <c r="H2692" s="3">
        <f>1-E2692/MAX(E$2:E2692)</f>
        <v>0.49872558361124342</v>
      </c>
      <c r="I2692" s="36">
        <f ca="1">IF(ROW()&gt;计算结果!B$18+1,AVERAGE(OFFSET(E2692,0,0,-计算结果!B$18,1)),AVERAGE(OFFSET(E2692,0,0,-ROW(),1)))</f>
        <v>3475.7397727272737</v>
      </c>
      <c r="J2692" s="36">
        <f ca="1">I2692+计算结果!B$19*IF(ROW()&gt;计算结果!B$18+1,STDEV(OFFSET(E2692,0,0,-计算结果!B$18,1)),STDEV(OFFSET(E2692,0,0,-ROW(),1)))</f>
        <v>37364.306851934365</v>
      </c>
      <c r="K2692" s="34">
        <f ca="1">I2692-计算结果!B$19*IF(ROW()&gt;计算结果!B$18+1,STDEV(OFFSET(E2692,0,0,-计算结果!B$18,1)),STDEV(OFFSET(E2692,0,0,-ROW(),1)))</f>
        <v>-30412.827306479816</v>
      </c>
      <c r="L2692" s="35" t="str">
        <f t="shared" ca="1" si="169"/>
        <v>卖</v>
      </c>
      <c r="M2692" s="4" t="str">
        <f t="shared" ref="M2692:M2755" ca="1" si="170">IF(L2691&lt;&gt;L2692,1,"")</f>
        <v/>
      </c>
      <c r="N2692" s="3">
        <f ca="1">IF(L2691="买",E2692/E2691-1,0)-IF(M2692=1,计算结果!B$17,0)</f>
        <v>0</v>
      </c>
      <c r="O2692" s="2">
        <f t="shared" ref="O2692:O2755" ca="1" si="171">IFERROR(O2691*(1+N2692),O2691)</f>
        <v>13.355234301723995</v>
      </c>
      <c r="P2692" s="3">
        <f ca="1">1-O2692/MAX(O$2:O2692)</f>
        <v>0.16396705381877552</v>
      </c>
    </row>
    <row r="2693" spans="1:16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68"/>
        <v>-1.5288059767352702E-2</v>
      </c>
      <c r="H2693" s="3">
        <f>1-E2693/MAX(E$2:E2693)</f>
        <v>0.50638909684883959</v>
      </c>
      <c r="I2693" s="36">
        <f ca="1">IF(ROW()&gt;计算结果!B$18+1,AVERAGE(OFFSET(E2693,0,0,-计算结果!B$18,1)),AVERAGE(OFFSET(E2693,0,0,-ROW(),1)))</f>
        <v>3460.6179545454552</v>
      </c>
      <c r="J2693" s="36">
        <f ca="1">I2693+计算结果!B$19*IF(ROW()&gt;计算结果!B$18+1,STDEV(OFFSET(E2693,0,0,-计算结果!B$18,1)),STDEV(OFFSET(E2693,0,0,-ROW(),1)))</f>
        <v>38620.628327166916</v>
      </c>
      <c r="K2693" s="34">
        <f ca="1">I2693-计算结果!B$19*IF(ROW()&gt;计算结果!B$18+1,STDEV(OFFSET(E2693,0,0,-计算结果!B$18,1)),STDEV(OFFSET(E2693,0,0,-ROW(),1)))</f>
        <v>-31699.392418076004</v>
      </c>
      <c r="L2693" s="35" t="str">
        <f t="shared" ca="1" si="169"/>
        <v>卖</v>
      </c>
      <c r="M2693" s="4" t="str">
        <f t="shared" ca="1" si="170"/>
        <v/>
      </c>
      <c r="N2693" s="3">
        <f ca="1">IF(L2692="买",E2693/E2692-1,0)-IF(M2693=1,计算结果!B$17,0)</f>
        <v>0</v>
      </c>
      <c r="O2693" s="2">
        <f t="shared" ca="1" si="171"/>
        <v>13.355234301723995</v>
      </c>
      <c r="P2693" s="3">
        <f ca="1">1-O2693/MAX(O$2:O2693)</f>
        <v>0.16396705381877552</v>
      </c>
    </row>
    <row r="2694" spans="1:16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68"/>
        <v>2.0778683580082946E-2</v>
      </c>
      <c r="H2694" s="3">
        <f>1-E2694/MAX(E$2:E2694)</f>
        <v>0.49613251208058262</v>
      </c>
      <c r="I2694" s="36">
        <f ca="1">IF(ROW()&gt;计算结果!B$18+1,AVERAGE(OFFSET(E2694,0,0,-计算结果!B$18,1)),AVERAGE(OFFSET(E2694,0,0,-ROW(),1)))</f>
        <v>3446.2913636363646</v>
      </c>
      <c r="J2694" s="36">
        <f ca="1">I2694+计算结果!B$19*IF(ROW()&gt;计算结果!B$18+1,STDEV(OFFSET(E2694,0,0,-计算结果!B$18,1)),STDEV(OFFSET(E2694,0,0,-ROW(),1)))</f>
        <v>39487.914112035287</v>
      </c>
      <c r="K2694" s="34">
        <f ca="1">I2694-计算结果!B$19*IF(ROW()&gt;计算结果!B$18+1,STDEV(OFFSET(E2694,0,0,-计算结果!B$18,1)),STDEV(OFFSET(E2694,0,0,-ROW(),1)))</f>
        <v>-32595.331384762554</v>
      </c>
      <c r="L2694" s="35" t="str">
        <f t="shared" ca="1" si="169"/>
        <v>卖</v>
      </c>
      <c r="M2694" s="4" t="str">
        <f t="shared" ca="1" si="170"/>
        <v/>
      </c>
      <c r="N2694" s="3">
        <f ca="1">IF(L2693="买",E2694/E2693-1,0)-IF(M2694=1,计算结果!B$17,0)</f>
        <v>0</v>
      </c>
      <c r="O2694" s="2">
        <f t="shared" ca="1" si="171"/>
        <v>13.355234301723995</v>
      </c>
      <c r="P2694" s="3">
        <f ca="1">1-O2694/MAX(O$2:O2694)</f>
        <v>0.16396705381877552</v>
      </c>
    </row>
    <row r="2695" spans="1:16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68"/>
        <v>-4.2852367010769443E-3</v>
      </c>
      <c r="H2695" s="3">
        <f>1-E2695/MAX(E$2:E2695)</f>
        <v>0.49829170353229435</v>
      </c>
      <c r="I2695" s="36">
        <f ca="1">IF(ROW()&gt;计算结果!B$18+1,AVERAGE(OFFSET(E2695,0,0,-计算结果!B$18,1)),AVERAGE(OFFSET(E2695,0,0,-ROW(),1)))</f>
        <v>3428.7161363636374</v>
      </c>
      <c r="J2695" s="36">
        <f ca="1">I2695+计算结果!B$19*IF(ROW()&gt;计算结果!B$18+1,STDEV(OFFSET(E2695,0,0,-计算结果!B$18,1)),STDEV(OFFSET(E2695,0,0,-ROW(),1)))</f>
        <v>40082.242727479526</v>
      </c>
      <c r="K2695" s="34">
        <f ca="1">I2695-计算结果!B$19*IF(ROW()&gt;计算结果!B$18+1,STDEV(OFFSET(E2695,0,0,-计算结果!B$18,1)),STDEV(OFFSET(E2695,0,0,-ROW(),1)))</f>
        <v>-33224.810454752245</v>
      </c>
      <c r="L2695" s="35" t="str">
        <f t="shared" ca="1" si="169"/>
        <v>卖</v>
      </c>
      <c r="M2695" s="4" t="str">
        <f t="shared" ca="1" si="170"/>
        <v/>
      </c>
      <c r="N2695" s="3">
        <f ca="1">IF(L2694="买",E2695/E2694-1,0)-IF(M2695=1,计算结果!B$17,0)</f>
        <v>0</v>
      </c>
      <c r="O2695" s="2">
        <f t="shared" ca="1" si="171"/>
        <v>13.355234301723995</v>
      </c>
      <c r="P2695" s="3">
        <f ca="1">1-O2695/MAX(O$2:O2695)</f>
        <v>0.16396705381877552</v>
      </c>
    </row>
    <row r="2696" spans="1:16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68"/>
        <v>1.2249715122904181E-2</v>
      </c>
      <c r="H2696" s="3">
        <f>1-E2696/MAX(E$2:E2696)</f>
        <v>0.49214591982576728</v>
      </c>
      <c r="I2696" s="36">
        <f ca="1">IF(ROW()&gt;计算结果!B$18+1,AVERAGE(OFFSET(E2696,0,0,-计算结果!B$18,1)),AVERAGE(OFFSET(E2696,0,0,-ROW(),1)))</f>
        <v>3411.340227272728</v>
      </c>
      <c r="J2696" s="36">
        <f ca="1">I2696+计算结果!B$19*IF(ROW()&gt;计算结果!B$18+1,STDEV(OFFSET(E2696,0,0,-计算结果!B$18,1)),STDEV(OFFSET(E2696,0,0,-ROW(),1)))</f>
        <v>40374.630898500029</v>
      </c>
      <c r="K2696" s="34">
        <f ca="1">I2696-计算结果!B$19*IF(ROW()&gt;计算结果!B$18+1,STDEV(OFFSET(E2696,0,0,-计算结果!B$18,1)),STDEV(OFFSET(E2696,0,0,-ROW(),1)))</f>
        <v>-33551.950443954578</v>
      </c>
      <c r="L2696" s="35" t="str">
        <f t="shared" ca="1" si="169"/>
        <v>卖</v>
      </c>
      <c r="M2696" s="4" t="str">
        <f t="shared" ca="1" si="170"/>
        <v/>
      </c>
      <c r="N2696" s="3">
        <f ca="1">IF(L2695="买",E2696/E2695-1,0)-IF(M2696=1,计算结果!B$17,0)</f>
        <v>0</v>
      </c>
      <c r="O2696" s="2">
        <f t="shared" ca="1" si="171"/>
        <v>13.355234301723995</v>
      </c>
      <c r="P2696" s="3">
        <f ca="1">1-O2696/MAX(O$2:O2696)</f>
        <v>0.16396705381877552</v>
      </c>
    </row>
    <row r="2697" spans="1:16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68"/>
        <v>-7.0256905077795695E-3</v>
      </c>
      <c r="H2697" s="3">
        <f>1-E2697/MAX(E$2:E2697)</f>
        <v>0.49571394541618452</v>
      </c>
      <c r="I2697" s="36">
        <f ca="1">IF(ROW()&gt;计算结果!B$18+1,AVERAGE(OFFSET(E2697,0,0,-计算结果!B$18,1)),AVERAGE(OFFSET(E2697,0,0,-ROW(),1)))</f>
        <v>3395.1175000000007</v>
      </c>
      <c r="J2697" s="36">
        <f ca="1">I2697+计算结果!B$19*IF(ROW()&gt;计算结果!B$18+1,STDEV(OFFSET(E2697,0,0,-计算结果!B$18,1)),STDEV(OFFSET(E2697,0,0,-ROW(),1)))</f>
        <v>40804.238975191569</v>
      </c>
      <c r="K2697" s="34">
        <f ca="1">I2697-计算结果!B$19*IF(ROW()&gt;计算结果!B$18+1,STDEV(OFFSET(E2697,0,0,-计算结果!B$18,1)),STDEV(OFFSET(E2697,0,0,-ROW(),1)))</f>
        <v>-34014.003975191568</v>
      </c>
      <c r="L2697" s="35" t="str">
        <f t="shared" ca="1" si="169"/>
        <v>卖</v>
      </c>
      <c r="M2697" s="4" t="str">
        <f t="shared" ca="1" si="170"/>
        <v/>
      </c>
      <c r="N2697" s="3">
        <f ca="1">IF(L2696="买",E2697/E2696-1,0)-IF(M2697=1,计算结果!B$17,0)</f>
        <v>0</v>
      </c>
      <c r="O2697" s="2">
        <f t="shared" ca="1" si="171"/>
        <v>13.355234301723995</v>
      </c>
      <c r="P2697" s="3">
        <f ca="1">1-O2697/MAX(O$2:O2697)</f>
        <v>0.16396705381877552</v>
      </c>
    </row>
    <row r="2698" spans="1:16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68"/>
        <v>-5.7628914329287406E-3</v>
      </c>
      <c r="H2698" s="3">
        <f>1-E2698/MAX(E$2:E2698)</f>
        <v>0.49862009119989104</v>
      </c>
      <c r="I2698" s="36">
        <f ca="1">IF(ROW()&gt;计算结果!B$18+1,AVERAGE(OFFSET(E2698,0,0,-计算结果!B$18,1)),AVERAGE(OFFSET(E2698,0,0,-ROW(),1)))</f>
        <v>3378.2788636363639</v>
      </c>
      <c r="J2698" s="36">
        <f ca="1">I2698+计算结果!B$19*IF(ROW()&gt;计算结果!B$18+1,STDEV(OFFSET(E2698,0,0,-计算结果!B$18,1)),STDEV(OFFSET(E2698,0,0,-ROW(),1)))</f>
        <v>41172.958627064203</v>
      </c>
      <c r="K2698" s="34">
        <f ca="1">I2698-计算结果!B$19*IF(ROW()&gt;计算结果!B$18+1,STDEV(OFFSET(E2698,0,0,-计算结果!B$18,1)),STDEV(OFFSET(E2698,0,0,-ROW(),1)))</f>
        <v>-34416.400899791479</v>
      </c>
      <c r="L2698" s="35" t="str">
        <f t="shared" ca="1" si="169"/>
        <v>卖</v>
      </c>
      <c r="M2698" s="4" t="str">
        <f t="shared" ca="1" si="170"/>
        <v/>
      </c>
      <c r="N2698" s="3">
        <f ca="1">IF(L2697="买",E2698/E2697-1,0)-IF(M2698=1,计算结果!B$17,0)</f>
        <v>0</v>
      </c>
      <c r="O2698" s="2">
        <f t="shared" ca="1" si="171"/>
        <v>13.355234301723995</v>
      </c>
      <c r="P2698" s="3">
        <f ca="1">1-O2698/MAX(O$2:O2698)</f>
        <v>0.16396705381877552</v>
      </c>
    </row>
    <row r="2699" spans="1:16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68"/>
        <v>3.0654526573704155E-2</v>
      </c>
      <c r="H2699" s="3">
        <f>1-E2699/MAX(E$2:E2699)</f>
        <v>0.48325052746205677</v>
      </c>
      <c r="I2699" s="36">
        <f ca="1">IF(ROW()&gt;计算结果!B$18+1,AVERAGE(OFFSET(E2699,0,0,-计算结果!B$18,1)),AVERAGE(OFFSET(E2699,0,0,-ROW(),1)))</f>
        <v>3364.9611363636373</v>
      </c>
      <c r="J2699" s="36">
        <f ca="1">I2699+计算结果!B$19*IF(ROW()&gt;计算结果!B$18+1,STDEV(OFFSET(E2699,0,0,-计算结果!B$18,1)),STDEV(OFFSET(E2699,0,0,-ROW(),1)))</f>
        <v>41340.657823177207</v>
      </c>
      <c r="K2699" s="34">
        <f ca="1">I2699-计算结果!B$19*IF(ROW()&gt;计算结果!B$18+1,STDEV(OFFSET(E2699,0,0,-计算结果!B$18,1)),STDEV(OFFSET(E2699,0,0,-ROW(),1)))</f>
        <v>-34610.735550449936</v>
      </c>
      <c r="L2699" s="35" t="str">
        <f t="shared" ca="1" si="169"/>
        <v>卖</v>
      </c>
      <c r="M2699" s="4" t="str">
        <f t="shared" ca="1" si="170"/>
        <v/>
      </c>
      <c r="N2699" s="3">
        <f ca="1">IF(L2698="买",E2699/E2698-1,0)-IF(M2699=1,计算结果!B$17,0)</f>
        <v>0</v>
      </c>
      <c r="O2699" s="2">
        <f t="shared" ca="1" si="171"/>
        <v>13.355234301723995</v>
      </c>
      <c r="P2699" s="3">
        <f ca="1">1-O2699/MAX(O$2:O2699)</f>
        <v>0.16396705381877552</v>
      </c>
    </row>
    <row r="2700" spans="1:16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68"/>
        <v>8.6531622895977822E-3</v>
      </c>
      <c r="H2700" s="3">
        <f>1-E2700/MAX(E$2:E2700)</f>
        <v>0.47877901041312187</v>
      </c>
      <c r="I2700" s="36">
        <f ca="1">IF(ROW()&gt;计算结果!B$18+1,AVERAGE(OFFSET(E2700,0,0,-计算结果!B$18,1)),AVERAGE(OFFSET(E2700,0,0,-ROW(),1)))</f>
        <v>3351.9470454545462</v>
      </c>
      <c r="J2700" s="36">
        <f ca="1">I2700+计算结果!B$19*IF(ROW()&gt;计算结果!B$18+1,STDEV(OFFSET(E2700,0,0,-计算结果!B$18,1)),STDEV(OFFSET(E2700,0,0,-ROW(),1)))</f>
        <v>41365.066311736526</v>
      </c>
      <c r="K2700" s="34">
        <f ca="1">I2700-计算结果!B$19*IF(ROW()&gt;计算结果!B$18+1,STDEV(OFFSET(E2700,0,0,-计算结果!B$18,1)),STDEV(OFFSET(E2700,0,0,-ROW(),1)))</f>
        <v>-34661.172220827437</v>
      </c>
      <c r="L2700" s="35" t="str">
        <f t="shared" ca="1" si="169"/>
        <v>卖</v>
      </c>
      <c r="M2700" s="4" t="str">
        <f t="shared" ca="1" si="170"/>
        <v/>
      </c>
      <c r="N2700" s="3">
        <f ca="1">IF(L2699="买",E2700/E2699-1,0)-IF(M2700=1,计算结果!B$17,0)</f>
        <v>0</v>
      </c>
      <c r="O2700" s="2">
        <f t="shared" ca="1" si="171"/>
        <v>13.355234301723995</v>
      </c>
      <c r="P2700" s="3">
        <f ca="1">1-O2700/MAX(O$2:O2700)</f>
        <v>0.16396705381877552</v>
      </c>
    </row>
    <row r="2701" spans="1:16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68"/>
        <v>-3.1403836360550663E-3</v>
      </c>
      <c r="H2701" s="3">
        <f>1-E2701/MAX(E$2:E2701)</f>
        <v>0.48041584427958894</v>
      </c>
      <c r="I2701" s="36">
        <f ca="1">IF(ROW()&gt;计算结果!B$18+1,AVERAGE(OFFSET(E2701,0,0,-计算结果!B$18,1)),AVERAGE(OFFSET(E2701,0,0,-ROW(),1)))</f>
        <v>3339.0065909090922</v>
      </c>
      <c r="J2701" s="36">
        <f ca="1">I2701+计算结果!B$19*IF(ROW()&gt;计算结果!B$18+1,STDEV(OFFSET(E2701,0,0,-计算结果!B$18,1)),STDEV(OFFSET(E2701,0,0,-ROW(),1)))</f>
        <v>41381.984246400869</v>
      </c>
      <c r="K2701" s="34">
        <f ca="1">I2701-计算结果!B$19*IF(ROW()&gt;计算结果!B$18+1,STDEV(OFFSET(E2701,0,0,-计算结果!B$18,1)),STDEV(OFFSET(E2701,0,0,-ROW(),1)))</f>
        <v>-34703.971064582685</v>
      </c>
      <c r="L2701" s="35" t="str">
        <f t="shared" ca="1" si="169"/>
        <v>卖</v>
      </c>
      <c r="M2701" s="4" t="str">
        <f t="shared" ca="1" si="170"/>
        <v/>
      </c>
      <c r="N2701" s="3">
        <f ca="1">IF(L2700="买",E2701/E2700-1,0)-IF(M2701=1,计算结果!B$17,0)</f>
        <v>0</v>
      </c>
      <c r="O2701" s="2">
        <f t="shared" ca="1" si="171"/>
        <v>13.355234301723995</v>
      </c>
      <c r="P2701" s="3">
        <f ca="1">1-O2701/MAX(O$2:O2701)</f>
        <v>0.16396705381877552</v>
      </c>
    </row>
    <row r="2702" spans="1:16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68"/>
        <v>-6.9423977469951215E-4</v>
      </c>
      <c r="H2702" s="3">
        <f>1-E2702/MAX(E$2:E2702)</f>
        <v>0.48077656026679372</v>
      </c>
      <c r="I2702" s="36">
        <f ca="1">IF(ROW()&gt;计算结果!B$18+1,AVERAGE(OFFSET(E2702,0,0,-计算结果!B$18,1)),AVERAGE(OFFSET(E2702,0,0,-ROW(),1)))</f>
        <v>3326.3593181818187</v>
      </c>
      <c r="J2702" s="36">
        <f ca="1">I2702+计算结果!B$19*IF(ROW()&gt;计算结果!B$18+1,STDEV(OFFSET(E2702,0,0,-计算结果!B$18,1)),STDEV(OFFSET(E2702,0,0,-ROW(),1)))</f>
        <v>41381.119520566201</v>
      </c>
      <c r="K2702" s="34">
        <f ca="1">I2702-计算结果!B$19*IF(ROW()&gt;计算结果!B$18+1,STDEV(OFFSET(E2702,0,0,-计算结果!B$18,1)),STDEV(OFFSET(E2702,0,0,-ROW(),1)))</f>
        <v>-34728.400884202558</v>
      </c>
      <c r="L2702" s="35" t="str">
        <f t="shared" ca="1" si="169"/>
        <v>卖</v>
      </c>
      <c r="M2702" s="4" t="str">
        <f t="shared" ca="1" si="170"/>
        <v/>
      </c>
      <c r="N2702" s="3">
        <f ca="1">IF(L2701="买",E2702/E2701-1,0)-IF(M2702=1,计算结果!B$17,0)</f>
        <v>0</v>
      </c>
      <c r="O2702" s="2">
        <f t="shared" ca="1" si="171"/>
        <v>13.355234301723995</v>
      </c>
      <c r="P2702" s="3">
        <f ca="1">1-O2702/MAX(O$2:O2702)</f>
        <v>0.16396705381877552</v>
      </c>
    </row>
    <row r="2703" spans="1:16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68"/>
        <v>2.2050872007288058E-2</v>
      </c>
      <c r="H2703" s="3">
        <f>1-E2703/MAX(E$2:E2703)</f>
        <v>0.46932723065405291</v>
      </c>
      <c r="I2703" s="36">
        <f ca="1">IF(ROW()&gt;计算结果!B$18+1,AVERAGE(OFFSET(E2703,0,0,-计算结果!B$18,1)),AVERAGE(OFFSET(E2703,0,0,-ROW(),1)))</f>
        <v>3312.894545454546</v>
      </c>
      <c r="J2703" s="36">
        <f ca="1">I2703+计算结果!B$19*IF(ROW()&gt;计算结果!B$18+1,STDEV(OFFSET(E2703,0,0,-计算结果!B$18,1)),STDEV(OFFSET(E2703,0,0,-ROW(),1)))</f>
        <v>40947.09840477167</v>
      </c>
      <c r="K2703" s="34">
        <f ca="1">I2703-计算结果!B$19*IF(ROW()&gt;计算结果!B$18+1,STDEV(OFFSET(E2703,0,0,-计算结果!B$18,1)),STDEV(OFFSET(E2703,0,0,-ROW(),1)))</f>
        <v>-34321.309313862577</v>
      </c>
      <c r="L2703" s="35" t="str">
        <f t="shared" ca="1" si="169"/>
        <v>卖</v>
      </c>
      <c r="M2703" s="4" t="str">
        <f t="shared" ca="1" si="170"/>
        <v/>
      </c>
      <c r="N2703" s="3">
        <f ca="1">IF(L2702="买",E2703/E2702-1,0)-IF(M2703=1,计算结果!B$17,0)</f>
        <v>0</v>
      </c>
      <c r="O2703" s="2">
        <f t="shared" ca="1" si="171"/>
        <v>13.355234301723995</v>
      </c>
      <c r="P2703" s="3">
        <f ca="1">1-O2703/MAX(O$2:O2703)</f>
        <v>0.16396705381877552</v>
      </c>
    </row>
    <row r="2704" spans="1:16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68"/>
        <v>-9.4617601887861946E-3</v>
      </c>
      <c r="H2704" s="3">
        <f>1-E2704/MAX(E$2:E2704)</f>
        <v>0.47434832913632341</v>
      </c>
      <c r="I2704" s="36">
        <f ca="1">IF(ROW()&gt;计算结果!B$18+1,AVERAGE(OFFSET(E2704,0,0,-计算结果!B$18,1)),AVERAGE(OFFSET(E2704,0,0,-ROW(),1)))</f>
        <v>3299.1438636363632</v>
      </c>
      <c r="J2704" s="36">
        <f ca="1">I2704+计算结果!B$19*IF(ROW()&gt;计算结果!B$18+1,STDEV(OFFSET(E2704,0,0,-计算结果!B$18,1)),STDEV(OFFSET(E2704,0,0,-ROW(),1)))</f>
        <v>40542.921203352569</v>
      </c>
      <c r="K2704" s="34">
        <f ca="1">I2704-计算结果!B$19*IF(ROW()&gt;计算结果!B$18+1,STDEV(OFFSET(E2704,0,0,-计算结果!B$18,1)),STDEV(OFFSET(E2704,0,0,-ROW(),1)))</f>
        <v>-33944.633476079849</v>
      </c>
      <c r="L2704" s="35" t="str">
        <f t="shared" ca="1" si="169"/>
        <v>卖</v>
      </c>
      <c r="M2704" s="4" t="str">
        <f t="shared" ca="1" si="170"/>
        <v/>
      </c>
      <c r="N2704" s="3">
        <f ca="1">IF(L2703="买",E2704/E2703-1,0)-IF(M2704=1,计算结果!B$17,0)</f>
        <v>0</v>
      </c>
      <c r="O2704" s="2">
        <f t="shared" ca="1" si="171"/>
        <v>13.355234301723995</v>
      </c>
      <c r="P2704" s="3">
        <f ca="1">1-O2704/MAX(O$2:O2704)</f>
        <v>0.16396705381877552</v>
      </c>
    </row>
    <row r="2705" spans="1:16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68"/>
        <v>6.535334179247565E-3</v>
      </c>
      <c r="H2705" s="3">
        <f>1-E2705/MAX(E$2:E2705)</f>
        <v>0.47091301980534939</v>
      </c>
      <c r="I2705" s="36">
        <f ca="1">IF(ROW()&gt;计算结果!B$18+1,AVERAGE(OFFSET(E2705,0,0,-计算结果!B$18,1)),AVERAGE(OFFSET(E2705,0,0,-ROW(),1)))</f>
        <v>3286.0554545454538</v>
      </c>
      <c r="J2705" s="36">
        <f ca="1">I2705+计算结果!B$19*IF(ROW()&gt;计算结果!B$18+1,STDEV(OFFSET(E2705,0,0,-计算结果!B$18,1)),STDEV(OFFSET(E2705,0,0,-ROW(),1)))</f>
        <v>40070.587393367503</v>
      </c>
      <c r="K2705" s="34">
        <f ca="1">I2705-计算结果!B$19*IF(ROW()&gt;计算结果!B$18+1,STDEV(OFFSET(E2705,0,0,-计算结果!B$18,1)),STDEV(OFFSET(E2705,0,0,-ROW(),1)))</f>
        <v>-33498.476484276602</v>
      </c>
      <c r="L2705" s="35" t="str">
        <f t="shared" ca="1" si="169"/>
        <v>卖</v>
      </c>
      <c r="M2705" s="4" t="str">
        <f t="shared" ca="1" si="170"/>
        <v/>
      </c>
      <c r="N2705" s="3">
        <f ca="1">IF(L2704="买",E2705/E2704-1,0)-IF(M2705=1,计算结果!B$17,0)</f>
        <v>0</v>
      </c>
      <c r="O2705" s="2">
        <f t="shared" ca="1" si="171"/>
        <v>13.355234301723995</v>
      </c>
      <c r="P2705" s="3">
        <f ca="1">1-O2705/MAX(O$2:O2705)</f>
        <v>0.16396705381877552</v>
      </c>
    </row>
    <row r="2706" spans="1:16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68"/>
        <v>-6.1359360679198005E-2</v>
      </c>
      <c r="H2706" s="3">
        <f>1-E2706/MAX(E$2:E2706)</f>
        <v>0.5033774586537807</v>
      </c>
      <c r="I2706" s="36">
        <f ca="1">IF(ROW()&gt;计算结果!B$18+1,AVERAGE(OFFSET(E2706,0,0,-计算结果!B$18,1)),AVERAGE(OFFSET(E2706,0,0,-ROW(),1)))</f>
        <v>3267.0295454545444</v>
      </c>
      <c r="J2706" s="36">
        <f ca="1">I2706+计算结果!B$19*IF(ROW()&gt;计算结果!B$18+1,STDEV(OFFSET(E2706,0,0,-计算结果!B$18,1)),STDEV(OFFSET(E2706,0,0,-ROW(),1)))</f>
        <v>39660.26252253358</v>
      </c>
      <c r="K2706" s="34">
        <f ca="1">I2706-计算结果!B$19*IF(ROW()&gt;计算结果!B$18+1,STDEV(OFFSET(E2706,0,0,-计算结果!B$18,1)),STDEV(OFFSET(E2706,0,0,-ROW(),1)))</f>
        <v>-33126.203431624497</v>
      </c>
      <c r="L2706" s="35" t="str">
        <f t="shared" ca="1" si="169"/>
        <v>卖</v>
      </c>
      <c r="M2706" s="4" t="str">
        <f t="shared" ca="1" si="170"/>
        <v/>
      </c>
      <c r="N2706" s="3">
        <f ca="1">IF(L2705="买",E2706/E2705-1,0)-IF(M2706=1,计算结果!B$17,0)</f>
        <v>0</v>
      </c>
      <c r="O2706" s="2">
        <f t="shared" ca="1" si="171"/>
        <v>13.355234301723995</v>
      </c>
      <c r="P2706" s="3">
        <f ca="1">1-O2706/MAX(O$2:O2706)</f>
        <v>0.16396705381877552</v>
      </c>
    </row>
    <row r="2707" spans="1:16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68"/>
        <v>1.0031691648822338E-2</v>
      </c>
      <c r="H2707" s="3">
        <f>1-E2707/MAX(E$2:E2707)</f>
        <v>0.49839549445314091</v>
      </c>
      <c r="I2707" s="36">
        <f ca="1">IF(ROW()&gt;计算结果!B$18+1,AVERAGE(OFFSET(E2707,0,0,-计算结果!B$18,1)),AVERAGE(OFFSET(E2707,0,0,-ROW(),1)))</f>
        <v>3248.3959090909079</v>
      </c>
      <c r="J2707" s="36">
        <f ca="1">I2707+计算结果!B$19*IF(ROW()&gt;计算结果!B$18+1,STDEV(OFFSET(E2707,0,0,-计算结果!B$18,1)),STDEV(OFFSET(E2707,0,0,-ROW(),1)))</f>
        <v>39000.411402008423</v>
      </c>
      <c r="K2707" s="34">
        <f ca="1">I2707-计算结果!B$19*IF(ROW()&gt;计算结果!B$18+1,STDEV(OFFSET(E2707,0,0,-计算结果!B$18,1)),STDEV(OFFSET(E2707,0,0,-ROW(),1)))</f>
        <v>-32503.61958382661</v>
      </c>
      <c r="L2707" s="35" t="str">
        <f t="shared" ca="1" si="169"/>
        <v>卖</v>
      </c>
      <c r="M2707" s="4" t="str">
        <f t="shared" ca="1" si="170"/>
        <v/>
      </c>
      <c r="N2707" s="3">
        <f ca="1">IF(L2706="买",E2707/E2706-1,0)-IF(M2707=1,计算结果!B$17,0)</f>
        <v>0</v>
      </c>
      <c r="O2707" s="2">
        <f t="shared" ca="1" si="171"/>
        <v>13.355234301723995</v>
      </c>
      <c r="P2707" s="3">
        <f ca="1">1-O2707/MAX(O$2:O2707)</f>
        <v>0.16396705381877552</v>
      </c>
    </row>
    <row r="2708" spans="1:16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68"/>
        <v>-2.3934627530927566E-2</v>
      </c>
      <c r="H2708" s="3">
        <f>1-E2708/MAX(E$2:E2708)</f>
        <v>0.51040121146124007</v>
      </c>
      <c r="I2708" s="36">
        <f ca="1">IF(ROW()&gt;计算结果!B$18+1,AVERAGE(OFFSET(E2708,0,0,-计算结果!B$18,1)),AVERAGE(OFFSET(E2708,0,0,-ROW(),1)))</f>
        <v>3225.9302272727273</v>
      </c>
      <c r="J2708" s="36">
        <f ca="1">I2708+计算结果!B$19*IF(ROW()&gt;计算结果!B$18+1,STDEV(OFFSET(E2708,0,0,-计算结果!B$18,1)),STDEV(OFFSET(E2708,0,0,-ROW(),1)))</f>
        <v>37915.318029443013</v>
      </c>
      <c r="K2708" s="34">
        <f ca="1">I2708-计算结果!B$19*IF(ROW()&gt;计算结果!B$18+1,STDEV(OFFSET(E2708,0,0,-计算结果!B$18,1)),STDEV(OFFSET(E2708,0,0,-ROW(),1)))</f>
        <v>-31463.457574897555</v>
      </c>
      <c r="L2708" s="35" t="str">
        <f t="shared" ca="1" si="169"/>
        <v>卖</v>
      </c>
      <c r="M2708" s="4" t="str">
        <f t="shared" ca="1" si="170"/>
        <v/>
      </c>
      <c r="N2708" s="3">
        <f ca="1">IF(L2707="买",E2708/E2707-1,0)-IF(M2708=1,计算结果!B$17,0)</f>
        <v>0</v>
      </c>
      <c r="O2708" s="2">
        <f t="shared" ca="1" si="171"/>
        <v>13.355234301723995</v>
      </c>
      <c r="P2708" s="3">
        <f ca="1">1-O2708/MAX(O$2:O2708)</f>
        <v>0.16396705381877552</v>
      </c>
    </row>
    <row r="2709" spans="1:16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68"/>
        <v>1.8495414374433139E-2</v>
      </c>
      <c r="H2709" s="3">
        <f>1-E2709/MAX(E$2:E2709)</f>
        <v>0.50134587898999516</v>
      </c>
      <c r="I2709" s="36">
        <f ca="1">IF(ROW()&gt;计算结果!B$18+1,AVERAGE(OFFSET(E2709,0,0,-计算结果!B$18,1)),AVERAGE(OFFSET(E2709,0,0,-ROW(),1)))</f>
        <v>3204.4293181818184</v>
      </c>
      <c r="J2709" s="36">
        <f ca="1">I2709+计算结果!B$19*IF(ROW()&gt;计算结果!B$18+1,STDEV(OFFSET(E2709,0,0,-计算结果!B$18,1)),STDEV(OFFSET(E2709,0,0,-ROW(),1)))</f>
        <v>36415.510134184093</v>
      </c>
      <c r="K2709" s="34">
        <f ca="1">I2709-计算结果!B$19*IF(ROW()&gt;计算结果!B$18+1,STDEV(OFFSET(E2709,0,0,-计算结果!B$18,1)),STDEV(OFFSET(E2709,0,0,-ROW(),1)))</f>
        <v>-30006.651497820454</v>
      </c>
      <c r="L2709" s="35" t="str">
        <f t="shared" ca="1" si="169"/>
        <v>卖</v>
      </c>
      <c r="M2709" s="4" t="str">
        <f t="shared" ca="1" si="170"/>
        <v/>
      </c>
      <c r="N2709" s="3">
        <f ca="1">IF(L2708="买",E2709/E2708-1,0)-IF(M2709=1,计算结果!B$17,0)</f>
        <v>0</v>
      </c>
      <c r="O2709" s="2">
        <f t="shared" ca="1" si="171"/>
        <v>13.355234301723995</v>
      </c>
      <c r="P2709" s="3">
        <f ca="1">1-O2709/MAX(O$2:O2709)</f>
        <v>0.16396705381877552</v>
      </c>
    </row>
    <row r="2710" spans="1:16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68"/>
        <v>4.1164367435654992E-2</v>
      </c>
      <c r="H2710" s="3">
        <f>1-E2710/MAX(E$2:E2710)</f>
        <v>0.48081909752943575</v>
      </c>
      <c r="I2710" s="36">
        <f ca="1">IF(ROW()&gt;计算结果!B$18+1,AVERAGE(OFFSET(E2710,0,0,-计算结果!B$18,1)),AVERAGE(OFFSET(E2710,0,0,-ROW(),1)))</f>
        <v>3185.9054545454537</v>
      </c>
      <c r="J2710" s="36">
        <f ca="1">I2710+计算结果!B$19*IF(ROW()&gt;计算结果!B$18+1,STDEV(OFFSET(E2710,0,0,-计算结果!B$18,1)),STDEV(OFFSET(E2710,0,0,-ROW(),1)))</f>
        <v>34523.131018438711</v>
      </c>
      <c r="K2710" s="34">
        <f ca="1">I2710-计算结果!B$19*IF(ROW()&gt;计算结果!B$18+1,STDEV(OFFSET(E2710,0,0,-计算结果!B$18,1)),STDEV(OFFSET(E2710,0,0,-ROW(),1)))</f>
        <v>-28151.320109347806</v>
      </c>
      <c r="L2710" s="35" t="str">
        <f t="shared" ca="1" si="169"/>
        <v>卖</v>
      </c>
      <c r="M2710" s="4" t="str">
        <f t="shared" ca="1" si="170"/>
        <v/>
      </c>
      <c r="N2710" s="3">
        <f ca="1">IF(L2709="买",E2710/E2709-1,0)-IF(M2710=1,计算结果!B$17,0)</f>
        <v>0</v>
      </c>
      <c r="O2710" s="2">
        <f t="shared" ca="1" si="171"/>
        <v>13.355234301723995</v>
      </c>
      <c r="P2710" s="3">
        <f ca="1">1-O2710/MAX(O$2:O2710)</f>
        <v>0.16396705381877552</v>
      </c>
    </row>
    <row r="2711" spans="1:16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68"/>
        <v>2.3235769320264499E-3</v>
      </c>
      <c r="H2711" s="3">
        <f>1-E2711/MAX(E$2:E2711)</f>
        <v>0.47961274076090654</v>
      </c>
      <c r="I2711" s="36">
        <f ca="1">IF(ROW()&gt;计算结果!B$18+1,AVERAGE(OFFSET(E2711,0,0,-计算结果!B$18,1)),AVERAGE(OFFSET(E2711,0,0,-ROW(),1)))</f>
        <v>3168.3831818181816</v>
      </c>
      <c r="J2711" s="36">
        <f ca="1">I2711+计算结果!B$19*IF(ROW()&gt;计算结果!B$18+1,STDEV(OFFSET(E2711,0,0,-计算结果!B$18,1)),STDEV(OFFSET(E2711,0,0,-ROW(),1)))</f>
        <v>32600.881842988074</v>
      </c>
      <c r="K2711" s="34">
        <f ca="1">I2711-计算结果!B$19*IF(ROW()&gt;计算结果!B$18+1,STDEV(OFFSET(E2711,0,0,-计算结果!B$18,1)),STDEV(OFFSET(E2711,0,0,-ROW(),1)))</f>
        <v>-26264.115479351709</v>
      </c>
      <c r="L2711" s="35" t="str">
        <f t="shared" ca="1" si="169"/>
        <v>卖</v>
      </c>
      <c r="M2711" s="4" t="str">
        <f t="shared" ca="1" si="170"/>
        <v/>
      </c>
      <c r="N2711" s="3">
        <f ca="1">IF(L2710="买",E2711/E2710-1,0)-IF(M2711=1,计算结果!B$17,0)</f>
        <v>0</v>
      </c>
      <c r="O2711" s="2">
        <f t="shared" ca="1" si="171"/>
        <v>13.355234301723995</v>
      </c>
      <c r="P2711" s="3">
        <f ca="1">1-O2711/MAX(O$2:O2711)</f>
        <v>0.16396705381877552</v>
      </c>
    </row>
    <row r="2712" spans="1:16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68"/>
        <v>1.1597491515226821E-2</v>
      </c>
      <c r="H2712" s="3">
        <f>1-E2712/MAX(E$2:E2712)</f>
        <v>0.47357755393724899</v>
      </c>
      <c r="I2712" s="36">
        <f ca="1">IF(ROW()&gt;计算结果!B$18+1,AVERAGE(OFFSET(E2712,0,0,-计算结果!B$18,1)),AVERAGE(OFFSET(E2712,0,0,-ROW(),1)))</f>
        <v>3151.4670454545458</v>
      </c>
      <c r="J2712" s="36">
        <f ca="1">I2712+计算结果!B$19*IF(ROW()&gt;计算结果!B$18+1,STDEV(OFFSET(E2712,0,0,-计算结果!B$18,1)),STDEV(OFFSET(E2712,0,0,-ROW(),1)))</f>
        <v>30318.38056964341</v>
      </c>
      <c r="K2712" s="34">
        <f ca="1">I2712-计算结果!B$19*IF(ROW()&gt;计算结果!B$18+1,STDEV(OFFSET(E2712,0,0,-计算结果!B$18,1)),STDEV(OFFSET(E2712,0,0,-ROW(),1)))</f>
        <v>-24015.44647873432</v>
      </c>
      <c r="L2712" s="35" t="str">
        <f t="shared" ca="1" si="169"/>
        <v>卖</v>
      </c>
      <c r="M2712" s="4" t="str">
        <f t="shared" ca="1" si="170"/>
        <v/>
      </c>
      <c r="N2712" s="3">
        <f ca="1">IF(L2711="买",E2712/E2711-1,0)-IF(M2712=1,计算结果!B$17,0)</f>
        <v>0</v>
      </c>
      <c r="O2712" s="2">
        <f t="shared" ca="1" si="171"/>
        <v>13.355234301723995</v>
      </c>
      <c r="P2712" s="3">
        <f ca="1">1-O2712/MAX(O$2:O2712)</f>
        <v>0.16396705381877552</v>
      </c>
    </row>
    <row r="2713" spans="1:16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68"/>
        <v>3.5392337801281037E-3</v>
      </c>
      <c r="H2713" s="3">
        <f>1-E2713/MAX(E$2:E2713)</f>
        <v>0.47171442183352608</v>
      </c>
      <c r="I2713" s="36">
        <f ca="1">IF(ROW()&gt;计算结果!B$18+1,AVERAGE(OFFSET(E2713,0,0,-计算结果!B$18,1)),AVERAGE(OFFSET(E2713,0,0,-ROW(),1)))</f>
        <v>3137.3127272727274</v>
      </c>
      <c r="J2713" s="36">
        <f ca="1">I2713+计算结果!B$19*IF(ROW()&gt;计算结果!B$18+1,STDEV(OFFSET(E2713,0,0,-计算结果!B$18,1)),STDEV(OFFSET(E2713,0,0,-ROW(),1)))</f>
        <v>28490.012076761755</v>
      </c>
      <c r="K2713" s="34">
        <f ca="1">I2713-计算结果!B$19*IF(ROW()&gt;计算结果!B$18+1,STDEV(OFFSET(E2713,0,0,-计算结果!B$18,1)),STDEV(OFFSET(E2713,0,0,-ROW(),1)))</f>
        <v>-22215.386622216298</v>
      </c>
      <c r="L2713" s="35" t="str">
        <f t="shared" ca="1" si="169"/>
        <v>卖</v>
      </c>
      <c r="M2713" s="4" t="str">
        <f t="shared" ca="1" si="170"/>
        <v/>
      </c>
      <c r="N2713" s="3">
        <f ca="1">IF(L2712="买",E2713/E2712-1,0)-IF(M2713=1,计算结果!B$17,0)</f>
        <v>0</v>
      </c>
      <c r="O2713" s="2">
        <f t="shared" ca="1" si="171"/>
        <v>13.355234301723995</v>
      </c>
      <c r="P2713" s="3">
        <f ca="1">1-O2713/MAX(O$2:O2713)</f>
        <v>0.16396705381877552</v>
      </c>
    </row>
    <row r="2714" spans="1:16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68"/>
        <v>9.1148014068354044E-4</v>
      </c>
      <c r="H2714" s="3">
        <f>1-E2714/MAX(E$2:E2714)</f>
        <v>0.47123290002041784</v>
      </c>
      <c r="I2714" s="36">
        <f ca="1">IF(ROW()&gt;计算结果!B$18+1,AVERAGE(OFFSET(E2714,0,0,-计算结果!B$18,1)),AVERAGE(OFFSET(E2714,0,0,-ROW(),1)))</f>
        <v>3122.4445454545453</v>
      </c>
      <c r="J2714" s="36">
        <f ca="1">I2714+计算结果!B$19*IF(ROW()&gt;计算结果!B$18+1,STDEV(OFFSET(E2714,0,0,-计算结果!B$18,1)),STDEV(OFFSET(E2714,0,0,-ROW(),1)))</f>
        <v>26155.142413737969</v>
      </c>
      <c r="K2714" s="34">
        <f ca="1">I2714-计算结果!B$19*IF(ROW()&gt;计算结果!B$18+1,STDEV(OFFSET(E2714,0,0,-计算结果!B$18,1)),STDEV(OFFSET(E2714,0,0,-ROW(),1)))</f>
        <v>-19910.253322828878</v>
      </c>
      <c r="L2714" s="35" t="str">
        <f t="shared" ca="1" si="169"/>
        <v>卖</v>
      </c>
      <c r="M2714" s="4" t="str">
        <f t="shared" ca="1" si="170"/>
        <v/>
      </c>
      <c r="N2714" s="3">
        <f ca="1">IF(L2713="买",E2714/E2713-1,0)-IF(M2714=1,计算结果!B$17,0)</f>
        <v>0</v>
      </c>
      <c r="O2714" s="2">
        <f t="shared" ca="1" si="171"/>
        <v>13.355234301723995</v>
      </c>
      <c r="P2714" s="3">
        <f ca="1">1-O2714/MAX(O$2:O2714)</f>
        <v>0.16396705381877552</v>
      </c>
    </row>
    <row r="2715" spans="1:16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68"/>
        <v>-1.1507013292917256E-2</v>
      </c>
      <c r="H2715" s="3">
        <f>1-E2715/MAX(E$2:E2715)</f>
        <v>0.47731743006874028</v>
      </c>
      <c r="I2715" s="36">
        <f ca="1">IF(ROW()&gt;计算结果!B$18+1,AVERAGE(OFFSET(E2715,0,0,-计算结果!B$18,1)),AVERAGE(OFFSET(E2715,0,0,-ROW(),1)))</f>
        <v>3106.6884090909093</v>
      </c>
      <c r="J2715" s="36">
        <f ca="1">I2715+计算结果!B$19*IF(ROW()&gt;计算结果!B$18+1,STDEV(OFFSET(E2715,0,0,-计算结果!B$18,1)),STDEV(OFFSET(E2715,0,0,-ROW(),1)))</f>
        <v>23402.084810006334</v>
      </c>
      <c r="K2715" s="34">
        <f ca="1">I2715-计算结果!B$19*IF(ROW()&gt;计算结果!B$18+1,STDEV(OFFSET(E2715,0,0,-计算结果!B$18,1)),STDEV(OFFSET(E2715,0,0,-ROW(),1)))</f>
        <v>-17188.707991824518</v>
      </c>
      <c r="L2715" s="35" t="str">
        <f t="shared" ca="1" si="169"/>
        <v>卖</v>
      </c>
      <c r="M2715" s="4" t="str">
        <f t="shared" ca="1" si="170"/>
        <v/>
      </c>
      <c r="N2715" s="3">
        <f ca="1">IF(L2714="买",E2715/E2714-1,0)-IF(M2715=1,计算结果!B$17,0)</f>
        <v>0</v>
      </c>
      <c r="O2715" s="2">
        <f t="shared" ca="1" si="171"/>
        <v>13.355234301723995</v>
      </c>
      <c r="P2715" s="3">
        <f ca="1">1-O2715/MAX(O$2:O2715)</f>
        <v>0.16396705381877552</v>
      </c>
    </row>
    <row r="2716" spans="1:16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68"/>
        <v>-1.9128164562112748E-2</v>
      </c>
      <c r="H2716" s="3">
        <f>1-E2716/MAX(E$2:E2716)</f>
        <v>0.48731538828013332</v>
      </c>
      <c r="I2716" s="36">
        <f ca="1">IF(ROW()&gt;计算结果!B$18+1,AVERAGE(OFFSET(E2716,0,0,-计算结果!B$18,1)),AVERAGE(OFFSET(E2716,0,0,-ROW(),1)))</f>
        <v>3090.3736363636358</v>
      </c>
      <c r="J2716" s="36">
        <f ca="1">I2716+计算结果!B$19*IF(ROW()&gt;计算结果!B$18+1,STDEV(OFFSET(E2716,0,0,-计算结果!B$18,1)),STDEV(OFFSET(E2716,0,0,-ROW(),1)))</f>
        <v>20451.005511291005</v>
      </c>
      <c r="K2716" s="34">
        <f ca="1">I2716-计算结果!B$19*IF(ROW()&gt;计算结果!B$18+1,STDEV(OFFSET(E2716,0,0,-计算结果!B$18,1)),STDEV(OFFSET(E2716,0,0,-ROW(),1)))</f>
        <v>-14270.258238563734</v>
      </c>
      <c r="L2716" s="35" t="str">
        <f t="shared" ca="1" si="169"/>
        <v>卖</v>
      </c>
      <c r="M2716" s="4" t="str">
        <f t="shared" ca="1" si="170"/>
        <v/>
      </c>
      <c r="N2716" s="3">
        <f ca="1">IF(L2715="买",E2716/E2715-1,0)-IF(M2716=1,计算结果!B$17,0)</f>
        <v>0</v>
      </c>
      <c r="O2716" s="2">
        <f t="shared" ca="1" si="171"/>
        <v>13.355234301723995</v>
      </c>
      <c r="P2716" s="3">
        <f ca="1">1-O2716/MAX(O$2:O2716)</f>
        <v>0.16396705381877552</v>
      </c>
    </row>
    <row r="2717" spans="1:16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68"/>
        <v>1.7025372118879556E-3</v>
      </c>
      <c r="H2717" s="3">
        <f>1-E2717/MAX(E$2:E2717)</f>
        <v>0.48644252365071794</v>
      </c>
      <c r="I2717" s="36">
        <f ca="1">IF(ROW()&gt;计算结果!B$18+1,AVERAGE(OFFSET(E2717,0,0,-计算结果!B$18,1)),AVERAGE(OFFSET(E2717,0,0,-ROW(),1)))</f>
        <v>3080.1284090909089</v>
      </c>
      <c r="J2717" s="36">
        <f ca="1">I2717+计算结果!B$19*IF(ROW()&gt;计算结果!B$18+1,STDEV(OFFSET(E2717,0,0,-计算结果!B$18,1)),STDEV(OFFSET(E2717,0,0,-ROW(),1)))</f>
        <v>19241.790135090487</v>
      </c>
      <c r="K2717" s="34">
        <f ca="1">I2717-计算结果!B$19*IF(ROW()&gt;计算结果!B$18+1,STDEV(OFFSET(E2717,0,0,-计算结果!B$18,1)),STDEV(OFFSET(E2717,0,0,-ROW(),1)))</f>
        <v>-13081.533316908668</v>
      </c>
      <c r="L2717" s="35" t="str">
        <f t="shared" ca="1" si="169"/>
        <v>卖</v>
      </c>
      <c r="M2717" s="4" t="str">
        <f t="shared" ca="1" si="170"/>
        <v/>
      </c>
      <c r="N2717" s="3">
        <f ca="1">IF(L2716="买",E2717/E2716-1,0)-IF(M2717=1,计算结果!B$17,0)</f>
        <v>0</v>
      </c>
      <c r="O2717" s="2">
        <f t="shared" ca="1" si="171"/>
        <v>13.355234301723995</v>
      </c>
      <c r="P2717" s="3">
        <f ca="1">1-O2717/MAX(O$2:O2717)</f>
        <v>0.16396705381877552</v>
      </c>
    </row>
    <row r="2718" spans="1:16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68"/>
        <v>1.5707621559298612E-2</v>
      </c>
      <c r="H2718" s="3">
        <f>1-E2718/MAX(E$2:E2718)</f>
        <v>0.47837575716327496</v>
      </c>
      <c r="I2718" s="36">
        <f ca="1">IF(ROW()&gt;计算结果!B$18+1,AVERAGE(OFFSET(E2718,0,0,-计算结果!B$18,1)),AVERAGE(OFFSET(E2718,0,0,-ROW(),1)))</f>
        <v>3070.74</v>
      </c>
      <c r="J2718" s="36">
        <f ca="1">I2718+计算结果!B$19*IF(ROW()&gt;计算结果!B$18+1,STDEV(OFFSET(E2718,0,0,-计算结果!B$18,1)),STDEV(OFFSET(E2718,0,0,-ROW(),1)))</f>
        <v>17748.833514660422</v>
      </c>
      <c r="K2718" s="34">
        <f ca="1">I2718-计算结果!B$19*IF(ROW()&gt;计算结果!B$18+1,STDEV(OFFSET(E2718,0,0,-计算结果!B$18,1)),STDEV(OFFSET(E2718,0,0,-ROW(),1)))</f>
        <v>-11607.353514660421</v>
      </c>
      <c r="L2718" s="35" t="str">
        <f t="shared" ca="1" si="169"/>
        <v>卖</v>
      </c>
      <c r="M2718" s="4" t="str">
        <f t="shared" ca="1" si="170"/>
        <v/>
      </c>
      <c r="N2718" s="3">
        <f ca="1">IF(L2717="买",E2718/E2717-1,0)-IF(M2718=1,计算结果!B$17,0)</f>
        <v>0</v>
      </c>
      <c r="O2718" s="2">
        <f t="shared" ca="1" si="171"/>
        <v>13.355234301723995</v>
      </c>
      <c r="P2718" s="3">
        <f ca="1">1-O2718/MAX(O$2:O2718)</f>
        <v>0.16396705381877552</v>
      </c>
    </row>
    <row r="2719" spans="1:16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68"/>
        <v>2.9650747466312133E-3</v>
      </c>
      <c r="H2719" s="3">
        <f>1-E2719/MAX(E$2:E2719)</f>
        <v>0.4768291022936092</v>
      </c>
      <c r="I2719" s="36">
        <f ca="1">IF(ROW()&gt;计算结果!B$18+1,AVERAGE(OFFSET(E2719,0,0,-计算结果!B$18,1)),AVERAGE(OFFSET(E2719,0,0,-ROW(),1)))</f>
        <v>3060.1711363636364</v>
      </c>
      <c r="J2719" s="36">
        <f ca="1">I2719+计算结果!B$19*IF(ROW()&gt;计算结果!B$18+1,STDEV(OFFSET(E2719,0,0,-计算结果!B$18,1)),STDEV(OFFSET(E2719,0,0,-ROW(),1)))</f>
        <v>15395.224001516046</v>
      </c>
      <c r="K2719" s="34">
        <f ca="1">I2719-计算结果!B$19*IF(ROW()&gt;计算结果!B$18+1,STDEV(OFFSET(E2719,0,0,-计算结果!B$18,1)),STDEV(OFFSET(E2719,0,0,-ROW(),1)))</f>
        <v>-9274.8817287887723</v>
      </c>
      <c r="L2719" s="35" t="str">
        <f t="shared" ca="1" si="169"/>
        <v>买</v>
      </c>
      <c r="M2719" s="4">
        <f t="shared" ca="1" si="170"/>
        <v>1</v>
      </c>
      <c r="N2719" s="3">
        <f ca="1">IF(L2718="买",E2719/E2718-1,0)-IF(M2719=1,计算结果!B$17,0)</f>
        <v>0</v>
      </c>
      <c r="O2719" s="2">
        <f t="shared" ca="1" si="171"/>
        <v>13.355234301723995</v>
      </c>
      <c r="P2719" s="3">
        <f ca="1">1-O2719/MAX(O$2:O2719)</f>
        <v>0.16396705381877552</v>
      </c>
    </row>
    <row r="2720" spans="1:16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68"/>
        <v>4.9597044341382901E-3</v>
      </c>
      <c r="H2720" s="3">
        <f>1-E2720/MAX(E$2:E2720)</f>
        <v>0.47423432927244258</v>
      </c>
      <c r="I2720" s="36">
        <f ca="1">IF(ROW()&gt;计算结果!B$18+1,AVERAGE(OFFSET(E2720,0,0,-计算结果!B$18,1)),AVERAGE(OFFSET(E2720,0,0,-ROW(),1)))</f>
        <v>3055.5268181818187</v>
      </c>
      <c r="J2720" s="36">
        <f ca="1">I2720+计算结果!B$19*IF(ROW()&gt;计算结果!B$18+1,STDEV(OFFSET(E2720,0,0,-计算结果!B$18,1)),STDEV(OFFSET(E2720,0,0,-ROW(),1)))</f>
        <v>14747.47887682574</v>
      </c>
      <c r="K2720" s="34">
        <f ca="1">I2720-计算结果!B$19*IF(ROW()&gt;计算结果!B$18+1,STDEV(OFFSET(E2720,0,0,-计算结果!B$18,1)),STDEV(OFFSET(E2720,0,0,-ROW(),1)))</f>
        <v>-8636.425240462102</v>
      </c>
      <c r="L2720" s="35" t="str">
        <f t="shared" ca="1" si="169"/>
        <v>买</v>
      </c>
      <c r="M2720" s="4" t="str">
        <f t="shared" ca="1" si="170"/>
        <v/>
      </c>
      <c r="N2720" s="3">
        <f ca="1">IF(L2719="买",E2720/E2719-1,0)-IF(M2720=1,计算结果!B$17,0)</f>
        <v>4.9597044341382901E-3</v>
      </c>
      <c r="O2720" s="2">
        <f t="shared" ca="1" si="171"/>
        <v>13.421472316509211</v>
      </c>
      <c r="P2720" s="3">
        <f ca="1">1-O2720/MAX(O$2:O2720)</f>
        <v>0.15982057750851475</v>
      </c>
    </row>
    <row r="2721" spans="1:16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68"/>
        <v>1.105814506655256E-2</v>
      </c>
      <c r="H2721" s="3">
        <f>1-E2721/MAX(E$2:E2721)</f>
        <v>0.46842033621452395</v>
      </c>
      <c r="I2721" s="36">
        <f ca="1">IF(ROW()&gt;计算结果!B$18+1,AVERAGE(OFFSET(E2721,0,0,-计算结果!B$18,1)),AVERAGE(OFFSET(E2721,0,0,-ROW(),1)))</f>
        <v>3050.1322727272736</v>
      </c>
      <c r="J2721" s="36">
        <f ca="1">I2721+计算结果!B$19*IF(ROW()&gt;计算结果!B$18+1,STDEV(OFFSET(E2721,0,0,-计算结果!B$18,1)),STDEV(OFFSET(E2721,0,0,-ROW(),1)))</f>
        <v>13600.679321180633</v>
      </c>
      <c r="K2721" s="34">
        <f ca="1">I2721-计算结果!B$19*IF(ROW()&gt;计算结果!B$18+1,STDEV(OFFSET(E2721,0,0,-计算结果!B$18,1)),STDEV(OFFSET(E2721,0,0,-ROW(),1)))</f>
        <v>-7500.4147757260862</v>
      </c>
      <c r="L2721" s="35" t="str">
        <f t="shared" ca="1" si="169"/>
        <v>买</v>
      </c>
      <c r="M2721" s="4" t="str">
        <f t="shared" ca="1" si="170"/>
        <v/>
      </c>
      <c r="N2721" s="3">
        <f ca="1">IF(L2720="买",E2721/E2720-1,0)-IF(M2721=1,计算结果!B$17,0)</f>
        <v>1.105814506655256E-2</v>
      </c>
      <c r="O2721" s="2">
        <f t="shared" ca="1" si="171"/>
        <v>13.56988890439189</v>
      </c>
      <c r="P2721" s="3">
        <f ca="1">1-O2721/MAX(O$2:O2721)</f>
        <v>0.15052975157267157</v>
      </c>
    </row>
    <row r="2722" spans="1:16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68"/>
        <v>1.5287113501056382E-2</v>
      </c>
      <c r="H2722" s="3">
        <f>1-E2722/MAX(E$2:E2722)</f>
        <v>0.46029401755938204</v>
      </c>
      <c r="I2722" s="36">
        <f ca="1">IF(ROW()&gt;计算结果!B$18+1,AVERAGE(OFFSET(E2722,0,0,-计算结果!B$18,1)),AVERAGE(OFFSET(E2722,0,0,-ROW(),1)))</f>
        <v>3049.6665909090907</v>
      </c>
      <c r="J2722" s="36">
        <f ca="1">I2722+计算结果!B$19*IF(ROW()&gt;计算结果!B$18+1,STDEV(OFFSET(E2722,0,0,-计算结果!B$18,1)),STDEV(OFFSET(E2722,0,0,-ROW(),1)))</f>
        <v>13527.660224858362</v>
      </c>
      <c r="K2722" s="34">
        <f ca="1">I2722-计算结果!B$19*IF(ROW()&gt;计算结果!B$18+1,STDEV(OFFSET(E2722,0,0,-计算结果!B$18,1)),STDEV(OFFSET(E2722,0,0,-ROW(),1)))</f>
        <v>-7428.3270430401799</v>
      </c>
      <c r="L2722" s="35" t="str">
        <f t="shared" ca="1" si="169"/>
        <v>买</v>
      </c>
      <c r="M2722" s="4" t="str">
        <f t="shared" ca="1" si="170"/>
        <v/>
      </c>
      <c r="N2722" s="3">
        <f ca="1">IF(L2721="买",E2722/E2721-1,0)-IF(M2722=1,计算结果!B$17,0)</f>
        <v>1.5287113501056382E-2</v>
      </c>
      <c r="O2722" s="2">
        <f t="shared" ca="1" si="171"/>
        <v>13.777333336270054</v>
      </c>
      <c r="P2722" s="3">
        <f ca="1">1-O2722/MAX(O$2:O2722)</f>
        <v>0.13754380346919237</v>
      </c>
    </row>
    <row r="2723" spans="1:16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68"/>
        <v>2.4426537535151782E-2</v>
      </c>
      <c r="H2723" s="3">
        <f>1-E2723/MAX(E$2:E2723)</f>
        <v>0.44711086912135023</v>
      </c>
      <c r="I2723" s="36">
        <f ca="1">IF(ROW()&gt;计算结果!B$18+1,AVERAGE(OFFSET(E2723,0,0,-计算结果!B$18,1)),AVERAGE(OFFSET(E2723,0,0,-ROW(),1)))</f>
        <v>3050.4331818181818</v>
      </c>
      <c r="J2723" s="36">
        <f ca="1">I2723+计算结果!B$19*IF(ROW()&gt;计算结果!B$18+1,STDEV(OFFSET(E2723,0,0,-计算结果!B$18,1)),STDEV(OFFSET(E2723,0,0,-ROW(),1)))</f>
        <v>13692.482424841362</v>
      </c>
      <c r="K2723" s="34">
        <f ca="1">I2723-计算结果!B$19*IF(ROW()&gt;计算结果!B$18+1,STDEV(OFFSET(E2723,0,0,-计算结果!B$18,1)),STDEV(OFFSET(E2723,0,0,-ROW(),1)))</f>
        <v>-7591.6160612049989</v>
      </c>
      <c r="L2723" s="35" t="str">
        <f t="shared" ca="1" si="169"/>
        <v>买</v>
      </c>
      <c r="M2723" s="4" t="str">
        <f t="shared" ca="1" si="170"/>
        <v/>
      </c>
      <c r="N2723" s="3">
        <f ca="1">IF(L2722="买",E2723/E2722-1,0)-IF(M2723=1,计算结果!B$17,0)</f>
        <v>2.4426537535151782E-2</v>
      </c>
      <c r="O2723" s="2">
        <f t="shared" ca="1" si="171"/>
        <v>14.113865886142753</v>
      </c>
      <c r="P2723" s="3">
        <f ca="1">1-O2723/MAX(O$2:O2723)</f>
        <v>0.11647698481220836</v>
      </c>
    </row>
    <row r="2724" spans="1:16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68"/>
        <v>-7.2781771628341874E-3</v>
      </c>
      <c r="H2724" s="3">
        <f>1-E2724/MAX(E$2:E2724)</f>
        <v>0.45113489416729058</v>
      </c>
      <c r="I2724" s="36">
        <f ca="1">IF(ROW()&gt;计算结果!B$18+1,AVERAGE(OFFSET(E2724,0,0,-计算结果!B$18,1)),AVERAGE(OFFSET(E2724,0,0,-ROW(),1)))</f>
        <v>3052.0220454545456</v>
      </c>
      <c r="J2724" s="36">
        <f ca="1">I2724+计算结果!B$19*IF(ROW()&gt;计算结果!B$18+1,STDEV(OFFSET(E2724,0,0,-计算结果!B$18,1)),STDEV(OFFSET(E2724,0,0,-ROW(),1)))</f>
        <v>13949.086902585721</v>
      </c>
      <c r="K2724" s="34">
        <f ca="1">I2724-计算结果!B$19*IF(ROW()&gt;计算结果!B$18+1,STDEV(OFFSET(E2724,0,0,-计算结果!B$18,1)),STDEV(OFFSET(E2724,0,0,-ROW(),1)))</f>
        <v>-7845.0428116766307</v>
      </c>
      <c r="L2724" s="35" t="str">
        <f t="shared" ca="1" si="169"/>
        <v>买</v>
      </c>
      <c r="M2724" s="4" t="str">
        <f t="shared" ca="1" si="170"/>
        <v/>
      </c>
      <c r="N2724" s="3">
        <f ca="1">IF(L2723="买",E2724/E2723-1,0)-IF(M2724=1,计算结果!B$17,0)</f>
        <v>-7.2781771628341874E-3</v>
      </c>
      <c r="O2724" s="2">
        <f t="shared" ca="1" si="171"/>
        <v>14.011142669770924</v>
      </c>
      <c r="P2724" s="3">
        <f ca="1">1-O2724/MAX(O$2:O2724)</f>
        <v>0.12290742184418657</v>
      </c>
    </row>
    <row r="2725" spans="1:16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68"/>
        <v>3.1930162843831766E-3</v>
      </c>
      <c r="H2725" s="3">
        <f>1-E2725/MAX(E$2:E2725)</f>
        <v>0.44938235894643708</v>
      </c>
      <c r="I2725" s="36">
        <f ca="1">IF(ROW()&gt;计算结果!B$18+1,AVERAGE(OFFSET(E2725,0,0,-计算结果!B$18,1)),AVERAGE(OFFSET(E2725,0,0,-ROW(),1)))</f>
        <v>3052.352045454546</v>
      </c>
      <c r="J2725" s="36">
        <f ca="1">I2725+计算结果!B$19*IF(ROW()&gt;计算结果!B$18+1,STDEV(OFFSET(E2725,0,0,-计算结果!B$18,1)),STDEV(OFFSET(E2725,0,0,-ROW(),1)))</f>
        <v>14015.449209548296</v>
      </c>
      <c r="K2725" s="34">
        <f ca="1">I2725-计算结果!B$19*IF(ROW()&gt;计算结果!B$18+1,STDEV(OFFSET(E2725,0,0,-计算结果!B$18,1)),STDEV(OFFSET(E2725,0,0,-ROW(),1)))</f>
        <v>-7910.7451186392036</v>
      </c>
      <c r="L2725" s="35" t="str">
        <f t="shared" ca="1" si="169"/>
        <v>买</v>
      </c>
      <c r="M2725" s="4" t="str">
        <f t="shared" ca="1" si="170"/>
        <v/>
      </c>
      <c r="N2725" s="3">
        <f ca="1">IF(L2724="买",E2725/E2724-1,0)-IF(M2725=1,计算结果!B$17,0)</f>
        <v>3.1930162843831766E-3</v>
      </c>
      <c r="O2725" s="2">
        <f t="shared" ca="1" si="171"/>
        <v>14.055880476478318</v>
      </c>
      <c r="P2725" s="3">
        <f ca="1">1-O2725/MAX(O$2:O2725)</f>
        <v>0.12010685095922347</v>
      </c>
    </row>
    <row r="2726" spans="1:16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68"/>
        <v>-1.676096771103408E-2</v>
      </c>
      <c r="H2726" s="3">
        <f>1-E2726/MAX(E$2:E2726)</f>
        <v>0.45861124344926152</v>
      </c>
      <c r="I2726" s="36">
        <f ca="1">IF(ROW()&gt;计算结果!B$18+1,AVERAGE(OFFSET(E2726,0,0,-计算结果!B$18,1)),AVERAGE(OFFSET(E2726,0,0,-ROW(),1)))</f>
        <v>3053.786590909091</v>
      </c>
      <c r="J2726" s="36">
        <f ca="1">I2726+计算结果!B$19*IF(ROW()&gt;计算结果!B$18+1,STDEV(OFFSET(E2726,0,0,-计算结果!B$18,1)),STDEV(OFFSET(E2726,0,0,-ROW(),1)))</f>
        <v>14173.27864872266</v>
      </c>
      <c r="K2726" s="34">
        <f ca="1">I2726-计算结果!B$19*IF(ROW()&gt;计算结果!B$18+1,STDEV(OFFSET(E2726,0,0,-计算结果!B$18,1)),STDEV(OFFSET(E2726,0,0,-ROW(),1)))</f>
        <v>-8065.7054669044792</v>
      </c>
      <c r="L2726" s="35" t="str">
        <f t="shared" ca="1" si="169"/>
        <v>买</v>
      </c>
      <c r="M2726" s="4" t="str">
        <f t="shared" ca="1" si="170"/>
        <v/>
      </c>
      <c r="N2726" s="3">
        <f ca="1">IF(L2725="买",E2726/E2725-1,0)-IF(M2726=1,计算结果!B$17,0)</f>
        <v>-1.676096771103408E-2</v>
      </c>
      <c r="O2726" s="2">
        <f t="shared" ca="1" si="171"/>
        <v>13.820290317661911</v>
      </c>
      <c r="P2726" s="3">
        <f ca="1">1-O2726/MAX(O$2:O2726)</f>
        <v>0.13485471161945595</v>
      </c>
    </row>
    <row r="2727" spans="1:16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68"/>
        <v>5.0190926662163626E-3</v>
      </c>
      <c r="H2727" s="3">
        <f>1-E2727/MAX(E$2:E2727)</f>
        <v>0.45589396311168584</v>
      </c>
      <c r="I2727" s="36">
        <f ca="1">IF(ROW()&gt;计算结果!B$18+1,AVERAGE(OFFSET(E2727,0,0,-计算结果!B$18,1)),AVERAGE(OFFSET(E2727,0,0,-ROW(),1)))</f>
        <v>3055.3113636363637</v>
      </c>
      <c r="J2727" s="36">
        <f ca="1">I2727+计算结果!B$19*IF(ROW()&gt;计算结果!B$18+1,STDEV(OFFSET(E2727,0,0,-计算结果!B$18,1)),STDEV(OFFSET(E2727,0,0,-ROW(),1)))</f>
        <v>14359.562686109157</v>
      </c>
      <c r="K2727" s="34">
        <f ca="1">I2727-计算结果!B$19*IF(ROW()&gt;计算结果!B$18+1,STDEV(OFFSET(E2727,0,0,-计算结果!B$18,1)),STDEV(OFFSET(E2727,0,0,-ROW(),1)))</f>
        <v>-8248.9399588364304</v>
      </c>
      <c r="L2727" s="35" t="str">
        <f t="shared" ca="1" si="169"/>
        <v>买</v>
      </c>
      <c r="M2727" s="4" t="str">
        <f t="shared" ca="1" si="170"/>
        <v/>
      </c>
      <c r="N2727" s="3">
        <f ca="1">IF(L2726="买",E2727/E2726-1,0)-IF(M2727=1,计算结果!B$17,0)</f>
        <v>5.0190926662163626E-3</v>
      </c>
      <c r="O2727" s="2">
        <f t="shared" ca="1" si="171"/>
        <v>13.889655635440269</v>
      </c>
      <c r="P2727" s="3">
        <f ca="1">1-O2727/MAX(O$2:O2727)</f>
        <v>0.13051246724733356</v>
      </c>
    </row>
    <row r="2728" spans="1:16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68"/>
        <v>-8.7841091743751099E-3</v>
      </c>
      <c r="H2728" s="3">
        <f>1-E2728/MAX(E$2:E2728)</f>
        <v>0.46067344994214932</v>
      </c>
      <c r="I2728" s="36">
        <f ca="1">IF(ROW()&gt;计算结果!B$18+1,AVERAGE(OFFSET(E2728,0,0,-计算结果!B$18,1)),AVERAGE(OFFSET(E2728,0,0,-ROW(),1)))</f>
        <v>3054.0977272727278</v>
      </c>
      <c r="J2728" s="36">
        <f ca="1">I2728+计算结果!B$19*IF(ROW()&gt;计算结果!B$18+1,STDEV(OFFSET(E2728,0,0,-计算结果!B$18,1)),STDEV(OFFSET(E2728,0,0,-ROW(),1)))</f>
        <v>14168.359717177078</v>
      </c>
      <c r="K2728" s="34">
        <f ca="1">I2728-计算结果!B$19*IF(ROW()&gt;计算结果!B$18+1,STDEV(OFFSET(E2728,0,0,-计算结果!B$18,1)),STDEV(OFFSET(E2728,0,0,-ROW(),1)))</f>
        <v>-8060.1642626316216</v>
      </c>
      <c r="L2728" s="35" t="str">
        <f t="shared" ca="1" si="169"/>
        <v>买</v>
      </c>
      <c r="M2728" s="4" t="str">
        <f t="shared" ca="1" si="170"/>
        <v/>
      </c>
      <c r="N2728" s="3">
        <f ca="1">IF(L2727="买",E2728/E2727-1,0)-IF(M2728=1,计算结果!B$17,0)</f>
        <v>-8.7841091743751099E-3</v>
      </c>
      <c r="O2728" s="2">
        <f t="shared" ca="1" si="171"/>
        <v>13.767647383944087</v>
      </c>
      <c r="P2728" s="3">
        <f ca="1">1-O2728/MAX(O$2:O2728)</f>
        <v>0.13815014066079101</v>
      </c>
    </row>
    <row r="2729" spans="1:16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68"/>
        <v>-1.0827420632041229E-2</v>
      </c>
      <c r="H2729" s="3">
        <f>1-E2729/MAX(E$2:E2729)</f>
        <v>0.4665129653576533</v>
      </c>
      <c r="I2729" s="36">
        <f ca="1">IF(ROW()&gt;计算结果!B$18+1,AVERAGE(OFFSET(E2729,0,0,-计算结果!B$18,1)),AVERAGE(OFFSET(E2729,0,0,-ROW(),1)))</f>
        <v>3053.2120454545457</v>
      </c>
      <c r="J2729" s="36">
        <f ca="1">I2729+计算结果!B$19*IF(ROW()&gt;计算结果!B$18+1,STDEV(OFFSET(E2729,0,0,-计算结果!B$18,1)),STDEV(OFFSET(E2729,0,0,-ROW(),1)))</f>
        <v>14067.131698185007</v>
      </c>
      <c r="K2729" s="34">
        <f ca="1">I2729-计算结果!B$19*IF(ROW()&gt;计算结果!B$18+1,STDEV(OFFSET(E2729,0,0,-计算结果!B$18,1)),STDEV(OFFSET(E2729,0,0,-ROW(),1)))</f>
        <v>-7960.7076072759155</v>
      </c>
      <c r="L2729" s="35" t="str">
        <f t="shared" ca="1" si="169"/>
        <v>买</v>
      </c>
      <c r="M2729" s="4" t="str">
        <f t="shared" ca="1" si="170"/>
        <v/>
      </c>
      <c r="N2729" s="3">
        <f ca="1">IF(L2728="买",E2729/E2728-1,0)-IF(M2729=1,计算结果!B$17,0)</f>
        <v>-1.0827420632041229E-2</v>
      </c>
      <c r="O2729" s="2">
        <f t="shared" ca="1" si="171"/>
        <v>13.618579274604503</v>
      </c>
      <c r="P2729" s="3">
        <f ca="1">1-O2729/MAX(O$2:O2729)</f>
        <v>0.14748175160952215</v>
      </c>
    </row>
    <row r="2730" spans="1:16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68"/>
        <v>2.5792480090323311E-2</v>
      </c>
      <c r="H2730" s="3">
        <f>1-E2730/MAX(E$2:E2730)</f>
        <v>0.45275301163819504</v>
      </c>
      <c r="I2730" s="36">
        <f ca="1">IF(ROW()&gt;计算结果!B$18+1,AVERAGE(OFFSET(E2730,0,0,-计算结果!B$18,1)),AVERAGE(OFFSET(E2730,0,0,-ROW(),1)))</f>
        <v>3056.2786363636365</v>
      </c>
      <c r="J2730" s="36">
        <f ca="1">I2730+计算结果!B$19*IF(ROW()&gt;计算结果!B$18+1,STDEV(OFFSET(E2730,0,0,-计算结果!B$18,1)),STDEV(OFFSET(E2730,0,0,-ROW(),1)))</f>
        <v>14389.849416756993</v>
      </c>
      <c r="K2730" s="34">
        <f ca="1">I2730-计算结果!B$19*IF(ROW()&gt;计算结果!B$18+1,STDEV(OFFSET(E2730,0,0,-计算结果!B$18,1)),STDEV(OFFSET(E2730,0,0,-ROW(),1)))</f>
        <v>-8277.2921440297196</v>
      </c>
      <c r="L2730" s="35" t="str">
        <f t="shared" ca="1" si="169"/>
        <v>买</v>
      </c>
      <c r="M2730" s="4" t="str">
        <f t="shared" ca="1" si="170"/>
        <v/>
      </c>
      <c r="N2730" s="3">
        <f ca="1">IF(L2729="买",E2730/E2729-1,0)-IF(M2730=1,计算结果!B$17,0)</f>
        <v>2.5792480090323311E-2</v>
      </c>
      <c r="O2730" s="2">
        <f t="shared" ca="1" si="171"/>
        <v>13.96983620940323</v>
      </c>
      <c r="P2730" s="3">
        <f ca="1">1-O2730/MAX(O$2:O2730)</f>
        <v>0.12549319166127348</v>
      </c>
    </row>
    <row r="2731" spans="1:16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68"/>
        <v>5.6276194858662087E-4</v>
      </c>
      <c r="H2731" s="3">
        <f>1-E2731/MAX(E$2:E2731)</f>
        <v>0.45244504185666645</v>
      </c>
      <c r="I2731" s="36">
        <f ca="1">IF(ROW()&gt;计算结果!B$18+1,AVERAGE(OFFSET(E2731,0,0,-计算结果!B$18,1)),AVERAGE(OFFSET(E2731,0,0,-ROW(),1)))</f>
        <v>3058.6565909090914</v>
      </c>
      <c r="J2731" s="36">
        <f ca="1">I2731+计算结果!B$19*IF(ROW()&gt;计算结果!B$18+1,STDEV(OFFSET(E2731,0,0,-计算结果!B$18,1)),STDEV(OFFSET(E2731,0,0,-ROW(),1)))</f>
        <v>14670.180367365863</v>
      </c>
      <c r="K2731" s="34">
        <f ca="1">I2731-计算结果!B$19*IF(ROW()&gt;计算结果!B$18+1,STDEV(OFFSET(E2731,0,0,-计算结果!B$18,1)),STDEV(OFFSET(E2731,0,0,-ROW(),1)))</f>
        <v>-8552.8671855476805</v>
      </c>
      <c r="L2731" s="35" t="str">
        <f t="shared" ca="1" si="169"/>
        <v>买</v>
      </c>
      <c r="M2731" s="4" t="str">
        <f t="shared" ca="1" si="170"/>
        <v/>
      </c>
      <c r="N2731" s="3">
        <f ca="1">IF(L2730="买",E2731/E2730-1,0)-IF(M2731=1,计算结果!B$17,0)</f>
        <v>5.6276194858662087E-4</v>
      </c>
      <c r="O2731" s="2">
        <f t="shared" ca="1" si="171"/>
        <v>13.97769790164987</v>
      </c>
      <c r="P2731" s="3">
        <f ca="1">1-O2731/MAX(O$2:O2731)</f>
        <v>0.12500105250576043</v>
      </c>
    </row>
    <row r="2732" spans="1:16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68"/>
        <v>1.1808246506466169E-3</v>
      </c>
      <c r="H2732" s="3">
        <f>1-E2732/MAX(E$2:E2732)</f>
        <v>0.45179847546450691</v>
      </c>
      <c r="I2732" s="36">
        <f ca="1">IF(ROW()&gt;计算结果!B$18+1,AVERAGE(OFFSET(E2732,0,0,-计算结果!B$18,1)),AVERAGE(OFFSET(E2732,0,0,-ROW(),1)))</f>
        <v>3060.7702272727274</v>
      </c>
      <c r="J2732" s="36">
        <f ca="1">I2732+计算结果!B$19*IF(ROW()&gt;计算结果!B$18+1,STDEV(OFFSET(E2732,0,0,-计算结果!B$18,1)),STDEV(OFFSET(E2732,0,0,-ROW(),1)))</f>
        <v>14930.140192706325</v>
      </c>
      <c r="K2732" s="34">
        <f ca="1">I2732-计算结果!B$19*IF(ROW()&gt;计算结果!B$18+1,STDEV(OFFSET(E2732,0,0,-计算结果!B$18,1)),STDEV(OFFSET(E2732,0,0,-ROW(),1)))</f>
        <v>-8808.5997381608704</v>
      </c>
      <c r="L2732" s="35" t="str">
        <f t="shared" ca="1" si="169"/>
        <v>买</v>
      </c>
      <c r="M2732" s="4" t="str">
        <f t="shared" ca="1" si="170"/>
        <v/>
      </c>
      <c r="N2732" s="3">
        <f ca="1">IF(L2731="买",E2732/E2731-1,0)-IF(M2732=1,计算结果!B$17,0)</f>
        <v>1.1808246506466169E-3</v>
      </c>
      <c r="O2732" s="2">
        <f t="shared" ca="1" si="171"/>
        <v>13.99420311189143</v>
      </c>
      <c r="P2732" s="3">
        <f ca="1">1-O2732/MAX(O$2:O2732)</f>
        <v>0.12396783217926943</v>
      </c>
    </row>
    <row r="2733" spans="1:16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68"/>
        <v>1.3222052894419134E-2</v>
      </c>
      <c r="H2733" s="3">
        <f>1-E2733/MAX(E$2:E2733)</f>
        <v>0.44455012591029741</v>
      </c>
      <c r="I2733" s="36">
        <f ca="1">IF(ROW()&gt;计算结果!B$18+1,AVERAGE(OFFSET(E2733,0,0,-计算结果!B$18,1)),AVERAGE(OFFSET(E2733,0,0,-ROW(),1)))</f>
        <v>3068.133409090909</v>
      </c>
      <c r="J2733" s="36">
        <f ca="1">I2733+计算结果!B$19*IF(ROW()&gt;计算结果!B$18+1,STDEV(OFFSET(E2733,0,0,-计算结果!B$18,1)),STDEV(OFFSET(E2733,0,0,-ROW(),1)))</f>
        <v>15226.232761262178</v>
      </c>
      <c r="K2733" s="34">
        <f ca="1">I2733-计算结果!B$19*IF(ROW()&gt;计算结果!B$18+1,STDEV(OFFSET(E2733,0,0,-计算结果!B$18,1)),STDEV(OFFSET(E2733,0,0,-ROW(),1)))</f>
        <v>-9089.9659430803586</v>
      </c>
      <c r="L2733" s="35" t="str">
        <f t="shared" ca="1" si="169"/>
        <v>买</v>
      </c>
      <c r="M2733" s="4" t="str">
        <f t="shared" ca="1" si="170"/>
        <v/>
      </c>
      <c r="N2733" s="3">
        <f ca="1">IF(L2732="买",E2733/E2732-1,0)-IF(M2733=1,计算结果!B$17,0)</f>
        <v>1.3222052894419134E-2</v>
      </c>
      <c r="O2733" s="2">
        <f t="shared" ca="1" si="171"/>
        <v>14.179235205652104</v>
      </c>
      <c r="P2733" s="3">
        <f ca="1">1-O2733/MAX(O$2:O2733)</f>
        <v>0.11238488851913098</v>
      </c>
    </row>
    <row r="2734" spans="1:16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68"/>
        <v>-2.1320328749665496E-3</v>
      </c>
      <c r="H2734" s="3">
        <f>1-E2734/MAX(E$2:E2734)</f>
        <v>0.44573436330225269</v>
      </c>
      <c r="I2734" s="36">
        <f ca="1">IF(ROW()&gt;计算结果!B$18+1,AVERAGE(OFFSET(E2734,0,0,-计算结果!B$18,1)),AVERAGE(OFFSET(E2734,0,0,-ROW(),1)))</f>
        <v>3075.5693181818187</v>
      </c>
      <c r="J2734" s="36">
        <f ca="1">I2734+计算结果!B$19*IF(ROW()&gt;计算结果!B$18+1,STDEV(OFFSET(E2734,0,0,-计算结果!B$18,1)),STDEV(OFFSET(E2734,0,0,-ROW(),1)))</f>
        <v>15399.799344569428</v>
      </c>
      <c r="K2734" s="34">
        <f ca="1">I2734-计算结果!B$19*IF(ROW()&gt;计算结果!B$18+1,STDEV(OFFSET(E2734,0,0,-计算结果!B$18,1)),STDEV(OFFSET(E2734,0,0,-ROW(),1)))</f>
        <v>-9248.6607082057908</v>
      </c>
      <c r="L2734" s="35" t="str">
        <f t="shared" ca="1" si="169"/>
        <v>买</v>
      </c>
      <c r="M2734" s="4" t="str">
        <f t="shared" ca="1" si="170"/>
        <v/>
      </c>
      <c r="N2734" s="3">
        <f ca="1">IF(L2733="买",E2734/E2733-1,0)-IF(M2734=1,计算结果!B$17,0)</f>
        <v>-2.1320328749665496E-3</v>
      </c>
      <c r="O2734" s="2">
        <f t="shared" ca="1" si="171"/>
        <v>14.149004610051771</v>
      </c>
      <c r="P2734" s="3">
        <f ca="1">1-O2734/MAX(O$2:O2734)</f>
        <v>0.1142773131171253</v>
      </c>
    </row>
    <row r="2735" spans="1:16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68"/>
        <v>-1.4808766151040875E-2</v>
      </c>
      <c r="H2735" s="3">
        <f>1-E2735/MAX(E$2:E2735)</f>
        <v>0.45394235350166745</v>
      </c>
      <c r="I2735" s="36">
        <f ca="1">IF(ROW()&gt;计算结果!B$18+1,AVERAGE(OFFSET(E2735,0,0,-计算结果!B$18,1)),AVERAGE(OFFSET(E2735,0,0,-ROW(),1)))</f>
        <v>3083.6495454545457</v>
      </c>
      <c r="J2735" s="36">
        <f ca="1">I2735+计算结果!B$19*IF(ROW()&gt;计算结果!B$18+1,STDEV(OFFSET(E2735,0,0,-计算结果!B$18,1)),STDEV(OFFSET(E2735,0,0,-ROW(),1)))</f>
        <v>15011.158966263585</v>
      </c>
      <c r="K2735" s="34">
        <f ca="1">I2735-计算结果!B$19*IF(ROW()&gt;计算结果!B$18+1,STDEV(OFFSET(E2735,0,0,-计算结果!B$18,1)),STDEV(OFFSET(E2735,0,0,-ROW(),1)))</f>
        <v>-8843.8598753544939</v>
      </c>
      <c r="L2735" s="35" t="str">
        <f t="shared" ca="1" si="169"/>
        <v>买</v>
      </c>
      <c r="M2735" s="4" t="str">
        <f t="shared" ca="1" si="170"/>
        <v/>
      </c>
      <c r="N2735" s="3">
        <f ca="1">IF(L2734="买",E2735/E2734-1,0)-IF(M2735=1,计算结果!B$17,0)</f>
        <v>-1.4808766151040875E-2</v>
      </c>
      <c r="O2735" s="2">
        <f t="shared" ca="1" si="171"/>
        <v>13.939475309511515</v>
      </c>
      <c r="P2735" s="3">
        <f ca="1">1-O2735/MAX(O$2:O2735)</f>
        <v>0.12739377326184542</v>
      </c>
    </row>
    <row r="2736" spans="1:16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68"/>
        <v>-7.3411876147060351E-3</v>
      </c>
      <c r="H2736" s="3">
        <f>1-E2736/MAX(E$2:E2736)</f>
        <v>0.4579510651330565</v>
      </c>
      <c r="I2736" s="36">
        <f ca="1">IF(ROW()&gt;计算结果!B$18+1,AVERAGE(OFFSET(E2736,0,0,-计算结果!B$18,1)),AVERAGE(OFFSET(E2736,0,0,-ROW(),1)))</f>
        <v>3089.0959090909096</v>
      </c>
      <c r="J2736" s="36">
        <f ca="1">I2736+计算结果!B$19*IF(ROW()&gt;计算结果!B$18+1,STDEV(OFFSET(E2736,0,0,-计算结果!B$18,1)),STDEV(OFFSET(E2736,0,0,-ROW(),1)))</f>
        <v>14900.350330753996</v>
      </c>
      <c r="K2736" s="34">
        <f ca="1">I2736-计算结果!B$19*IF(ROW()&gt;计算结果!B$18+1,STDEV(OFFSET(E2736,0,0,-计算结果!B$18,1)),STDEV(OFFSET(E2736,0,0,-ROW(),1)))</f>
        <v>-8722.1585125721776</v>
      </c>
      <c r="L2736" s="35" t="str">
        <f t="shared" ca="1" si="169"/>
        <v>买</v>
      </c>
      <c r="M2736" s="4" t="str">
        <f t="shared" ca="1" si="170"/>
        <v/>
      </c>
      <c r="N2736" s="3">
        <f ca="1">IF(L2735="买",E2736/E2735-1,0)-IF(M2736=1,计算结果!B$17,0)</f>
        <v>-7.3411876147060351E-3</v>
      </c>
      <c r="O2736" s="2">
        <f t="shared" ca="1" si="171"/>
        <v>13.837143006013829</v>
      </c>
      <c r="P2736" s="3">
        <f ca="1">1-O2736/MAX(O$2:O2736)</f>
        <v>0.1337997392860909</v>
      </c>
    </row>
    <row r="2737" spans="1:16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68"/>
        <v>1.3927733988756019E-2</v>
      </c>
      <c r="H2737" s="3">
        <f>1-E2737/MAX(E$2:E2737)</f>
        <v>0.45040155175934116</v>
      </c>
      <c r="I2737" s="36">
        <f ca="1">IF(ROW()&gt;计算结果!B$18+1,AVERAGE(OFFSET(E2737,0,0,-计算结果!B$18,1)),AVERAGE(OFFSET(E2737,0,0,-ROW(),1)))</f>
        <v>3096.5743181818184</v>
      </c>
      <c r="J2737" s="36">
        <f ca="1">I2737+计算结果!B$19*IF(ROW()&gt;计算结果!B$18+1,STDEV(OFFSET(E2737,0,0,-计算结果!B$18,1)),STDEV(OFFSET(E2737,0,0,-ROW(),1)))</f>
        <v>14692.156752967861</v>
      </c>
      <c r="K2737" s="34">
        <f ca="1">I2737-计算结果!B$19*IF(ROW()&gt;计算结果!B$18+1,STDEV(OFFSET(E2737,0,0,-计算结果!B$18,1)),STDEV(OFFSET(E2737,0,0,-ROW(),1)))</f>
        <v>-8499.0081166042255</v>
      </c>
      <c r="L2737" s="35" t="str">
        <f t="shared" ca="1" si="169"/>
        <v>买</v>
      </c>
      <c r="M2737" s="4" t="str">
        <f t="shared" ca="1" si="170"/>
        <v/>
      </c>
      <c r="N2737" s="3">
        <f ca="1">IF(L2736="买",E2737/E2736-1,0)-IF(M2737=1,计算结果!B$17,0)</f>
        <v>1.3927733988756019E-2</v>
      </c>
      <c r="O2737" s="2">
        <f t="shared" ca="1" si="171"/>
        <v>14.029863052965965</v>
      </c>
      <c r="P2737" s="3">
        <f ca="1">1-O2737/MAX(O$2:O2737)</f>
        <v>0.12173553247387647</v>
      </c>
    </row>
    <row r="2738" spans="1:16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68"/>
        <v>-3.606699482988196E-3</v>
      </c>
      <c r="H2738" s="3">
        <f>1-E2738/MAX(E$2:E2738)</f>
        <v>0.45238378819846181</v>
      </c>
      <c r="I2738" s="36">
        <f ca="1">IF(ROW()&gt;计算结果!B$18+1,AVERAGE(OFFSET(E2738,0,0,-计算结果!B$18,1)),AVERAGE(OFFSET(E2738,0,0,-ROW(),1)))</f>
        <v>3102.4179545454549</v>
      </c>
      <c r="J2738" s="36">
        <f ca="1">I2738+计算结果!B$19*IF(ROW()&gt;计算结果!B$18+1,STDEV(OFFSET(E2738,0,0,-计算结果!B$18,1)),STDEV(OFFSET(E2738,0,0,-ROW(),1)))</f>
        <v>14637.90574209923</v>
      </c>
      <c r="K2738" s="34">
        <f ca="1">I2738-计算结果!B$19*IF(ROW()&gt;计算结果!B$18+1,STDEV(OFFSET(E2738,0,0,-计算结果!B$18,1)),STDEV(OFFSET(E2738,0,0,-ROW(),1)))</f>
        <v>-8433.0698330083196</v>
      </c>
      <c r="L2738" s="35" t="str">
        <f t="shared" ca="1" si="169"/>
        <v>买</v>
      </c>
      <c r="M2738" s="4" t="str">
        <f t="shared" ca="1" si="170"/>
        <v/>
      </c>
      <c r="N2738" s="3">
        <f ca="1">IF(L2737="买",E2738/E2737-1,0)-IF(M2738=1,计算结果!B$17,0)</f>
        <v>-3.606699482988196E-3</v>
      </c>
      <c r="O2738" s="2">
        <f t="shared" ca="1" si="171"/>
        <v>13.979261553146436</v>
      </c>
      <c r="P2738" s="3">
        <f ca="1">1-O2738/MAX(O$2:O2738)</f>
        <v>0.12490316847482985</v>
      </c>
    </row>
    <row r="2739" spans="1:16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68"/>
        <v>1.3338718948562311E-2</v>
      </c>
      <c r="H2739" s="3">
        <f>1-E2739/MAX(E$2:E2739)</f>
        <v>0.44507928945756481</v>
      </c>
      <c r="I2739" s="36">
        <f ca="1">IF(ROW()&gt;计算结果!B$18+1,AVERAGE(OFFSET(E2739,0,0,-计算结果!B$18,1)),AVERAGE(OFFSET(E2739,0,0,-ROW(),1)))</f>
        <v>3109.5256818181824</v>
      </c>
      <c r="J2739" s="36">
        <f ca="1">I2739+计算结果!B$19*IF(ROW()&gt;计算结果!B$18+1,STDEV(OFFSET(E2739,0,0,-计算结果!B$18,1)),STDEV(OFFSET(E2739,0,0,-ROW(),1)))</f>
        <v>14637.673477865037</v>
      </c>
      <c r="K2739" s="34">
        <f ca="1">I2739-计算结果!B$19*IF(ROW()&gt;计算结果!B$18+1,STDEV(OFFSET(E2739,0,0,-计算结果!B$18,1)),STDEV(OFFSET(E2739,0,0,-ROW(),1)))</f>
        <v>-8418.6221142286722</v>
      </c>
      <c r="L2739" s="35" t="str">
        <f t="shared" ca="1" si="169"/>
        <v>买</v>
      </c>
      <c r="M2739" s="4" t="str">
        <f t="shared" ca="1" si="170"/>
        <v/>
      </c>
      <c r="N2739" s="3">
        <f ca="1">IF(L2738="买",E2739/E2738-1,0)-IF(M2739=1,计算结果!B$17,0)</f>
        <v>1.3338718948562311E-2</v>
      </c>
      <c r="O2739" s="2">
        <f t="shared" ca="1" si="171"/>
        <v>14.165726994112299</v>
      </c>
      <c r="P2739" s="3">
        <f ca="1">1-O2739/MAX(O$2:O2739)</f>
        <v>0.1132304977863382</v>
      </c>
    </row>
    <row r="2740" spans="1:16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68"/>
        <v>4.4306397905180539E-3</v>
      </c>
      <c r="H2740" s="3">
        <f>1-E2740/MAX(E$2:E2740)</f>
        <v>0.44262063567685295</v>
      </c>
      <c r="I2740" s="36">
        <f ca="1">IF(ROW()&gt;计算结果!B$18+1,AVERAGE(OFFSET(E2740,0,0,-计算结果!B$18,1)),AVERAGE(OFFSET(E2740,0,0,-ROW(),1)))</f>
        <v>3116.1409090909087</v>
      </c>
      <c r="J2740" s="36">
        <f ca="1">I2740+计算结果!B$19*IF(ROW()&gt;计算结果!B$18+1,STDEV(OFFSET(E2740,0,0,-计算结果!B$18,1)),STDEV(OFFSET(E2740,0,0,-ROW(),1)))</f>
        <v>14767.690995607496</v>
      </c>
      <c r="K2740" s="34">
        <f ca="1">I2740-计算结果!B$19*IF(ROW()&gt;计算结果!B$18+1,STDEV(OFFSET(E2740,0,0,-计算结果!B$18,1)),STDEV(OFFSET(E2740,0,0,-ROW(),1)))</f>
        <v>-8535.4091774256776</v>
      </c>
      <c r="L2740" s="35" t="str">
        <f t="shared" ca="1" si="169"/>
        <v>买</v>
      </c>
      <c r="M2740" s="4" t="str">
        <f t="shared" ca="1" si="170"/>
        <v/>
      </c>
      <c r="N2740" s="3">
        <f ca="1">IF(L2739="买",E2740/E2739-1,0)-IF(M2740=1,计算结果!B$17,0)</f>
        <v>4.4306397905180539E-3</v>
      </c>
      <c r="O2740" s="2">
        <f t="shared" ca="1" si="171"/>
        <v>14.22849022779403</v>
      </c>
      <c r="P2740" s="3">
        <f ca="1">1-O2740/MAX(O$2:O2740)</f>
        <v>0.10930154154481242</v>
      </c>
    </row>
    <row r="2741" spans="1:16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68"/>
        <v>-1.1050634495685108E-3</v>
      </c>
      <c r="H2741" s="3">
        <f>1-E2741/MAX(E$2:E2741)</f>
        <v>0.44323657523991011</v>
      </c>
      <c r="I2741" s="36">
        <f ca="1">IF(ROW()&gt;计算结果!B$18+1,AVERAGE(OFFSET(E2741,0,0,-计算结果!B$18,1)),AVERAGE(OFFSET(E2741,0,0,-ROW(),1)))</f>
        <v>3123.1504545454545</v>
      </c>
      <c r="J2741" s="36">
        <f ca="1">I2741+计算结果!B$19*IF(ROW()&gt;计算结果!B$18+1,STDEV(OFFSET(E2741,0,0,-计算结果!B$18,1)),STDEV(OFFSET(E2741,0,0,-ROW(),1)))</f>
        <v>14762.436029889785</v>
      </c>
      <c r="K2741" s="34">
        <f ca="1">I2741-计算结果!B$19*IF(ROW()&gt;计算结果!B$18+1,STDEV(OFFSET(E2741,0,0,-计算结果!B$18,1)),STDEV(OFFSET(E2741,0,0,-ROW(),1)))</f>
        <v>-8516.1351207988737</v>
      </c>
      <c r="L2741" s="35" t="str">
        <f t="shared" ca="1" si="169"/>
        <v>买</v>
      </c>
      <c r="M2741" s="4" t="str">
        <f t="shared" ca="1" si="170"/>
        <v/>
      </c>
      <c r="N2741" s="3">
        <f ca="1">IF(L2740="买",E2741/E2740-1,0)-IF(M2741=1,计算结果!B$17,0)</f>
        <v>-1.1050634495685108E-3</v>
      </c>
      <c r="O2741" s="2">
        <f t="shared" ca="1" si="171"/>
        <v>14.212766843300752</v>
      </c>
      <c r="P2741" s="3">
        <f ca="1">1-O2741/MAX(O$2:O2741)</f>
        <v>0.1102858198558383</v>
      </c>
    </row>
    <row r="2742" spans="1:16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68"/>
        <v>-1.3373224823590268E-2</v>
      </c>
      <c r="H2742" s="3">
        <f>1-E2742/MAX(E$2:E2742)</f>
        <v>0.4506822976927789</v>
      </c>
      <c r="I2742" s="36">
        <f ca="1">IF(ROW()&gt;计算结果!B$18+1,AVERAGE(OFFSET(E2742,0,0,-计算结果!B$18,1)),AVERAGE(OFFSET(E2742,0,0,-ROW(),1)))</f>
        <v>3129.5536363636365</v>
      </c>
      <c r="J2742" s="36">
        <f ca="1">I2742+计算结果!B$19*IF(ROW()&gt;计算结果!B$18+1,STDEV(OFFSET(E2742,0,0,-计算结果!B$18,1)),STDEV(OFFSET(E2742,0,0,-ROW(),1)))</f>
        <v>14501.679555919423</v>
      </c>
      <c r="K2742" s="34">
        <f ca="1">I2742-计算结果!B$19*IF(ROW()&gt;计算结果!B$18+1,STDEV(OFFSET(E2742,0,0,-计算结果!B$18,1)),STDEV(OFFSET(E2742,0,0,-ROW(),1)))</f>
        <v>-8242.5722831921503</v>
      </c>
      <c r="L2742" s="35" t="str">
        <f t="shared" ca="1" si="169"/>
        <v>买</v>
      </c>
      <c r="M2742" s="4" t="str">
        <f t="shared" ca="1" si="170"/>
        <v/>
      </c>
      <c r="N2742" s="3">
        <f ca="1">IF(L2741="买",E2742/E2741-1,0)-IF(M2742=1,计算结果!B$17,0)</f>
        <v>-1.3373224823590268E-2</v>
      </c>
      <c r="O2742" s="2">
        <f t="shared" ca="1" si="171"/>
        <v>14.022696316940022</v>
      </c>
      <c r="P2742" s="3">
        <f ca="1">1-O2742/MAX(O$2:O2742)</f>
        <v>0.12218416761564244</v>
      </c>
    </row>
    <row r="2743" spans="1:16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68"/>
        <v>3.0509997057412974E-3</v>
      </c>
      <c r="H2743" s="3">
        <f>1-E2743/MAX(E$2:E2743)</f>
        <v>0.44900632954468112</v>
      </c>
      <c r="I2743" s="36">
        <f ca="1">IF(ROW()&gt;计算结果!B$18+1,AVERAGE(OFFSET(E2743,0,0,-计算结果!B$18,1)),AVERAGE(OFFSET(E2743,0,0,-ROW(),1)))</f>
        <v>3134.127727272728</v>
      </c>
      <c r="J2743" s="36">
        <f ca="1">I2743+计算结果!B$19*IF(ROW()&gt;计算结果!B$18+1,STDEV(OFFSET(E2743,0,0,-计算结果!B$18,1)),STDEV(OFFSET(E2743,0,0,-ROW(),1)))</f>
        <v>14535.246918122084</v>
      </c>
      <c r="K2743" s="34">
        <f ca="1">I2743-计算结果!B$19*IF(ROW()&gt;计算结果!B$18+1,STDEV(OFFSET(E2743,0,0,-计算结果!B$18,1)),STDEV(OFFSET(E2743,0,0,-ROW(),1)))</f>
        <v>-8266.991463576629</v>
      </c>
      <c r="L2743" s="35" t="str">
        <f t="shared" ca="1" si="169"/>
        <v>买</v>
      </c>
      <c r="M2743" s="4" t="str">
        <f t="shared" ca="1" si="170"/>
        <v/>
      </c>
      <c r="N2743" s="3">
        <f ca="1">IF(L2742="买",E2743/E2742-1,0)-IF(M2743=1,计算结果!B$17,0)</f>
        <v>3.0509997057412974E-3</v>
      </c>
      <c r="O2743" s="2">
        <f t="shared" ca="1" si="171"/>
        <v>14.065479559276707</v>
      </c>
      <c r="P2743" s="3">
        <f ca="1">1-O2743/MAX(O$2:O2743)</f>
        <v>0.11950595176934264</v>
      </c>
    </row>
    <row r="2744" spans="1:16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68"/>
        <v>-1.7685205200259402E-2</v>
      </c>
      <c r="H2744" s="3">
        <f>1-E2744/MAX(E$2:E2744)</f>
        <v>0.45875076567072748</v>
      </c>
      <c r="I2744" s="36">
        <f ca="1">IF(ROW()&gt;计算结果!B$18+1,AVERAGE(OFFSET(E2744,0,0,-计算结果!B$18,1)),AVERAGE(OFFSET(E2744,0,0,-ROW(),1)))</f>
        <v>3136.8029545454542</v>
      </c>
      <c r="J2744" s="36">
        <f ca="1">I2744+计算结果!B$19*IF(ROW()&gt;计算结果!B$18+1,STDEV(OFFSET(E2744,0,0,-计算结果!B$18,1)),STDEV(OFFSET(E2744,0,0,-ROW(),1)))</f>
        <v>14499.244841911879</v>
      </c>
      <c r="K2744" s="34">
        <f ca="1">I2744-计算结果!B$19*IF(ROW()&gt;计算结果!B$18+1,STDEV(OFFSET(E2744,0,0,-计算结果!B$18,1)),STDEV(OFFSET(E2744,0,0,-ROW(),1)))</f>
        <v>-8225.6389328209716</v>
      </c>
      <c r="L2744" s="35" t="str">
        <f t="shared" ca="1" si="169"/>
        <v>买</v>
      </c>
      <c r="M2744" s="4" t="str">
        <f t="shared" ca="1" si="170"/>
        <v/>
      </c>
      <c r="N2744" s="3">
        <f ca="1">IF(L2743="买",E2744/E2743-1,0)-IF(M2744=1,计算结果!B$17,0)</f>
        <v>-1.7685205200259402E-2</v>
      </c>
      <c r="O2744" s="2">
        <f t="shared" ca="1" si="171"/>
        <v>13.816728667030844</v>
      </c>
      <c r="P2744" s="3">
        <f ca="1">1-O2744/MAX(O$2:O2744)</f>
        <v>0.13507766968990886</v>
      </c>
    </row>
    <row r="2745" spans="1:16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68"/>
        <v>-6.4224480749947022E-3</v>
      </c>
      <c r="H2745" s="3">
        <f>1-E2745/MAX(E$2:E2745)</f>
        <v>0.46222691077383793</v>
      </c>
      <c r="I2745" s="36">
        <f ca="1">IF(ROW()&gt;计算结果!B$18+1,AVERAGE(OFFSET(E2745,0,0,-计算结果!B$18,1)),AVERAGE(OFFSET(E2745,0,0,-ROW(),1)))</f>
        <v>3139.2325000000001</v>
      </c>
      <c r="J2745" s="36">
        <f ca="1">I2745+计算结果!B$19*IF(ROW()&gt;计算结果!B$18+1,STDEV(OFFSET(E2745,0,0,-计算结果!B$18,1)),STDEV(OFFSET(E2745,0,0,-ROW(),1)))</f>
        <v>14419.658528552269</v>
      </c>
      <c r="K2745" s="34">
        <f ca="1">I2745-计算结果!B$19*IF(ROW()&gt;计算结果!B$18+1,STDEV(OFFSET(E2745,0,0,-计算结果!B$18,1)),STDEV(OFFSET(E2745,0,0,-ROW(),1)))</f>
        <v>-8141.1935285522686</v>
      </c>
      <c r="L2745" s="35" t="str">
        <f t="shared" ca="1" si="169"/>
        <v>买</v>
      </c>
      <c r="M2745" s="4" t="str">
        <f t="shared" ca="1" si="170"/>
        <v/>
      </c>
      <c r="N2745" s="3">
        <f ca="1">IF(L2744="买",E2745/E2744-1,0)-IF(M2745=1,计算结果!B$17,0)</f>
        <v>-6.4224480749947022E-3</v>
      </c>
      <c r="O2745" s="2">
        <f t="shared" ca="1" si="171"/>
        <v>13.727991444600548</v>
      </c>
      <c r="P2745" s="3">
        <f ca="1">1-O2745/MAX(O$2:O2745)</f>
        <v>0.14063258844522886</v>
      </c>
    </row>
    <row r="2746" spans="1:16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68"/>
        <v>4.524457381509972E-3</v>
      </c>
      <c r="H2746" s="3">
        <f>1-E2746/MAX(E$2:E2746)</f>
        <v>0.4597937793507112</v>
      </c>
      <c r="I2746" s="36">
        <f ca="1">IF(ROW()&gt;计算结果!B$18+1,AVERAGE(OFFSET(E2746,0,0,-计算结果!B$18,1)),AVERAGE(OFFSET(E2746,0,0,-ROW(),1)))</f>
        <v>3142.0352272727278</v>
      </c>
      <c r="J2746" s="36">
        <f ca="1">I2746+计算结果!B$19*IF(ROW()&gt;计算结果!B$18+1,STDEV(OFFSET(E2746,0,0,-计算结果!B$18,1)),STDEV(OFFSET(E2746,0,0,-ROW(),1)))</f>
        <v>14337.873092822854</v>
      </c>
      <c r="K2746" s="34">
        <f ca="1">I2746-计算结果!B$19*IF(ROW()&gt;计算结果!B$18+1,STDEV(OFFSET(E2746,0,0,-计算结果!B$18,1)),STDEV(OFFSET(E2746,0,0,-ROW(),1)))</f>
        <v>-8053.8026382773996</v>
      </c>
      <c r="L2746" s="35" t="str">
        <f t="shared" ca="1" si="169"/>
        <v>买</v>
      </c>
      <c r="M2746" s="4" t="str">
        <f t="shared" ca="1" si="170"/>
        <v/>
      </c>
      <c r="N2746" s="3">
        <f ca="1">IF(L2745="买",E2746/E2745-1,0)-IF(M2746=1,计算结果!B$17,0)</f>
        <v>4.524457381509972E-3</v>
      </c>
      <c r="O2746" s="2">
        <f t="shared" ca="1" si="171"/>
        <v>13.790103156825376</v>
      </c>
      <c r="P2746" s="3">
        <f ca="1">1-O2746/MAX(O$2:O2746)</f>
        <v>0.13674441721659081</v>
      </c>
    </row>
    <row r="2747" spans="1:16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68"/>
        <v>-4.0536709817631245E-3</v>
      </c>
      <c r="H2747" s="3">
        <f>1-E2747/MAX(E$2:E2747)</f>
        <v>0.46198359763152519</v>
      </c>
      <c r="I2747" s="36">
        <f ca="1">IF(ROW()&gt;计算结果!B$18+1,AVERAGE(OFFSET(E2747,0,0,-计算结果!B$18,1)),AVERAGE(OFFSET(E2747,0,0,-ROW(),1)))</f>
        <v>3143.0161363636366</v>
      </c>
      <c r="J2747" s="36">
        <f ca="1">I2747+计算结果!B$19*IF(ROW()&gt;计算结果!B$18+1,STDEV(OFFSET(E2747,0,0,-计算结果!B$18,1)),STDEV(OFFSET(E2747,0,0,-ROW(),1)))</f>
        <v>14336.602116905309</v>
      </c>
      <c r="K2747" s="34">
        <f ca="1">I2747-计算结果!B$19*IF(ROW()&gt;计算结果!B$18+1,STDEV(OFFSET(E2747,0,0,-计算结果!B$18,1)),STDEV(OFFSET(E2747,0,0,-ROW(),1)))</f>
        <v>-8050.5698441780369</v>
      </c>
      <c r="L2747" s="35" t="str">
        <f t="shared" ca="1" si="169"/>
        <v>买</v>
      </c>
      <c r="M2747" s="4" t="str">
        <f t="shared" ca="1" si="170"/>
        <v/>
      </c>
      <c r="N2747" s="3">
        <f ca="1">IF(L2746="买",E2747/E2746-1,0)-IF(M2747=1,计算结果!B$17,0)</f>
        <v>-4.0536709817631245E-3</v>
      </c>
      <c r="O2747" s="2">
        <f t="shared" ca="1" si="171"/>
        <v>13.734202615823033</v>
      </c>
      <c r="P2747" s="3">
        <f ca="1">1-O2747/MAX(O$2:O2747)</f>
        <v>0.14024377132236487</v>
      </c>
    </row>
    <row r="2748" spans="1:16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68"/>
        <v>5.4174059069647118E-3</v>
      </c>
      <c r="H2748" s="3">
        <f>1-E2748/MAX(E$2:E2748)</f>
        <v>0.45906894439529033</v>
      </c>
      <c r="I2748" s="36">
        <f ca="1">IF(ROW()&gt;计算结果!B$18+1,AVERAGE(OFFSET(E2748,0,0,-计算结果!B$18,1)),AVERAGE(OFFSET(E2748,0,0,-ROW(),1)))</f>
        <v>3145.0570454545464</v>
      </c>
      <c r="J2748" s="36">
        <f ca="1">I2748+计算结果!B$19*IF(ROW()&gt;计算结果!B$18+1,STDEV(OFFSET(E2748,0,0,-计算结果!B$18,1)),STDEV(OFFSET(E2748,0,0,-ROW(),1)))</f>
        <v>14316.550761202159</v>
      </c>
      <c r="K2748" s="34">
        <f ca="1">I2748-计算结果!B$19*IF(ROW()&gt;计算结果!B$18+1,STDEV(OFFSET(E2748,0,0,-计算结果!B$18,1)),STDEV(OFFSET(E2748,0,0,-ROW(),1)))</f>
        <v>-8026.4366702930656</v>
      </c>
      <c r="L2748" s="35" t="str">
        <f t="shared" ca="1" si="169"/>
        <v>买</v>
      </c>
      <c r="M2748" s="4" t="str">
        <f t="shared" ca="1" si="170"/>
        <v/>
      </c>
      <c r="N2748" s="3">
        <f ca="1">IF(L2747="买",E2748/E2747-1,0)-IF(M2748=1,计算结果!B$17,0)</f>
        <v>5.4174059069647118E-3</v>
      </c>
      <c r="O2748" s="2">
        <f t="shared" ca="1" si="171"/>
        <v>13.808606366201444</v>
      </c>
      <c r="P2748" s="3">
        <f ca="1">1-O2748/MAX(O$2:O2748)</f>
        <v>0.13558612285057692</v>
      </c>
    </row>
    <row r="2749" spans="1:16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68"/>
        <v>-4.1646221014355334E-3</v>
      </c>
      <c r="H2749" s="3">
        <f>1-E2749/MAX(E$2:E2749)</f>
        <v>0.46132171782481446</v>
      </c>
      <c r="I2749" s="36">
        <f ca="1">IF(ROW()&gt;计算结果!B$18+1,AVERAGE(OFFSET(E2749,0,0,-计算结果!B$18,1)),AVERAGE(OFFSET(E2749,0,0,-ROW(),1)))</f>
        <v>3146.3381818181824</v>
      </c>
      <c r="J2749" s="36">
        <f ca="1">I2749+计算结果!B$19*IF(ROW()&gt;计算结果!B$18+1,STDEV(OFFSET(E2749,0,0,-计算结果!B$18,1)),STDEV(OFFSET(E2749,0,0,-ROW(),1)))</f>
        <v>14306.520161163009</v>
      </c>
      <c r="K2749" s="34">
        <f ca="1">I2749-计算结果!B$19*IF(ROW()&gt;计算结果!B$18+1,STDEV(OFFSET(E2749,0,0,-计算结果!B$18,1)),STDEV(OFFSET(E2749,0,0,-ROW(),1)))</f>
        <v>-8013.8437975266443</v>
      </c>
      <c r="L2749" s="35" t="str">
        <f t="shared" ca="1" si="169"/>
        <v>买</v>
      </c>
      <c r="M2749" s="4" t="str">
        <f t="shared" ca="1" si="170"/>
        <v/>
      </c>
      <c r="N2749" s="3">
        <f ca="1">IF(L2748="买",E2749/E2748-1,0)-IF(M2749=1,计算结果!B$17,0)</f>
        <v>-4.1646221014355334E-3</v>
      </c>
      <c r="O2749" s="2">
        <f t="shared" ca="1" si="171"/>
        <v>13.751098738938738</v>
      </c>
      <c r="P2749" s="3">
        <f ca="1">1-O2749/MAX(O$2:O2749)</f>
        <v>0.13918607998814103</v>
      </c>
    </row>
    <row r="2750" spans="1:16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68"/>
        <v>-1.686713498761816E-3</v>
      </c>
      <c r="H2750" s="3">
        <f>1-E2750/MAX(E$2:E2750)</f>
        <v>0.46223031375484924</v>
      </c>
      <c r="I2750" s="36">
        <f ca="1">IF(ROW()&gt;计算结果!B$18+1,AVERAGE(OFFSET(E2750,0,0,-计算结果!B$18,1)),AVERAGE(OFFSET(E2750,0,0,-ROW(),1)))</f>
        <v>3151.8343181818182</v>
      </c>
      <c r="J2750" s="36">
        <f ca="1">I2750+计算结果!B$19*IF(ROW()&gt;计算结果!B$18+1,STDEV(OFFSET(E2750,0,0,-计算结果!B$18,1)),STDEV(OFFSET(E2750,0,0,-ROW(),1)))</f>
        <v>13623.580367080076</v>
      </c>
      <c r="K2750" s="34">
        <f ca="1">I2750-计算结果!B$19*IF(ROW()&gt;计算结果!B$18+1,STDEV(OFFSET(E2750,0,0,-计算结果!B$18,1)),STDEV(OFFSET(E2750,0,0,-ROW(),1)))</f>
        <v>-7319.9117307164397</v>
      </c>
      <c r="L2750" s="35" t="str">
        <f t="shared" ca="1" si="169"/>
        <v>买</v>
      </c>
      <c r="M2750" s="4" t="str">
        <f t="shared" ca="1" si="170"/>
        <v/>
      </c>
      <c r="N2750" s="3">
        <f ca="1">IF(L2749="买",E2750/E2749-1,0)-IF(M2750=1,计算结果!B$17,0)</f>
        <v>-1.686713498761816E-3</v>
      </c>
      <c r="O2750" s="2">
        <f t="shared" ca="1" si="171"/>
        <v>13.727904575072964</v>
      </c>
      <c r="P2750" s="3">
        <f ca="1">1-O2750/MAX(O$2:O2750)</f>
        <v>0.14063802644694701</v>
      </c>
    </row>
    <row r="2751" spans="1:16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68"/>
        <v>-1.2118028969365646E-3</v>
      </c>
      <c r="H2751" s="3">
        <f>1-E2751/MAX(E$2:E2751)</f>
        <v>0.46288198461852581</v>
      </c>
      <c r="I2751" s="36">
        <f ca="1">IF(ROW()&gt;计算结果!B$18+1,AVERAGE(OFFSET(E2751,0,0,-计算结果!B$18,1)),AVERAGE(OFFSET(E2751,0,0,-ROW(),1)))</f>
        <v>3156.5779545454543</v>
      </c>
      <c r="J2751" s="36">
        <f ca="1">I2751+计算结果!B$19*IF(ROW()&gt;计算结果!B$18+1,STDEV(OFFSET(E2751,0,0,-计算结果!B$18,1)),STDEV(OFFSET(E2751,0,0,-ROW(),1)))</f>
        <v>13040.785772472245</v>
      </c>
      <c r="K2751" s="34">
        <f ca="1">I2751-计算结果!B$19*IF(ROW()&gt;计算结果!B$18+1,STDEV(OFFSET(E2751,0,0,-计算结果!B$18,1)),STDEV(OFFSET(E2751,0,0,-ROW(),1)))</f>
        <v>-6727.6298633813376</v>
      </c>
      <c r="L2751" s="35" t="str">
        <f t="shared" ca="1" si="169"/>
        <v>买</v>
      </c>
      <c r="M2751" s="4" t="str">
        <f t="shared" ca="1" si="170"/>
        <v/>
      </c>
      <c r="N2751" s="3">
        <f ca="1">IF(L2750="买",E2751/E2750-1,0)-IF(M2751=1,计算结果!B$17,0)</f>
        <v>-1.2118028969365646E-3</v>
      </c>
      <c r="O2751" s="2">
        <f t="shared" ca="1" si="171"/>
        <v>13.711269060540022</v>
      </c>
      <c r="P2751" s="3">
        <f ca="1">1-O2751/MAX(O$2:O2751)</f>
        <v>0.14167940377601573</v>
      </c>
    </row>
    <row r="2752" spans="1:16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68"/>
        <v>1.7990021382751298E-2</v>
      </c>
      <c r="H2752" s="3">
        <f>1-E2752/MAX(E$2:E2752)</f>
        <v>0.45321922003675219</v>
      </c>
      <c r="I2752" s="36">
        <f ca="1">IF(ROW()&gt;计算结果!B$18+1,AVERAGE(OFFSET(E2752,0,0,-计算结果!B$18,1)),AVERAGE(OFFSET(E2752,0,0,-ROW(),1)))</f>
        <v>3164.215909090909</v>
      </c>
      <c r="J2752" s="36">
        <f ca="1">I2752+计算结果!B$19*IF(ROW()&gt;计算结果!B$18+1,STDEV(OFFSET(E2752,0,0,-计算结果!B$18,1)),STDEV(OFFSET(E2752,0,0,-ROW(),1)))</f>
        <v>11880.134728352219</v>
      </c>
      <c r="K2752" s="34">
        <f ca="1">I2752-计算结果!B$19*IF(ROW()&gt;计算结果!B$18+1,STDEV(OFFSET(E2752,0,0,-计算结果!B$18,1)),STDEV(OFFSET(E2752,0,0,-ROW(),1)))</f>
        <v>-5551.7029101704002</v>
      </c>
      <c r="L2752" s="35" t="str">
        <f t="shared" ca="1" si="169"/>
        <v>买</v>
      </c>
      <c r="M2752" s="4" t="str">
        <f t="shared" ca="1" si="170"/>
        <v/>
      </c>
      <c r="N2752" s="3">
        <f ca="1">IF(L2751="买",E2752/E2751-1,0)-IF(M2752=1,计算结果!B$17,0)</f>
        <v>1.7990021382751298E-2</v>
      </c>
      <c r="O2752" s="2">
        <f t="shared" ca="1" si="171"/>
        <v>13.957935084123793</v>
      </c>
      <c r="P2752" s="3">
        <f ca="1">1-O2752/MAX(O$2:O2752)</f>
        <v>0.12623819789669044</v>
      </c>
    </row>
    <row r="2753" spans="1:16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68"/>
        <v>-1.269627887003133E-3</v>
      </c>
      <c r="H2753" s="3">
        <f>1-E2753/MAX(E$2:E2753)</f>
        <v>0.45391342816307079</v>
      </c>
      <c r="I2753" s="36">
        <f ca="1">IF(ROW()&gt;计算结果!B$18+1,AVERAGE(OFFSET(E2753,0,0,-计算结果!B$18,1)),AVERAGE(OFFSET(E2753,0,0,-ROW(),1)))</f>
        <v>3170.5515909090914</v>
      </c>
      <c r="J2753" s="36">
        <f ca="1">I2753+计算结果!B$19*IF(ROW()&gt;计算结果!B$18+1,STDEV(OFFSET(E2753,0,0,-计算结果!B$18,1)),STDEV(OFFSET(E2753,0,0,-ROW(),1)))</f>
        <v>10961.607523466895</v>
      </c>
      <c r="K2753" s="34">
        <f ca="1">I2753-计算结果!B$19*IF(ROW()&gt;计算结果!B$18+1,STDEV(OFFSET(E2753,0,0,-计算结果!B$18,1)),STDEV(OFFSET(E2753,0,0,-ROW(),1)))</f>
        <v>-4620.5043416487133</v>
      </c>
      <c r="L2753" s="35" t="str">
        <f t="shared" ca="1" si="169"/>
        <v>买</v>
      </c>
      <c r="M2753" s="4" t="str">
        <f t="shared" ca="1" si="170"/>
        <v/>
      </c>
      <c r="N2753" s="3">
        <f ca="1">IF(L2752="买",E2753/E2752-1,0)-IF(M2753=1,计算结果!B$17,0)</f>
        <v>-1.269627887003133E-3</v>
      </c>
      <c r="O2753" s="2">
        <f t="shared" ca="1" si="171"/>
        <v>13.94021370049601</v>
      </c>
      <c r="P2753" s="3">
        <f ca="1">1-O2753/MAX(O$2:O2753)</f>
        <v>0.12734755024723898</v>
      </c>
    </row>
    <row r="2754" spans="1:16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68"/>
        <v>1.3896418712182612E-3</v>
      </c>
      <c r="H2754" s="3">
        <f>1-E2754/MAX(E$2:E2754)</f>
        <v>0.45315456339753624</v>
      </c>
      <c r="I2754" s="36">
        <f ca="1">IF(ROW()&gt;计算结果!B$18+1,AVERAGE(OFFSET(E2754,0,0,-计算结果!B$18,1)),AVERAGE(OFFSET(E2754,0,0,-ROW(),1)))</f>
        <v>3174.2468181818185</v>
      </c>
      <c r="J2754" s="36">
        <f ca="1">I2754+计算结果!B$19*IF(ROW()&gt;计算结果!B$18+1,STDEV(OFFSET(E2754,0,0,-计算结果!B$18,1)),STDEV(OFFSET(E2754,0,0,-ROW(),1)))</f>
        <v>10728.123186089084</v>
      </c>
      <c r="K2754" s="34">
        <f ca="1">I2754-计算结果!B$19*IF(ROW()&gt;计算结果!B$18+1,STDEV(OFFSET(E2754,0,0,-计算结果!B$18,1)),STDEV(OFFSET(E2754,0,0,-ROW(),1)))</f>
        <v>-4379.6295497254478</v>
      </c>
      <c r="L2754" s="35" t="str">
        <f t="shared" ca="1" si="169"/>
        <v>买</v>
      </c>
      <c r="M2754" s="4" t="str">
        <f t="shared" ca="1" si="170"/>
        <v/>
      </c>
      <c r="N2754" s="3">
        <f ca="1">IF(L2753="买",E2754/E2753-1,0)-IF(M2754=1,计算结果!B$17,0)</f>
        <v>1.3896418712182612E-3</v>
      </c>
      <c r="O2754" s="2">
        <f t="shared" ca="1" si="171"/>
        <v>13.95958560514795</v>
      </c>
      <c r="P2754" s="3">
        <f ca="1">1-O2754/MAX(O$2:O2754)</f>
        <v>0.12613487586404126</v>
      </c>
    </row>
    <row r="2755" spans="1:16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36">
        <f ca="1">IF(ROW()&gt;计算结果!B$18+1,AVERAGE(OFFSET(E2755,0,0,-计算结果!B$18,1)),AVERAGE(OFFSET(E2755,0,0,-ROW(),1)))</f>
        <v>3175.8815909090913</v>
      </c>
      <c r="J2755" s="36">
        <f ca="1">I2755+计算结果!B$19*IF(ROW()&gt;计算结果!B$18+1,STDEV(OFFSET(E2755,0,0,-计算结果!B$18,1)),STDEV(OFFSET(E2755,0,0,-ROW(),1)))</f>
        <v>10510.391127914969</v>
      </c>
      <c r="K2755" s="34">
        <f ca="1">I2755-计算结果!B$19*IF(ROW()&gt;计算结果!B$18+1,STDEV(OFFSET(E2755,0,0,-计算结果!B$18,1)),STDEV(OFFSET(E2755,0,0,-ROW(),1)))</f>
        <v>-4158.6279460967871</v>
      </c>
      <c r="L2755" s="35" t="str">
        <f t="shared" ref="L2755:L2818" ca="1" si="173">IF(OR(AND(E2755&lt;J2755,E2755&gt;I2755),E2755&lt;K2755),"买","卖")</f>
        <v>卖</v>
      </c>
      <c r="M2755" s="4">
        <f t="shared" ca="1" si="170"/>
        <v>1</v>
      </c>
      <c r="N2755" s="3">
        <f ca="1">IF(L2754="买",E2755/E2754-1,0)-IF(M2755=1,计算结果!B$17,0)</f>
        <v>-2.6002514063822368E-2</v>
      </c>
      <c r="O2755" s="2">
        <f t="shared" ca="1" si="171"/>
        <v>13.596601284124958</v>
      </c>
      <c r="P2755" s="3">
        <f ca="1">1-O2755/MAX(O$2:O2755)</f>
        <v>0.14885756604427047</v>
      </c>
    </row>
    <row r="2756" spans="1:16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72"/>
        <v>-2.0678198923443025E-2</v>
      </c>
      <c r="H2756" s="3">
        <f>1-E2756/MAX(E$2:E2756)</f>
        <v>0.47838766759681484</v>
      </c>
      <c r="I2756" s="36">
        <f ca="1">IF(ROW()&gt;计算结果!B$18+1,AVERAGE(OFFSET(E2756,0,0,-计算结果!B$18,1)),AVERAGE(OFFSET(E2756,0,0,-ROW(),1)))</f>
        <v>3175.2390909090914</v>
      </c>
      <c r="J2756" s="36">
        <f ca="1">I2756+计算结果!B$19*IF(ROW()&gt;计算结果!B$18+1,STDEV(OFFSET(E2756,0,0,-计算结果!B$18,1)),STDEV(OFFSET(E2756,0,0,-ROW(),1)))</f>
        <v>10612.933762944143</v>
      </c>
      <c r="K2756" s="34">
        <f ca="1">I2756-计算结果!B$19*IF(ROW()&gt;计算结果!B$18+1,STDEV(OFFSET(E2756,0,0,-计算结果!B$18,1)),STDEV(OFFSET(E2756,0,0,-ROW(),1)))</f>
        <v>-4262.4555811259597</v>
      </c>
      <c r="L2756" s="35" t="str">
        <f t="shared" ca="1" si="173"/>
        <v>卖</v>
      </c>
      <c r="M2756" s="4" t="str">
        <f t="shared" ref="M2756:M2819" ca="1" si="174">IF(L2755&lt;&gt;L2756,1,"")</f>
        <v/>
      </c>
      <c r="N2756" s="3">
        <f ca="1">IF(L2755="买",E2756/E2755-1,0)-IF(M2756=1,计算结果!B$17,0)</f>
        <v>0</v>
      </c>
      <c r="O2756" s="2">
        <f t="shared" ref="O2756:O2819" ca="1" si="175">IFERROR(O2755*(1+N2756),O2755)</f>
        <v>13.596601284124958</v>
      </c>
      <c r="P2756" s="3">
        <f ca="1">1-O2756/MAX(O$2:O2756)</f>
        <v>0.14885756604427047</v>
      </c>
    </row>
    <row r="2757" spans="1:16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72"/>
        <v>1.1384320300624751E-3</v>
      </c>
      <c r="H2757" s="3">
        <f>1-E2757/MAX(E$2:E2757)</f>
        <v>0.47779384741033137</v>
      </c>
      <c r="I2757" s="36">
        <f ca="1">IF(ROW()&gt;计算结果!B$18+1,AVERAGE(OFFSET(E2757,0,0,-计算结果!B$18,1)),AVERAGE(OFFSET(E2757,0,0,-ROW(),1)))</f>
        <v>3174.4270454545449</v>
      </c>
      <c r="J2757" s="36">
        <f ca="1">I2757+计算结果!B$19*IF(ROW()&gt;计算结果!B$18+1,STDEV(OFFSET(E2757,0,0,-计算结果!B$18,1)),STDEV(OFFSET(E2757,0,0,-ROW(),1)))</f>
        <v>10729.954625978497</v>
      </c>
      <c r="K2757" s="34">
        <f ca="1">I2757-计算结果!B$19*IF(ROW()&gt;计算结果!B$18+1,STDEV(OFFSET(E2757,0,0,-计算结果!B$18,1)),STDEV(OFFSET(E2757,0,0,-ROW(),1)))</f>
        <v>-4381.1005350694068</v>
      </c>
      <c r="L2757" s="35" t="str">
        <f t="shared" ca="1" si="173"/>
        <v>卖</v>
      </c>
      <c r="M2757" s="4" t="str">
        <f t="shared" ca="1" si="174"/>
        <v/>
      </c>
      <c r="N2757" s="3">
        <f ca="1">IF(L2756="买",E2757/E2756-1,0)-IF(M2757=1,计算结果!B$17,0)</f>
        <v>0</v>
      </c>
      <c r="O2757" s="2">
        <f t="shared" ca="1" si="175"/>
        <v>13.596601284124958</v>
      </c>
      <c r="P2757" s="3">
        <f ca="1">1-O2757/MAX(O$2:O2757)</f>
        <v>0.14885756604427047</v>
      </c>
    </row>
    <row r="2758" spans="1:16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72"/>
        <v>4.4638347924967903E-3</v>
      </c>
      <c r="H2758" s="3">
        <f>1-E2758/MAX(E$2:E2758)</f>
        <v>0.47546280541754571</v>
      </c>
      <c r="I2758" s="36">
        <f ca="1">IF(ROW()&gt;计算结果!B$18+1,AVERAGE(OFFSET(E2758,0,0,-计算结果!B$18,1)),AVERAGE(OFFSET(E2758,0,0,-ROW(),1)))</f>
        <v>3173.8620454545453</v>
      </c>
      <c r="J2758" s="36">
        <f ca="1">I2758+计算结果!B$19*IF(ROW()&gt;计算结果!B$18+1,STDEV(OFFSET(E2758,0,0,-计算结果!B$18,1)),STDEV(OFFSET(E2758,0,0,-ROW(),1)))</f>
        <v>10802.095699487647</v>
      </c>
      <c r="K2758" s="34">
        <f ca="1">I2758-计算结果!B$19*IF(ROW()&gt;计算结果!B$18+1,STDEV(OFFSET(E2758,0,0,-计算结果!B$18,1)),STDEV(OFFSET(E2758,0,0,-ROW(),1)))</f>
        <v>-4454.3716085785563</v>
      </c>
      <c r="L2758" s="35" t="str">
        <f t="shared" ca="1" si="173"/>
        <v>卖</v>
      </c>
      <c r="M2758" s="4" t="str">
        <f t="shared" ca="1" si="174"/>
        <v/>
      </c>
      <c r="N2758" s="3">
        <f ca="1">IF(L2757="买",E2758/E2757-1,0)-IF(M2758=1,计算结果!B$17,0)</f>
        <v>0</v>
      </c>
      <c r="O2758" s="2">
        <f t="shared" ca="1" si="175"/>
        <v>13.596601284124958</v>
      </c>
      <c r="P2758" s="3">
        <f ca="1">1-O2758/MAX(O$2:O2758)</f>
        <v>0.14885756604427047</v>
      </c>
    </row>
    <row r="2759" spans="1:16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72"/>
        <v>2.3777008638221631E-3</v>
      </c>
      <c r="H2759" s="3">
        <f>1-E2759/MAX(E$2:E2759)</f>
        <v>0.47421561287688019</v>
      </c>
      <c r="I2759" s="36">
        <f ca="1">IF(ROW()&gt;计算结果!B$18+1,AVERAGE(OFFSET(E2759,0,0,-计算结果!B$18,1)),AVERAGE(OFFSET(E2759,0,0,-ROW(),1)))</f>
        <v>3174.2763636363638</v>
      </c>
      <c r="J2759" s="36">
        <f ca="1">I2759+计算结果!B$19*IF(ROW()&gt;计算结果!B$18+1,STDEV(OFFSET(E2759,0,0,-计算结果!B$18,1)),STDEV(OFFSET(E2759,0,0,-ROW(),1)))</f>
        <v>10739.680875977314</v>
      </c>
      <c r="K2759" s="34">
        <f ca="1">I2759-计算结果!B$19*IF(ROW()&gt;计算结果!B$18+1,STDEV(OFFSET(E2759,0,0,-计算结果!B$18,1)),STDEV(OFFSET(E2759,0,0,-ROW(),1)))</f>
        <v>-4391.1281487045871</v>
      </c>
      <c r="L2759" s="35" t="str">
        <f t="shared" ca="1" si="173"/>
        <v>卖</v>
      </c>
      <c r="M2759" s="4" t="str">
        <f t="shared" ca="1" si="174"/>
        <v/>
      </c>
      <c r="N2759" s="3">
        <f ca="1">IF(L2758="买",E2759/E2758-1,0)-IF(M2759=1,计算结果!B$17,0)</f>
        <v>0</v>
      </c>
      <c r="O2759" s="2">
        <f t="shared" ca="1" si="175"/>
        <v>13.596601284124958</v>
      </c>
      <c r="P2759" s="3">
        <f ca="1">1-O2759/MAX(O$2:O2759)</f>
        <v>0.14885756604427047</v>
      </c>
    </row>
    <row r="2760" spans="1:16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72"/>
        <v>-4.918870989663815E-3</v>
      </c>
      <c r="H2760" s="3">
        <f>1-E2760/MAX(E$2:E2760)</f>
        <v>0.47680187844551825</v>
      </c>
      <c r="I2760" s="36">
        <f ca="1">IF(ROW()&gt;计算结果!B$18+1,AVERAGE(OFFSET(E2760,0,0,-计算结果!B$18,1)),AVERAGE(OFFSET(E2760,0,0,-ROW(),1)))</f>
        <v>3175.6806818181826</v>
      </c>
      <c r="J2760" s="36">
        <f ca="1">I2760+计算结果!B$19*IF(ROW()&gt;计算结果!B$18+1,STDEV(OFFSET(E2760,0,0,-计算结果!B$18,1)),STDEV(OFFSET(E2760,0,0,-ROW(),1)))</f>
        <v>10433.927956282414</v>
      </c>
      <c r="K2760" s="34">
        <f ca="1">I2760-计算结果!B$19*IF(ROW()&gt;计算结果!B$18+1,STDEV(OFFSET(E2760,0,0,-计算结果!B$18,1)),STDEV(OFFSET(E2760,0,0,-ROW(),1)))</f>
        <v>-4082.5665926460483</v>
      </c>
      <c r="L2760" s="35" t="str">
        <f t="shared" ca="1" si="173"/>
        <v>卖</v>
      </c>
      <c r="M2760" s="4" t="str">
        <f t="shared" ca="1" si="174"/>
        <v/>
      </c>
      <c r="N2760" s="3">
        <f ca="1">IF(L2759="买",E2760/E2759-1,0)-IF(M2760=1,计算结果!B$17,0)</f>
        <v>0</v>
      </c>
      <c r="O2760" s="2">
        <f t="shared" ca="1" si="175"/>
        <v>13.596601284124958</v>
      </c>
      <c r="P2760" s="3">
        <f ca="1">1-O2760/MAX(O$2:O2760)</f>
        <v>0.14885756604427047</v>
      </c>
    </row>
    <row r="2761" spans="1:16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72"/>
        <v>6.6245195028196147E-3</v>
      </c>
      <c r="H2761" s="3">
        <f>1-E2761/MAX(E$2:E2761)</f>
        <v>0.47333594228544207</v>
      </c>
      <c r="I2761" s="36">
        <f ca="1">IF(ROW()&gt;计算结果!B$18+1,AVERAGE(OFFSET(E2761,0,0,-计算结果!B$18,1)),AVERAGE(OFFSET(E2761,0,0,-ROW(),1)))</f>
        <v>3177.431363636364</v>
      </c>
      <c r="J2761" s="36">
        <f ca="1">I2761+计算结果!B$19*IF(ROW()&gt;计算结果!B$18+1,STDEV(OFFSET(E2761,0,0,-计算结果!B$18,1)),STDEV(OFFSET(E2761,0,0,-ROW(),1)))</f>
        <v>10068.752099997091</v>
      </c>
      <c r="K2761" s="34">
        <f ca="1">I2761-计算结果!B$19*IF(ROW()&gt;计算结果!B$18+1,STDEV(OFFSET(E2761,0,0,-计算结果!B$18,1)),STDEV(OFFSET(E2761,0,0,-ROW(),1)))</f>
        <v>-3713.8893727243631</v>
      </c>
      <c r="L2761" s="35" t="str">
        <f t="shared" ca="1" si="173"/>
        <v>卖</v>
      </c>
      <c r="M2761" s="4" t="str">
        <f t="shared" ca="1" si="174"/>
        <v/>
      </c>
      <c r="N2761" s="3">
        <f ca="1">IF(L2760="买",E2761/E2760-1,0)-IF(M2761=1,计算结果!B$17,0)</f>
        <v>0</v>
      </c>
      <c r="O2761" s="2">
        <f t="shared" ca="1" si="175"/>
        <v>13.596601284124958</v>
      </c>
      <c r="P2761" s="3">
        <f ca="1">1-O2761/MAX(O$2:O2761)</f>
        <v>0.14885756604427047</v>
      </c>
    </row>
    <row r="2762" spans="1:16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72"/>
        <v>-3.0013148925309707E-3</v>
      </c>
      <c r="H2762" s="3">
        <f>1-E2762/MAX(E$2:E2762)</f>
        <v>0.47491662696522152</v>
      </c>
      <c r="I2762" s="36">
        <f ca="1">IF(ROW()&gt;计算结果!B$18+1,AVERAGE(OFFSET(E2762,0,0,-计算结果!B$18,1)),AVERAGE(OFFSET(E2762,0,0,-ROW(),1)))</f>
        <v>3177.8934090909092</v>
      </c>
      <c r="J2762" s="36">
        <f ca="1">I2762+计算结果!B$19*IF(ROW()&gt;计算结果!B$18+1,STDEV(OFFSET(E2762,0,0,-计算结果!B$18,1)),STDEV(OFFSET(E2762,0,0,-ROW(),1)))</f>
        <v>9984.1749731238997</v>
      </c>
      <c r="K2762" s="34">
        <f ca="1">I2762-计算结果!B$19*IF(ROW()&gt;计算结果!B$18+1,STDEV(OFFSET(E2762,0,0,-计算结果!B$18,1)),STDEV(OFFSET(E2762,0,0,-ROW(),1)))</f>
        <v>-3628.3881549420807</v>
      </c>
      <c r="L2762" s="35" t="str">
        <f t="shared" ca="1" si="173"/>
        <v>卖</v>
      </c>
      <c r="M2762" s="4" t="str">
        <f t="shared" ca="1" si="174"/>
        <v/>
      </c>
      <c r="N2762" s="3">
        <f ca="1">IF(L2761="买",E2762/E2761-1,0)-IF(M2762=1,计算结果!B$17,0)</f>
        <v>0</v>
      </c>
      <c r="O2762" s="2">
        <f t="shared" ca="1" si="175"/>
        <v>13.596601284124958</v>
      </c>
      <c r="P2762" s="3">
        <f ca="1">1-O2762/MAX(O$2:O2762)</f>
        <v>0.14885756604427047</v>
      </c>
    </row>
    <row r="2763" spans="1:16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72"/>
        <v>-5.8262746190886894E-3</v>
      </c>
      <c r="H2763" s="3">
        <f>1-E2763/MAX(E$2:E2763)</f>
        <v>0.47797590689443947</v>
      </c>
      <c r="I2763" s="36">
        <f ca="1">IF(ROW()&gt;计算结果!B$18+1,AVERAGE(OFFSET(E2763,0,0,-计算结果!B$18,1)),AVERAGE(OFFSET(E2763,0,0,-ROW(),1)))</f>
        <v>3177.7402272727272</v>
      </c>
      <c r="J2763" s="36">
        <f ca="1">I2763+计算结果!B$19*IF(ROW()&gt;计算结果!B$18+1,STDEV(OFFSET(E2763,0,0,-计算结果!B$18,1)),STDEV(OFFSET(E2763,0,0,-ROW(),1)))</f>
        <v>10013.608281986299</v>
      </c>
      <c r="K2763" s="34">
        <f ca="1">I2763-计算结果!B$19*IF(ROW()&gt;计算结果!B$18+1,STDEV(OFFSET(E2763,0,0,-计算结果!B$18,1)),STDEV(OFFSET(E2763,0,0,-ROW(),1)))</f>
        <v>-3658.1278274408437</v>
      </c>
      <c r="L2763" s="35" t="str">
        <f t="shared" ca="1" si="173"/>
        <v>卖</v>
      </c>
      <c r="M2763" s="4" t="str">
        <f t="shared" ca="1" si="174"/>
        <v/>
      </c>
      <c r="N2763" s="3">
        <f ca="1">IF(L2762="买",E2763/E2762-1,0)-IF(M2763=1,计算结果!B$17,0)</f>
        <v>0</v>
      </c>
      <c r="O2763" s="2">
        <f t="shared" ca="1" si="175"/>
        <v>13.596601284124958</v>
      </c>
      <c r="P2763" s="3">
        <f ca="1">1-O2763/MAX(O$2:O2763)</f>
        <v>0.14885756604427047</v>
      </c>
    </row>
    <row r="2764" spans="1:16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72"/>
        <v>-1.8057130937014776E-3</v>
      </c>
      <c r="H2764" s="3">
        <f>1-E2764/MAX(E$2:E2764)</f>
        <v>0.47891853263458783</v>
      </c>
      <c r="I2764" s="36">
        <f ca="1">IF(ROW()&gt;计算结果!B$18+1,AVERAGE(OFFSET(E2764,0,0,-计算结果!B$18,1)),AVERAGE(OFFSET(E2764,0,0,-ROW(),1)))</f>
        <v>3177.1145454545458</v>
      </c>
      <c r="J2764" s="36">
        <f ca="1">I2764+计算结果!B$19*IF(ROW()&gt;计算结果!B$18+1,STDEV(OFFSET(E2764,0,0,-计算结果!B$18,1)),STDEV(OFFSET(E2764,0,0,-ROW(),1)))</f>
        <v>10126.680318504939</v>
      </c>
      <c r="K2764" s="34">
        <f ca="1">I2764-计算结果!B$19*IF(ROW()&gt;计算结果!B$18+1,STDEV(OFFSET(E2764,0,0,-计算结果!B$18,1)),STDEV(OFFSET(E2764,0,0,-ROW(),1)))</f>
        <v>-3772.4512275958486</v>
      </c>
      <c r="L2764" s="35" t="str">
        <f t="shared" ca="1" si="173"/>
        <v>卖</v>
      </c>
      <c r="M2764" s="4" t="str">
        <f t="shared" ca="1" si="174"/>
        <v/>
      </c>
      <c r="N2764" s="3">
        <f ca="1">IF(L2763="买",E2764/E2763-1,0)-IF(M2764=1,计算结果!B$17,0)</f>
        <v>0</v>
      </c>
      <c r="O2764" s="2">
        <f t="shared" ca="1" si="175"/>
        <v>13.596601284124958</v>
      </c>
      <c r="P2764" s="3">
        <f ca="1">1-O2764/MAX(O$2:O2764)</f>
        <v>0.14885756604427047</v>
      </c>
    </row>
    <row r="2765" spans="1:16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72"/>
        <v>5.1330612244897544E-3</v>
      </c>
      <c r="H2765" s="3">
        <f>1-E2765/MAX(E$2:E2765)</f>
        <v>0.4762437895596543</v>
      </c>
      <c r="I2765" s="36">
        <f ca="1">IF(ROW()&gt;计算结果!B$18+1,AVERAGE(OFFSET(E2765,0,0,-计算结果!B$18,1)),AVERAGE(OFFSET(E2765,0,0,-ROW(),1)))</f>
        <v>3176.0695454545453</v>
      </c>
      <c r="J2765" s="36">
        <f ca="1">I2765+计算结果!B$19*IF(ROW()&gt;计算结果!B$18+1,STDEV(OFFSET(E2765,0,0,-计算结果!B$18,1)),STDEV(OFFSET(E2765,0,0,-ROW(),1)))</f>
        <v>10264.590857373902</v>
      </c>
      <c r="K2765" s="34">
        <f ca="1">I2765-计算结果!B$19*IF(ROW()&gt;计算结果!B$18+1,STDEV(OFFSET(E2765,0,0,-计算结果!B$18,1)),STDEV(OFFSET(E2765,0,0,-ROW(),1)))</f>
        <v>-3912.4517664648115</v>
      </c>
      <c r="L2765" s="35" t="str">
        <f t="shared" ca="1" si="173"/>
        <v>卖</v>
      </c>
      <c r="M2765" s="4" t="str">
        <f t="shared" ca="1" si="174"/>
        <v/>
      </c>
      <c r="N2765" s="3">
        <f ca="1">IF(L2764="买",E2765/E2764-1,0)-IF(M2765=1,计算结果!B$17,0)</f>
        <v>0</v>
      </c>
      <c r="O2765" s="2">
        <f t="shared" ca="1" si="175"/>
        <v>13.596601284124958</v>
      </c>
      <c r="P2765" s="3">
        <f ca="1">1-O2765/MAX(O$2:O2765)</f>
        <v>0.14885756604427047</v>
      </c>
    </row>
    <row r="2766" spans="1:16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72"/>
        <v>2.9237676319431305E-3</v>
      </c>
      <c r="H2766" s="3">
        <f>1-E2766/MAX(E$2:E2766)</f>
        <v>0.47471244810453961</v>
      </c>
      <c r="I2766" s="36">
        <f ca="1">IF(ROW()&gt;计算结果!B$18+1,AVERAGE(OFFSET(E2766,0,0,-计算结果!B$18,1)),AVERAGE(OFFSET(E2766,0,0,-ROW(),1)))</f>
        <v>3174.1436363636367</v>
      </c>
      <c r="J2766" s="36">
        <f ca="1">I2766+计算结果!B$19*IF(ROW()&gt;计算结果!B$18+1,STDEV(OFFSET(E2766,0,0,-计算结果!B$18,1)),STDEV(OFFSET(E2766,0,0,-ROW(),1)))</f>
        <v>10414.161649735808</v>
      </c>
      <c r="K2766" s="34">
        <f ca="1">I2766-计算结果!B$19*IF(ROW()&gt;计算结果!B$18+1,STDEV(OFFSET(E2766,0,0,-计算结果!B$18,1)),STDEV(OFFSET(E2766,0,0,-ROW(),1)))</f>
        <v>-4065.8743770085357</v>
      </c>
      <c r="L2766" s="35" t="str">
        <f t="shared" ca="1" si="173"/>
        <v>卖</v>
      </c>
      <c r="M2766" s="4" t="str">
        <f t="shared" ca="1" si="174"/>
        <v/>
      </c>
      <c r="N2766" s="3">
        <f ca="1">IF(L2765="买",E2766/E2765-1,0)-IF(M2766=1,计算结果!B$17,0)</f>
        <v>0</v>
      </c>
      <c r="O2766" s="2">
        <f t="shared" ca="1" si="175"/>
        <v>13.596601284124958</v>
      </c>
      <c r="P2766" s="3">
        <f ca="1">1-O2766/MAX(O$2:O2766)</f>
        <v>0.14885756604427047</v>
      </c>
    </row>
    <row r="2767" spans="1:16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72"/>
        <v>-7.663852916215852E-3</v>
      </c>
      <c r="H2767" s="3">
        <f>1-E2767/MAX(E$2:E2767)</f>
        <v>0.47873817464098545</v>
      </c>
      <c r="I2767" s="36">
        <f ca="1">IF(ROW()&gt;计算结果!B$18+1,AVERAGE(OFFSET(E2767,0,0,-计算结果!B$18,1)),AVERAGE(OFFSET(E2767,0,0,-ROW(),1)))</f>
        <v>3169.9190909090903</v>
      </c>
      <c r="J2767" s="36">
        <f ca="1">I2767+计算结果!B$19*IF(ROW()&gt;计算结果!B$18+1,STDEV(OFFSET(E2767,0,0,-计算结果!B$18,1)),STDEV(OFFSET(E2767,0,0,-ROW(),1)))</f>
        <v>10521.287713335172</v>
      </c>
      <c r="K2767" s="34">
        <f ca="1">I2767-计算结果!B$19*IF(ROW()&gt;计算结果!B$18+1,STDEV(OFFSET(E2767,0,0,-计算结果!B$18,1)),STDEV(OFFSET(E2767,0,0,-ROW(),1)))</f>
        <v>-4181.4495315169916</v>
      </c>
      <c r="L2767" s="35" t="str">
        <f t="shared" ca="1" si="173"/>
        <v>卖</v>
      </c>
      <c r="M2767" s="4" t="str">
        <f t="shared" ca="1" si="174"/>
        <v/>
      </c>
      <c r="N2767" s="3">
        <f ca="1">IF(L2766="买",E2767/E2766-1,0)-IF(M2767=1,计算结果!B$17,0)</f>
        <v>0</v>
      </c>
      <c r="O2767" s="2">
        <f t="shared" ca="1" si="175"/>
        <v>13.596601284124958</v>
      </c>
      <c r="P2767" s="3">
        <f ca="1">1-O2767/MAX(O$2:O2767)</f>
        <v>0.14885756604427047</v>
      </c>
    </row>
    <row r="2768" spans="1:16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72"/>
        <v>-1.4133883455847984E-3</v>
      </c>
      <c r="H2768" s="3">
        <f>1-E2768/MAX(E$2:E2768)</f>
        <v>0.47947492002994618</v>
      </c>
      <c r="I2768" s="36">
        <f ca="1">IF(ROW()&gt;计算结果!B$18+1,AVERAGE(OFFSET(E2768,0,0,-计算结果!B$18,1)),AVERAGE(OFFSET(E2768,0,0,-ROW(),1)))</f>
        <v>3166.1336363636365</v>
      </c>
      <c r="J2768" s="36">
        <f ca="1">I2768+计算结果!B$19*IF(ROW()&gt;计算结果!B$18+1,STDEV(OFFSET(E2768,0,0,-计算结果!B$18,1)),STDEV(OFFSET(E2768,0,0,-ROW(),1)))</f>
        <v>10678.4225151678</v>
      </c>
      <c r="K2768" s="34">
        <f ca="1">I2768-计算结果!B$19*IF(ROW()&gt;计算结果!B$18+1,STDEV(OFFSET(E2768,0,0,-计算结果!B$18,1)),STDEV(OFFSET(E2768,0,0,-ROW(),1)))</f>
        <v>-4346.1552424405263</v>
      </c>
      <c r="L2768" s="35" t="str">
        <f t="shared" ca="1" si="173"/>
        <v>卖</v>
      </c>
      <c r="M2768" s="4" t="str">
        <f t="shared" ca="1" si="174"/>
        <v/>
      </c>
      <c r="N2768" s="3">
        <f ca="1">IF(L2767="买",E2768/E2767-1,0)-IF(M2768=1,计算结果!B$17,0)</f>
        <v>0</v>
      </c>
      <c r="O2768" s="2">
        <f t="shared" ca="1" si="175"/>
        <v>13.596601284124958</v>
      </c>
      <c r="P2768" s="3">
        <f ca="1">1-O2768/MAX(O$2:O2768)</f>
        <v>0.14885756604427047</v>
      </c>
    </row>
    <row r="2769" spans="1:16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72"/>
        <v>1.6278606054465072E-3</v>
      </c>
      <c r="H2769" s="3">
        <f>1-E2769/MAX(E$2:E2769)</f>
        <v>0.47862757775811604</v>
      </c>
      <c r="I2769" s="36">
        <f ca="1">IF(ROW()&gt;计算结果!B$18+1,AVERAGE(OFFSET(E2769,0,0,-计算结果!B$18,1)),AVERAGE(OFFSET(E2769,0,0,-ROW(),1)))</f>
        <v>3162.2272727272725</v>
      </c>
      <c r="J2769" s="36">
        <f ca="1">I2769+计算结果!B$19*IF(ROW()&gt;计算结果!B$18+1,STDEV(OFFSET(E2769,0,0,-计算结果!B$18,1)),STDEV(OFFSET(E2769,0,0,-ROW(),1)))</f>
        <v>10764.311503613457</v>
      </c>
      <c r="K2769" s="34">
        <f ca="1">I2769-计算结果!B$19*IF(ROW()&gt;计算结果!B$18+1,STDEV(OFFSET(E2769,0,0,-计算结果!B$18,1)),STDEV(OFFSET(E2769,0,0,-ROW(),1)))</f>
        <v>-4439.8569581589127</v>
      </c>
      <c r="L2769" s="35" t="str">
        <f t="shared" ca="1" si="173"/>
        <v>卖</v>
      </c>
      <c r="M2769" s="4" t="str">
        <f t="shared" ca="1" si="174"/>
        <v/>
      </c>
      <c r="N2769" s="3">
        <f ca="1">IF(L2768="买",E2769/E2768-1,0)-IF(M2769=1,计算结果!B$17,0)</f>
        <v>0</v>
      </c>
      <c r="O2769" s="2">
        <f t="shared" ca="1" si="175"/>
        <v>13.596601284124958</v>
      </c>
      <c r="P2769" s="3">
        <f ca="1">1-O2769/MAX(O$2:O2769)</f>
        <v>0.14885756604427047</v>
      </c>
    </row>
    <row r="2770" spans="1:16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72"/>
        <v>-5.5805574683198689E-4</v>
      </c>
      <c r="H2770" s="3">
        <f>1-E2770/MAX(E$2:E2770)</f>
        <v>0.47891853263458783</v>
      </c>
      <c r="I2770" s="36">
        <f ca="1">IF(ROW()&gt;计算结果!B$18+1,AVERAGE(OFFSET(E2770,0,0,-计算结果!B$18,1)),AVERAGE(OFFSET(E2770,0,0,-ROW(),1)))</f>
        <v>3159.5147727272724</v>
      </c>
      <c r="J2770" s="36">
        <f ca="1">I2770+计算结果!B$19*IF(ROW()&gt;计算结果!B$18+1,STDEV(OFFSET(E2770,0,0,-计算结果!B$18,1)),STDEV(OFFSET(E2770,0,0,-ROW(),1)))</f>
        <v>10930.67044635646</v>
      </c>
      <c r="K2770" s="34">
        <f ca="1">I2770-计算结果!B$19*IF(ROW()&gt;计算结果!B$18+1,STDEV(OFFSET(E2770,0,0,-计算结果!B$18,1)),STDEV(OFFSET(E2770,0,0,-ROW(),1)))</f>
        <v>-4611.6409009019144</v>
      </c>
      <c r="L2770" s="35" t="str">
        <f t="shared" ca="1" si="173"/>
        <v>卖</v>
      </c>
      <c r="M2770" s="4" t="str">
        <f t="shared" ca="1" si="174"/>
        <v/>
      </c>
      <c r="N2770" s="3">
        <f ca="1">IF(L2769="买",E2770/E2769-1,0)-IF(M2770=1,计算结果!B$17,0)</f>
        <v>0</v>
      </c>
      <c r="O2770" s="2">
        <f t="shared" ca="1" si="175"/>
        <v>13.596601284124958</v>
      </c>
      <c r="P2770" s="3">
        <f ca="1">1-O2770/MAX(O$2:O2770)</f>
        <v>0.14885756604427047</v>
      </c>
    </row>
    <row r="2771" spans="1:16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72"/>
        <v>1.3746938775509587E-3</v>
      </c>
      <c r="H2771" s="3">
        <f>1-E2771/MAX(E$2:E2771)</f>
        <v>0.47820220513169531</v>
      </c>
      <c r="I2771" s="36">
        <f ca="1">IF(ROW()&gt;计算结果!B$18+1,AVERAGE(OFFSET(E2771,0,0,-计算结果!B$18,1)),AVERAGE(OFFSET(E2771,0,0,-ROW(),1)))</f>
        <v>3156.5349999999994</v>
      </c>
      <c r="J2771" s="36">
        <f ca="1">I2771+计算结果!B$19*IF(ROW()&gt;计算结果!B$18+1,STDEV(OFFSET(E2771,0,0,-计算结果!B$18,1)),STDEV(OFFSET(E2771,0,0,-ROW(),1)))</f>
        <v>11049.038900493324</v>
      </c>
      <c r="K2771" s="34">
        <f ca="1">I2771-计算结果!B$19*IF(ROW()&gt;计算结果!B$18+1,STDEV(OFFSET(E2771,0,0,-计算结果!B$18,1)),STDEV(OFFSET(E2771,0,0,-ROW(),1)))</f>
        <v>-4735.9689004933261</v>
      </c>
      <c r="L2771" s="35" t="str">
        <f t="shared" ca="1" si="173"/>
        <v>卖</v>
      </c>
      <c r="M2771" s="4" t="str">
        <f t="shared" ca="1" si="174"/>
        <v/>
      </c>
      <c r="N2771" s="3">
        <f ca="1">IF(L2770="买",E2771/E2770-1,0)-IF(M2771=1,计算结果!B$17,0)</f>
        <v>0</v>
      </c>
      <c r="O2771" s="2">
        <f t="shared" ca="1" si="175"/>
        <v>13.596601284124958</v>
      </c>
      <c r="P2771" s="3">
        <f ca="1">1-O2771/MAX(O$2:O2771)</f>
        <v>0.14885756604427047</v>
      </c>
    </row>
    <row r="2772" spans="1:16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72"/>
        <v>3.3537569577821058E-2</v>
      </c>
      <c r="H2772" s="3">
        <f>1-E2772/MAX(E$2:E2772)</f>
        <v>0.46070237528074598</v>
      </c>
      <c r="I2772" s="36">
        <f ca="1">IF(ROW()&gt;计算结果!B$18+1,AVERAGE(OFFSET(E2772,0,0,-计算结果!B$18,1)),AVERAGE(OFFSET(E2772,0,0,-ROW(),1)))</f>
        <v>3156.5311363636356</v>
      </c>
      <c r="J2772" s="36">
        <f ca="1">I2772+计算结果!B$19*IF(ROW()&gt;计算结果!B$18+1,STDEV(OFFSET(E2772,0,0,-计算结果!B$18,1)),STDEV(OFFSET(E2772,0,0,-ROW(),1)))</f>
        <v>11048.955563803462</v>
      </c>
      <c r="K2772" s="34">
        <f ca="1">I2772-计算结果!B$19*IF(ROW()&gt;计算结果!B$18+1,STDEV(OFFSET(E2772,0,0,-计算结果!B$18,1)),STDEV(OFFSET(E2772,0,0,-ROW(),1)))</f>
        <v>-4735.8932910761905</v>
      </c>
      <c r="L2772" s="35" t="str">
        <f t="shared" ca="1" si="173"/>
        <v>买</v>
      </c>
      <c r="M2772" s="4">
        <f t="shared" ca="1" si="174"/>
        <v>1</v>
      </c>
      <c r="N2772" s="3">
        <f ca="1">IF(L2771="买",E2772/E2771-1,0)-IF(M2772=1,计算结果!B$17,0)</f>
        <v>0</v>
      </c>
      <c r="O2772" s="2">
        <f t="shared" ca="1" si="175"/>
        <v>13.596601284124958</v>
      </c>
      <c r="P2772" s="3">
        <f ca="1">1-O2772/MAX(O$2:O2772)</f>
        <v>0.14885756604427047</v>
      </c>
    </row>
    <row r="2773" spans="1:16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72"/>
        <v>-2.8426658589835174E-3</v>
      </c>
      <c r="H2773" s="3">
        <f>1-E2773/MAX(E$2:E2773)</f>
        <v>0.46223541822636627</v>
      </c>
      <c r="I2773" s="36">
        <f ca="1">IF(ROW()&gt;计算结果!B$18+1,AVERAGE(OFFSET(E2773,0,0,-计算结果!B$18,1)),AVERAGE(OFFSET(E2773,0,0,-ROW(),1)))</f>
        <v>3157.1024999999995</v>
      </c>
      <c r="J2773" s="36">
        <f ca="1">I2773+计算结果!B$19*IF(ROW()&gt;计算结果!B$18+1,STDEV(OFFSET(E2773,0,0,-计算结果!B$18,1)),STDEV(OFFSET(E2773,0,0,-ROW(),1)))</f>
        <v>11041.60217385597</v>
      </c>
      <c r="K2773" s="34">
        <f ca="1">I2773-计算结果!B$19*IF(ROW()&gt;计算结果!B$18+1,STDEV(OFFSET(E2773,0,0,-计算结果!B$18,1)),STDEV(OFFSET(E2773,0,0,-ROW(),1)))</f>
        <v>-4727.3971738559703</v>
      </c>
      <c r="L2773" s="35" t="str">
        <f t="shared" ca="1" si="173"/>
        <v>买</v>
      </c>
      <c r="M2773" s="4" t="str">
        <f t="shared" ca="1" si="174"/>
        <v/>
      </c>
      <c r="N2773" s="3">
        <f ca="1">IF(L2772="买",E2773/E2772-1,0)-IF(M2773=1,计算结果!B$17,0)</f>
        <v>-2.8426658589835174E-3</v>
      </c>
      <c r="O2773" s="2">
        <f t="shared" ca="1" si="175"/>
        <v>13.557950689856364</v>
      </c>
      <c r="P2773" s="3">
        <f ca="1">1-O2773/MAX(O$2:O2773)</f>
        <v>0.15127707958240855</v>
      </c>
    </row>
    <row r="2774" spans="1:16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72"/>
        <v>2.0724241033995838E-3</v>
      </c>
      <c r="H2774" s="3">
        <f>1-E2774/MAX(E$2:E2774)</f>
        <v>0.46112094194514397</v>
      </c>
      <c r="I2774" s="36">
        <f ca="1">IF(ROW()&gt;计算结果!B$18+1,AVERAGE(OFFSET(E2774,0,0,-计算结果!B$18,1)),AVERAGE(OFFSET(E2774,0,0,-ROW(),1)))</f>
        <v>3155.9847727272722</v>
      </c>
      <c r="J2774" s="36">
        <f ca="1">I2774+计算结果!B$19*IF(ROW()&gt;计算结果!B$18+1,STDEV(OFFSET(E2774,0,0,-计算结果!B$18,1)),STDEV(OFFSET(E2774,0,0,-ROW(),1)))</f>
        <v>10978.551641702765</v>
      </c>
      <c r="K2774" s="34">
        <f ca="1">I2774-计算结果!B$19*IF(ROW()&gt;计算结果!B$18+1,STDEV(OFFSET(E2774,0,0,-计算结果!B$18,1)),STDEV(OFFSET(E2774,0,0,-ROW(),1)))</f>
        <v>-4666.5820962482194</v>
      </c>
      <c r="L2774" s="35" t="str">
        <f t="shared" ca="1" si="173"/>
        <v>买</v>
      </c>
      <c r="M2774" s="4" t="str">
        <f t="shared" ca="1" si="174"/>
        <v/>
      </c>
      <c r="N2774" s="3">
        <f ca="1">IF(L2773="买",E2774/E2773-1,0)-IF(M2774=1,计算结果!B$17,0)</f>
        <v>2.0724241033995838E-3</v>
      </c>
      <c r="O2774" s="2">
        <f t="shared" ca="1" si="175"/>
        <v>13.586048513658726</v>
      </c>
      <c r="P2774" s="3">
        <f ca="1">1-O2774/MAX(O$2:O2774)</f>
        <v>0.14951816574502741</v>
      </c>
    </row>
    <row r="2775" spans="1:16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72"/>
        <v>7.0190394998579375E-3</v>
      </c>
      <c r="H2775" s="3">
        <f>1-E2775/MAX(E$2:E2775)</f>
        <v>0.45733852855101065</v>
      </c>
      <c r="I2775" s="36">
        <f ca="1">IF(ROW()&gt;计算结果!B$18+1,AVERAGE(OFFSET(E2775,0,0,-计算结果!B$18,1)),AVERAGE(OFFSET(E2775,0,0,-ROW(),1)))</f>
        <v>3155.3311363636358</v>
      </c>
      <c r="J2775" s="36">
        <f ca="1">I2775+计算结果!B$19*IF(ROW()&gt;计算结果!B$18+1,STDEV(OFFSET(E2775,0,0,-计算结果!B$18,1)),STDEV(OFFSET(E2775,0,0,-ROW(),1)))</f>
        <v>10928.026210583539</v>
      </c>
      <c r="K2775" s="34">
        <f ca="1">I2775-计算结果!B$19*IF(ROW()&gt;计算结果!B$18+1,STDEV(OFFSET(E2775,0,0,-计算结果!B$18,1)),STDEV(OFFSET(E2775,0,0,-ROW(),1)))</f>
        <v>-4617.3639378562684</v>
      </c>
      <c r="L2775" s="35" t="str">
        <f t="shared" ca="1" si="173"/>
        <v>买</v>
      </c>
      <c r="M2775" s="4" t="str">
        <f t="shared" ca="1" si="174"/>
        <v/>
      </c>
      <c r="N2775" s="3">
        <f ca="1">IF(L2774="买",E2775/E2774-1,0)-IF(M2775=1,计算结果!B$17,0)</f>
        <v>7.0190394998579375E-3</v>
      </c>
      <c r="O2775" s="2">
        <f t="shared" ca="1" si="175"/>
        <v>13.681409524823083</v>
      </c>
      <c r="P2775" s="3">
        <f ca="1">1-O2775/MAX(O$2:O2775)</f>
        <v>0.14354860015648008</v>
      </c>
    </row>
    <row r="2776" spans="1:16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72"/>
        <v>-3.3047693402689093E-3</v>
      </c>
      <c r="H2776" s="3">
        <f>1-E2776/MAX(E$2:E2776)</f>
        <v>0.45913189954400058</v>
      </c>
      <c r="I2776" s="36">
        <f ca="1">IF(ROW()&gt;计算结果!B$18+1,AVERAGE(OFFSET(E2776,0,0,-计算结果!B$18,1)),AVERAGE(OFFSET(E2776,0,0,-ROW(),1)))</f>
        <v>3154.3515909090911</v>
      </c>
      <c r="J2776" s="36">
        <f ca="1">I2776+计算结果!B$19*IF(ROW()&gt;计算结果!B$18+1,STDEV(OFFSET(E2776,0,0,-计算结果!B$18,1)),STDEV(OFFSET(E2776,0,0,-ROW(),1)))</f>
        <v>10855.725565458833</v>
      </c>
      <c r="K2776" s="34">
        <f ca="1">I2776-计算结果!B$19*IF(ROW()&gt;计算结果!B$18+1,STDEV(OFFSET(E2776,0,0,-计算结果!B$18,1)),STDEV(OFFSET(E2776,0,0,-ROW(),1)))</f>
        <v>-4547.0223836406522</v>
      </c>
      <c r="L2776" s="35" t="str">
        <f t="shared" ca="1" si="173"/>
        <v>买</v>
      </c>
      <c r="M2776" s="4" t="str">
        <f t="shared" ca="1" si="174"/>
        <v/>
      </c>
      <c r="N2776" s="3">
        <f ca="1">IF(L2775="买",E2776/E2775-1,0)-IF(M2776=1,计算结果!B$17,0)</f>
        <v>-3.3047693402689093E-3</v>
      </c>
      <c r="O2776" s="2">
        <f t="shared" ca="1" si="175"/>
        <v>13.636195622093785</v>
      </c>
      <c r="P2776" s="3">
        <f ca="1">1-O2776/MAX(O$2:O2776)</f>
        <v>0.1463789744841133</v>
      </c>
    </row>
    <row r="2777" spans="1:16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72"/>
        <v>-5.4737809040539265E-4</v>
      </c>
      <c r="H2777" s="3">
        <f>1-E2777/MAX(E$2:E2777)</f>
        <v>0.45942795889198929</v>
      </c>
      <c r="I2777" s="36">
        <f ca="1">IF(ROW()&gt;计算结果!B$18+1,AVERAGE(OFFSET(E2777,0,0,-计算结果!B$18,1)),AVERAGE(OFFSET(E2777,0,0,-ROW(),1)))</f>
        <v>3152.3643181818184</v>
      </c>
      <c r="J2777" s="36">
        <f ca="1">I2777+计算结果!B$19*IF(ROW()&gt;计算结果!B$18+1,STDEV(OFFSET(E2777,0,0,-计算结果!B$18,1)),STDEV(OFFSET(E2777,0,0,-ROW(),1)))</f>
        <v>10635.263897894094</v>
      </c>
      <c r="K2777" s="34">
        <f ca="1">I2777-计算结果!B$19*IF(ROW()&gt;计算结果!B$18+1,STDEV(OFFSET(E2777,0,0,-计算结果!B$18,1)),STDEV(OFFSET(E2777,0,0,-ROW(),1)))</f>
        <v>-4330.5352615304564</v>
      </c>
      <c r="L2777" s="35" t="str">
        <f t="shared" ca="1" si="173"/>
        <v>买</v>
      </c>
      <c r="M2777" s="4" t="str">
        <f t="shared" ca="1" si="174"/>
        <v/>
      </c>
      <c r="N2777" s="3">
        <f ca="1">IF(L2776="买",E2777/E2776-1,0)-IF(M2777=1,计算结果!B$17,0)</f>
        <v>-5.4737809040539265E-4</v>
      </c>
      <c r="O2777" s="2">
        <f t="shared" ca="1" si="175"/>
        <v>13.628731467373768</v>
      </c>
      <c r="P2777" s="3">
        <f ca="1">1-O2777/MAX(O$2:O2777)</f>
        <v>0.14684622793099023</v>
      </c>
    </row>
    <row r="2778" spans="1:16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72"/>
        <v>-4.1107316535781147E-3</v>
      </c>
      <c r="H2778" s="3">
        <f>1-E2778/MAX(E$2:E2778)</f>
        <v>0.46165010549241137</v>
      </c>
      <c r="I2778" s="36">
        <f ca="1">IF(ROW()&gt;计算结果!B$18+1,AVERAGE(OFFSET(E2778,0,0,-计算结果!B$18,1)),AVERAGE(OFFSET(E2778,0,0,-ROW(),1)))</f>
        <v>3150.238409090909</v>
      </c>
      <c r="J2778" s="36">
        <f ca="1">I2778+计算结果!B$19*IF(ROW()&gt;计算结果!B$18+1,STDEV(OFFSET(E2778,0,0,-计算结果!B$18,1)),STDEV(OFFSET(E2778,0,0,-ROW(),1)))</f>
        <v>10420.979695476122</v>
      </c>
      <c r="K2778" s="34">
        <f ca="1">I2778-计算结果!B$19*IF(ROW()&gt;计算结果!B$18+1,STDEV(OFFSET(E2778,0,0,-计算结果!B$18,1)),STDEV(OFFSET(E2778,0,0,-ROW(),1)))</f>
        <v>-4120.5028772943033</v>
      </c>
      <c r="L2778" s="35" t="str">
        <f t="shared" ca="1" si="173"/>
        <v>买</v>
      </c>
      <c r="M2778" s="4" t="str">
        <f t="shared" ca="1" si="174"/>
        <v/>
      </c>
      <c r="N2778" s="3">
        <f ca="1">IF(L2777="买",E2778/E2777-1,0)-IF(M2778=1,计算结果!B$17,0)</f>
        <v>-4.1107316535781147E-3</v>
      </c>
      <c r="O2778" s="2">
        <f t="shared" ca="1" si="175"/>
        <v>13.572707409532718</v>
      </c>
      <c r="P2778" s="3">
        <f ca="1">1-O2778/MAX(O$2:O2778)</f>
        <v>0.15035331414720388</v>
      </c>
    </row>
    <row r="2779" spans="1:16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72"/>
        <v>-3.0862929402431627E-2</v>
      </c>
      <c r="H2779" s="3">
        <f>1-E2779/MAX(E$2:E2779)</f>
        <v>0.47826516028040555</v>
      </c>
      <c r="I2779" s="36">
        <f ca="1">IF(ROW()&gt;计算结果!B$18+1,AVERAGE(OFFSET(E2779,0,0,-计算结果!B$18,1)),AVERAGE(OFFSET(E2779,0,0,-ROW(),1)))</f>
        <v>3146.9895454545449</v>
      </c>
      <c r="J2779" s="36">
        <f ca="1">I2779+计算结果!B$19*IF(ROW()&gt;计算结果!B$18+1,STDEV(OFFSET(E2779,0,0,-计算结果!B$18,1)),STDEV(OFFSET(E2779,0,0,-ROW(),1)))</f>
        <v>10477.23283068715</v>
      </c>
      <c r="K2779" s="34">
        <f ca="1">I2779-计算结果!B$19*IF(ROW()&gt;计算结果!B$18+1,STDEV(OFFSET(E2779,0,0,-计算结果!B$18,1)),STDEV(OFFSET(E2779,0,0,-ROW(),1)))</f>
        <v>-4183.2537397780607</v>
      </c>
      <c r="L2779" s="35" t="str">
        <f t="shared" ca="1" si="173"/>
        <v>卖</v>
      </c>
      <c r="M2779" s="4">
        <f t="shared" ca="1" si="174"/>
        <v>1</v>
      </c>
      <c r="N2779" s="3">
        <f ca="1">IF(L2778="买",E2779/E2778-1,0)-IF(M2779=1,计算结果!B$17,0)</f>
        <v>-3.0862929402431627E-2</v>
      </c>
      <c r="O2779" s="2">
        <f t="shared" ca="1" si="175"/>
        <v>13.15381389895245</v>
      </c>
      <c r="P2779" s="3">
        <f ca="1">1-O2779/MAX(O$2:O2779)</f>
        <v>0.17657589982968869</v>
      </c>
    </row>
    <row r="2780" spans="1:16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72"/>
        <v>3.1438131453132012E-3</v>
      </c>
      <c r="H2780" s="3">
        <f>1-E2780/MAX(E$2:E2780)</f>
        <v>0.47662492343292717</v>
      </c>
      <c r="I2780" s="36">
        <f ca="1">IF(ROW()&gt;计算结果!B$18+1,AVERAGE(OFFSET(E2780,0,0,-计算结果!B$18,1)),AVERAGE(OFFSET(E2780,0,0,-ROW(),1)))</f>
        <v>3144.4952272727273</v>
      </c>
      <c r="J2780" s="36">
        <f ca="1">I2780+计算结果!B$19*IF(ROW()&gt;计算结果!B$18+1,STDEV(OFFSET(E2780,0,0,-计算结果!B$18,1)),STDEV(OFFSET(E2780,0,0,-ROW(),1)))</f>
        <v>10537.19467209351</v>
      </c>
      <c r="K2780" s="34">
        <f ca="1">I2780-计算结果!B$19*IF(ROW()&gt;计算结果!B$18+1,STDEV(OFFSET(E2780,0,0,-计算结果!B$18,1)),STDEV(OFFSET(E2780,0,0,-ROW(),1)))</f>
        <v>-4248.2042175480547</v>
      </c>
      <c r="L2780" s="35" t="str">
        <f t="shared" ca="1" si="173"/>
        <v>卖</v>
      </c>
      <c r="M2780" s="4" t="str">
        <f t="shared" ca="1" si="174"/>
        <v/>
      </c>
      <c r="N2780" s="3">
        <f ca="1">IF(L2779="买",E2780/E2779-1,0)-IF(M2780=1,计算结果!B$17,0)</f>
        <v>0</v>
      </c>
      <c r="O2780" s="2">
        <f t="shared" ca="1" si="175"/>
        <v>13.15381389895245</v>
      </c>
      <c r="P2780" s="3">
        <f ca="1">1-O2780/MAX(O$2:O2780)</f>
        <v>0.17657589982968869</v>
      </c>
    </row>
    <row r="2781" spans="1:16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72"/>
        <v>1.313077458240941E-2</v>
      </c>
      <c r="H2781" s="3">
        <f>1-E2781/MAX(E$2:E2781)</f>
        <v>0.46975260328047375</v>
      </c>
      <c r="I2781" s="36">
        <f ca="1">IF(ROW()&gt;计算结果!B$18+1,AVERAGE(OFFSET(E2781,0,0,-计算结果!B$18,1)),AVERAGE(OFFSET(E2781,0,0,-ROW(),1)))</f>
        <v>3141.9104545454552</v>
      </c>
      <c r="J2781" s="36">
        <f ca="1">I2781+计算结果!B$19*IF(ROW()&gt;计算结果!B$18+1,STDEV(OFFSET(E2781,0,0,-计算结果!B$18,1)),STDEV(OFFSET(E2781,0,0,-ROW(),1)))</f>
        <v>10403.436542035764</v>
      </c>
      <c r="K2781" s="34">
        <f ca="1">I2781-计算结果!B$19*IF(ROW()&gt;计算结果!B$18+1,STDEV(OFFSET(E2781,0,0,-计算结果!B$18,1)),STDEV(OFFSET(E2781,0,0,-ROW(),1)))</f>
        <v>-4119.6156329448531</v>
      </c>
      <c r="L2781" s="35" t="str">
        <f t="shared" ca="1" si="173"/>
        <v>卖</v>
      </c>
      <c r="M2781" s="4" t="str">
        <f t="shared" ca="1" si="174"/>
        <v/>
      </c>
      <c r="N2781" s="3">
        <f ca="1">IF(L2780="买",E2781/E2780-1,0)-IF(M2781=1,计算结果!B$17,0)</f>
        <v>0</v>
      </c>
      <c r="O2781" s="2">
        <f t="shared" ca="1" si="175"/>
        <v>13.15381389895245</v>
      </c>
      <c r="P2781" s="3">
        <f ca="1">1-O2781/MAX(O$2:O2781)</f>
        <v>0.17657589982968869</v>
      </c>
    </row>
    <row r="2782" spans="1:16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72"/>
        <v>-6.9632296550152795E-3</v>
      </c>
      <c r="H2782" s="3">
        <f>1-E2782/MAX(E$2:E2782)</f>
        <v>0.47344483767780576</v>
      </c>
      <c r="I2782" s="36">
        <f ca="1">IF(ROW()&gt;计算结果!B$18+1,AVERAGE(OFFSET(E2782,0,0,-计算结果!B$18,1)),AVERAGE(OFFSET(E2782,0,0,-ROW(),1)))</f>
        <v>3139.0972727272733</v>
      </c>
      <c r="J2782" s="36">
        <f ca="1">I2782+计算结果!B$19*IF(ROW()&gt;计算结果!B$18+1,STDEV(OFFSET(E2782,0,0,-计算结果!B$18,1)),STDEV(OFFSET(E2782,0,0,-ROW(),1)))</f>
        <v>10323.194628272609</v>
      </c>
      <c r="K2782" s="34">
        <f ca="1">I2782-计算结果!B$19*IF(ROW()&gt;计算结果!B$18+1,STDEV(OFFSET(E2782,0,0,-计算结果!B$18,1)),STDEV(OFFSET(E2782,0,0,-ROW(),1)))</f>
        <v>-4045.0000828180632</v>
      </c>
      <c r="L2782" s="35" t="str">
        <f t="shared" ca="1" si="173"/>
        <v>卖</v>
      </c>
      <c r="M2782" s="4" t="str">
        <f t="shared" ca="1" si="174"/>
        <v/>
      </c>
      <c r="N2782" s="3">
        <f ca="1">IF(L2781="买",E2782/E2781-1,0)-IF(M2782=1,计算结果!B$17,0)</f>
        <v>0</v>
      </c>
      <c r="O2782" s="2">
        <f t="shared" ca="1" si="175"/>
        <v>13.15381389895245</v>
      </c>
      <c r="P2782" s="3">
        <f ca="1">1-O2782/MAX(O$2:O2782)</f>
        <v>0.17657589982968869</v>
      </c>
    </row>
    <row r="2783" spans="1:16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72"/>
        <v>5.0700074644469684E-3</v>
      </c>
      <c r="H2783" s="3">
        <f>1-E2783/MAX(E$2:E2783)</f>
        <v>0.47077519907438914</v>
      </c>
      <c r="I2783" s="36">
        <f ca="1">IF(ROW()&gt;计算结果!B$18+1,AVERAGE(OFFSET(E2783,0,0,-计算结果!B$18,1)),AVERAGE(OFFSET(E2783,0,0,-ROW(),1)))</f>
        <v>3135.6650000000004</v>
      </c>
      <c r="J2783" s="36">
        <f ca="1">I2783+计算结果!B$19*IF(ROW()&gt;计算结果!B$18+1,STDEV(OFFSET(E2783,0,0,-计算结果!B$18,1)),STDEV(OFFSET(E2783,0,0,-ROW(),1)))</f>
        <v>10026.968051065738</v>
      </c>
      <c r="K2783" s="34">
        <f ca="1">I2783-计算结果!B$19*IF(ROW()&gt;计算结果!B$18+1,STDEV(OFFSET(E2783,0,0,-计算结果!B$18,1)),STDEV(OFFSET(E2783,0,0,-ROW(),1)))</f>
        <v>-3755.6380510657368</v>
      </c>
      <c r="L2783" s="35" t="str">
        <f t="shared" ca="1" si="173"/>
        <v>卖</v>
      </c>
      <c r="M2783" s="4" t="str">
        <f t="shared" ca="1" si="174"/>
        <v/>
      </c>
      <c r="N2783" s="3">
        <f ca="1">IF(L2782="买",E2783/E2782-1,0)-IF(M2783=1,计算结果!B$17,0)</f>
        <v>0</v>
      </c>
      <c r="O2783" s="2">
        <f t="shared" ca="1" si="175"/>
        <v>13.15381389895245</v>
      </c>
      <c r="P2783" s="3">
        <f ca="1">1-O2783/MAX(O$2:O2783)</f>
        <v>0.17657589982968869</v>
      </c>
    </row>
    <row r="2784" spans="1:16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72"/>
        <v>7.4267930400329085E-4</v>
      </c>
      <c r="H2784" s="3">
        <f>1-E2784/MAX(E$2:E2784)</f>
        <v>0.47038215476757639</v>
      </c>
      <c r="I2784" s="36">
        <f ca="1">IF(ROW()&gt;计算结果!B$18+1,AVERAGE(OFFSET(E2784,0,0,-计算结果!B$18,1)),AVERAGE(OFFSET(E2784,0,0,-ROW(),1)))</f>
        <v>3131.9568181818181</v>
      </c>
      <c r="J2784" s="36">
        <f ca="1">I2784+计算结果!B$19*IF(ROW()&gt;计算结果!B$18+1,STDEV(OFFSET(E2784,0,0,-计算结果!B$18,1)),STDEV(OFFSET(E2784,0,0,-ROW(),1)))</f>
        <v>9608.085479317373</v>
      </c>
      <c r="K2784" s="34">
        <f ca="1">I2784-计算结果!B$19*IF(ROW()&gt;计算结果!B$18+1,STDEV(OFFSET(E2784,0,0,-计算结果!B$18,1)),STDEV(OFFSET(E2784,0,0,-ROW(),1)))</f>
        <v>-3344.1718429537373</v>
      </c>
      <c r="L2784" s="35" t="str">
        <f t="shared" ca="1" si="173"/>
        <v>卖</v>
      </c>
      <c r="M2784" s="4" t="str">
        <f t="shared" ca="1" si="174"/>
        <v/>
      </c>
      <c r="N2784" s="3">
        <f ca="1">IF(L2783="买",E2784/E2783-1,0)-IF(M2784=1,计算结果!B$17,0)</f>
        <v>0</v>
      </c>
      <c r="O2784" s="2">
        <f t="shared" ca="1" si="175"/>
        <v>13.15381389895245</v>
      </c>
      <c r="P2784" s="3">
        <f ca="1">1-O2784/MAX(O$2:O2784)</f>
        <v>0.17657589982968869</v>
      </c>
    </row>
    <row r="2785" spans="1:16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72"/>
        <v>-2.0400492181952279E-3</v>
      </c>
      <c r="H2785" s="3">
        <f>1-E2785/MAX(E$2:E2785)</f>
        <v>0.471462601238685</v>
      </c>
      <c r="I2785" s="36">
        <f ca="1">IF(ROW()&gt;计算结果!B$18+1,AVERAGE(OFFSET(E2785,0,0,-计算结果!B$18,1)),AVERAGE(OFFSET(E2785,0,0,-ROW(),1)))</f>
        <v>3128.1865909090916</v>
      </c>
      <c r="J2785" s="36">
        <f ca="1">I2785+计算结果!B$19*IF(ROW()&gt;计算结果!B$18+1,STDEV(OFFSET(E2785,0,0,-计算结果!B$18,1)),STDEV(OFFSET(E2785,0,0,-ROW(),1)))</f>
        <v>9162.5777391381816</v>
      </c>
      <c r="K2785" s="34">
        <f ca="1">I2785-计算结果!B$19*IF(ROW()&gt;计算结果!B$18+1,STDEV(OFFSET(E2785,0,0,-计算结果!B$18,1)),STDEV(OFFSET(E2785,0,0,-ROW(),1)))</f>
        <v>-2906.204557319998</v>
      </c>
      <c r="L2785" s="35" t="str">
        <f t="shared" ca="1" si="173"/>
        <v>卖</v>
      </c>
      <c r="M2785" s="4" t="str">
        <f t="shared" ca="1" si="174"/>
        <v/>
      </c>
      <c r="N2785" s="3">
        <f ca="1">IF(L2784="买",E2785/E2784-1,0)-IF(M2785=1,计算结果!B$17,0)</f>
        <v>0</v>
      </c>
      <c r="O2785" s="2">
        <f t="shared" ca="1" si="175"/>
        <v>13.15381389895245</v>
      </c>
      <c r="P2785" s="3">
        <f ca="1">1-O2785/MAX(O$2:O2785)</f>
        <v>0.17657589982968869</v>
      </c>
    </row>
    <row r="2786" spans="1:16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72"/>
        <v>8.8979886167555033E-3</v>
      </c>
      <c r="H2786" s="3">
        <f>1-E2786/MAX(E$2:E2786)</f>
        <v>0.46675968148097735</v>
      </c>
      <c r="I2786" s="36">
        <f ca="1">IF(ROW()&gt;计算结果!B$18+1,AVERAGE(OFFSET(E2786,0,0,-计算结果!B$18,1)),AVERAGE(OFFSET(E2786,0,0,-ROW(),1)))</f>
        <v>3126.0390909090911</v>
      </c>
      <c r="J2786" s="36">
        <f ca="1">I2786+计算结果!B$19*IF(ROW()&gt;计算结果!B$18+1,STDEV(OFFSET(E2786,0,0,-计算结果!B$18,1)),STDEV(OFFSET(E2786,0,0,-ROW(),1)))</f>
        <v>8917.1839398884767</v>
      </c>
      <c r="K2786" s="34">
        <f ca="1">I2786-计算结果!B$19*IF(ROW()&gt;计算结果!B$18+1,STDEV(OFFSET(E2786,0,0,-计算结果!B$18,1)),STDEV(OFFSET(E2786,0,0,-ROW(),1)))</f>
        <v>-2665.1057580702955</v>
      </c>
      <c r="L2786" s="35" t="str">
        <f t="shared" ca="1" si="173"/>
        <v>买</v>
      </c>
      <c r="M2786" s="4">
        <f t="shared" ca="1" si="174"/>
        <v>1</v>
      </c>
      <c r="N2786" s="3">
        <f ca="1">IF(L2785="买",E2786/E2785-1,0)-IF(M2786=1,计算结果!B$17,0)</f>
        <v>0</v>
      </c>
      <c r="O2786" s="2">
        <f t="shared" ca="1" si="175"/>
        <v>13.15381389895245</v>
      </c>
      <c r="P2786" s="3">
        <f ca="1">1-O2786/MAX(O$2:O2786)</f>
        <v>0.17657589982968869</v>
      </c>
    </row>
    <row r="2787" spans="1:16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72"/>
        <v>-5.3095763825957709E-3</v>
      </c>
      <c r="H2787" s="3">
        <f>1-E2787/MAX(E$2:E2787)</f>
        <v>0.46959096168243375</v>
      </c>
      <c r="I2787" s="36">
        <f ca="1">IF(ROW()&gt;计算结果!B$18+1,AVERAGE(OFFSET(E2787,0,0,-计算结果!B$18,1)),AVERAGE(OFFSET(E2787,0,0,-ROW(),1)))</f>
        <v>3123.2895454545451</v>
      </c>
      <c r="J2787" s="36">
        <f ca="1">I2787+计算结果!B$19*IF(ROW()&gt;计算结果!B$18+1,STDEV(OFFSET(E2787,0,0,-计算结果!B$18,1)),STDEV(OFFSET(E2787,0,0,-ROW(),1)))</f>
        <v>8593.1030269690782</v>
      </c>
      <c r="K2787" s="34">
        <f ca="1">I2787-计算结果!B$19*IF(ROW()&gt;计算结果!B$18+1,STDEV(OFFSET(E2787,0,0,-计算结果!B$18,1)),STDEV(OFFSET(E2787,0,0,-ROW(),1)))</f>
        <v>-2346.523936059989</v>
      </c>
      <c r="L2787" s="35" t="str">
        <f t="shared" ca="1" si="173"/>
        <v>卖</v>
      </c>
      <c r="M2787" s="4">
        <f t="shared" ca="1" si="174"/>
        <v>1</v>
      </c>
      <c r="N2787" s="3">
        <f ca="1">IF(L2786="买",E2787/E2786-1,0)-IF(M2787=1,计算结果!B$17,0)</f>
        <v>-5.3095763825957709E-3</v>
      </c>
      <c r="O2787" s="2">
        <f t="shared" ca="1" si="175"/>
        <v>13.083972719333511</v>
      </c>
      <c r="P2787" s="3">
        <f ca="1">1-O2787/MAX(O$2:O2787)</f>
        <v>0.18094793298481315</v>
      </c>
    </row>
    <row r="2788" spans="1:16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72"/>
        <v>-1.2882860918994599E-2</v>
      </c>
      <c r="H2788" s="3">
        <f>1-E2788/MAX(E$2:E2788)</f>
        <v>0.47642414755325668</v>
      </c>
      <c r="I2788" s="36">
        <f ca="1">IF(ROW()&gt;计算结果!B$18+1,AVERAGE(OFFSET(E2788,0,0,-计算结果!B$18,1)),AVERAGE(OFFSET(E2788,0,0,-ROW(),1)))</f>
        <v>3120.928863636364</v>
      </c>
      <c r="J2788" s="36">
        <f ca="1">I2788+计算结果!B$19*IF(ROW()&gt;计算结果!B$18+1,STDEV(OFFSET(E2788,0,0,-计算结果!B$18,1)),STDEV(OFFSET(E2788,0,0,-ROW(),1)))</f>
        <v>8553.2847421011302</v>
      </c>
      <c r="K2788" s="34">
        <f ca="1">I2788-计算结果!B$19*IF(ROW()&gt;计算结果!B$18+1,STDEV(OFFSET(E2788,0,0,-计算结果!B$18,1)),STDEV(OFFSET(E2788,0,0,-ROW(),1)))</f>
        <v>-2311.4270148284027</v>
      </c>
      <c r="L2788" s="35" t="str">
        <f t="shared" ca="1" si="173"/>
        <v>卖</v>
      </c>
      <c r="M2788" s="4" t="str">
        <f t="shared" ca="1" si="174"/>
        <v/>
      </c>
      <c r="N2788" s="3">
        <f ca="1">IF(L2787="买",E2788/E2787-1,0)-IF(M2788=1,计算结果!B$17,0)</f>
        <v>0</v>
      </c>
      <c r="O2788" s="2">
        <f t="shared" ca="1" si="175"/>
        <v>13.083972719333511</v>
      </c>
      <c r="P2788" s="3">
        <f ca="1">1-O2788/MAX(O$2:O2788)</f>
        <v>0.18094793298481315</v>
      </c>
    </row>
    <row r="2789" spans="1:16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72"/>
        <v>1.4097414499083527E-2</v>
      </c>
      <c r="H2789" s="3">
        <f>1-E2789/MAX(E$2:E2789)</f>
        <v>0.46904308173960385</v>
      </c>
      <c r="I2789" s="36">
        <f ca="1">IF(ROW()&gt;计算结果!B$18+1,AVERAGE(OFFSET(E2789,0,0,-计算结果!B$18,1)),AVERAGE(OFFSET(E2789,0,0,-ROW(),1)))</f>
        <v>3120.0184090909097</v>
      </c>
      <c r="J2789" s="36">
        <f ca="1">I2789+计算结果!B$19*IF(ROW()&gt;计算结果!B$18+1,STDEV(OFFSET(E2789,0,0,-计算结果!B$18,1)),STDEV(OFFSET(E2789,0,0,-ROW(),1)))</f>
        <v>8510.5109586669587</v>
      </c>
      <c r="K2789" s="34">
        <f ca="1">I2789-计算结果!B$19*IF(ROW()&gt;计算结果!B$18+1,STDEV(OFFSET(E2789,0,0,-计算结果!B$18,1)),STDEV(OFFSET(E2789,0,0,-ROW(),1)))</f>
        <v>-2270.4741404851393</v>
      </c>
      <c r="L2789" s="35" t="str">
        <f t="shared" ca="1" si="173"/>
        <v>买</v>
      </c>
      <c r="M2789" s="4">
        <f t="shared" ca="1" si="174"/>
        <v>1</v>
      </c>
      <c r="N2789" s="3">
        <f ca="1">IF(L2788="买",E2789/E2788-1,0)-IF(M2789=1,计算结果!B$17,0)</f>
        <v>0</v>
      </c>
      <c r="O2789" s="2">
        <f t="shared" ca="1" si="175"/>
        <v>13.083972719333511</v>
      </c>
      <c r="P2789" s="3">
        <f ca="1">1-O2789/MAX(O$2:O2789)</f>
        <v>0.18094793298481315</v>
      </c>
    </row>
    <row r="2790" spans="1:16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72"/>
        <v>5.082453677889065E-3</v>
      </c>
      <c r="H2790" s="3">
        <f>1-E2790/MAX(E$2:E2790)</f>
        <v>0.46634451779759067</v>
      </c>
      <c r="I2790" s="36">
        <f ca="1">IF(ROW()&gt;计算结果!B$18+1,AVERAGE(OFFSET(E2790,0,0,-计算结果!B$18,1)),AVERAGE(OFFSET(E2790,0,0,-ROW(),1)))</f>
        <v>3119.1434090909097</v>
      </c>
      <c r="J2790" s="36">
        <f ca="1">I2790+计算结果!B$19*IF(ROW()&gt;计算结果!B$18+1,STDEV(OFFSET(E2790,0,0,-计算结果!B$18,1)),STDEV(OFFSET(E2790,0,0,-ROW(),1)))</f>
        <v>8436.650813580567</v>
      </c>
      <c r="K2790" s="34">
        <f ca="1">I2790-计算结果!B$19*IF(ROW()&gt;计算结果!B$18+1,STDEV(OFFSET(E2790,0,0,-计算结果!B$18,1)),STDEV(OFFSET(E2790,0,0,-ROW(),1)))</f>
        <v>-2198.3639953987476</v>
      </c>
      <c r="L2790" s="35" t="str">
        <f t="shared" ca="1" si="173"/>
        <v>买</v>
      </c>
      <c r="M2790" s="4" t="str">
        <f t="shared" ca="1" si="174"/>
        <v/>
      </c>
      <c r="N2790" s="3">
        <f ca="1">IF(L2789="买",E2790/E2789-1,0)-IF(M2790=1,计算结果!B$17,0)</f>
        <v>5.082453677889065E-3</v>
      </c>
      <c r="O2790" s="2">
        <f t="shared" ca="1" si="175"/>
        <v>13.150471404602287</v>
      </c>
      <c r="P2790" s="3">
        <f ca="1">1-O2790/MAX(O$2:O2790)</f>
        <v>0.17678513879442925</v>
      </c>
    </row>
    <row r="2791" spans="1:16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72"/>
        <v>4.779364876928982E-3</v>
      </c>
      <c r="H2791" s="3">
        <f>1-E2791/MAX(E$2:E2791)</f>
        <v>0.46379398352957191</v>
      </c>
      <c r="I2791" s="36">
        <f ca="1">IF(ROW()&gt;计算结果!B$18+1,AVERAGE(OFFSET(E2791,0,0,-计算结果!B$18,1)),AVERAGE(OFFSET(E2791,0,0,-ROW(),1)))</f>
        <v>3118.9015909090917</v>
      </c>
      <c r="J2791" s="36">
        <f ca="1">I2791+计算结果!B$19*IF(ROW()&gt;计算结果!B$18+1,STDEV(OFFSET(E2791,0,0,-计算结果!B$18,1)),STDEV(OFFSET(E2791,0,0,-ROW(),1)))</f>
        <v>8415.1463682006743</v>
      </c>
      <c r="K2791" s="34">
        <f ca="1">I2791-计算结果!B$19*IF(ROW()&gt;计算结果!B$18+1,STDEV(OFFSET(E2791,0,0,-计算结果!B$18,1)),STDEV(OFFSET(E2791,0,0,-ROW(),1)))</f>
        <v>-2177.3431863824912</v>
      </c>
      <c r="L2791" s="35" t="str">
        <f t="shared" ca="1" si="173"/>
        <v>买</v>
      </c>
      <c r="M2791" s="4" t="str">
        <f t="shared" ca="1" si="174"/>
        <v/>
      </c>
      <c r="N2791" s="3">
        <f ca="1">IF(L2790="买",E2791/E2790-1,0)-IF(M2791=1,计算结果!B$17,0)</f>
        <v>4.779364876928982E-3</v>
      </c>
      <c r="O2791" s="2">
        <f t="shared" ca="1" si="175"/>
        <v>13.213322305748502</v>
      </c>
      <c r="P2791" s="3">
        <f ca="1">1-O2791/MAX(O$2:O2791)</f>
        <v>0.17285069460061742</v>
      </c>
    </row>
    <row r="2792" spans="1:16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72"/>
        <v>8.0282034276946135E-4</v>
      </c>
      <c r="H2792" s="3">
        <f>1-E2792/MAX(E$2:E2792)</f>
        <v>0.46336350643163404</v>
      </c>
      <c r="I2792" s="36">
        <f ca="1">IF(ROW()&gt;计算结果!B$18+1,AVERAGE(OFFSET(E2792,0,0,-计算结果!B$18,1)),AVERAGE(OFFSET(E2792,0,0,-ROW(),1)))</f>
        <v>3118.3279545454552</v>
      </c>
      <c r="J2792" s="36">
        <f ca="1">I2792+计算结果!B$19*IF(ROW()&gt;计算结果!B$18+1,STDEV(OFFSET(E2792,0,0,-计算结果!B$18,1)),STDEV(OFFSET(E2792,0,0,-ROW(),1)))</f>
        <v>8349.908852262748</v>
      </c>
      <c r="K2792" s="34">
        <f ca="1">I2792-计算结果!B$19*IF(ROW()&gt;计算结果!B$18+1,STDEV(OFFSET(E2792,0,0,-计算结果!B$18,1)),STDEV(OFFSET(E2792,0,0,-ROW(),1)))</f>
        <v>-2113.2529431718376</v>
      </c>
      <c r="L2792" s="35" t="str">
        <f t="shared" ca="1" si="173"/>
        <v>买</v>
      </c>
      <c r="M2792" s="4" t="str">
        <f t="shared" ca="1" si="174"/>
        <v/>
      </c>
      <c r="N2792" s="3">
        <f ca="1">IF(L2791="买",E2792/E2791-1,0)-IF(M2792=1,计算结果!B$17,0)</f>
        <v>8.0282034276946135E-4</v>
      </c>
      <c r="O2792" s="2">
        <f t="shared" ca="1" si="175"/>
        <v>13.223930229691126</v>
      </c>
      <c r="P2792" s="3">
        <f ca="1">1-O2792/MAX(O$2:O2792)</f>
        <v>0.17218664231173519</v>
      </c>
    </row>
    <row r="2793" spans="1:16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72"/>
        <v>8.8778409090828347E-5</v>
      </c>
      <c r="H2793" s="3">
        <f>1-E2793/MAX(E$2:E2793)</f>
        <v>0.46331586469747499</v>
      </c>
      <c r="I2793" s="36">
        <f ca="1">IF(ROW()&gt;计算结果!B$18+1,AVERAGE(OFFSET(E2793,0,0,-计算结果!B$18,1)),AVERAGE(OFFSET(E2793,0,0,-ROW(),1)))</f>
        <v>3118.0615909090916</v>
      </c>
      <c r="J2793" s="36">
        <f ca="1">I2793+计算结果!B$19*IF(ROW()&gt;计算结果!B$18+1,STDEV(OFFSET(E2793,0,0,-计算结果!B$18,1)),STDEV(OFFSET(E2793,0,0,-ROW(),1)))</f>
        <v>8323.1840241194095</v>
      </c>
      <c r="K2793" s="34">
        <f ca="1">I2793-计算结果!B$19*IF(ROW()&gt;计算结果!B$18+1,STDEV(OFFSET(E2793,0,0,-计算结果!B$18,1)),STDEV(OFFSET(E2793,0,0,-ROW(),1)))</f>
        <v>-2087.0608423012268</v>
      </c>
      <c r="L2793" s="35" t="str">
        <f t="shared" ca="1" si="173"/>
        <v>买</v>
      </c>
      <c r="M2793" s="4" t="str">
        <f t="shared" ca="1" si="174"/>
        <v/>
      </c>
      <c r="N2793" s="3">
        <f ca="1">IF(L2792="买",E2793/E2792-1,0)-IF(M2793=1,计算结果!B$17,0)</f>
        <v>8.8778409090828347E-5</v>
      </c>
      <c r="O2793" s="2">
        <f t="shared" ca="1" si="175"/>
        <v>13.225104229178847</v>
      </c>
      <c r="P2793" s="3">
        <f ca="1">1-O2793/MAX(O$2:O2793)</f>
        <v>0.17211315035881547</v>
      </c>
    </row>
    <row r="2794" spans="1:16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72"/>
        <v>1.6010398833301576E-2</v>
      </c>
      <c r="H2794" s="3">
        <f>1-E2794/MAX(E$2:E2794)</f>
        <v>0.45472333764377593</v>
      </c>
      <c r="I2794" s="36">
        <f ca="1">IF(ROW()&gt;计算结果!B$18+1,AVERAGE(OFFSET(E2794,0,0,-计算结果!B$18,1)),AVERAGE(OFFSET(E2794,0,0,-ROW(),1)))</f>
        <v>3119.0643181818186</v>
      </c>
      <c r="J2794" s="36">
        <f ca="1">I2794+计算结果!B$19*IF(ROW()&gt;计算结果!B$18+1,STDEV(OFFSET(E2794,0,0,-计算结果!B$18,1)),STDEV(OFFSET(E2794,0,0,-ROW(),1)))</f>
        <v>8474.841894373676</v>
      </c>
      <c r="K2794" s="34">
        <f ca="1">I2794-计算结果!B$19*IF(ROW()&gt;计算结果!B$18+1,STDEV(OFFSET(E2794,0,0,-计算结果!B$18,1)),STDEV(OFFSET(E2794,0,0,-ROW(),1)))</f>
        <v>-2236.7132580100388</v>
      </c>
      <c r="L2794" s="35" t="str">
        <f t="shared" ca="1" si="173"/>
        <v>买</v>
      </c>
      <c r="M2794" s="4" t="str">
        <f t="shared" ca="1" si="174"/>
        <v/>
      </c>
      <c r="N2794" s="3">
        <f ca="1">IF(L2793="买",E2794/E2793-1,0)-IF(M2794=1,计算结果!B$17,0)</f>
        <v>1.6010398833301576E-2</v>
      </c>
      <c r="O2794" s="2">
        <f t="shared" ca="1" si="175"/>
        <v>13.436843422499983</v>
      </c>
      <c r="P2794" s="3">
        <f ca="1">1-O2794/MAX(O$2:O2794)</f>
        <v>0.15885835170721452</v>
      </c>
    </row>
    <row r="2795" spans="1:16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72"/>
        <v>8.3627172590272636E-4</v>
      </c>
      <c r="H2795" s="3">
        <f>1-E2795/MAX(E$2:E2795)</f>
        <v>0.45426733818825282</v>
      </c>
      <c r="I2795" s="36">
        <f ca="1">IF(ROW()&gt;计算结果!B$18+1,AVERAGE(OFFSET(E2795,0,0,-计算结果!B$18,1)),AVERAGE(OFFSET(E2795,0,0,-ROW(),1)))</f>
        <v>3120.2150000000006</v>
      </c>
      <c r="J2795" s="36">
        <f ca="1">I2795+计算结果!B$19*IF(ROW()&gt;计算结果!B$18+1,STDEV(OFFSET(E2795,0,0,-计算结果!B$18,1)),STDEV(OFFSET(E2795,0,0,-ROW(),1)))</f>
        <v>8639.5543550778912</v>
      </c>
      <c r="K2795" s="34">
        <f ca="1">I2795-计算结果!B$19*IF(ROW()&gt;计算结果!B$18+1,STDEV(OFFSET(E2795,0,0,-计算结果!B$18,1)),STDEV(OFFSET(E2795,0,0,-ROW(),1)))</f>
        <v>-2399.1243550778904</v>
      </c>
      <c r="L2795" s="35" t="str">
        <f t="shared" ca="1" si="173"/>
        <v>买</v>
      </c>
      <c r="M2795" s="4" t="str">
        <f t="shared" ca="1" si="174"/>
        <v/>
      </c>
      <c r="N2795" s="3">
        <f ca="1">IF(L2794="买",E2795/E2794-1,0)-IF(M2795=1,计算结果!B$17,0)</f>
        <v>8.3627172590272636E-4</v>
      </c>
      <c r="O2795" s="2">
        <f t="shared" ca="1" si="175"/>
        <v>13.448080274739603</v>
      </c>
      <c r="P2795" s="3">
        <f ca="1">1-O2795/MAX(O$2:O2795)</f>
        <v>0.15815492872926795</v>
      </c>
    </row>
    <row r="2796" spans="1:16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72"/>
        <v>2.93697659772163E-3</v>
      </c>
      <c r="H2796" s="3">
        <f>1-E2796/MAX(E$2:E2796)</f>
        <v>0.45266453413189944</v>
      </c>
      <c r="I2796" s="36">
        <f ca="1">IF(ROW()&gt;计算结果!B$18+1,AVERAGE(OFFSET(E2796,0,0,-计算结果!B$18,1)),AVERAGE(OFFSET(E2796,0,0,-ROW(),1)))</f>
        <v>3120.2890909090902</v>
      </c>
      <c r="J2796" s="36">
        <f ca="1">I2796+计算结果!B$19*IF(ROW()&gt;计算结果!B$18+1,STDEV(OFFSET(E2796,0,0,-计算结果!B$18,1)),STDEV(OFFSET(E2796,0,0,-ROW(),1)))</f>
        <v>8655.3819236425006</v>
      </c>
      <c r="K2796" s="34">
        <f ca="1">I2796-计算结果!B$19*IF(ROW()&gt;计算结果!B$18+1,STDEV(OFFSET(E2796,0,0,-计算结果!B$18,1)),STDEV(OFFSET(E2796,0,0,-ROW(),1)))</f>
        <v>-2414.8037418243202</v>
      </c>
      <c r="L2796" s="35" t="str">
        <f t="shared" ca="1" si="173"/>
        <v>买</v>
      </c>
      <c r="M2796" s="4" t="str">
        <f t="shared" ca="1" si="174"/>
        <v/>
      </c>
      <c r="N2796" s="3">
        <f ca="1">IF(L2795="买",E2796/E2795-1,0)-IF(M2796=1,计算结果!B$17,0)</f>
        <v>2.93697659772163E-3</v>
      </c>
      <c r="O2796" s="2">
        <f t="shared" ca="1" si="175"/>
        <v>13.487576971790794</v>
      </c>
      <c r="P2796" s="3">
        <f ca="1">1-O2796/MAX(O$2:O2796)</f>
        <v>0.1556824494560386</v>
      </c>
    </row>
    <row r="2797" spans="1:16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72"/>
        <v>-2.1294454115892147E-3</v>
      </c>
      <c r="H2797" s="3">
        <f>1-E2797/MAX(E$2:E2797)</f>
        <v>0.45383005512829244</v>
      </c>
      <c r="I2797" s="36">
        <f ca="1">IF(ROW()&gt;计算结果!B$18+1,AVERAGE(OFFSET(E2797,0,0,-计算结果!B$18,1)),AVERAGE(OFFSET(E2797,0,0,-ROW(),1)))</f>
        <v>3120.3002272727272</v>
      </c>
      <c r="J2797" s="36">
        <f ca="1">I2797+计算结果!B$19*IF(ROW()&gt;计算结果!B$18+1,STDEV(OFFSET(E2797,0,0,-计算结果!B$18,1)),STDEV(OFFSET(E2797,0,0,-ROW(),1)))</f>
        <v>8657.619897290444</v>
      </c>
      <c r="K2797" s="34">
        <f ca="1">I2797-计算结果!B$19*IF(ROW()&gt;计算结果!B$18+1,STDEV(OFFSET(E2797,0,0,-计算结果!B$18,1)),STDEV(OFFSET(E2797,0,0,-ROW(),1)))</f>
        <v>-2417.0194427449896</v>
      </c>
      <c r="L2797" s="35" t="str">
        <f t="shared" ca="1" si="173"/>
        <v>买</v>
      </c>
      <c r="M2797" s="4" t="str">
        <f t="shared" ca="1" si="174"/>
        <v/>
      </c>
      <c r="N2797" s="3">
        <f ca="1">IF(L2796="买",E2797/E2796-1,0)-IF(M2797=1,计算结果!B$17,0)</f>
        <v>-2.1294454115892147E-3</v>
      </c>
      <c r="O2797" s="2">
        <f t="shared" ca="1" si="175"/>
        <v>13.458855912894759</v>
      </c>
      <c r="P2797" s="3">
        <f ca="1">1-O2797/MAX(O$2:O2797)</f>
        <v>0.15748037758996858</v>
      </c>
    </row>
    <row r="2798" spans="1:16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72"/>
        <v>-5.5047586411002269E-3</v>
      </c>
      <c r="H2798" s="3">
        <f>1-E2798/MAX(E$2:E2798)</f>
        <v>0.4568365888518342</v>
      </c>
      <c r="I2798" s="36">
        <f ca="1">IF(ROW()&gt;计算结果!B$18+1,AVERAGE(OFFSET(E2798,0,0,-计算结果!B$18,1)),AVERAGE(OFFSET(E2798,0,0,-ROW(),1)))</f>
        <v>3119.8084090909092</v>
      </c>
      <c r="J2798" s="36">
        <f ca="1">I2798+计算结果!B$19*IF(ROW()&gt;计算结果!B$18+1,STDEV(OFFSET(E2798,0,0,-计算结果!B$18,1)),STDEV(OFFSET(E2798,0,0,-ROW(),1)))</f>
        <v>8565.0368846239435</v>
      </c>
      <c r="K2798" s="34">
        <f ca="1">I2798-计算结果!B$19*IF(ROW()&gt;计算结果!B$18+1,STDEV(OFFSET(E2798,0,0,-计算结果!B$18,1)),STDEV(OFFSET(E2798,0,0,-ROW(),1)))</f>
        <v>-2325.4200664421255</v>
      </c>
      <c r="L2798" s="35" t="str">
        <f t="shared" ca="1" si="173"/>
        <v>买</v>
      </c>
      <c r="M2798" s="4" t="str">
        <f t="shared" ca="1" si="174"/>
        <v/>
      </c>
      <c r="N2798" s="3">
        <f ca="1">IF(L2797="买",E2798/E2797-1,0)-IF(M2798=1,计算结果!B$17,0)</f>
        <v>-5.5047586411002269E-3</v>
      </c>
      <c r="O2798" s="2">
        <f t="shared" ca="1" si="175"/>
        <v>13.384768159508928</v>
      </c>
      <c r="P2798" s="3">
        <f ca="1">1-O2798/MAX(O$2:O2798)</f>
        <v>0.16211824476172676</v>
      </c>
    </row>
    <row r="2799" spans="1:16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72"/>
        <v>3.461475810392578E-3</v>
      </c>
      <c r="H2799" s="3">
        <f>1-E2799/MAX(E$2:E2799)</f>
        <v>0.4549564418430545</v>
      </c>
      <c r="I2799" s="36">
        <f ca="1">IF(ROW()&gt;计算结果!B$18+1,AVERAGE(OFFSET(E2799,0,0,-计算结果!B$18,1)),AVERAGE(OFFSET(E2799,0,0,-ROW(),1)))</f>
        <v>3121.4670454545453</v>
      </c>
      <c r="J2799" s="36">
        <f ca="1">I2799+计算结果!B$19*IF(ROW()&gt;计算结果!B$18+1,STDEV(OFFSET(E2799,0,0,-计算结果!B$18,1)),STDEV(OFFSET(E2799,0,0,-ROW(),1)))</f>
        <v>8738.2414209871367</v>
      </c>
      <c r="K2799" s="34">
        <f ca="1">I2799-计算结果!B$19*IF(ROW()&gt;计算结果!B$18+1,STDEV(OFFSET(E2799,0,0,-计算结果!B$18,1)),STDEV(OFFSET(E2799,0,0,-ROW(),1)))</f>
        <v>-2495.3073300780466</v>
      </c>
      <c r="L2799" s="35" t="str">
        <f t="shared" ca="1" si="173"/>
        <v>买</v>
      </c>
      <c r="M2799" s="4" t="str">
        <f t="shared" ca="1" si="174"/>
        <v/>
      </c>
      <c r="N2799" s="3">
        <f ca="1">IF(L2798="买",E2799/E2798-1,0)-IF(M2799=1,计算结果!B$17,0)</f>
        <v>3.461475810392578E-3</v>
      </c>
      <c r="O2799" s="2">
        <f t="shared" ca="1" si="175"/>
        <v>13.431099210720781</v>
      </c>
      <c r="P2799" s="3">
        <f ca="1">1-O2799/MAX(O$2:O2799)</f>
        <v>0.15921793733400025</v>
      </c>
    </row>
    <row r="2800" spans="1:16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72"/>
        <v>2.1805433720534451E-2</v>
      </c>
      <c r="H2800" s="3">
        <f>1-E2800/MAX(E$2:E2800)</f>
        <v>0.44307153066085891</v>
      </c>
      <c r="I2800" s="36">
        <f ca="1">IF(ROW()&gt;计算结果!B$18+1,AVERAGE(OFFSET(E2800,0,0,-计算结果!B$18,1)),AVERAGE(OFFSET(E2800,0,0,-ROW(),1)))</f>
        <v>3126.1843181818181</v>
      </c>
      <c r="J2800" s="36">
        <f ca="1">I2800+计算结果!B$19*IF(ROW()&gt;计算结果!B$18+1,STDEV(OFFSET(E2800,0,0,-计算结果!B$18,1)),STDEV(OFFSET(E2800,0,0,-ROW(),1)))</f>
        <v>9198.4013594557218</v>
      </c>
      <c r="K2800" s="34">
        <f ca="1">I2800-计算结果!B$19*IF(ROW()&gt;计算结果!B$18+1,STDEV(OFFSET(E2800,0,0,-计算结果!B$18,1)),STDEV(OFFSET(E2800,0,0,-ROW(),1)))</f>
        <v>-2946.0327230920852</v>
      </c>
      <c r="L2800" s="35" t="str">
        <f t="shared" ca="1" si="173"/>
        <v>买</v>
      </c>
      <c r="M2800" s="4" t="str">
        <f t="shared" ca="1" si="174"/>
        <v/>
      </c>
      <c r="N2800" s="3">
        <f ca="1">IF(L2799="买",E2800/E2799-1,0)-IF(M2800=1,计算结果!B$17,0)</f>
        <v>2.1805433720534451E-2</v>
      </c>
      <c r="O2800" s="2">
        <f t="shared" ca="1" si="175"/>
        <v>13.723970154354076</v>
      </c>
      <c r="P2800" s="3">
        <f ca="1">1-O2800/MAX(O$2:O2800)</f>
        <v>0.14088431979312244</v>
      </c>
    </row>
    <row r="2801" spans="1:16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72"/>
        <v>2.9604238080398471E-3</v>
      </c>
      <c r="H2801" s="3">
        <f>1-E2801/MAX(E$2:E2801)</f>
        <v>0.44142278636085208</v>
      </c>
      <c r="I2801" s="36">
        <f ca="1">IF(ROW()&gt;计算结果!B$18+1,AVERAGE(OFFSET(E2801,0,0,-计算结果!B$18,1)),AVERAGE(OFFSET(E2801,0,0,-ROW(),1)))</f>
        <v>3131.0425</v>
      </c>
      <c r="J2801" s="36">
        <f ca="1">I2801+计算结果!B$19*IF(ROW()&gt;计算结果!B$18+1,STDEV(OFFSET(E2801,0,0,-计算结果!B$18,1)),STDEV(OFFSET(E2801,0,0,-ROW(),1)))</f>
        <v>9655.7129933329579</v>
      </c>
      <c r="K2801" s="34">
        <f ca="1">I2801-计算结果!B$19*IF(ROW()&gt;计算结果!B$18+1,STDEV(OFFSET(E2801,0,0,-计算结果!B$18,1)),STDEV(OFFSET(E2801,0,0,-ROW(),1)))</f>
        <v>-3393.6279933329583</v>
      </c>
      <c r="L2801" s="35" t="str">
        <f t="shared" ca="1" si="173"/>
        <v>买</v>
      </c>
      <c r="M2801" s="4" t="str">
        <f t="shared" ca="1" si="174"/>
        <v/>
      </c>
      <c r="N2801" s="3">
        <f ca="1">IF(L2800="买",E2801/E2800-1,0)-IF(M2801=1,计算结果!B$17,0)</f>
        <v>2.9604238080398471E-3</v>
      </c>
      <c r="O2801" s="2">
        <f t="shared" ca="1" si="175"/>
        <v>13.764598922339854</v>
      </c>
      <c r="P2801" s="3">
        <f ca="1">1-O2801/MAX(O$2:O2801)</f>
        <v>0.13834097327957773</v>
      </c>
    </row>
    <row r="2802" spans="1:16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72"/>
        <v>-1.8611763487434985E-3</v>
      </c>
      <c r="H2802" s="3">
        <f>1-E2802/MAX(E$2:E2802)</f>
        <v>0.44246239705982437</v>
      </c>
      <c r="I2802" s="36">
        <f ca="1">IF(ROW()&gt;计算结果!B$18+1,AVERAGE(OFFSET(E2802,0,0,-计算结果!B$18,1)),AVERAGE(OFFSET(E2802,0,0,-ROW(),1)))</f>
        <v>3135.4504545454547</v>
      </c>
      <c r="J2802" s="36">
        <f ca="1">I2802+计算结果!B$19*IF(ROW()&gt;计算结果!B$18+1,STDEV(OFFSET(E2802,0,0,-计算结果!B$18,1)),STDEV(OFFSET(E2802,0,0,-ROW(),1)))</f>
        <v>10038.432152552719</v>
      </c>
      <c r="K2802" s="34">
        <f ca="1">I2802-计算结果!B$19*IF(ROW()&gt;计算结果!B$18+1,STDEV(OFFSET(E2802,0,0,-计算结果!B$18,1)),STDEV(OFFSET(E2802,0,0,-ROW(),1)))</f>
        <v>-3767.531243461809</v>
      </c>
      <c r="L2802" s="35" t="str">
        <f t="shared" ca="1" si="173"/>
        <v>买</v>
      </c>
      <c r="M2802" s="4" t="str">
        <f t="shared" ca="1" si="174"/>
        <v/>
      </c>
      <c r="N2802" s="3">
        <f ca="1">IF(L2801="买",E2802/E2801-1,0)-IF(M2802=1,计算结果!B$17,0)</f>
        <v>-1.8611763487434985E-3</v>
      </c>
      <c r="O2802" s="2">
        <f t="shared" ca="1" si="175"/>
        <v>13.738980576375655</v>
      </c>
      <c r="P2802" s="3">
        <f ca="1">1-O2802/MAX(O$2:O2802)</f>
        <v>0.13994467268079114</v>
      </c>
    </row>
    <row r="2803" spans="1:16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72"/>
        <v>-1.4648616316115248E-4</v>
      </c>
      <c r="H2803" s="3">
        <f>1-E2803/MAX(E$2:E2803)</f>
        <v>0.44254406860409712</v>
      </c>
      <c r="I2803" s="36">
        <f ca="1">IF(ROW()&gt;计算结果!B$18+1,AVERAGE(OFFSET(E2803,0,0,-计算结果!B$18,1)),AVERAGE(OFFSET(E2803,0,0,-ROW(),1)))</f>
        <v>3139.6809090909096</v>
      </c>
      <c r="J2803" s="36">
        <f ca="1">I2803+计算结果!B$19*IF(ROW()&gt;计算结果!B$18+1,STDEV(OFFSET(E2803,0,0,-计算结果!B$18,1)),STDEV(OFFSET(E2803,0,0,-ROW(),1)))</f>
        <v>10380.727617829883</v>
      </c>
      <c r="K2803" s="34">
        <f ca="1">I2803-计算结果!B$19*IF(ROW()&gt;计算结果!B$18+1,STDEV(OFFSET(E2803,0,0,-计算结果!B$18,1)),STDEV(OFFSET(E2803,0,0,-ROW(),1)))</f>
        <v>-4101.3657996480651</v>
      </c>
      <c r="L2803" s="35" t="str">
        <f t="shared" ca="1" si="173"/>
        <v>买</v>
      </c>
      <c r="M2803" s="4" t="str">
        <f t="shared" ca="1" si="174"/>
        <v/>
      </c>
      <c r="N2803" s="3">
        <f ca="1">IF(L2802="买",E2803/E2802-1,0)-IF(M2803=1,计算结果!B$17,0)</f>
        <v>-1.4648616316115248E-4</v>
      </c>
      <c r="O2803" s="2">
        <f t="shared" ca="1" si="175"/>
        <v>13.736968005825275</v>
      </c>
      <c r="P2803" s="3">
        <f ca="1">1-O2803/MAX(O$2:O2803)</f>
        <v>0.1400706588857964</v>
      </c>
    </row>
    <row r="2804" spans="1:16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72"/>
        <v>-4.3524973445493442E-3</v>
      </c>
      <c r="H2804" s="3">
        <f>1-E2804/MAX(E$2:E2804)</f>
        <v>0.44497039406520111</v>
      </c>
      <c r="I2804" s="36">
        <f ca="1">IF(ROW()&gt;计算结果!B$18+1,AVERAGE(OFFSET(E2804,0,0,-计算结果!B$18,1)),AVERAGE(OFFSET(E2804,0,0,-ROW(),1)))</f>
        <v>3143.9327272727269</v>
      </c>
      <c r="J2804" s="36">
        <f ca="1">I2804+计算结果!B$19*IF(ROW()&gt;计算结果!B$18+1,STDEV(OFFSET(E2804,0,0,-计算结果!B$18,1)),STDEV(OFFSET(E2804,0,0,-ROW(),1)))</f>
        <v>10576.367969553528</v>
      </c>
      <c r="K2804" s="34">
        <f ca="1">I2804-计算结果!B$19*IF(ROW()&gt;计算结果!B$18+1,STDEV(OFFSET(E2804,0,0,-计算结果!B$18,1)),STDEV(OFFSET(E2804,0,0,-ROW(),1)))</f>
        <v>-4288.5025150080737</v>
      </c>
      <c r="L2804" s="35" t="str">
        <f t="shared" ca="1" si="173"/>
        <v>买</v>
      </c>
      <c r="M2804" s="4" t="str">
        <f t="shared" ca="1" si="174"/>
        <v/>
      </c>
      <c r="N2804" s="3">
        <f ca="1">IF(L2803="买",E2804/E2803-1,0)-IF(M2804=1,计算结果!B$17,0)</f>
        <v>-4.3524973445493442E-3</v>
      </c>
      <c r="O2804" s="2">
        <f t="shared" ca="1" si="175"/>
        <v>13.677177889057761</v>
      </c>
      <c r="P2804" s="3">
        <f ca="1">1-O2804/MAX(O$2:O2804)</f>
        <v>0.14381349905949614</v>
      </c>
    </row>
    <row r="2805" spans="1:16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72"/>
        <v>-4.227441891833883E-3</v>
      </c>
      <c r="H2805" s="3">
        <f>1-E2805/MAX(E$2:E2805)</f>
        <v>0.44731674947253797</v>
      </c>
      <c r="I2805" s="36">
        <f ca="1">IF(ROW()&gt;计算结果!B$18+1,AVERAGE(OFFSET(E2805,0,0,-计算结果!B$18,1)),AVERAGE(OFFSET(E2805,0,0,-ROW(),1)))</f>
        <v>3147.4081818181817</v>
      </c>
      <c r="J2805" s="36">
        <f ca="1">I2805+计算结果!B$19*IF(ROW()&gt;计算结果!B$18+1,STDEV(OFFSET(E2805,0,0,-计算结果!B$18,1)),STDEV(OFFSET(E2805,0,0,-ROW(),1)))</f>
        <v>10729.444286828129</v>
      </c>
      <c r="K2805" s="34">
        <f ca="1">I2805-计算结果!B$19*IF(ROW()&gt;计算结果!B$18+1,STDEV(OFFSET(E2805,0,0,-计算结果!B$18,1)),STDEV(OFFSET(E2805,0,0,-ROW(),1)))</f>
        <v>-4434.627923191767</v>
      </c>
      <c r="L2805" s="35" t="str">
        <f t="shared" ca="1" si="173"/>
        <v>买</v>
      </c>
      <c r="M2805" s="4" t="str">
        <f t="shared" ca="1" si="174"/>
        <v/>
      </c>
      <c r="N2805" s="3">
        <f ca="1">IF(L2804="买",E2805/E2804-1,0)-IF(M2805=1,计算结果!B$17,0)</f>
        <v>-4.227441891833883E-3</v>
      </c>
      <c r="O2805" s="2">
        <f t="shared" ca="1" si="175"/>
        <v>13.619358414287495</v>
      </c>
      <c r="P2805" s="3">
        <f ca="1">1-O2805/MAX(O$2:O2805)</f>
        <v>0.14743297774079456</v>
      </c>
    </row>
    <row r="2806" spans="1:16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72"/>
        <v>-3.2694729129402189E-3</v>
      </c>
      <c r="H2806" s="3">
        <f>1-E2806/MAX(E$2:E2806)</f>
        <v>0.44912373238957326</v>
      </c>
      <c r="I2806" s="36">
        <f ca="1">IF(ROW()&gt;计算结果!B$18+1,AVERAGE(OFFSET(E2806,0,0,-计算结果!B$18,1)),AVERAGE(OFFSET(E2806,0,0,-ROW(),1)))</f>
        <v>3150.8534090909088</v>
      </c>
      <c r="J2806" s="36">
        <f ca="1">I2806+计算结果!B$19*IF(ROW()&gt;计算结果!B$18+1,STDEV(OFFSET(E2806,0,0,-计算结果!B$18,1)),STDEV(OFFSET(E2806,0,0,-ROW(),1)))</f>
        <v>10803.918458122527</v>
      </c>
      <c r="K2806" s="34">
        <f ca="1">I2806-计算结果!B$19*IF(ROW()&gt;计算结果!B$18+1,STDEV(OFFSET(E2806,0,0,-计算结果!B$18,1)),STDEV(OFFSET(E2806,0,0,-ROW(),1)))</f>
        <v>-4502.2116399407087</v>
      </c>
      <c r="L2806" s="35" t="str">
        <f t="shared" ca="1" si="173"/>
        <v>买</v>
      </c>
      <c r="M2806" s="4" t="str">
        <f t="shared" ca="1" si="174"/>
        <v/>
      </c>
      <c r="N2806" s="3">
        <f ca="1">IF(L2805="买",E2806/E2805-1,0)-IF(M2806=1,计算结果!B$17,0)</f>
        <v>-3.2694729129402189E-3</v>
      </c>
      <c r="O2806" s="2">
        <f t="shared" ca="1" si="175"/>
        <v>13.574830290860358</v>
      </c>
      <c r="P2806" s="3">
        <f ca="1">1-O2806/MAX(O$2:O2806)</f>
        <v>0.15022042252653711</v>
      </c>
    </row>
    <row r="2807" spans="1:16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72"/>
        <v>4.6052489336270153E-3</v>
      </c>
      <c r="H2807" s="3">
        <f>1-E2807/MAX(E$2:E2807)</f>
        <v>0.44658681004559997</v>
      </c>
      <c r="I2807" s="36">
        <f ca="1">IF(ROW()&gt;计算结果!B$18+1,AVERAGE(OFFSET(E2807,0,0,-计算结果!B$18,1)),AVERAGE(OFFSET(E2807,0,0,-ROW(),1)))</f>
        <v>3155.0461363636355</v>
      </c>
      <c r="J2807" s="36">
        <f ca="1">I2807+计算结果!B$19*IF(ROW()&gt;计算结果!B$18+1,STDEV(OFFSET(E2807,0,0,-计算结果!B$18,1)),STDEV(OFFSET(E2807,0,0,-ROW(),1)))</f>
        <v>10857.672664603631</v>
      </c>
      <c r="K2807" s="34">
        <f ca="1">I2807-计算结果!B$19*IF(ROW()&gt;计算结果!B$18+1,STDEV(OFFSET(E2807,0,0,-计算结果!B$18,1)),STDEV(OFFSET(E2807,0,0,-ROW(),1)))</f>
        <v>-4547.5803918763613</v>
      </c>
      <c r="L2807" s="35" t="str">
        <f t="shared" ca="1" si="173"/>
        <v>买</v>
      </c>
      <c r="M2807" s="4" t="str">
        <f t="shared" ca="1" si="174"/>
        <v/>
      </c>
      <c r="N2807" s="3">
        <f ca="1">IF(L2806="买",E2807/E2806-1,0)-IF(M2807=1,计算结果!B$17,0)</f>
        <v>4.6052489336270153E-3</v>
      </c>
      <c r="O2807" s="2">
        <f t="shared" ca="1" si="175"/>
        <v>13.637345763581511</v>
      </c>
      <c r="P2807" s="3">
        <f ca="1">1-O2807/MAX(O$2:O2807)</f>
        <v>0.14630697603355947</v>
      </c>
    </row>
    <row r="2808" spans="1:16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72"/>
        <v>-8.4119390503364366E-3</v>
      </c>
      <c r="H2808" s="3">
        <f>1-E2808/MAX(E$2:E2808)</f>
        <v>0.45124208806914856</v>
      </c>
      <c r="I2808" s="36">
        <f ca="1">IF(ROW()&gt;计算结果!B$18+1,AVERAGE(OFFSET(E2808,0,0,-计算结果!B$18,1)),AVERAGE(OFFSET(E2808,0,0,-ROW(),1)))</f>
        <v>3158.7429545454538</v>
      </c>
      <c r="J2808" s="36">
        <f ca="1">I2808+计算结果!B$19*IF(ROW()&gt;计算结果!B$18+1,STDEV(OFFSET(E2808,0,0,-计算结果!B$18,1)),STDEV(OFFSET(E2808,0,0,-ROW(),1)))</f>
        <v>10783.340042981563</v>
      </c>
      <c r="K2808" s="34">
        <f ca="1">I2808-计算结果!B$19*IF(ROW()&gt;计算结果!B$18+1,STDEV(OFFSET(E2808,0,0,-计算结果!B$18,1)),STDEV(OFFSET(E2808,0,0,-ROW(),1)))</f>
        <v>-4465.8541338906562</v>
      </c>
      <c r="L2808" s="35" t="str">
        <f t="shared" ca="1" si="173"/>
        <v>买</v>
      </c>
      <c r="M2808" s="4" t="str">
        <f t="shared" ca="1" si="174"/>
        <v/>
      </c>
      <c r="N2808" s="3">
        <f ca="1">IF(L2807="买",E2808/E2807-1,0)-IF(M2808=1,计算结果!B$17,0)</f>
        <v>-8.4119390503364366E-3</v>
      </c>
      <c r="O2808" s="2">
        <f t="shared" ca="1" si="175"/>
        <v>13.522629242209899</v>
      </c>
      <c r="P2808" s="3">
        <f ca="1">1-O2808/MAX(O$2:O2808)</f>
        <v>0.15348818971886258</v>
      </c>
    </row>
    <row r="2809" spans="1:16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72"/>
        <v>1.7766560418708277E-3</v>
      </c>
      <c r="H2809" s="3">
        <f>1-E2809/MAX(E$2:E2809)</f>
        <v>0.45026713400939222</v>
      </c>
      <c r="I2809" s="36">
        <f ca="1">IF(ROW()&gt;计算结果!B$18+1,AVERAGE(OFFSET(E2809,0,0,-计算结果!B$18,1)),AVERAGE(OFFSET(E2809,0,0,-ROW(),1)))</f>
        <v>3162.2127272727271</v>
      </c>
      <c r="J2809" s="36">
        <f ca="1">I2809+计算结果!B$19*IF(ROW()&gt;计算结果!B$18+1,STDEV(OFFSET(E2809,0,0,-计算结果!B$18,1)),STDEV(OFFSET(E2809,0,0,-ROW(),1)))</f>
        <v>10753.364341625651</v>
      </c>
      <c r="K2809" s="34">
        <f ca="1">I2809-计算结果!B$19*IF(ROW()&gt;计算结果!B$18+1,STDEV(OFFSET(E2809,0,0,-计算结果!B$18,1)),STDEV(OFFSET(E2809,0,0,-ROW(),1)))</f>
        <v>-4428.9388870801977</v>
      </c>
      <c r="L2809" s="35" t="str">
        <f t="shared" ca="1" si="173"/>
        <v>买</v>
      </c>
      <c r="M2809" s="4" t="str">
        <f t="shared" ca="1" si="174"/>
        <v/>
      </c>
      <c r="N2809" s="3">
        <f ca="1">IF(L2808="买",E2809/E2808-1,0)-IF(M2809=1,计算结果!B$17,0)</f>
        <v>1.7766560418708277E-3</v>
      </c>
      <c r="O2809" s="2">
        <f t="shared" ca="1" si="175"/>
        <v>13.54665430315505</v>
      </c>
      <c r="P2809" s="3">
        <f ca="1">1-O2809/MAX(O$2:O2809)</f>
        <v>0.1519842293966116</v>
      </c>
    </row>
    <row r="2810" spans="1:16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72"/>
        <v>1.1978123674900809E-2</v>
      </c>
      <c r="H2810" s="3">
        <f>1-E2810/MAX(E$2:E2810)</f>
        <v>0.44368236575239905</v>
      </c>
      <c r="I2810" s="36">
        <f ca="1">IF(ROW()&gt;计算结果!B$18+1,AVERAGE(OFFSET(E2810,0,0,-计算结果!B$18,1)),AVERAGE(OFFSET(E2810,0,0,-ROW(),1)))</f>
        <v>3166.3574999999996</v>
      </c>
      <c r="J2810" s="36">
        <f ca="1">I2810+计算结果!B$19*IF(ROW()&gt;计算结果!B$18+1,STDEV(OFFSET(E2810,0,0,-计算结果!B$18,1)),STDEV(OFFSET(E2810,0,0,-ROW(),1)))</f>
        <v>10852.370345365789</v>
      </c>
      <c r="K2810" s="34">
        <f ca="1">I2810-计算结果!B$19*IF(ROW()&gt;计算结果!B$18+1,STDEV(OFFSET(E2810,0,0,-计算结果!B$18,1)),STDEV(OFFSET(E2810,0,0,-ROW(),1)))</f>
        <v>-4519.6553453657889</v>
      </c>
      <c r="L2810" s="35" t="str">
        <f t="shared" ca="1" si="173"/>
        <v>买</v>
      </c>
      <c r="M2810" s="4" t="str">
        <f t="shared" ca="1" si="174"/>
        <v/>
      </c>
      <c r="N2810" s="3">
        <f ca="1">IF(L2809="买",E2810/E2809-1,0)-IF(M2810=1,计算结果!B$17,0)</f>
        <v>1.1978123674900809E-2</v>
      </c>
      <c r="O2810" s="2">
        <f t="shared" ca="1" si="175"/>
        <v>13.708917803779368</v>
      </c>
      <c r="P2810" s="3">
        <f ca="1">1-O2810/MAX(O$2:O2810)</f>
        <v>0.14182659161805788</v>
      </c>
    </row>
    <row r="2811" spans="1:16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72"/>
        <v>-1.5705333084576445E-2</v>
      </c>
      <c r="H2811" s="3">
        <f>1-E2811/MAX(E$2:E2811)</f>
        <v>0.45241951949908121</v>
      </c>
      <c r="I2811" s="36">
        <f ca="1">IF(ROW()&gt;计算结果!B$18+1,AVERAGE(OFFSET(E2811,0,0,-计算结果!B$18,1)),AVERAGE(OFFSET(E2811,0,0,-ROW(),1)))</f>
        <v>3169.8729545454539</v>
      </c>
      <c r="J2811" s="36">
        <f ca="1">I2811+计算结果!B$19*IF(ROW()&gt;计算结果!B$18+1,STDEV(OFFSET(E2811,0,0,-计算结果!B$18,1)),STDEV(OFFSET(E2811,0,0,-ROW(),1)))</f>
        <v>10700.187744535124</v>
      </c>
      <c r="K2811" s="34">
        <f ca="1">I2811-计算结果!B$19*IF(ROW()&gt;计算结果!B$18+1,STDEV(OFFSET(E2811,0,0,-计算结果!B$18,1)),STDEV(OFFSET(E2811,0,0,-ROW(),1)))</f>
        <v>-4360.4418354442168</v>
      </c>
      <c r="L2811" s="35" t="str">
        <f t="shared" ca="1" si="173"/>
        <v>买</v>
      </c>
      <c r="M2811" s="4" t="str">
        <f t="shared" ca="1" si="174"/>
        <v/>
      </c>
      <c r="N2811" s="3">
        <f ca="1">IF(L2810="买",E2811/E2810-1,0)-IF(M2811=1,计算结果!B$17,0)</f>
        <v>-1.5705333084576445E-2</v>
      </c>
      <c r="O2811" s="2">
        <f t="shared" ca="1" si="175"/>
        <v>13.493614683441933</v>
      </c>
      <c r="P2811" s="3">
        <f ca="1">1-O2811/MAX(O$2:O2811)</f>
        <v>0.15530449084102249</v>
      </c>
    </row>
    <row r="2812" spans="1:16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72"/>
        <v>9.0111365218259465E-4</v>
      </c>
      <c r="H2812" s="3">
        <f>1-E2812/MAX(E$2:E2812)</f>
        <v>0.45192608725243311</v>
      </c>
      <c r="I2812" s="36">
        <f ca="1">IF(ROW()&gt;计算结果!B$18+1,AVERAGE(OFFSET(E2812,0,0,-计算结果!B$18,1)),AVERAGE(OFFSET(E2812,0,0,-ROW(),1)))</f>
        <v>3173.5527272727272</v>
      </c>
      <c r="J2812" s="36">
        <f ca="1">I2812+计算结果!B$19*IF(ROW()&gt;计算结果!B$18+1,STDEV(OFFSET(E2812,0,0,-计算结果!B$18,1)),STDEV(OFFSET(E2812,0,0,-ROW(),1)))</f>
        <v>10510.635152457378</v>
      </c>
      <c r="K2812" s="34">
        <f ca="1">I2812-计算结果!B$19*IF(ROW()&gt;计算结果!B$18+1,STDEV(OFFSET(E2812,0,0,-计算结果!B$18,1)),STDEV(OFFSET(E2812,0,0,-ROW(),1)))</f>
        <v>-4163.529697911923</v>
      </c>
      <c r="L2812" s="35" t="str">
        <f t="shared" ca="1" si="173"/>
        <v>买</v>
      </c>
      <c r="M2812" s="4" t="str">
        <f t="shared" ca="1" si="174"/>
        <v/>
      </c>
      <c r="N2812" s="3">
        <f ca="1">IF(L2811="买",E2812/E2811-1,0)-IF(M2812=1,计算结果!B$17,0)</f>
        <v>9.0111365218259465E-4</v>
      </c>
      <c r="O2812" s="2">
        <f t="shared" ca="1" si="175"/>
        <v>13.505773963850475</v>
      </c>
      <c r="P2812" s="3">
        <f ca="1">1-O2812/MAX(O$2:O2812)</f>
        <v>0.15454332418578198</v>
      </c>
    </row>
    <row r="2813" spans="1:16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72"/>
        <v>-5.3428289363393056E-3</v>
      </c>
      <c r="H2813" s="3">
        <f>1-E2813/MAX(E$2:E2813)</f>
        <v>0.45485435241271355</v>
      </c>
      <c r="I2813" s="36">
        <f ca="1">IF(ROW()&gt;计算结果!B$18+1,AVERAGE(OFFSET(E2813,0,0,-计算结果!B$18,1)),AVERAGE(OFFSET(E2813,0,0,-ROW(),1)))</f>
        <v>3176.7281818181814</v>
      </c>
      <c r="J2813" s="36">
        <f ca="1">I2813+计算结果!B$19*IF(ROW()&gt;计算结果!B$18+1,STDEV(OFFSET(E2813,0,0,-计算结果!B$18,1)),STDEV(OFFSET(E2813,0,0,-ROW(),1)))</f>
        <v>10290.326475652779</v>
      </c>
      <c r="K2813" s="34">
        <f ca="1">I2813-计算结果!B$19*IF(ROW()&gt;计算结果!B$18+1,STDEV(OFFSET(E2813,0,0,-计算结果!B$18,1)),STDEV(OFFSET(E2813,0,0,-ROW(),1)))</f>
        <v>-3936.8701120164155</v>
      </c>
      <c r="L2813" s="35" t="str">
        <f t="shared" ca="1" si="173"/>
        <v>买</v>
      </c>
      <c r="M2813" s="4" t="str">
        <f t="shared" ca="1" si="174"/>
        <v/>
      </c>
      <c r="N2813" s="3">
        <f ca="1">IF(L2812="买",E2813/E2812-1,0)-IF(M2813=1,计算结果!B$17,0)</f>
        <v>-5.3428289363393056E-3</v>
      </c>
      <c r="O2813" s="2">
        <f t="shared" ca="1" si="175"/>
        <v>13.433614923908756</v>
      </c>
      <c r="P2813" s="3">
        <f ca="1">1-O2813/MAX(O$2:O2813)</f>
        <v>0.15906045457774354</v>
      </c>
    </row>
    <row r="2814" spans="1:16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72"/>
        <v>-8.4646044077117955E-3</v>
      </c>
      <c r="H2814" s="3">
        <f>1-E2814/MAX(E$2:E2814)</f>
        <v>0.45946879466412571</v>
      </c>
      <c r="I2814" s="36">
        <f ca="1">IF(ROW()&gt;计算结果!B$18+1,AVERAGE(OFFSET(E2814,0,0,-计算结果!B$18,1)),AVERAGE(OFFSET(E2814,0,0,-ROW(),1)))</f>
        <v>3179.3261363636357</v>
      </c>
      <c r="J2814" s="36">
        <f ca="1">I2814+计算结果!B$19*IF(ROW()&gt;计算结果!B$18+1,STDEV(OFFSET(E2814,0,0,-计算结果!B$18,1)),STDEV(OFFSET(E2814,0,0,-ROW(),1)))</f>
        <v>10023.889501006865</v>
      </c>
      <c r="K2814" s="34">
        <f ca="1">I2814-计算结果!B$19*IF(ROW()&gt;计算结果!B$18+1,STDEV(OFFSET(E2814,0,0,-计算结果!B$18,1)),STDEV(OFFSET(E2814,0,0,-ROW(),1)))</f>
        <v>-3665.2372282795932</v>
      </c>
      <c r="L2814" s="35" t="str">
        <f t="shared" ca="1" si="173"/>
        <v>卖</v>
      </c>
      <c r="M2814" s="4">
        <f t="shared" ca="1" si="174"/>
        <v>1</v>
      </c>
      <c r="N2814" s="3">
        <f ca="1">IF(L2813="买",E2814/E2813-1,0)-IF(M2814=1,计算结果!B$17,0)</f>
        <v>-8.4646044077117955E-3</v>
      </c>
      <c r="O2814" s="2">
        <f t="shared" ca="1" si="175"/>
        <v>13.319904687812334</v>
      </c>
      <c r="P2814" s="3">
        <f ca="1">1-O2814/MAX(O$2:O2814)</f>
        <v>0.16617867516054396</v>
      </c>
    </row>
    <row r="2815" spans="1:16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72"/>
        <v>3.8529216415210676E-3</v>
      </c>
      <c r="H2815" s="3">
        <f>1-E2815/MAX(E$2:E2815)</f>
        <v>0.45738617028516981</v>
      </c>
      <c r="I2815" s="36">
        <f ca="1">IF(ROW()&gt;计算结果!B$18+1,AVERAGE(OFFSET(E2815,0,0,-计算结果!B$18,1)),AVERAGE(OFFSET(E2815,0,0,-ROW(),1)))</f>
        <v>3182.1065909090903</v>
      </c>
      <c r="J2815" s="36">
        <f ca="1">I2815+计算结果!B$19*IF(ROW()&gt;计算结果!B$18+1,STDEV(OFFSET(E2815,0,0,-计算结果!B$18,1)),STDEV(OFFSET(E2815,0,0,-ROW(),1)))</f>
        <v>9755.5507546292392</v>
      </c>
      <c r="K2815" s="34">
        <f ca="1">I2815-计算结果!B$19*IF(ROW()&gt;计算结果!B$18+1,STDEV(OFFSET(E2815,0,0,-计算结果!B$18,1)),STDEV(OFFSET(E2815,0,0,-ROW(),1)))</f>
        <v>-3391.3375728110577</v>
      </c>
      <c r="L2815" s="35" t="str">
        <f t="shared" ca="1" si="173"/>
        <v>买</v>
      </c>
      <c r="M2815" s="4">
        <f t="shared" ca="1" si="174"/>
        <v>1</v>
      </c>
      <c r="N2815" s="3">
        <f ca="1">IF(L2814="买",E2815/E2814-1,0)-IF(M2815=1,计算结果!B$17,0)</f>
        <v>0</v>
      </c>
      <c r="O2815" s="2">
        <f t="shared" ca="1" si="175"/>
        <v>13.319904687812334</v>
      </c>
      <c r="P2815" s="3">
        <f ca="1">1-O2815/MAX(O$2:O2815)</f>
        <v>0.16617867516054396</v>
      </c>
    </row>
    <row r="2816" spans="1:16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72"/>
        <v>1.3985356140544525E-3</v>
      </c>
      <c r="H2816" s="3">
        <f>1-E2816/MAX(E$2:E2816)</f>
        <v>0.45662730551963515</v>
      </c>
      <c r="I2816" s="36">
        <f ca="1">IF(ROW()&gt;计算结果!B$18+1,AVERAGE(OFFSET(E2816,0,0,-计算结果!B$18,1)),AVERAGE(OFFSET(E2816,0,0,-ROW(),1)))</f>
        <v>3182.650909090909</v>
      </c>
      <c r="J2816" s="36">
        <f ca="1">I2816+计算结果!B$19*IF(ROW()&gt;计算结果!B$18+1,STDEV(OFFSET(E2816,0,0,-计算结果!B$18,1)),STDEV(OFFSET(E2816,0,0,-ROW(),1)))</f>
        <v>9755.2299618411416</v>
      </c>
      <c r="K2816" s="34">
        <f ca="1">I2816-计算结果!B$19*IF(ROW()&gt;计算结果!B$18+1,STDEV(OFFSET(E2816,0,0,-计算结果!B$18,1)),STDEV(OFFSET(E2816,0,0,-ROW(),1)))</f>
        <v>-3389.9281436593242</v>
      </c>
      <c r="L2816" s="35" t="str">
        <f t="shared" ca="1" si="173"/>
        <v>买</v>
      </c>
      <c r="M2816" s="4" t="str">
        <f t="shared" ca="1" si="174"/>
        <v/>
      </c>
      <c r="N2816" s="3">
        <f ca="1">IF(L2815="买",E2816/E2815-1,0)-IF(M2816=1,计算结果!B$17,0)</f>
        <v>1.3985356140544525E-3</v>
      </c>
      <c r="O2816" s="2">
        <f t="shared" ca="1" si="175"/>
        <v>13.338533048894051</v>
      </c>
      <c r="P2816" s="3">
        <f ca="1">1-O2816/MAX(O$2:O2816)</f>
        <v>0.1650125463419978</v>
      </c>
    </row>
    <row r="2817" spans="1:16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72"/>
        <v>2.4361908996684001E-3</v>
      </c>
      <c r="H2817" s="3">
        <f>1-E2817/MAX(E$2:E2817)</f>
        <v>0.4553035459062138</v>
      </c>
      <c r="I2817" s="36">
        <f ca="1">IF(ROW()&gt;计算结果!B$18+1,AVERAGE(OFFSET(E2817,0,0,-计算结果!B$18,1)),AVERAGE(OFFSET(E2817,0,0,-ROW(),1)))</f>
        <v>3183.5768181818175</v>
      </c>
      <c r="J2817" s="36">
        <f ca="1">I2817+计算结果!B$19*IF(ROW()&gt;计算结果!B$18+1,STDEV(OFFSET(E2817,0,0,-计算结果!B$18,1)),STDEV(OFFSET(E2817,0,0,-ROW(),1)))</f>
        <v>9752.328167952659</v>
      </c>
      <c r="K2817" s="34">
        <f ca="1">I2817-计算结果!B$19*IF(ROW()&gt;计算结果!B$18+1,STDEV(OFFSET(E2817,0,0,-计算结果!B$18,1)),STDEV(OFFSET(E2817,0,0,-ROW(),1)))</f>
        <v>-3385.1745315890248</v>
      </c>
      <c r="L2817" s="35" t="str">
        <f t="shared" ca="1" si="173"/>
        <v>买</v>
      </c>
      <c r="M2817" s="4" t="str">
        <f t="shared" ca="1" si="174"/>
        <v/>
      </c>
      <c r="N2817" s="3">
        <f ca="1">IF(L2816="买",E2817/E2816-1,0)-IF(M2817=1,计算结果!B$17,0)</f>
        <v>2.4361908996684001E-3</v>
      </c>
      <c r="O2817" s="2">
        <f t="shared" ca="1" si="175"/>
        <v>13.371028261722694</v>
      </c>
      <c r="P2817" s="3">
        <f ca="1">1-O2817/MAX(O$2:O2817)</f>
        <v>0.16297835750605882</v>
      </c>
    </row>
    <row r="2818" spans="1:16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72"/>
        <v>1.1932689634490679E-3</v>
      </c>
      <c r="H2818" s="3">
        <f>1-E2818/MAX(E$2:E2818)</f>
        <v>0.45465357653304295</v>
      </c>
      <c r="I2818" s="36">
        <f ca="1">IF(ROW()&gt;计算结果!B$18+1,AVERAGE(OFFSET(E2818,0,0,-计算结果!B$18,1)),AVERAGE(OFFSET(E2818,0,0,-ROW(),1)))</f>
        <v>3184.4406818181815</v>
      </c>
      <c r="J2818" s="36">
        <f ca="1">I2818+计算结果!B$19*IF(ROW()&gt;计算结果!B$18+1,STDEV(OFFSET(E2818,0,0,-计算结果!B$18,1)),STDEV(OFFSET(E2818,0,0,-ROW(),1)))</f>
        <v>9756.6044497576477</v>
      </c>
      <c r="K2818" s="34">
        <f ca="1">I2818-计算结果!B$19*IF(ROW()&gt;计算结果!B$18+1,STDEV(OFFSET(E2818,0,0,-计算结果!B$18,1)),STDEV(OFFSET(E2818,0,0,-ROW(),1)))</f>
        <v>-3387.7230861212838</v>
      </c>
      <c r="L2818" s="35" t="str">
        <f t="shared" ca="1" si="173"/>
        <v>买</v>
      </c>
      <c r="M2818" s="4" t="str">
        <f t="shared" ca="1" si="174"/>
        <v/>
      </c>
      <c r="N2818" s="3">
        <f ca="1">IF(L2817="买",E2818/E2817-1,0)-IF(M2818=1,计算结果!B$17,0)</f>
        <v>1.1932689634490679E-3</v>
      </c>
      <c r="O2818" s="2">
        <f t="shared" ca="1" si="175"/>
        <v>13.386983494756809</v>
      </c>
      <c r="P2818" s="3">
        <f ca="1">1-O2818/MAX(O$2:O2818)</f>
        <v>0.16197956555833559</v>
      </c>
    </row>
    <row r="2819" spans="1:16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36">
        <f ca="1">IF(ROW()&gt;计算结果!B$18+1,AVERAGE(OFFSET(E2819,0,0,-计算结果!B$18,1)),AVERAGE(OFFSET(E2819,0,0,-ROW(),1)))</f>
        <v>3185.4599999999987</v>
      </c>
      <c r="J2819" s="36">
        <f ca="1">I2819+计算结果!B$19*IF(ROW()&gt;计算结果!B$18+1,STDEV(OFFSET(E2819,0,0,-计算结果!B$18,1)),STDEV(OFFSET(E2819,0,0,-ROW(),1)))</f>
        <v>9808.8969745834402</v>
      </c>
      <c r="K2819" s="34">
        <f ca="1">I2819-计算结果!B$19*IF(ROW()&gt;计算结果!B$18+1,STDEV(OFFSET(E2819,0,0,-计算结果!B$18,1)),STDEV(OFFSET(E2819,0,0,-ROW(),1)))</f>
        <v>-3437.9769745834424</v>
      </c>
      <c r="L2819" s="35" t="str">
        <f t="shared" ref="L2819:L2882" ca="1" si="177">IF(OR(AND(E2819&lt;J2819,E2819&gt;I2819),E2819&lt;K2819),"买","卖")</f>
        <v>买</v>
      </c>
      <c r="M2819" s="4" t="str">
        <f t="shared" ca="1" si="174"/>
        <v/>
      </c>
      <c r="N2819" s="3">
        <f ca="1">IF(L2818="买",E2819/E2818-1,0)-IF(M2819=1,计算结果!B$17,0)</f>
        <v>9.0698915169837857E-3</v>
      </c>
      <c r="O2819" s="2">
        <f t="shared" ca="1" si="175"/>
        <v>13.508401982793906</v>
      </c>
      <c r="P2819" s="3">
        <f ca="1">1-O2819/MAX(O$2:O2819)</f>
        <v>0.15437881112893415</v>
      </c>
    </row>
    <row r="2820" spans="1:16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76"/>
        <v>7.0497003877336706E-3</v>
      </c>
      <c r="H2820" s="3">
        <f>1-E2820/MAX(E$2:E2820)</f>
        <v>0.44582794528006531</v>
      </c>
      <c r="I2820" s="36">
        <f ca="1">IF(ROW()&gt;计算结果!B$18+1,AVERAGE(OFFSET(E2820,0,0,-计算结果!B$18,1)),AVERAGE(OFFSET(E2820,0,0,-ROW(),1)))</f>
        <v>3187.2370454545448</v>
      </c>
      <c r="J2820" s="36">
        <f ca="1">I2820+计算结果!B$19*IF(ROW()&gt;计算结果!B$18+1,STDEV(OFFSET(E2820,0,0,-计算结果!B$18,1)),STDEV(OFFSET(E2820,0,0,-ROW(),1)))</f>
        <v>9914.6189708959573</v>
      </c>
      <c r="K2820" s="34">
        <f ca="1">I2820-计算结果!B$19*IF(ROW()&gt;计算结果!B$18+1,STDEV(OFFSET(E2820,0,0,-计算结果!B$18,1)),STDEV(OFFSET(E2820,0,0,-ROW(),1)))</f>
        <v>-3540.1448799868672</v>
      </c>
      <c r="L2820" s="35" t="str">
        <f t="shared" ca="1" si="177"/>
        <v>买</v>
      </c>
      <c r="M2820" s="4" t="str">
        <f t="shared" ref="M2820:M2883" ca="1" si="178">IF(L2819&lt;&gt;L2820,1,"")</f>
        <v/>
      </c>
      <c r="N2820" s="3">
        <f ca="1">IF(L2819="买",E2820/E2819-1,0)-IF(M2820=1,计算结果!B$17,0)</f>
        <v>7.0497003877336706E-3</v>
      </c>
      <c r="O2820" s="2">
        <f t="shared" ref="O2820:O2883" ca="1" si="179">IFERROR(O2819*(1+N2820),O2819)</f>
        <v>13.60363216948967</v>
      </c>
      <c r="P2820" s="3">
        <f ca="1">1-O2820/MAX(O$2:O2820)</f>
        <v>0.14841743510587402</v>
      </c>
    </row>
    <row r="2821" spans="1:16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76"/>
        <v>-4.1879286946803207E-3</v>
      </c>
      <c r="H2821" s="3">
        <f>1-E2821/MAX(E$2:E2821)</f>
        <v>0.44814877832981692</v>
      </c>
      <c r="I2821" s="36">
        <f ca="1">IF(ROW()&gt;计算结果!B$18+1,AVERAGE(OFFSET(E2821,0,0,-计算结果!B$18,1)),AVERAGE(OFFSET(E2821,0,0,-ROW(),1)))</f>
        <v>3188.7436363636357</v>
      </c>
      <c r="J2821" s="36">
        <f ca="1">I2821+计算结果!B$19*IF(ROW()&gt;计算结果!B$18+1,STDEV(OFFSET(E2821,0,0,-计算结果!B$18,1)),STDEV(OFFSET(E2821,0,0,-ROW(),1)))</f>
        <v>9977.4154921868721</v>
      </c>
      <c r="K2821" s="34">
        <f ca="1">I2821-计算结果!B$19*IF(ROW()&gt;计算结果!B$18+1,STDEV(OFFSET(E2821,0,0,-计算结果!B$18,1)),STDEV(OFFSET(E2821,0,0,-ROW(),1)))</f>
        <v>-3599.9282194596003</v>
      </c>
      <c r="L2821" s="35" t="str">
        <f t="shared" ca="1" si="177"/>
        <v>买</v>
      </c>
      <c r="M2821" s="4" t="str">
        <f t="shared" ca="1" si="178"/>
        <v/>
      </c>
      <c r="N2821" s="3">
        <f ca="1">IF(L2820="买",E2821/E2820-1,0)-IF(M2821=1,计算结果!B$17,0)</f>
        <v>-4.1879286946803207E-3</v>
      </c>
      <c r="O2821" s="2">
        <f t="shared" ca="1" si="179"/>
        <v>13.546661127975188</v>
      </c>
      <c r="P2821" s="3">
        <f ca="1">1-O2821/MAX(O$2:O2821)</f>
        <v>0.15198380216528351</v>
      </c>
    </row>
    <row r="2822" spans="1:16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76"/>
        <v>-3.0770748672664938E-3</v>
      </c>
      <c r="H2822" s="3">
        <f>1-E2822/MAX(E$2:E2822)</f>
        <v>0.44984686585448852</v>
      </c>
      <c r="I2822" s="36">
        <f ca="1">IF(ROW()&gt;计算结果!B$18+1,AVERAGE(OFFSET(E2822,0,0,-计算结果!B$18,1)),AVERAGE(OFFSET(E2822,0,0,-ROW(),1)))</f>
        <v>3190.3202272727258</v>
      </c>
      <c r="J2822" s="36">
        <f ca="1">I2822+计算结果!B$19*IF(ROW()&gt;计算结果!B$18+1,STDEV(OFFSET(E2822,0,0,-计算结果!B$18,1)),STDEV(OFFSET(E2822,0,0,-ROW(),1)))</f>
        <v>10005.231685044382</v>
      </c>
      <c r="K2822" s="34">
        <f ca="1">I2822-计算结果!B$19*IF(ROW()&gt;计算结果!B$18+1,STDEV(OFFSET(E2822,0,0,-计算结果!B$18,1)),STDEV(OFFSET(E2822,0,0,-ROW(),1)))</f>
        <v>-3624.5912304989306</v>
      </c>
      <c r="L2822" s="35" t="str">
        <f t="shared" ca="1" si="177"/>
        <v>买</v>
      </c>
      <c r="M2822" s="4" t="str">
        <f t="shared" ca="1" si="178"/>
        <v/>
      </c>
      <c r="N2822" s="3">
        <f ca="1">IF(L2821="买",E2822/E2821-1,0)-IF(M2822=1,计算结果!B$17,0)</f>
        <v>-3.0770748672664938E-3</v>
      </c>
      <c r="O2822" s="2">
        <f t="shared" ca="1" si="179"/>
        <v>13.50497703748292</v>
      </c>
      <c r="P2822" s="3">
        <f ca="1">1-O2822/MAX(O$2:O2822)</f>
        <v>0.15459321149467564</v>
      </c>
    </row>
    <row r="2823" spans="1:16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76"/>
        <v>1.8825617933047933E-2</v>
      </c>
      <c r="H2823" s="3">
        <f>1-E2823/MAX(E$2:E2823)</f>
        <v>0.43948989314639619</v>
      </c>
      <c r="I2823" s="36">
        <f ca="1">IF(ROW()&gt;计算结果!B$18+1,AVERAGE(OFFSET(E2823,0,0,-计算结果!B$18,1)),AVERAGE(OFFSET(E2823,0,0,-ROW(),1)))</f>
        <v>3195.4995454545442</v>
      </c>
      <c r="J2823" s="36">
        <f ca="1">I2823+计算结果!B$19*IF(ROW()&gt;计算结果!B$18+1,STDEV(OFFSET(E2823,0,0,-计算结果!B$18,1)),STDEV(OFFSET(E2823,0,0,-ROW(),1)))</f>
        <v>9890.5590152392215</v>
      </c>
      <c r="K2823" s="34">
        <f ca="1">I2823-计算结果!B$19*IF(ROW()&gt;计算结果!B$18+1,STDEV(OFFSET(E2823,0,0,-计算结果!B$18,1)),STDEV(OFFSET(E2823,0,0,-ROW(),1)))</f>
        <v>-3499.5599243301331</v>
      </c>
      <c r="L2823" s="35" t="str">
        <f t="shared" ca="1" si="177"/>
        <v>买</v>
      </c>
      <c r="M2823" s="4" t="str">
        <f t="shared" ca="1" si="178"/>
        <v/>
      </c>
      <c r="N2823" s="3">
        <f ca="1">IF(L2822="买",E2823/E2822-1,0)-IF(M2823=1,计算结果!B$17,0)</f>
        <v>1.8825617933047933E-2</v>
      </c>
      <c r="O2823" s="2">
        <f t="shared" ca="1" si="179"/>
        <v>13.759216575385159</v>
      </c>
      <c r="P2823" s="3">
        <f ca="1">1-O2823/MAX(O$2:O2823)</f>
        <v>0.1386779062962693</v>
      </c>
    </row>
    <row r="2824" spans="1:16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76"/>
        <v>3.0110223026321714E-2</v>
      </c>
      <c r="H2824" s="3">
        <f>1-E2824/MAX(E$2:E2824)</f>
        <v>0.42261280882052676</v>
      </c>
      <c r="I2824" s="36">
        <f ca="1">IF(ROW()&gt;计算结果!B$18+1,AVERAGE(OFFSET(E2824,0,0,-计算结果!B$18,1)),AVERAGE(OFFSET(E2824,0,0,-ROW(),1)))</f>
        <v>3202.7140909090904</v>
      </c>
      <c r="J2824" s="36">
        <f ca="1">I2824+计算结果!B$19*IF(ROW()&gt;计算结果!B$18+1,STDEV(OFFSET(E2824,0,0,-计算结果!B$18,1)),STDEV(OFFSET(E2824,0,0,-ROW(),1)))</f>
        <v>10356.917355781865</v>
      </c>
      <c r="K2824" s="34">
        <f ca="1">I2824-计算结果!B$19*IF(ROW()&gt;计算结果!B$18+1,STDEV(OFFSET(E2824,0,0,-计算结果!B$18,1)),STDEV(OFFSET(E2824,0,0,-ROW(),1)))</f>
        <v>-3951.4891739636851</v>
      </c>
      <c r="L2824" s="35" t="str">
        <f t="shared" ca="1" si="177"/>
        <v>买</v>
      </c>
      <c r="M2824" s="4" t="str">
        <f t="shared" ca="1" si="178"/>
        <v/>
      </c>
      <c r="N2824" s="3">
        <f ca="1">IF(L2823="买",E2824/E2823-1,0)-IF(M2824=1,计算结果!B$17,0)</f>
        <v>3.0110223026321714E-2</v>
      </c>
      <c r="O2824" s="2">
        <f t="shared" ca="1" si="179"/>
        <v>14.173509655137469</v>
      </c>
      <c r="P2824" s="3">
        <f ca="1">1-O2824/MAX(O$2:O2824)</f>
        <v>0.1127433059573516</v>
      </c>
    </row>
    <row r="2825" spans="1:16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76"/>
        <v>-4.4704162762051469E-3</v>
      </c>
      <c r="H2825" s="3">
        <f>1-E2825/MAX(E$2:E2825)</f>
        <v>0.4251939699176478</v>
      </c>
      <c r="I2825" s="36">
        <f ca="1">IF(ROW()&gt;计算结果!B$18+1,AVERAGE(OFFSET(E2825,0,0,-计算结果!B$18,1)),AVERAGE(OFFSET(E2825,0,0,-ROW(),1)))</f>
        <v>3208.6659090909088</v>
      </c>
      <c r="J2825" s="36">
        <f ca="1">I2825+计算结果!B$19*IF(ROW()&gt;计算结果!B$18+1,STDEV(OFFSET(E2825,0,0,-计算结果!B$18,1)),STDEV(OFFSET(E2825,0,0,-ROW(),1)))</f>
        <v>10779.447305261627</v>
      </c>
      <c r="K2825" s="34">
        <f ca="1">I2825-计算结果!B$19*IF(ROW()&gt;计算结果!B$18+1,STDEV(OFFSET(E2825,0,0,-计算结果!B$18,1)),STDEV(OFFSET(E2825,0,0,-ROW(),1)))</f>
        <v>-4362.1154870798091</v>
      </c>
      <c r="L2825" s="35" t="str">
        <f t="shared" ca="1" si="177"/>
        <v>买</v>
      </c>
      <c r="M2825" s="4" t="str">
        <f t="shared" ca="1" si="178"/>
        <v/>
      </c>
      <c r="N2825" s="3">
        <f ca="1">IF(L2824="买",E2825/E2824-1,0)-IF(M2825=1,计算结果!B$17,0)</f>
        <v>-4.4704162762051469E-3</v>
      </c>
      <c r="O2825" s="2">
        <f t="shared" ca="1" si="179"/>
        <v>14.110148166884192</v>
      </c>
      <c r="P2825" s="3">
        <f ca="1">1-O2825/MAX(O$2:O2825)</f>
        <v>0.11670971272357178</v>
      </c>
    </row>
    <row r="2826" spans="1:16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76"/>
        <v>-1.5392584918226815E-3</v>
      </c>
      <c r="H2826" s="3">
        <f>1-E2826/MAX(E$2:E2826)</f>
        <v>0.42607874498060294</v>
      </c>
      <c r="I2826" s="36">
        <f ca="1">IF(ROW()&gt;计算结果!B$18+1,AVERAGE(OFFSET(E2826,0,0,-计算结果!B$18,1)),AVERAGE(OFFSET(E2826,0,0,-ROW(),1)))</f>
        <v>3214.9927272727273</v>
      </c>
      <c r="J2826" s="36">
        <f ca="1">I2826+计算结果!B$19*IF(ROW()&gt;计算结果!B$18+1,STDEV(OFFSET(E2826,0,0,-计算结果!B$18,1)),STDEV(OFFSET(E2826,0,0,-ROW(),1)))</f>
        <v>11010.393338933369</v>
      </c>
      <c r="K2826" s="34">
        <f ca="1">I2826-计算结果!B$19*IF(ROW()&gt;计算结果!B$18+1,STDEV(OFFSET(E2826,0,0,-计算结果!B$18,1)),STDEV(OFFSET(E2826,0,0,-ROW(),1)))</f>
        <v>-4580.4078843879133</v>
      </c>
      <c r="L2826" s="35" t="str">
        <f t="shared" ca="1" si="177"/>
        <v>买</v>
      </c>
      <c r="M2826" s="4" t="str">
        <f t="shared" ca="1" si="178"/>
        <v/>
      </c>
      <c r="N2826" s="3">
        <f ca="1">IF(L2825="买",E2826/E2825-1,0)-IF(M2826=1,计算结果!B$17,0)</f>
        <v>-1.5392584918226815E-3</v>
      </c>
      <c r="O2826" s="2">
        <f t="shared" ca="1" si="179"/>
        <v>14.08842900149744</v>
      </c>
      <c r="P2826" s="3">
        <f ca="1">1-O2826/MAX(O$2:O2826)</f>
        <v>0.11806932479900645</v>
      </c>
    </row>
    <row r="2827" spans="1:16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76"/>
        <v>-2.5377625591083142E-3</v>
      </c>
      <c r="H2827" s="3">
        <f>1-E2827/MAX(E$2:E2827)</f>
        <v>0.42753522085346762</v>
      </c>
      <c r="I2827" s="36">
        <f ca="1">IF(ROW()&gt;计算结果!B$18+1,AVERAGE(OFFSET(E2827,0,0,-计算结果!B$18,1)),AVERAGE(OFFSET(E2827,0,0,-ROW(),1)))</f>
        <v>3220.7684090909083</v>
      </c>
      <c r="J2827" s="36">
        <f ca="1">I2827+计算结果!B$19*IF(ROW()&gt;计算结果!B$18+1,STDEV(OFFSET(E2827,0,0,-计算结果!B$18,1)),STDEV(OFFSET(E2827,0,0,-ROW(),1)))</f>
        <v>11193.443896264525</v>
      </c>
      <c r="K2827" s="34">
        <f ca="1">I2827-计算结果!B$19*IF(ROW()&gt;计算结果!B$18+1,STDEV(OFFSET(E2827,0,0,-计算结果!B$18,1)),STDEV(OFFSET(E2827,0,0,-ROW(),1)))</f>
        <v>-4751.9070780827078</v>
      </c>
      <c r="L2827" s="35" t="str">
        <f t="shared" ca="1" si="177"/>
        <v>买</v>
      </c>
      <c r="M2827" s="4" t="str">
        <f t="shared" ca="1" si="178"/>
        <v/>
      </c>
      <c r="N2827" s="3">
        <f ca="1">IF(L2826="买",E2827/E2826-1,0)-IF(M2827=1,计算结果!B$17,0)</f>
        <v>-2.5377625591083142E-3</v>
      </c>
      <c r="O2827" s="2">
        <f t="shared" ca="1" si="179"/>
        <v>14.052675913860783</v>
      </c>
      <c r="P2827" s="3">
        <f ca="1">1-O2827/MAX(O$2:O2827)</f>
        <v>0.12030745544626076</v>
      </c>
    </row>
    <row r="2828" spans="1:16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76"/>
        <v>1.5752758961995461E-4</v>
      </c>
      <c r="H2828" s="3">
        <f>1-E2828/MAX(E$2:E2828)</f>
        <v>0.42744504185666643</v>
      </c>
      <c r="I2828" s="36">
        <f ca="1">IF(ROW()&gt;计算结果!B$18+1,AVERAGE(OFFSET(E2828,0,0,-计算结果!B$18,1)),AVERAGE(OFFSET(E2828,0,0,-ROW(),1)))</f>
        <v>3226.503636363635</v>
      </c>
      <c r="J2828" s="36">
        <f ca="1">I2828+计算结果!B$19*IF(ROW()&gt;计算结果!B$18+1,STDEV(OFFSET(E2828,0,0,-计算结果!B$18,1)),STDEV(OFFSET(E2828,0,0,-ROW(),1)))</f>
        <v>11333.509058405936</v>
      </c>
      <c r="K2828" s="34">
        <f ca="1">I2828-计算结果!B$19*IF(ROW()&gt;计算结果!B$18+1,STDEV(OFFSET(E2828,0,0,-计算结果!B$18,1)),STDEV(OFFSET(E2828,0,0,-ROW(),1)))</f>
        <v>-4880.5017856786671</v>
      </c>
      <c r="L2828" s="35" t="str">
        <f t="shared" ca="1" si="177"/>
        <v>买</v>
      </c>
      <c r="M2828" s="4" t="str">
        <f t="shared" ca="1" si="178"/>
        <v/>
      </c>
      <c r="N2828" s="3">
        <f ca="1">IF(L2827="买",E2828/E2827-1,0)-IF(M2828=1,计算结果!B$17,0)</f>
        <v>1.5752758961995461E-4</v>
      </c>
      <c r="O2828" s="2">
        <f t="shared" ca="1" si="179"/>
        <v>14.054889598025204</v>
      </c>
      <c r="P2828" s="3">
        <f ca="1">1-O2828/MAX(O$2:O2828)</f>
        <v>0.12016887960011058</v>
      </c>
    </row>
    <row r="2829" spans="1:16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76"/>
        <v>-8.3892517726491533E-3</v>
      </c>
      <c r="H2829" s="3">
        <f>1-E2829/MAX(E$2:E2829)</f>
        <v>0.43224834955420943</v>
      </c>
      <c r="I2829" s="36">
        <f ca="1">IF(ROW()&gt;计算结果!B$18+1,AVERAGE(OFFSET(E2829,0,0,-计算结果!B$18,1)),AVERAGE(OFFSET(E2829,0,0,-ROW(),1)))</f>
        <v>3231.7415909090896</v>
      </c>
      <c r="J2829" s="36">
        <f ca="1">I2829+计算结果!B$19*IF(ROW()&gt;计算结果!B$18+1,STDEV(OFFSET(E2829,0,0,-计算结果!B$18,1)),STDEV(OFFSET(E2829,0,0,-ROW(),1)))</f>
        <v>11277.981035696253</v>
      </c>
      <c r="K2829" s="34">
        <f ca="1">I2829-计算结果!B$19*IF(ROW()&gt;计算结果!B$18+1,STDEV(OFFSET(E2829,0,0,-计算结果!B$18,1)),STDEV(OFFSET(E2829,0,0,-ROW(),1)))</f>
        <v>-4814.4978538780742</v>
      </c>
      <c r="L2829" s="35" t="str">
        <f t="shared" ca="1" si="177"/>
        <v>买</v>
      </c>
      <c r="M2829" s="4" t="str">
        <f t="shared" ca="1" si="178"/>
        <v/>
      </c>
      <c r="N2829" s="3">
        <f ca="1">IF(L2828="买",E2829/E2828-1,0)-IF(M2829=1,计算结果!B$17,0)</f>
        <v>-8.3892517726491533E-3</v>
      </c>
      <c r="O2829" s="2">
        <f t="shared" ca="1" si="179"/>
        <v>13.936979590550584</v>
      </c>
      <c r="P2829" s="3">
        <f ca="1">1-O2829/MAX(O$2:O2829)</f>
        <v>0.12755000438655717</v>
      </c>
    </row>
    <row r="2830" spans="1:16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76"/>
        <v>1.5104336802735929E-3</v>
      </c>
      <c r="H2830" s="3">
        <f>1-E2830/MAX(E$2:E2830)</f>
        <v>0.43139079833934524</v>
      </c>
      <c r="I2830" s="36">
        <f ca="1">IF(ROW()&gt;计算结果!B$18+1,AVERAGE(OFFSET(E2830,0,0,-计算结果!B$18,1)),AVERAGE(OFFSET(E2830,0,0,-ROW(),1)))</f>
        <v>3236.4659090909086</v>
      </c>
      <c r="J2830" s="36">
        <f ca="1">I2830+计算结果!B$19*IF(ROW()&gt;计算结果!B$18+1,STDEV(OFFSET(E2830,0,0,-计算结果!B$18,1)),STDEV(OFFSET(E2830,0,0,-ROW(),1)))</f>
        <v>11310.219516477668</v>
      </c>
      <c r="K2830" s="34">
        <f ca="1">I2830-计算结果!B$19*IF(ROW()&gt;计算结果!B$18+1,STDEV(OFFSET(E2830,0,0,-计算结果!B$18,1)),STDEV(OFFSET(E2830,0,0,-ROW(),1)))</f>
        <v>-4837.2876982958514</v>
      </c>
      <c r="L2830" s="35" t="str">
        <f t="shared" ca="1" si="177"/>
        <v>买</v>
      </c>
      <c r="M2830" s="4" t="str">
        <f t="shared" ca="1" si="178"/>
        <v/>
      </c>
      <c r="N2830" s="3">
        <f ca="1">IF(L2829="买",E2830/E2829-1,0)-IF(M2830=1,计算结果!B$17,0)</f>
        <v>1.5104336802735929E-3</v>
      </c>
      <c r="O2830" s="2">
        <f t="shared" ca="1" si="179"/>
        <v>13.958030473925437</v>
      </c>
      <c r="P2830" s="3">
        <f ca="1">1-O2830/MAX(O$2:O2830)</f>
        <v>0.12623222652882804</v>
      </c>
    </row>
    <row r="2831" spans="1:16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76"/>
        <v>-3.5818698138444516E-3</v>
      </c>
      <c r="H2831" s="3">
        <f>1-E2831/MAX(E$2:E2831)</f>
        <v>0.4334274824746478</v>
      </c>
      <c r="I2831" s="36">
        <f ca="1">IF(ROW()&gt;计算结果!B$18+1,AVERAGE(OFFSET(E2831,0,0,-计算结果!B$18,1)),AVERAGE(OFFSET(E2831,0,0,-ROW(),1)))</f>
        <v>3241.2963636363625</v>
      </c>
      <c r="J2831" s="36">
        <f ca="1">I2831+计算结果!B$19*IF(ROW()&gt;计算结果!B$18+1,STDEV(OFFSET(E2831,0,0,-计算结果!B$18,1)),STDEV(OFFSET(E2831,0,0,-ROW(),1)))</f>
        <v>11200.972227493789</v>
      </c>
      <c r="K2831" s="34">
        <f ca="1">I2831-计算结果!B$19*IF(ROW()&gt;计算结果!B$18+1,STDEV(OFFSET(E2831,0,0,-计算结果!B$18,1)),STDEV(OFFSET(E2831,0,0,-ROW(),1)))</f>
        <v>-4718.3795002210645</v>
      </c>
      <c r="L2831" s="35" t="str">
        <f t="shared" ca="1" si="177"/>
        <v>买</v>
      </c>
      <c r="M2831" s="4" t="str">
        <f t="shared" ca="1" si="178"/>
        <v/>
      </c>
      <c r="N2831" s="3">
        <f ca="1">IF(L2830="买",E2831/E2830-1,0)-IF(M2831=1,计算结果!B$17,0)</f>
        <v>-3.5818698138444516E-3</v>
      </c>
      <c r="O2831" s="2">
        <f t="shared" ca="1" si="179"/>
        <v>13.908034625910162</v>
      </c>
      <c r="P2831" s="3">
        <f ca="1">1-O2831/MAX(O$2:O2831)</f>
        <v>0.12936194894093456</v>
      </c>
    </row>
    <row r="2832" spans="1:16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76"/>
        <v>-6.2735370255807554E-3</v>
      </c>
      <c r="H2832" s="3">
        <f>1-E2832/MAX(E$2:E2832)</f>
        <v>0.43698189614101957</v>
      </c>
      <c r="I2832" s="36">
        <f ca="1">IF(ROW()&gt;计算结果!B$18+1,AVERAGE(OFFSET(E2832,0,0,-计算结果!B$18,1)),AVERAGE(OFFSET(E2832,0,0,-ROW(),1)))</f>
        <v>3246.5647727272717</v>
      </c>
      <c r="J2832" s="36">
        <f ca="1">I2832+计算结果!B$19*IF(ROW()&gt;计算结果!B$18+1,STDEV(OFFSET(E2832,0,0,-计算结果!B$18,1)),STDEV(OFFSET(E2832,0,0,-ROW(),1)))</f>
        <v>10777.865577264974</v>
      </c>
      <c r="K2832" s="34">
        <f ca="1">I2832-计算结果!B$19*IF(ROW()&gt;计算结果!B$18+1,STDEV(OFFSET(E2832,0,0,-计算结果!B$18,1)),STDEV(OFFSET(E2832,0,0,-ROW(),1)))</f>
        <v>-4284.7360318104311</v>
      </c>
      <c r="L2832" s="35" t="str">
        <f t="shared" ca="1" si="177"/>
        <v>买</v>
      </c>
      <c r="M2832" s="4" t="str">
        <f t="shared" ca="1" si="178"/>
        <v/>
      </c>
      <c r="N2832" s="3">
        <f ca="1">IF(L2831="买",E2832/E2831-1,0)-IF(M2832=1,计算结果!B$17,0)</f>
        <v>-6.2735370255807554E-3</v>
      </c>
      <c r="O2832" s="2">
        <f t="shared" ca="1" si="179"/>
        <v>13.820782055731454</v>
      </c>
      <c r="P2832" s="3">
        <f ca="1">1-O2832/MAX(O$2:O2832)</f>
        <v>0.13482392899013318</v>
      </c>
    </row>
    <row r="2833" spans="1:16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76"/>
        <v>-5.6815262755471885E-4</v>
      </c>
      <c r="H2833" s="3">
        <f>1-E2833/MAX(E$2:E2833)</f>
        <v>0.43730177635608791</v>
      </c>
      <c r="I2833" s="36">
        <f ca="1">IF(ROW()&gt;计算结果!B$18+1,AVERAGE(OFFSET(E2833,0,0,-计算结果!B$18,1)),AVERAGE(OFFSET(E2833,0,0,-ROW(),1)))</f>
        <v>3250.804545454544</v>
      </c>
      <c r="J2833" s="36">
        <f ca="1">I2833+计算结果!B$19*IF(ROW()&gt;计算结果!B$18+1,STDEV(OFFSET(E2833,0,0,-计算结果!B$18,1)),STDEV(OFFSET(E2833,0,0,-ROW(),1)))</f>
        <v>10535.004910341135</v>
      </c>
      <c r="K2833" s="34">
        <f ca="1">I2833-计算结果!B$19*IF(ROW()&gt;计算结果!B$18+1,STDEV(OFFSET(E2833,0,0,-计算结果!B$18,1)),STDEV(OFFSET(E2833,0,0,-ROW(),1)))</f>
        <v>-4033.3958194320471</v>
      </c>
      <c r="L2833" s="35" t="str">
        <f t="shared" ca="1" si="177"/>
        <v>买</v>
      </c>
      <c r="M2833" s="4" t="str">
        <f t="shared" ca="1" si="178"/>
        <v/>
      </c>
      <c r="N2833" s="3">
        <f ca="1">IF(L2832="买",E2833/E2832-1,0)-IF(M2833=1,计算结果!B$17,0)</f>
        <v>-5.6815262755471885E-4</v>
      </c>
      <c r="O2833" s="2">
        <f t="shared" ca="1" si="179"/>
        <v>13.812929742091629</v>
      </c>
      <c r="P2833" s="3">
        <f ca="1">1-O2833/MAX(O$2:O2833)</f>
        <v>0.13531548104817481</v>
      </c>
    </row>
    <row r="2834" spans="1:16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76"/>
        <v>2.0864264353259721E-4</v>
      </c>
      <c r="H2834" s="3">
        <f>1-E2834/MAX(E$2:E2834)</f>
        <v>0.43718437351119577</v>
      </c>
      <c r="I2834" s="36">
        <f ca="1">IF(ROW()&gt;计算结果!B$18+1,AVERAGE(OFFSET(E2834,0,0,-计算结果!B$18,1)),AVERAGE(OFFSET(E2834,0,0,-ROW(),1)))</f>
        <v>3254.6995454545449</v>
      </c>
      <c r="J2834" s="36">
        <f ca="1">I2834+计算结果!B$19*IF(ROW()&gt;计算结果!B$18+1,STDEV(OFFSET(E2834,0,0,-计算结果!B$18,1)),STDEV(OFFSET(E2834,0,0,-ROW(),1)))</f>
        <v>10332.989442771915</v>
      </c>
      <c r="K2834" s="34">
        <f ca="1">I2834-计算结果!B$19*IF(ROW()&gt;计算结果!B$18+1,STDEV(OFFSET(E2834,0,0,-计算结果!B$18,1)),STDEV(OFFSET(E2834,0,0,-ROW(),1)))</f>
        <v>-3823.5903518628247</v>
      </c>
      <c r="L2834" s="35" t="str">
        <f t="shared" ca="1" si="177"/>
        <v>买</v>
      </c>
      <c r="M2834" s="4" t="str">
        <f t="shared" ca="1" si="178"/>
        <v/>
      </c>
      <c r="N2834" s="3">
        <f ca="1">IF(L2833="买",E2834/E2833-1,0)-IF(M2834=1,计算结果!B$17,0)</f>
        <v>2.0864264353259721E-4</v>
      </c>
      <c r="O2834" s="2">
        <f t="shared" ca="1" si="179"/>
        <v>13.815811708267949</v>
      </c>
      <c r="P2834" s="3">
        <f ca="1">1-O2834/MAX(O$2:O2834)</f>
        <v>0.13513507098431909</v>
      </c>
    </row>
    <row r="2835" spans="1:16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76"/>
        <v>1.2727569548154349E-3</v>
      </c>
      <c r="H2835" s="3">
        <f>1-E2835/MAX(E$2:E2835)</f>
        <v>0.43646804600830325</v>
      </c>
      <c r="I2835" s="36">
        <f ca="1">IF(ROW()&gt;计算结果!B$18+1,AVERAGE(OFFSET(E2835,0,0,-计算结果!B$18,1)),AVERAGE(OFFSET(E2835,0,0,-ROW(),1)))</f>
        <v>3258.3495454545441</v>
      </c>
      <c r="J2835" s="36">
        <f ca="1">I2835+计算结果!B$19*IF(ROW()&gt;计算结果!B$18+1,STDEV(OFFSET(E2835,0,0,-计算结果!B$18,1)),STDEV(OFFSET(E2835,0,0,-ROW(),1)))</f>
        <v>10176.263804371096</v>
      </c>
      <c r="K2835" s="34">
        <f ca="1">I2835-计算结果!B$19*IF(ROW()&gt;计算结果!B$18+1,STDEV(OFFSET(E2835,0,0,-计算结果!B$18,1)),STDEV(OFFSET(E2835,0,0,-ROW(),1)))</f>
        <v>-3659.5647134620071</v>
      </c>
      <c r="L2835" s="35" t="str">
        <f t="shared" ca="1" si="177"/>
        <v>买</v>
      </c>
      <c r="M2835" s="4" t="str">
        <f t="shared" ca="1" si="178"/>
        <v/>
      </c>
      <c r="N2835" s="3">
        <f ca="1">IF(L2834="买",E2835/E2834-1,0)-IF(M2835=1,计算结果!B$17,0)</f>
        <v>1.2727569548154349E-3</v>
      </c>
      <c r="O2835" s="2">
        <f t="shared" ca="1" si="179"/>
        <v>13.833395878706067</v>
      </c>
      <c r="P2835" s="3">
        <f ca="1">1-O2835/MAX(O$2:O2835)</f>
        <v>0.13403430813093842</v>
      </c>
    </row>
    <row r="2836" spans="1:16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76"/>
        <v>4.7705458047881955E-3</v>
      </c>
      <c r="H2836" s="3">
        <f>1-E2836/MAX(E$2:E2836)</f>
        <v>0.43377969100932412</v>
      </c>
      <c r="I2836" s="36">
        <f ca="1">IF(ROW()&gt;计算结果!B$18+1,AVERAGE(OFFSET(E2836,0,0,-计算结果!B$18,1)),AVERAGE(OFFSET(E2836,0,0,-ROW(),1)))</f>
        <v>3262.3011363636356</v>
      </c>
      <c r="J2836" s="36">
        <f ca="1">I2836+计算结果!B$19*IF(ROW()&gt;计算结果!B$18+1,STDEV(OFFSET(E2836,0,0,-计算结果!B$18,1)),STDEV(OFFSET(E2836,0,0,-ROW(),1)))</f>
        <v>10041.11502558565</v>
      </c>
      <c r="K2836" s="34">
        <f ca="1">I2836-计算结果!B$19*IF(ROW()&gt;计算结果!B$18+1,STDEV(OFFSET(E2836,0,0,-计算结果!B$18,1)),STDEV(OFFSET(E2836,0,0,-ROW(),1)))</f>
        <v>-3516.5127528583794</v>
      </c>
      <c r="L2836" s="35" t="str">
        <f t="shared" ca="1" si="177"/>
        <v>买</v>
      </c>
      <c r="M2836" s="4" t="str">
        <f t="shared" ca="1" si="178"/>
        <v/>
      </c>
      <c r="N2836" s="3">
        <f ca="1">IF(L2835="买",E2836/E2835-1,0)-IF(M2836=1,计算结果!B$17,0)</f>
        <v>4.7705458047881955E-3</v>
      </c>
      <c r="O2836" s="2">
        <f t="shared" ca="1" si="179"/>
        <v>13.899388727381202</v>
      </c>
      <c r="P2836" s="3">
        <f ca="1">1-O2836/MAX(O$2:O2836)</f>
        <v>0.12990317913250193</v>
      </c>
    </row>
    <row r="2837" spans="1:16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76"/>
        <v>-7.8760979508923912E-3</v>
      </c>
      <c r="H2837" s="3">
        <f>1-E2837/MAX(E$2:E2837)</f>
        <v>0.43823929762471925</v>
      </c>
      <c r="I2837" s="36">
        <f ca="1">IF(ROW()&gt;计算结果!B$18+1,AVERAGE(OFFSET(E2837,0,0,-计算结果!B$18,1)),AVERAGE(OFFSET(E2837,0,0,-ROW(),1)))</f>
        <v>3265.6506818181806</v>
      </c>
      <c r="J2837" s="36">
        <f ca="1">I2837+计算结果!B$19*IF(ROW()&gt;计算结果!B$18+1,STDEV(OFFSET(E2837,0,0,-计算结果!B$18,1)),STDEV(OFFSET(E2837,0,0,-ROW(),1)))</f>
        <v>9819.9778589008274</v>
      </c>
      <c r="K2837" s="34">
        <f ca="1">I2837-计算结果!B$19*IF(ROW()&gt;计算结果!B$18+1,STDEV(OFFSET(E2837,0,0,-计算结果!B$18,1)),STDEV(OFFSET(E2837,0,0,-ROW(),1)))</f>
        <v>-3288.6764952644671</v>
      </c>
      <c r="L2837" s="35" t="str">
        <f t="shared" ca="1" si="177"/>
        <v>买</v>
      </c>
      <c r="M2837" s="4" t="str">
        <f t="shared" ca="1" si="178"/>
        <v/>
      </c>
      <c r="N2837" s="3">
        <f ca="1">IF(L2836="买",E2837/E2836-1,0)-IF(M2837=1,计算结果!B$17,0)</f>
        <v>-7.8760979508923912E-3</v>
      </c>
      <c r="O2837" s="2">
        <f t="shared" ca="1" si="179"/>
        <v>13.789915780306819</v>
      </c>
      <c r="P2837" s="3">
        <f ca="1">1-O2837/MAX(O$2:O2837)</f>
        <v>0.13675614692041449</v>
      </c>
    </row>
    <row r="2838" spans="1:16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76"/>
        <v>3.7951526238952926E-3</v>
      </c>
      <c r="H2838" s="3">
        <f>1-E2838/MAX(E$2:E2838)</f>
        <v>0.43610733002109847</v>
      </c>
      <c r="I2838" s="36">
        <f ca="1">IF(ROW()&gt;计算结果!B$18+1,AVERAGE(OFFSET(E2838,0,0,-计算结果!B$18,1)),AVERAGE(OFFSET(E2838,0,0,-ROW(),1)))</f>
        <v>3268.1372727272715</v>
      </c>
      <c r="J2838" s="36">
        <f ca="1">I2838+计算结果!B$19*IF(ROW()&gt;计算结果!B$18+1,STDEV(OFFSET(E2838,0,0,-计算结果!B$18,1)),STDEV(OFFSET(E2838,0,0,-ROW(),1)))</f>
        <v>9787.1917663760851</v>
      </c>
      <c r="K2838" s="34">
        <f ca="1">I2838-计算结果!B$19*IF(ROW()&gt;计算结果!B$18+1,STDEV(OFFSET(E2838,0,0,-计算结果!B$18,1)),STDEV(OFFSET(E2838,0,0,-ROW(),1)))</f>
        <v>-3250.9172209215426</v>
      </c>
      <c r="L2838" s="35" t="str">
        <f t="shared" ca="1" si="177"/>
        <v>买</v>
      </c>
      <c r="M2838" s="4" t="str">
        <f t="shared" ca="1" si="178"/>
        <v/>
      </c>
      <c r="N2838" s="3">
        <f ca="1">IF(L2837="买",E2838/E2837-1,0)-IF(M2838=1,计算结果!B$17,0)</f>
        <v>3.7951526238952926E-3</v>
      </c>
      <c r="O2838" s="2">
        <f t="shared" ca="1" si="179"/>
        <v>13.842250615363746</v>
      </c>
      <c r="P2838" s="3">
        <f ca="1">1-O2838/MAX(O$2:O2838)</f>
        <v>0.13348000474633792</v>
      </c>
    </row>
    <row r="2839" spans="1:16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76"/>
        <v>1.6806925539585293E-3</v>
      </c>
      <c r="H2839" s="3">
        <f>1-E2839/MAX(E$2:E2839)</f>
        <v>0.43515959980943308</v>
      </c>
      <c r="I2839" s="36">
        <f ca="1">IF(ROW()&gt;计算结果!B$18+1,AVERAGE(OFFSET(E2839,0,0,-计算结果!B$18,1)),AVERAGE(OFFSET(E2839,0,0,-ROW(),1)))</f>
        <v>3270.6895454545443</v>
      </c>
      <c r="J2839" s="36">
        <f ca="1">I2839+计算结果!B$19*IF(ROW()&gt;计算结果!B$18+1,STDEV(OFFSET(E2839,0,0,-计算结果!B$18,1)),STDEV(OFFSET(E2839,0,0,-ROW(),1)))</f>
        <v>9761.1619340568795</v>
      </c>
      <c r="K2839" s="34">
        <f ca="1">I2839-计算结果!B$19*IF(ROW()&gt;计算结果!B$18+1,STDEV(OFFSET(E2839,0,0,-计算结果!B$18,1)),STDEV(OFFSET(E2839,0,0,-ROW(),1)))</f>
        <v>-3219.7828431477906</v>
      </c>
      <c r="L2839" s="35" t="str">
        <f t="shared" ca="1" si="177"/>
        <v>买</v>
      </c>
      <c r="M2839" s="4" t="str">
        <f t="shared" ca="1" si="178"/>
        <v/>
      </c>
      <c r="N2839" s="3">
        <f ca="1">IF(L2838="买",E2839/E2838-1,0)-IF(M2839=1,计算结果!B$17,0)</f>
        <v>1.6806925539585293E-3</v>
      </c>
      <c r="O2839" s="2">
        <f t="shared" ca="1" si="179"/>
        <v>13.865515182903016</v>
      </c>
      <c r="P2839" s="3">
        <f ca="1">1-O2839/MAX(O$2:O2839)</f>
        <v>0.13202365104245894</v>
      </c>
    </row>
    <row r="2840" spans="1:16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76"/>
        <v>6.9133169462116673E-3</v>
      </c>
      <c r="H2840" s="3">
        <f>1-E2840/MAX(E$2:E2840)</f>
        <v>0.43125467909889059</v>
      </c>
      <c r="I2840" s="36">
        <f ca="1">IF(ROW()&gt;计算结果!B$18+1,AVERAGE(OFFSET(E2840,0,0,-计算结果!B$18,1)),AVERAGE(OFFSET(E2840,0,0,-ROW(),1)))</f>
        <v>3273.5493181818169</v>
      </c>
      <c r="J2840" s="36">
        <f ca="1">I2840+计算结果!B$19*IF(ROW()&gt;计算结果!B$18+1,STDEV(OFFSET(E2840,0,0,-计算结果!B$18,1)),STDEV(OFFSET(E2840,0,0,-ROW(),1)))</f>
        <v>9805.3269652156378</v>
      </c>
      <c r="K2840" s="34">
        <f ca="1">I2840-计算结果!B$19*IF(ROW()&gt;计算结果!B$18+1,STDEV(OFFSET(E2840,0,0,-计算结果!B$18,1)),STDEV(OFFSET(E2840,0,0,-ROW(),1)))</f>
        <v>-3258.2283288520043</v>
      </c>
      <c r="L2840" s="35" t="str">
        <f t="shared" ca="1" si="177"/>
        <v>买</v>
      </c>
      <c r="M2840" s="4" t="str">
        <f t="shared" ca="1" si="178"/>
        <v/>
      </c>
      <c r="N2840" s="3">
        <f ca="1">IF(L2839="买",E2840/E2839-1,0)-IF(M2840=1,计算结果!B$17,0)</f>
        <v>6.9133169462116673E-3</v>
      </c>
      <c r="O2840" s="2">
        <f t="shared" ca="1" si="179"/>
        <v>13.961371883984935</v>
      </c>
      <c r="P2840" s="3">
        <f ca="1">1-O2840/MAX(O$2:O2840)</f>
        <v>0.12602305544029979</v>
      </c>
    </row>
    <row r="2841" spans="1:16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76"/>
        <v>-5.4148978498969047E-4</v>
      </c>
      <c r="H2841" s="3">
        <f>1-E2841/MAX(E$2:E2841)</f>
        <v>0.43156264888041918</v>
      </c>
      <c r="I2841" s="36">
        <f ca="1">IF(ROW()&gt;计算结果!B$18+1,AVERAGE(OFFSET(E2841,0,0,-计算结果!B$18,1)),AVERAGE(OFFSET(E2841,0,0,-ROW(),1)))</f>
        <v>3276.5236363636359</v>
      </c>
      <c r="J2841" s="36">
        <f ca="1">I2841+计算结果!B$19*IF(ROW()&gt;计算结果!B$18+1,STDEV(OFFSET(E2841,0,0,-计算结果!B$18,1)),STDEV(OFFSET(E2841,0,0,-ROW(),1)))</f>
        <v>9810.2659615623452</v>
      </c>
      <c r="K2841" s="34">
        <f ca="1">I2841-计算结果!B$19*IF(ROW()&gt;计算结果!B$18+1,STDEV(OFFSET(E2841,0,0,-计算结果!B$18,1)),STDEV(OFFSET(E2841,0,0,-ROW(),1)))</f>
        <v>-3257.2186888350734</v>
      </c>
      <c r="L2841" s="35" t="str">
        <f t="shared" ca="1" si="177"/>
        <v>买</v>
      </c>
      <c r="M2841" s="4" t="str">
        <f t="shared" ca="1" si="178"/>
        <v/>
      </c>
      <c r="N2841" s="3">
        <f ca="1">IF(L2840="买",E2841/E2840-1,0)-IF(M2841=1,计算结果!B$17,0)</f>
        <v>-5.4148978498969047E-4</v>
      </c>
      <c r="O2841" s="2">
        <f t="shared" ca="1" si="179"/>
        <v>13.953811943725315</v>
      </c>
      <c r="P2841" s="3">
        <f ca="1">1-O2841/MAX(O$2:O2841)</f>
        <v>0.12649630502809539</v>
      </c>
    </row>
    <row r="2842" spans="1:16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76"/>
        <v>-3.7715291455397981E-4</v>
      </c>
      <c r="H2842" s="3">
        <f>1-E2842/MAX(E$2:E2842)</f>
        <v>0.43177703668413525</v>
      </c>
      <c r="I2842" s="36">
        <f ca="1">IF(ROW()&gt;计算结果!B$18+1,AVERAGE(OFFSET(E2842,0,0,-计算结果!B$18,1)),AVERAGE(OFFSET(E2842,0,0,-ROW(),1)))</f>
        <v>3279.8709090909092</v>
      </c>
      <c r="J2842" s="36">
        <f ca="1">I2842+计算结果!B$19*IF(ROW()&gt;计算结果!B$18+1,STDEV(OFFSET(E2842,0,0,-计算结果!B$18,1)),STDEV(OFFSET(E2842,0,0,-ROW(),1)))</f>
        <v>9735.2680676256659</v>
      </c>
      <c r="K2842" s="34">
        <f ca="1">I2842-计算结果!B$19*IF(ROW()&gt;计算结果!B$18+1,STDEV(OFFSET(E2842,0,0,-计算结果!B$18,1)),STDEV(OFFSET(E2842,0,0,-ROW(),1)))</f>
        <v>-3175.526249443848</v>
      </c>
      <c r="L2842" s="35" t="str">
        <f t="shared" ca="1" si="177"/>
        <v>买</v>
      </c>
      <c r="M2842" s="4" t="str">
        <f t="shared" ca="1" si="178"/>
        <v/>
      </c>
      <c r="N2842" s="3">
        <f ca="1">IF(L2841="买",E2842/E2841-1,0)-IF(M2842=1,计算结果!B$17,0)</f>
        <v>-3.7715291455397981E-4</v>
      </c>
      <c r="O2842" s="2">
        <f t="shared" ca="1" si="179"/>
        <v>13.948549222881601</v>
      </c>
      <c r="P2842" s="3">
        <f ca="1">1-O2842/MAX(O$2:O2842)</f>
        <v>0.12682574949252767</v>
      </c>
    </row>
    <row r="2843" spans="1:16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76"/>
        <v>-6.4439626777179626E-3</v>
      </c>
      <c r="H2843" s="3">
        <f>1-E2843/MAX(E$2:E2843)</f>
        <v>0.43543864425236511</v>
      </c>
      <c r="I2843" s="36">
        <f ca="1">IF(ROW()&gt;计算结果!B$18+1,AVERAGE(OFFSET(E2843,0,0,-计算结果!B$18,1)),AVERAGE(OFFSET(E2843,0,0,-ROW(),1)))</f>
        <v>3282.4779545454553</v>
      </c>
      <c r="J2843" s="36">
        <f ca="1">I2843+计算结果!B$19*IF(ROW()&gt;计算结果!B$18+1,STDEV(OFFSET(E2843,0,0,-计算结果!B$18,1)),STDEV(OFFSET(E2843,0,0,-ROW(),1)))</f>
        <v>9634.5958260180396</v>
      </c>
      <c r="K2843" s="34">
        <f ca="1">I2843-计算结果!B$19*IF(ROW()&gt;计算结果!B$18+1,STDEV(OFFSET(E2843,0,0,-计算结果!B$18,1)),STDEV(OFFSET(E2843,0,0,-ROW(),1)))</f>
        <v>-3069.6399169271294</v>
      </c>
      <c r="L2843" s="35" t="str">
        <f t="shared" ca="1" si="177"/>
        <v>买</v>
      </c>
      <c r="M2843" s="4" t="str">
        <f t="shared" ca="1" si="178"/>
        <v/>
      </c>
      <c r="N2843" s="3">
        <f ca="1">IF(L2842="买",E2843/E2842-1,0)-IF(M2843=1,计算结果!B$17,0)</f>
        <v>-6.4439626777179626E-3</v>
      </c>
      <c r="O2843" s="2">
        <f t="shared" ca="1" si="179"/>
        <v>13.85866529228104</v>
      </c>
      <c r="P2843" s="3">
        <f ca="1">1-O2843/MAX(O$2:O2843)</f>
        <v>0.13245245177394216</v>
      </c>
    </row>
    <row r="2844" spans="1:16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76"/>
        <v>-1.6708659329001452E-2</v>
      </c>
      <c r="H2844" s="3">
        <f>1-E2844/MAX(E$2:E2844)</f>
        <v>0.44487170761587147</v>
      </c>
      <c r="I2844" s="36">
        <f ca="1">IF(ROW()&gt;计算结果!B$18+1,AVERAGE(OFFSET(E2844,0,0,-计算结果!B$18,1)),AVERAGE(OFFSET(E2844,0,0,-ROW(),1)))</f>
        <v>3282.2375000000002</v>
      </c>
      <c r="J2844" s="36">
        <f ca="1">I2844+计算结果!B$19*IF(ROW()&gt;计算结果!B$18+1,STDEV(OFFSET(E2844,0,0,-计算结果!B$18,1)),STDEV(OFFSET(E2844,0,0,-ROW(),1)))</f>
        <v>9641.1326093476964</v>
      </c>
      <c r="K2844" s="34">
        <f ca="1">I2844-计算结果!B$19*IF(ROW()&gt;计算结果!B$18+1,STDEV(OFFSET(E2844,0,0,-计算结果!B$18,1)),STDEV(OFFSET(E2844,0,0,-ROW(),1)))</f>
        <v>-3076.6576093476951</v>
      </c>
      <c r="L2844" s="35" t="str">
        <f t="shared" ca="1" si="177"/>
        <v>卖</v>
      </c>
      <c r="M2844" s="4">
        <f t="shared" ca="1" si="178"/>
        <v>1</v>
      </c>
      <c r="N2844" s="3">
        <f ca="1">IF(L2843="买",E2844/E2843-1,0)-IF(M2844=1,计算结果!B$17,0)</f>
        <v>-1.6708659329001452E-2</v>
      </c>
      <c r="O2844" s="2">
        <f t="shared" ca="1" si="179"/>
        <v>13.62710557515766</v>
      </c>
      <c r="P2844" s="3">
        <f ca="1">1-O2844/MAX(O$2:O2844)</f>
        <v>0.14694800820896181</v>
      </c>
    </row>
    <row r="2845" spans="1:16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76"/>
        <v>-6.9576411450988918E-4</v>
      </c>
      <c r="H2845" s="3">
        <f>1-E2845/MAX(E$2:E2845)</f>
        <v>0.44525794596066148</v>
      </c>
      <c r="I2845" s="36">
        <f ca="1">IF(ROW()&gt;计算结果!B$18+1,AVERAGE(OFFSET(E2845,0,0,-计算结果!B$18,1)),AVERAGE(OFFSET(E2845,0,0,-ROW(),1)))</f>
        <v>3281.7252272727274</v>
      </c>
      <c r="J2845" s="36">
        <f ca="1">I2845+计算结果!B$19*IF(ROW()&gt;计算结果!B$18+1,STDEV(OFFSET(E2845,0,0,-计算结果!B$18,1)),STDEV(OFFSET(E2845,0,0,-ROW(),1)))</f>
        <v>9650.9667635912483</v>
      </c>
      <c r="K2845" s="34">
        <f ca="1">I2845-计算结果!B$19*IF(ROW()&gt;计算结果!B$18+1,STDEV(OFFSET(E2845,0,0,-计算结果!B$18,1)),STDEV(OFFSET(E2845,0,0,-ROW(),1)))</f>
        <v>-3087.5163090457945</v>
      </c>
      <c r="L2845" s="35" t="str">
        <f t="shared" ca="1" si="177"/>
        <v>卖</v>
      </c>
      <c r="M2845" s="4" t="str">
        <f t="shared" ca="1" si="178"/>
        <v/>
      </c>
      <c r="N2845" s="3">
        <f ca="1">IF(L2844="买",E2845/E2844-1,0)-IF(M2845=1,计算结果!B$17,0)</f>
        <v>0</v>
      </c>
      <c r="O2845" s="2">
        <f t="shared" ca="1" si="179"/>
        <v>13.62710557515766</v>
      </c>
      <c r="P2845" s="3">
        <f ca="1">1-O2845/MAX(O$2:O2845)</f>
        <v>0.14694800820896181</v>
      </c>
    </row>
    <row r="2846" spans="1:16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76"/>
        <v>-6.6250962325898888E-3</v>
      </c>
      <c r="H2846" s="3">
        <f>1-E2846/MAX(E$2:E2846)</f>
        <v>0.44893316545293671</v>
      </c>
      <c r="I2846" s="36">
        <f ca="1">IF(ROW()&gt;计算结果!B$18+1,AVERAGE(OFFSET(E2846,0,0,-计算结果!B$18,1)),AVERAGE(OFFSET(E2846,0,0,-ROW(),1)))</f>
        <v>3280.8609090909099</v>
      </c>
      <c r="J2846" s="36">
        <f ca="1">I2846+计算结果!B$19*IF(ROW()&gt;计算结果!B$18+1,STDEV(OFFSET(E2846,0,0,-计算结果!B$18,1)),STDEV(OFFSET(E2846,0,0,-ROW(),1)))</f>
        <v>9689.5452833109503</v>
      </c>
      <c r="K2846" s="34">
        <f ca="1">I2846-计算结果!B$19*IF(ROW()&gt;计算结果!B$18+1,STDEV(OFFSET(E2846,0,0,-计算结果!B$18,1)),STDEV(OFFSET(E2846,0,0,-ROW(),1)))</f>
        <v>-3127.82346512913</v>
      </c>
      <c r="L2846" s="35" t="str">
        <f t="shared" ca="1" si="177"/>
        <v>卖</v>
      </c>
      <c r="M2846" s="4" t="str">
        <f t="shared" ca="1" si="178"/>
        <v/>
      </c>
      <c r="N2846" s="3">
        <f ca="1">IF(L2845="买",E2846/E2845-1,0)-IF(M2846=1,计算结果!B$17,0)</f>
        <v>0</v>
      </c>
      <c r="O2846" s="2">
        <f t="shared" ca="1" si="179"/>
        <v>13.62710557515766</v>
      </c>
      <c r="P2846" s="3">
        <f ca="1">1-O2846/MAX(O$2:O2846)</f>
        <v>0.14694800820896181</v>
      </c>
    </row>
    <row r="2847" spans="1:16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76"/>
        <v>7.5307296378517297E-3</v>
      </c>
      <c r="H2847" s="3">
        <f>1-E2847/MAX(E$2:E2847)</f>
        <v>0.44478323010957599</v>
      </c>
      <c r="I2847" s="36">
        <f ca="1">IF(ROW()&gt;计算结果!B$18+1,AVERAGE(OFFSET(E2847,0,0,-计算结果!B$18,1)),AVERAGE(OFFSET(E2847,0,0,-ROW(),1)))</f>
        <v>3280.561818181819</v>
      </c>
      <c r="J2847" s="36">
        <f ca="1">I2847+计算结果!B$19*IF(ROW()&gt;计算结果!B$18+1,STDEV(OFFSET(E2847,0,0,-计算结果!B$18,1)),STDEV(OFFSET(E2847,0,0,-ROW(),1)))</f>
        <v>9695.6057893918478</v>
      </c>
      <c r="K2847" s="34">
        <f ca="1">I2847-计算结果!B$19*IF(ROW()&gt;计算结果!B$18+1,STDEV(OFFSET(E2847,0,0,-计算结果!B$18,1)),STDEV(OFFSET(E2847,0,0,-ROW(),1)))</f>
        <v>-3134.4821530282097</v>
      </c>
      <c r="L2847" s="35" t="str">
        <f t="shared" ca="1" si="177"/>
        <v>卖</v>
      </c>
      <c r="M2847" s="4" t="str">
        <f t="shared" ca="1" si="178"/>
        <v/>
      </c>
      <c r="N2847" s="3">
        <f ca="1">IF(L2846="买",E2847/E2846-1,0)-IF(M2847=1,计算结果!B$17,0)</f>
        <v>0</v>
      </c>
      <c r="O2847" s="2">
        <f t="shared" ca="1" si="179"/>
        <v>13.62710557515766</v>
      </c>
      <c r="P2847" s="3">
        <f ca="1">1-O2847/MAX(O$2:O2847)</f>
        <v>0.14694800820896181</v>
      </c>
    </row>
    <row r="2848" spans="1:16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76"/>
        <v>-1.7529235823383615E-3</v>
      </c>
      <c r="H2848" s="3">
        <f>1-E2848/MAX(E$2:E2848)</f>
        <v>0.44575648267882662</v>
      </c>
      <c r="I2848" s="36">
        <f ca="1">IF(ROW()&gt;计算结果!B$18+1,AVERAGE(OFFSET(E2848,0,0,-计算结果!B$18,1)),AVERAGE(OFFSET(E2848,0,0,-ROW(),1)))</f>
        <v>3280.4568181818177</v>
      </c>
      <c r="J2848" s="36">
        <f ca="1">I2848+计算结果!B$19*IF(ROW()&gt;计算结果!B$18+1,STDEV(OFFSET(E2848,0,0,-计算结果!B$18,1)),STDEV(OFFSET(E2848,0,0,-ROW(),1)))</f>
        <v>9699.714510053298</v>
      </c>
      <c r="K2848" s="34">
        <f ca="1">I2848-计算结果!B$19*IF(ROW()&gt;计算结果!B$18+1,STDEV(OFFSET(E2848,0,0,-计算结果!B$18,1)),STDEV(OFFSET(E2848,0,0,-ROW(),1)))</f>
        <v>-3138.8008736896627</v>
      </c>
      <c r="L2848" s="35" t="str">
        <f t="shared" ca="1" si="177"/>
        <v>卖</v>
      </c>
      <c r="M2848" s="4" t="str">
        <f t="shared" ca="1" si="178"/>
        <v/>
      </c>
      <c r="N2848" s="3">
        <f ca="1">IF(L2847="买",E2848/E2847-1,0)-IF(M2848=1,计算结果!B$17,0)</f>
        <v>0</v>
      </c>
      <c r="O2848" s="2">
        <f t="shared" ca="1" si="179"/>
        <v>13.62710557515766</v>
      </c>
      <c r="P2848" s="3">
        <f ca="1">1-O2848/MAX(O$2:O2848)</f>
        <v>0.14694800820896181</v>
      </c>
    </row>
    <row r="2849" spans="1:16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76"/>
        <v>2.8366181617240915E-3</v>
      </c>
      <c r="H2849" s="3">
        <f>1-E2849/MAX(E$2:E2849)</f>
        <v>0.44418430545157561</v>
      </c>
      <c r="I2849" s="36">
        <f ca="1">IF(ROW()&gt;计算结果!B$18+1,AVERAGE(OFFSET(E2849,0,0,-计算结果!B$18,1)),AVERAGE(OFFSET(E2849,0,0,-ROW(),1)))</f>
        <v>3280.8752272727274</v>
      </c>
      <c r="J2849" s="36">
        <f ca="1">I2849+计算结果!B$19*IF(ROW()&gt;计算结果!B$18+1,STDEV(OFFSET(E2849,0,0,-计算结果!B$18,1)),STDEV(OFFSET(E2849,0,0,-ROW(),1)))</f>
        <v>9681.3574925735411</v>
      </c>
      <c r="K2849" s="34">
        <f ca="1">I2849-计算结果!B$19*IF(ROW()&gt;计算结果!B$18+1,STDEV(OFFSET(E2849,0,0,-计算结果!B$18,1)),STDEV(OFFSET(E2849,0,0,-ROW(),1)))</f>
        <v>-3119.6070380280858</v>
      </c>
      <c r="L2849" s="35" t="str">
        <f t="shared" ca="1" si="177"/>
        <v>卖</v>
      </c>
      <c r="M2849" s="4" t="str">
        <f t="shared" ca="1" si="178"/>
        <v/>
      </c>
      <c r="N2849" s="3">
        <f ca="1">IF(L2848="买",E2849/E2848-1,0)-IF(M2849=1,计算结果!B$17,0)</f>
        <v>0</v>
      </c>
      <c r="O2849" s="2">
        <f t="shared" ca="1" si="179"/>
        <v>13.62710557515766</v>
      </c>
      <c r="P2849" s="3">
        <f ca="1">1-O2849/MAX(O$2:O2849)</f>
        <v>0.14694800820896181</v>
      </c>
    </row>
    <row r="2850" spans="1:16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76"/>
        <v>7.4939387260304358E-3</v>
      </c>
      <c r="H2850" s="3">
        <f>1-E2850/MAX(E$2:E2850)</f>
        <v>0.4400190566936637</v>
      </c>
      <c r="I2850" s="36">
        <f ca="1">IF(ROW()&gt;计算结果!B$18+1,AVERAGE(OFFSET(E2850,0,0,-计算结果!B$18,1)),AVERAGE(OFFSET(E2850,0,0,-ROW(),1)))</f>
        <v>3282.0913636363639</v>
      </c>
      <c r="J2850" s="36">
        <f ca="1">I2850+计算结果!B$19*IF(ROW()&gt;计算结果!B$18+1,STDEV(OFFSET(E2850,0,0,-计算结果!B$18,1)),STDEV(OFFSET(E2850,0,0,-ROW(),1)))</f>
        <v>9642.1744570492374</v>
      </c>
      <c r="K2850" s="34">
        <f ca="1">I2850-计算结果!B$19*IF(ROW()&gt;计算结果!B$18+1,STDEV(OFFSET(E2850,0,0,-计算结果!B$18,1)),STDEV(OFFSET(E2850,0,0,-ROW(),1)))</f>
        <v>-3077.9917297765105</v>
      </c>
      <c r="L2850" s="35" t="str">
        <f t="shared" ca="1" si="177"/>
        <v>买</v>
      </c>
      <c r="M2850" s="4">
        <f t="shared" ca="1" si="178"/>
        <v>1</v>
      </c>
      <c r="N2850" s="3">
        <f ca="1">IF(L2849="买",E2850/E2849-1,0)-IF(M2850=1,计算结果!B$17,0)</f>
        <v>0</v>
      </c>
      <c r="O2850" s="2">
        <f t="shared" ca="1" si="179"/>
        <v>13.62710557515766</v>
      </c>
      <c r="P2850" s="3">
        <f ca="1">1-O2850/MAX(O$2:O2850)</f>
        <v>0.14694800820896181</v>
      </c>
    </row>
    <row r="2851" spans="1:16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76"/>
        <v>-4.6944505214030485E-3</v>
      </c>
      <c r="H2851" s="3">
        <f>1-E2851/MAX(E$2:E2851)</f>
        <v>0.44264785952494379</v>
      </c>
      <c r="I2851" s="36">
        <f ca="1">IF(ROW()&gt;计算结果!B$18+1,AVERAGE(OFFSET(E2851,0,0,-计算结果!B$18,1)),AVERAGE(OFFSET(E2851,0,0,-ROW(),1)))</f>
        <v>3282.6175000000003</v>
      </c>
      <c r="J2851" s="36">
        <f ca="1">I2851+计算结果!B$19*IF(ROW()&gt;计算结果!B$18+1,STDEV(OFFSET(E2851,0,0,-计算结果!B$18,1)),STDEV(OFFSET(E2851,0,0,-ROW(),1)))</f>
        <v>9623.9708284940316</v>
      </c>
      <c r="K2851" s="34">
        <f ca="1">I2851-计算结果!B$19*IF(ROW()&gt;计算结果!B$18+1,STDEV(OFFSET(E2851,0,0,-计算结果!B$18,1)),STDEV(OFFSET(E2851,0,0,-ROW(),1)))</f>
        <v>-3058.735828494031</v>
      </c>
      <c r="L2851" s="35" t="str">
        <f t="shared" ca="1" si="177"/>
        <v>卖</v>
      </c>
      <c r="M2851" s="4">
        <f t="shared" ca="1" si="178"/>
        <v>1</v>
      </c>
      <c r="N2851" s="3">
        <f ca="1">IF(L2850="买",E2851/E2850-1,0)-IF(M2851=1,计算结果!B$17,0)</f>
        <v>-4.6944505214030485E-3</v>
      </c>
      <c r="O2851" s="2">
        <f t="shared" ca="1" si="179"/>
        <v>13.563133802285147</v>
      </c>
      <c r="P2851" s="3">
        <f ca="1">1-O2851/MAX(O$2:O2851)</f>
        <v>0.15095261857660913</v>
      </c>
    </row>
    <row r="2852" spans="1:16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76"/>
        <v>-1.6909517747514258E-2</v>
      </c>
      <c r="H2852" s="3">
        <f>1-E2852/MAX(E$2:E2852)</f>
        <v>0.4520724154359218</v>
      </c>
      <c r="I2852" s="36">
        <f ca="1">IF(ROW()&gt;计算结果!B$18+1,AVERAGE(OFFSET(E2852,0,0,-计算结果!B$18,1)),AVERAGE(OFFSET(E2852,0,0,-ROW(),1)))</f>
        <v>3282.5065909090913</v>
      </c>
      <c r="J2852" s="36">
        <f ca="1">I2852+计算结果!B$19*IF(ROW()&gt;计算结果!B$18+1,STDEV(OFFSET(E2852,0,0,-计算结果!B$18,1)),STDEV(OFFSET(E2852,0,0,-ROW(),1)))</f>
        <v>9636.8053991002089</v>
      </c>
      <c r="K2852" s="34">
        <f ca="1">I2852-计算结果!B$19*IF(ROW()&gt;计算结果!B$18+1,STDEV(OFFSET(E2852,0,0,-计算结果!B$18,1)),STDEV(OFFSET(E2852,0,0,-ROW(),1)))</f>
        <v>-3071.7922172820267</v>
      </c>
      <c r="L2852" s="35" t="str">
        <f t="shared" ca="1" si="177"/>
        <v>卖</v>
      </c>
      <c r="M2852" s="4" t="str">
        <f t="shared" ca="1" si="178"/>
        <v/>
      </c>
      <c r="N2852" s="3">
        <f ca="1">IF(L2851="买",E2852/E2851-1,0)-IF(M2852=1,计算结果!B$17,0)</f>
        <v>0</v>
      </c>
      <c r="O2852" s="2">
        <f t="shared" ca="1" si="179"/>
        <v>13.563133802285147</v>
      </c>
      <c r="P2852" s="3">
        <f ca="1">1-O2852/MAX(O$2:O2852)</f>
        <v>0.15095261857660913</v>
      </c>
    </row>
    <row r="2853" spans="1:16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76"/>
        <v>6.3565901101767519E-3</v>
      </c>
      <c r="H2853" s="3">
        <f>1-E2853/MAX(E$2:E2853)</f>
        <v>0.44858946437078884</v>
      </c>
      <c r="I2853" s="36">
        <f ca="1">IF(ROW()&gt;计算结果!B$18+1,AVERAGE(OFFSET(E2853,0,0,-计算结果!B$18,1)),AVERAGE(OFFSET(E2853,0,0,-ROW(),1)))</f>
        <v>3282.7306818181819</v>
      </c>
      <c r="J2853" s="36">
        <f ca="1">I2853+计算结果!B$19*IF(ROW()&gt;计算结果!B$18+1,STDEV(OFFSET(E2853,0,0,-计算结果!B$18,1)),STDEV(OFFSET(E2853,0,0,-ROW(),1)))</f>
        <v>9616.5622448529393</v>
      </c>
      <c r="K2853" s="34">
        <f ca="1">I2853-计算结果!B$19*IF(ROW()&gt;计算结果!B$18+1,STDEV(OFFSET(E2853,0,0,-计算结果!B$18,1)),STDEV(OFFSET(E2853,0,0,-ROW(),1)))</f>
        <v>-3051.100881216576</v>
      </c>
      <c r="L2853" s="35" t="str">
        <f t="shared" ca="1" si="177"/>
        <v>卖</v>
      </c>
      <c r="M2853" s="4" t="str">
        <f t="shared" ca="1" si="178"/>
        <v/>
      </c>
      <c r="N2853" s="3">
        <f ca="1">IF(L2852="买",E2853/E2852-1,0)-IF(M2853=1,计算结果!B$17,0)</f>
        <v>0</v>
      </c>
      <c r="O2853" s="2">
        <f t="shared" ca="1" si="179"/>
        <v>13.563133802285147</v>
      </c>
      <c r="P2853" s="3">
        <f ca="1">1-O2853/MAX(O$2:O2853)</f>
        <v>0.15095261857660913</v>
      </c>
    </row>
    <row r="2854" spans="1:16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76"/>
        <v>-3.0425055928412492E-3</v>
      </c>
      <c r="H2854" s="3">
        <f>1-E2854/MAX(E$2:E2854)</f>
        <v>0.45026713400939222</v>
      </c>
      <c r="I2854" s="36">
        <f ca="1">IF(ROW()&gt;计算结果!B$18+1,AVERAGE(OFFSET(E2854,0,0,-计算结果!B$18,1)),AVERAGE(OFFSET(E2854,0,0,-ROW(),1)))</f>
        <v>3281.8511363636367</v>
      </c>
      <c r="J2854" s="36">
        <f ca="1">I2854+计算结果!B$19*IF(ROW()&gt;计算结果!B$18+1,STDEV(OFFSET(E2854,0,0,-计算结果!B$18,1)),STDEV(OFFSET(E2854,0,0,-ROW(),1)))</f>
        <v>9670.5514008067366</v>
      </c>
      <c r="K2854" s="34">
        <f ca="1">I2854-计算结果!B$19*IF(ROW()&gt;计算结果!B$18+1,STDEV(OFFSET(E2854,0,0,-计算结果!B$18,1)),STDEV(OFFSET(E2854,0,0,-ROW(),1)))</f>
        <v>-3106.8491280794638</v>
      </c>
      <c r="L2854" s="35" t="str">
        <f t="shared" ca="1" si="177"/>
        <v>卖</v>
      </c>
      <c r="M2854" s="4" t="str">
        <f t="shared" ca="1" si="178"/>
        <v/>
      </c>
      <c r="N2854" s="3">
        <f ca="1">IF(L2853="买",E2854/E2853-1,0)-IF(M2854=1,计算结果!B$17,0)</f>
        <v>0</v>
      </c>
      <c r="O2854" s="2">
        <f t="shared" ca="1" si="179"/>
        <v>13.563133802285147</v>
      </c>
      <c r="P2854" s="3">
        <f ca="1">1-O2854/MAX(O$2:O2854)</f>
        <v>0.15095261857660913</v>
      </c>
    </row>
    <row r="2855" spans="1:16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76"/>
        <v>4.1784152354304993E-3</v>
      </c>
      <c r="H2855" s="3">
        <f>1-E2855/MAX(E$2:E2855)</f>
        <v>0.44797012182672025</v>
      </c>
      <c r="I2855" s="36">
        <f ca="1">IF(ROW()&gt;计算结果!B$18+1,AVERAGE(OFFSET(E2855,0,0,-计算结果!B$18,1)),AVERAGE(OFFSET(E2855,0,0,-ROW(),1)))</f>
        <v>3282.4454545454546</v>
      </c>
      <c r="J2855" s="36">
        <f ca="1">I2855+计算结果!B$19*IF(ROW()&gt;计算结果!B$18+1,STDEV(OFFSET(E2855,0,0,-计算结果!B$18,1)),STDEV(OFFSET(E2855,0,0,-ROW(),1)))</f>
        <v>9612.3252829355988</v>
      </c>
      <c r="K2855" s="34">
        <f ca="1">I2855-计算结果!B$19*IF(ROW()&gt;计算结果!B$18+1,STDEV(OFFSET(E2855,0,0,-计算结果!B$18,1)),STDEV(OFFSET(E2855,0,0,-ROW(),1)))</f>
        <v>-3047.4343738446905</v>
      </c>
      <c r="L2855" s="35" t="str">
        <f t="shared" ca="1" si="177"/>
        <v>卖</v>
      </c>
      <c r="M2855" s="4" t="str">
        <f t="shared" ca="1" si="178"/>
        <v/>
      </c>
      <c r="N2855" s="3">
        <f ca="1">IF(L2854="买",E2855/E2854-1,0)-IF(M2855=1,计算结果!B$17,0)</f>
        <v>0</v>
      </c>
      <c r="O2855" s="2">
        <f t="shared" ca="1" si="179"/>
        <v>13.563133802285147</v>
      </c>
      <c r="P2855" s="3">
        <f ca="1">1-O2855/MAX(O$2:O2855)</f>
        <v>0.15095261857660913</v>
      </c>
    </row>
    <row r="2856" spans="1:16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76"/>
        <v>2.7401144745238248E-3</v>
      </c>
      <c r="H2856" s="3">
        <f>1-E2856/MAX(E$2:E2856)</f>
        <v>0.44645749676716795</v>
      </c>
      <c r="I2856" s="36">
        <f ca="1">IF(ROW()&gt;计算结果!B$18+1,AVERAGE(OFFSET(E2856,0,0,-计算结果!B$18,1)),AVERAGE(OFFSET(E2856,0,0,-ROW(),1)))</f>
        <v>3283.1759090909095</v>
      </c>
      <c r="J2856" s="36">
        <f ca="1">I2856+计算结果!B$19*IF(ROW()&gt;计算结果!B$18+1,STDEV(OFFSET(E2856,0,0,-计算结果!B$18,1)),STDEV(OFFSET(E2856,0,0,-ROW(),1)))</f>
        <v>9547.5632907276249</v>
      </c>
      <c r="K2856" s="34">
        <f ca="1">I2856-计算结果!B$19*IF(ROW()&gt;计算结果!B$18+1,STDEV(OFFSET(E2856,0,0,-计算结果!B$18,1)),STDEV(OFFSET(E2856,0,0,-ROW(),1)))</f>
        <v>-2981.2114725458055</v>
      </c>
      <c r="L2856" s="35" t="str">
        <f t="shared" ca="1" si="177"/>
        <v>卖</v>
      </c>
      <c r="M2856" s="4" t="str">
        <f t="shared" ca="1" si="178"/>
        <v/>
      </c>
      <c r="N2856" s="3">
        <f ca="1">IF(L2855="买",E2856/E2855-1,0)-IF(M2856=1,计算结果!B$17,0)</f>
        <v>0</v>
      </c>
      <c r="O2856" s="2">
        <f t="shared" ca="1" si="179"/>
        <v>13.563133802285147</v>
      </c>
      <c r="P2856" s="3">
        <f ca="1">1-O2856/MAX(O$2:O2856)</f>
        <v>0.15095261857660913</v>
      </c>
    </row>
    <row r="2857" spans="1:16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76"/>
        <v>1.2476638961294251E-2</v>
      </c>
      <c r="H2857" s="3">
        <f>1-E2857/MAX(E$2:E2857)</f>
        <v>0.43955114680460083</v>
      </c>
      <c r="I2857" s="36">
        <f ca="1">IF(ROW()&gt;计算结果!B$18+1,AVERAGE(OFFSET(E2857,0,0,-计算结果!B$18,1)),AVERAGE(OFFSET(E2857,0,0,-ROW(),1)))</f>
        <v>3285.2200000000007</v>
      </c>
      <c r="J2857" s="36">
        <f ca="1">I2857+计算结果!B$19*IF(ROW()&gt;计算结果!B$18+1,STDEV(OFFSET(E2857,0,0,-计算结果!B$18,1)),STDEV(OFFSET(E2857,0,0,-ROW(),1)))</f>
        <v>9405.3391775141699</v>
      </c>
      <c r="K2857" s="34">
        <f ca="1">I2857-计算结果!B$19*IF(ROW()&gt;计算结果!B$18+1,STDEV(OFFSET(E2857,0,0,-计算结果!B$18,1)),STDEV(OFFSET(E2857,0,0,-ROW(),1)))</f>
        <v>-2834.899177514169</v>
      </c>
      <c r="L2857" s="35" t="str">
        <f t="shared" ca="1" si="177"/>
        <v>买</v>
      </c>
      <c r="M2857" s="4">
        <f t="shared" ca="1" si="178"/>
        <v>1</v>
      </c>
      <c r="N2857" s="3">
        <f ca="1">IF(L2856="买",E2857/E2856-1,0)-IF(M2857=1,计算结果!B$17,0)</f>
        <v>0</v>
      </c>
      <c r="O2857" s="2">
        <f t="shared" ca="1" si="179"/>
        <v>13.563133802285147</v>
      </c>
      <c r="P2857" s="3">
        <f ca="1">1-O2857/MAX(O$2:O2857)</f>
        <v>0.15095261857660913</v>
      </c>
    </row>
    <row r="2858" spans="1:16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76"/>
        <v>3.8526110623673393E-3</v>
      </c>
      <c r="H2858" s="3">
        <f>1-E2858/MAX(E$2:E2858)</f>
        <v>0.43739195535288911</v>
      </c>
      <c r="I2858" s="36">
        <f ca="1">IF(ROW()&gt;计算结果!B$18+1,AVERAGE(OFFSET(E2858,0,0,-计算结果!B$18,1)),AVERAGE(OFFSET(E2858,0,0,-ROW(),1)))</f>
        <v>3288.1688636363633</v>
      </c>
      <c r="J2858" s="36">
        <f ca="1">I2858+计算结果!B$19*IF(ROW()&gt;计算结果!B$18+1,STDEV(OFFSET(E2858,0,0,-计算结果!B$18,1)),STDEV(OFFSET(E2858,0,0,-ROW(),1)))</f>
        <v>9133.6094654922726</v>
      </c>
      <c r="K2858" s="34">
        <f ca="1">I2858-计算结果!B$19*IF(ROW()&gt;计算结果!B$18+1,STDEV(OFFSET(E2858,0,0,-计算结果!B$18,1)),STDEV(OFFSET(E2858,0,0,-ROW(),1)))</f>
        <v>-2557.271738219546</v>
      </c>
      <c r="L2858" s="35" t="str">
        <f t="shared" ca="1" si="177"/>
        <v>买</v>
      </c>
      <c r="M2858" s="4" t="str">
        <f t="shared" ca="1" si="178"/>
        <v/>
      </c>
      <c r="N2858" s="3">
        <f ca="1">IF(L2857="买",E2858/E2857-1,0)-IF(M2858=1,计算结果!B$17,0)</f>
        <v>3.8526110623673393E-3</v>
      </c>
      <c r="O2858" s="2">
        <f t="shared" ca="1" si="179"/>
        <v>13.615387281612199</v>
      </c>
      <c r="P2858" s="3">
        <f ca="1">1-O2858/MAX(O$2:O2858)</f>
        <v>0.14768156924246345</v>
      </c>
    </row>
    <row r="2859" spans="1:16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76"/>
        <v>-1.9809106745377614E-3</v>
      </c>
      <c r="H2859" s="3">
        <f>1-E2859/MAX(E$2:E2859)</f>
        <v>0.4385064316341114</v>
      </c>
      <c r="I2859" s="36">
        <f ca="1">IF(ROW()&gt;计算结果!B$18+1,AVERAGE(OFFSET(E2859,0,0,-计算结果!B$18,1)),AVERAGE(OFFSET(E2859,0,0,-ROW(),1)))</f>
        <v>3290.6906818181815</v>
      </c>
      <c r="J2859" s="36">
        <f ca="1">I2859+计算结果!B$19*IF(ROW()&gt;计算结果!B$18+1,STDEV(OFFSET(E2859,0,0,-计算结果!B$18,1)),STDEV(OFFSET(E2859,0,0,-ROW(),1)))</f>
        <v>8891.1646114367431</v>
      </c>
      <c r="K2859" s="34">
        <f ca="1">I2859-计算结果!B$19*IF(ROW()&gt;计算结果!B$18+1,STDEV(OFFSET(E2859,0,0,-计算结果!B$18,1)),STDEV(OFFSET(E2859,0,0,-ROW(),1)))</f>
        <v>-2309.7832478003802</v>
      </c>
      <c r="L2859" s="35" t="str">
        <f t="shared" ca="1" si="177"/>
        <v>买</v>
      </c>
      <c r="M2859" s="4" t="str">
        <f t="shared" ca="1" si="178"/>
        <v/>
      </c>
      <c r="N2859" s="3">
        <f ca="1">IF(L2858="买",E2859/E2858-1,0)-IF(M2859=1,计算结果!B$17,0)</f>
        <v>-1.9809106745377614E-3</v>
      </c>
      <c r="O2859" s="2">
        <f t="shared" ca="1" si="179"/>
        <v>13.588416415608087</v>
      </c>
      <c r="P2859" s="3">
        <f ca="1">1-O2859/MAX(O$2:O2859)</f>
        <v>0.14936993592005632</v>
      </c>
    </row>
    <row r="2860" spans="1:16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76"/>
        <v>7.9999757576487696E-4</v>
      </c>
      <c r="H2860" s="3">
        <f>1-E2860/MAX(E$2:E2860)</f>
        <v>0.43805723814061115</v>
      </c>
      <c r="I2860" s="36">
        <f ca="1">IF(ROW()&gt;计算结果!B$18+1,AVERAGE(OFFSET(E2860,0,0,-计算结果!B$18,1)),AVERAGE(OFFSET(E2860,0,0,-ROW(),1)))</f>
        <v>3293.1711363636355</v>
      </c>
      <c r="J2860" s="36">
        <f ca="1">I2860+计算结果!B$19*IF(ROW()&gt;计算结果!B$18+1,STDEV(OFFSET(E2860,0,0,-计算结果!B$18,1)),STDEV(OFFSET(E2860,0,0,-ROW(),1)))</f>
        <v>8647.7817540495635</v>
      </c>
      <c r="K2860" s="34">
        <f ca="1">I2860-计算结果!B$19*IF(ROW()&gt;计算结果!B$18+1,STDEV(OFFSET(E2860,0,0,-计算结果!B$18,1)),STDEV(OFFSET(E2860,0,0,-ROW(),1)))</f>
        <v>-2061.439481322293</v>
      </c>
      <c r="L2860" s="35" t="str">
        <f t="shared" ca="1" si="177"/>
        <v>买</v>
      </c>
      <c r="M2860" s="4" t="str">
        <f t="shared" ca="1" si="178"/>
        <v/>
      </c>
      <c r="N2860" s="3">
        <f ca="1">IF(L2859="买",E2860/E2859-1,0)-IF(M2860=1,计算结果!B$17,0)</f>
        <v>7.9999757576487696E-4</v>
      </c>
      <c r="O2860" s="2">
        <f t="shared" ca="1" si="179"/>
        <v>13.599287115799058</v>
      </c>
      <c r="P2860" s="3">
        <f ca="1">1-O2860/MAX(O$2:O2860)</f>
        <v>0.1486894339309196</v>
      </c>
    </row>
    <row r="2861" spans="1:16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76"/>
        <v>9.6891889846029144E-4</v>
      </c>
      <c r="H2861" s="3">
        <f>1-E2861/MAX(E$2:E2861)</f>
        <v>0.43751276117879268</v>
      </c>
      <c r="I2861" s="36">
        <f ca="1">IF(ROW()&gt;计算结果!B$18+1,AVERAGE(OFFSET(E2861,0,0,-计算结果!B$18,1)),AVERAGE(OFFSET(E2861,0,0,-ROW(),1)))</f>
        <v>3295.5475000000001</v>
      </c>
      <c r="J2861" s="36">
        <f ca="1">I2861+计算结果!B$19*IF(ROW()&gt;计算结果!B$18+1,STDEV(OFFSET(E2861,0,0,-计算结果!B$18,1)),STDEV(OFFSET(E2861,0,0,-ROW(),1)))</f>
        <v>8421.1295462281414</v>
      </c>
      <c r="K2861" s="34">
        <f ca="1">I2861-计算结果!B$19*IF(ROW()&gt;计算结果!B$18+1,STDEV(OFFSET(E2861,0,0,-计算结果!B$18,1)),STDEV(OFFSET(E2861,0,0,-ROW(),1)))</f>
        <v>-1830.0345462281416</v>
      </c>
      <c r="L2861" s="35" t="str">
        <f t="shared" ca="1" si="177"/>
        <v>买</v>
      </c>
      <c r="M2861" s="4" t="str">
        <f t="shared" ca="1" si="178"/>
        <v/>
      </c>
      <c r="N2861" s="3">
        <f ca="1">IF(L2860="买",E2861/E2860-1,0)-IF(M2861=1,计算结果!B$17,0)</f>
        <v>9.6891889846029144E-4</v>
      </c>
      <c r="O2861" s="2">
        <f t="shared" ca="1" si="179"/>
        <v>13.612463722091142</v>
      </c>
      <c r="P2861" s="3">
        <f ca="1">1-O2861/MAX(O$2:O2861)</f>
        <v>0.14786458303499639</v>
      </c>
    </row>
    <row r="2862" spans="1:16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76"/>
        <v>-8.460758957605452E-3</v>
      </c>
      <c r="H2862" s="3">
        <f>1-E2862/MAX(E$2:E2862)</f>
        <v>0.44227183012318783</v>
      </c>
      <c r="I2862" s="36">
        <f ca="1">IF(ROW()&gt;计算结果!B$18+1,AVERAGE(OFFSET(E2862,0,0,-计算结果!B$18,1)),AVERAGE(OFFSET(E2862,0,0,-ROW(),1)))</f>
        <v>3297.2013636363631</v>
      </c>
      <c r="J2862" s="36">
        <f ca="1">I2862+计算结果!B$19*IF(ROW()&gt;计算结果!B$18+1,STDEV(OFFSET(E2862,0,0,-计算结果!B$18,1)),STDEV(OFFSET(E2862,0,0,-ROW(),1)))</f>
        <v>8198.6341895296428</v>
      </c>
      <c r="K2862" s="34">
        <f ca="1">I2862-计算结果!B$19*IF(ROW()&gt;计算结果!B$18+1,STDEV(OFFSET(E2862,0,0,-计算结果!B$18,1)),STDEV(OFFSET(E2862,0,0,-ROW(),1)))</f>
        <v>-1604.2314622569161</v>
      </c>
      <c r="L2862" s="35" t="str">
        <f t="shared" ca="1" si="177"/>
        <v>卖</v>
      </c>
      <c r="M2862" s="4">
        <f t="shared" ca="1" si="178"/>
        <v>1</v>
      </c>
      <c r="N2862" s="3">
        <f ca="1">IF(L2861="买",E2862/E2861-1,0)-IF(M2862=1,计算结果!B$17,0)</f>
        <v>-8.460758957605452E-3</v>
      </c>
      <c r="O2862" s="2">
        <f t="shared" ca="1" si="179"/>
        <v>13.497291947719381</v>
      </c>
      <c r="P2862" s="3">
        <f ca="1">1-O2862/MAX(O$2:O2862)</f>
        <v>0.15507429539717588</v>
      </c>
    </row>
    <row r="2863" spans="1:16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76"/>
        <v>1.3255518810938671E-2</v>
      </c>
      <c r="H2863" s="3">
        <f>1-E2863/MAX(E$2:E2863)</f>
        <v>0.43487885387599534</v>
      </c>
      <c r="I2863" s="36">
        <f ca="1">IF(ROW()&gt;计算结果!B$18+1,AVERAGE(OFFSET(E2863,0,0,-计算结果!B$18,1)),AVERAGE(OFFSET(E2863,0,0,-ROW(),1)))</f>
        <v>3299.182045454545</v>
      </c>
      <c r="J2863" s="36">
        <f ca="1">I2863+计算结果!B$19*IF(ROW()&gt;计算结果!B$18+1,STDEV(OFFSET(E2863,0,0,-计算结果!B$18,1)),STDEV(OFFSET(E2863,0,0,-ROW(),1)))</f>
        <v>8097.273376541677</v>
      </c>
      <c r="K2863" s="34">
        <f ca="1">I2863-计算结果!B$19*IF(ROW()&gt;计算结果!B$18+1,STDEV(OFFSET(E2863,0,0,-计算结果!B$18,1)),STDEV(OFFSET(E2863,0,0,-ROW(),1)))</f>
        <v>-1498.9092856325869</v>
      </c>
      <c r="L2863" s="35" t="str">
        <f t="shared" ca="1" si="177"/>
        <v>买</v>
      </c>
      <c r="M2863" s="4">
        <f t="shared" ca="1" si="178"/>
        <v>1</v>
      </c>
      <c r="N2863" s="3">
        <f ca="1">IF(L2862="买",E2863/E2862-1,0)-IF(M2863=1,计算结果!B$17,0)</f>
        <v>0</v>
      </c>
      <c r="O2863" s="2">
        <f t="shared" ca="1" si="179"/>
        <v>13.497291947719381</v>
      </c>
      <c r="P2863" s="3">
        <f ca="1">1-O2863/MAX(O$2:O2863)</f>
        <v>0.15507429539717588</v>
      </c>
    </row>
    <row r="2864" spans="1:16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76"/>
        <v>-1.5325185994767843E-3</v>
      </c>
      <c r="H2864" s="3">
        <f>1-E2864/MAX(E$2:E2864)</f>
        <v>0.43574491254338799</v>
      </c>
      <c r="I2864" s="36">
        <f ca="1">IF(ROW()&gt;计算结果!B$18+1,AVERAGE(OFFSET(E2864,0,0,-计算结果!B$18,1)),AVERAGE(OFFSET(E2864,0,0,-ROW(),1)))</f>
        <v>3300.5288636363625</v>
      </c>
      <c r="J2864" s="36">
        <f ca="1">I2864+计算结果!B$19*IF(ROW()&gt;计算结果!B$18+1,STDEV(OFFSET(E2864,0,0,-计算结果!B$18,1)),STDEV(OFFSET(E2864,0,0,-ROW(),1)))</f>
        <v>8052.3634119915387</v>
      </c>
      <c r="K2864" s="34">
        <f ca="1">I2864-计算结果!B$19*IF(ROW()&gt;计算结果!B$18+1,STDEV(OFFSET(E2864,0,0,-计算结果!B$18,1)),STDEV(OFFSET(E2864,0,0,-ROW(),1)))</f>
        <v>-1451.3056847188141</v>
      </c>
      <c r="L2864" s="35" t="str">
        <f t="shared" ca="1" si="177"/>
        <v>买</v>
      </c>
      <c r="M2864" s="4" t="str">
        <f t="shared" ca="1" si="178"/>
        <v/>
      </c>
      <c r="N2864" s="3">
        <f ca="1">IF(L2863="买",E2864/E2863-1,0)-IF(M2864=1,计算结果!B$17,0)</f>
        <v>-1.5325185994767843E-3</v>
      </c>
      <c r="O2864" s="2">
        <f t="shared" ca="1" si="179"/>
        <v>13.476607096766934</v>
      </c>
      <c r="P2864" s="3">
        <f ca="1">1-O2864/MAX(O$2:O2864)</f>
        <v>0.15636915975465571</v>
      </c>
    </row>
    <row r="2865" spans="1:16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76"/>
        <v>7.1164933780432094E-4</v>
      </c>
      <c r="H2865" s="3">
        <f>1-E2865/MAX(E$2:E2865)</f>
        <v>0.43534336078404678</v>
      </c>
      <c r="I2865" s="36">
        <f ca="1">IF(ROW()&gt;计算结果!B$18+1,AVERAGE(OFFSET(E2865,0,0,-计算结果!B$18,1)),AVERAGE(OFFSET(E2865,0,0,-ROW(),1)))</f>
        <v>3302.239318181817</v>
      </c>
      <c r="J2865" s="36">
        <f ca="1">I2865+计算结果!B$19*IF(ROW()&gt;计算结果!B$18+1,STDEV(OFFSET(E2865,0,0,-计算结果!B$18,1)),STDEV(OFFSET(E2865,0,0,-ROW(),1)))</f>
        <v>7962.2049764605563</v>
      </c>
      <c r="K2865" s="34">
        <f ca="1">I2865-计算结果!B$19*IF(ROW()&gt;计算结果!B$18+1,STDEV(OFFSET(E2865,0,0,-计算结果!B$18,1)),STDEV(OFFSET(E2865,0,0,-ROW(),1)))</f>
        <v>-1357.7263400969223</v>
      </c>
      <c r="L2865" s="35" t="str">
        <f t="shared" ca="1" si="177"/>
        <v>买</v>
      </c>
      <c r="M2865" s="4" t="str">
        <f t="shared" ca="1" si="178"/>
        <v/>
      </c>
      <c r="N2865" s="3">
        <f ca="1">IF(L2864="买",E2865/E2864-1,0)-IF(M2865=1,计算结果!B$17,0)</f>
        <v>7.1164933780432094E-4</v>
      </c>
      <c r="O2865" s="2">
        <f t="shared" ca="1" si="179"/>
        <v>13.486197715283197</v>
      </c>
      <c r="P2865" s="3">
        <f ca="1">1-O2865/MAX(O$2:O2865)</f>
        <v>0.15576879042584379</v>
      </c>
    </row>
    <row r="2866" spans="1:16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76"/>
        <v>2.7541734466340895E-3</v>
      </c>
      <c r="H2866" s="3">
        <f>1-E2866/MAX(E$2:E2866)</f>
        <v>0.43378819846185257</v>
      </c>
      <c r="I2866" s="36">
        <f ca="1">IF(ROW()&gt;计算结果!B$18+1,AVERAGE(OFFSET(E2866,0,0,-计算结果!B$18,1)),AVERAGE(OFFSET(E2866,0,0,-ROW(),1)))</f>
        <v>3304.384318181817</v>
      </c>
      <c r="J2866" s="36">
        <f ca="1">I2866+计算结果!B$19*IF(ROW()&gt;计算结果!B$18+1,STDEV(OFFSET(E2866,0,0,-计算结果!B$18,1)),STDEV(OFFSET(E2866,0,0,-ROW(),1)))</f>
        <v>7832.768021782349</v>
      </c>
      <c r="K2866" s="34">
        <f ca="1">I2866-计算结果!B$19*IF(ROW()&gt;计算结果!B$18+1,STDEV(OFFSET(E2866,0,0,-计算结果!B$18,1)),STDEV(OFFSET(E2866,0,0,-ROW(),1)))</f>
        <v>-1223.9993854187155</v>
      </c>
      <c r="L2866" s="35" t="str">
        <f t="shared" ca="1" si="177"/>
        <v>买</v>
      </c>
      <c r="M2866" s="4" t="str">
        <f t="shared" ca="1" si="178"/>
        <v/>
      </c>
      <c r="N2866" s="3">
        <f ca="1">IF(L2865="买",E2866/E2865-1,0)-IF(M2866=1,计算结果!B$17,0)</f>
        <v>2.7541734466340895E-3</v>
      </c>
      <c r="O2866" s="2">
        <f t="shared" ca="1" si="179"/>
        <v>13.523341042926686</v>
      </c>
      <c r="P2866" s="3">
        <f ca="1">1-O2866/MAX(O$2:O2866)</f>
        <v>0.15344363124561489</v>
      </c>
    </row>
    <row r="2867" spans="1:16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76"/>
        <v>1.197208916561987E-2</v>
      </c>
      <c r="H2867" s="3">
        <f>1-E2867/MAX(E$2:E2867)</f>
        <v>0.42700946028721154</v>
      </c>
      <c r="I2867" s="36">
        <f ca="1">IF(ROW()&gt;计算结果!B$18+1,AVERAGE(OFFSET(E2867,0,0,-计算结果!B$18,1)),AVERAGE(OFFSET(E2867,0,0,-ROW(),1)))</f>
        <v>3306.0513636363626</v>
      </c>
      <c r="J2867" s="36">
        <f ca="1">I2867+计算结果!B$19*IF(ROW()&gt;计算结果!B$18+1,STDEV(OFFSET(E2867,0,0,-计算结果!B$18,1)),STDEV(OFFSET(E2867,0,0,-ROW(),1)))</f>
        <v>7950.0413308500501</v>
      </c>
      <c r="K2867" s="34">
        <f ca="1">I2867-计算结果!B$19*IF(ROW()&gt;计算结果!B$18+1,STDEV(OFFSET(E2867,0,0,-计算结果!B$18,1)),STDEV(OFFSET(E2867,0,0,-ROW(),1)))</f>
        <v>-1337.9386035773255</v>
      </c>
      <c r="L2867" s="35" t="str">
        <f t="shared" ca="1" si="177"/>
        <v>买</v>
      </c>
      <c r="M2867" s="4" t="str">
        <f t="shared" ca="1" si="178"/>
        <v/>
      </c>
      <c r="N2867" s="3">
        <f ca="1">IF(L2866="买",E2867/E2866-1,0)-IF(M2867=1,计算结果!B$17,0)</f>
        <v>1.197208916561987E-2</v>
      </c>
      <c r="O2867" s="2">
        <f t="shared" ca="1" si="179"/>
        <v>13.685243687709692</v>
      </c>
      <c r="P2867" s="3">
        <f ca="1">1-O2867/MAX(O$2:O2867)</f>
        <v>0.14330858291516402</v>
      </c>
    </row>
    <row r="2868" spans="1:16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76"/>
        <v>-3.8603388783697845E-5</v>
      </c>
      <c r="H2868" s="3">
        <f>1-E2868/MAX(E$2:E2868)</f>
        <v>0.42703157966378547</v>
      </c>
      <c r="I2868" s="36">
        <f ca="1">IF(ROW()&gt;计算结果!B$18+1,AVERAGE(OFFSET(E2868,0,0,-计算结果!B$18,1)),AVERAGE(OFFSET(E2868,0,0,-ROW(),1)))</f>
        <v>3305.4611363636359</v>
      </c>
      <c r="J2868" s="36">
        <f ca="1">I2868+计算结果!B$19*IF(ROW()&gt;计算结果!B$18+1,STDEV(OFFSET(E2868,0,0,-计算结果!B$18,1)),STDEV(OFFSET(E2868,0,0,-ROW(),1)))</f>
        <v>7830.4100332676671</v>
      </c>
      <c r="K2868" s="34">
        <f ca="1">I2868-计算结果!B$19*IF(ROW()&gt;计算结果!B$18+1,STDEV(OFFSET(E2868,0,0,-计算结果!B$18,1)),STDEV(OFFSET(E2868,0,0,-ROW(),1)))</f>
        <v>-1219.4877605403954</v>
      </c>
      <c r="L2868" s="35" t="str">
        <f t="shared" ca="1" si="177"/>
        <v>买</v>
      </c>
      <c r="M2868" s="4" t="str">
        <f t="shared" ca="1" si="178"/>
        <v/>
      </c>
      <c r="N2868" s="3">
        <f ca="1">IF(L2867="买",E2868/E2867-1,0)-IF(M2868=1,计算结果!B$17,0)</f>
        <v>-3.8603388783697845E-5</v>
      </c>
      <c r="O2868" s="2">
        <f t="shared" ca="1" si="179"/>
        <v>13.684715390927016</v>
      </c>
      <c r="P2868" s="3">
        <f ca="1">1-O2868/MAX(O$2:O2868)</f>
        <v>0.14334165410700539</v>
      </c>
    </row>
    <row r="2869" spans="1:16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76"/>
        <v>-3.756551693417709E-3</v>
      </c>
      <c r="H2869" s="3">
        <f>1-E2869/MAX(E$2:E2869)</f>
        <v>0.42918396515347434</v>
      </c>
      <c r="I2869" s="36">
        <f ca="1">IF(ROW()&gt;计算结果!B$18+1,AVERAGE(OFFSET(E2869,0,0,-计算结果!B$18,1)),AVERAGE(OFFSET(E2869,0,0,-ROW(),1)))</f>
        <v>3304.9281818181803</v>
      </c>
      <c r="J2869" s="36">
        <f ca="1">I2869+计算结果!B$19*IF(ROW()&gt;计算结果!B$18+1,STDEV(OFFSET(E2869,0,0,-计算结果!B$18,1)),STDEV(OFFSET(E2869,0,0,-ROW(),1)))</f>
        <v>7739.5373992310051</v>
      </c>
      <c r="K2869" s="34">
        <f ca="1">I2869-计算结果!B$19*IF(ROW()&gt;计算结果!B$18+1,STDEV(OFFSET(E2869,0,0,-计算结果!B$18,1)),STDEV(OFFSET(E2869,0,0,-ROW(),1)))</f>
        <v>-1129.6810355946441</v>
      </c>
      <c r="L2869" s="35" t="str">
        <f t="shared" ca="1" si="177"/>
        <v>买</v>
      </c>
      <c r="M2869" s="4" t="str">
        <f t="shared" ca="1" si="178"/>
        <v/>
      </c>
      <c r="N2869" s="3">
        <f ca="1">IF(L2868="买",E2869/E2868-1,0)-IF(M2869=1,计算结果!B$17,0)</f>
        <v>-3.756551693417709E-3</v>
      </c>
      <c r="O2869" s="2">
        <f t="shared" ca="1" si="179"/>
        <v>13.633308050151289</v>
      </c>
      <c r="P2869" s="3">
        <f ca="1">1-O2869/MAX(O$2:O2869)</f>
        <v>0.14655973546695011</v>
      </c>
    </row>
    <row r="2870" spans="1:16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76"/>
        <v>-2.7125312984381811E-3</v>
      </c>
      <c r="H2870" s="3">
        <f>1-E2870/MAX(E$2:E2870)</f>
        <v>0.43073232151364593</v>
      </c>
      <c r="I2870" s="36">
        <f ca="1">IF(ROW()&gt;计算结果!B$18+1,AVERAGE(OFFSET(E2870,0,0,-计算结果!B$18,1)),AVERAGE(OFFSET(E2870,0,0,-ROW(),1)))</f>
        <v>3304.3065909090906</v>
      </c>
      <c r="J2870" s="36">
        <f ca="1">I2870+计算结果!B$19*IF(ROW()&gt;计算结果!B$18+1,STDEV(OFFSET(E2870,0,0,-计算结果!B$18,1)),STDEV(OFFSET(E2870,0,0,-ROW(),1)))</f>
        <v>7642.8445812938244</v>
      </c>
      <c r="K2870" s="34">
        <f ca="1">I2870-计算结果!B$19*IF(ROW()&gt;计算结果!B$18+1,STDEV(OFFSET(E2870,0,0,-计算结果!B$18,1)),STDEV(OFFSET(E2870,0,0,-ROW(),1)))</f>
        <v>-1034.2313994756428</v>
      </c>
      <c r="L2870" s="35" t="str">
        <f t="shared" ca="1" si="177"/>
        <v>买</v>
      </c>
      <c r="M2870" s="4" t="str">
        <f t="shared" ca="1" si="178"/>
        <v/>
      </c>
      <c r="N2870" s="3">
        <f ca="1">IF(L2869="买",E2870/E2869-1,0)-IF(M2870=1,计算结果!B$17,0)</f>
        <v>-2.7125312984381811E-3</v>
      </c>
      <c r="O2870" s="2">
        <f t="shared" ca="1" si="179"/>
        <v>13.596327275364004</v>
      </c>
      <c r="P2870" s="3">
        <f ca="1">1-O2870/MAX(O$2:O2870)</f>
        <v>0.14887471889584336</v>
      </c>
    </row>
    <row r="2871" spans="1:16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76"/>
        <v>-1.6648235047971305E-3</v>
      </c>
      <c r="H2871" s="3">
        <f>1-E2871/MAX(E$2:E2871)</f>
        <v>0.43168005172531132</v>
      </c>
      <c r="I2871" s="36">
        <f ca="1">IF(ROW()&gt;计算结果!B$18+1,AVERAGE(OFFSET(E2871,0,0,-计算结果!B$18,1)),AVERAGE(OFFSET(E2871,0,0,-ROW(),1)))</f>
        <v>3303.7529545454545</v>
      </c>
      <c r="J2871" s="36">
        <f ca="1">I2871+计算结果!B$19*IF(ROW()&gt;计算结果!B$18+1,STDEV(OFFSET(E2871,0,0,-计算结果!B$18,1)),STDEV(OFFSET(E2871,0,0,-ROW(),1)))</f>
        <v>7565.3266296601087</v>
      </c>
      <c r="K2871" s="34">
        <f ca="1">I2871-计算结果!B$19*IF(ROW()&gt;计算结果!B$18+1,STDEV(OFFSET(E2871,0,0,-计算结果!B$18,1)),STDEV(OFFSET(E2871,0,0,-ROW(),1)))</f>
        <v>-957.82072056919969</v>
      </c>
      <c r="L2871" s="35" t="str">
        <f t="shared" ca="1" si="177"/>
        <v>买</v>
      </c>
      <c r="M2871" s="4" t="str">
        <f t="shared" ca="1" si="178"/>
        <v/>
      </c>
      <c r="N2871" s="3">
        <f ca="1">IF(L2870="买",E2871/E2870-1,0)-IF(M2871=1,计算结果!B$17,0)</f>
        <v>-1.6648235047971305E-3</v>
      </c>
      <c r="O2871" s="2">
        <f t="shared" ca="1" si="179"/>
        <v>13.573691790137064</v>
      </c>
      <c r="P2871" s="3">
        <f ca="1">1-O2871/MAX(O$2:O2871)</f>
        <v>0.15029169226935268</v>
      </c>
    </row>
    <row r="2872" spans="1:16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76"/>
        <v>-1.1526497471655572E-3</v>
      </c>
      <c r="H2872" s="3">
        <f>1-E2872/MAX(E$2:E2872)</f>
        <v>0.43233512556999931</v>
      </c>
      <c r="I2872" s="36">
        <f ca="1">IF(ROW()&gt;计算结果!B$18+1,AVERAGE(OFFSET(E2872,0,0,-计算结果!B$18,1)),AVERAGE(OFFSET(E2872,0,0,-ROW(),1)))</f>
        <v>3303.0997727272729</v>
      </c>
      <c r="J2872" s="36">
        <f ca="1">I2872+计算结果!B$19*IF(ROW()&gt;计算结果!B$18+1,STDEV(OFFSET(E2872,0,0,-计算结果!B$18,1)),STDEV(OFFSET(E2872,0,0,-ROW(),1)))</f>
        <v>7474.0932443186794</v>
      </c>
      <c r="K2872" s="34">
        <f ca="1">I2872-计算结果!B$19*IF(ROW()&gt;计算结果!B$18+1,STDEV(OFFSET(E2872,0,0,-计算结果!B$18,1)),STDEV(OFFSET(E2872,0,0,-ROW(),1)))</f>
        <v>-867.89369886413397</v>
      </c>
      <c r="L2872" s="35" t="str">
        <f t="shared" ca="1" si="177"/>
        <v>买</v>
      </c>
      <c r="M2872" s="4" t="str">
        <f t="shared" ca="1" si="178"/>
        <v/>
      </c>
      <c r="N2872" s="3">
        <f ca="1">IF(L2871="买",E2872/E2871-1,0)-IF(M2872=1,计算结果!B$17,0)</f>
        <v>-1.1526497471655572E-3</v>
      </c>
      <c r="O2872" s="2">
        <f t="shared" ca="1" si="179"/>
        <v>13.558046077727059</v>
      </c>
      <c r="P2872" s="3">
        <f ca="1">1-O2872/MAX(O$2:O2872)</f>
        <v>0.1512711083354229</v>
      </c>
    </row>
    <row r="2873" spans="1:16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76"/>
        <v>6.8249667294111305E-3</v>
      </c>
      <c r="H2873" s="3">
        <f>1-E2873/MAX(E$2:E2873)</f>
        <v>0.42846083168855909</v>
      </c>
      <c r="I2873" s="36">
        <f ca="1">IF(ROW()&gt;计算结果!B$18+1,AVERAGE(OFFSET(E2873,0,0,-计算结果!B$18,1)),AVERAGE(OFFSET(E2873,0,0,-ROW(),1)))</f>
        <v>3303.6056818181819</v>
      </c>
      <c r="J2873" s="36">
        <f ca="1">I2873+计算结果!B$19*IF(ROW()&gt;计算结果!B$18+1,STDEV(OFFSET(E2873,0,0,-计算结果!B$18,1)),STDEV(OFFSET(E2873,0,0,-ROW(),1)))</f>
        <v>7541.0002699356228</v>
      </c>
      <c r="K2873" s="34">
        <f ca="1">I2873-计算结果!B$19*IF(ROW()&gt;计算结果!B$18+1,STDEV(OFFSET(E2873,0,0,-计算结果!B$18,1)),STDEV(OFFSET(E2873,0,0,-ROW(),1)))</f>
        <v>-933.78890629925854</v>
      </c>
      <c r="L2873" s="35" t="str">
        <f t="shared" ca="1" si="177"/>
        <v>买</v>
      </c>
      <c r="M2873" s="4" t="str">
        <f t="shared" ca="1" si="178"/>
        <v/>
      </c>
      <c r="N2873" s="3">
        <f ca="1">IF(L2872="买",E2873/E2872-1,0)-IF(M2873=1,计算结果!B$17,0)</f>
        <v>6.8249667294111305E-3</v>
      </c>
      <c r="O2873" s="2">
        <f t="shared" ca="1" si="179"/>
        <v>13.650579291123369</v>
      </c>
      <c r="P2873" s="3">
        <f ca="1">1-O2873/MAX(O$2:O2873)</f>
        <v>0.14547856188752217</v>
      </c>
    </row>
    <row r="2874" spans="1:16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76"/>
        <v>-7.650972745270268E-3</v>
      </c>
      <c r="H2874" s="3">
        <f>1-E2874/MAX(E$2:E2874)</f>
        <v>0.43283366228816444</v>
      </c>
      <c r="I2874" s="36">
        <f ca="1">IF(ROW()&gt;计算结果!B$18+1,AVERAGE(OFFSET(E2874,0,0,-计算结果!B$18,1)),AVERAGE(OFFSET(E2874,0,0,-ROW(),1)))</f>
        <v>3303.4129545454548</v>
      </c>
      <c r="J2874" s="36">
        <f ca="1">I2874+计算结果!B$19*IF(ROW()&gt;计算结果!B$18+1,STDEV(OFFSET(E2874,0,0,-计算结果!B$18,1)),STDEV(OFFSET(E2874,0,0,-ROW(),1)))</f>
        <v>7521.5717981987727</v>
      </c>
      <c r="K2874" s="34">
        <f ca="1">I2874-计算结果!B$19*IF(ROW()&gt;计算结果!B$18+1,STDEV(OFFSET(E2874,0,0,-计算结果!B$18,1)),STDEV(OFFSET(E2874,0,0,-ROW(),1)))</f>
        <v>-914.7458891078636</v>
      </c>
      <c r="L2874" s="35" t="str">
        <f t="shared" ca="1" si="177"/>
        <v>买</v>
      </c>
      <c r="M2874" s="4" t="str">
        <f t="shared" ca="1" si="178"/>
        <v/>
      </c>
      <c r="N2874" s="3">
        <f ca="1">IF(L2873="买",E2874/E2873-1,0)-IF(M2874=1,计算结果!B$17,0)</f>
        <v>-7.650972745270268E-3</v>
      </c>
      <c r="O2874" s="2">
        <f t="shared" ca="1" si="179"/>
        <v>13.546139081009834</v>
      </c>
      <c r="P2874" s="3">
        <f ca="1">1-O2874/MAX(O$2:O2874)</f>
        <v>0.1520164821207699</v>
      </c>
    </row>
    <row r="2875" spans="1:16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76"/>
        <v>9.5189524052379237E-3</v>
      </c>
      <c r="H2875" s="3">
        <f>1-E2875/MAX(E$2:E2875)</f>
        <v>0.42743483291363238</v>
      </c>
      <c r="I2875" s="36">
        <f ca="1">IF(ROW()&gt;计算结果!B$18+1,AVERAGE(OFFSET(E2875,0,0,-计算结果!B$18,1)),AVERAGE(OFFSET(E2875,0,0,-ROW(),1)))</f>
        <v>3304.213409090909</v>
      </c>
      <c r="J2875" s="36">
        <f ca="1">I2875+计算结果!B$19*IF(ROW()&gt;计算结果!B$18+1,STDEV(OFFSET(E2875,0,0,-计算结果!B$18,1)),STDEV(OFFSET(E2875,0,0,-ROW(),1)))</f>
        <v>7623.7280975998146</v>
      </c>
      <c r="K2875" s="34">
        <f ca="1">I2875-计算结果!B$19*IF(ROW()&gt;计算结果!B$18+1,STDEV(OFFSET(E2875,0,0,-计算结果!B$18,1)),STDEV(OFFSET(E2875,0,0,-ROW(),1)))</f>
        <v>-1015.3012794179963</v>
      </c>
      <c r="L2875" s="35" t="str">
        <f t="shared" ca="1" si="177"/>
        <v>买</v>
      </c>
      <c r="M2875" s="4" t="str">
        <f t="shared" ca="1" si="178"/>
        <v/>
      </c>
      <c r="N2875" s="3">
        <f ca="1">IF(L2874="买",E2875/E2874-1,0)-IF(M2875=1,计算结果!B$17,0)</f>
        <v>9.5189524052379237E-3</v>
      </c>
      <c r="O2875" s="2">
        <f t="shared" ca="1" si="179"/>
        <v>13.6750841341967</v>
      </c>
      <c r="P2875" s="3">
        <f ca="1">1-O2875/MAX(O$2:O2875)</f>
        <v>0.14394456737365124</v>
      </c>
    </row>
    <row r="2876" spans="1:16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76"/>
        <v>-3.2421220297882414E-3</v>
      </c>
      <c r="H2876" s="3">
        <f>1-E2876/MAX(E$2:E2876)</f>
        <v>0.42929115905533244</v>
      </c>
      <c r="I2876" s="36">
        <f ca="1">IF(ROW()&gt;计算结果!B$18+1,AVERAGE(OFFSET(E2876,0,0,-计算结果!B$18,1)),AVERAGE(OFFSET(E2876,0,0,-ROW(),1)))</f>
        <v>3305.2406818181826</v>
      </c>
      <c r="J2876" s="36">
        <f ca="1">I2876+计算结果!B$19*IF(ROW()&gt;计算结果!B$18+1,STDEV(OFFSET(E2876,0,0,-计算结果!B$18,1)),STDEV(OFFSET(E2876,0,0,-ROW(),1)))</f>
        <v>7703.0858322867607</v>
      </c>
      <c r="K2876" s="34">
        <f ca="1">I2876-计算结果!B$19*IF(ROW()&gt;计算结果!B$18+1,STDEV(OFFSET(E2876,0,0,-计算结果!B$18,1)),STDEV(OFFSET(E2876,0,0,-ROW(),1)))</f>
        <v>-1092.6044686503956</v>
      </c>
      <c r="L2876" s="35" t="str">
        <f t="shared" ca="1" si="177"/>
        <v>买</v>
      </c>
      <c r="M2876" s="4" t="str">
        <f t="shared" ca="1" si="178"/>
        <v/>
      </c>
      <c r="N2876" s="3">
        <f ca="1">IF(L2875="买",E2876/E2875-1,0)-IF(M2876=1,计算结果!B$17,0)</f>
        <v>-3.2421220297882414E-3</v>
      </c>
      <c r="O2876" s="2">
        <f t="shared" ca="1" si="179"/>
        <v>13.630747842666013</v>
      </c>
      <c r="P2876" s="3">
        <f ca="1">1-O2876/MAX(O$2:O2876)</f>
        <v>0.14672000355048909</v>
      </c>
    </row>
    <row r="2877" spans="1:16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76"/>
        <v>7.2148996622112271E-4</v>
      </c>
      <c r="H2877" s="3">
        <f>1-E2877/MAX(E$2:E2877)</f>
        <v>0.42887939835295719</v>
      </c>
      <c r="I2877" s="36">
        <f ca="1">IF(ROW()&gt;计算结果!B$18+1,AVERAGE(OFFSET(E2877,0,0,-计算结果!B$18,1)),AVERAGE(OFFSET(E2877,0,0,-ROW(),1)))</f>
        <v>3306.3656818181826</v>
      </c>
      <c r="J2877" s="36">
        <f ca="1">I2877+计算结果!B$19*IF(ROW()&gt;计算结果!B$18+1,STDEV(OFFSET(E2877,0,0,-计算结果!B$18,1)),STDEV(OFFSET(E2877,0,0,-ROW(),1)))</f>
        <v>7785.9169184325692</v>
      </c>
      <c r="K2877" s="34">
        <f ca="1">I2877-计算结果!B$19*IF(ROW()&gt;计算结果!B$18+1,STDEV(OFFSET(E2877,0,0,-计算结果!B$18,1)),STDEV(OFFSET(E2877,0,0,-ROW(),1)))</f>
        <v>-1173.1855547962041</v>
      </c>
      <c r="L2877" s="35" t="str">
        <f t="shared" ca="1" si="177"/>
        <v>买</v>
      </c>
      <c r="M2877" s="4" t="str">
        <f t="shared" ca="1" si="178"/>
        <v/>
      </c>
      <c r="N2877" s="3">
        <f ca="1">IF(L2876="买",E2877/E2876-1,0)-IF(M2877=1,计算结果!B$17,0)</f>
        <v>7.2148996622112271E-4</v>
      </c>
      <c r="O2877" s="2">
        <f t="shared" ca="1" si="179"/>
        <v>13.640582290466586</v>
      </c>
      <c r="P2877" s="3">
        <f ca="1">1-O2877/MAX(O$2:O2877)</f>
        <v>0.14610437059467363</v>
      </c>
    </row>
    <row r="2878" spans="1:16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76"/>
        <v>4.3287979765178619E-3</v>
      </c>
      <c r="H2878" s="3">
        <f>1-E2878/MAX(E$2:E2878)</f>
        <v>0.42640713264819985</v>
      </c>
      <c r="I2878" s="36">
        <f ca="1">IF(ROW()&gt;计算结果!B$18+1,AVERAGE(OFFSET(E2878,0,0,-计算结果!B$18,1)),AVERAGE(OFFSET(E2878,0,0,-ROW(),1)))</f>
        <v>3307.8052272727277</v>
      </c>
      <c r="J2878" s="36">
        <f ca="1">I2878+计算结果!B$19*IF(ROW()&gt;计算结果!B$18+1,STDEV(OFFSET(E2878,0,0,-计算结果!B$18,1)),STDEV(OFFSET(E2878,0,0,-ROW(),1)))</f>
        <v>7914.3314132309279</v>
      </c>
      <c r="K2878" s="34">
        <f ca="1">I2878-计算结果!B$19*IF(ROW()&gt;计算结果!B$18+1,STDEV(OFFSET(E2878,0,0,-计算结果!B$18,1)),STDEV(OFFSET(E2878,0,0,-ROW(),1)))</f>
        <v>-1298.7209586854719</v>
      </c>
      <c r="L2878" s="35" t="str">
        <f t="shared" ca="1" si="177"/>
        <v>买</v>
      </c>
      <c r="M2878" s="4" t="str">
        <f t="shared" ca="1" si="178"/>
        <v/>
      </c>
      <c r="N2878" s="3">
        <f ca="1">IF(L2877="买",E2878/E2877-1,0)-IF(M2878=1,计算结果!B$17,0)</f>
        <v>4.3287979765178619E-3</v>
      </c>
      <c r="O2878" s="2">
        <f t="shared" ca="1" si="179"/>
        <v>13.699629615484083</v>
      </c>
      <c r="P2878" s="3">
        <f ca="1">1-O2878/MAX(O$2:O2878)</f>
        <v>0.14240802892194637</v>
      </c>
    </row>
    <row r="2879" spans="1:16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76"/>
        <v>-5.3602363606159997E-3</v>
      </c>
      <c r="H2879" s="3">
        <f>1-E2879/MAX(E$2:E2879)</f>
        <v>0.42948172599196888</v>
      </c>
      <c r="I2879" s="36">
        <f ca="1">IF(ROW()&gt;计算结果!B$18+1,AVERAGE(OFFSET(E2879,0,0,-计算结果!B$18,1)),AVERAGE(OFFSET(E2879,0,0,-ROW(),1)))</f>
        <v>3308.7384090909095</v>
      </c>
      <c r="J2879" s="36">
        <f ca="1">I2879+计算结果!B$19*IF(ROW()&gt;计算结果!B$18+1,STDEV(OFFSET(E2879,0,0,-计算结果!B$18,1)),STDEV(OFFSET(E2879,0,0,-ROW(),1)))</f>
        <v>7975.6876265843657</v>
      </c>
      <c r="K2879" s="34">
        <f ca="1">I2879-计算结果!B$19*IF(ROW()&gt;计算结果!B$18+1,STDEV(OFFSET(E2879,0,0,-计算结果!B$18,1)),STDEV(OFFSET(E2879,0,0,-ROW(),1)))</f>
        <v>-1358.2108084025472</v>
      </c>
      <c r="L2879" s="35" t="str">
        <f t="shared" ca="1" si="177"/>
        <v>买</v>
      </c>
      <c r="M2879" s="4" t="str">
        <f t="shared" ca="1" si="178"/>
        <v/>
      </c>
      <c r="N2879" s="3">
        <f ca="1">IF(L2878="买",E2879/E2878-1,0)-IF(M2879=1,计算结果!B$17,0)</f>
        <v>-5.3602363606159997E-3</v>
      </c>
      <c r="O2879" s="2">
        <f t="shared" ca="1" si="179"/>
        <v>13.626196362692193</v>
      </c>
      <c r="P2879" s="3">
        <f ca="1">1-O2879/MAX(O$2:O2879)</f>
        <v>0.14700492458789138</v>
      </c>
    </row>
    <row r="2880" spans="1:16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76"/>
        <v>1.1201741697857148E-2</v>
      </c>
      <c r="H2880" s="3">
        <f>1-E2880/MAX(E$2:E2880)</f>
        <v>0.42309092765262368</v>
      </c>
      <c r="I2880" s="36">
        <f ca="1">IF(ROW()&gt;计算结果!B$18+1,AVERAGE(OFFSET(E2880,0,0,-计算结果!B$18,1)),AVERAGE(OFFSET(E2880,0,0,-ROW(),1)))</f>
        <v>3310.1661363636363</v>
      </c>
      <c r="J2880" s="36">
        <f ca="1">I2880+计算结果!B$19*IF(ROW()&gt;计算结果!B$18+1,STDEV(OFFSET(E2880,0,0,-计算结果!B$18,1)),STDEV(OFFSET(E2880,0,0,-ROW(),1)))</f>
        <v>8161.889706497077</v>
      </c>
      <c r="K2880" s="34">
        <f ca="1">I2880-计算结果!B$19*IF(ROW()&gt;计算结果!B$18+1,STDEV(OFFSET(E2880,0,0,-计算结果!B$18,1)),STDEV(OFFSET(E2880,0,0,-ROW(),1)))</f>
        <v>-1541.5574337698049</v>
      </c>
      <c r="L2880" s="35" t="str">
        <f t="shared" ca="1" si="177"/>
        <v>买</v>
      </c>
      <c r="M2880" s="4" t="str">
        <f t="shared" ca="1" si="178"/>
        <v/>
      </c>
      <c r="N2880" s="3">
        <f ca="1">IF(L2879="买",E2880/E2879-1,0)-IF(M2880=1,计算结果!B$17,0)</f>
        <v>1.1201741697857148E-2</v>
      </c>
      <c r="O2880" s="2">
        <f t="shared" ca="1" si="179"/>
        <v>13.778833494671352</v>
      </c>
      <c r="P2880" s="3">
        <f ca="1">1-O2880/MAX(O$2:O2880)</f>
        <v>0.13744989408358066</v>
      </c>
    </row>
    <row r="2881" spans="1:16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76"/>
        <v>7.8481453189838124E-3</v>
      </c>
      <c r="H2881" s="3">
        <f>1-E2881/MAX(E$2:E2881)</f>
        <v>0.41856326141700129</v>
      </c>
      <c r="I2881" s="36">
        <f ca="1">IF(ROW()&gt;计算结果!B$18+1,AVERAGE(OFFSET(E2881,0,0,-计算结果!B$18,1)),AVERAGE(OFFSET(E2881,0,0,-ROW(),1)))</f>
        <v>3312.7943181818177</v>
      </c>
      <c r="J2881" s="36">
        <f ca="1">I2881+计算结果!B$19*IF(ROW()&gt;计算结果!B$18+1,STDEV(OFFSET(E2881,0,0,-计算结果!B$18,1)),STDEV(OFFSET(E2881,0,0,-ROW(),1)))</f>
        <v>8475.9226239591026</v>
      </c>
      <c r="K2881" s="34">
        <f ca="1">I2881-计算结果!B$19*IF(ROW()&gt;计算结果!B$18+1,STDEV(OFFSET(E2881,0,0,-计算结果!B$18,1)),STDEV(OFFSET(E2881,0,0,-ROW(),1)))</f>
        <v>-1850.3339875954666</v>
      </c>
      <c r="L2881" s="35" t="str">
        <f t="shared" ca="1" si="177"/>
        <v>买</v>
      </c>
      <c r="M2881" s="4" t="str">
        <f t="shared" ca="1" si="178"/>
        <v/>
      </c>
      <c r="N2881" s="3">
        <f ca="1">IF(L2880="买",E2881/E2880-1,0)-IF(M2881=1,计算结果!B$17,0)</f>
        <v>7.8481453189838124E-3</v>
      </c>
      <c r="O2881" s="2">
        <f t="shared" ca="1" si="179"/>
        <v>13.886971782263615</v>
      </c>
      <c r="P2881" s="3">
        <f ca="1">1-O2881/MAX(O$2:O2881)</f>
        <v>0.13068047550744366</v>
      </c>
    </row>
    <row r="2882" spans="1:16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76"/>
        <v>3.8130410099437295E-3</v>
      </c>
      <c r="H2882" s="3">
        <f>1-E2882/MAX(E$2:E2882)</f>
        <v>0.41634621928809634</v>
      </c>
      <c r="I2882" s="36">
        <f ca="1">IF(ROW()&gt;计算结果!B$18+1,AVERAGE(OFFSET(E2882,0,0,-计算结果!B$18,1)),AVERAGE(OFFSET(E2882,0,0,-ROW(),1)))</f>
        <v>3315.4338636363636</v>
      </c>
      <c r="J2882" s="36">
        <f ca="1">I2882+计算结果!B$19*IF(ROW()&gt;计算结果!B$18+1,STDEV(OFFSET(E2882,0,0,-计算结果!B$18,1)),STDEV(OFFSET(E2882,0,0,-ROW(),1)))</f>
        <v>8833.8781697844406</v>
      </c>
      <c r="K2882" s="34">
        <f ca="1">I2882-计算结果!B$19*IF(ROW()&gt;计算结果!B$18+1,STDEV(OFFSET(E2882,0,0,-计算结果!B$18,1)),STDEV(OFFSET(E2882,0,0,-ROW(),1)))</f>
        <v>-2203.0104425117133</v>
      </c>
      <c r="L2882" s="35" t="str">
        <f t="shared" ca="1" si="177"/>
        <v>买</v>
      </c>
      <c r="M2882" s="4" t="str">
        <f t="shared" ca="1" si="178"/>
        <v/>
      </c>
      <c r="N2882" s="3">
        <f ca="1">IF(L2881="买",E2882/E2881-1,0)-IF(M2882=1,计算结果!B$17,0)</f>
        <v>3.8130410099437295E-3</v>
      </c>
      <c r="O2882" s="2">
        <f t="shared" ca="1" si="179"/>
        <v>13.939923375173317</v>
      </c>
      <c r="P2882" s="3">
        <f ca="1">1-O2882/MAX(O$2:O2882)</f>
        <v>0.12736572450980888</v>
      </c>
    </row>
    <row r="2883" spans="1:16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36">
        <f ca="1">IF(ROW()&gt;计算结果!B$18+1,AVERAGE(OFFSET(E2883,0,0,-计算结果!B$18,1)),AVERAGE(OFFSET(E2883,0,0,-ROW(),1)))</f>
        <v>3317.9381818181819</v>
      </c>
      <c r="J2883" s="36">
        <f ca="1">I2883+计算结果!B$19*IF(ROW()&gt;计算结果!B$18+1,STDEV(OFFSET(E2883,0,0,-计算结果!B$18,1)),STDEV(OFFSET(E2883,0,0,-ROW(),1)))</f>
        <v>9153.6516765866872</v>
      </c>
      <c r="K2883" s="34">
        <f ca="1">I2883-计算结果!B$19*IF(ROW()&gt;计算结果!B$18+1,STDEV(OFFSET(E2883,0,0,-计算结果!B$18,1)),STDEV(OFFSET(E2883,0,0,-ROW(),1)))</f>
        <v>-2517.7753129503226</v>
      </c>
      <c r="L2883" s="35" t="str">
        <f t="shared" ref="L2883:L2946" ca="1" si="181">IF(OR(AND(E2883&lt;J2883,E2883&gt;I2883),E2883&lt;K2883),"买","卖")</f>
        <v>买</v>
      </c>
      <c r="M2883" s="4" t="str">
        <f t="shared" ca="1" si="178"/>
        <v/>
      </c>
      <c r="N2883" s="3">
        <f ca="1">IF(L2882="买",E2883/E2882-1,0)-IF(M2883=1,计算结果!B$17,0)</f>
        <v>-1.1077909773338224E-4</v>
      </c>
      <c r="O2883" s="2">
        <f t="shared" ca="1" si="179"/>
        <v>13.938379123039342</v>
      </c>
      <c r="P2883" s="3">
        <f ca="1">1-O2883/MAX(O$2:O2883)</f>
        <v>0.12746239414749894</v>
      </c>
    </row>
    <row r="2884" spans="1:16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80"/>
        <v>-8.1635747127384306E-5</v>
      </c>
      <c r="H2884" s="3">
        <f>1-E2884/MAX(E$2:E2884)</f>
        <v>0.41645851766147146</v>
      </c>
      <c r="I2884" s="36">
        <f ca="1">IF(ROW()&gt;计算结果!B$18+1,AVERAGE(OFFSET(E2884,0,0,-计算结果!B$18,1)),AVERAGE(OFFSET(E2884,0,0,-ROW(),1)))</f>
        <v>3319.914545454546</v>
      </c>
      <c r="J2884" s="36">
        <f ca="1">I2884+计算结果!B$19*IF(ROW()&gt;计算结果!B$18+1,STDEV(OFFSET(E2884,0,0,-计算结果!B$18,1)),STDEV(OFFSET(E2884,0,0,-ROW(),1)))</f>
        <v>9430.8504725921703</v>
      </c>
      <c r="K2884" s="34">
        <f ca="1">I2884-计算结果!B$19*IF(ROW()&gt;计算结果!B$18+1,STDEV(OFFSET(E2884,0,0,-计算结果!B$18,1)),STDEV(OFFSET(E2884,0,0,-ROW(),1)))</f>
        <v>-2791.0213816830792</v>
      </c>
      <c r="L2884" s="35" t="str">
        <f t="shared" ca="1" si="181"/>
        <v>买</v>
      </c>
      <c r="M2884" s="4" t="str">
        <f t="shared" ref="M2884:M2891" ca="1" si="182">IF(L2883&lt;&gt;L2884,1,"")</f>
        <v/>
      </c>
      <c r="N2884" s="3">
        <f ca="1">IF(L2883="买",E2884/E2883-1,0)-IF(M2884=1,计算结果!B$17,0)</f>
        <v>-8.1635747127384306E-5</v>
      </c>
      <c r="O2884" s="2">
        <f t="shared" ref="O2884:O2891" ca="1" si="183">IFERROR(O2883*(1+N2884),O2883)</f>
        <v>13.937241253045888</v>
      </c>
      <c r="P2884" s="3">
        <f ca="1">1-O2884/MAX(O$2:O2884)</f>
        <v>0.12753362440684934</v>
      </c>
    </row>
    <row r="2885" spans="1:16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80"/>
        <v>2.0235654990830021E-3</v>
      </c>
      <c r="H2885" s="3">
        <f>1-E2885/MAX(E$2:E2885)</f>
        <v>0.41527768325052739</v>
      </c>
      <c r="I2885" s="36">
        <f ca="1">IF(ROW()&gt;计算结果!B$18+1,AVERAGE(OFFSET(E2885,0,0,-计算结果!B$18,1)),AVERAGE(OFFSET(E2885,0,0,-ROW(),1)))</f>
        <v>3322.0897727272732</v>
      </c>
      <c r="J2885" s="36">
        <f ca="1">I2885+计算结果!B$19*IF(ROW()&gt;计算结果!B$18+1,STDEV(OFFSET(E2885,0,0,-计算结果!B$18,1)),STDEV(OFFSET(E2885,0,0,-ROW(),1)))</f>
        <v>9724.3327407751603</v>
      </c>
      <c r="K2885" s="34">
        <f ca="1">I2885-计算结果!B$19*IF(ROW()&gt;计算结果!B$18+1,STDEV(OFFSET(E2885,0,0,-计算结果!B$18,1)),STDEV(OFFSET(E2885,0,0,-ROW(),1)))</f>
        <v>-3080.1531953206131</v>
      </c>
      <c r="L2885" s="35" t="str">
        <f t="shared" ca="1" si="181"/>
        <v>买</v>
      </c>
      <c r="M2885" s="4" t="str">
        <f t="shared" ca="1" si="182"/>
        <v/>
      </c>
      <c r="N2885" s="3">
        <f ca="1">IF(L2884="买",E2885/E2884-1,0)-IF(M2885=1,计算结果!B$17,0)</f>
        <v>2.0235654990830021E-3</v>
      </c>
      <c r="O2885" s="2">
        <f t="shared" ca="1" si="183"/>
        <v>13.965444173597948</v>
      </c>
      <c r="P2885" s="3">
        <f ca="1">1-O2885/MAX(O$2:O2885)</f>
        <v>0.12576813155008915</v>
      </c>
    </row>
    <row r="2886" spans="1:16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80"/>
        <v>-5.5492022476161251E-3</v>
      </c>
      <c r="H2886" s="3">
        <f>1-E2886/MAX(E$2:E2886)</f>
        <v>0.41852242564486486</v>
      </c>
      <c r="I2886" s="36">
        <f ca="1">IF(ROW()&gt;计算结果!B$18+1,AVERAGE(OFFSET(E2886,0,0,-计算结果!B$18,1)),AVERAGE(OFFSET(E2886,0,0,-ROW(),1)))</f>
        <v>3323.8602272727276</v>
      </c>
      <c r="J2886" s="36">
        <f ca="1">I2886+计算结果!B$19*IF(ROW()&gt;计算结果!B$18+1,STDEV(OFFSET(E2886,0,0,-计算结果!B$18,1)),STDEV(OFFSET(E2886,0,0,-ROW(),1)))</f>
        <v>9913.5071762842053</v>
      </c>
      <c r="K2886" s="34">
        <f ca="1">I2886-计算结果!B$19*IF(ROW()&gt;计算结果!B$18+1,STDEV(OFFSET(E2886,0,0,-计算结果!B$18,1)),STDEV(OFFSET(E2886,0,0,-ROW(),1)))</f>
        <v>-3265.7867217387502</v>
      </c>
      <c r="L2886" s="35" t="str">
        <f t="shared" ca="1" si="181"/>
        <v>买</v>
      </c>
      <c r="M2886" s="4" t="str">
        <f t="shared" ca="1" si="182"/>
        <v/>
      </c>
      <c r="N2886" s="3">
        <f ca="1">IF(L2885="买",E2886/E2885-1,0)-IF(M2886=1,计算结果!B$17,0)</f>
        <v>-5.5492022476161251E-3</v>
      </c>
      <c r="O2886" s="2">
        <f t="shared" ca="1" si="183"/>
        <v>13.887947099400861</v>
      </c>
      <c r="P2886" s="3">
        <f ca="1">1-O2886/MAX(O$2:O2886)</f>
        <v>0.13061942099942903</v>
      </c>
    </row>
    <row r="2887" spans="1:16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80"/>
        <v>6.9203443493119909E-3</v>
      </c>
      <c r="H2887" s="3">
        <f>1-E2887/MAX(E$2:E2887)</f>
        <v>0.41449840059892462</v>
      </c>
      <c r="I2887" s="36">
        <f ca="1">IF(ROW()&gt;计算结果!B$18+1,AVERAGE(OFFSET(E2887,0,0,-计算结果!B$18,1)),AVERAGE(OFFSET(E2887,0,0,-ROW(),1)))</f>
        <v>3326.6572727272724</v>
      </c>
      <c r="J2887" s="36">
        <f ca="1">I2887+计算结果!B$19*IF(ROW()&gt;计算结果!B$18+1,STDEV(OFFSET(E2887,0,0,-计算结果!B$18,1)),STDEV(OFFSET(E2887,0,0,-ROW(),1)))</f>
        <v>10195.830031425166</v>
      </c>
      <c r="K2887" s="34">
        <f ca="1">I2887-计算结果!B$19*IF(ROW()&gt;计算结果!B$18+1,STDEV(OFFSET(E2887,0,0,-计算结果!B$18,1)),STDEV(OFFSET(E2887,0,0,-ROW(),1)))</f>
        <v>-3542.5154859706217</v>
      </c>
      <c r="L2887" s="35" t="str">
        <f t="shared" ca="1" si="181"/>
        <v>买</v>
      </c>
      <c r="M2887" s="4" t="str">
        <f t="shared" ca="1" si="182"/>
        <v/>
      </c>
      <c r="N2887" s="3">
        <f ca="1">IF(L2886="买",E2887/E2886-1,0)-IF(M2887=1,计算结果!B$17,0)</f>
        <v>6.9203443493119909E-3</v>
      </c>
      <c r="O2887" s="2">
        <f t="shared" ca="1" si="183"/>
        <v>13.984056475633745</v>
      </c>
      <c r="P2887" s="3">
        <f ca="1">1-O2887/MAX(O$2:O2887)</f>
        <v>0.12460300802214075</v>
      </c>
    </row>
    <row r="2888" spans="1:16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80"/>
        <v>7.9189563832600118E-3</v>
      </c>
      <c r="H2888" s="3">
        <f>1-E2888/MAX(E$2:E2888)</f>
        <v>0.40986183897093853</v>
      </c>
      <c r="I2888" s="36">
        <f ca="1">IF(ROW()&gt;计算结果!B$18+1,AVERAGE(OFFSET(E2888,0,0,-计算结果!B$18,1)),AVERAGE(OFFSET(E2888,0,0,-ROW(),1)))</f>
        <v>3331.3336363636354</v>
      </c>
      <c r="J2888" s="36">
        <f ca="1">I2888+计算结果!B$19*IF(ROW()&gt;计算结果!B$18+1,STDEV(OFFSET(E2888,0,0,-计算结果!B$18,1)),STDEV(OFFSET(E2888,0,0,-ROW(),1)))</f>
        <v>10501.440885537191</v>
      </c>
      <c r="K2888" s="34">
        <f ca="1">I2888-计算结果!B$19*IF(ROW()&gt;计算结果!B$18+1,STDEV(OFFSET(E2888,0,0,-计算结果!B$18,1)),STDEV(OFFSET(E2888,0,0,-ROW(),1)))</f>
        <v>-3838.7736128099214</v>
      </c>
      <c r="L2888" s="35" t="str">
        <f t="shared" ca="1" si="181"/>
        <v>买</v>
      </c>
      <c r="M2888" s="4" t="str">
        <f t="shared" ca="1" si="182"/>
        <v/>
      </c>
      <c r="N2888" s="3">
        <f ca="1">IF(L2887="买",E2888/E2887-1,0)-IF(M2888=1,计算结果!B$17,0)</f>
        <v>7.9189563832600118E-3</v>
      </c>
      <c r="O2888" s="2">
        <f t="shared" ca="1" si="183"/>
        <v>14.094795608925333</v>
      </c>
      <c r="P2888" s="3">
        <f ca="1">1-O2888/MAX(O$2:O2888)</f>
        <v>0.11767077742463106</v>
      </c>
    </row>
    <row r="2889" spans="1:16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80"/>
        <v>1.8366028901266596E-3</v>
      </c>
      <c r="H2889" s="3">
        <f>1-E2889/MAX(E$2:E2889)</f>
        <v>0.4087779895188185</v>
      </c>
      <c r="I2889" s="36">
        <f ca="1">IF(ROW()&gt;计算结果!B$18+1,AVERAGE(OFFSET(E2889,0,0,-计算结果!B$18,1)),AVERAGE(OFFSET(E2889,0,0,-ROW(),1)))</f>
        <v>3336.2063636363632</v>
      </c>
      <c r="J2889" s="36">
        <f ca="1">I2889+计算结果!B$19*IF(ROW()&gt;计算结果!B$18+1,STDEV(OFFSET(E2889,0,0,-计算结果!B$18,1)),STDEV(OFFSET(E2889,0,0,-ROW(),1)))</f>
        <v>10784.964520287651</v>
      </c>
      <c r="K2889" s="34">
        <f ca="1">I2889-计算结果!B$19*IF(ROW()&gt;计算结果!B$18+1,STDEV(OFFSET(E2889,0,0,-计算结果!B$18,1)),STDEV(OFFSET(E2889,0,0,-ROW(),1)))</f>
        <v>-4112.5517930149254</v>
      </c>
      <c r="L2889" s="35" t="str">
        <f t="shared" ca="1" si="181"/>
        <v>买</v>
      </c>
      <c r="M2889" s="4" t="str">
        <f t="shared" ca="1" si="182"/>
        <v/>
      </c>
      <c r="N2889" s="3">
        <f ca="1">IF(L2888="买",E2889/E2888-1,0)-IF(M2889=1,计算结果!B$17,0)</f>
        <v>1.8366028901266596E-3</v>
      </c>
      <c r="O2889" s="2">
        <f t="shared" ca="1" si="183"/>
        <v>14.12068215127643</v>
      </c>
      <c r="P2889" s="3">
        <f ca="1">1-O2889/MAX(O$2:O2889)</f>
        <v>0.11605028902440595</v>
      </c>
    </row>
    <row r="2890" spans="1:16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80"/>
        <v>4.0319679514666529E-3</v>
      </c>
      <c r="H2890" s="3">
        <f>1-E2890/MAX(E$2:E2890)</f>
        <v>0.40639420132035664</v>
      </c>
      <c r="I2890" s="36">
        <f ca="1">IF(ROW()&gt;计算结果!B$18+1,AVERAGE(OFFSET(E2890,0,0,-计算结果!B$18,1)),AVERAGE(OFFSET(E2890,0,0,-ROW(),1)))</f>
        <v>3341.8884090909082</v>
      </c>
      <c r="J2890" s="36">
        <f ca="1">I2890+计算结果!B$19*IF(ROW()&gt;计算结果!B$18+1,STDEV(OFFSET(E2890,0,0,-计算结果!B$18,1)),STDEV(OFFSET(E2890,0,0,-ROW(),1)))</f>
        <v>11020.275403860936</v>
      </c>
      <c r="K2890" s="34">
        <f ca="1">I2890-计算结果!B$19*IF(ROW()&gt;计算结果!B$18+1,STDEV(OFFSET(E2890,0,0,-计算结果!B$18,1)),STDEV(OFFSET(E2890,0,0,-ROW(),1)))</f>
        <v>-4336.4985856791191</v>
      </c>
      <c r="L2890" s="35" t="str">
        <f t="shared" ca="1" si="181"/>
        <v>买</v>
      </c>
      <c r="M2890" s="4" t="str">
        <f t="shared" ca="1" si="182"/>
        <v/>
      </c>
      <c r="N2890" s="3">
        <f ca="1">IF(L2889="买",E2890/E2889-1,0)-IF(M2890=1,计算结果!B$17,0)</f>
        <v>4.0319679514666529E-3</v>
      </c>
      <c r="O2890" s="2">
        <f t="shared" ca="1" si="183"/>
        <v>14.177616289163224</v>
      </c>
      <c r="P2890" s="3">
        <f ca="1">1-O2890/MAX(O$2:O2890)</f>
        <v>0.11248623211904407</v>
      </c>
    </row>
    <row r="2891" spans="1:16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80"/>
        <v>9.3328823586740217E-3</v>
      </c>
      <c r="H2891" s="3">
        <f>1-E2891/MAX(E$2:E2891)</f>
        <v>0.40085414823385279</v>
      </c>
      <c r="I2891" s="36">
        <f ca="1">IF(ROW()&gt;计算结果!B$18+1,AVERAGE(OFFSET(E2891,0,0,-计算结果!B$18,1)),AVERAGE(OFFSET(E2891,0,0,-ROW(),1)))</f>
        <v>3347.7561363636355</v>
      </c>
      <c r="J2891" s="36">
        <f ca="1">I2891+计算结果!B$19*IF(ROW()&gt;计算结果!B$18+1,STDEV(OFFSET(E2891,0,0,-计算结果!B$18,1)),STDEV(OFFSET(E2891,0,0,-ROW(),1)))</f>
        <v>11462.13382836382</v>
      </c>
      <c r="K2891" s="34">
        <f ca="1">I2891-计算结果!B$19*IF(ROW()&gt;计算结果!B$18+1,STDEV(OFFSET(E2891,0,0,-计算结果!B$18,1)),STDEV(OFFSET(E2891,0,0,-ROW(),1)))</f>
        <v>-4766.6215556365496</v>
      </c>
      <c r="L2891" s="35" t="str">
        <f t="shared" ca="1" si="181"/>
        <v>买</v>
      </c>
      <c r="M2891" s="4" t="str">
        <f t="shared" ca="1" si="182"/>
        <v/>
      </c>
      <c r="N2891" s="3">
        <f ca="1">IF(L2890="买",E2891/E2890-1,0)-IF(M2891=1,计算结果!B$17,0)</f>
        <v>9.3328823586740217E-3</v>
      </c>
      <c r="O2891" s="2">
        <f t="shared" ca="1" si="183"/>
        <v>14.309934314116404</v>
      </c>
      <c r="P2891" s="3">
        <f ca="1">1-O2891/MAX(O$2:O2891)</f>
        <v>0.10420317053170769</v>
      </c>
    </row>
    <row r="2892" spans="1:16" x14ac:dyDescent="0.15">
      <c r="J2892" s="46">
        <f ca="1">I2892+计算结果!B$19*STDEV(OFFSET(I2892,0,0,-计算结果!B$18,1))</f>
        <v>1854.6282864665902</v>
      </c>
    </row>
    <row r="2893" spans="1:16" x14ac:dyDescent="0.15">
      <c r="I2893" s="35">
        <v>3305.99</v>
      </c>
      <c r="J2893" s="35">
        <f ca="1">I2893+计算结果!B$19*STDEV(OFFSET(I2893,0,0,-计算结果!B$18,1))</f>
        <v>5116.3033011529224</v>
      </c>
      <c r="K2893" s="35">
        <v>3228.64</v>
      </c>
    </row>
    <row r="2894" spans="1:16" x14ac:dyDescent="0.15">
      <c r="I2894" s="35">
        <v>3307.36</v>
      </c>
      <c r="J2894" s="35">
        <f ca="1">I2894+计算结果!B$19*STDEV(OFFSET(I2894,0,0,-计算结果!B$18,1))</f>
        <v>5074.8792041756278</v>
      </c>
      <c r="K2894" s="35">
        <v>3227.96</v>
      </c>
    </row>
    <row r="2895" spans="1:16" x14ac:dyDescent="0.15">
      <c r="I2895" s="35">
        <v>3310.24</v>
      </c>
      <c r="J2895" s="35">
        <f ca="1">I2895+计算结果!B$19*STDEV(OFFSET(I2895,0,0,-计算结果!B$18,1))</f>
        <v>5034.7887993527238</v>
      </c>
      <c r="K2895" s="35">
        <v>3232.31</v>
      </c>
    </row>
    <row r="2896" spans="1:16" x14ac:dyDescent="0.15">
      <c r="I2896" s="35">
        <v>3312.44</v>
      </c>
      <c r="J2896" s="35">
        <f ca="1">I2896+计算结果!B$19*STDEV(OFFSET(I2896,0,0,-计算结果!B$18,1))</f>
        <v>4991.1097251029614</v>
      </c>
      <c r="K2896" s="35">
        <v>3231.9</v>
      </c>
    </row>
    <row r="2897" spans="9:11" x14ac:dyDescent="0.15">
      <c r="I2897" s="35">
        <v>3314.65</v>
      </c>
      <c r="J2897" s="35">
        <f ca="1">I2897+计算结果!B$19*STDEV(OFFSET(I2897,0,0,-计算结果!B$18,1))</f>
        <v>4945.7823136177285</v>
      </c>
      <c r="K2897" s="35">
        <v>3232.62</v>
      </c>
    </row>
    <row r="2898" spans="9:11" x14ac:dyDescent="0.15">
      <c r="I2898" s="35">
        <v>3317.47</v>
      </c>
      <c r="J2898" s="35">
        <f ca="1">I2898+计算结果!B$19*STDEV(OFFSET(I2898,0,0,-计算结果!B$18,1))</f>
        <v>4895.0668524359189</v>
      </c>
      <c r="K2898" s="35">
        <v>3234.08</v>
      </c>
    </row>
    <row r="2899" spans="9:11" x14ac:dyDescent="0.15">
      <c r="I2899" s="35">
        <v>3319.25</v>
      </c>
      <c r="J2899" s="35">
        <f ca="1">I2899+计算结果!B$19*STDEV(OFFSET(I2899,0,0,-计算结果!B$18,1))</f>
        <v>4841.9546880540247</v>
      </c>
      <c r="K2899" s="35">
        <v>3233.84</v>
      </c>
    </row>
    <row r="2900" spans="9:11" x14ac:dyDescent="0.15">
      <c r="I2900" s="35">
        <v>3322.82</v>
      </c>
      <c r="J2900" s="35">
        <f ca="1">I2900+计算结果!B$19*STDEV(OFFSET(I2900,0,0,-计算结果!B$18,1))</f>
        <v>4793.9177080608224</v>
      </c>
      <c r="K2900" s="35">
        <v>3236.98</v>
      </c>
    </row>
    <row r="2901" spans="9:11" x14ac:dyDescent="0.15">
      <c r="I2901" s="35">
        <v>3327.54</v>
      </c>
      <c r="J2901" s="35">
        <f ca="1">I2901+计算结果!B$19*STDEV(OFFSET(I2901,0,0,-计算结果!B$18,1))</f>
        <v>4762.2622191140408</v>
      </c>
      <c r="K2901" s="35">
        <v>3237.86</v>
      </c>
    </row>
    <row r="2902" spans="9:11" x14ac:dyDescent="0.15">
      <c r="I2902" s="35">
        <v>3332.67</v>
      </c>
      <c r="J2902" s="35">
        <f ca="1">I2902+计算结果!B$19*STDEV(OFFSET(I2902,0,0,-计算结果!B$18,1))</f>
        <v>4755.6841080303875</v>
      </c>
      <c r="K2902" s="35">
        <v>3236.15</v>
      </c>
    </row>
    <row r="2903" spans="9:11" x14ac:dyDescent="0.15">
      <c r="I2903" s="35">
        <v>3337.53</v>
      </c>
      <c r="J2903" s="35">
        <f ca="1">I2903+计算结果!B$19*STDEV(OFFSET(I2903,0,0,-计算结果!B$18,1))</f>
        <v>4773.0437699709837</v>
      </c>
      <c r="K2903" s="35">
        <v>3232.49</v>
      </c>
    </row>
    <row r="2904" spans="9:11" x14ac:dyDescent="0.15">
      <c r="I2904" s="35">
        <v>3342.14</v>
      </c>
      <c r="J2904" s="35">
        <f ca="1">I2904+计算结果!B$19*STDEV(OFFSET(I2904,0,0,-计算结果!B$18,1))</f>
        <v>4814.0950151259849</v>
      </c>
      <c r="K2904" s="35">
        <v>3231.39</v>
      </c>
    </row>
    <row r="2905" spans="9:11" x14ac:dyDescent="0.15">
      <c r="I2905" s="35">
        <v>3346.86</v>
      </c>
      <c r="J2905" s="35">
        <f ca="1">I2905+计算结果!B$19*STDEV(OFFSET(I2905,0,0,-计算结果!B$18,1))</f>
        <v>4879.2122367297679</v>
      </c>
      <c r="K2905" s="35">
        <v>3231</v>
      </c>
    </row>
    <row r="2906" spans="9:11" x14ac:dyDescent="0.15">
      <c r="I2906" s="35">
        <v>3350.39</v>
      </c>
      <c r="J2906" s="35">
        <f ca="1">I2906+计算结果!B$19*STDEV(OFFSET(I2906,0,0,-计算结果!B$18,1))</f>
        <v>4956.1247749764052</v>
      </c>
      <c r="K2906" s="35">
        <v>3229.17</v>
      </c>
    </row>
    <row r="2907" spans="9:11" x14ac:dyDescent="0.15">
      <c r="I2907" s="35">
        <v>3354.92</v>
      </c>
      <c r="J2907" s="35">
        <f ca="1">I2907+计算结果!B$19*STDEV(OFFSET(I2907,0,0,-计算结果!B$18,1))</f>
        <v>5053.0284769994523</v>
      </c>
      <c r="K2907" s="35">
        <v>3231.67</v>
      </c>
    </row>
    <row r="2908" spans="9:11" x14ac:dyDescent="0.15">
      <c r="I2908" s="35">
        <v>3360.59</v>
      </c>
      <c r="J2908" s="35">
        <f ca="1">I2908+计算结果!B$19*STDEV(OFFSET(I2908,0,0,-计算结果!B$18,1))</f>
        <v>5173.6670076693399</v>
      </c>
      <c r="K2908" s="35">
        <v>3236.48</v>
      </c>
    </row>
    <row r="2909" spans="9:11" x14ac:dyDescent="0.15">
      <c r="I2909" s="35">
        <v>3366.3</v>
      </c>
      <c r="J2909" s="35">
        <f ca="1">I2909+计算结果!B$19*STDEV(OFFSET(I2909,0,0,-计算结果!B$18,1))</f>
        <v>5316.0387260041371</v>
      </c>
      <c r="K2909" s="35">
        <v>3237.87</v>
      </c>
    </row>
    <row r="2910" spans="9:11" x14ac:dyDescent="0.15">
      <c r="I2910" s="35">
        <v>3372.42</v>
      </c>
      <c r="J2910" s="35">
        <f ca="1">I2910+计算结果!B$19*STDEV(OFFSET(I2910,0,0,-计算结果!B$18,1))</f>
        <v>5481.7822143255489</v>
      </c>
      <c r="K2910" s="35">
        <v>3238.35</v>
      </c>
    </row>
    <row r="2911" spans="9:11" x14ac:dyDescent="0.15">
      <c r="I2911" s="35">
        <v>3379.87</v>
      </c>
      <c r="J2911" s="35">
        <f ca="1">I2911+计算结果!B$19*STDEV(OFFSET(I2911,0,0,-计算结果!B$18,1))</f>
        <v>5676.855512583239</v>
      </c>
      <c r="K2911" s="35">
        <v>3238.61</v>
      </c>
    </row>
    <row r="2912" spans="9:11" x14ac:dyDescent="0.15">
      <c r="J2912" s="46">
        <f ca="1">I2912+计算结果!B$19*STDEV(OFFSET(I2912,0,0,-计算结果!B$18,1))</f>
        <v>2301.4477222625633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7" workbookViewId="0">
      <selection activeCell="B41" sqref="B4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VLOOKUP(A2,'000300'!A:O,15,FALSE)</f>
        <v>1</v>
      </c>
      <c r="D2" s="38"/>
      <c r="E2" s="41" t="s">
        <v>14</v>
      </c>
      <c r="F2" s="42">
        <v>2</v>
      </c>
      <c r="G2" s="42">
        <v>3</v>
      </c>
      <c r="H2" s="42">
        <v>4</v>
      </c>
      <c r="I2" s="42">
        <v>5</v>
      </c>
      <c r="J2" s="42">
        <v>6</v>
      </c>
      <c r="K2" s="42">
        <v>7</v>
      </c>
      <c r="L2" s="42">
        <v>8</v>
      </c>
      <c r="M2" s="42">
        <v>9</v>
      </c>
      <c r="N2" s="42">
        <v>10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6">
        <f ca="1">VLOOKUP(A3,'000300'!A:O,15,FALSE)</f>
        <v>1.0096409046837145</v>
      </c>
      <c r="D3" s="39">
        <v>38716</v>
      </c>
      <c r="E3" s="40">
        <v>-6.1632956693071672E-2</v>
      </c>
      <c r="F3" s="40">
        <v>4.0179361622654897E-2</v>
      </c>
      <c r="G3" s="40">
        <v>8.9312744708358593E-5</v>
      </c>
      <c r="H3" s="40">
        <v>8.9312744708358593E-5</v>
      </c>
      <c r="I3" s="40">
        <v>8.9312744708358593E-5</v>
      </c>
      <c r="J3" s="40">
        <v>8.9312744708358593E-5</v>
      </c>
      <c r="K3" s="40">
        <f t="shared" ref="K3:N14" ca="1" si="0">$C3/$C2-1</f>
        <v>9.6409046837144796E-3</v>
      </c>
      <c r="L3" s="40">
        <f t="shared" ca="1" si="0"/>
        <v>9.6409046837144796E-3</v>
      </c>
      <c r="M3" s="40">
        <f t="shared" ca="1" si="0"/>
        <v>9.6409046837144796E-3</v>
      </c>
      <c r="N3" s="40">
        <f t="shared" ca="1" si="0"/>
        <v>9.6409046837144796E-3</v>
      </c>
      <c r="O3" s="7">
        <f t="shared" ref="O3:O14" ca="1" si="1">$C3/$C2-1</f>
        <v>9.6409046837144796E-3</v>
      </c>
      <c r="P3" s="7">
        <f t="shared" ref="P3" ca="1" si="2">$C3/$C2-1</f>
        <v>9.6409046837144796E-3</v>
      </c>
      <c r="Q3" s="10">
        <f t="shared" ref="Q3:Q14" ca="1" si="3">$C3/$C2-1</f>
        <v>9.6409046837144796E-3</v>
      </c>
    </row>
    <row r="4" spans="1:17" x14ac:dyDescent="0.15">
      <c r="A4" s="1">
        <v>39080</v>
      </c>
      <c r="B4" s="4">
        <f>VLOOKUP(A4,'000300'!A:E,2,FALSE)</f>
        <v>1991.88</v>
      </c>
      <c r="C4" s="36">
        <f ca="1">VLOOKUP(A4,'000300'!A:O,15,FALSE)</f>
        <v>2.1626412965517177</v>
      </c>
      <c r="D4" s="39">
        <v>39080</v>
      </c>
      <c r="E4" s="40">
        <v>1.1338904065563233</v>
      </c>
      <c r="F4" s="40">
        <v>0.74915394207231367</v>
      </c>
      <c r="G4" s="40">
        <v>1.1419905696364374</v>
      </c>
      <c r="H4" s="40">
        <v>1.1419905696364374</v>
      </c>
      <c r="I4" s="40">
        <v>1.1419905696364374</v>
      </c>
      <c r="J4" s="40">
        <v>1.1419905696364374</v>
      </c>
      <c r="K4" s="40">
        <f t="shared" ca="1" si="0"/>
        <v>1.1419905696364374</v>
      </c>
      <c r="L4" s="40">
        <f t="shared" ca="1" si="0"/>
        <v>1.1419905696364374</v>
      </c>
      <c r="M4" s="40">
        <f t="shared" ca="1" si="0"/>
        <v>1.1419905696364374</v>
      </c>
      <c r="N4" s="40">
        <f t="shared" ca="1" si="0"/>
        <v>1.1419905696364374</v>
      </c>
      <c r="O4" s="7">
        <f t="shared" ca="1" si="1"/>
        <v>1.1419905696364374</v>
      </c>
      <c r="P4" s="7">
        <f t="shared" ref="P4" ca="1" si="4">$C4/$C3-1</f>
        <v>1.1419905696364374</v>
      </c>
      <c r="Q4" s="10">
        <f t="shared" ca="1" si="3"/>
        <v>1.1419905696364374</v>
      </c>
    </row>
    <row r="5" spans="1:17" x14ac:dyDescent="0.15">
      <c r="A5" s="1">
        <v>39444</v>
      </c>
      <c r="B5" s="4">
        <f>VLOOKUP(A5,'000300'!A:E,2,FALSE)</f>
        <v>5379.52</v>
      </c>
      <c r="C5" s="36">
        <f ca="1">VLOOKUP(A5,'000300'!A:O,15,FALSE)</f>
        <v>5.5680088204280702</v>
      </c>
      <c r="D5" s="39">
        <v>39444</v>
      </c>
      <c r="E5" s="40">
        <v>1.7007249432696749</v>
      </c>
      <c r="F5" s="40">
        <v>1.3292669801583519</v>
      </c>
      <c r="G5" s="40">
        <v>1.5746335415429895</v>
      </c>
      <c r="H5" s="40">
        <v>1.5746335415429895</v>
      </c>
      <c r="I5" s="40">
        <v>1.5746335415429895</v>
      </c>
      <c r="J5" s="40">
        <v>1.5746335415429895</v>
      </c>
      <c r="K5" s="40">
        <f t="shared" ca="1" si="0"/>
        <v>1.5746335415429891</v>
      </c>
      <c r="L5" s="40">
        <f t="shared" ca="1" si="0"/>
        <v>1.5746335415429891</v>
      </c>
      <c r="M5" s="40">
        <f t="shared" ca="1" si="0"/>
        <v>1.5746335415429891</v>
      </c>
      <c r="N5" s="40">
        <f t="shared" ca="1" si="0"/>
        <v>1.5746335415429891</v>
      </c>
      <c r="O5" s="7">
        <f t="shared" ca="1" si="1"/>
        <v>1.5746335415429891</v>
      </c>
      <c r="P5" s="7">
        <f t="shared" ref="P5" ca="1" si="5">$C5/$C4-1</f>
        <v>1.5746335415429891</v>
      </c>
      <c r="Q5" s="10">
        <f t="shared" ca="1" si="3"/>
        <v>1.5746335415429891</v>
      </c>
    </row>
    <row r="6" spans="1:17" x14ac:dyDescent="0.15">
      <c r="A6" s="1">
        <v>39813</v>
      </c>
      <c r="B6" s="4">
        <f>VLOOKUP(A6,'000300'!A:E,2,FALSE)</f>
        <v>1835.1</v>
      </c>
      <c r="C6" s="36">
        <f ca="1">VLOOKUP(A6,'000300'!A:O,15,FALSE)</f>
        <v>4.2841458418950458</v>
      </c>
      <c r="D6" s="39">
        <v>39813</v>
      </c>
      <c r="E6" s="40">
        <v>-0.65887291059425379</v>
      </c>
      <c r="F6" s="40">
        <v>-0.16238335784981417</v>
      </c>
      <c r="G6" s="40">
        <v>-0.23454018978690594</v>
      </c>
      <c r="H6" s="40">
        <v>-0.23057847426942935</v>
      </c>
      <c r="I6" s="40">
        <v>-0.23057847426942935</v>
      </c>
      <c r="J6" s="40">
        <v>-0.23057847426942935</v>
      </c>
      <c r="K6" s="40">
        <f t="shared" ca="1" si="0"/>
        <v>-0.23057847426942846</v>
      </c>
      <c r="L6" s="40">
        <f t="shared" ca="1" si="0"/>
        <v>-0.23057847426942846</v>
      </c>
      <c r="M6" s="40">
        <f t="shared" ca="1" si="0"/>
        <v>-0.23057847426942846</v>
      </c>
      <c r="N6" s="40">
        <f t="shared" ca="1" si="0"/>
        <v>-0.23057847426942846</v>
      </c>
      <c r="O6" s="7">
        <f t="shared" ca="1" si="1"/>
        <v>-0.23057847426942846</v>
      </c>
      <c r="P6" s="7">
        <f t="shared" ref="P6" ca="1" si="6">$C6/$C5-1</f>
        <v>-0.23057847426942846</v>
      </c>
      <c r="Q6" s="10">
        <f t="shared" ca="1" si="3"/>
        <v>-0.23057847426942846</v>
      </c>
    </row>
    <row r="7" spans="1:17" x14ac:dyDescent="0.15">
      <c r="A7" s="1">
        <v>40178</v>
      </c>
      <c r="B7" s="4">
        <f>VLOOKUP(A7,'000300'!A:E,2,FALSE)</f>
        <v>3561.37</v>
      </c>
      <c r="C7" s="36">
        <f ca="1">VLOOKUP(A7,'000300'!A:O,15,FALSE)</f>
        <v>7.7944517548873087</v>
      </c>
      <c r="D7" s="39">
        <v>40178</v>
      </c>
      <c r="E7" s="40">
        <v>0.9406953299547709</v>
      </c>
      <c r="F7" s="40">
        <v>0.70599177945230385</v>
      </c>
      <c r="G7" s="40">
        <v>0.81937124517672943</v>
      </c>
      <c r="H7" s="40">
        <v>0.81937124517672943</v>
      </c>
      <c r="I7" s="40">
        <v>0.81937124517672943</v>
      </c>
      <c r="J7" s="40">
        <v>0.81937124517672943</v>
      </c>
      <c r="K7" s="40">
        <f t="shared" ca="1" si="0"/>
        <v>0.8193712451767321</v>
      </c>
      <c r="L7" s="40">
        <f t="shared" ca="1" si="0"/>
        <v>0.8193712451767321</v>
      </c>
      <c r="M7" s="40">
        <f t="shared" ca="1" si="0"/>
        <v>0.8193712451767321</v>
      </c>
      <c r="N7" s="40">
        <f t="shared" ca="1" si="0"/>
        <v>0.8193712451767321</v>
      </c>
      <c r="O7" s="7">
        <f t="shared" ca="1" si="1"/>
        <v>0.8193712451767321</v>
      </c>
      <c r="P7" s="7">
        <f t="shared" ref="P7" ca="1" si="7">$C7/$C6-1</f>
        <v>0.8193712451767321</v>
      </c>
      <c r="Q7" s="10">
        <f t="shared" ca="1" si="3"/>
        <v>0.8193712451767321</v>
      </c>
    </row>
    <row r="8" spans="1:17" x14ac:dyDescent="0.15">
      <c r="A8" s="1">
        <v>40543</v>
      </c>
      <c r="B8" s="4">
        <f>VLOOKUP(A8,'000300'!A:E,2,FALSE)</f>
        <v>3069.05</v>
      </c>
      <c r="C8" s="36">
        <f ca="1">VLOOKUP(A8,'000300'!A:O,15,FALSE)</f>
        <v>8.0283055523240385</v>
      </c>
      <c r="D8" s="39">
        <v>40543</v>
      </c>
      <c r="E8" s="40">
        <v>-0.13823893613974392</v>
      </c>
      <c r="F8" s="40">
        <v>-0.10005929434730765</v>
      </c>
      <c r="G8" s="40">
        <v>-1.659826242000384E-2</v>
      </c>
      <c r="H8" s="40">
        <v>3.0002597333430359E-2</v>
      </c>
      <c r="I8" s="40">
        <v>3.0002597333430359E-2</v>
      </c>
      <c r="J8" s="40">
        <v>3.0002597333430359E-2</v>
      </c>
      <c r="K8" s="40">
        <f t="shared" ca="1" si="0"/>
        <v>3.0002597333429915E-2</v>
      </c>
      <c r="L8" s="40">
        <f t="shared" ca="1" si="0"/>
        <v>3.0002597333429915E-2</v>
      </c>
      <c r="M8" s="40">
        <f t="shared" ca="1" si="0"/>
        <v>3.0002597333429915E-2</v>
      </c>
      <c r="N8" s="40">
        <f t="shared" ca="1" si="0"/>
        <v>3.0002597333429915E-2</v>
      </c>
      <c r="O8" s="7">
        <f t="shared" ca="1" si="1"/>
        <v>3.0002597333429915E-2</v>
      </c>
      <c r="P8" s="7">
        <f t="shared" ref="P8" ca="1" si="8">$C8/$C7-1</f>
        <v>3.0002597333429915E-2</v>
      </c>
      <c r="Q8" s="10">
        <f t="shared" ca="1" si="3"/>
        <v>3.0002597333429915E-2</v>
      </c>
    </row>
    <row r="9" spans="1:17" x14ac:dyDescent="0.15">
      <c r="A9" s="1">
        <v>40907</v>
      </c>
      <c r="B9" s="4">
        <f>VLOOKUP(A9,'000300'!A:E,2,FALSE)</f>
        <v>2318.67</v>
      </c>
      <c r="C9" s="36">
        <f ca="1">VLOOKUP(A9,'000300'!A:O,15,FALSE)</f>
        <v>8.0273358881207457</v>
      </c>
      <c r="D9" s="39">
        <v>40907</v>
      </c>
      <c r="E9" s="40">
        <v>-0.24449911210309383</v>
      </c>
      <c r="F9" s="40">
        <v>7.8488559617511555E-2</v>
      </c>
      <c r="G9" s="40">
        <v>9.885714217920949E-4</v>
      </c>
      <c r="H9" s="40">
        <v>-1.2078067992904451E-4</v>
      </c>
      <c r="I9" s="40">
        <v>-1.2078067992904451E-4</v>
      </c>
      <c r="J9" s="40">
        <v>-1.2078067992904451E-4</v>
      </c>
      <c r="K9" s="40">
        <f t="shared" ca="1" si="0"/>
        <v>-1.2078067992971064E-4</v>
      </c>
      <c r="L9" s="40">
        <f t="shared" ca="1" si="0"/>
        <v>-1.2078067992971064E-4</v>
      </c>
      <c r="M9" s="40">
        <f t="shared" ca="1" si="0"/>
        <v>-1.2078067992971064E-4</v>
      </c>
      <c r="N9" s="40">
        <f t="shared" ca="1" si="0"/>
        <v>-1.2078067992971064E-4</v>
      </c>
      <c r="O9" s="7">
        <f t="shared" ca="1" si="1"/>
        <v>-1.2078067992971064E-4</v>
      </c>
      <c r="P9" s="7">
        <f t="shared" ref="P9" ca="1" si="9">$C9/$C8-1</f>
        <v>-1.2078067992971064E-4</v>
      </c>
      <c r="Q9" s="10">
        <f t="shared" ca="1" si="3"/>
        <v>-1.2078067992971064E-4</v>
      </c>
    </row>
    <row r="10" spans="1:17" x14ac:dyDescent="0.15">
      <c r="A10" s="1">
        <v>41274</v>
      </c>
      <c r="B10" s="4">
        <f>VLOOKUP(A10,'000300'!A:E,2,FALSE)</f>
        <v>2485.56</v>
      </c>
      <c r="C10" s="36">
        <f ca="1">VLOOKUP(A10,'000300'!A:O,15,FALSE)</f>
        <v>7.9585665796016674</v>
      </c>
      <c r="D10" s="39">
        <v>41274</v>
      </c>
      <c r="E10" s="40">
        <v>7.1976607279172988E-2</v>
      </c>
      <c r="F10" s="40">
        <v>-3.4055348939777574E-2</v>
      </c>
      <c r="G10" s="40">
        <v>-8.5668906194454886E-3</v>
      </c>
      <c r="H10" s="40">
        <v>-8.5668906194457106E-3</v>
      </c>
      <c r="I10" s="40">
        <v>-8.5668906194457106E-3</v>
      </c>
      <c r="J10" s="40">
        <v>-8.5668906194457106E-3</v>
      </c>
      <c r="K10" s="40">
        <f t="shared" ca="1" si="0"/>
        <v>-8.5668906194452665E-3</v>
      </c>
      <c r="L10" s="40">
        <f t="shared" ca="1" si="0"/>
        <v>-8.5668906194452665E-3</v>
      </c>
      <c r="M10" s="40">
        <f t="shared" ca="1" si="0"/>
        <v>-8.5668906194452665E-3</v>
      </c>
      <c r="N10" s="40">
        <f t="shared" ca="1" si="0"/>
        <v>-8.5668906194452665E-3</v>
      </c>
      <c r="O10" s="7">
        <f t="shared" ca="1" si="1"/>
        <v>-8.5668906194452665E-3</v>
      </c>
      <c r="P10" s="7">
        <f t="shared" ref="P10" ca="1" si="10">$C10/$C9-1</f>
        <v>-8.5668906194452665E-3</v>
      </c>
      <c r="Q10" s="10">
        <f t="shared" ca="1" si="3"/>
        <v>-8.5668906194452665E-3</v>
      </c>
    </row>
    <row r="11" spans="1:17" x14ac:dyDescent="0.15">
      <c r="A11" s="1">
        <v>41639</v>
      </c>
      <c r="B11" s="4">
        <f>VLOOKUP(A11,'000300'!A:E,2,FALSE)</f>
        <v>2289.0100000000002</v>
      </c>
      <c r="C11" s="36">
        <f ca="1">VLOOKUP(A11,'000300'!A:O,15,FALSE)</f>
        <v>7.5734831862241112</v>
      </c>
      <c r="D11" s="39">
        <v>41639</v>
      </c>
      <c r="E11" s="40">
        <v>-7.9076747292360583E-2</v>
      </c>
      <c r="F11" s="40">
        <v>-8.1179117863980021E-2</v>
      </c>
      <c r="G11" s="40">
        <v>-4.9661440302273929E-2</v>
      </c>
      <c r="H11" s="40">
        <v>-4.8386023981321635E-2</v>
      </c>
      <c r="I11" s="40">
        <v>-4.8386023981321635E-2</v>
      </c>
      <c r="J11" s="40">
        <v>-4.8386023981321635E-2</v>
      </c>
      <c r="K11" s="40">
        <f t="shared" ca="1" si="0"/>
        <v>-4.8386023981322301E-2</v>
      </c>
      <c r="L11" s="40">
        <f t="shared" ca="1" si="0"/>
        <v>-4.8386023981322301E-2</v>
      </c>
      <c r="M11" s="40">
        <f t="shared" ca="1" si="0"/>
        <v>-4.8386023981322301E-2</v>
      </c>
      <c r="N11" s="40">
        <f t="shared" ca="1" si="0"/>
        <v>-4.8386023981322301E-2</v>
      </c>
      <c r="O11" s="7">
        <f t="shared" ca="1" si="1"/>
        <v>-4.8386023981322301E-2</v>
      </c>
      <c r="P11" s="7">
        <f t="shared" ref="P11" ca="1" si="11">$C11/$C10-1</f>
        <v>-4.8386023981322301E-2</v>
      </c>
      <c r="Q11" s="10">
        <f t="shared" ca="1" si="3"/>
        <v>-4.8386023981322301E-2</v>
      </c>
    </row>
    <row r="12" spans="1:17" x14ac:dyDescent="0.15">
      <c r="A12" s="1">
        <v>42004</v>
      </c>
      <c r="B12" s="4">
        <f>VLOOKUP(A12,'000300'!A:E,2,FALSE)</f>
        <v>3462.39</v>
      </c>
      <c r="C12" s="36">
        <f ca="1">VLOOKUP(A12,'000300'!A:O,15,FALSE)</f>
        <v>11.15311499275548</v>
      </c>
      <c r="D12" s="39">
        <v>42004</v>
      </c>
      <c r="E12" s="40">
        <v>0.51261462378932365</v>
      </c>
      <c r="F12" s="40">
        <v>0.14526661535467267</v>
      </c>
      <c r="G12" s="40">
        <v>0.32577008369210669</v>
      </c>
      <c r="H12" s="40">
        <v>0.46793473348075021</v>
      </c>
      <c r="I12" s="40">
        <v>0.47265329816042656</v>
      </c>
      <c r="J12" s="40">
        <v>0.47265329816042656</v>
      </c>
      <c r="K12" s="40">
        <f t="shared" ca="1" si="0"/>
        <v>0.47265329816042745</v>
      </c>
      <c r="L12" s="40">
        <f t="shared" ca="1" si="0"/>
        <v>0.47265329816042745</v>
      </c>
      <c r="M12" s="40">
        <f t="shared" ca="1" si="0"/>
        <v>0.47265329816042745</v>
      </c>
      <c r="N12" s="40">
        <f t="shared" ca="1" si="0"/>
        <v>0.47265329816042745</v>
      </c>
      <c r="O12" s="7">
        <f t="shared" ca="1" si="1"/>
        <v>0.47265329816042745</v>
      </c>
      <c r="P12" s="7">
        <f t="shared" ref="P12" ca="1" si="12">$C12/$C11-1</f>
        <v>0.47265329816042745</v>
      </c>
      <c r="Q12" s="10">
        <f t="shared" ca="1" si="3"/>
        <v>0.47265329816042745</v>
      </c>
    </row>
    <row r="13" spans="1:17" x14ac:dyDescent="0.15">
      <c r="A13" s="1">
        <v>42369</v>
      </c>
      <c r="B13" s="4">
        <f>VLOOKUP(A13,'000300'!A:E,2,FALSE)</f>
        <v>3760.9</v>
      </c>
      <c r="C13" s="36">
        <f ca="1">VLOOKUP(A13,'000300'!A:O,15,FALSE)</f>
        <v>14.363613066248943</v>
      </c>
      <c r="D13" s="39">
        <v>42369</v>
      </c>
      <c r="E13" s="40">
        <v>8.6215013328943435E-2</v>
      </c>
      <c r="F13" s="40">
        <v>0.19157495949712899</v>
      </c>
      <c r="G13" s="40">
        <v>0.35895332694701065</v>
      </c>
      <c r="H13" s="40">
        <v>0.28785662799844292</v>
      </c>
      <c r="I13" s="40">
        <v>0.28785662799844203</v>
      </c>
      <c r="J13" s="40">
        <v>0.28785662799844203</v>
      </c>
      <c r="K13" s="40">
        <f t="shared" ca="1" si="0"/>
        <v>0.28785662799844225</v>
      </c>
      <c r="L13" s="40">
        <f t="shared" ca="1" si="0"/>
        <v>0.28785662799844225</v>
      </c>
      <c r="M13" s="40">
        <f t="shared" ca="1" si="0"/>
        <v>0.28785662799844225</v>
      </c>
      <c r="N13" s="40">
        <f t="shared" ca="1" si="0"/>
        <v>0.28785662799844225</v>
      </c>
      <c r="O13" s="7">
        <f t="shared" ca="1" si="1"/>
        <v>0.28785662799844225</v>
      </c>
      <c r="P13" s="7">
        <f t="shared" ref="P13" ca="1" si="13">$C13/$C12-1</f>
        <v>0.28785662799844225</v>
      </c>
      <c r="Q13" s="10">
        <f t="shared" ca="1" si="3"/>
        <v>0.28785662799844225</v>
      </c>
    </row>
    <row r="14" spans="1:17" x14ac:dyDescent="0.15">
      <c r="A14" s="1">
        <v>42699</v>
      </c>
      <c r="B14" s="4">
        <f>VLOOKUP(A14,'000300'!A:E,2,FALSE)</f>
        <v>3490.04</v>
      </c>
      <c r="C14" s="36">
        <f ca="1">VLOOKUP(A14,'000300'!A:O,15,FALSE)</f>
        <v>14.309934314116404</v>
      </c>
      <c r="D14" s="39">
        <v>42699</v>
      </c>
      <c r="E14" s="40">
        <v>-7.2019995213911558E-2</v>
      </c>
      <c r="F14" s="40">
        <v>7.3874151126569476E-3</v>
      </c>
      <c r="G14" s="40">
        <v>2.3985694900584775E-2</v>
      </c>
      <c r="H14" s="40">
        <v>-3.73713437454537E-3</v>
      </c>
      <c r="I14" s="40">
        <v>-3.7371343745448149E-3</v>
      </c>
      <c r="J14" s="40">
        <v>-3.7371343745448149E-3</v>
      </c>
      <c r="K14" s="40">
        <f t="shared" ca="1" si="0"/>
        <v>-3.7371343745447039E-3</v>
      </c>
      <c r="L14" s="40">
        <f t="shared" ca="1" si="0"/>
        <v>-3.7371343745447039E-3</v>
      </c>
      <c r="M14" s="40">
        <f t="shared" ca="1" si="0"/>
        <v>-3.7371343745447039E-3</v>
      </c>
      <c r="N14" s="40">
        <f t="shared" ca="1" si="0"/>
        <v>-3.7371343745447039E-3</v>
      </c>
      <c r="O14" s="7">
        <f t="shared" ca="1" si="1"/>
        <v>-3.7371343745447039E-3</v>
      </c>
      <c r="P14" s="7">
        <f t="shared" ref="P14" ca="1" si="14">$C14/$C13-1</f>
        <v>-3.7371343745447039E-3</v>
      </c>
      <c r="Q14" s="10">
        <f t="shared" ca="1" si="3"/>
        <v>-3.7371343745447039E-3</v>
      </c>
    </row>
    <row r="15" spans="1:17" x14ac:dyDescent="0.15">
      <c r="D15" s="38" t="s">
        <v>15</v>
      </c>
      <c r="E15" s="40">
        <v>2.5084241425067355</v>
      </c>
      <c r="F15" s="40">
        <v>6.1715791405896736</v>
      </c>
      <c r="G15" s="40">
        <v>12.14268166269418</v>
      </c>
      <c r="H15" s="40">
        <v>13.129139775969289</v>
      </c>
      <c r="I15" s="40">
        <v>13.174556822368219</v>
      </c>
      <c r="J15" s="40">
        <v>13.174556822368219</v>
      </c>
      <c r="K15" s="40">
        <f t="shared" ref="K15:N15" ca="1" si="15">$C14/$C2-1</f>
        <v>13.309934314116404</v>
      </c>
      <c r="L15" s="40">
        <f t="shared" ca="1" si="15"/>
        <v>13.309934314116404</v>
      </c>
      <c r="M15" s="40">
        <f t="shared" ca="1" si="15"/>
        <v>13.309934314116404</v>
      </c>
      <c r="N15" s="40">
        <f t="shared" ca="1" si="15"/>
        <v>13.309934314116404</v>
      </c>
      <c r="O15" s="7">
        <f t="shared" ref="O15" ca="1" si="16">$C14/$C2-1</f>
        <v>13.309934314116404</v>
      </c>
      <c r="P15" s="7">
        <f t="shared" ref="P15" ca="1" si="17">$C14/$C2-1</f>
        <v>13.309934314116404</v>
      </c>
      <c r="Q15" s="10">
        <f t="shared" ref="Q15" ca="1" si="18">$C14/$C2-1</f>
        <v>13.309934314116404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8" t="s">
        <v>16</v>
      </c>
      <c r="E16" s="40">
        <v>0.11133346249459719</v>
      </c>
      <c r="F16" s="40">
        <v>0.18020631258660225</v>
      </c>
      <c r="G16" s="40">
        <v>0.24188755924175043</v>
      </c>
      <c r="H16" s="40">
        <v>0.24946965164185109</v>
      </c>
      <c r="I16" s="40">
        <v>0.24980693181545233</v>
      </c>
      <c r="J16" s="40">
        <v>0.24980693181545233</v>
      </c>
      <c r="K16" s="40">
        <f t="shared" ref="K16:N16" ca="1" si="19">(1+K15)^(1/$B16)-1</f>
        <v>0.25080644422368392</v>
      </c>
      <c r="L16" s="40">
        <f t="shared" ca="1" si="19"/>
        <v>0.25080644422368392</v>
      </c>
      <c r="M16" s="40">
        <f t="shared" ca="1" si="19"/>
        <v>0.25080644422368392</v>
      </c>
      <c r="N16" s="40">
        <f t="shared" ca="1" si="19"/>
        <v>0.25080644422368392</v>
      </c>
      <c r="O16" s="7">
        <f t="shared" ref="O16" ca="1" si="20">(1+O15)^(1/$B16)-1</f>
        <v>0.25080644422368392</v>
      </c>
      <c r="P16" s="7">
        <f t="shared" ref="P16" ca="1" si="21">(1+P15)^(1/$B16)-1</f>
        <v>0.25080644422368392</v>
      </c>
      <c r="Q16" s="10">
        <f t="shared" ref="Q16" ca="1" si="22">(1+Q15)^(1/$B16)-1</f>
        <v>0.25080644422368392</v>
      </c>
    </row>
    <row r="17" spans="1:17" x14ac:dyDescent="0.15">
      <c r="A17" t="s">
        <v>8</v>
      </c>
      <c r="B17" s="13">
        <v>0</v>
      </c>
      <c r="C17" s="3">
        <v>1E-3</v>
      </c>
      <c r="D17" s="38" t="s">
        <v>17</v>
      </c>
      <c r="E17" s="40">
        <v>0.72303818144694754</v>
      </c>
      <c r="F17" s="40">
        <v>0.2473020252377568</v>
      </c>
      <c r="G17" s="40">
        <v>0.30720215717878807</v>
      </c>
      <c r="H17" s="40">
        <v>0.30361651110337207</v>
      </c>
      <c r="I17" s="40">
        <v>0.30361651110337207</v>
      </c>
      <c r="J17" s="40">
        <v>0.30361651110337207</v>
      </c>
      <c r="K17" s="40">
        <f ca="1">MAX('000300'!$P:$P)</f>
        <v>0.30361651110337162</v>
      </c>
      <c r="L17" s="40">
        <f ca="1">MAX('000300'!$P:$P)</f>
        <v>0.30361651110337162</v>
      </c>
      <c r="M17" s="40">
        <f ca="1">MAX('000300'!$P:$P)</f>
        <v>0.30361651110337162</v>
      </c>
      <c r="N17" s="40">
        <f ca="1">MAX('000300'!$P:$P)</f>
        <v>0.30361651110337162</v>
      </c>
      <c r="O17" s="7">
        <f ca="1">MAX('000300'!$P:$P)</f>
        <v>0.30361651110337162</v>
      </c>
      <c r="P17" s="7">
        <f ca="1">MAX('000300'!$P:$P)</f>
        <v>0.30361651110337162</v>
      </c>
      <c r="Q17" s="10">
        <f ca="1">MAX('000300'!$P:$P)</f>
        <v>0.30361651110337162</v>
      </c>
    </row>
    <row r="18" spans="1:17" s="22" customFormat="1" x14ac:dyDescent="0.15">
      <c r="A18" s="22" t="s">
        <v>13</v>
      </c>
      <c r="B18" s="28">
        <v>44</v>
      </c>
      <c r="C18" s="22">
        <v>26</v>
      </c>
      <c r="D18" s="43" t="s">
        <v>18</v>
      </c>
      <c r="E18" s="45">
        <v>0.24437317685620011</v>
      </c>
      <c r="F18" s="45">
        <v>0.70924188422936396</v>
      </c>
      <c r="G18" s="45">
        <v>1.0522124639631907</v>
      </c>
      <c r="H18" s="45">
        <v>1.0861228234051172</v>
      </c>
      <c r="I18" s="45">
        <v>1.0878666542795812</v>
      </c>
      <c r="J18" s="45">
        <v>1.0878666542795812</v>
      </c>
      <c r="K18" s="45">
        <f ca="1">(K16-4%)/STDEV('000300'!$N:$N)/SQRT(250)</f>
        <v>1.0931870096015133</v>
      </c>
      <c r="L18" s="45">
        <f ca="1">(L16-4%)/STDEV('000300'!$N:$N)/SQRT(250)</f>
        <v>1.0931870096015133</v>
      </c>
      <c r="M18" s="45">
        <f ca="1">(M16-4%)/STDEV('000300'!$N:$N)/SQRT(250)</f>
        <v>1.0931870096015133</v>
      </c>
      <c r="N18" s="45">
        <f ca="1">(N16-4%)/STDEV('000300'!$N:$N)/SQRT(250)</f>
        <v>1.0931870096015133</v>
      </c>
      <c r="O18" s="30">
        <f ca="1">(O16-4%)/STDEV('000300'!$N:$N)/SQRT(250)</f>
        <v>1.0931870096015133</v>
      </c>
      <c r="P18" s="30">
        <f ca="1">(P16-4%)/STDEV('000300'!$N:$N)/SQRT(250)</f>
        <v>1.0931870096015133</v>
      </c>
      <c r="Q18" s="31">
        <f ca="1">(Q16-4%)/STDEV('000300'!$N:$N)/SQRT(250)</f>
        <v>1.0931870096015133</v>
      </c>
    </row>
    <row r="19" spans="1:17" s="22" customFormat="1" x14ac:dyDescent="0.15">
      <c r="A19" s="22" t="s">
        <v>32</v>
      </c>
      <c r="B19" s="28">
        <v>110</v>
      </c>
      <c r="D19" s="43" t="s">
        <v>19</v>
      </c>
      <c r="E19" s="44"/>
      <c r="F19" s="44">
        <v>32.715231406861619</v>
      </c>
      <c r="G19" s="44">
        <v>15.306355054110062</v>
      </c>
      <c r="H19" s="44">
        <v>13.456136311305549</v>
      </c>
      <c r="I19" s="44">
        <v>13.287934607414231</v>
      </c>
      <c r="J19" s="44">
        <v>13.287934607414231</v>
      </c>
      <c r="K19" s="44">
        <f ca="1">SUM('000300'!$M:$M)/$B16</f>
        <v>13.203833755468571</v>
      </c>
      <c r="L19" s="44">
        <f ca="1">SUM('000300'!$M:$M)/$B16</f>
        <v>13.203833755468571</v>
      </c>
      <c r="M19" s="44">
        <f ca="1">SUM('000300'!$M:$M)/$B16</f>
        <v>13.203833755468571</v>
      </c>
      <c r="N19" s="44">
        <f ca="1">SUM('000300'!$M:$M)/$B16</f>
        <v>13.203833755468571</v>
      </c>
      <c r="O19" s="26">
        <f ca="1">SUM('000300'!$M:$M)/$B16</f>
        <v>13.203833755468571</v>
      </c>
      <c r="P19" s="26">
        <f ca="1">SUM('000300'!$M:$M)/$B16</f>
        <v>13.203833755468571</v>
      </c>
      <c r="Q19" s="27">
        <f ca="1">SUM('000300'!$M:$M)/$B16</f>
        <v>13.203833755468571</v>
      </c>
    </row>
    <row r="20" spans="1:17" x14ac:dyDescent="0.15">
      <c r="A20" s="8"/>
      <c r="B20" s="28"/>
    </row>
    <row r="21" spans="1:17" x14ac:dyDescent="0.15">
      <c r="A21" s="8"/>
      <c r="B21" s="33"/>
      <c r="D21" s="5"/>
      <c r="E21" s="9" t="s">
        <v>20</v>
      </c>
      <c r="F21" s="23">
        <v>40</v>
      </c>
      <c r="G21" s="23">
        <v>41</v>
      </c>
      <c r="H21" s="23">
        <v>42</v>
      </c>
      <c r="I21" s="23">
        <v>43</v>
      </c>
      <c r="J21" s="23">
        <v>44</v>
      </c>
      <c r="K21" s="23">
        <v>45</v>
      </c>
      <c r="L21" s="23">
        <v>46</v>
      </c>
      <c r="M21" s="23">
        <v>47</v>
      </c>
      <c r="N21" s="23">
        <v>48</v>
      </c>
    </row>
    <row r="22" spans="1:17" x14ac:dyDescent="0.15">
      <c r="A22" s="8"/>
      <c r="D22" s="6">
        <v>38716</v>
      </c>
      <c r="E22" s="7">
        <v>-6.1632956693071672E-2</v>
      </c>
      <c r="F22" s="7">
        <v>3.8581212925459685E-2</v>
      </c>
      <c r="G22" s="7">
        <v>4.2237842962201233E-2</v>
      </c>
      <c r="H22" s="7">
        <v>4.7328349089570843E-2</v>
      </c>
      <c r="I22" s="7">
        <v>4.9913099555394247E-2</v>
      </c>
      <c r="J22" s="7">
        <v>4.0179361622654897E-2</v>
      </c>
      <c r="K22" s="7">
        <v>4.4528561745703188E-2</v>
      </c>
      <c r="L22" s="7">
        <v>8.1098553710731824E-2</v>
      </c>
      <c r="M22" s="7">
        <v>6.5663840242519367E-2</v>
      </c>
      <c r="N22" s="7">
        <v>8.1820133144527407E-2</v>
      </c>
    </row>
    <row r="23" spans="1:17" x14ac:dyDescent="0.15">
      <c r="D23" s="6">
        <v>39080</v>
      </c>
      <c r="E23" s="7">
        <v>1.1338904065563233</v>
      </c>
      <c r="F23" s="7">
        <v>0.69776290528220297</v>
      </c>
      <c r="G23" s="7">
        <v>0.68485287817886631</v>
      </c>
      <c r="H23" s="7">
        <v>0.64966873498480759</v>
      </c>
      <c r="I23" s="7">
        <v>0.71069507775793217</v>
      </c>
      <c r="J23" s="7">
        <v>0.74915394207231367</v>
      </c>
      <c r="K23" s="7">
        <v>0.76446288187928357</v>
      </c>
      <c r="L23" s="7">
        <v>0.70891755299640491</v>
      </c>
      <c r="M23" s="7">
        <v>0.63931574356708243</v>
      </c>
      <c r="N23" s="7">
        <v>0.63071307343726701</v>
      </c>
    </row>
    <row r="24" spans="1:17" x14ac:dyDescent="0.15">
      <c r="D24" s="6">
        <v>39444</v>
      </c>
      <c r="E24" s="7">
        <v>1.7007249432696749</v>
      </c>
      <c r="F24" s="7">
        <v>1.364888295465025</v>
      </c>
      <c r="G24" s="7">
        <v>1.6064146042108352</v>
      </c>
      <c r="H24" s="7">
        <v>1.4930551534284717</v>
      </c>
      <c r="I24" s="7">
        <v>1.3612151592628439</v>
      </c>
      <c r="J24" s="7">
        <v>1.3292669801583519</v>
      </c>
      <c r="K24" s="7">
        <v>1.3292669801583537</v>
      </c>
      <c r="L24" s="7">
        <v>1.0628952802771825</v>
      </c>
      <c r="M24" s="7">
        <v>1.0306886280634258</v>
      </c>
      <c r="N24" s="7">
        <v>0.98601997140861841</v>
      </c>
    </row>
    <row r="25" spans="1:17" x14ac:dyDescent="0.15">
      <c r="D25" s="6">
        <v>39813</v>
      </c>
      <c r="E25" s="7">
        <v>-0.65887291059425379</v>
      </c>
      <c r="F25" s="7">
        <v>-0.21803873578469368</v>
      </c>
      <c r="G25" s="7">
        <v>-0.2367008858633689</v>
      </c>
      <c r="H25" s="7">
        <v>-0.23670088586336901</v>
      </c>
      <c r="I25" s="7">
        <v>-0.15526138959305713</v>
      </c>
      <c r="J25" s="7">
        <v>-0.16238335784981417</v>
      </c>
      <c r="K25" s="7">
        <v>-0.20674599157302087</v>
      </c>
      <c r="L25" s="7">
        <v>-0.3407099696511533</v>
      </c>
      <c r="M25" s="7">
        <v>-0.34896381570410728</v>
      </c>
      <c r="N25" s="7">
        <v>-0.34122305569365974</v>
      </c>
    </row>
    <row r="26" spans="1:17" x14ac:dyDescent="0.15">
      <c r="D26" s="6">
        <v>40178</v>
      </c>
      <c r="E26" s="7">
        <v>0.9406953299547709</v>
      </c>
      <c r="F26" s="7">
        <v>0.76556179646024924</v>
      </c>
      <c r="G26" s="7">
        <v>0.70907535735210625</v>
      </c>
      <c r="H26" s="7">
        <v>0.6440537335306864</v>
      </c>
      <c r="I26" s="7">
        <v>0.64398031396541877</v>
      </c>
      <c r="J26" s="7">
        <v>0.70599177945230385</v>
      </c>
      <c r="K26" s="7">
        <v>0.62929876853550692</v>
      </c>
      <c r="L26" s="7">
        <v>0.60998062185253521</v>
      </c>
      <c r="M26" s="7">
        <v>0.64897266108935958</v>
      </c>
      <c r="N26" s="7">
        <v>0.72438577921335123</v>
      </c>
    </row>
    <row r="27" spans="1:17" x14ac:dyDescent="0.15">
      <c r="D27" s="6">
        <v>40543</v>
      </c>
      <c r="E27" s="7">
        <v>-0.13823893613974392</v>
      </c>
      <c r="F27" s="7">
        <v>-0.1263910696109356</v>
      </c>
      <c r="G27" s="7">
        <v>-0.11652361435814729</v>
      </c>
      <c r="H27" s="7">
        <v>-0.10715714971203782</v>
      </c>
      <c r="I27" s="7">
        <v>-0.11275281555230188</v>
      </c>
      <c r="J27" s="7">
        <v>-0.10005929434730765</v>
      </c>
      <c r="K27" s="7">
        <v>-0.13703751056613722</v>
      </c>
      <c r="L27" s="7">
        <v>-0.13092990954455841</v>
      </c>
      <c r="M27" s="7">
        <v>-0.15304429000909214</v>
      </c>
      <c r="N27" s="7">
        <v>-0.17852563153385048</v>
      </c>
    </row>
    <row r="28" spans="1:17" x14ac:dyDescent="0.15">
      <c r="D28" s="6">
        <v>40907</v>
      </c>
      <c r="E28" s="7">
        <v>-0.24449911210309383</v>
      </c>
      <c r="F28" s="7">
        <v>5.7161921465988419E-2</v>
      </c>
      <c r="G28" s="7">
        <v>5.7161921465988641E-2</v>
      </c>
      <c r="H28" s="7">
        <v>4.2541177959937171E-2</v>
      </c>
      <c r="I28" s="7">
        <v>5.820726151491229E-2</v>
      </c>
      <c r="J28" s="7">
        <v>7.8488559617511555E-2</v>
      </c>
      <c r="K28" s="7">
        <v>6.5481146309046778E-2</v>
      </c>
      <c r="L28" s="7">
        <v>4.8052011786450466E-2</v>
      </c>
      <c r="M28" s="7">
        <v>5.603585206140127E-2</v>
      </c>
      <c r="N28" s="7">
        <v>5.8736580399314953E-2</v>
      </c>
    </row>
    <row r="29" spans="1:17" x14ac:dyDescent="0.15">
      <c r="D29" s="6">
        <v>41274</v>
      </c>
      <c r="E29" s="7">
        <v>7.1976607279172988E-2</v>
      </c>
      <c r="F29" s="7">
        <v>-3.1373925135770309E-2</v>
      </c>
      <c r="G29" s="7">
        <v>-3.015093307293315E-2</v>
      </c>
      <c r="H29" s="7">
        <v>3.2728465003921681E-3</v>
      </c>
      <c r="I29" s="7">
        <v>-4.2154327120337065E-2</v>
      </c>
      <c r="J29" s="7">
        <v>-3.4055348939777574E-2</v>
      </c>
      <c r="K29" s="7">
        <v>-3.405534893977602E-2</v>
      </c>
      <c r="L29" s="7">
        <v>-2.8660498294619252E-3</v>
      </c>
      <c r="M29" s="7">
        <v>-7.5010248115185973E-3</v>
      </c>
      <c r="N29" s="7">
        <v>-2.820433032752756E-2</v>
      </c>
    </row>
    <row r="30" spans="1:17" x14ac:dyDescent="0.15">
      <c r="D30" s="6">
        <v>41639</v>
      </c>
      <c r="E30" s="7">
        <v>-7.9076747292360583E-2</v>
      </c>
      <c r="F30" s="7">
        <v>-6.8255920119796087E-2</v>
      </c>
      <c r="G30" s="7">
        <v>-6.8255920119795532E-2</v>
      </c>
      <c r="H30" s="7">
        <v>-5.7723108069126949E-2</v>
      </c>
      <c r="I30" s="7">
        <v>-8.5294737059027681E-2</v>
      </c>
      <c r="J30" s="7">
        <v>-8.1179117863980021E-2</v>
      </c>
      <c r="K30" s="7">
        <v>-8.501478720097444E-2</v>
      </c>
      <c r="L30" s="7">
        <v>-4.4520508726751062E-2</v>
      </c>
      <c r="M30" s="7">
        <v>-7.6825187265163519E-2</v>
      </c>
      <c r="N30" s="7">
        <v>-6.7304292570083302E-2</v>
      </c>
    </row>
    <row r="31" spans="1:17" x14ac:dyDescent="0.15">
      <c r="D31" s="6">
        <v>42004</v>
      </c>
      <c r="E31" s="7">
        <v>0.51261462378932365</v>
      </c>
      <c r="F31" s="7">
        <v>0.12712485367200665</v>
      </c>
      <c r="G31" s="7">
        <v>0.15458516642213649</v>
      </c>
      <c r="H31" s="7">
        <v>0.16046419905631004</v>
      </c>
      <c r="I31" s="7">
        <v>0.16428562663783364</v>
      </c>
      <c r="J31" s="7">
        <v>0.14526661535467267</v>
      </c>
      <c r="K31" s="7">
        <v>0.12071979715530268</v>
      </c>
      <c r="L31" s="7">
        <v>0.12458000762206534</v>
      </c>
      <c r="M31" s="7">
        <v>0.10436964325495945</v>
      </c>
      <c r="N31" s="7">
        <v>0.10069001613527928</v>
      </c>
    </row>
    <row r="32" spans="1:17" x14ac:dyDescent="0.15">
      <c r="D32" s="6">
        <v>42369</v>
      </c>
      <c r="E32" s="7">
        <v>8.6215013328943435E-2</v>
      </c>
      <c r="F32" s="7">
        <v>0.10461909785440793</v>
      </c>
      <c r="G32" s="7">
        <v>4.1559615606145961E-2</v>
      </c>
      <c r="H32" s="7">
        <v>4.8980764956451761E-2</v>
      </c>
      <c r="I32" s="7">
        <v>0.16467559819490263</v>
      </c>
      <c r="J32" s="7">
        <v>0.19157495949712899</v>
      </c>
      <c r="K32" s="7">
        <v>9.2959789054937847E-2</v>
      </c>
      <c r="L32" s="7">
        <v>5.5691911497637303E-2</v>
      </c>
      <c r="M32" s="7">
        <v>4.2943002326341961E-2</v>
      </c>
      <c r="N32" s="7">
        <v>2.211136826688298E-2</v>
      </c>
    </row>
    <row r="33" spans="4:14" x14ac:dyDescent="0.15">
      <c r="D33" s="6">
        <v>42699</v>
      </c>
      <c r="E33" s="7">
        <v>-7.2019995213911558E-2</v>
      </c>
      <c r="F33" s="7">
        <v>7.6152750588982965E-2</v>
      </c>
      <c r="G33" s="7">
        <v>6.8172440499656206E-2</v>
      </c>
      <c r="H33" s="7">
        <v>7.591204414768904E-2</v>
      </c>
      <c r="I33" s="7">
        <v>-1.6808318975042091E-2</v>
      </c>
      <c r="J33" s="7">
        <v>7.3874151126569476E-3</v>
      </c>
      <c r="K33" s="7">
        <v>-1.1679114212659325E-3</v>
      </c>
      <c r="L33" s="7">
        <v>-8.1045401104998804E-3</v>
      </c>
      <c r="M33" s="7">
        <v>2.7546050919780019E-3</v>
      </c>
      <c r="N33" s="7">
        <v>2.7546050919773357E-3</v>
      </c>
    </row>
    <row r="34" spans="4:14" x14ac:dyDescent="0.15">
      <c r="D34" s="5" t="s">
        <v>21</v>
      </c>
      <c r="E34" s="7">
        <v>2.5084241425067355</v>
      </c>
      <c r="F34" s="7">
        <v>5.429336636291282</v>
      </c>
      <c r="G34" s="7">
        <v>5.4731701071035994</v>
      </c>
      <c r="H34" s="7">
        <v>5.2296570340240285</v>
      </c>
      <c r="I34" s="7">
        <v>5.4591485832732598</v>
      </c>
      <c r="J34" s="7">
        <v>6.1715791405896736</v>
      </c>
      <c r="K34" s="7">
        <v>4.516490066693958</v>
      </c>
      <c r="L34" s="7">
        <v>3.1339641305711972</v>
      </c>
      <c r="M34" s="7">
        <v>2.6046892846176029</v>
      </c>
      <c r="N34" s="7">
        <v>2.539515613470932</v>
      </c>
    </row>
    <row r="35" spans="4:14" x14ac:dyDescent="0.15">
      <c r="D35" s="5" t="s">
        <v>22</v>
      </c>
      <c r="E35" s="7">
        <v>0.11133346249459719</v>
      </c>
      <c r="F35" s="7">
        <v>0.16941177647588868</v>
      </c>
      <c r="G35" s="7">
        <v>0.17008020562554238</v>
      </c>
      <c r="H35" s="7">
        <v>0.16631298503020631</v>
      </c>
      <c r="I35" s="7">
        <v>0.16986683953030157</v>
      </c>
      <c r="J35" s="7">
        <v>0.18020631258660225</v>
      </c>
      <c r="K35" s="7">
        <v>0.15444826861223349</v>
      </c>
      <c r="L35" s="7">
        <v>0.1267743832502084</v>
      </c>
      <c r="M35" s="7">
        <v>0.11386628670431831</v>
      </c>
      <c r="N35" s="7">
        <v>0.11215839387013293</v>
      </c>
    </row>
    <row r="36" spans="4:14" x14ac:dyDescent="0.15">
      <c r="D36" s="5" t="s">
        <v>23</v>
      </c>
      <c r="E36" s="7">
        <v>0.72303818144694754</v>
      </c>
      <c r="F36" s="7">
        <v>0.28761312709580611</v>
      </c>
      <c r="G36" s="7">
        <v>0.29591976339289527</v>
      </c>
      <c r="H36" s="7">
        <v>0.29591976339289561</v>
      </c>
      <c r="I36" s="7">
        <v>0.26909592107255553</v>
      </c>
      <c r="J36" s="7">
        <v>0.2473020252377568</v>
      </c>
      <c r="K36" s="7">
        <v>0.28688644966597998</v>
      </c>
      <c r="L36" s="7">
        <v>0.40425650009021741</v>
      </c>
      <c r="M36" s="7">
        <v>0.39301923085494084</v>
      </c>
      <c r="N36" s="7">
        <v>0.385802285655512</v>
      </c>
    </row>
    <row r="37" spans="4:14" x14ac:dyDescent="0.15">
      <c r="D37" s="24" t="s">
        <v>24</v>
      </c>
      <c r="E37" s="29">
        <v>0.24437317685620011</v>
      </c>
      <c r="F37" s="29">
        <v>0.65077520369997821</v>
      </c>
      <c r="G37" s="29">
        <v>0.65297802768685353</v>
      </c>
      <c r="H37" s="29">
        <v>0.6375181265584442</v>
      </c>
      <c r="I37" s="29">
        <v>0.65657620523537474</v>
      </c>
      <c r="J37" s="29">
        <v>0.70924188422936396</v>
      </c>
      <c r="K37" s="29">
        <v>0.57828637579821462</v>
      </c>
      <c r="L37" s="29">
        <v>0.43858889526939193</v>
      </c>
      <c r="M37" s="29">
        <v>0.3741791500820541</v>
      </c>
      <c r="N37" s="29">
        <v>0.36513331439988522</v>
      </c>
    </row>
    <row r="38" spans="4:14" x14ac:dyDescent="0.15">
      <c r="D38" s="24" t="s">
        <v>25</v>
      </c>
      <c r="E38" s="25"/>
      <c r="F38" s="25">
        <v>34.565450149666134</v>
      </c>
      <c r="G38" s="25">
        <v>34.733651853557447</v>
      </c>
      <c r="H38" s="25">
        <v>33.219836518535573</v>
      </c>
      <c r="I38" s="25">
        <v>33.219836518535573</v>
      </c>
      <c r="J38" s="25">
        <v>32.715231406861619</v>
      </c>
      <c r="K38" s="25">
        <v>31.369617775731061</v>
      </c>
      <c r="L38" s="25">
        <v>31.537819479622382</v>
      </c>
      <c r="M38" s="25">
        <v>31.033214367948425</v>
      </c>
      <c r="N38" s="25">
        <v>31.369617775731061</v>
      </c>
    </row>
    <row r="39" spans="4:14" x14ac:dyDescent="0.15">
      <c r="D39" s="47" t="s">
        <v>33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</row>
    <row r="41" spans="4:14" x14ac:dyDescent="0.15">
      <c r="D41" s="5"/>
      <c r="E41" s="9" t="s">
        <v>20</v>
      </c>
      <c r="F41" s="23">
        <v>2</v>
      </c>
      <c r="G41" s="23">
        <v>3</v>
      </c>
      <c r="H41" s="23">
        <v>4</v>
      </c>
      <c r="I41" s="23">
        <v>5</v>
      </c>
      <c r="J41" s="23">
        <v>6</v>
      </c>
      <c r="K41" s="23">
        <v>7</v>
      </c>
      <c r="L41" s="23">
        <v>8</v>
      </c>
      <c r="M41" s="23">
        <v>9</v>
      </c>
      <c r="N41" s="23">
        <v>10</v>
      </c>
    </row>
    <row r="42" spans="4:14" x14ac:dyDescent="0.15">
      <c r="D42" s="6">
        <v>38716</v>
      </c>
      <c r="E42" s="7">
        <v>-6.1632956693071672E-2</v>
      </c>
      <c r="F42" s="7">
        <v>4.0179361622654897E-2</v>
      </c>
      <c r="G42" s="7">
        <v>8.9312744708358593E-5</v>
      </c>
      <c r="H42" s="7">
        <v>8.9312744708358593E-5</v>
      </c>
      <c r="I42" s="7">
        <v>8.9312744708358593E-5</v>
      </c>
      <c r="J42" s="7">
        <v>8.9312744708358593E-5</v>
      </c>
      <c r="K42" s="7">
        <v>9.6409046837144796E-3</v>
      </c>
      <c r="L42" s="7">
        <v>9.6409046837144796E-3</v>
      </c>
      <c r="M42" s="7">
        <v>9.6409046837144796E-3</v>
      </c>
      <c r="N42" s="7">
        <v>9.6409046837144796E-3</v>
      </c>
    </row>
    <row r="43" spans="4:14" x14ac:dyDescent="0.15">
      <c r="D43" s="6">
        <v>39080</v>
      </c>
      <c r="E43" s="7">
        <v>1.1338904065563233</v>
      </c>
      <c r="F43" s="7">
        <v>0.74915394207231367</v>
      </c>
      <c r="G43" s="7">
        <v>1.1419905696364374</v>
      </c>
      <c r="H43" s="7">
        <v>1.1419905696364374</v>
      </c>
      <c r="I43" s="7">
        <v>1.1419905696364374</v>
      </c>
      <c r="J43" s="7">
        <v>1.1419905696364374</v>
      </c>
      <c r="K43" s="7">
        <v>1.1419905696364374</v>
      </c>
      <c r="L43" s="7">
        <v>1.1419905696364374</v>
      </c>
      <c r="M43" s="7">
        <v>1.1419905696364374</v>
      </c>
      <c r="N43" s="7">
        <v>1.1419905696364374</v>
      </c>
    </row>
    <row r="44" spans="4:14" x14ac:dyDescent="0.15">
      <c r="D44" s="6">
        <v>39444</v>
      </c>
      <c r="E44" s="7">
        <v>1.7007249432696749</v>
      </c>
      <c r="F44" s="7">
        <v>1.3292669801583519</v>
      </c>
      <c r="G44" s="7">
        <v>1.5746335415429895</v>
      </c>
      <c r="H44" s="7">
        <v>1.5746335415429895</v>
      </c>
      <c r="I44" s="7">
        <v>1.5746335415429895</v>
      </c>
      <c r="J44" s="7">
        <v>1.5746335415429895</v>
      </c>
      <c r="K44" s="7">
        <v>1.5746335415429891</v>
      </c>
      <c r="L44" s="7">
        <v>1.5746335415429891</v>
      </c>
      <c r="M44" s="7">
        <v>1.5746335415429891</v>
      </c>
      <c r="N44" s="7">
        <v>1.5746335415429891</v>
      </c>
    </row>
    <row r="45" spans="4:14" x14ac:dyDescent="0.15">
      <c r="D45" s="6">
        <v>39813</v>
      </c>
      <c r="E45" s="7">
        <v>-0.65887291059425379</v>
      </c>
      <c r="F45" s="7">
        <v>-0.16238335784981417</v>
      </c>
      <c r="G45" s="7">
        <v>-0.23454018978690594</v>
      </c>
      <c r="H45" s="7">
        <v>-0.23057847426942935</v>
      </c>
      <c r="I45" s="7">
        <v>-0.23057847426942935</v>
      </c>
      <c r="J45" s="7">
        <v>-0.23057847426942935</v>
      </c>
      <c r="K45" s="7">
        <v>-0.23057847426942846</v>
      </c>
      <c r="L45" s="7">
        <v>-0.23057847426942846</v>
      </c>
      <c r="M45" s="7">
        <v>-0.23057847426942846</v>
      </c>
      <c r="N45" s="7">
        <v>-0.23057847426942846</v>
      </c>
    </row>
    <row r="46" spans="4:14" x14ac:dyDescent="0.15">
      <c r="D46" s="6">
        <v>40178</v>
      </c>
      <c r="E46" s="7">
        <v>0.9406953299547709</v>
      </c>
      <c r="F46" s="7">
        <v>0.70599177945230385</v>
      </c>
      <c r="G46" s="7">
        <v>0.81937124517672943</v>
      </c>
      <c r="H46" s="7">
        <v>0.81937124517672943</v>
      </c>
      <c r="I46" s="7">
        <v>0.81937124517672943</v>
      </c>
      <c r="J46" s="7">
        <v>0.81937124517672943</v>
      </c>
      <c r="K46" s="7">
        <v>0.8193712451767321</v>
      </c>
      <c r="L46" s="7">
        <v>0.8193712451767321</v>
      </c>
      <c r="M46" s="7">
        <v>0.8193712451767321</v>
      </c>
      <c r="N46" s="7">
        <v>0.8193712451767321</v>
      </c>
    </row>
    <row r="47" spans="4:14" x14ac:dyDescent="0.15">
      <c r="D47" s="6">
        <v>40543</v>
      </c>
      <c r="E47" s="7">
        <v>-0.13823893613974392</v>
      </c>
      <c r="F47" s="7">
        <v>-0.10005929434730765</v>
      </c>
      <c r="G47" s="7">
        <v>-1.659826242000384E-2</v>
      </c>
      <c r="H47" s="7">
        <v>3.0002597333430359E-2</v>
      </c>
      <c r="I47" s="7">
        <v>3.0002597333430359E-2</v>
      </c>
      <c r="J47" s="7">
        <v>3.0002597333430359E-2</v>
      </c>
      <c r="K47" s="7">
        <v>3.0002597333429915E-2</v>
      </c>
      <c r="L47" s="7">
        <v>3.0002597333429915E-2</v>
      </c>
      <c r="M47" s="7">
        <v>3.0002597333429915E-2</v>
      </c>
      <c r="N47" s="7">
        <v>3.0002597333429915E-2</v>
      </c>
    </row>
    <row r="48" spans="4:14" x14ac:dyDescent="0.15">
      <c r="D48" s="6">
        <v>40907</v>
      </c>
      <c r="E48" s="7">
        <v>-0.24449911210309383</v>
      </c>
      <c r="F48" s="7">
        <v>7.8488559617511555E-2</v>
      </c>
      <c r="G48" s="7">
        <v>9.885714217920949E-4</v>
      </c>
      <c r="H48" s="7">
        <v>-1.2078067992904451E-4</v>
      </c>
      <c r="I48" s="7">
        <v>-1.2078067992904451E-4</v>
      </c>
      <c r="J48" s="7">
        <v>-1.2078067992904451E-4</v>
      </c>
      <c r="K48" s="7">
        <v>-1.2078067992971064E-4</v>
      </c>
      <c r="L48" s="7">
        <v>-1.2078067992971064E-4</v>
      </c>
      <c r="M48" s="7">
        <v>-1.2078067992971064E-4</v>
      </c>
      <c r="N48" s="7">
        <v>-1.2078067992971064E-4</v>
      </c>
    </row>
    <row r="49" spans="4:14" x14ac:dyDescent="0.15">
      <c r="D49" s="6">
        <v>41274</v>
      </c>
      <c r="E49" s="7">
        <v>7.1976607279172988E-2</v>
      </c>
      <c r="F49" s="7">
        <v>-3.4055348939777574E-2</v>
      </c>
      <c r="G49" s="7">
        <v>-8.5668906194454886E-3</v>
      </c>
      <c r="H49" s="7">
        <v>-8.5668906194457106E-3</v>
      </c>
      <c r="I49" s="7">
        <v>-8.5668906194457106E-3</v>
      </c>
      <c r="J49" s="7">
        <v>-8.5668906194457106E-3</v>
      </c>
      <c r="K49" s="7">
        <v>-8.5668906194452665E-3</v>
      </c>
      <c r="L49" s="7">
        <v>-8.5668906194452665E-3</v>
      </c>
      <c r="M49" s="7">
        <v>-8.5668906194452665E-3</v>
      </c>
      <c r="N49" s="7">
        <v>-8.5668906194452665E-3</v>
      </c>
    </row>
    <row r="50" spans="4:14" x14ac:dyDescent="0.15">
      <c r="D50" s="6">
        <v>41639</v>
      </c>
      <c r="E50" s="7">
        <v>-7.9076747292360583E-2</v>
      </c>
      <c r="F50" s="7">
        <v>-8.1179117863980021E-2</v>
      </c>
      <c r="G50" s="7">
        <v>-4.9661440302273929E-2</v>
      </c>
      <c r="H50" s="7">
        <v>-4.8386023981321635E-2</v>
      </c>
      <c r="I50" s="7">
        <v>-4.8386023981321635E-2</v>
      </c>
      <c r="J50" s="7">
        <v>-4.8386023981321635E-2</v>
      </c>
      <c r="K50" s="7">
        <v>-4.8386023981322301E-2</v>
      </c>
      <c r="L50" s="7">
        <v>-4.8386023981322301E-2</v>
      </c>
      <c r="M50" s="7">
        <v>-4.8386023981322301E-2</v>
      </c>
      <c r="N50" s="7">
        <v>-4.8386023981322301E-2</v>
      </c>
    </row>
    <row r="51" spans="4:14" x14ac:dyDescent="0.15">
      <c r="D51" s="6">
        <v>42004</v>
      </c>
      <c r="E51" s="7">
        <v>0.51261462378932365</v>
      </c>
      <c r="F51" s="7">
        <v>0.14526661535467267</v>
      </c>
      <c r="G51" s="7">
        <v>0.32577008369210669</v>
      </c>
      <c r="H51" s="7">
        <v>0.46793473348075021</v>
      </c>
      <c r="I51" s="7">
        <v>0.47265329816042656</v>
      </c>
      <c r="J51" s="7">
        <v>0.47265329816042656</v>
      </c>
      <c r="K51" s="7">
        <v>0.47265329816042745</v>
      </c>
      <c r="L51" s="7">
        <v>0.47265329816042745</v>
      </c>
      <c r="M51" s="7">
        <v>0.47265329816042745</v>
      </c>
      <c r="N51" s="7">
        <v>0.47265329816042745</v>
      </c>
    </row>
    <row r="52" spans="4:14" x14ac:dyDescent="0.15">
      <c r="D52" s="6">
        <v>42369</v>
      </c>
      <c r="E52" s="7">
        <v>8.6215013328943435E-2</v>
      </c>
      <c r="F52" s="7">
        <v>0.19157495949712899</v>
      </c>
      <c r="G52" s="7">
        <v>0.35895332694701065</v>
      </c>
      <c r="H52" s="7">
        <v>0.28785662799844292</v>
      </c>
      <c r="I52" s="7">
        <v>0.28785662799844203</v>
      </c>
      <c r="J52" s="7">
        <v>0.28785662799844203</v>
      </c>
      <c r="K52" s="7">
        <v>0.28785662799844225</v>
      </c>
      <c r="L52" s="7">
        <v>0.28785662799844225</v>
      </c>
      <c r="M52" s="7">
        <v>0.28785662799844225</v>
      </c>
      <c r="N52" s="7">
        <v>0.28785662799844225</v>
      </c>
    </row>
    <row r="53" spans="4:14" x14ac:dyDescent="0.15">
      <c r="D53" s="6">
        <v>42699</v>
      </c>
      <c r="E53" s="7">
        <v>-7.2019995213911558E-2</v>
      </c>
      <c r="F53" s="7">
        <v>7.3874151126569476E-3</v>
      </c>
      <c r="G53" s="7">
        <v>2.3985694900584775E-2</v>
      </c>
      <c r="H53" s="7">
        <v>-3.73713437454537E-3</v>
      </c>
      <c r="I53" s="7">
        <v>-3.7371343745448149E-3</v>
      </c>
      <c r="J53" s="7">
        <v>-3.7371343745448149E-3</v>
      </c>
      <c r="K53" s="7">
        <v>-3.7371343745447039E-3</v>
      </c>
      <c r="L53" s="7">
        <v>-3.7371343745447039E-3</v>
      </c>
      <c r="M53" s="7">
        <v>-3.7371343745447039E-3</v>
      </c>
      <c r="N53" s="7">
        <v>-3.7371343745447039E-3</v>
      </c>
    </row>
    <row r="54" spans="4:14" x14ac:dyDescent="0.15">
      <c r="D54" s="5" t="s">
        <v>21</v>
      </c>
      <c r="E54" s="7">
        <v>2.5084241425067355</v>
      </c>
      <c r="F54" s="7">
        <v>6.1715791405896736</v>
      </c>
      <c r="G54" s="7">
        <v>12.14268166269418</v>
      </c>
      <c r="H54" s="7">
        <v>13.129139775969289</v>
      </c>
      <c r="I54" s="7">
        <v>13.174556822368219</v>
      </c>
      <c r="J54" s="7">
        <v>13.174556822368219</v>
      </c>
      <c r="K54" s="7">
        <v>13.309934314116404</v>
      </c>
      <c r="L54" s="7">
        <v>13.309934314116404</v>
      </c>
      <c r="M54" s="7">
        <v>13.309934314116404</v>
      </c>
      <c r="N54" s="7">
        <v>13.309934314116404</v>
      </c>
    </row>
    <row r="55" spans="4:14" x14ac:dyDescent="0.15">
      <c r="D55" s="5" t="s">
        <v>22</v>
      </c>
      <c r="E55" s="7">
        <v>0.11133346249459719</v>
      </c>
      <c r="F55" s="7">
        <v>0.18020631258660225</v>
      </c>
      <c r="G55" s="7">
        <v>0.24188755924175043</v>
      </c>
      <c r="H55" s="7">
        <v>0.24946965164185109</v>
      </c>
      <c r="I55" s="7">
        <v>0.24980693181545233</v>
      </c>
      <c r="J55" s="7">
        <v>0.24980693181545233</v>
      </c>
      <c r="K55" s="7">
        <v>0.25080644422368392</v>
      </c>
      <c r="L55" s="7">
        <v>0.25080644422368392</v>
      </c>
      <c r="M55" s="7">
        <v>0.25080644422368392</v>
      </c>
      <c r="N55" s="7">
        <v>0.25080644422368392</v>
      </c>
    </row>
    <row r="56" spans="4:14" x14ac:dyDescent="0.15">
      <c r="D56" s="5" t="s">
        <v>23</v>
      </c>
      <c r="E56" s="7">
        <v>0.72303818144694754</v>
      </c>
      <c r="F56" s="7">
        <v>0.2473020252377568</v>
      </c>
      <c r="G56" s="7">
        <v>0.30720215717878807</v>
      </c>
      <c r="H56" s="7">
        <v>0.30361651110337207</v>
      </c>
      <c r="I56" s="7">
        <v>0.30361651110337207</v>
      </c>
      <c r="J56" s="7">
        <v>0.30361651110337207</v>
      </c>
      <c r="K56" s="7">
        <v>0.30361651110337162</v>
      </c>
      <c r="L56" s="7">
        <v>0.30361651110337162</v>
      </c>
      <c r="M56" s="7">
        <v>0.30361651110337162</v>
      </c>
      <c r="N56" s="7">
        <v>0.30361651110337162</v>
      </c>
    </row>
    <row r="57" spans="4:14" x14ac:dyDescent="0.15">
      <c r="D57" s="24" t="s">
        <v>24</v>
      </c>
      <c r="E57" s="29">
        <v>0.24437317685620011</v>
      </c>
      <c r="F57" s="29">
        <v>0.70924188422936396</v>
      </c>
      <c r="G57" s="29">
        <v>1.0522124639631907</v>
      </c>
      <c r="H57" s="29">
        <v>1.0861228234051172</v>
      </c>
      <c r="I57" s="29">
        <v>1.0878666542795812</v>
      </c>
      <c r="J57" s="29">
        <v>1.0878666542795812</v>
      </c>
      <c r="K57" s="29">
        <v>1.0931870096015133</v>
      </c>
      <c r="L57" s="29">
        <v>1.0931870096015133</v>
      </c>
      <c r="M57" s="29">
        <v>1.0931870096015133</v>
      </c>
      <c r="N57" s="29">
        <v>1.0931870096015133</v>
      </c>
    </row>
    <row r="58" spans="4:14" x14ac:dyDescent="0.15">
      <c r="D58" s="24" t="s">
        <v>25</v>
      </c>
      <c r="E58" s="25"/>
      <c r="F58" s="25">
        <v>32.715231406861619</v>
      </c>
      <c r="G58" s="25">
        <v>15.306355054110062</v>
      </c>
      <c r="H58" s="25">
        <v>13.456136311305549</v>
      </c>
      <c r="I58" s="25">
        <v>13.287934607414231</v>
      </c>
      <c r="J58" s="25">
        <v>13.287934607414231</v>
      </c>
      <c r="K58" s="25">
        <v>13.203833755468571</v>
      </c>
      <c r="L58" s="25">
        <v>13.203833755468571</v>
      </c>
      <c r="M58" s="25">
        <v>13.203833755468571</v>
      </c>
      <c r="N58" s="25">
        <v>13.203833755468571</v>
      </c>
    </row>
    <row r="59" spans="4:14" x14ac:dyDescent="0.15">
      <c r="D59" s="47" t="s">
        <v>35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</row>
  </sheetData>
  <mergeCells count="2">
    <mergeCell ref="D39:N39"/>
    <mergeCell ref="D59:N59"/>
  </mergeCells>
  <phoneticPr fontId="18" type="noConversion"/>
  <conditionalFormatting sqref="E42:N42">
    <cfRule type="top10" dxfId="50" priority="323" rank="1"/>
  </conditionalFormatting>
  <conditionalFormatting sqref="E43:N43">
    <cfRule type="top10" dxfId="49" priority="322" rank="1"/>
  </conditionalFormatting>
  <conditionalFormatting sqref="E44:N44">
    <cfRule type="top10" dxfId="48" priority="321" rank="1"/>
  </conditionalFormatting>
  <conditionalFormatting sqref="E45:N45">
    <cfRule type="top10" dxfId="47" priority="320" rank="1"/>
  </conditionalFormatting>
  <conditionalFormatting sqref="E46:N46">
    <cfRule type="top10" dxfId="46" priority="319" rank="1"/>
  </conditionalFormatting>
  <conditionalFormatting sqref="E47:N47">
    <cfRule type="top10" dxfId="45" priority="318" rank="1"/>
  </conditionalFormatting>
  <conditionalFormatting sqref="E48:N48">
    <cfRule type="top10" dxfId="44" priority="317" rank="1"/>
  </conditionalFormatting>
  <conditionalFormatting sqref="E49:N49">
    <cfRule type="top10" dxfId="43" priority="316" rank="1"/>
  </conditionalFormatting>
  <conditionalFormatting sqref="E50:N50">
    <cfRule type="top10" dxfId="42" priority="315" rank="1"/>
  </conditionalFormatting>
  <conditionalFormatting sqref="E51:N51">
    <cfRule type="top10" dxfId="41" priority="314" rank="1"/>
  </conditionalFormatting>
  <conditionalFormatting sqref="E52:N52">
    <cfRule type="top10" dxfId="40" priority="313" rank="1"/>
  </conditionalFormatting>
  <conditionalFormatting sqref="E53:N53">
    <cfRule type="top10" dxfId="39" priority="312" rank="1"/>
  </conditionalFormatting>
  <conditionalFormatting sqref="E54:N54">
    <cfRule type="top10" dxfId="38" priority="311" rank="1"/>
  </conditionalFormatting>
  <conditionalFormatting sqref="E55:N55">
    <cfRule type="top10" dxfId="37" priority="310" rank="1"/>
  </conditionalFormatting>
  <conditionalFormatting sqref="E57:N57">
    <cfRule type="top10" dxfId="36" priority="309" rank="1"/>
  </conditionalFormatting>
  <conditionalFormatting sqref="E56:N56">
    <cfRule type="top10" dxfId="35" priority="308" bottom="1" rank="1"/>
  </conditionalFormatting>
  <conditionalFormatting sqref="E58:N58">
    <cfRule type="top10" dxfId="34" priority="307" bottom="1" rank="1"/>
  </conditionalFormatting>
  <conditionalFormatting sqref="E22:N22">
    <cfRule type="top10" dxfId="33" priority="221" rank="1"/>
  </conditionalFormatting>
  <conditionalFormatting sqref="E23:N23">
    <cfRule type="top10" dxfId="32" priority="220" rank="1"/>
  </conditionalFormatting>
  <conditionalFormatting sqref="E24:N24">
    <cfRule type="top10" dxfId="31" priority="219" rank="1"/>
  </conditionalFormatting>
  <conditionalFormatting sqref="E25:N25">
    <cfRule type="top10" dxfId="30" priority="218" rank="1"/>
  </conditionalFormatting>
  <conditionalFormatting sqref="E26:N26">
    <cfRule type="top10" dxfId="29" priority="217" rank="1"/>
  </conditionalFormatting>
  <conditionalFormatting sqref="E27:N27">
    <cfRule type="top10" dxfId="28" priority="216" rank="1"/>
  </conditionalFormatting>
  <conditionalFormatting sqref="E28:N28">
    <cfRule type="top10" dxfId="27" priority="215" rank="1"/>
  </conditionalFormatting>
  <conditionalFormatting sqref="E29:N29">
    <cfRule type="top10" dxfId="26" priority="214" rank="1"/>
  </conditionalFormatting>
  <conditionalFormatting sqref="E30:N30">
    <cfRule type="top10" dxfId="25" priority="213" rank="1"/>
  </conditionalFormatting>
  <conditionalFormatting sqref="E31:N31">
    <cfRule type="top10" dxfId="24" priority="212" rank="1"/>
  </conditionalFormatting>
  <conditionalFormatting sqref="E32:N32">
    <cfRule type="top10" dxfId="23" priority="211" rank="1"/>
  </conditionalFormatting>
  <conditionalFormatting sqref="E33:N33">
    <cfRule type="top10" dxfId="22" priority="210" rank="1"/>
  </conditionalFormatting>
  <conditionalFormatting sqref="E34:N34">
    <cfRule type="top10" dxfId="21" priority="209" rank="1"/>
  </conditionalFormatting>
  <conditionalFormatting sqref="E35:N35">
    <cfRule type="top10" dxfId="20" priority="208" rank="1"/>
  </conditionalFormatting>
  <conditionalFormatting sqref="E37:N37">
    <cfRule type="top10" dxfId="19" priority="207" rank="1"/>
  </conditionalFormatting>
  <conditionalFormatting sqref="E36:N36">
    <cfRule type="top10" dxfId="18" priority="206" bottom="1" rank="1"/>
  </conditionalFormatting>
  <conditionalFormatting sqref="E38:N38">
    <cfRule type="top10" dxfId="17" priority="205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2017-02-15T11:36:03Z</dcterms:modified>
</cp:coreProperties>
</file>