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'000300'!$A$1:$Q$2891</definedName>
  </definedNames>
  <calcPr calcId="152511"/>
</workbook>
</file>

<file path=xl/calcChain.xml><?xml version="1.0" encoding="utf-8"?>
<calcChain xmlns="http://schemas.openxmlformats.org/spreadsheetml/2006/main">
  <c r="K4" i="1" l="1"/>
  <c r="L4" i="1" s="1"/>
  <c r="K5" i="1"/>
  <c r="L5" i="1" s="1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L49" i="1" s="1"/>
  <c r="K50" i="1"/>
  <c r="L50" i="1" s="1"/>
  <c r="K51" i="1"/>
  <c r="L51" i="1" s="1"/>
  <c r="K52" i="1"/>
  <c r="L52" i="1" s="1"/>
  <c r="K53" i="1"/>
  <c r="L53" i="1" s="1"/>
  <c r="K54" i="1"/>
  <c r="L54" i="1" s="1"/>
  <c r="K55" i="1"/>
  <c r="L55" i="1" s="1"/>
  <c r="K56" i="1"/>
  <c r="L56" i="1" s="1"/>
  <c r="K57" i="1"/>
  <c r="L57" i="1" s="1"/>
  <c r="K58" i="1"/>
  <c r="L58" i="1" s="1"/>
  <c r="K59" i="1"/>
  <c r="L59" i="1" s="1"/>
  <c r="K60" i="1"/>
  <c r="L60" i="1" s="1"/>
  <c r="K61" i="1"/>
  <c r="L61" i="1" s="1"/>
  <c r="K62" i="1"/>
  <c r="L62" i="1" s="1"/>
  <c r="K63" i="1"/>
  <c r="L63" i="1" s="1"/>
  <c r="K64" i="1"/>
  <c r="L64" i="1" s="1"/>
  <c r="K65" i="1"/>
  <c r="L65" i="1" s="1"/>
  <c r="K66" i="1"/>
  <c r="L66" i="1" s="1"/>
  <c r="K67" i="1"/>
  <c r="L67" i="1" s="1"/>
  <c r="K68" i="1"/>
  <c r="L68" i="1" s="1"/>
  <c r="K69" i="1"/>
  <c r="L69" i="1" s="1"/>
  <c r="K70" i="1"/>
  <c r="L70" i="1" s="1"/>
  <c r="K71" i="1"/>
  <c r="L71" i="1" s="1"/>
  <c r="K72" i="1"/>
  <c r="L72" i="1" s="1"/>
  <c r="K73" i="1"/>
  <c r="L73" i="1" s="1"/>
  <c r="K74" i="1"/>
  <c r="L74" i="1" s="1"/>
  <c r="K75" i="1"/>
  <c r="L75" i="1" s="1"/>
  <c r="K76" i="1"/>
  <c r="L76" i="1" s="1"/>
  <c r="K77" i="1"/>
  <c r="L77" i="1" s="1"/>
  <c r="K78" i="1"/>
  <c r="L78" i="1" s="1"/>
  <c r="K79" i="1"/>
  <c r="L79" i="1" s="1"/>
  <c r="K80" i="1"/>
  <c r="L80" i="1" s="1"/>
  <c r="K81" i="1"/>
  <c r="L81" i="1" s="1"/>
  <c r="K82" i="1"/>
  <c r="L82" i="1" s="1"/>
  <c r="K83" i="1"/>
  <c r="L83" i="1" s="1"/>
  <c r="K84" i="1"/>
  <c r="L84" i="1" s="1"/>
  <c r="K85" i="1"/>
  <c r="L85" i="1" s="1"/>
  <c r="K86" i="1"/>
  <c r="L86" i="1" s="1"/>
  <c r="K87" i="1"/>
  <c r="L87" i="1" s="1"/>
  <c r="K88" i="1"/>
  <c r="L88" i="1" s="1"/>
  <c r="K89" i="1"/>
  <c r="L89" i="1" s="1"/>
  <c r="K90" i="1"/>
  <c r="L90" i="1" s="1"/>
  <c r="K91" i="1"/>
  <c r="L91" i="1" s="1"/>
  <c r="K92" i="1"/>
  <c r="L92" i="1" s="1"/>
  <c r="K93" i="1"/>
  <c r="L93" i="1" s="1"/>
  <c r="K94" i="1"/>
  <c r="L94" i="1" s="1"/>
  <c r="K95" i="1"/>
  <c r="L95" i="1" s="1"/>
  <c r="K96" i="1"/>
  <c r="L96" i="1" s="1"/>
  <c r="K97" i="1"/>
  <c r="L97" i="1" s="1"/>
  <c r="K98" i="1"/>
  <c r="L98" i="1" s="1"/>
  <c r="K99" i="1"/>
  <c r="L99" i="1" s="1"/>
  <c r="K100" i="1"/>
  <c r="L100" i="1" s="1"/>
  <c r="K101" i="1"/>
  <c r="L101" i="1" s="1"/>
  <c r="K102" i="1"/>
  <c r="L102" i="1" s="1"/>
  <c r="K103" i="1"/>
  <c r="L103" i="1" s="1"/>
  <c r="K104" i="1"/>
  <c r="L104" i="1" s="1"/>
  <c r="K105" i="1"/>
  <c r="L105" i="1" s="1"/>
  <c r="K106" i="1"/>
  <c r="L106" i="1" s="1"/>
  <c r="K107" i="1"/>
  <c r="L107" i="1" s="1"/>
  <c r="K108" i="1"/>
  <c r="L108" i="1" s="1"/>
  <c r="K109" i="1"/>
  <c r="L109" i="1" s="1"/>
  <c r="K110" i="1"/>
  <c r="L110" i="1" s="1"/>
  <c r="K111" i="1"/>
  <c r="L111" i="1" s="1"/>
  <c r="K112" i="1"/>
  <c r="L112" i="1" s="1"/>
  <c r="K113" i="1"/>
  <c r="L113" i="1" s="1"/>
  <c r="K114" i="1"/>
  <c r="L114" i="1" s="1"/>
  <c r="K115" i="1"/>
  <c r="L115" i="1" s="1"/>
  <c r="K116" i="1"/>
  <c r="L116" i="1" s="1"/>
  <c r="K117" i="1"/>
  <c r="L117" i="1" s="1"/>
  <c r="K118" i="1"/>
  <c r="L118" i="1" s="1"/>
  <c r="K119" i="1"/>
  <c r="L119" i="1" s="1"/>
  <c r="K120" i="1"/>
  <c r="L120" i="1" s="1"/>
  <c r="K121" i="1"/>
  <c r="L121" i="1" s="1"/>
  <c r="K122" i="1"/>
  <c r="L122" i="1" s="1"/>
  <c r="K123" i="1"/>
  <c r="L123" i="1" s="1"/>
  <c r="K124" i="1"/>
  <c r="L124" i="1" s="1"/>
  <c r="K125" i="1"/>
  <c r="L125" i="1" s="1"/>
  <c r="K126" i="1"/>
  <c r="L126" i="1" s="1"/>
  <c r="K127" i="1"/>
  <c r="L127" i="1" s="1"/>
  <c r="K128" i="1"/>
  <c r="L128" i="1" s="1"/>
  <c r="K129" i="1"/>
  <c r="L129" i="1" s="1"/>
  <c r="K130" i="1"/>
  <c r="L130" i="1" s="1"/>
  <c r="K131" i="1"/>
  <c r="L131" i="1" s="1"/>
  <c r="K132" i="1"/>
  <c r="L132" i="1" s="1"/>
  <c r="K133" i="1"/>
  <c r="L133" i="1" s="1"/>
  <c r="K134" i="1"/>
  <c r="L134" i="1" s="1"/>
  <c r="K135" i="1"/>
  <c r="L135" i="1" s="1"/>
  <c r="K136" i="1"/>
  <c r="L136" i="1" s="1"/>
  <c r="K137" i="1"/>
  <c r="L137" i="1" s="1"/>
  <c r="K138" i="1"/>
  <c r="L138" i="1" s="1"/>
  <c r="K139" i="1"/>
  <c r="L139" i="1" s="1"/>
  <c r="K140" i="1"/>
  <c r="L140" i="1" s="1"/>
  <c r="K141" i="1"/>
  <c r="L141" i="1" s="1"/>
  <c r="K142" i="1"/>
  <c r="L142" i="1" s="1"/>
  <c r="K143" i="1"/>
  <c r="L143" i="1" s="1"/>
  <c r="K144" i="1"/>
  <c r="L144" i="1" s="1"/>
  <c r="K145" i="1"/>
  <c r="L145" i="1" s="1"/>
  <c r="K146" i="1"/>
  <c r="L146" i="1" s="1"/>
  <c r="K147" i="1"/>
  <c r="L147" i="1" s="1"/>
  <c r="K148" i="1"/>
  <c r="L148" i="1" s="1"/>
  <c r="K149" i="1"/>
  <c r="L149" i="1" s="1"/>
  <c r="K150" i="1"/>
  <c r="L150" i="1" s="1"/>
  <c r="K151" i="1"/>
  <c r="L151" i="1" s="1"/>
  <c r="K152" i="1"/>
  <c r="L152" i="1" s="1"/>
  <c r="K153" i="1"/>
  <c r="L153" i="1" s="1"/>
  <c r="K154" i="1"/>
  <c r="L154" i="1" s="1"/>
  <c r="K155" i="1"/>
  <c r="L155" i="1" s="1"/>
  <c r="K156" i="1"/>
  <c r="L156" i="1" s="1"/>
  <c r="K157" i="1"/>
  <c r="L157" i="1" s="1"/>
  <c r="K158" i="1"/>
  <c r="L158" i="1" s="1"/>
  <c r="K159" i="1"/>
  <c r="L159" i="1" s="1"/>
  <c r="K160" i="1"/>
  <c r="L160" i="1" s="1"/>
  <c r="K161" i="1"/>
  <c r="L161" i="1" s="1"/>
  <c r="K162" i="1"/>
  <c r="L162" i="1" s="1"/>
  <c r="K163" i="1"/>
  <c r="L163" i="1" s="1"/>
  <c r="K164" i="1"/>
  <c r="L164" i="1" s="1"/>
  <c r="K165" i="1"/>
  <c r="L165" i="1" s="1"/>
  <c r="K166" i="1"/>
  <c r="L166" i="1" s="1"/>
  <c r="K167" i="1"/>
  <c r="L167" i="1" s="1"/>
  <c r="K168" i="1"/>
  <c r="L168" i="1" s="1"/>
  <c r="K169" i="1"/>
  <c r="L169" i="1" s="1"/>
  <c r="K170" i="1"/>
  <c r="L170" i="1" s="1"/>
  <c r="K171" i="1"/>
  <c r="L171" i="1" s="1"/>
  <c r="K172" i="1"/>
  <c r="L172" i="1" s="1"/>
  <c r="K173" i="1"/>
  <c r="L173" i="1" s="1"/>
  <c r="K174" i="1"/>
  <c r="L174" i="1" s="1"/>
  <c r="K175" i="1"/>
  <c r="L175" i="1" s="1"/>
  <c r="K176" i="1"/>
  <c r="L176" i="1" s="1"/>
  <c r="K177" i="1"/>
  <c r="L177" i="1" s="1"/>
  <c r="K178" i="1"/>
  <c r="L178" i="1" s="1"/>
  <c r="K179" i="1"/>
  <c r="L179" i="1" s="1"/>
  <c r="K180" i="1"/>
  <c r="L180" i="1" s="1"/>
  <c r="K181" i="1"/>
  <c r="L181" i="1" s="1"/>
  <c r="K182" i="1"/>
  <c r="L182" i="1" s="1"/>
  <c r="K183" i="1"/>
  <c r="L183" i="1" s="1"/>
  <c r="K184" i="1"/>
  <c r="L184" i="1" s="1"/>
  <c r="K185" i="1"/>
  <c r="L185" i="1" s="1"/>
  <c r="K186" i="1"/>
  <c r="L186" i="1" s="1"/>
  <c r="K187" i="1"/>
  <c r="L187" i="1" s="1"/>
  <c r="K188" i="1"/>
  <c r="L188" i="1" s="1"/>
  <c r="K189" i="1"/>
  <c r="L189" i="1" s="1"/>
  <c r="K190" i="1"/>
  <c r="L190" i="1" s="1"/>
  <c r="K191" i="1"/>
  <c r="L191" i="1" s="1"/>
  <c r="K192" i="1"/>
  <c r="L192" i="1" s="1"/>
  <c r="K193" i="1"/>
  <c r="L193" i="1" s="1"/>
  <c r="K194" i="1"/>
  <c r="L194" i="1" s="1"/>
  <c r="K195" i="1"/>
  <c r="L195" i="1" s="1"/>
  <c r="K196" i="1"/>
  <c r="L196" i="1" s="1"/>
  <c r="K197" i="1"/>
  <c r="L197" i="1" s="1"/>
  <c r="K198" i="1"/>
  <c r="L198" i="1" s="1"/>
  <c r="K199" i="1"/>
  <c r="L199" i="1" s="1"/>
  <c r="K200" i="1"/>
  <c r="L200" i="1" s="1"/>
  <c r="K201" i="1"/>
  <c r="L201" i="1" s="1"/>
  <c r="K202" i="1"/>
  <c r="L202" i="1" s="1"/>
  <c r="K203" i="1"/>
  <c r="L203" i="1" s="1"/>
  <c r="K204" i="1"/>
  <c r="L204" i="1" s="1"/>
  <c r="K205" i="1"/>
  <c r="L205" i="1" s="1"/>
  <c r="K206" i="1"/>
  <c r="L206" i="1" s="1"/>
  <c r="K207" i="1"/>
  <c r="L207" i="1" s="1"/>
  <c r="K208" i="1"/>
  <c r="L208" i="1" s="1"/>
  <c r="K209" i="1"/>
  <c r="L209" i="1" s="1"/>
  <c r="K210" i="1"/>
  <c r="L210" i="1" s="1"/>
  <c r="K211" i="1"/>
  <c r="L211" i="1" s="1"/>
  <c r="K212" i="1"/>
  <c r="L212" i="1" s="1"/>
  <c r="K213" i="1"/>
  <c r="L213" i="1" s="1"/>
  <c r="K214" i="1"/>
  <c r="L214" i="1" s="1"/>
  <c r="K215" i="1"/>
  <c r="L215" i="1" s="1"/>
  <c r="K216" i="1"/>
  <c r="L216" i="1" s="1"/>
  <c r="K217" i="1"/>
  <c r="L217" i="1" s="1"/>
  <c r="K218" i="1"/>
  <c r="L218" i="1" s="1"/>
  <c r="K219" i="1"/>
  <c r="L219" i="1" s="1"/>
  <c r="K220" i="1"/>
  <c r="L220" i="1" s="1"/>
  <c r="K221" i="1"/>
  <c r="L221" i="1" s="1"/>
  <c r="K222" i="1"/>
  <c r="L222" i="1" s="1"/>
  <c r="K223" i="1"/>
  <c r="L223" i="1" s="1"/>
  <c r="K224" i="1"/>
  <c r="L224" i="1" s="1"/>
  <c r="K225" i="1"/>
  <c r="L225" i="1" s="1"/>
  <c r="K226" i="1"/>
  <c r="L226" i="1" s="1"/>
  <c r="K227" i="1"/>
  <c r="L227" i="1" s="1"/>
  <c r="K228" i="1"/>
  <c r="L228" i="1" s="1"/>
  <c r="K229" i="1"/>
  <c r="L229" i="1" s="1"/>
  <c r="K230" i="1"/>
  <c r="L230" i="1" s="1"/>
  <c r="K231" i="1"/>
  <c r="L231" i="1" s="1"/>
  <c r="K232" i="1"/>
  <c r="L232" i="1" s="1"/>
  <c r="K233" i="1"/>
  <c r="L233" i="1" s="1"/>
  <c r="K234" i="1"/>
  <c r="L234" i="1" s="1"/>
  <c r="K235" i="1"/>
  <c r="L235" i="1" s="1"/>
  <c r="K236" i="1"/>
  <c r="L236" i="1" s="1"/>
  <c r="K237" i="1"/>
  <c r="L237" i="1" s="1"/>
  <c r="K238" i="1"/>
  <c r="L238" i="1" s="1"/>
  <c r="K239" i="1"/>
  <c r="L239" i="1" s="1"/>
  <c r="K240" i="1"/>
  <c r="L240" i="1" s="1"/>
  <c r="K241" i="1"/>
  <c r="L241" i="1" s="1"/>
  <c r="K242" i="1"/>
  <c r="L242" i="1" s="1"/>
  <c r="K243" i="1"/>
  <c r="L243" i="1" s="1"/>
  <c r="K244" i="1"/>
  <c r="L244" i="1" s="1"/>
  <c r="K245" i="1"/>
  <c r="L245" i="1" s="1"/>
  <c r="K246" i="1"/>
  <c r="L246" i="1" s="1"/>
  <c r="K247" i="1"/>
  <c r="L247" i="1" s="1"/>
  <c r="K248" i="1"/>
  <c r="L248" i="1" s="1"/>
  <c r="K249" i="1"/>
  <c r="L249" i="1" s="1"/>
  <c r="K250" i="1"/>
  <c r="L250" i="1" s="1"/>
  <c r="K251" i="1"/>
  <c r="L251" i="1" s="1"/>
  <c r="K252" i="1"/>
  <c r="L252" i="1" s="1"/>
  <c r="K253" i="1"/>
  <c r="L253" i="1" s="1"/>
  <c r="K254" i="1"/>
  <c r="L254" i="1" s="1"/>
  <c r="K255" i="1"/>
  <c r="L255" i="1" s="1"/>
  <c r="K256" i="1"/>
  <c r="L256" i="1" s="1"/>
  <c r="K257" i="1"/>
  <c r="L257" i="1" s="1"/>
  <c r="K258" i="1"/>
  <c r="L258" i="1" s="1"/>
  <c r="K259" i="1"/>
  <c r="L259" i="1" s="1"/>
  <c r="K260" i="1"/>
  <c r="L260" i="1" s="1"/>
  <c r="K261" i="1"/>
  <c r="L261" i="1" s="1"/>
  <c r="K262" i="1"/>
  <c r="L262" i="1" s="1"/>
  <c r="K263" i="1"/>
  <c r="L263" i="1" s="1"/>
  <c r="K264" i="1"/>
  <c r="L264" i="1" s="1"/>
  <c r="K265" i="1"/>
  <c r="L265" i="1" s="1"/>
  <c r="K266" i="1"/>
  <c r="L266" i="1" s="1"/>
  <c r="K267" i="1"/>
  <c r="L267" i="1" s="1"/>
  <c r="K268" i="1"/>
  <c r="L268" i="1" s="1"/>
  <c r="K269" i="1"/>
  <c r="L269" i="1" s="1"/>
  <c r="K270" i="1"/>
  <c r="L270" i="1" s="1"/>
  <c r="K271" i="1"/>
  <c r="L271" i="1" s="1"/>
  <c r="K272" i="1"/>
  <c r="L272" i="1" s="1"/>
  <c r="K273" i="1"/>
  <c r="L273" i="1" s="1"/>
  <c r="K274" i="1"/>
  <c r="L274" i="1" s="1"/>
  <c r="K275" i="1"/>
  <c r="L275" i="1" s="1"/>
  <c r="K276" i="1"/>
  <c r="L276" i="1" s="1"/>
  <c r="K277" i="1"/>
  <c r="L277" i="1" s="1"/>
  <c r="K278" i="1"/>
  <c r="L278" i="1" s="1"/>
  <c r="K279" i="1"/>
  <c r="L279" i="1" s="1"/>
  <c r="K280" i="1"/>
  <c r="L280" i="1" s="1"/>
  <c r="K281" i="1"/>
  <c r="L281" i="1" s="1"/>
  <c r="K282" i="1"/>
  <c r="L282" i="1" s="1"/>
  <c r="K283" i="1"/>
  <c r="L283" i="1" s="1"/>
  <c r="K284" i="1"/>
  <c r="L284" i="1" s="1"/>
  <c r="K285" i="1"/>
  <c r="L285" i="1" s="1"/>
  <c r="K286" i="1"/>
  <c r="L286" i="1" s="1"/>
  <c r="K287" i="1"/>
  <c r="L287" i="1" s="1"/>
  <c r="K288" i="1"/>
  <c r="L288" i="1" s="1"/>
  <c r="K289" i="1"/>
  <c r="L289" i="1" s="1"/>
  <c r="K290" i="1"/>
  <c r="L290" i="1" s="1"/>
  <c r="K291" i="1"/>
  <c r="L291" i="1" s="1"/>
  <c r="K292" i="1"/>
  <c r="L292" i="1" s="1"/>
  <c r="K293" i="1"/>
  <c r="L293" i="1" s="1"/>
  <c r="K294" i="1"/>
  <c r="L294" i="1" s="1"/>
  <c r="K295" i="1"/>
  <c r="L295" i="1" s="1"/>
  <c r="K296" i="1"/>
  <c r="L296" i="1" s="1"/>
  <c r="K297" i="1"/>
  <c r="L297" i="1" s="1"/>
  <c r="K298" i="1"/>
  <c r="L298" i="1" s="1"/>
  <c r="K299" i="1"/>
  <c r="L299" i="1" s="1"/>
  <c r="K300" i="1"/>
  <c r="L300" i="1" s="1"/>
  <c r="K301" i="1"/>
  <c r="L301" i="1" s="1"/>
  <c r="K302" i="1"/>
  <c r="L302" i="1" s="1"/>
  <c r="K303" i="1"/>
  <c r="L303" i="1" s="1"/>
  <c r="K304" i="1"/>
  <c r="L304" i="1" s="1"/>
  <c r="K305" i="1"/>
  <c r="L305" i="1" s="1"/>
  <c r="K306" i="1"/>
  <c r="L306" i="1" s="1"/>
  <c r="K307" i="1"/>
  <c r="L307" i="1" s="1"/>
  <c r="K308" i="1"/>
  <c r="L308" i="1" s="1"/>
  <c r="K309" i="1"/>
  <c r="L309" i="1" s="1"/>
  <c r="K310" i="1"/>
  <c r="L310" i="1" s="1"/>
  <c r="K311" i="1"/>
  <c r="L311" i="1" s="1"/>
  <c r="K312" i="1"/>
  <c r="L312" i="1" s="1"/>
  <c r="K313" i="1"/>
  <c r="L313" i="1" s="1"/>
  <c r="K314" i="1"/>
  <c r="L314" i="1" s="1"/>
  <c r="K315" i="1"/>
  <c r="L315" i="1" s="1"/>
  <c r="K316" i="1"/>
  <c r="L316" i="1" s="1"/>
  <c r="K317" i="1"/>
  <c r="L317" i="1" s="1"/>
  <c r="K318" i="1"/>
  <c r="L318" i="1" s="1"/>
  <c r="K319" i="1"/>
  <c r="L319" i="1" s="1"/>
  <c r="K320" i="1"/>
  <c r="L320" i="1" s="1"/>
  <c r="K321" i="1"/>
  <c r="L321" i="1" s="1"/>
  <c r="K322" i="1"/>
  <c r="L322" i="1" s="1"/>
  <c r="K323" i="1"/>
  <c r="L323" i="1" s="1"/>
  <c r="K324" i="1"/>
  <c r="L324" i="1" s="1"/>
  <c r="K325" i="1"/>
  <c r="L325" i="1" s="1"/>
  <c r="K326" i="1"/>
  <c r="L326" i="1" s="1"/>
  <c r="K327" i="1"/>
  <c r="L327" i="1" s="1"/>
  <c r="K328" i="1"/>
  <c r="L328" i="1" s="1"/>
  <c r="K329" i="1"/>
  <c r="L329" i="1" s="1"/>
  <c r="K330" i="1"/>
  <c r="L330" i="1" s="1"/>
  <c r="K331" i="1"/>
  <c r="L331" i="1" s="1"/>
  <c r="K332" i="1"/>
  <c r="L332" i="1" s="1"/>
  <c r="K333" i="1"/>
  <c r="L333" i="1" s="1"/>
  <c r="K334" i="1"/>
  <c r="L334" i="1" s="1"/>
  <c r="K335" i="1"/>
  <c r="L335" i="1" s="1"/>
  <c r="K336" i="1"/>
  <c r="L336" i="1" s="1"/>
  <c r="K337" i="1"/>
  <c r="L337" i="1" s="1"/>
  <c r="K338" i="1"/>
  <c r="L338" i="1" s="1"/>
  <c r="K339" i="1"/>
  <c r="L339" i="1" s="1"/>
  <c r="K340" i="1"/>
  <c r="L340" i="1" s="1"/>
  <c r="K341" i="1"/>
  <c r="L341" i="1" s="1"/>
  <c r="K342" i="1"/>
  <c r="L342" i="1" s="1"/>
  <c r="K343" i="1"/>
  <c r="L343" i="1" s="1"/>
  <c r="K344" i="1"/>
  <c r="L344" i="1" s="1"/>
  <c r="K345" i="1"/>
  <c r="L345" i="1" s="1"/>
  <c r="K346" i="1"/>
  <c r="L346" i="1" s="1"/>
  <c r="K347" i="1"/>
  <c r="L347" i="1" s="1"/>
  <c r="K348" i="1"/>
  <c r="L348" i="1" s="1"/>
  <c r="K349" i="1"/>
  <c r="L349" i="1" s="1"/>
  <c r="K350" i="1"/>
  <c r="L350" i="1" s="1"/>
  <c r="K351" i="1"/>
  <c r="L351" i="1" s="1"/>
  <c r="K352" i="1"/>
  <c r="L352" i="1" s="1"/>
  <c r="K353" i="1"/>
  <c r="L353" i="1" s="1"/>
  <c r="K354" i="1"/>
  <c r="L354" i="1" s="1"/>
  <c r="K355" i="1"/>
  <c r="L355" i="1" s="1"/>
  <c r="K356" i="1"/>
  <c r="L356" i="1" s="1"/>
  <c r="K357" i="1"/>
  <c r="L357" i="1" s="1"/>
  <c r="K358" i="1"/>
  <c r="L358" i="1" s="1"/>
  <c r="K359" i="1"/>
  <c r="L359" i="1" s="1"/>
  <c r="K360" i="1"/>
  <c r="L360" i="1" s="1"/>
  <c r="K361" i="1"/>
  <c r="L361" i="1" s="1"/>
  <c r="K362" i="1"/>
  <c r="L362" i="1" s="1"/>
  <c r="K363" i="1"/>
  <c r="L363" i="1" s="1"/>
  <c r="K364" i="1"/>
  <c r="L364" i="1" s="1"/>
  <c r="K365" i="1"/>
  <c r="L365" i="1" s="1"/>
  <c r="K366" i="1"/>
  <c r="L366" i="1" s="1"/>
  <c r="K367" i="1"/>
  <c r="L367" i="1" s="1"/>
  <c r="K368" i="1"/>
  <c r="L368" i="1" s="1"/>
  <c r="K369" i="1"/>
  <c r="L369" i="1" s="1"/>
  <c r="K370" i="1"/>
  <c r="L370" i="1" s="1"/>
  <c r="K371" i="1"/>
  <c r="L371" i="1" s="1"/>
  <c r="K372" i="1"/>
  <c r="L372" i="1" s="1"/>
  <c r="K373" i="1"/>
  <c r="L373" i="1" s="1"/>
  <c r="K374" i="1"/>
  <c r="L374" i="1" s="1"/>
  <c r="K375" i="1"/>
  <c r="L375" i="1" s="1"/>
  <c r="K376" i="1"/>
  <c r="L376" i="1" s="1"/>
  <c r="K377" i="1"/>
  <c r="L377" i="1" s="1"/>
  <c r="K378" i="1"/>
  <c r="L378" i="1" s="1"/>
  <c r="K379" i="1"/>
  <c r="L379" i="1" s="1"/>
  <c r="K380" i="1"/>
  <c r="L380" i="1" s="1"/>
  <c r="K381" i="1"/>
  <c r="L381" i="1" s="1"/>
  <c r="K382" i="1"/>
  <c r="L382" i="1" s="1"/>
  <c r="K383" i="1"/>
  <c r="L383" i="1" s="1"/>
  <c r="K384" i="1"/>
  <c r="L384" i="1" s="1"/>
  <c r="K385" i="1"/>
  <c r="L385" i="1" s="1"/>
  <c r="K386" i="1"/>
  <c r="L386" i="1" s="1"/>
  <c r="K387" i="1"/>
  <c r="L387" i="1" s="1"/>
  <c r="K388" i="1"/>
  <c r="L388" i="1" s="1"/>
  <c r="K389" i="1"/>
  <c r="L389" i="1" s="1"/>
  <c r="K390" i="1"/>
  <c r="L390" i="1" s="1"/>
  <c r="K391" i="1"/>
  <c r="L391" i="1" s="1"/>
  <c r="K392" i="1"/>
  <c r="L392" i="1" s="1"/>
  <c r="K393" i="1"/>
  <c r="L393" i="1" s="1"/>
  <c r="K394" i="1"/>
  <c r="L394" i="1" s="1"/>
  <c r="K395" i="1"/>
  <c r="L395" i="1" s="1"/>
  <c r="K396" i="1"/>
  <c r="L396" i="1" s="1"/>
  <c r="K397" i="1"/>
  <c r="L397" i="1" s="1"/>
  <c r="K398" i="1"/>
  <c r="L398" i="1" s="1"/>
  <c r="K399" i="1"/>
  <c r="L399" i="1" s="1"/>
  <c r="K400" i="1"/>
  <c r="L400" i="1" s="1"/>
  <c r="K401" i="1"/>
  <c r="L401" i="1" s="1"/>
  <c r="K402" i="1"/>
  <c r="L402" i="1" s="1"/>
  <c r="K403" i="1"/>
  <c r="L403" i="1" s="1"/>
  <c r="K404" i="1"/>
  <c r="L404" i="1" s="1"/>
  <c r="K405" i="1"/>
  <c r="L405" i="1" s="1"/>
  <c r="K406" i="1"/>
  <c r="L406" i="1" s="1"/>
  <c r="K407" i="1"/>
  <c r="L407" i="1" s="1"/>
  <c r="K408" i="1"/>
  <c r="L408" i="1" s="1"/>
  <c r="K409" i="1"/>
  <c r="L409" i="1" s="1"/>
  <c r="K410" i="1"/>
  <c r="L410" i="1" s="1"/>
  <c r="K411" i="1"/>
  <c r="L411" i="1" s="1"/>
  <c r="K412" i="1"/>
  <c r="L412" i="1" s="1"/>
  <c r="K413" i="1"/>
  <c r="L413" i="1" s="1"/>
  <c r="K414" i="1"/>
  <c r="L414" i="1" s="1"/>
  <c r="K415" i="1"/>
  <c r="L415" i="1" s="1"/>
  <c r="K416" i="1"/>
  <c r="L416" i="1" s="1"/>
  <c r="K417" i="1"/>
  <c r="L417" i="1" s="1"/>
  <c r="K418" i="1"/>
  <c r="L418" i="1" s="1"/>
  <c r="K419" i="1"/>
  <c r="L419" i="1" s="1"/>
  <c r="K420" i="1"/>
  <c r="L420" i="1" s="1"/>
  <c r="K421" i="1"/>
  <c r="L421" i="1" s="1"/>
  <c r="K422" i="1"/>
  <c r="L422" i="1" s="1"/>
  <c r="K423" i="1"/>
  <c r="L423" i="1" s="1"/>
  <c r="K424" i="1"/>
  <c r="L424" i="1" s="1"/>
  <c r="K425" i="1"/>
  <c r="L425" i="1" s="1"/>
  <c r="K426" i="1"/>
  <c r="L426" i="1" s="1"/>
  <c r="K427" i="1"/>
  <c r="L427" i="1" s="1"/>
  <c r="K428" i="1"/>
  <c r="L428" i="1" s="1"/>
  <c r="K429" i="1"/>
  <c r="L429" i="1" s="1"/>
  <c r="K430" i="1"/>
  <c r="L430" i="1" s="1"/>
  <c r="K431" i="1"/>
  <c r="L431" i="1" s="1"/>
  <c r="K432" i="1"/>
  <c r="L432" i="1" s="1"/>
  <c r="K433" i="1"/>
  <c r="L433" i="1" s="1"/>
  <c r="K434" i="1"/>
  <c r="L434" i="1" s="1"/>
  <c r="K435" i="1"/>
  <c r="L435" i="1" s="1"/>
  <c r="K436" i="1"/>
  <c r="L436" i="1" s="1"/>
  <c r="K437" i="1"/>
  <c r="L437" i="1" s="1"/>
  <c r="K438" i="1"/>
  <c r="L438" i="1" s="1"/>
  <c r="K439" i="1"/>
  <c r="L439" i="1" s="1"/>
  <c r="K440" i="1"/>
  <c r="L440" i="1" s="1"/>
  <c r="K441" i="1"/>
  <c r="L441" i="1" s="1"/>
  <c r="K442" i="1"/>
  <c r="L442" i="1" s="1"/>
  <c r="K443" i="1"/>
  <c r="L443" i="1" s="1"/>
  <c r="K444" i="1"/>
  <c r="L444" i="1" s="1"/>
  <c r="K445" i="1"/>
  <c r="L445" i="1" s="1"/>
  <c r="K446" i="1"/>
  <c r="L446" i="1" s="1"/>
  <c r="K447" i="1"/>
  <c r="L447" i="1" s="1"/>
  <c r="K448" i="1"/>
  <c r="L448" i="1" s="1"/>
  <c r="K449" i="1"/>
  <c r="L449" i="1" s="1"/>
  <c r="K450" i="1"/>
  <c r="L450" i="1" s="1"/>
  <c r="K451" i="1"/>
  <c r="L451" i="1" s="1"/>
  <c r="K452" i="1"/>
  <c r="L452" i="1" s="1"/>
  <c r="K453" i="1"/>
  <c r="L453" i="1" s="1"/>
  <c r="K454" i="1"/>
  <c r="L454" i="1" s="1"/>
  <c r="K455" i="1"/>
  <c r="L455" i="1" s="1"/>
  <c r="K456" i="1"/>
  <c r="L456" i="1" s="1"/>
  <c r="K457" i="1"/>
  <c r="L457" i="1" s="1"/>
  <c r="K458" i="1"/>
  <c r="L458" i="1" s="1"/>
  <c r="K459" i="1"/>
  <c r="L459" i="1" s="1"/>
  <c r="K460" i="1"/>
  <c r="L460" i="1" s="1"/>
  <c r="K461" i="1"/>
  <c r="L461" i="1" s="1"/>
  <c r="K462" i="1"/>
  <c r="L462" i="1" s="1"/>
  <c r="K463" i="1"/>
  <c r="L463" i="1" s="1"/>
  <c r="K464" i="1"/>
  <c r="L464" i="1" s="1"/>
  <c r="K465" i="1"/>
  <c r="L465" i="1" s="1"/>
  <c r="K466" i="1"/>
  <c r="L466" i="1" s="1"/>
  <c r="K467" i="1"/>
  <c r="L467" i="1" s="1"/>
  <c r="K468" i="1"/>
  <c r="L468" i="1" s="1"/>
  <c r="K469" i="1"/>
  <c r="L469" i="1" s="1"/>
  <c r="K470" i="1"/>
  <c r="L470" i="1" s="1"/>
  <c r="K471" i="1"/>
  <c r="L471" i="1" s="1"/>
  <c r="K472" i="1"/>
  <c r="L472" i="1" s="1"/>
  <c r="K473" i="1"/>
  <c r="L473" i="1" s="1"/>
  <c r="K474" i="1"/>
  <c r="L474" i="1" s="1"/>
  <c r="K475" i="1"/>
  <c r="L475" i="1" s="1"/>
  <c r="K476" i="1"/>
  <c r="L476" i="1" s="1"/>
  <c r="K477" i="1"/>
  <c r="L477" i="1" s="1"/>
  <c r="K478" i="1"/>
  <c r="L478" i="1" s="1"/>
  <c r="K479" i="1"/>
  <c r="L479" i="1" s="1"/>
  <c r="K480" i="1"/>
  <c r="L480" i="1" s="1"/>
  <c r="K481" i="1"/>
  <c r="L481" i="1" s="1"/>
  <c r="K482" i="1"/>
  <c r="L482" i="1" s="1"/>
  <c r="K483" i="1"/>
  <c r="L483" i="1" s="1"/>
  <c r="K484" i="1"/>
  <c r="L484" i="1" s="1"/>
  <c r="K485" i="1"/>
  <c r="L485" i="1" s="1"/>
  <c r="K486" i="1"/>
  <c r="L486" i="1" s="1"/>
  <c r="K487" i="1"/>
  <c r="L487" i="1" s="1"/>
  <c r="K488" i="1"/>
  <c r="L488" i="1" s="1"/>
  <c r="K489" i="1"/>
  <c r="L489" i="1" s="1"/>
  <c r="K490" i="1"/>
  <c r="L490" i="1" s="1"/>
  <c r="K491" i="1"/>
  <c r="L491" i="1" s="1"/>
  <c r="K492" i="1"/>
  <c r="L492" i="1" s="1"/>
  <c r="K493" i="1"/>
  <c r="L493" i="1" s="1"/>
  <c r="K494" i="1"/>
  <c r="L494" i="1" s="1"/>
  <c r="K495" i="1"/>
  <c r="L495" i="1" s="1"/>
  <c r="K496" i="1"/>
  <c r="L496" i="1" s="1"/>
  <c r="K497" i="1"/>
  <c r="L497" i="1" s="1"/>
  <c r="K498" i="1"/>
  <c r="L498" i="1" s="1"/>
  <c r="K499" i="1"/>
  <c r="L499" i="1" s="1"/>
  <c r="K500" i="1"/>
  <c r="L500" i="1" s="1"/>
  <c r="K501" i="1"/>
  <c r="L501" i="1" s="1"/>
  <c r="K502" i="1"/>
  <c r="L502" i="1" s="1"/>
  <c r="K503" i="1"/>
  <c r="L503" i="1" s="1"/>
  <c r="K504" i="1"/>
  <c r="L504" i="1" s="1"/>
  <c r="K505" i="1"/>
  <c r="L505" i="1" s="1"/>
  <c r="K506" i="1"/>
  <c r="L506" i="1" s="1"/>
  <c r="K507" i="1"/>
  <c r="L507" i="1" s="1"/>
  <c r="K508" i="1"/>
  <c r="L508" i="1" s="1"/>
  <c r="K509" i="1"/>
  <c r="L509" i="1" s="1"/>
  <c r="K510" i="1"/>
  <c r="L510" i="1" s="1"/>
  <c r="K511" i="1"/>
  <c r="L511" i="1" s="1"/>
  <c r="K512" i="1"/>
  <c r="L512" i="1" s="1"/>
  <c r="K513" i="1"/>
  <c r="L513" i="1" s="1"/>
  <c r="K514" i="1"/>
  <c r="L514" i="1" s="1"/>
  <c r="K515" i="1"/>
  <c r="L515" i="1" s="1"/>
  <c r="K516" i="1"/>
  <c r="L516" i="1" s="1"/>
  <c r="K517" i="1"/>
  <c r="L517" i="1" s="1"/>
  <c r="K518" i="1"/>
  <c r="L518" i="1" s="1"/>
  <c r="K519" i="1"/>
  <c r="L519" i="1" s="1"/>
  <c r="K520" i="1"/>
  <c r="L520" i="1" s="1"/>
  <c r="K521" i="1"/>
  <c r="L521" i="1" s="1"/>
  <c r="K522" i="1"/>
  <c r="L522" i="1" s="1"/>
  <c r="K523" i="1"/>
  <c r="L523" i="1" s="1"/>
  <c r="K524" i="1"/>
  <c r="L524" i="1" s="1"/>
  <c r="K525" i="1"/>
  <c r="L525" i="1" s="1"/>
  <c r="K526" i="1"/>
  <c r="L526" i="1" s="1"/>
  <c r="K527" i="1"/>
  <c r="L527" i="1" s="1"/>
  <c r="K528" i="1"/>
  <c r="L528" i="1" s="1"/>
  <c r="K529" i="1"/>
  <c r="L529" i="1" s="1"/>
  <c r="K530" i="1"/>
  <c r="L530" i="1" s="1"/>
  <c r="K531" i="1"/>
  <c r="L531" i="1" s="1"/>
  <c r="K532" i="1"/>
  <c r="L532" i="1" s="1"/>
  <c r="K533" i="1"/>
  <c r="L533" i="1" s="1"/>
  <c r="K534" i="1"/>
  <c r="L534" i="1" s="1"/>
  <c r="K535" i="1"/>
  <c r="L535" i="1" s="1"/>
  <c r="K536" i="1"/>
  <c r="L536" i="1" s="1"/>
  <c r="K537" i="1"/>
  <c r="L537" i="1" s="1"/>
  <c r="K538" i="1"/>
  <c r="L538" i="1" s="1"/>
  <c r="K539" i="1"/>
  <c r="L539" i="1" s="1"/>
  <c r="K540" i="1"/>
  <c r="L540" i="1" s="1"/>
  <c r="K541" i="1"/>
  <c r="L541" i="1" s="1"/>
  <c r="K542" i="1"/>
  <c r="L542" i="1" s="1"/>
  <c r="K543" i="1"/>
  <c r="L543" i="1" s="1"/>
  <c r="K544" i="1"/>
  <c r="L544" i="1" s="1"/>
  <c r="K545" i="1"/>
  <c r="L545" i="1" s="1"/>
  <c r="K546" i="1"/>
  <c r="L546" i="1" s="1"/>
  <c r="K547" i="1"/>
  <c r="L547" i="1" s="1"/>
  <c r="K548" i="1"/>
  <c r="L548" i="1" s="1"/>
  <c r="K549" i="1"/>
  <c r="L549" i="1" s="1"/>
  <c r="K550" i="1"/>
  <c r="L550" i="1" s="1"/>
  <c r="K551" i="1"/>
  <c r="L551" i="1" s="1"/>
  <c r="K552" i="1"/>
  <c r="L552" i="1" s="1"/>
  <c r="K553" i="1"/>
  <c r="L553" i="1" s="1"/>
  <c r="K554" i="1"/>
  <c r="L554" i="1" s="1"/>
  <c r="K555" i="1"/>
  <c r="L555" i="1" s="1"/>
  <c r="K556" i="1"/>
  <c r="L556" i="1" s="1"/>
  <c r="K557" i="1"/>
  <c r="L557" i="1" s="1"/>
  <c r="K558" i="1"/>
  <c r="L558" i="1" s="1"/>
  <c r="K559" i="1"/>
  <c r="L559" i="1" s="1"/>
  <c r="K560" i="1"/>
  <c r="L560" i="1" s="1"/>
  <c r="K561" i="1"/>
  <c r="L561" i="1" s="1"/>
  <c r="K562" i="1"/>
  <c r="L562" i="1" s="1"/>
  <c r="K563" i="1"/>
  <c r="L563" i="1" s="1"/>
  <c r="K564" i="1"/>
  <c r="L564" i="1" s="1"/>
  <c r="K565" i="1"/>
  <c r="L565" i="1" s="1"/>
  <c r="K566" i="1"/>
  <c r="L566" i="1" s="1"/>
  <c r="K567" i="1"/>
  <c r="L567" i="1" s="1"/>
  <c r="K568" i="1"/>
  <c r="L568" i="1" s="1"/>
  <c r="K569" i="1"/>
  <c r="L569" i="1" s="1"/>
  <c r="K570" i="1"/>
  <c r="L570" i="1" s="1"/>
  <c r="K571" i="1"/>
  <c r="L571" i="1" s="1"/>
  <c r="K572" i="1"/>
  <c r="L572" i="1" s="1"/>
  <c r="K573" i="1"/>
  <c r="L573" i="1" s="1"/>
  <c r="K574" i="1"/>
  <c r="L574" i="1" s="1"/>
  <c r="K575" i="1"/>
  <c r="L575" i="1" s="1"/>
  <c r="K576" i="1"/>
  <c r="L576" i="1" s="1"/>
  <c r="K577" i="1"/>
  <c r="L577" i="1" s="1"/>
  <c r="K578" i="1"/>
  <c r="L578" i="1" s="1"/>
  <c r="K579" i="1"/>
  <c r="L579" i="1" s="1"/>
  <c r="K580" i="1"/>
  <c r="L580" i="1" s="1"/>
  <c r="K581" i="1"/>
  <c r="L581" i="1" s="1"/>
  <c r="K582" i="1"/>
  <c r="L582" i="1" s="1"/>
  <c r="K583" i="1"/>
  <c r="L583" i="1" s="1"/>
  <c r="K584" i="1"/>
  <c r="L584" i="1" s="1"/>
  <c r="K585" i="1"/>
  <c r="L585" i="1" s="1"/>
  <c r="K586" i="1"/>
  <c r="L586" i="1" s="1"/>
  <c r="K587" i="1"/>
  <c r="L587" i="1" s="1"/>
  <c r="K588" i="1"/>
  <c r="L588" i="1" s="1"/>
  <c r="K589" i="1"/>
  <c r="L589" i="1" s="1"/>
  <c r="K590" i="1"/>
  <c r="L590" i="1" s="1"/>
  <c r="K591" i="1"/>
  <c r="L591" i="1" s="1"/>
  <c r="K592" i="1"/>
  <c r="L592" i="1" s="1"/>
  <c r="K593" i="1"/>
  <c r="L593" i="1" s="1"/>
  <c r="K594" i="1"/>
  <c r="L594" i="1" s="1"/>
  <c r="K595" i="1"/>
  <c r="L595" i="1" s="1"/>
  <c r="K596" i="1"/>
  <c r="L596" i="1" s="1"/>
  <c r="K597" i="1"/>
  <c r="L597" i="1" s="1"/>
  <c r="K598" i="1"/>
  <c r="L598" i="1" s="1"/>
  <c r="K599" i="1"/>
  <c r="L599" i="1" s="1"/>
  <c r="K600" i="1"/>
  <c r="L600" i="1" s="1"/>
  <c r="K601" i="1"/>
  <c r="L601" i="1" s="1"/>
  <c r="K602" i="1"/>
  <c r="L602" i="1" s="1"/>
  <c r="K603" i="1"/>
  <c r="L603" i="1" s="1"/>
  <c r="K604" i="1"/>
  <c r="L604" i="1" s="1"/>
  <c r="K605" i="1"/>
  <c r="L605" i="1" s="1"/>
  <c r="K606" i="1"/>
  <c r="L606" i="1" s="1"/>
  <c r="K607" i="1"/>
  <c r="L607" i="1" s="1"/>
  <c r="K608" i="1"/>
  <c r="L608" i="1" s="1"/>
  <c r="K609" i="1"/>
  <c r="L609" i="1" s="1"/>
  <c r="K610" i="1"/>
  <c r="L610" i="1" s="1"/>
  <c r="K611" i="1"/>
  <c r="L611" i="1" s="1"/>
  <c r="K612" i="1"/>
  <c r="L612" i="1" s="1"/>
  <c r="K613" i="1"/>
  <c r="L613" i="1" s="1"/>
  <c r="K614" i="1"/>
  <c r="L614" i="1" s="1"/>
  <c r="K615" i="1"/>
  <c r="L615" i="1" s="1"/>
  <c r="K616" i="1"/>
  <c r="L616" i="1" s="1"/>
  <c r="K617" i="1"/>
  <c r="L617" i="1" s="1"/>
  <c r="K618" i="1"/>
  <c r="L618" i="1" s="1"/>
  <c r="K619" i="1"/>
  <c r="L619" i="1" s="1"/>
  <c r="K620" i="1"/>
  <c r="L620" i="1" s="1"/>
  <c r="K621" i="1"/>
  <c r="L621" i="1" s="1"/>
  <c r="K622" i="1"/>
  <c r="L622" i="1" s="1"/>
  <c r="K623" i="1"/>
  <c r="L623" i="1" s="1"/>
  <c r="K624" i="1"/>
  <c r="L624" i="1" s="1"/>
  <c r="K625" i="1"/>
  <c r="L625" i="1" s="1"/>
  <c r="K626" i="1"/>
  <c r="L626" i="1" s="1"/>
  <c r="K627" i="1"/>
  <c r="L627" i="1" s="1"/>
  <c r="K628" i="1"/>
  <c r="L628" i="1" s="1"/>
  <c r="K629" i="1"/>
  <c r="L629" i="1" s="1"/>
  <c r="K630" i="1"/>
  <c r="L630" i="1" s="1"/>
  <c r="K631" i="1"/>
  <c r="L631" i="1" s="1"/>
  <c r="K632" i="1"/>
  <c r="L632" i="1" s="1"/>
  <c r="K633" i="1"/>
  <c r="L633" i="1" s="1"/>
  <c r="K634" i="1"/>
  <c r="L634" i="1" s="1"/>
  <c r="K635" i="1"/>
  <c r="L635" i="1" s="1"/>
  <c r="K636" i="1"/>
  <c r="L636" i="1" s="1"/>
  <c r="K637" i="1"/>
  <c r="L637" i="1" s="1"/>
  <c r="K638" i="1"/>
  <c r="L638" i="1" s="1"/>
  <c r="K639" i="1"/>
  <c r="L639" i="1" s="1"/>
  <c r="K640" i="1"/>
  <c r="L640" i="1" s="1"/>
  <c r="K641" i="1"/>
  <c r="L641" i="1" s="1"/>
  <c r="K642" i="1"/>
  <c r="L642" i="1" s="1"/>
  <c r="K643" i="1"/>
  <c r="L643" i="1" s="1"/>
  <c r="K644" i="1"/>
  <c r="L644" i="1" s="1"/>
  <c r="K645" i="1"/>
  <c r="L645" i="1" s="1"/>
  <c r="K646" i="1"/>
  <c r="L646" i="1" s="1"/>
  <c r="K647" i="1"/>
  <c r="L647" i="1" s="1"/>
  <c r="K648" i="1"/>
  <c r="L648" i="1" s="1"/>
  <c r="K649" i="1"/>
  <c r="L649" i="1" s="1"/>
  <c r="K650" i="1"/>
  <c r="L650" i="1" s="1"/>
  <c r="K651" i="1"/>
  <c r="L651" i="1" s="1"/>
  <c r="K652" i="1"/>
  <c r="L652" i="1" s="1"/>
  <c r="K653" i="1"/>
  <c r="L653" i="1" s="1"/>
  <c r="K654" i="1"/>
  <c r="L654" i="1" s="1"/>
  <c r="K655" i="1"/>
  <c r="L655" i="1" s="1"/>
  <c r="K656" i="1"/>
  <c r="L656" i="1" s="1"/>
  <c r="K657" i="1"/>
  <c r="L657" i="1" s="1"/>
  <c r="K658" i="1"/>
  <c r="L658" i="1" s="1"/>
  <c r="K659" i="1"/>
  <c r="L659" i="1" s="1"/>
  <c r="K660" i="1"/>
  <c r="L660" i="1" s="1"/>
  <c r="K661" i="1"/>
  <c r="L661" i="1" s="1"/>
  <c r="K662" i="1"/>
  <c r="L662" i="1" s="1"/>
  <c r="K663" i="1"/>
  <c r="L663" i="1" s="1"/>
  <c r="K664" i="1"/>
  <c r="L664" i="1" s="1"/>
  <c r="K665" i="1"/>
  <c r="L665" i="1" s="1"/>
  <c r="K666" i="1"/>
  <c r="L666" i="1" s="1"/>
  <c r="K667" i="1"/>
  <c r="L667" i="1" s="1"/>
  <c r="K668" i="1"/>
  <c r="L668" i="1" s="1"/>
  <c r="K669" i="1"/>
  <c r="L669" i="1" s="1"/>
  <c r="K670" i="1"/>
  <c r="L670" i="1" s="1"/>
  <c r="K671" i="1"/>
  <c r="L671" i="1" s="1"/>
  <c r="K672" i="1"/>
  <c r="L672" i="1" s="1"/>
  <c r="K673" i="1"/>
  <c r="L673" i="1" s="1"/>
  <c r="K674" i="1"/>
  <c r="L674" i="1" s="1"/>
  <c r="K675" i="1"/>
  <c r="L675" i="1" s="1"/>
  <c r="K676" i="1"/>
  <c r="L676" i="1" s="1"/>
  <c r="K677" i="1"/>
  <c r="L677" i="1" s="1"/>
  <c r="K678" i="1"/>
  <c r="L678" i="1" s="1"/>
  <c r="K679" i="1"/>
  <c r="L679" i="1" s="1"/>
  <c r="K680" i="1"/>
  <c r="L680" i="1" s="1"/>
  <c r="K681" i="1"/>
  <c r="L681" i="1" s="1"/>
  <c r="K682" i="1"/>
  <c r="L682" i="1" s="1"/>
  <c r="K683" i="1"/>
  <c r="L683" i="1" s="1"/>
  <c r="K684" i="1"/>
  <c r="L684" i="1" s="1"/>
  <c r="K685" i="1"/>
  <c r="L685" i="1" s="1"/>
  <c r="K686" i="1"/>
  <c r="L686" i="1" s="1"/>
  <c r="K687" i="1"/>
  <c r="L687" i="1" s="1"/>
  <c r="K688" i="1"/>
  <c r="L688" i="1" s="1"/>
  <c r="K689" i="1"/>
  <c r="L689" i="1" s="1"/>
  <c r="K690" i="1"/>
  <c r="L690" i="1" s="1"/>
  <c r="K691" i="1"/>
  <c r="L691" i="1" s="1"/>
  <c r="K692" i="1"/>
  <c r="L692" i="1" s="1"/>
  <c r="K693" i="1"/>
  <c r="L693" i="1" s="1"/>
  <c r="K694" i="1"/>
  <c r="L694" i="1" s="1"/>
  <c r="K695" i="1"/>
  <c r="L695" i="1" s="1"/>
  <c r="K696" i="1"/>
  <c r="L696" i="1" s="1"/>
  <c r="K697" i="1"/>
  <c r="L697" i="1" s="1"/>
  <c r="K698" i="1"/>
  <c r="L698" i="1" s="1"/>
  <c r="K699" i="1"/>
  <c r="L699" i="1" s="1"/>
  <c r="K700" i="1"/>
  <c r="L700" i="1" s="1"/>
  <c r="K701" i="1"/>
  <c r="L701" i="1" s="1"/>
  <c r="K702" i="1"/>
  <c r="L702" i="1" s="1"/>
  <c r="K703" i="1"/>
  <c r="L703" i="1" s="1"/>
  <c r="K704" i="1"/>
  <c r="L704" i="1" s="1"/>
  <c r="K705" i="1"/>
  <c r="L705" i="1" s="1"/>
  <c r="K706" i="1"/>
  <c r="L706" i="1" s="1"/>
  <c r="K707" i="1"/>
  <c r="L707" i="1" s="1"/>
  <c r="K708" i="1"/>
  <c r="L708" i="1" s="1"/>
  <c r="K709" i="1"/>
  <c r="L709" i="1" s="1"/>
  <c r="K710" i="1"/>
  <c r="L710" i="1" s="1"/>
  <c r="K711" i="1"/>
  <c r="L711" i="1" s="1"/>
  <c r="K712" i="1"/>
  <c r="L712" i="1" s="1"/>
  <c r="K713" i="1"/>
  <c r="L713" i="1" s="1"/>
  <c r="K714" i="1"/>
  <c r="L714" i="1" s="1"/>
  <c r="K715" i="1"/>
  <c r="L715" i="1" s="1"/>
  <c r="K716" i="1"/>
  <c r="L716" i="1" s="1"/>
  <c r="K717" i="1"/>
  <c r="L717" i="1" s="1"/>
  <c r="K718" i="1"/>
  <c r="L718" i="1" s="1"/>
  <c r="K719" i="1"/>
  <c r="L719" i="1" s="1"/>
  <c r="K720" i="1"/>
  <c r="L720" i="1" s="1"/>
  <c r="K721" i="1"/>
  <c r="L721" i="1" s="1"/>
  <c r="K722" i="1"/>
  <c r="L722" i="1" s="1"/>
  <c r="K723" i="1"/>
  <c r="L723" i="1" s="1"/>
  <c r="K724" i="1"/>
  <c r="L724" i="1" s="1"/>
  <c r="K725" i="1"/>
  <c r="L725" i="1" s="1"/>
  <c r="K726" i="1"/>
  <c r="L726" i="1" s="1"/>
  <c r="K727" i="1"/>
  <c r="L727" i="1" s="1"/>
  <c r="K728" i="1"/>
  <c r="L728" i="1" s="1"/>
  <c r="K729" i="1"/>
  <c r="L729" i="1" s="1"/>
  <c r="K730" i="1"/>
  <c r="L730" i="1" s="1"/>
  <c r="K731" i="1"/>
  <c r="L731" i="1" s="1"/>
  <c r="K732" i="1"/>
  <c r="L732" i="1" s="1"/>
  <c r="K733" i="1"/>
  <c r="L733" i="1" s="1"/>
  <c r="K734" i="1"/>
  <c r="L734" i="1" s="1"/>
  <c r="K735" i="1"/>
  <c r="L735" i="1" s="1"/>
  <c r="K736" i="1"/>
  <c r="L736" i="1" s="1"/>
  <c r="K737" i="1"/>
  <c r="L737" i="1" s="1"/>
  <c r="K738" i="1"/>
  <c r="L738" i="1" s="1"/>
  <c r="K739" i="1"/>
  <c r="L739" i="1" s="1"/>
  <c r="K740" i="1"/>
  <c r="L740" i="1" s="1"/>
  <c r="K741" i="1"/>
  <c r="L741" i="1" s="1"/>
  <c r="K742" i="1"/>
  <c r="L742" i="1" s="1"/>
  <c r="K743" i="1"/>
  <c r="L743" i="1" s="1"/>
  <c r="K744" i="1"/>
  <c r="L744" i="1" s="1"/>
  <c r="K745" i="1"/>
  <c r="L745" i="1" s="1"/>
  <c r="K746" i="1"/>
  <c r="L746" i="1" s="1"/>
  <c r="K747" i="1"/>
  <c r="L747" i="1" s="1"/>
  <c r="K748" i="1"/>
  <c r="L748" i="1" s="1"/>
  <c r="K749" i="1"/>
  <c r="L749" i="1" s="1"/>
  <c r="K750" i="1"/>
  <c r="L750" i="1" s="1"/>
  <c r="K751" i="1"/>
  <c r="L751" i="1" s="1"/>
  <c r="K752" i="1"/>
  <c r="L752" i="1" s="1"/>
  <c r="K753" i="1"/>
  <c r="L753" i="1" s="1"/>
  <c r="K754" i="1"/>
  <c r="L754" i="1" s="1"/>
  <c r="K755" i="1"/>
  <c r="L755" i="1" s="1"/>
  <c r="K756" i="1"/>
  <c r="L756" i="1" s="1"/>
  <c r="K757" i="1"/>
  <c r="L757" i="1" s="1"/>
  <c r="K758" i="1"/>
  <c r="L758" i="1" s="1"/>
  <c r="K759" i="1"/>
  <c r="L759" i="1" s="1"/>
  <c r="K760" i="1"/>
  <c r="L760" i="1" s="1"/>
  <c r="K761" i="1"/>
  <c r="L761" i="1" s="1"/>
  <c r="K762" i="1"/>
  <c r="L762" i="1" s="1"/>
  <c r="K763" i="1"/>
  <c r="L763" i="1" s="1"/>
  <c r="K764" i="1"/>
  <c r="L764" i="1" s="1"/>
  <c r="K765" i="1"/>
  <c r="L765" i="1" s="1"/>
  <c r="K766" i="1"/>
  <c r="L766" i="1" s="1"/>
  <c r="K767" i="1"/>
  <c r="L767" i="1" s="1"/>
  <c r="K768" i="1"/>
  <c r="L768" i="1" s="1"/>
  <c r="K769" i="1"/>
  <c r="L769" i="1" s="1"/>
  <c r="K770" i="1"/>
  <c r="L770" i="1" s="1"/>
  <c r="K771" i="1"/>
  <c r="L771" i="1" s="1"/>
  <c r="K772" i="1"/>
  <c r="L772" i="1" s="1"/>
  <c r="K773" i="1"/>
  <c r="L773" i="1" s="1"/>
  <c r="K774" i="1"/>
  <c r="L774" i="1" s="1"/>
  <c r="K775" i="1"/>
  <c r="L775" i="1" s="1"/>
  <c r="K776" i="1"/>
  <c r="L776" i="1" s="1"/>
  <c r="K777" i="1"/>
  <c r="L777" i="1" s="1"/>
  <c r="K778" i="1"/>
  <c r="L778" i="1" s="1"/>
  <c r="K779" i="1"/>
  <c r="L779" i="1" s="1"/>
  <c r="K780" i="1"/>
  <c r="L780" i="1" s="1"/>
  <c r="K781" i="1"/>
  <c r="L781" i="1" s="1"/>
  <c r="K782" i="1"/>
  <c r="L782" i="1" s="1"/>
  <c r="K783" i="1"/>
  <c r="L783" i="1" s="1"/>
  <c r="K784" i="1"/>
  <c r="L784" i="1" s="1"/>
  <c r="K785" i="1"/>
  <c r="L785" i="1" s="1"/>
  <c r="K786" i="1"/>
  <c r="L786" i="1" s="1"/>
  <c r="K787" i="1"/>
  <c r="L787" i="1" s="1"/>
  <c r="K788" i="1"/>
  <c r="L788" i="1" s="1"/>
  <c r="K789" i="1"/>
  <c r="L789" i="1" s="1"/>
  <c r="K790" i="1"/>
  <c r="L790" i="1" s="1"/>
  <c r="K791" i="1"/>
  <c r="L791" i="1" s="1"/>
  <c r="K792" i="1"/>
  <c r="L792" i="1" s="1"/>
  <c r="K793" i="1"/>
  <c r="L793" i="1" s="1"/>
  <c r="K794" i="1"/>
  <c r="L794" i="1" s="1"/>
  <c r="K795" i="1"/>
  <c r="L795" i="1" s="1"/>
  <c r="K796" i="1"/>
  <c r="L796" i="1" s="1"/>
  <c r="K797" i="1"/>
  <c r="L797" i="1" s="1"/>
  <c r="K798" i="1"/>
  <c r="L798" i="1" s="1"/>
  <c r="K799" i="1"/>
  <c r="L799" i="1" s="1"/>
  <c r="K800" i="1"/>
  <c r="L800" i="1" s="1"/>
  <c r="K801" i="1"/>
  <c r="L801" i="1" s="1"/>
  <c r="K802" i="1"/>
  <c r="L802" i="1" s="1"/>
  <c r="K803" i="1"/>
  <c r="L803" i="1" s="1"/>
  <c r="K804" i="1"/>
  <c r="L804" i="1" s="1"/>
  <c r="K805" i="1"/>
  <c r="L805" i="1" s="1"/>
  <c r="K806" i="1"/>
  <c r="L806" i="1" s="1"/>
  <c r="K807" i="1"/>
  <c r="L807" i="1" s="1"/>
  <c r="K808" i="1"/>
  <c r="L808" i="1" s="1"/>
  <c r="K809" i="1"/>
  <c r="L809" i="1" s="1"/>
  <c r="K810" i="1"/>
  <c r="L810" i="1" s="1"/>
  <c r="K811" i="1"/>
  <c r="L811" i="1" s="1"/>
  <c r="K812" i="1"/>
  <c r="L812" i="1" s="1"/>
  <c r="K813" i="1"/>
  <c r="L813" i="1" s="1"/>
  <c r="K814" i="1"/>
  <c r="L814" i="1" s="1"/>
  <c r="K815" i="1"/>
  <c r="L815" i="1" s="1"/>
  <c r="K816" i="1"/>
  <c r="L816" i="1" s="1"/>
  <c r="K817" i="1"/>
  <c r="L817" i="1" s="1"/>
  <c r="K818" i="1"/>
  <c r="L818" i="1" s="1"/>
  <c r="K819" i="1"/>
  <c r="L819" i="1" s="1"/>
  <c r="K820" i="1"/>
  <c r="L820" i="1" s="1"/>
  <c r="K821" i="1"/>
  <c r="L821" i="1" s="1"/>
  <c r="K822" i="1"/>
  <c r="L822" i="1" s="1"/>
  <c r="K823" i="1"/>
  <c r="L823" i="1" s="1"/>
  <c r="K824" i="1"/>
  <c r="L824" i="1" s="1"/>
  <c r="K825" i="1"/>
  <c r="L825" i="1" s="1"/>
  <c r="K826" i="1"/>
  <c r="L826" i="1" s="1"/>
  <c r="K827" i="1"/>
  <c r="L827" i="1" s="1"/>
  <c r="K828" i="1"/>
  <c r="L828" i="1" s="1"/>
  <c r="K829" i="1"/>
  <c r="L829" i="1" s="1"/>
  <c r="K830" i="1"/>
  <c r="L830" i="1" s="1"/>
  <c r="K831" i="1"/>
  <c r="L831" i="1" s="1"/>
  <c r="K832" i="1"/>
  <c r="L832" i="1" s="1"/>
  <c r="K833" i="1"/>
  <c r="L833" i="1" s="1"/>
  <c r="K834" i="1"/>
  <c r="L834" i="1" s="1"/>
  <c r="K835" i="1"/>
  <c r="L835" i="1" s="1"/>
  <c r="K836" i="1"/>
  <c r="L836" i="1" s="1"/>
  <c r="K837" i="1"/>
  <c r="L837" i="1" s="1"/>
  <c r="K838" i="1"/>
  <c r="L838" i="1" s="1"/>
  <c r="K839" i="1"/>
  <c r="L839" i="1" s="1"/>
  <c r="K840" i="1"/>
  <c r="L840" i="1" s="1"/>
  <c r="K841" i="1"/>
  <c r="L841" i="1" s="1"/>
  <c r="K842" i="1"/>
  <c r="L842" i="1" s="1"/>
  <c r="K843" i="1"/>
  <c r="L843" i="1" s="1"/>
  <c r="K844" i="1"/>
  <c r="L844" i="1" s="1"/>
  <c r="K845" i="1"/>
  <c r="L845" i="1" s="1"/>
  <c r="K846" i="1"/>
  <c r="L846" i="1" s="1"/>
  <c r="K847" i="1"/>
  <c r="L847" i="1" s="1"/>
  <c r="K848" i="1"/>
  <c r="L848" i="1" s="1"/>
  <c r="K849" i="1"/>
  <c r="L849" i="1" s="1"/>
  <c r="K850" i="1"/>
  <c r="L850" i="1" s="1"/>
  <c r="K851" i="1"/>
  <c r="L851" i="1" s="1"/>
  <c r="K852" i="1"/>
  <c r="L852" i="1" s="1"/>
  <c r="K853" i="1"/>
  <c r="L853" i="1" s="1"/>
  <c r="K854" i="1"/>
  <c r="L854" i="1" s="1"/>
  <c r="K855" i="1"/>
  <c r="L855" i="1" s="1"/>
  <c r="K856" i="1"/>
  <c r="L856" i="1" s="1"/>
  <c r="K857" i="1"/>
  <c r="L857" i="1" s="1"/>
  <c r="K858" i="1"/>
  <c r="L858" i="1" s="1"/>
  <c r="K859" i="1"/>
  <c r="L859" i="1" s="1"/>
  <c r="K860" i="1"/>
  <c r="L860" i="1" s="1"/>
  <c r="K861" i="1"/>
  <c r="L861" i="1" s="1"/>
  <c r="K862" i="1"/>
  <c r="L862" i="1" s="1"/>
  <c r="K863" i="1"/>
  <c r="L863" i="1" s="1"/>
  <c r="K864" i="1"/>
  <c r="L864" i="1" s="1"/>
  <c r="K865" i="1"/>
  <c r="L865" i="1" s="1"/>
  <c r="K866" i="1"/>
  <c r="L866" i="1" s="1"/>
  <c r="K867" i="1"/>
  <c r="L867" i="1" s="1"/>
  <c r="K868" i="1"/>
  <c r="L868" i="1" s="1"/>
  <c r="K869" i="1"/>
  <c r="L869" i="1" s="1"/>
  <c r="K870" i="1"/>
  <c r="L870" i="1" s="1"/>
  <c r="K871" i="1"/>
  <c r="L871" i="1" s="1"/>
  <c r="K872" i="1"/>
  <c r="L872" i="1" s="1"/>
  <c r="K873" i="1"/>
  <c r="L873" i="1" s="1"/>
  <c r="K874" i="1"/>
  <c r="L874" i="1" s="1"/>
  <c r="K875" i="1"/>
  <c r="L875" i="1" s="1"/>
  <c r="K876" i="1"/>
  <c r="L876" i="1" s="1"/>
  <c r="K877" i="1"/>
  <c r="L877" i="1" s="1"/>
  <c r="K878" i="1"/>
  <c r="L878" i="1" s="1"/>
  <c r="K879" i="1"/>
  <c r="L879" i="1" s="1"/>
  <c r="K880" i="1"/>
  <c r="L880" i="1" s="1"/>
  <c r="K881" i="1"/>
  <c r="L881" i="1" s="1"/>
  <c r="K882" i="1"/>
  <c r="L882" i="1" s="1"/>
  <c r="K883" i="1"/>
  <c r="L883" i="1" s="1"/>
  <c r="K884" i="1"/>
  <c r="L884" i="1" s="1"/>
  <c r="K885" i="1"/>
  <c r="L885" i="1" s="1"/>
  <c r="K886" i="1"/>
  <c r="L886" i="1" s="1"/>
  <c r="K887" i="1"/>
  <c r="L887" i="1" s="1"/>
  <c r="K888" i="1"/>
  <c r="L888" i="1" s="1"/>
  <c r="K889" i="1"/>
  <c r="L889" i="1" s="1"/>
  <c r="K890" i="1"/>
  <c r="L890" i="1" s="1"/>
  <c r="K891" i="1"/>
  <c r="L891" i="1" s="1"/>
  <c r="K892" i="1"/>
  <c r="L892" i="1" s="1"/>
  <c r="K893" i="1"/>
  <c r="L893" i="1" s="1"/>
  <c r="K894" i="1"/>
  <c r="L894" i="1" s="1"/>
  <c r="K895" i="1"/>
  <c r="L895" i="1" s="1"/>
  <c r="K896" i="1"/>
  <c r="L896" i="1" s="1"/>
  <c r="K897" i="1"/>
  <c r="L897" i="1" s="1"/>
  <c r="K898" i="1"/>
  <c r="L898" i="1" s="1"/>
  <c r="K899" i="1"/>
  <c r="L899" i="1" s="1"/>
  <c r="K900" i="1"/>
  <c r="L900" i="1" s="1"/>
  <c r="K901" i="1"/>
  <c r="L901" i="1" s="1"/>
  <c r="K902" i="1"/>
  <c r="L902" i="1" s="1"/>
  <c r="K903" i="1"/>
  <c r="L903" i="1" s="1"/>
  <c r="K904" i="1"/>
  <c r="L904" i="1" s="1"/>
  <c r="K905" i="1"/>
  <c r="L905" i="1" s="1"/>
  <c r="K906" i="1"/>
  <c r="L906" i="1" s="1"/>
  <c r="K907" i="1"/>
  <c r="L907" i="1" s="1"/>
  <c r="K908" i="1"/>
  <c r="L908" i="1" s="1"/>
  <c r="K909" i="1"/>
  <c r="L909" i="1" s="1"/>
  <c r="K910" i="1"/>
  <c r="L910" i="1" s="1"/>
  <c r="K911" i="1"/>
  <c r="L911" i="1" s="1"/>
  <c r="K912" i="1"/>
  <c r="L912" i="1" s="1"/>
  <c r="K913" i="1"/>
  <c r="L913" i="1" s="1"/>
  <c r="K914" i="1"/>
  <c r="L914" i="1" s="1"/>
  <c r="K915" i="1"/>
  <c r="L915" i="1" s="1"/>
  <c r="K916" i="1"/>
  <c r="L916" i="1" s="1"/>
  <c r="K917" i="1"/>
  <c r="L917" i="1" s="1"/>
  <c r="K918" i="1"/>
  <c r="L918" i="1" s="1"/>
  <c r="K919" i="1"/>
  <c r="L919" i="1" s="1"/>
  <c r="K920" i="1"/>
  <c r="L920" i="1" s="1"/>
  <c r="K921" i="1"/>
  <c r="L921" i="1" s="1"/>
  <c r="K922" i="1"/>
  <c r="L922" i="1" s="1"/>
  <c r="K923" i="1"/>
  <c r="L923" i="1" s="1"/>
  <c r="K924" i="1"/>
  <c r="L924" i="1" s="1"/>
  <c r="K925" i="1"/>
  <c r="L925" i="1" s="1"/>
  <c r="K926" i="1"/>
  <c r="L926" i="1" s="1"/>
  <c r="K927" i="1"/>
  <c r="L927" i="1" s="1"/>
  <c r="K928" i="1"/>
  <c r="L928" i="1" s="1"/>
  <c r="K929" i="1"/>
  <c r="L929" i="1" s="1"/>
  <c r="K930" i="1"/>
  <c r="L930" i="1" s="1"/>
  <c r="K931" i="1"/>
  <c r="L931" i="1" s="1"/>
  <c r="K932" i="1"/>
  <c r="L932" i="1" s="1"/>
  <c r="K933" i="1"/>
  <c r="L933" i="1" s="1"/>
  <c r="K934" i="1"/>
  <c r="L934" i="1" s="1"/>
  <c r="K935" i="1"/>
  <c r="L935" i="1" s="1"/>
  <c r="K936" i="1"/>
  <c r="L936" i="1" s="1"/>
  <c r="K937" i="1"/>
  <c r="L937" i="1" s="1"/>
  <c r="K938" i="1"/>
  <c r="L938" i="1" s="1"/>
  <c r="K939" i="1"/>
  <c r="L939" i="1" s="1"/>
  <c r="K940" i="1"/>
  <c r="L940" i="1" s="1"/>
  <c r="K941" i="1"/>
  <c r="L941" i="1" s="1"/>
  <c r="K942" i="1"/>
  <c r="L942" i="1" s="1"/>
  <c r="K943" i="1"/>
  <c r="L943" i="1" s="1"/>
  <c r="K944" i="1"/>
  <c r="L944" i="1" s="1"/>
  <c r="K945" i="1"/>
  <c r="L945" i="1" s="1"/>
  <c r="K946" i="1"/>
  <c r="L946" i="1" s="1"/>
  <c r="K947" i="1"/>
  <c r="L947" i="1" s="1"/>
  <c r="K948" i="1"/>
  <c r="L948" i="1" s="1"/>
  <c r="K949" i="1"/>
  <c r="L949" i="1" s="1"/>
  <c r="K950" i="1"/>
  <c r="L950" i="1" s="1"/>
  <c r="K951" i="1"/>
  <c r="L951" i="1" s="1"/>
  <c r="K952" i="1"/>
  <c r="L952" i="1" s="1"/>
  <c r="K953" i="1"/>
  <c r="L953" i="1" s="1"/>
  <c r="K954" i="1"/>
  <c r="L954" i="1" s="1"/>
  <c r="K955" i="1"/>
  <c r="L955" i="1" s="1"/>
  <c r="K956" i="1"/>
  <c r="L956" i="1" s="1"/>
  <c r="K957" i="1"/>
  <c r="L957" i="1" s="1"/>
  <c r="K958" i="1"/>
  <c r="L958" i="1" s="1"/>
  <c r="K959" i="1"/>
  <c r="L959" i="1" s="1"/>
  <c r="K960" i="1"/>
  <c r="L960" i="1" s="1"/>
  <c r="K961" i="1"/>
  <c r="L961" i="1" s="1"/>
  <c r="K962" i="1"/>
  <c r="L962" i="1" s="1"/>
  <c r="K963" i="1"/>
  <c r="L963" i="1" s="1"/>
  <c r="K964" i="1"/>
  <c r="L964" i="1" s="1"/>
  <c r="K965" i="1"/>
  <c r="L965" i="1" s="1"/>
  <c r="K966" i="1"/>
  <c r="L966" i="1" s="1"/>
  <c r="K967" i="1"/>
  <c r="L967" i="1" s="1"/>
  <c r="K968" i="1"/>
  <c r="L968" i="1" s="1"/>
  <c r="K969" i="1"/>
  <c r="L969" i="1" s="1"/>
  <c r="K970" i="1"/>
  <c r="L970" i="1" s="1"/>
  <c r="K971" i="1"/>
  <c r="L971" i="1" s="1"/>
  <c r="K972" i="1"/>
  <c r="L972" i="1" s="1"/>
  <c r="K973" i="1"/>
  <c r="L973" i="1" s="1"/>
  <c r="K974" i="1"/>
  <c r="L974" i="1" s="1"/>
  <c r="K975" i="1"/>
  <c r="L975" i="1" s="1"/>
  <c r="K976" i="1"/>
  <c r="L976" i="1" s="1"/>
  <c r="K977" i="1"/>
  <c r="L977" i="1" s="1"/>
  <c r="K978" i="1"/>
  <c r="L978" i="1" s="1"/>
  <c r="K979" i="1"/>
  <c r="L979" i="1" s="1"/>
  <c r="K980" i="1"/>
  <c r="L980" i="1" s="1"/>
  <c r="K981" i="1"/>
  <c r="L981" i="1" s="1"/>
  <c r="K982" i="1"/>
  <c r="L982" i="1" s="1"/>
  <c r="K983" i="1"/>
  <c r="L983" i="1" s="1"/>
  <c r="K984" i="1"/>
  <c r="L984" i="1" s="1"/>
  <c r="K985" i="1"/>
  <c r="L985" i="1" s="1"/>
  <c r="K986" i="1"/>
  <c r="L986" i="1" s="1"/>
  <c r="K987" i="1"/>
  <c r="L987" i="1" s="1"/>
  <c r="K988" i="1"/>
  <c r="L988" i="1" s="1"/>
  <c r="K989" i="1"/>
  <c r="L989" i="1" s="1"/>
  <c r="K990" i="1"/>
  <c r="L990" i="1" s="1"/>
  <c r="K991" i="1"/>
  <c r="L991" i="1" s="1"/>
  <c r="K992" i="1"/>
  <c r="L992" i="1" s="1"/>
  <c r="K993" i="1"/>
  <c r="L993" i="1" s="1"/>
  <c r="K994" i="1"/>
  <c r="L994" i="1" s="1"/>
  <c r="K995" i="1"/>
  <c r="L995" i="1" s="1"/>
  <c r="K996" i="1"/>
  <c r="L996" i="1" s="1"/>
  <c r="K997" i="1"/>
  <c r="L997" i="1" s="1"/>
  <c r="K998" i="1"/>
  <c r="L998" i="1" s="1"/>
  <c r="K999" i="1"/>
  <c r="L999" i="1" s="1"/>
  <c r="K1000" i="1"/>
  <c r="L1000" i="1" s="1"/>
  <c r="K1001" i="1"/>
  <c r="L1001" i="1" s="1"/>
  <c r="K1002" i="1"/>
  <c r="L1002" i="1" s="1"/>
  <c r="K1003" i="1"/>
  <c r="L1003" i="1" s="1"/>
  <c r="K1004" i="1"/>
  <c r="L1004" i="1" s="1"/>
  <c r="K1005" i="1"/>
  <c r="L1005" i="1" s="1"/>
  <c r="K1006" i="1"/>
  <c r="L1006" i="1" s="1"/>
  <c r="K1007" i="1"/>
  <c r="L1007" i="1" s="1"/>
  <c r="K1008" i="1"/>
  <c r="L1008" i="1" s="1"/>
  <c r="K1009" i="1"/>
  <c r="L1009" i="1" s="1"/>
  <c r="K1010" i="1"/>
  <c r="L1010" i="1" s="1"/>
  <c r="K1011" i="1"/>
  <c r="L1011" i="1" s="1"/>
  <c r="K1012" i="1"/>
  <c r="L1012" i="1" s="1"/>
  <c r="K1013" i="1"/>
  <c r="L1013" i="1" s="1"/>
  <c r="K1014" i="1"/>
  <c r="L1014" i="1" s="1"/>
  <c r="K1015" i="1"/>
  <c r="L1015" i="1" s="1"/>
  <c r="K1016" i="1"/>
  <c r="L1016" i="1" s="1"/>
  <c r="K1017" i="1"/>
  <c r="L1017" i="1" s="1"/>
  <c r="K1018" i="1"/>
  <c r="L1018" i="1" s="1"/>
  <c r="K1019" i="1"/>
  <c r="L1019" i="1" s="1"/>
  <c r="K1020" i="1"/>
  <c r="L1020" i="1" s="1"/>
  <c r="K1021" i="1"/>
  <c r="L1021" i="1" s="1"/>
  <c r="K1022" i="1"/>
  <c r="L1022" i="1" s="1"/>
  <c r="K1023" i="1"/>
  <c r="L1023" i="1" s="1"/>
  <c r="K1024" i="1"/>
  <c r="L1024" i="1" s="1"/>
  <c r="K1025" i="1"/>
  <c r="L1025" i="1" s="1"/>
  <c r="K1026" i="1"/>
  <c r="L1026" i="1" s="1"/>
  <c r="K1027" i="1"/>
  <c r="L1027" i="1" s="1"/>
  <c r="K1028" i="1"/>
  <c r="L1028" i="1" s="1"/>
  <c r="K1029" i="1"/>
  <c r="L1029" i="1" s="1"/>
  <c r="K1030" i="1"/>
  <c r="L1030" i="1" s="1"/>
  <c r="K1031" i="1"/>
  <c r="L1031" i="1" s="1"/>
  <c r="K1032" i="1"/>
  <c r="L1032" i="1" s="1"/>
  <c r="K1033" i="1"/>
  <c r="L1033" i="1" s="1"/>
  <c r="K1034" i="1"/>
  <c r="L1034" i="1" s="1"/>
  <c r="K1035" i="1"/>
  <c r="L1035" i="1" s="1"/>
  <c r="K1036" i="1"/>
  <c r="L1036" i="1" s="1"/>
  <c r="K1037" i="1"/>
  <c r="L1037" i="1" s="1"/>
  <c r="K1038" i="1"/>
  <c r="L1038" i="1" s="1"/>
  <c r="K1039" i="1"/>
  <c r="L1039" i="1" s="1"/>
  <c r="K1040" i="1"/>
  <c r="L1040" i="1" s="1"/>
  <c r="K1041" i="1"/>
  <c r="L1041" i="1" s="1"/>
  <c r="K1042" i="1"/>
  <c r="L1042" i="1" s="1"/>
  <c r="K1043" i="1"/>
  <c r="L1043" i="1" s="1"/>
  <c r="K1044" i="1"/>
  <c r="L1044" i="1" s="1"/>
  <c r="K1045" i="1"/>
  <c r="L1045" i="1" s="1"/>
  <c r="K1046" i="1"/>
  <c r="L1046" i="1" s="1"/>
  <c r="K1047" i="1"/>
  <c r="L1047" i="1" s="1"/>
  <c r="K1048" i="1"/>
  <c r="L1048" i="1" s="1"/>
  <c r="K1049" i="1"/>
  <c r="L1049" i="1" s="1"/>
  <c r="K1050" i="1"/>
  <c r="L1050" i="1" s="1"/>
  <c r="K1051" i="1"/>
  <c r="L1051" i="1" s="1"/>
  <c r="K1052" i="1"/>
  <c r="L1052" i="1" s="1"/>
  <c r="K1053" i="1"/>
  <c r="L1053" i="1" s="1"/>
  <c r="K1054" i="1"/>
  <c r="L1054" i="1" s="1"/>
  <c r="K1055" i="1"/>
  <c r="L1055" i="1" s="1"/>
  <c r="K1056" i="1"/>
  <c r="L1056" i="1" s="1"/>
  <c r="K1057" i="1"/>
  <c r="L1057" i="1" s="1"/>
  <c r="K1058" i="1"/>
  <c r="L1058" i="1" s="1"/>
  <c r="K1059" i="1"/>
  <c r="L1059" i="1" s="1"/>
  <c r="K1060" i="1"/>
  <c r="L1060" i="1" s="1"/>
  <c r="K1061" i="1"/>
  <c r="L1061" i="1" s="1"/>
  <c r="K1062" i="1"/>
  <c r="L1062" i="1" s="1"/>
  <c r="K1063" i="1"/>
  <c r="L1063" i="1" s="1"/>
  <c r="K1064" i="1"/>
  <c r="L1064" i="1" s="1"/>
  <c r="K1065" i="1"/>
  <c r="L1065" i="1" s="1"/>
  <c r="K1066" i="1"/>
  <c r="L1066" i="1" s="1"/>
  <c r="K1067" i="1"/>
  <c r="L1067" i="1" s="1"/>
  <c r="K1068" i="1"/>
  <c r="L1068" i="1" s="1"/>
  <c r="K1069" i="1"/>
  <c r="L1069" i="1" s="1"/>
  <c r="K1070" i="1"/>
  <c r="L1070" i="1" s="1"/>
  <c r="K1071" i="1"/>
  <c r="L1071" i="1" s="1"/>
  <c r="K1072" i="1"/>
  <c r="L1072" i="1" s="1"/>
  <c r="K1073" i="1"/>
  <c r="L1073" i="1" s="1"/>
  <c r="K1074" i="1"/>
  <c r="L1074" i="1" s="1"/>
  <c r="K1075" i="1"/>
  <c r="L1075" i="1" s="1"/>
  <c r="K1076" i="1"/>
  <c r="L1076" i="1" s="1"/>
  <c r="K1077" i="1"/>
  <c r="L1077" i="1" s="1"/>
  <c r="K1078" i="1"/>
  <c r="L1078" i="1" s="1"/>
  <c r="K1079" i="1"/>
  <c r="L1079" i="1" s="1"/>
  <c r="K1080" i="1"/>
  <c r="L1080" i="1" s="1"/>
  <c r="K1081" i="1"/>
  <c r="L1081" i="1" s="1"/>
  <c r="K1082" i="1"/>
  <c r="L1082" i="1" s="1"/>
  <c r="K1083" i="1"/>
  <c r="L1083" i="1" s="1"/>
  <c r="K1084" i="1"/>
  <c r="L1084" i="1" s="1"/>
  <c r="K1085" i="1"/>
  <c r="L1085" i="1" s="1"/>
  <c r="K1086" i="1"/>
  <c r="L1086" i="1" s="1"/>
  <c r="K1087" i="1"/>
  <c r="L1087" i="1" s="1"/>
  <c r="K1088" i="1"/>
  <c r="L1088" i="1" s="1"/>
  <c r="K1089" i="1"/>
  <c r="L1089" i="1" s="1"/>
  <c r="K1090" i="1"/>
  <c r="L1090" i="1" s="1"/>
  <c r="K1091" i="1"/>
  <c r="L1091" i="1" s="1"/>
  <c r="K1092" i="1"/>
  <c r="L1092" i="1" s="1"/>
  <c r="K1093" i="1"/>
  <c r="L1093" i="1" s="1"/>
  <c r="K1094" i="1"/>
  <c r="L1094" i="1" s="1"/>
  <c r="K1095" i="1"/>
  <c r="L1095" i="1" s="1"/>
  <c r="K1096" i="1"/>
  <c r="L1096" i="1" s="1"/>
  <c r="K1097" i="1"/>
  <c r="L1097" i="1" s="1"/>
  <c r="K1098" i="1"/>
  <c r="L1098" i="1" s="1"/>
  <c r="K1099" i="1"/>
  <c r="L1099" i="1" s="1"/>
  <c r="K1100" i="1"/>
  <c r="L1100" i="1" s="1"/>
  <c r="K1101" i="1"/>
  <c r="L1101" i="1" s="1"/>
  <c r="K1102" i="1"/>
  <c r="L1102" i="1" s="1"/>
  <c r="K1103" i="1"/>
  <c r="L1103" i="1" s="1"/>
  <c r="K1104" i="1"/>
  <c r="L1104" i="1" s="1"/>
  <c r="K1105" i="1"/>
  <c r="L1105" i="1" s="1"/>
  <c r="K1106" i="1"/>
  <c r="L1106" i="1" s="1"/>
  <c r="K1107" i="1"/>
  <c r="L1107" i="1" s="1"/>
  <c r="K1108" i="1"/>
  <c r="L1108" i="1" s="1"/>
  <c r="K1109" i="1"/>
  <c r="L1109" i="1" s="1"/>
  <c r="K1110" i="1"/>
  <c r="L1110" i="1" s="1"/>
  <c r="K1111" i="1"/>
  <c r="L1111" i="1" s="1"/>
  <c r="K1112" i="1"/>
  <c r="L1112" i="1" s="1"/>
  <c r="K1113" i="1"/>
  <c r="L1113" i="1" s="1"/>
  <c r="K1114" i="1"/>
  <c r="L1114" i="1" s="1"/>
  <c r="K1115" i="1"/>
  <c r="L1115" i="1" s="1"/>
  <c r="K1116" i="1"/>
  <c r="L1116" i="1" s="1"/>
  <c r="K1117" i="1"/>
  <c r="L1117" i="1" s="1"/>
  <c r="K1118" i="1"/>
  <c r="L1118" i="1" s="1"/>
  <c r="K1119" i="1"/>
  <c r="L1119" i="1" s="1"/>
  <c r="K1120" i="1"/>
  <c r="L1120" i="1" s="1"/>
  <c r="K1121" i="1"/>
  <c r="L1121" i="1" s="1"/>
  <c r="K1122" i="1"/>
  <c r="L1122" i="1" s="1"/>
  <c r="K1123" i="1"/>
  <c r="L1123" i="1" s="1"/>
  <c r="K1124" i="1"/>
  <c r="L1124" i="1" s="1"/>
  <c r="K1125" i="1"/>
  <c r="L1125" i="1" s="1"/>
  <c r="K1126" i="1"/>
  <c r="L1126" i="1" s="1"/>
  <c r="K1127" i="1"/>
  <c r="L1127" i="1" s="1"/>
  <c r="K1128" i="1"/>
  <c r="L1128" i="1" s="1"/>
  <c r="K1129" i="1"/>
  <c r="L1129" i="1" s="1"/>
  <c r="K1130" i="1"/>
  <c r="L1130" i="1" s="1"/>
  <c r="K1131" i="1"/>
  <c r="L1131" i="1" s="1"/>
  <c r="K1132" i="1"/>
  <c r="L1132" i="1" s="1"/>
  <c r="K1133" i="1"/>
  <c r="L1133" i="1" s="1"/>
  <c r="K1134" i="1"/>
  <c r="L1134" i="1" s="1"/>
  <c r="K1135" i="1"/>
  <c r="L1135" i="1" s="1"/>
  <c r="K1136" i="1"/>
  <c r="L1136" i="1" s="1"/>
  <c r="K1137" i="1"/>
  <c r="L1137" i="1" s="1"/>
  <c r="K1138" i="1"/>
  <c r="L1138" i="1" s="1"/>
  <c r="K1139" i="1"/>
  <c r="L1139" i="1" s="1"/>
  <c r="K1140" i="1"/>
  <c r="L1140" i="1" s="1"/>
  <c r="K1141" i="1"/>
  <c r="L1141" i="1" s="1"/>
  <c r="K1142" i="1"/>
  <c r="L1142" i="1" s="1"/>
  <c r="K1143" i="1"/>
  <c r="L1143" i="1" s="1"/>
  <c r="K1144" i="1"/>
  <c r="L1144" i="1" s="1"/>
  <c r="K1145" i="1"/>
  <c r="L1145" i="1" s="1"/>
  <c r="K1146" i="1"/>
  <c r="L1146" i="1" s="1"/>
  <c r="K1147" i="1"/>
  <c r="L1147" i="1" s="1"/>
  <c r="K1148" i="1"/>
  <c r="L1148" i="1" s="1"/>
  <c r="K1149" i="1"/>
  <c r="L1149" i="1" s="1"/>
  <c r="K1150" i="1"/>
  <c r="L1150" i="1" s="1"/>
  <c r="K1151" i="1"/>
  <c r="L1151" i="1" s="1"/>
  <c r="K1152" i="1"/>
  <c r="L1152" i="1" s="1"/>
  <c r="K1153" i="1"/>
  <c r="L1153" i="1" s="1"/>
  <c r="K1154" i="1"/>
  <c r="L1154" i="1" s="1"/>
  <c r="K1155" i="1"/>
  <c r="L1155" i="1" s="1"/>
  <c r="K1156" i="1"/>
  <c r="L1156" i="1" s="1"/>
  <c r="K1157" i="1"/>
  <c r="L1157" i="1" s="1"/>
  <c r="K1158" i="1"/>
  <c r="L1158" i="1" s="1"/>
  <c r="K1159" i="1"/>
  <c r="L1159" i="1" s="1"/>
  <c r="K1160" i="1"/>
  <c r="L1160" i="1" s="1"/>
  <c r="K1161" i="1"/>
  <c r="L1161" i="1" s="1"/>
  <c r="K1162" i="1"/>
  <c r="L1162" i="1" s="1"/>
  <c r="K1163" i="1"/>
  <c r="L1163" i="1" s="1"/>
  <c r="K1164" i="1"/>
  <c r="L1164" i="1" s="1"/>
  <c r="K1165" i="1"/>
  <c r="L1165" i="1" s="1"/>
  <c r="K1166" i="1"/>
  <c r="L1166" i="1" s="1"/>
  <c r="K1167" i="1"/>
  <c r="L1167" i="1" s="1"/>
  <c r="K1168" i="1"/>
  <c r="L1168" i="1" s="1"/>
  <c r="K1169" i="1"/>
  <c r="L1169" i="1" s="1"/>
  <c r="K1170" i="1"/>
  <c r="L1170" i="1" s="1"/>
  <c r="K1171" i="1"/>
  <c r="L1171" i="1" s="1"/>
  <c r="K1172" i="1"/>
  <c r="L1172" i="1" s="1"/>
  <c r="K1173" i="1"/>
  <c r="L1173" i="1" s="1"/>
  <c r="K1174" i="1"/>
  <c r="L1174" i="1" s="1"/>
  <c r="K1175" i="1"/>
  <c r="L1175" i="1" s="1"/>
  <c r="K1176" i="1"/>
  <c r="L1176" i="1" s="1"/>
  <c r="K1177" i="1"/>
  <c r="L1177" i="1" s="1"/>
  <c r="K1178" i="1"/>
  <c r="L1178" i="1" s="1"/>
  <c r="K1179" i="1"/>
  <c r="L1179" i="1" s="1"/>
  <c r="K1180" i="1"/>
  <c r="L1180" i="1" s="1"/>
  <c r="K1181" i="1"/>
  <c r="L1181" i="1" s="1"/>
  <c r="K1182" i="1"/>
  <c r="L1182" i="1" s="1"/>
  <c r="K1183" i="1"/>
  <c r="L1183" i="1" s="1"/>
  <c r="K1184" i="1"/>
  <c r="L1184" i="1" s="1"/>
  <c r="K1185" i="1"/>
  <c r="L1185" i="1" s="1"/>
  <c r="K1186" i="1"/>
  <c r="L1186" i="1" s="1"/>
  <c r="K1187" i="1"/>
  <c r="L1187" i="1" s="1"/>
  <c r="K1188" i="1"/>
  <c r="L1188" i="1" s="1"/>
  <c r="K1189" i="1"/>
  <c r="L1189" i="1" s="1"/>
  <c r="K1190" i="1"/>
  <c r="L1190" i="1" s="1"/>
  <c r="K1191" i="1"/>
  <c r="L1191" i="1" s="1"/>
  <c r="K1192" i="1"/>
  <c r="L1192" i="1" s="1"/>
  <c r="K1193" i="1"/>
  <c r="L1193" i="1" s="1"/>
  <c r="K1194" i="1"/>
  <c r="L1194" i="1" s="1"/>
  <c r="K1195" i="1"/>
  <c r="L1195" i="1" s="1"/>
  <c r="K1196" i="1"/>
  <c r="L1196" i="1" s="1"/>
  <c r="K1197" i="1"/>
  <c r="L1197" i="1" s="1"/>
  <c r="K1198" i="1"/>
  <c r="L1198" i="1" s="1"/>
  <c r="K1199" i="1"/>
  <c r="L1199" i="1" s="1"/>
  <c r="K1200" i="1"/>
  <c r="L1200" i="1" s="1"/>
  <c r="K1201" i="1"/>
  <c r="L1201" i="1" s="1"/>
  <c r="K1202" i="1"/>
  <c r="L1202" i="1" s="1"/>
  <c r="K1203" i="1"/>
  <c r="L1203" i="1" s="1"/>
  <c r="K1204" i="1"/>
  <c r="L1204" i="1" s="1"/>
  <c r="K1205" i="1"/>
  <c r="L1205" i="1" s="1"/>
  <c r="K1206" i="1"/>
  <c r="L1206" i="1" s="1"/>
  <c r="K1207" i="1"/>
  <c r="L1207" i="1" s="1"/>
  <c r="K1208" i="1"/>
  <c r="L1208" i="1" s="1"/>
  <c r="K1209" i="1"/>
  <c r="L1209" i="1" s="1"/>
  <c r="K1210" i="1"/>
  <c r="L1210" i="1" s="1"/>
  <c r="K1211" i="1"/>
  <c r="L1211" i="1" s="1"/>
  <c r="K1212" i="1"/>
  <c r="L1212" i="1" s="1"/>
  <c r="K1213" i="1"/>
  <c r="L1213" i="1" s="1"/>
  <c r="K1214" i="1"/>
  <c r="L1214" i="1" s="1"/>
  <c r="K1215" i="1"/>
  <c r="L1215" i="1" s="1"/>
  <c r="K1216" i="1"/>
  <c r="L1216" i="1" s="1"/>
  <c r="K1217" i="1"/>
  <c r="L1217" i="1" s="1"/>
  <c r="K1218" i="1"/>
  <c r="L1218" i="1" s="1"/>
  <c r="K1219" i="1"/>
  <c r="L1219" i="1" s="1"/>
  <c r="K1220" i="1"/>
  <c r="L1220" i="1" s="1"/>
  <c r="K1221" i="1"/>
  <c r="L1221" i="1" s="1"/>
  <c r="K1222" i="1"/>
  <c r="L1222" i="1" s="1"/>
  <c r="K1223" i="1"/>
  <c r="L1223" i="1" s="1"/>
  <c r="K1224" i="1"/>
  <c r="L1224" i="1" s="1"/>
  <c r="K1225" i="1"/>
  <c r="L1225" i="1" s="1"/>
  <c r="K1226" i="1"/>
  <c r="L1226" i="1" s="1"/>
  <c r="K1227" i="1"/>
  <c r="L1227" i="1" s="1"/>
  <c r="K1228" i="1"/>
  <c r="L1228" i="1" s="1"/>
  <c r="K1229" i="1"/>
  <c r="L1229" i="1" s="1"/>
  <c r="K1230" i="1"/>
  <c r="L1230" i="1" s="1"/>
  <c r="K1231" i="1"/>
  <c r="L1231" i="1" s="1"/>
  <c r="K1232" i="1"/>
  <c r="L1232" i="1" s="1"/>
  <c r="K1233" i="1"/>
  <c r="L1233" i="1" s="1"/>
  <c r="K1234" i="1"/>
  <c r="L1234" i="1" s="1"/>
  <c r="K1235" i="1"/>
  <c r="L1235" i="1" s="1"/>
  <c r="K1236" i="1"/>
  <c r="L1236" i="1" s="1"/>
  <c r="K1237" i="1"/>
  <c r="L1237" i="1" s="1"/>
  <c r="K1238" i="1"/>
  <c r="L1238" i="1" s="1"/>
  <c r="K1239" i="1"/>
  <c r="L1239" i="1" s="1"/>
  <c r="K1240" i="1"/>
  <c r="L1240" i="1" s="1"/>
  <c r="K1241" i="1"/>
  <c r="L1241" i="1" s="1"/>
  <c r="K1242" i="1"/>
  <c r="L1242" i="1" s="1"/>
  <c r="K1243" i="1"/>
  <c r="L1243" i="1" s="1"/>
  <c r="K1244" i="1"/>
  <c r="L1244" i="1" s="1"/>
  <c r="K1245" i="1"/>
  <c r="L1245" i="1" s="1"/>
  <c r="K1246" i="1"/>
  <c r="L1246" i="1" s="1"/>
  <c r="K1247" i="1"/>
  <c r="L1247" i="1" s="1"/>
  <c r="K1248" i="1"/>
  <c r="L1248" i="1" s="1"/>
  <c r="K1249" i="1"/>
  <c r="L1249" i="1" s="1"/>
  <c r="K1250" i="1"/>
  <c r="L1250" i="1" s="1"/>
  <c r="K1251" i="1"/>
  <c r="L1251" i="1" s="1"/>
  <c r="K1252" i="1"/>
  <c r="L1252" i="1" s="1"/>
  <c r="K1253" i="1"/>
  <c r="L1253" i="1" s="1"/>
  <c r="K1254" i="1"/>
  <c r="L1254" i="1" s="1"/>
  <c r="K1255" i="1"/>
  <c r="L1255" i="1" s="1"/>
  <c r="K1256" i="1"/>
  <c r="L1256" i="1" s="1"/>
  <c r="K1257" i="1"/>
  <c r="L1257" i="1" s="1"/>
  <c r="K1258" i="1"/>
  <c r="L1258" i="1" s="1"/>
  <c r="K1259" i="1"/>
  <c r="L1259" i="1" s="1"/>
  <c r="K1260" i="1"/>
  <c r="L1260" i="1" s="1"/>
  <c r="K1261" i="1"/>
  <c r="L1261" i="1" s="1"/>
  <c r="K1262" i="1"/>
  <c r="L1262" i="1" s="1"/>
  <c r="K1263" i="1"/>
  <c r="L1263" i="1" s="1"/>
  <c r="K1264" i="1"/>
  <c r="L1264" i="1" s="1"/>
  <c r="K1265" i="1"/>
  <c r="L1265" i="1" s="1"/>
  <c r="K1266" i="1"/>
  <c r="L1266" i="1" s="1"/>
  <c r="K1267" i="1"/>
  <c r="L1267" i="1" s="1"/>
  <c r="K1268" i="1"/>
  <c r="L1268" i="1" s="1"/>
  <c r="K1269" i="1"/>
  <c r="L1269" i="1" s="1"/>
  <c r="K1270" i="1"/>
  <c r="L1270" i="1" s="1"/>
  <c r="K1271" i="1"/>
  <c r="L1271" i="1" s="1"/>
  <c r="K1272" i="1"/>
  <c r="L1272" i="1" s="1"/>
  <c r="K1273" i="1"/>
  <c r="L1273" i="1" s="1"/>
  <c r="K1274" i="1"/>
  <c r="L1274" i="1" s="1"/>
  <c r="K1275" i="1"/>
  <c r="L1275" i="1" s="1"/>
  <c r="K1276" i="1"/>
  <c r="L1276" i="1" s="1"/>
  <c r="K1277" i="1"/>
  <c r="L1277" i="1" s="1"/>
  <c r="K1278" i="1"/>
  <c r="L1278" i="1" s="1"/>
  <c r="K1279" i="1"/>
  <c r="L1279" i="1" s="1"/>
  <c r="K1280" i="1"/>
  <c r="L1280" i="1" s="1"/>
  <c r="K1281" i="1"/>
  <c r="L1281" i="1" s="1"/>
  <c r="K1282" i="1"/>
  <c r="L1282" i="1" s="1"/>
  <c r="K1283" i="1"/>
  <c r="L1283" i="1" s="1"/>
  <c r="K1284" i="1"/>
  <c r="L1284" i="1" s="1"/>
  <c r="K1285" i="1"/>
  <c r="L1285" i="1" s="1"/>
  <c r="K1286" i="1"/>
  <c r="L1286" i="1" s="1"/>
  <c r="K1287" i="1"/>
  <c r="L1287" i="1" s="1"/>
  <c r="K1288" i="1"/>
  <c r="L1288" i="1" s="1"/>
  <c r="K1289" i="1"/>
  <c r="L1289" i="1" s="1"/>
  <c r="K1290" i="1"/>
  <c r="L1290" i="1" s="1"/>
  <c r="K1291" i="1"/>
  <c r="L1291" i="1" s="1"/>
  <c r="K1292" i="1"/>
  <c r="L1292" i="1" s="1"/>
  <c r="K1293" i="1"/>
  <c r="L1293" i="1" s="1"/>
  <c r="K1294" i="1"/>
  <c r="L1294" i="1" s="1"/>
  <c r="K1295" i="1"/>
  <c r="L1295" i="1" s="1"/>
  <c r="K1296" i="1"/>
  <c r="L1296" i="1" s="1"/>
  <c r="K1297" i="1"/>
  <c r="L1297" i="1" s="1"/>
  <c r="K1298" i="1"/>
  <c r="L1298" i="1" s="1"/>
  <c r="K1299" i="1"/>
  <c r="L1299" i="1" s="1"/>
  <c r="K1300" i="1"/>
  <c r="L1300" i="1" s="1"/>
  <c r="K1301" i="1"/>
  <c r="L1301" i="1" s="1"/>
  <c r="K1302" i="1"/>
  <c r="L1302" i="1" s="1"/>
  <c r="K1303" i="1"/>
  <c r="L1303" i="1" s="1"/>
  <c r="K1304" i="1"/>
  <c r="L1304" i="1" s="1"/>
  <c r="K1305" i="1"/>
  <c r="L1305" i="1" s="1"/>
  <c r="K1306" i="1"/>
  <c r="L1306" i="1" s="1"/>
  <c r="K1307" i="1"/>
  <c r="L1307" i="1" s="1"/>
  <c r="K1308" i="1"/>
  <c r="L1308" i="1" s="1"/>
  <c r="K1309" i="1"/>
  <c r="L1309" i="1" s="1"/>
  <c r="K1310" i="1"/>
  <c r="L1310" i="1" s="1"/>
  <c r="K1311" i="1"/>
  <c r="L1311" i="1" s="1"/>
  <c r="K1312" i="1"/>
  <c r="L1312" i="1" s="1"/>
  <c r="K1313" i="1"/>
  <c r="L1313" i="1" s="1"/>
  <c r="K1314" i="1"/>
  <c r="L1314" i="1" s="1"/>
  <c r="K1315" i="1"/>
  <c r="L1315" i="1" s="1"/>
  <c r="K1316" i="1"/>
  <c r="L1316" i="1" s="1"/>
  <c r="K1317" i="1"/>
  <c r="L1317" i="1" s="1"/>
  <c r="K1318" i="1"/>
  <c r="L1318" i="1" s="1"/>
  <c r="K1319" i="1"/>
  <c r="L1319" i="1" s="1"/>
  <c r="K1320" i="1"/>
  <c r="L1320" i="1" s="1"/>
  <c r="K1321" i="1"/>
  <c r="L1321" i="1" s="1"/>
  <c r="K1322" i="1"/>
  <c r="L1322" i="1" s="1"/>
  <c r="K1323" i="1"/>
  <c r="L1323" i="1" s="1"/>
  <c r="K1324" i="1"/>
  <c r="L1324" i="1" s="1"/>
  <c r="K1325" i="1"/>
  <c r="L1325" i="1" s="1"/>
  <c r="K1326" i="1"/>
  <c r="L1326" i="1" s="1"/>
  <c r="K1327" i="1"/>
  <c r="L1327" i="1" s="1"/>
  <c r="K1328" i="1"/>
  <c r="L1328" i="1" s="1"/>
  <c r="K1329" i="1"/>
  <c r="L1329" i="1" s="1"/>
  <c r="K1330" i="1"/>
  <c r="L1330" i="1" s="1"/>
  <c r="K1331" i="1"/>
  <c r="L1331" i="1" s="1"/>
  <c r="K1332" i="1"/>
  <c r="L1332" i="1" s="1"/>
  <c r="K1333" i="1"/>
  <c r="L1333" i="1" s="1"/>
  <c r="K1334" i="1"/>
  <c r="L1334" i="1" s="1"/>
  <c r="K1335" i="1"/>
  <c r="L1335" i="1" s="1"/>
  <c r="K1336" i="1"/>
  <c r="L1336" i="1" s="1"/>
  <c r="K1337" i="1"/>
  <c r="L1337" i="1" s="1"/>
  <c r="K1338" i="1"/>
  <c r="L1338" i="1" s="1"/>
  <c r="K1339" i="1"/>
  <c r="L1339" i="1" s="1"/>
  <c r="K1340" i="1"/>
  <c r="L1340" i="1" s="1"/>
  <c r="K1341" i="1"/>
  <c r="L1341" i="1" s="1"/>
  <c r="K1342" i="1"/>
  <c r="L1342" i="1" s="1"/>
  <c r="K1343" i="1"/>
  <c r="L1343" i="1" s="1"/>
  <c r="K1344" i="1"/>
  <c r="L1344" i="1" s="1"/>
  <c r="K1345" i="1"/>
  <c r="L1345" i="1" s="1"/>
  <c r="K1346" i="1"/>
  <c r="L1346" i="1" s="1"/>
  <c r="K1347" i="1"/>
  <c r="L1347" i="1" s="1"/>
  <c r="K1348" i="1"/>
  <c r="L1348" i="1" s="1"/>
  <c r="K1349" i="1"/>
  <c r="L1349" i="1" s="1"/>
  <c r="K1350" i="1"/>
  <c r="L1350" i="1" s="1"/>
  <c r="K1351" i="1"/>
  <c r="L1351" i="1" s="1"/>
  <c r="K1352" i="1"/>
  <c r="L1352" i="1" s="1"/>
  <c r="K1353" i="1"/>
  <c r="L1353" i="1" s="1"/>
  <c r="K1354" i="1"/>
  <c r="L1354" i="1" s="1"/>
  <c r="K1355" i="1"/>
  <c r="L1355" i="1" s="1"/>
  <c r="K1356" i="1"/>
  <c r="L1356" i="1" s="1"/>
  <c r="K1357" i="1"/>
  <c r="L1357" i="1" s="1"/>
  <c r="K1358" i="1"/>
  <c r="L1358" i="1" s="1"/>
  <c r="K1359" i="1"/>
  <c r="L1359" i="1" s="1"/>
  <c r="K1360" i="1"/>
  <c r="L1360" i="1" s="1"/>
  <c r="K1361" i="1"/>
  <c r="L1361" i="1" s="1"/>
  <c r="K1362" i="1"/>
  <c r="L1362" i="1" s="1"/>
  <c r="K1363" i="1"/>
  <c r="L1363" i="1" s="1"/>
  <c r="K1364" i="1"/>
  <c r="L1364" i="1" s="1"/>
  <c r="K1365" i="1"/>
  <c r="L1365" i="1" s="1"/>
  <c r="K1366" i="1"/>
  <c r="L1366" i="1" s="1"/>
  <c r="K1367" i="1"/>
  <c r="L1367" i="1" s="1"/>
  <c r="K1368" i="1"/>
  <c r="L1368" i="1" s="1"/>
  <c r="K1369" i="1"/>
  <c r="L1369" i="1" s="1"/>
  <c r="K1370" i="1"/>
  <c r="L1370" i="1" s="1"/>
  <c r="K1371" i="1"/>
  <c r="L1371" i="1" s="1"/>
  <c r="K1372" i="1"/>
  <c r="L1372" i="1" s="1"/>
  <c r="K1373" i="1"/>
  <c r="L1373" i="1" s="1"/>
  <c r="K1374" i="1"/>
  <c r="L1374" i="1" s="1"/>
  <c r="K1375" i="1"/>
  <c r="L1375" i="1" s="1"/>
  <c r="K1376" i="1"/>
  <c r="L1376" i="1" s="1"/>
  <c r="K1377" i="1"/>
  <c r="L1377" i="1" s="1"/>
  <c r="K1378" i="1"/>
  <c r="L1378" i="1" s="1"/>
  <c r="K1379" i="1"/>
  <c r="L1379" i="1" s="1"/>
  <c r="K1380" i="1"/>
  <c r="L1380" i="1" s="1"/>
  <c r="K1381" i="1"/>
  <c r="L1381" i="1" s="1"/>
  <c r="K1382" i="1"/>
  <c r="L1382" i="1" s="1"/>
  <c r="K1383" i="1"/>
  <c r="L1383" i="1" s="1"/>
  <c r="K1384" i="1"/>
  <c r="L1384" i="1" s="1"/>
  <c r="K1385" i="1"/>
  <c r="L1385" i="1" s="1"/>
  <c r="K1386" i="1"/>
  <c r="L1386" i="1" s="1"/>
  <c r="K1387" i="1"/>
  <c r="L1387" i="1" s="1"/>
  <c r="K1388" i="1"/>
  <c r="L1388" i="1" s="1"/>
  <c r="K1389" i="1"/>
  <c r="L1389" i="1" s="1"/>
  <c r="K1390" i="1"/>
  <c r="L1390" i="1" s="1"/>
  <c r="K1391" i="1"/>
  <c r="L1391" i="1" s="1"/>
  <c r="K1392" i="1"/>
  <c r="L1392" i="1" s="1"/>
  <c r="K1393" i="1"/>
  <c r="L1393" i="1" s="1"/>
  <c r="K1394" i="1"/>
  <c r="L1394" i="1" s="1"/>
  <c r="K1395" i="1"/>
  <c r="L1395" i="1" s="1"/>
  <c r="K1396" i="1"/>
  <c r="L1396" i="1" s="1"/>
  <c r="K1397" i="1"/>
  <c r="L1397" i="1" s="1"/>
  <c r="K1398" i="1"/>
  <c r="L1398" i="1" s="1"/>
  <c r="K1399" i="1"/>
  <c r="L1399" i="1" s="1"/>
  <c r="K1400" i="1"/>
  <c r="L1400" i="1" s="1"/>
  <c r="K1401" i="1"/>
  <c r="L1401" i="1" s="1"/>
  <c r="K1402" i="1"/>
  <c r="L1402" i="1" s="1"/>
  <c r="K1403" i="1"/>
  <c r="L1403" i="1" s="1"/>
  <c r="K1404" i="1"/>
  <c r="L1404" i="1" s="1"/>
  <c r="K1405" i="1"/>
  <c r="L1405" i="1" s="1"/>
  <c r="K1406" i="1"/>
  <c r="L1406" i="1" s="1"/>
  <c r="K1407" i="1"/>
  <c r="L1407" i="1" s="1"/>
  <c r="K1408" i="1"/>
  <c r="L1408" i="1" s="1"/>
  <c r="K1409" i="1"/>
  <c r="L1409" i="1" s="1"/>
  <c r="K1410" i="1"/>
  <c r="L1410" i="1" s="1"/>
  <c r="K1411" i="1"/>
  <c r="L1411" i="1" s="1"/>
  <c r="K1412" i="1"/>
  <c r="L1412" i="1" s="1"/>
  <c r="K1413" i="1"/>
  <c r="L1413" i="1" s="1"/>
  <c r="K1414" i="1"/>
  <c r="L1414" i="1" s="1"/>
  <c r="K1415" i="1"/>
  <c r="L1415" i="1" s="1"/>
  <c r="K1416" i="1"/>
  <c r="L1416" i="1" s="1"/>
  <c r="K1417" i="1"/>
  <c r="L1417" i="1" s="1"/>
  <c r="K1418" i="1"/>
  <c r="L1418" i="1" s="1"/>
  <c r="K1419" i="1"/>
  <c r="L1419" i="1" s="1"/>
  <c r="K1420" i="1"/>
  <c r="L1420" i="1" s="1"/>
  <c r="K1421" i="1"/>
  <c r="L1421" i="1" s="1"/>
  <c r="K1422" i="1"/>
  <c r="L1422" i="1" s="1"/>
  <c r="K1423" i="1"/>
  <c r="L1423" i="1" s="1"/>
  <c r="K1424" i="1"/>
  <c r="L1424" i="1" s="1"/>
  <c r="K1425" i="1"/>
  <c r="L1425" i="1" s="1"/>
  <c r="K1426" i="1"/>
  <c r="L1426" i="1" s="1"/>
  <c r="K1427" i="1"/>
  <c r="L1427" i="1" s="1"/>
  <c r="K1428" i="1"/>
  <c r="L1428" i="1" s="1"/>
  <c r="K1429" i="1"/>
  <c r="L1429" i="1" s="1"/>
  <c r="K1430" i="1"/>
  <c r="L1430" i="1" s="1"/>
  <c r="K1431" i="1"/>
  <c r="L1431" i="1" s="1"/>
  <c r="K1432" i="1"/>
  <c r="L1432" i="1" s="1"/>
  <c r="K1433" i="1"/>
  <c r="L1433" i="1" s="1"/>
  <c r="K1434" i="1"/>
  <c r="L1434" i="1" s="1"/>
  <c r="K1435" i="1"/>
  <c r="L1435" i="1" s="1"/>
  <c r="K1436" i="1"/>
  <c r="L1436" i="1" s="1"/>
  <c r="K1437" i="1"/>
  <c r="L1437" i="1" s="1"/>
  <c r="K1438" i="1"/>
  <c r="L1438" i="1" s="1"/>
  <c r="K1439" i="1"/>
  <c r="L1439" i="1" s="1"/>
  <c r="K1440" i="1"/>
  <c r="L1440" i="1" s="1"/>
  <c r="K1441" i="1"/>
  <c r="L1441" i="1" s="1"/>
  <c r="K1442" i="1"/>
  <c r="L1442" i="1" s="1"/>
  <c r="K1443" i="1"/>
  <c r="L1443" i="1" s="1"/>
  <c r="K1444" i="1"/>
  <c r="L1444" i="1" s="1"/>
  <c r="K1445" i="1"/>
  <c r="L1445" i="1" s="1"/>
  <c r="K1446" i="1"/>
  <c r="L1446" i="1" s="1"/>
  <c r="K1447" i="1"/>
  <c r="L1447" i="1" s="1"/>
  <c r="K1448" i="1"/>
  <c r="L1448" i="1" s="1"/>
  <c r="K1449" i="1"/>
  <c r="L1449" i="1" s="1"/>
  <c r="K1450" i="1"/>
  <c r="L1450" i="1" s="1"/>
  <c r="K1451" i="1"/>
  <c r="L1451" i="1" s="1"/>
  <c r="K1452" i="1"/>
  <c r="L1452" i="1" s="1"/>
  <c r="K1453" i="1"/>
  <c r="L1453" i="1" s="1"/>
  <c r="K1454" i="1"/>
  <c r="L1454" i="1" s="1"/>
  <c r="K1455" i="1"/>
  <c r="L1455" i="1" s="1"/>
  <c r="K1456" i="1"/>
  <c r="L1456" i="1" s="1"/>
  <c r="K1457" i="1"/>
  <c r="L1457" i="1" s="1"/>
  <c r="K1458" i="1"/>
  <c r="L1458" i="1" s="1"/>
  <c r="K1459" i="1"/>
  <c r="L1459" i="1" s="1"/>
  <c r="K1460" i="1"/>
  <c r="L1460" i="1" s="1"/>
  <c r="K1461" i="1"/>
  <c r="L1461" i="1" s="1"/>
  <c r="K1462" i="1"/>
  <c r="L1462" i="1" s="1"/>
  <c r="K1463" i="1"/>
  <c r="L1463" i="1" s="1"/>
  <c r="K1464" i="1"/>
  <c r="L1464" i="1" s="1"/>
  <c r="K1465" i="1"/>
  <c r="L1465" i="1" s="1"/>
  <c r="K1466" i="1"/>
  <c r="L1466" i="1" s="1"/>
  <c r="K1467" i="1"/>
  <c r="L1467" i="1" s="1"/>
  <c r="K1468" i="1"/>
  <c r="L1468" i="1" s="1"/>
  <c r="K1469" i="1"/>
  <c r="L1469" i="1" s="1"/>
  <c r="K1470" i="1"/>
  <c r="L1470" i="1" s="1"/>
  <c r="K1471" i="1"/>
  <c r="L1471" i="1" s="1"/>
  <c r="K1472" i="1"/>
  <c r="L1472" i="1" s="1"/>
  <c r="K1473" i="1"/>
  <c r="L1473" i="1" s="1"/>
  <c r="K1474" i="1"/>
  <c r="L1474" i="1" s="1"/>
  <c r="K1475" i="1"/>
  <c r="L1475" i="1" s="1"/>
  <c r="K1476" i="1"/>
  <c r="L1476" i="1" s="1"/>
  <c r="K1477" i="1"/>
  <c r="L1477" i="1" s="1"/>
  <c r="K1478" i="1"/>
  <c r="L1478" i="1" s="1"/>
  <c r="K1479" i="1"/>
  <c r="L1479" i="1" s="1"/>
  <c r="K1480" i="1"/>
  <c r="L1480" i="1" s="1"/>
  <c r="K1481" i="1"/>
  <c r="L1481" i="1" s="1"/>
  <c r="K1482" i="1"/>
  <c r="L1482" i="1" s="1"/>
  <c r="K1483" i="1"/>
  <c r="L1483" i="1" s="1"/>
  <c r="K1484" i="1"/>
  <c r="L1484" i="1" s="1"/>
  <c r="K1485" i="1"/>
  <c r="L1485" i="1" s="1"/>
  <c r="K1486" i="1"/>
  <c r="L1486" i="1" s="1"/>
  <c r="K1487" i="1"/>
  <c r="L1487" i="1" s="1"/>
  <c r="K1488" i="1"/>
  <c r="L1488" i="1" s="1"/>
  <c r="K1489" i="1"/>
  <c r="L1489" i="1" s="1"/>
  <c r="K1490" i="1"/>
  <c r="L1490" i="1" s="1"/>
  <c r="K1491" i="1"/>
  <c r="L1491" i="1" s="1"/>
  <c r="K1492" i="1"/>
  <c r="L1492" i="1" s="1"/>
  <c r="K1493" i="1"/>
  <c r="L1493" i="1" s="1"/>
  <c r="K1494" i="1"/>
  <c r="L1494" i="1" s="1"/>
  <c r="K1495" i="1"/>
  <c r="L1495" i="1" s="1"/>
  <c r="K1496" i="1"/>
  <c r="L1496" i="1" s="1"/>
  <c r="K1497" i="1"/>
  <c r="L1497" i="1" s="1"/>
  <c r="K1498" i="1"/>
  <c r="L1498" i="1" s="1"/>
  <c r="K1499" i="1"/>
  <c r="L1499" i="1" s="1"/>
  <c r="K1500" i="1"/>
  <c r="L1500" i="1" s="1"/>
  <c r="K1501" i="1"/>
  <c r="L1501" i="1" s="1"/>
  <c r="K1502" i="1"/>
  <c r="L1502" i="1" s="1"/>
  <c r="K1503" i="1"/>
  <c r="L1503" i="1" s="1"/>
  <c r="K1504" i="1"/>
  <c r="L1504" i="1" s="1"/>
  <c r="K1505" i="1"/>
  <c r="L1505" i="1" s="1"/>
  <c r="K1506" i="1"/>
  <c r="L1506" i="1" s="1"/>
  <c r="K1507" i="1"/>
  <c r="L1507" i="1" s="1"/>
  <c r="K1508" i="1"/>
  <c r="L1508" i="1" s="1"/>
  <c r="K1509" i="1"/>
  <c r="L1509" i="1" s="1"/>
  <c r="K1510" i="1"/>
  <c r="L1510" i="1" s="1"/>
  <c r="K1511" i="1"/>
  <c r="L1511" i="1" s="1"/>
  <c r="K1512" i="1"/>
  <c r="L1512" i="1" s="1"/>
  <c r="K1513" i="1"/>
  <c r="L1513" i="1" s="1"/>
  <c r="K1514" i="1"/>
  <c r="L1514" i="1" s="1"/>
  <c r="K1515" i="1"/>
  <c r="L1515" i="1" s="1"/>
  <c r="K1516" i="1"/>
  <c r="L1516" i="1" s="1"/>
  <c r="K1517" i="1"/>
  <c r="L1517" i="1" s="1"/>
  <c r="K1518" i="1"/>
  <c r="L1518" i="1" s="1"/>
  <c r="K1519" i="1"/>
  <c r="L1519" i="1" s="1"/>
  <c r="K1520" i="1"/>
  <c r="L1520" i="1" s="1"/>
  <c r="K1521" i="1"/>
  <c r="L1521" i="1" s="1"/>
  <c r="K1522" i="1"/>
  <c r="L1522" i="1" s="1"/>
  <c r="K1523" i="1"/>
  <c r="L1523" i="1" s="1"/>
  <c r="K1524" i="1"/>
  <c r="L1524" i="1" s="1"/>
  <c r="K1525" i="1"/>
  <c r="L1525" i="1" s="1"/>
  <c r="K1526" i="1"/>
  <c r="L1526" i="1" s="1"/>
  <c r="K1527" i="1"/>
  <c r="L1527" i="1" s="1"/>
  <c r="K1528" i="1"/>
  <c r="L1528" i="1" s="1"/>
  <c r="K1529" i="1"/>
  <c r="L1529" i="1" s="1"/>
  <c r="K1530" i="1"/>
  <c r="L1530" i="1" s="1"/>
  <c r="K1531" i="1"/>
  <c r="L1531" i="1" s="1"/>
  <c r="K1532" i="1"/>
  <c r="L1532" i="1" s="1"/>
  <c r="K1533" i="1"/>
  <c r="L1533" i="1" s="1"/>
  <c r="K1534" i="1"/>
  <c r="L1534" i="1" s="1"/>
  <c r="K1535" i="1"/>
  <c r="L1535" i="1" s="1"/>
  <c r="K1536" i="1"/>
  <c r="L1536" i="1" s="1"/>
  <c r="K1537" i="1"/>
  <c r="L1537" i="1" s="1"/>
  <c r="K1538" i="1"/>
  <c r="L1538" i="1" s="1"/>
  <c r="K1539" i="1"/>
  <c r="L1539" i="1" s="1"/>
  <c r="K1540" i="1"/>
  <c r="L1540" i="1" s="1"/>
  <c r="K1541" i="1"/>
  <c r="L1541" i="1" s="1"/>
  <c r="K1542" i="1"/>
  <c r="L1542" i="1" s="1"/>
  <c r="K1543" i="1"/>
  <c r="L1543" i="1" s="1"/>
  <c r="K1544" i="1"/>
  <c r="L1544" i="1" s="1"/>
  <c r="K1545" i="1"/>
  <c r="L1545" i="1" s="1"/>
  <c r="K1546" i="1"/>
  <c r="L1546" i="1" s="1"/>
  <c r="K1547" i="1"/>
  <c r="L1547" i="1" s="1"/>
  <c r="K1548" i="1"/>
  <c r="L1548" i="1" s="1"/>
  <c r="K1549" i="1"/>
  <c r="L1549" i="1" s="1"/>
  <c r="K1550" i="1"/>
  <c r="L1550" i="1" s="1"/>
  <c r="K1551" i="1"/>
  <c r="L1551" i="1" s="1"/>
  <c r="K1552" i="1"/>
  <c r="L1552" i="1" s="1"/>
  <c r="K1553" i="1"/>
  <c r="L1553" i="1" s="1"/>
  <c r="K1554" i="1"/>
  <c r="L1554" i="1" s="1"/>
  <c r="K1555" i="1"/>
  <c r="L1555" i="1" s="1"/>
  <c r="K1556" i="1"/>
  <c r="L1556" i="1" s="1"/>
  <c r="K1557" i="1"/>
  <c r="L1557" i="1" s="1"/>
  <c r="K1558" i="1"/>
  <c r="L1558" i="1" s="1"/>
  <c r="K1559" i="1"/>
  <c r="L1559" i="1" s="1"/>
  <c r="K1560" i="1"/>
  <c r="L1560" i="1" s="1"/>
  <c r="K1561" i="1"/>
  <c r="L1561" i="1" s="1"/>
  <c r="K1562" i="1"/>
  <c r="L1562" i="1" s="1"/>
  <c r="K1563" i="1"/>
  <c r="L1563" i="1" s="1"/>
  <c r="K1564" i="1"/>
  <c r="L1564" i="1" s="1"/>
  <c r="K1565" i="1"/>
  <c r="L1565" i="1" s="1"/>
  <c r="K1566" i="1"/>
  <c r="L1566" i="1" s="1"/>
  <c r="K1567" i="1"/>
  <c r="L1567" i="1" s="1"/>
  <c r="K1568" i="1"/>
  <c r="L1568" i="1" s="1"/>
  <c r="K1569" i="1"/>
  <c r="L1569" i="1" s="1"/>
  <c r="K1570" i="1"/>
  <c r="L1570" i="1" s="1"/>
  <c r="K1571" i="1"/>
  <c r="L1571" i="1" s="1"/>
  <c r="K1572" i="1"/>
  <c r="L1572" i="1" s="1"/>
  <c r="K1573" i="1"/>
  <c r="L1573" i="1" s="1"/>
  <c r="K1574" i="1"/>
  <c r="L1574" i="1" s="1"/>
  <c r="K1575" i="1"/>
  <c r="L1575" i="1" s="1"/>
  <c r="K1576" i="1"/>
  <c r="L1576" i="1" s="1"/>
  <c r="K1577" i="1"/>
  <c r="L1577" i="1" s="1"/>
  <c r="K1578" i="1"/>
  <c r="L1578" i="1" s="1"/>
  <c r="K1579" i="1"/>
  <c r="L1579" i="1" s="1"/>
  <c r="K1580" i="1"/>
  <c r="L1580" i="1" s="1"/>
  <c r="K1581" i="1"/>
  <c r="L1581" i="1" s="1"/>
  <c r="K1582" i="1"/>
  <c r="L1582" i="1" s="1"/>
  <c r="K1583" i="1"/>
  <c r="L1583" i="1" s="1"/>
  <c r="K1584" i="1"/>
  <c r="L1584" i="1" s="1"/>
  <c r="K1585" i="1"/>
  <c r="L1585" i="1" s="1"/>
  <c r="K1586" i="1"/>
  <c r="L1586" i="1" s="1"/>
  <c r="K1587" i="1"/>
  <c r="L1587" i="1" s="1"/>
  <c r="K1588" i="1"/>
  <c r="L1588" i="1" s="1"/>
  <c r="K1589" i="1"/>
  <c r="L1589" i="1" s="1"/>
  <c r="K1590" i="1"/>
  <c r="L1590" i="1" s="1"/>
  <c r="K1591" i="1"/>
  <c r="L1591" i="1" s="1"/>
  <c r="K1592" i="1"/>
  <c r="L1592" i="1" s="1"/>
  <c r="K1593" i="1"/>
  <c r="L1593" i="1" s="1"/>
  <c r="K1594" i="1"/>
  <c r="L1594" i="1" s="1"/>
  <c r="K1595" i="1"/>
  <c r="L1595" i="1" s="1"/>
  <c r="K1596" i="1"/>
  <c r="L1596" i="1" s="1"/>
  <c r="K1597" i="1"/>
  <c r="L1597" i="1" s="1"/>
  <c r="K1598" i="1"/>
  <c r="L1598" i="1" s="1"/>
  <c r="K1599" i="1"/>
  <c r="L1599" i="1" s="1"/>
  <c r="K1600" i="1"/>
  <c r="L1600" i="1" s="1"/>
  <c r="K1601" i="1"/>
  <c r="L1601" i="1" s="1"/>
  <c r="K1602" i="1"/>
  <c r="L1602" i="1" s="1"/>
  <c r="K1603" i="1"/>
  <c r="L1603" i="1" s="1"/>
  <c r="K1604" i="1"/>
  <c r="L1604" i="1" s="1"/>
  <c r="K1605" i="1"/>
  <c r="L1605" i="1" s="1"/>
  <c r="K1606" i="1"/>
  <c r="L1606" i="1" s="1"/>
  <c r="K1607" i="1"/>
  <c r="L1607" i="1" s="1"/>
  <c r="K1608" i="1"/>
  <c r="L1608" i="1" s="1"/>
  <c r="K1609" i="1"/>
  <c r="L1609" i="1" s="1"/>
  <c r="K1610" i="1"/>
  <c r="L1610" i="1" s="1"/>
  <c r="K1611" i="1"/>
  <c r="L1611" i="1" s="1"/>
  <c r="K1612" i="1"/>
  <c r="L1612" i="1" s="1"/>
  <c r="K1613" i="1"/>
  <c r="L1613" i="1" s="1"/>
  <c r="K1614" i="1"/>
  <c r="L1614" i="1" s="1"/>
  <c r="K1615" i="1"/>
  <c r="L1615" i="1" s="1"/>
  <c r="K1616" i="1"/>
  <c r="L1616" i="1" s="1"/>
  <c r="K1617" i="1"/>
  <c r="L1617" i="1" s="1"/>
  <c r="K1618" i="1"/>
  <c r="L1618" i="1" s="1"/>
  <c r="K1619" i="1"/>
  <c r="L1619" i="1" s="1"/>
  <c r="K1620" i="1"/>
  <c r="L1620" i="1" s="1"/>
  <c r="K1621" i="1"/>
  <c r="L1621" i="1" s="1"/>
  <c r="K1622" i="1"/>
  <c r="L1622" i="1" s="1"/>
  <c r="K1623" i="1"/>
  <c r="L1623" i="1" s="1"/>
  <c r="K1624" i="1"/>
  <c r="L1624" i="1" s="1"/>
  <c r="K1625" i="1"/>
  <c r="L1625" i="1" s="1"/>
  <c r="K1626" i="1"/>
  <c r="L1626" i="1" s="1"/>
  <c r="K1627" i="1"/>
  <c r="L1627" i="1" s="1"/>
  <c r="K1628" i="1"/>
  <c r="L1628" i="1" s="1"/>
  <c r="K1629" i="1"/>
  <c r="L1629" i="1" s="1"/>
  <c r="K1630" i="1"/>
  <c r="L1630" i="1" s="1"/>
  <c r="K1631" i="1"/>
  <c r="L1631" i="1" s="1"/>
  <c r="K1632" i="1"/>
  <c r="L1632" i="1" s="1"/>
  <c r="K1633" i="1"/>
  <c r="L1633" i="1" s="1"/>
  <c r="K1634" i="1"/>
  <c r="L1634" i="1" s="1"/>
  <c r="K1635" i="1"/>
  <c r="L1635" i="1" s="1"/>
  <c r="K1636" i="1"/>
  <c r="L1636" i="1" s="1"/>
  <c r="K1637" i="1"/>
  <c r="L1637" i="1" s="1"/>
  <c r="K1638" i="1"/>
  <c r="L1638" i="1" s="1"/>
  <c r="K1639" i="1"/>
  <c r="L1639" i="1" s="1"/>
  <c r="K1640" i="1"/>
  <c r="L1640" i="1" s="1"/>
  <c r="K1641" i="1"/>
  <c r="L1641" i="1" s="1"/>
  <c r="K1642" i="1"/>
  <c r="L1642" i="1" s="1"/>
  <c r="K1643" i="1"/>
  <c r="L1643" i="1" s="1"/>
  <c r="K1644" i="1"/>
  <c r="L1644" i="1" s="1"/>
  <c r="K1645" i="1"/>
  <c r="L1645" i="1" s="1"/>
  <c r="K1646" i="1"/>
  <c r="L1646" i="1" s="1"/>
  <c r="K1647" i="1"/>
  <c r="L1647" i="1" s="1"/>
  <c r="K1648" i="1"/>
  <c r="L1648" i="1" s="1"/>
  <c r="K1649" i="1"/>
  <c r="L1649" i="1" s="1"/>
  <c r="K1650" i="1"/>
  <c r="L1650" i="1" s="1"/>
  <c r="K1651" i="1"/>
  <c r="L1651" i="1" s="1"/>
  <c r="K1652" i="1"/>
  <c r="L1652" i="1" s="1"/>
  <c r="K1653" i="1"/>
  <c r="L1653" i="1" s="1"/>
  <c r="K1654" i="1"/>
  <c r="L1654" i="1" s="1"/>
  <c r="K1655" i="1"/>
  <c r="L1655" i="1" s="1"/>
  <c r="K1656" i="1"/>
  <c r="L1656" i="1" s="1"/>
  <c r="K1657" i="1"/>
  <c r="L1657" i="1" s="1"/>
  <c r="K1658" i="1"/>
  <c r="L1658" i="1" s="1"/>
  <c r="K1659" i="1"/>
  <c r="L1659" i="1" s="1"/>
  <c r="K1660" i="1"/>
  <c r="L1660" i="1" s="1"/>
  <c r="K1661" i="1"/>
  <c r="L1661" i="1" s="1"/>
  <c r="K1662" i="1"/>
  <c r="L1662" i="1" s="1"/>
  <c r="K1663" i="1"/>
  <c r="L1663" i="1" s="1"/>
  <c r="K1664" i="1"/>
  <c r="L1664" i="1" s="1"/>
  <c r="K1665" i="1"/>
  <c r="L1665" i="1" s="1"/>
  <c r="K1666" i="1"/>
  <c r="L1666" i="1" s="1"/>
  <c r="K1667" i="1"/>
  <c r="L1667" i="1" s="1"/>
  <c r="K1668" i="1"/>
  <c r="L1668" i="1" s="1"/>
  <c r="K1669" i="1"/>
  <c r="L1669" i="1" s="1"/>
  <c r="K1670" i="1"/>
  <c r="L1670" i="1" s="1"/>
  <c r="K1671" i="1"/>
  <c r="L1671" i="1" s="1"/>
  <c r="K1672" i="1"/>
  <c r="L1672" i="1" s="1"/>
  <c r="K1673" i="1"/>
  <c r="L1673" i="1" s="1"/>
  <c r="K1674" i="1"/>
  <c r="L1674" i="1" s="1"/>
  <c r="K1675" i="1"/>
  <c r="L1675" i="1" s="1"/>
  <c r="K1676" i="1"/>
  <c r="L1676" i="1" s="1"/>
  <c r="K1677" i="1"/>
  <c r="L1677" i="1" s="1"/>
  <c r="K1678" i="1"/>
  <c r="L1678" i="1" s="1"/>
  <c r="K1679" i="1"/>
  <c r="L1679" i="1" s="1"/>
  <c r="K1680" i="1"/>
  <c r="L1680" i="1" s="1"/>
  <c r="K1681" i="1"/>
  <c r="L1681" i="1" s="1"/>
  <c r="K1682" i="1"/>
  <c r="L1682" i="1" s="1"/>
  <c r="K1683" i="1"/>
  <c r="L1683" i="1" s="1"/>
  <c r="K1684" i="1"/>
  <c r="L1684" i="1" s="1"/>
  <c r="K1685" i="1"/>
  <c r="L1685" i="1" s="1"/>
  <c r="K1686" i="1"/>
  <c r="L1686" i="1" s="1"/>
  <c r="K1687" i="1"/>
  <c r="L1687" i="1" s="1"/>
  <c r="K1688" i="1"/>
  <c r="L1688" i="1" s="1"/>
  <c r="K1689" i="1"/>
  <c r="L1689" i="1" s="1"/>
  <c r="K1690" i="1"/>
  <c r="L1690" i="1" s="1"/>
  <c r="K1691" i="1"/>
  <c r="L1691" i="1" s="1"/>
  <c r="K1692" i="1"/>
  <c r="L1692" i="1" s="1"/>
  <c r="K1693" i="1"/>
  <c r="L1693" i="1" s="1"/>
  <c r="K1694" i="1"/>
  <c r="L1694" i="1" s="1"/>
  <c r="K1695" i="1"/>
  <c r="L1695" i="1" s="1"/>
  <c r="K1696" i="1"/>
  <c r="L1696" i="1" s="1"/>
  <c r="K1697" i="1"/>
  <c r="L1697" i="1" s="1"/>
  <c r="K1698" i="1"/>
  <c r="L1698" i="1" s="1"/>
  <c r="K1699" i="1"/>
  <c r="L1699" i="1" s="1"/>
  <c r="K1700" i="1"/>
  <c r="L1700" i="1" s="1"/>
  <c r="K1701" i="1"/>
  <c r="L1701" i="1" s="1"/>
  <c r="K1702" i="1"/>
  <c r="L1702" i="1" s="1"/>
  <c r="K1703" i="1"/>
  <c r="L1703" i="1" s="1"/>
  <c r="K1704" i="1"/>
  <c r="L1704" i="1" s="1"/>
  <c r="K1705" i="1"/>
  <c r="L1705" i="1" s="1"/>
  <c r="K1706" i="1"/>
  <c r="L1706" i="1" s="1"/>
  <c r="K1707" i="1"/>
  <c r="L1707" i="1" s="1"/>
  <c r="K1708" i="1"/>
  <c r="L1708" i="1" s="1"/>
  <c r="K1709" i="1"/>
  <c r="L1709" i="1" s="1"/>
  <c r="K1710" i="1"/>
  <c r="L1710" i="1" s="1"/>
  <c r="K1711" i="1"/>
  <c r="L1711" i="1" s="1"/>
  <c r="K1712" i="1"/>
  <c r="L1712" i="1" s="1"/>
  <c r="K1713" i="1"/>
  <c r="L1713" i="1" s="1"/>
  <c r="K1714" i="1"/>
  <c r="L1714" i="1" s="1"/>
  <c r="K1715" i="1"/>
  <c r="L1715" i="1" s="1"/>
  <c r="K1716" i="1"/>
  <c r="L1716" i="1" s="1"/>
  <c r="K1717" i="1"/>
  <c r="L1717" i="1" s="1"/>
  <c r="K1718" i="1"/>
  <c r="L1718" i="1" s="1"/>
  <c r="K1719" i="1"/>
  <c r="L1719" i="1" s="1"/>
  <c r="K1720" i="1"/>
  <c r="L1720" i="1" s="1"/>
  <c r="K1721" i="1"/>
  <c r="L1721" i="1" s="1"/>
  <c r="K1722" i="1"/>
  <c r="L1722" i="1" s="1"/>
  <c r="K1723" i="1"/>
  <c r="L1723" i="1" s="1"/>
  <c r="K1724" i="1"/>
  <c r="L1724" i="1" s="1"/>
  <c r="K1725" i="1"/>
  <c r="L1725" i="1" s="1"/>
  <c r="K1726" i="1"/>
  <c r="L1726" i="1" s="1"/>
  <c r="K1727" i="1"/>
  <c r="L1727" i="1" s="1"/>
  <c r="K1728" i="1"/>
  <c r="L1728" i="1" s="1"/>
  <c r="K1729" i="1"/>
  <c r="L1729" i="1" s="1"/>
  <c r="K1730" i="1"/>
  <c r="L1730" i="1" s="1"/>
  <c r="K1731" i="1"/>
  <c r="L1731" i="1" s="1"/>
  <c r="K1732" i="1"/>
  <c r="L1732" i="1" s="1"/>
  <c r="K1733" i="1"/>
  <c r="L1733" i="1" s="1"/>
  <c r="K1734" i="1"/>
  <c r="L1734" i="1" s="1"/>
  <c r="K1735" i="1"/>
  <c r="L1735" i="1" s="1"/>
  <c r="K1736" i="1"/>
  <c r="L1736" i="1" s="1"/>
  <c r="K1737" i="1"/>
  <c r="L1737" i="1" s="1"/>
  <c r="K1738" i="1"/>
  <c r="L1738" i="1" s="1"/>
  <c r="K1739" i="1"/>
  <c r="L1739" i="1" s="1"/>
  <c r="K1740" i="1"/>
  <c r="L1740" i="1" s="1"/>
  <c r="K1741" i="1"/>
  <c r="L1741" i="1" s="1"/>
  <c r="K1742" i="1"/>
  <c r="L1742" i="1" s="1"/>
  <c r="K1743" i="1"/>
  <c r="L1743" i="1" s="1"/>
  <c r="K1744" i="1"/>
  <c r="L1744" i="1" s="1"/>
  <c r="K1745" i="1"/>
  <c r="L1745" i="1" s="1"/>
  <c r="K1746" i="1"/>
  <c r="L1746" i="1" s="1"/>
  <c r="K1747" i="1"/>
  <c r="L1747" i="1" s="1"/>
  <c r="K1748" i="1"/>
  <c r="L1748" i="1" s="1"/>
  <c r="K1749" i="1"/>
  <c r="L1749" i="1" s="1"/>
  <c r="K1750" i="1"/>
  <c r="L1750" i="1" s="1"/>
  <c r="K1751" i="1"/>
  <c r="L1751" i="1" s="1"/>
  <c r="K1752" i="1"/>
  <c r="L1752" i="1" s="1"/>
  <c r="K1753" i="1"/>
  <c r="L1753" i="1" s="1"/>
  <c r="K1754" i="1"/>
  <c r="L1754" i="1" s="1"/>
  <c r="K1755" i="1"/>
  <c r="L1755" i="1" s="1"/>
  <c r="K1756" i="1"/>
  <c r="L1756" i="1" s="1"/>
  <c r="K1757" i="1"/>
  <c r="L1757" i="1" s="1"/>
  <c r="K1758" i="1"/>
  <c r="L1758" i="1" s="1"/>
  <c r="K1759" i="1"/>
  <c r="L1759" i="1" s="1"/>
  <c r="K1760" i="1"/>
  <c r="L1760" i="1" s="1"/>
  <c r="K1761" i="1"/>
  <c r="L1761" i="1" s="1"/>
  <c r="K1762" i="1"/>
  <c r="L1762" i="1" s="1"/>
  <c r="K1763" i="1"/>
  <c r="L1763" i="1" s="1"/>
  <c r="K1764" i="1"/>
  <c r="L1764" i="1" s="1"/>
  <c r="K1765" i="1"/>
  <c r="L1765" i="1" s="1"/>
  <c r="K1766" i="1"/>
  <c r="L1766" i="1" s="1"/>
  <c r="K1767" i="1"/>
  <c r="L1767" i="1" s="1"/>
  <c r="K1768" i="1"/>
  <c r="L1768" i="1" s="1"/>
  <c r="K1769" i="1"/>
  <c r="L1769" i="1" s="1"/>
  <c r="K1770" i="1"/>
  <c r="L1770" i="1" s="1"/>
  <c r="K1771" i="1"/>
  <c r="L1771" i="1" s="1"/>
  <c r="K1772" i="1"/>
  <c r="L1772" i="1" s="1"/>
  <c r="K1773" i="1"/>
  <c r="L1773" i="1" s="1"/>
  <c r="K1774" i="1"/>
  <c r="L1774" i="1" s="1"/>
  <c r="K1775" i="1"/>
  <c r="L1775" i="1" s="1"/>
  <c r="K1776" i="1"/>
  <c r="L1776" i="1" s="1"/>
  <c r="K1777" i="1"/>
  <c r="L1777" i="1" s="1"/>
  <c r="K1778" i="1"/>
  <c r="L1778" i="1" s="1"/>
  <c r="K1779" i="1"/>
  <c r="L1779" i="1" s="1"/>
  <c r="K1780" i="1"/>
  <c r="L1780" i="1" s="1"/>
  <c r="K1781" i="1"/>
  <c r="L1781" i="1" s="1"/>
  <c r="K1782" i="1"/>
  <c r="L1782" i="1" s="1"/>
  <c r="K1783" i="1"/>
  <c r="L1783" i="1" s="1"/>
  <c r="K1784" i="1"/>
  <c r="L1784" i="1" s="1"/>
  <c r="K1785" i="1"/>
  <c r="L1785" i="1" s="1"/>
  <c r="K1786" i="1"/>
  <c r="L1786" i="1" s="1"/>
  <c r="K1787" i="1"/>
  <c r="L1787" i="1" s="1"/>
  <c r="K1788" i="1"/>
  <c r="L1788" i="1" s="1"/>
  <c r="K1789" i="1"/>
  <c r="L1789" i="1" s="1"/>
  <c r="K1790" i="1"/>
  <c r="L1790" i="1" s="1"/>
  <c r="K1791" i="1"/>
  <c r="L1791" i="1" s="1"/>
  <c r="K1792" i="1"/>
  <c r="L1792" i="1" s="1"/>
  <c r="K1793" i="1"/>
  <c r="L1793" i="1" s="1"/>
  <c r="K1794" i="1"/>
  <c r="L1794" i="1" s="1"/>
  <c r="K1795" i="1"/>
  <c r="L1795" i="1" s="1"/>
  <c r="K1796" i="1"/>
  <c r="L1796" i="1" s="1"/>
  <c r="K1797" i="1"/>
  <c r="L1797" i="1" s="1"/>
  <c r="K1798" i="1"/>
  <c r="L1798" i="1" s="1"/>
  <c r="K1799" i="1"/>
  <c r="L1799" i="1" s="1"/>
  <c r="K1800" i="1"/>
  <c r="L1800" i="1" s="1"/>
  <c r="K1801" i="1"/>
  <c r="L1801" i="1" s="1"/>
  <c r="K1802" i="1"/>
  <c r="L1802" i="1" s="1"/>
  <c r="K1803" i="1"/>
  <c r="L1803" i="1" s="1"/>
  <c r="K1804" i="1"/>
  <c r="L1804" i="1" s="1"/>
  <c r="K1805" i="1"/>
  <c r="L1805" i="1" s="1"/>
  <c r="K1806" i="1"/>
  <c r="L1806" i="1" s="1"/>
  <c r="K1807" i="1"/>
  <c r="L1807" i="1" s="1"/>
  <c r="K1808" i="1"/>
  <c r="L1808" i="1" s="1"/>
  <c r="K1809" i="1"/>
  <c r="L1809" i="1" s="1"/>
  <c r="K1810" i="1"/>
  <c r="L1810" i="1" s="1"/>
  <c r="K1811" i="1"/>
  <c r="L1811" i="1" s="1"/>
  <c r="K1812" i="1"/>
  <c r="L1812" i="1" s="1"/>
  <c r="K1813" i="1"/>
  <c r="L1813" i="1" s="1"/>
  <c r="K1814" i="1"/>
  <c r="L1814" i="1" s="1"/>
  <c r="K1815" i="1"/>
  <c r="L1815" i="1" s="1"/>
  <c r="K1816" i="1"/>
  <c r="L1816" i="1" s="1"/>
  <c r="K1817" i="1"/>
  <c r="L1817" i="1" s="1"/>
  <c r="K1818" i="1"/>
  <c r="L1818" i="1" s="1"/>
  <c r="K1819" i="1"/>
  <c r="L1819" i="1" s="1"/>
  <c r="K1820" i="1"/>
  <c r="L1820" i="1" s="1"/>
  <c r="K1821" i="1"/>
  <c r="L1821" i="1" s="1"/>
  <c r="K1822" i="1"/>
  <c r="L1822" i="1" s="1"/>
  <c r="K1823" i="1"/>
  <c r="L1823" i="1" s="1"/>
  <c r="K1824" i="1"/>
  <c r="L1824" i="1" s="1"/>
  <c r="K1825" i="1"/>
  <c r="L1825" i="1" s="1"/>
  <c r="K1826" i="1"/>
  <c r="L1826" i="1" s="1"/>
  <c r="K1827" i="1"/>
  <c r="L1827" i="1" s="1"/>
  <c r="K1828" i="1"/>
  <c r="L1828" i="1" s="1"/>
  <c r="K1829" i="1"/>
  <c r="L1829" i="1" s="1"/>
  <c r="K1830" i="1"/>
  <c r="L1830" i="1" s="1"/>
  <c r="K1831" i="1"/>
  <c r="L1831" i="1" s="1"/>
  <c r="K1832" i="1"/>
  <c r="L1832" i="1" s="1"/>
  <c r="K1833" i="1"/>
  <c r="L1833" i="1" s="1"/>
  <c r="K1834" i="1"/>
  <c r="L1834" i="1" s="1"/>
  <c r="K1835" i="1"/>
  <c r="L1835" i="1" s="1"/>
  <c r="K1836" i="1"/>
  <c r="L1836" i="1" s="1"/>
  <c r="K1837" i="1"/>
  <c r="L1837" i="1" s="1"/>
  <c r="K1838" i="1"/>
  <c r="L1838" i="1" s="1"/>
  <c r="K1839" i="1"/>
  <c r="L1839" i="1" s="1"/>
  <c r="K1840" i="1"/>
  <c r="L1840" i="1" s="1"/>
  <c r="K1841" i="1"/>
  <c r="L1841" i="1" s="1"/>
  <c r="K1842" i="1"/>
  <c r="L1842" i="1" s="1"/>
  <c r="K1843" i="1"/>
  <c r="L1843" i="1" s="1"/>
  <c r="K1844" i="1"/>
  <c r="L1844" i="1" s="1"/>
  <c r="K1845" i="1"/>
  <c r="L1845" i="1" s="1"/>
  <c r="K1846" i="1"/>
  <c r="L1846" i="1" s="1"/>
  <c r="K1847" i="1"/>
  <c r="L1847" i="1" s="1"/>
  <c r="K1848" i="1"/>
  <c r="L1848" i="1" s="1"/>
  <c r="K1849" i="1"/>
  <c r="L1849" i="1" s="1"/>
  <c r="K1850" i="1"/>
  <c r="L1850" i="1" s="1"/>
  <c r="K1851" i="1"/>
  <c r="L1851" i="1" s="1"/>
  <c r="K1852" i="1"/>
  <c r="L1852" i="1" s="1"/>
  <c r="K1853" i="1"/>
  <c r="L1853" i="1" s="1"/>
  <c r="K1854" i="1"/>
  <c r="L1854" i="1" s="1"/>
  <c r="K1855" i="1"/>
  <c r="L1855" i="1" s="1"/>
  <c r="K1856" i="1"/>
  <c r="L1856" i="1" s="1"/>
  <c r="K1857" i="1"/>
  <c r="L1857" i="1" s="1"/>
  <c r="K1858" i="1"/>
  <c r="L1858" i="1" s="1"/>
  <c r="K1859" i="1"/>
  <c r="L1859" i="1" s="1"/>
  <c r="K1860" i="1"/>
  <c r="L1860" i="1" s="1"/>
  <c r="K1861" i="1"/>
  <c r="L1861" i="1" s="1"/>
  <c r="K1862" i="1"/>
  <c r="L1862" i="1" s="1"/>
  <c r="K1863" i="1"/>
  <c r="L1863" i="1" s="1"/>
  <c r="K1864" i="1"/>
  <c r="L1864" i="1" s="1"/>
  <c r="K1865" i="1"/>
  <c r="L1865" i="1" s="1"/>
  <c r="K1866" i="1"/>
  <c r="L1866" i="1" s="1"/>
  <c r="K1867" i="1"/>
  <c r="L1867" i="1" s="1"/>
  <c r="K1868" i="1"/>
  <c r="L1868" i="1" s="1"/>
  <c r="K1869" i="1"/>
  <c r="L1869" i="1" s="1"/>
  <c r="K1870" i="1"/>
  <c r="L1870" i="1" s="1"/>
  <c r="K1871" i="1"/>
  <c r="L1871" i="1" s="1"/>
  <c r="K1872" i="1"/>
  <c r="L1872" i="1" s="1"/>
  <c r="K1873" i="1"/>
  <c r="L1873" i="1" s="1"/>
  <c r="K1874" i="1"/>
  <c r="L1874" i="1" s="1"/>
  <c r="K1875" i="1"/>
  <c r="L1875" i="1" s="1"/>
  <c r="K1876" i="1"/>
  <c r="L1876" i="1" s="1"/>
  <c r="K1877" i="1"/>
  <c r="L1877" i="1" s="1"/>
  <c r="K1878" i="1"/>
  <c r="L1878" i="1" s="1"/>
  <c r="K1879" i="1"/>
  <c r="L1879" i="1" s="1"/>
  <c r="K1880" i="1"/>
  <c r="L1880" i="1" s="1"/>
  <c r="K1881" i="1"/>
  <c r="L1881" i="1" s="1"/>
  <c r="K1882" i="1"/>
  <c r="L1882" i="1" s="1"/>
  <c r="K1883" i="1"/>
  <c r="L1883" i="1" s="1"/>
  <c r="K1884" i="1"/>
  <c r="L1884" i="1" s="1"/>
  <c r="K1885" i="1"/>
  <c r="L1885" i="1" s="1"/>
  <c r="K1886" i="1"/>
  <c r="L1886" i="1" s="1"/>
  <c r="K1887" i="1"/>
  <c r="L1887" i="1" s="1"/>
  <c r="K1888" i="1"/>
  <c r="L1888" i="1" s="1"/>
  <c r="K1889" i="1"/>
  <c r="L1889" i="1" s="1"/>
  <c r="K1890" i="1"/>
  <c r="L1890" i="1" s="1"/>
  <c r="K1891" i="1"/>
  <c r="L1891" i="1" s="1"/>
  <c r="K1892" i="1"/>
  <c r="L1892" i="1" s="1"/>
  <c r="K1893" i="1"/>
  <c r="L1893" i="1" s="1"/>
  <c r="K1894" i="1"/>
  <c r="L1894" i="1" s="1"/>
  <c r="K1895" i="1"/>
  <c r="L1895" i="1" s="1"/>
  <c r="K1896" i="1"/>
  <c r="L1896" i="1" s="1"/>
  <c r="K1897" i="1"/>
  <c r="L1897" i="1" s="1"/>
  <c r="K1898" i="1"/>
  <c r="L1898" i="1" s="1"/>
  <c r="K1899" i="1"/>
  <c r="L1899" i="1" s="1"/>
  <c r="K1900" i="1"/>
  <c r="L1900" i="1" s="1"/>
  <c r="K1901" i="1"/>
  <c r="L1901" i="1" s="1"/>
  <c r="K1902" i="1"/>
  <c r="L1902" i="1" s="1"/>
  <c r="K1903" i="1"/>
  <c r="L1903" i="1" s="1"/>
  <c r="K1904" i="1"/>
  <c r="L1904" i="1" s="1"/>
  <c r="K1905" i="1"/>
  <c r="L1905" i="1" s="1"/>
  <c r="K1906" i="1"/>
  <c r="L1906" i="1" s="1"/>
  <c r="K1907" i="1"/>
  <c r="L1907" i="1" s="1"/>
  <c r="K1908" i="1"/>
  <c r="L1908" i="1" s="1"/>
  <c r="K1909" i="1"/>
  <c r="L1909" i="1" s="1"/>
  <c r="K1910" i="1"/>
  <c r="L1910" i="1" s="1"/>
  <c r="K1911" i="1"/>
  <c r="L1911" i="1" s="1"/>
  <c r="K1912" i="1"/>
  <c r="L1912" i="1" s="1"/>
  <c r="K1913" i="1"/>
  <c r="L1913" i="1" s="1"/>
  <c r="K1914" i="1"/>
  <c r="L1914" i="1" s="1"/>
  <c r="K1915" i="1"/>
  <c r="L1915" i="1" s="1"/>
  <c r="K1916" i="1"/>
  <c r="L1916" i="1" s="1"/>
  <c r="K1917" i="1"/>
  <c r="L1917" i="1" s="1"/>
  <c r="K1918" i="1"/>
  <c r="L1918" i="1" s="1"/>
  <c r="K1919" i="1"/>
  <c r="L1919" i="1" s="1"/>
  <c r="K1920" i="1"/>
  <c r="L1920" i="1" s="1"/>
  <c r="K1921" i="1"/>
  <c r="L1921" i="1" s="1"/>
  <c r="K1922" i="1"/>
  <c r="L1922" i="1" s="1"/>
  <c r="K1923" i="1"/>
  <c r="L1923" i="1" s="1"/>
  <c r="K1924" i="1"/>
  <c r="L1924" i="1" s="1"/>
  <c r="K1925" i="1"/>
  <c r="L1925" i="1" s="1"/>
  <c r="K1926" i="1"/>
  <c r="L1926" i="1" s="1"/>
  <c r="K1927" i="1"/>
  <c r="L1927" i="1" s="1"/>
  <c r="K1928" i="1"/>
  <c r="L1928" i="1" s="1"/>
  <c r="K1929" i="1"/>
  <c r="L1929" i="1" s="1"/>
  <c r="K1930" i="1"/>
  <c r="L1930" i="1" s="1"/>
  <c r="K1931" i="1"/>
  <c r="L1931" i="1" s="1"/>
  <c r="K1932" i="1"/>
  <c r="L1932" i="1" s="1"/>
  <c r="K1933" i="1"/>
  <c r="L1933" i="1" s="1"/>
  <c r="K1934" i="1"/>
  <c r="L1934" i="1" s="1"/>
  <c r="K1935" i="1"/>
  <c r="L1935" i="1" s="1"/>
  <c r="K1936" i="1"/>
  <c r="L1936" i="1" s="1"/>
  <c r="K1937" i="1"/>
  <c r="L1937" i="1" s="1"/>
  <c r="K1938" i="1"/>
  <c r="L1938" i="1" s="1"/>
  <c r="K1939" i="1"/>
  <c r="L1939" i="1" s="1"/>
  <c r="K1940" i="1"/>
  <c r="L1940" i="1" s="1"/>
  <c r="K1941" i="1"/>
  <c r="L1941" i="1" s="1"/>
  <c r="K1942" i="1"/>
  <c r="L1942" i="1" s="1"/>
  <c r="K1943" i="1"/>
  <c r="L1943" i="1" s="1"/>
  <c r="K1944" i="1"/>
  <c r="L1944" i="1" s="1"/>
  <c r="K1945" i="1"/>
  <c r="L1945" i="1" s="1"/>
  <c r="K1946" i="1"/>
  <c r="L1946" i="1" s="1"/>
  <c r="K1947" i="1"/>
  <c r="L1947" i="1" s="1"/>
  <c r="K1948" i="1"/>
  <c r="L1948" i="1" s="1"/>
  <c r="K1949" i="1"/>
  <c r="L1949" i="1" s="1"/>
  <c r="K1950" i="1"/>
  <c r="L1950" i="1" s="1"/>
  <c r="K1951" i="1"/>
  <c r="L1951" i="1" s="1"/>
  <c r="K1952" i="1"/>
  <c r="L1952" i="1" s="1"/>
  <c r="K1953" i="1"/>
  <c r="L1953" i="1" s="1"/>
  <c r="K1954" i="1"/>
  <c r="L1954" i="1" s="1"/>
  <c r="K1955" i="1"/>
  <c r="L1955" i="1" s="1"/>
  <c r="K1956" i="1"/>
  <c r="L1956" i="1" s="1"/>
  <c r="K1957" i="1"/>
  <c r="L1957" i="1" s="1"/>
  <c r="K1958" i="1"/>
  <c r="L1958" i="1" s="1"/>
  <c r="K1959" i="1"/>
  <c r="L1959" i="1" s="1"/>
  <c r="K1960" i="1"/>
  <c r="L1960" i="1" s="1"/>
  <c r="K1961" i="1"/>
  <c r="L1961" i="1" s="1"/>
  <c r="K1962" i="1"/>
  <c r="L1962" i="1" s="1"/>
  <c r="K1963" i="1"/>
  <c r="L1963" i="1" s="1"/>
  <c r="K1964" i="1"/>
  <c r="L1964" i="1" s="1"/>
  <c r="K1965" i="1"/>
  <c r="L1965" i="1" s="1"/>
  <c r="K1966" i="1"/>
  <c r="L1966" i="1" s="1"/>
  <c r="K1967" i="1"/>
  <c r="L1967" i="1" s="1"/>
  <c r="K1968" i="1"/>
  <c r="L1968" i="1" s="1"/>
  <c r="K1969" i="1"/>
  <c r="L1969" i="1" s="1"/>
  <c r="K1970" i="1"/>
  <c r="L1970" i="1" s="1"/>
  <c r="K1971" i="1"/>
  <c r="L1971" i="1" s="1"/>
  <c r="K1972" i="1"/>
  <c r="L1972" i="1" s="1"/>
  <c r="K1973" i="1"/>
  <c r="L1973" i="1" s="1"/>
  <c r="K1974" i="1"/>
  <c r="L1974" i="1" s="1"/>
  <c r="K1975" i="1"/>
  <c r="L1975" i="1" s="1"/>
  <c r="K1976" i="1"/>
  <c r="L1976" i="1" s="1"/>
  <c r="K1977" i="1"/>
  <c r="L1977" i="1" s="1"/>
  <c r="K1978" i="1"/>
  <c r="L1978" i="1" s="1"/>
  <c r="K1979" i="1"/>
  <c r="L1979" i="1" s="1"/>
  <c r="K1980" i="1"/>
  <c r="L1980" i="1" s="1"/>
  <c r="K1981" i="1"/>
  <c r="L1981" i="1" s="1"/>
  <c r="K1982" i="1"/>
  <c r="L1982" i="1" s="1"/>
  <c r="K1983" i="1"/>
  <c r="L1983" i="1" s="1"/>
  <c r="K1984" i="1"/>
  <c r="L1984" i="1" s="1"/>
  <c r="K1985" i="1"/>
  <c r="L1985" i="1" s="1"/>
  <c r="K1986" i="1"/>
  <c r="L1986" i="1" s="1"/>
  <c r="K1987" i="1"/>
  <c r="L1987" i="1" s="1"/>
  <c r="K1988" i="1"/>
  <c r="L1988" i="1" s="1"/>
  <c r="K1989" i="1"/>
  <c r="L1989" i="1" s="1"/>
  <c r="K1990" i="1"/>
  <c r="L1990" i="1" s="1"/>
  <c r="K1991" i="1"/>
  <c r="L1991" i="1" s="1"/>
  <c r="K1995" i="1"/>
  <c r="L1995" i="1" s="1"/>
  <c r="K1999" i="1"/>
  <c r="L1999" i="1" s="1"/>
  <c r="K2003" i="1"/>
  <c r="L2003" i="1" s="1"/>
  <c r="K2007" i="1"/>
  <c r="L2007" i="1" s="1"/>
  <c r="K2011" i="1"/>
  <c r="L2011" i="1" s="1"/>
  <c r="K2015" i="1"/>
  <c r="L2015" i="1" s="1"/>
  <c r="K2019" i="1"/>
  <c r="L2019" i="1" s="1"/>
  <c r="K2023" i="1"/>
  <c r="L2023" i="1" s="1"/>
  <c r="K2027" i="1"/>
  <c r="L2027" i="1" s="1"/>
  <c r="K2031" i="1"/>
  <c r="L2031" i="1" s="1"/>
  <c r="K2035" i="1"/>
  <c r="L2035" i="1" s="1"/>
  <c r="K2039" i="1"/>
  <c r="L2039" i="1" s="1"/>
  <c r="K2043" i="1"/>
  <c r="L2043" i="1" s="1"/>
  <c r="K2047" i="1"/>
  <c r="L2047" i="1" s="1"/>
  <c r="K2051" i="1"/>
  <c r="L2051" i="1" s="1"/>
  <c r="K2055" i="1"/>
  <c r="L2055" i="1" s="1"/>
  <c r="K2059" i="1"/>
  <c r="L2059" i="1" s="1"/>
  <c r="K2061" i="1"/>
  <c r="L2061" i="1" s="1"/>
  <c r="K2062" i="1"/>
  <c r="L2062" i="1" s="1"/>
  <c r="K2063" i="1"/>
  <c r="L2063" i="1" s="1"/>
  <c r="K2064" i="1"/>
  <c r="L2064" i="1" s="1"/>
  <c r="K2065" i="1"/>
  <c r="L2065" i="1" s="1"/>
  <c r="K2066" i="1"/>
  <c r="L2066" i="1" s="1"/>
  <c r="K2067" i="1"/>
  <c r="L2067" i="1" s="1"/>
  <c r="K2068" i="1"/>
  <c r="L2068" i="1" s="1"/>
  <c r="K2069" i="1"/>
  <c r="L2069" i="1" s="1"/>
  <c r="K2070" i="1"/>
  <c r="L2070" i="1" s="1"/>
  <c r="K2071" i="1"/>
  <c r="L2071" i="1" s="1"/>
  <c r="K2072" i="1"/>
  <c r="L2072" i="1" s="1"/>
  <c r="K2073" i="1"/>
  <c r="L2073" i="1" s="1"/>
  <c r="K2074" i="1"/>
  <c r="L2074" i="1" s="1"/>
  <c r="K2075" i="1"/>
  <c r="L2075" i="1" s="1"/>
  <c r="K2076" i="1"/>
  <c r="L2076" i="1" s="1"/>
  <c r="K2077" i="1"/>
  <c r="L2077" i="1" s="1"/>
  <c r="K2078" i="1"/>
  <c r="L2078" i="1" s="1"/>
  <c r="K2079" i="1"/>
  <c r="L2079" i="1" s="1"/>
  <c r="K2080" i="1"/>
  <c r="L2080" i="1" s="1"/>
  <c r="K2081" i="1"/>
  <c r="L2081" i="1" s="1"/>
  <c r="K2082" i="1"/>
  <c r="L2082" i="1" s="1"/>
  <c r="K2083" i="1"/>
  <c r="L2083" i="1" s="1"/>
  <c r="K2084" i="1"/>
  <c r="L2084" i="1" s="1"/>
  <c r="K2085" i="1"/>
  <c r="L2085" i="1" s="1"/>
  <c r="K2086" i="1"/>
  <c r="L2086" i="1" s="1"/>
  <c r="K2087" i="1"/>
  <c r="L2087" i="1" s="1"/>
  <c r="K2088" i="1"/>
  <c r="L2088" i="1" s="1"/>
  <c r="K2089" i="1"/>
  <c r="L2089" i="1" s="1"/>
  <c r="K2090" i="1"/>
  <c r="L2090" i="1" s="1"/>
  <c r="K2091" i="1"/>
  <c r="L2091" i="1" s="1"/>
  <c r="K2092" i="1"/>
  <c r="L2092" i="1" s="1"/>
  <c r="K2093" i="1"/>
  <c r="L2093" i="1" s="1"/>
  <c r="K2094" i="1"/>
  <c r="L2094" i="1" s="1"/>
  <c r="K2095" i="1"/>
  <c r="L2095" i="1" s="1"/>
  <c r="K2096" i="1"/>
  <c r="L2096" i="1" s="1"/>
  <c r="K2097" i="1"/>
  <c r="L2097" i="1" s="1"/>
  <c r="K2098" i="1"/>
  <c r="L2098" i="1" s="1"/>
  <c r="K2099" i="1"/>
  <c r="L2099" i="1" s="1"/>
  <c r="K2100" i="1"/>
  <c r="L2100" i="1" s="1"/>
  <c r="K2101" i="1"/>
  <c r="L2101" i="1" s="1"/>
  <c r="K2102" i="1"/>
  <c r="L2102" i="1" s="1"/>
  <c r="K2103" i="1"/>
  <c r="L2103" i="1" s="1"/>
  <c r="K2104" i="1"/>
  <c r="L2104" i="1" s="1"/>
  <c r="K2105" i="1"/>
  <c r="L2105" i="1" s="1"/>
  <c r="K2106" i="1"/>
  <c r="L2106" i="1" s="1"/>
  <c r="K2107" i="1"/>
  <c r="L2107" i="1" s="1"/>
  <c r="K2108" i="1"/>
  <c r="L2108" i="1" s="1"/>
  <c r="K2109" i="1"/>
  <c r="L2109" i="1" s="1"/>
  <c r="K2110" i="1"/>
  <c r="L2110" i="1" s="1"/>
  <c r="K2111" i="1"/>
  <c r="L2111" i="1" s="1"/>
  <c r="K2112" i="1"/>
  <c r="L2112" i="1" s="1"/>
  <c r="K2113" i="1"/>
  <c r="L2113" i="1" s="1"/>
  <c r="K2114" i="1"/>
  <c r="L2114" i="1" s="1"/>
  <c r="K2115" i="1"/>
  <c r="L2115" i="1" s="1"/>
  <c r="K2116" i="1"/>
  <c r="L2116" i="1" s="1"/>
  <c r="K2117" i="1"/>
  <c r="L2117" i="1" s="1"/>
  <c r="K2118" i="1"/>
  <c r="L2118" i="1" s="1"/>
  <c r="K2119" i="1"/>
  <c r="L2119" i="1" s="1"/>
  <c r="K2120" i="1"/>
  <c r="L2120" i="1" s="1"/>
  <c r="K2121" i="1"/>
  <c r="L2121" i="1" s="1"/>
  <c r="K2122" i="1"/>
  <c r="L2122" i="1" s="1"/>
  <c r="K2123" i="1"/>
  <c r="L2123" i="1" s="1"/>
  <c r="K2124" i="1"/>
  <c r="L2124" i="1" s="1"/>
  <c r="K2125" i="1"/>
  <c r="L2125" i="1" s="1"/>
  <c r="K2126" i="1"/>
  <c r="L2126" i="1" s="1"/>
  <c r="K2127" i="1"/>
  <c r="L2127" i="1" s="1"/>
  <c r="K2128" i="1"/>
  <c r="L2128" i="1" s="1"/>
  <c r="K2129" i="1"/>
  <c r="L2129" i="1" s="1"/>
  <c r="K2130" i="1"/>
  <c r="L2130" i="1" s="1"/>
  <c r="K2131" i="1"/>
  <c r="L2131" i="1" s="1"/>
  <c r="K2132" i="1"/>
  <c r="L2132" i="1" s="1"/>
  <c r="K2133" i="1"/>
  <c r="L2133" i="1" s="1"/>
  <c r="K2134" i="1"/>
  <c r="L2134" i="1" s="1"/>
  <c r="K2135" i="1"/>
  <c r="L2135" i="1" s="1"/>
  <c r="K2136" i="1"/>
  <c r="L2136" i="1" s="1"/>
  <c r="K2137" i="1"/>
  <c r="L2137" i="1" s="1"/>
  <c r="K2138" i="1"/>
  <c r="L2138" i="1" s="1"/>
  <c r="K2139" i="1"/>
  <c r="L2139" i="1" s="1"/>
  <c r="K2140" i="1"/>
  <c r="L2140" i="1" s="1"/>
  <c r="K2141" i="1"/>
  <c r="L2141" i="1" s="1"/>
  <c r="K2142" i="1"/>
  <c r="L2142" i="1" s="1"/>
  <c r="K2143" i="1"/>
  <c r="L2143" i="1" s="1"/>
  <c r="K2144" i="1"/>
  <c r="L2144" i="1" s="1"/>
  <c r="K2145" i="1"/>
  <c r="L2145" i="1" s="1"/>
  <c r="K2146" i="1"/>
  <c r="L2146" i="1" s="1"/>
  <c r="K2147" i="1"/>
  <c r="L2147" i="1" s="1"/>
  <c r="K2148" i="1"/>
  <c r="L2148" i="1" s="1"/>
  <c r="K2149" i="1"/>
  <c r="L2149" i="1" s="1"/>
  <c r="K2150" i="1"/>
  <c r="L2150" i="1" s="1"/>
  <c r="K2151" i="1"/>
  <c r="L2151" i="1" s="1"/>
  <c r="K2152" i="1"/>
  <c r="L2152" i="1" s="1"/>
  <c r="K2153" i="1"/>
  <c r="L2153" i="1" s="1"/>
  <c r="K2154" i="1"/>
  <c r="L2154" i="1" s="1"/>
  <c r="K2155" i="1"/>
  <c r="L2155" i="1" s="1"/>
  <c r="K2156" i="1"/>
  <c r="L2156" i="1" s="1"/>
  <c r="K2157" i="1"/>
  <c r="L2157" i="1" s="1"/>
  <c r="K2158" i="1"/>
  <c r="L2158" i="1" s="1"/>
  <c r="K2159" i="1"/>
  <c r="L2159" i="1" s="1"/>
  <c r="K2160" i="1"/>
  <c r="L2160" i="1" s="1"/>
  <c r="K2161" i="1"/>
  <c r="L2161" i="1" s="1"/>
  <c r="K2162" i="1"/>
  <c r="L2162" i="1" s="1"/>
  <c r="K2163" i="1"/>
  <c r="L2163" i="1" s="1"/>
  <c r="K2164" i="1"/>
  <c r="L2164" i="1" s="1"/>
  <c r="K2165" i="1"/>
  <c r="L2165" i="1" s="1"/>
  <c r="K2166" i="1"/>
  <c r="L2166" i="1" s="1"/>
  <c r="K2167" i="1"/>
  <c r="L2167" i="1" s="1"/>
  <c r="K2168" i="1"/>
  <c r="L2168" i="1" s="1"/>
  <c r="K2169" i="1"/>
  <c r="L2169" i="1" s="1"/>
  <c r="K2170" i="1"/>
  <c r="L2170" i="1" s="1"/>
  <c r="K2171" i="1"/>
  <c r="L2171" i="1" s="1"/>
  <c r="K2172" i="1"/>
  <c r="L2172" i="1" s="1"/>
  <c r="K2173" i="1"/>
  <c r="L2173" i="1" s="1"/>
  <c r="K2174" i="1"/>
  <c r="L2174" i="1" s="1"/>
  <c r="K2175" i="1"/>
  <c r="L2175" i="1" s="1"/>
  <c r="K2176" i="1"/>
  <c r="L2176" i="1" s="1"/>
  <c r="K2177" i="1"/>
  <c r="L2177" i="1" s="1"/>
  <c r="K2178" i="1"/>
  <c r="L2178" i="1" s="1"/>
  <c r="K2179" i="1"/>
  <c r="L2179" i="1" s="1"/>
  <c r="K2180" i="1"/>
  <c r="L2180" i="1" s="1"/>
  <c r="K2181" i="1"/>
  <c r="L2181" i="1" s="1"/>
  <c r="K2182" i="1"/>
  <c r="L2182" i="1" s="1"/>
  <c r="K2183" i="1"/>
  <c r="L2183" i="1" s="1"/>
  <c r="K2184" i="1"/>
  <c r="L2184" i="1" s="1"/>
  <c r="K2185" i="1"/>
  <c r="L2185" i="1" s="1"/>
  <c r="K2186" i="1"/>
  <c r="L2186" i="1" s="1"/>
  <c r="K2187" i="1"/>
  <c r="L2187" i="1" s="1"/>
  <c r="K2188" i="1"/>
  <c r="L2188" i="1" s="1"/>
  <c r="K2189" i="1"/>
  <c r="L2189" i="1" s="1"/>
  <c r="K2190" i="1"/>
  <c r="L2190" i="1" s="1"/>
  <c r="K2191" i="1"/>
  <c r="L2191" i="1" s="1"/>
  <c r="K2192" i="1"/>
  <c r="L2192" i="1" s="1"/>
  <c r="K2193" i="1"/>
  <c r="L2193" i="1" s="1"/>
  <c r="K2194" i="1"/>
  <c r="L2194" i="1" s="1"/>
  <c r="K2195" i="1"/>
  <c r="L2195" i="1" s="1"/>
  <c r="K2196" i="1"/>
  <c r="L2196" i="1" s="1"/>
  <c r="K2197" i="1"/>
  <c r="L2197" i="1" s="1"/>
  <c r="K2198" i="1"/>
  <c r="L2198" i="1" s="1"/>
  <c r="K2199" i="1"/>
  <c r="L2199" i="1" s="1"/>
  <c r="K2200" i="1"/>
  <c r="L2200" i="1" s="1"/>
  <c r="K2201" i="1"/>
  <c r="L2201" i="1" s="1"/>
  <c r="K2202" i="1"/>
  <c r="L2202" i="1" s="1"/>
  <c r="K2203" i="1"/>
  <c r="L2203" i="1" s="1"/>
  <c r="K2204" i="1"/>
  <c r="L2204" i="1" s="1"/>
  <c r="K2205" i="1"/>
  <c r="L2205" i="1" s="1"/>
  <c r="K2206" i="1"/>
  <c r="L2206" i="1" s="1"/>
  <c r="K2207" i="1"/>
  <c r="L2207" i="1" s="1"/>
  <c r="K2208" i="1"/>
  <c r="L2208" i="1" s="1"/>
  <c r="K2209" i="1"/>
  <c r="L2209" i="1" s="1"/>
  <c r="K2210" i="1"/>
  <c r="L2210" i="1" s="1"/>
  <c r="K2211" i="1"/>
  <c r="L2211" i="1" s="1"/>
  <c r="K2212" i="1"/>
  <c r="L2212" i="1" s="1"/>
  <c r="K2213" i="1"/>
  <c r="L2213" i="1" s="1"/>
  <c r="K2214" i="1"/>
  <c r="L2214" i="1" s="1"/>
  <c r="K2215" i="1"/>
  <c r="L2215" i="1" s="1"/>
  <c r="K2216" i="1"/>
  <c r="L2216" i="1" s="1"/>
  <c r="K2217" i="1"/>
  <c r="L2217" i="1" s="1"/>
  <c r="K2218" i="1"/>
  <c r="L2218" i="1" s="1"/>
  <c r="K2219" i="1"/>
  <c r="L2219" i="1" s="1"/>
  <c r="K2220" i="1"/>
  <c r="L2220" i="1" s="1"/>
  <c r="K2221" i="1"/>
  <c r="L2221" i="1" s="1"/>
  <c r="K2222" i="1"/>
  <c r="L2222" i="1" s="1"/>
  <c r="K2223" i="1"/>
  <c r="L2223" i="1" s="1"/>
  <c r="K2224" i="1"/>
  <c r="L2224" i="1" s="1"/>
  <c r="K2225" i="1"/>
  <c r="L2225" i="1" s="1"/>
  <c r="K2226" i="1"/>
  <c r="L2226" i="1" s="1"/>
  <c r="K2227" i="1"/>
  <c r="L2227" i="1" s="1"/>
  <c r="K2228" i="1"/>
  <c r="L2228" i="1" s="1"/>
  <c r="K2229" i="1"/>
  <c r="L2229" i="1" s="1"/>
  <c r="K2230" i="1"/>
  <c r="L2230" i="1" s="1"/>
  <c r="K2231" i="1"/>
  <c r="L2231" i="1" s="1"/>
  <c r="K2232" i="1"/>
  <c r="L2232" i="1" s="1"/>
  <c r="K2233" i="1"/>
  <c r="L2233" i="1" s="1"/>
  <c r="K2234" i="1"/>
  <c r="L2234" i="1" s="1"/>
  <c r="K2235" i="1"/>
  <c r="L2235" i="1" s="1"/>
  <c r="K2236" i="1"/>
  <c r="L2236" i="1" s="1"/>
  <c r="K2237" i="1"/>
  <c r="L2237" i="1" s="1"/>
  <c r="K2238" i="1"/>
  <c r="L2238" i="1" s="1"/>
  <c r="K2239" i="1"/>
  <c r="L2239" i="1" s="1"/>
  <c r="K2240" i="1"/>
  <c r="L2240" i="1" s="1"/>
  <c r="K2241" i="1"/>
  <c r="L2241" i="1" s="1"/>
  <c r="K2242" i="1"/>
  <c r="L2242" i="1" s="1"/>
  <c r="K2243" i="1"/>
  <c r="L2243" i="1" s="1"/>
  <c r="K2244" i="1"/>
  <c r="L2244" i="1" s="1"/>
  <c r="K2245" i="1"/>
  <c r="L2245" i="1" s="1"/>
  <c r="K2246" i="1"/>
  <c r="L2246" i="1" s="1"/>
  <c r="K2247" i="1"/>
  <c r="L2247" i="1" s="1"/>
  <c r="K2248" i="1"/>
  <c r="L2248" i="1" s="1"/>
  <c r="K2249" i="1"/>
  <c r="L2249" i="1" s="1"/>
  <c r="K2250" i="1"/>
  <c r="L2250" i="1" s="1"/>
  <c r="K2251" i="1"/>
  <c r="L2251" i="1" s="1"/>
  <c r="K2252" i="1"/>
  <c r="L2252" i="1" s="1"/>
  <c r="K2253" i="1"/>
  <c r="L2253" i="1" s="1"/>
  <c r="K2254" i="1"/>
  <c r="L2254" i="1" s="1"/>
  <c r="K2255" i="1"/>
  <c r="L2255" i="1" s="1"/>
  <c r="K2256" i="1"/>
  <c r="L2256" i="1" s="1"/>
  <c r="K2257" i="1"/>
  <c r="L2257" i="1" s="1"/>
  <c r="K2258" i="1"/>
  <c r="L2258" i="1" s="1"/>
  <c r="K2259" i="1"/>
  <c r="L2259" i="1" s="1"/>
  <c r="K2260" i="1"/>
  <c r="L2260" i="1" s="1"/>
  <c r="K2261" i="1"/>
  <c r="L2261" i="1" s="1"/>
  <c r="K2262" i="1"/>
  <c r="L2262" i="1" s="1"/>
  <c r="K2263" i="1"/>
  <c r="L2263" i="1" s="1"/>
  <c r="K2264" i="1"/>
  <c r="L2264" i="1" s="1"/>
  <c r="K2265" i="1"/>
  <c r="L2265" i="1" s="1"/>
  <c r="K2266" i="1"/>
  <c r="L2266" i="1" s="1"/>
  <c r="K2267" i="1"/>
  <c r="L2267" i="1" s="1"/>
  <c r="K2268" i="1"/>
  <c r="L2268" i="1" s="1"/>
  <c r="K2269" i="1"/>
  <c r="L2269" i="1" s="1"/>
  <c r="K2270" i="1"/>
  <c r="L2270" i="1" s="1"/>
  <c r="K2271" i="1"/>
  <c r="L2271" i="1" s="1"/>
  <c r="K2272" i="1"/>
  <c r="L2272" i="1" s="1"/>
  <c r="K2273" i="1"/>
  <c r="L2273" i="1" s="1"/>
  <c r="K2274" i="1"/>
  <c r="L2274" i="1" s="1"/>
  <c r="K2275" i="1"/>
  <c r="L2275" i="1" s="1"/>
  <c r="K2276" i="1"/>
  <c r="L2276" i="1" s="1"/>
  <c r="K2277" i="1"/>
  <c r="L2277" i="1" s="1"/>
  <c r="K2278" i="1"/>
  <c r="L2278" i="1" s="1"/>
  <c r="K2279" i="1"/>
  <c r="L2279" i="1" s="1"/>
  <c r="K2280" i="1"/>
  <c r="L2280" i="1" s="1"/>
  <c r="K2281" i="1"/>
  <c r="L2281" i="1" s="1"/>
  <c r="K2282" i="1"/>
  <c r="L2282" i="1" s="1"/>
  <c r="K2283" i="1"/>
  <c r="L2283" i="1" s="1"/>
  <c r="K2284" i="1"/>
  <c r="L2284" i="1" s="1"/>
  <c r="K2285" i="1"/>
  <c r="L2285" i="1" s="1"/>
  <c r="K2286" i="1"/>
  <c r="L2286" i="1" s="1"/>
  <c r="K2287" i="1"/>
  <c r="L2287" i="1" s="1"/>
  <c r="K2288" i="1"/>
  <c r="L2288" i="1" s="1"/>
  <c r="K2289" i="1"/>
  <c r="L2289" i="1" s="1"/>
  <c r="K2290" i="1"/>
  <c r="L2290" i="1" s="1"/>
  <c r="K2291" i="1"/>
  <c r="L2291" i="1" s="1"/>
  <c r="K2292" i="1"/>
  <c r="L2292" i="1" s="1"/>
  <c r="K2293" i="1"/>
  <c r="L2293" i="1" s="1"/>
  <c r="K2294" i="1"/>
  <c r="L2294" i="1" s="1"/>
  <c r="K2295" i="1"/>
  <c r="L2295" i="1" s="1"/>
  <c r="K2296" i="1"/>
  <c r="L2296" i="1" s="1"/>
  <c r="K2297" i="1"/>
  <c r="L2297" i="1" s="1"/>
  <c r="K2298" i="1"/>
  <c r="L2298" i="1" s="1"/>
  <c r="K2299" i="1"/>
  <c r="L2299" i="1" s="1"/>
  <c r="K2300" i="1"/>
  <c r="L2300" i="1" s="1"/>
  <c r="K2301" i="1"/>
  <c r="L2301" i="1" s="1"/>
  <c r="K2302" i="1"/>
  <c r="L2302" i="1" s="1"/>
  <c r="K2303" i="1"/>
  <c r="L2303" i="1" s="1"/>
  <c r="K2304" i="1"/>
  <c r="L2304" i="1" s="1"/>
  <c r="K2305" i="1"/>
  <c r="L2305" i="1" s="1"/>
  <c r="K2306" i="1"/>
  <c r="L2306" i="1" s="1"/>
  <c r="K2307" i="1"/>
  <c r="L2307" i="1" s="1"/>
  <c r="K2308" i="1"/>
  <c r="L2308" i="1" s="1"/>
  <c r="K2309" i="1"/>
  <c r="L2309" i="1" s="1"/>
  <c r="K2310" i="1"/>
  <c r="L2310" i="1" s="1"/>
  <c r="K2311" i="1"/>
  <c r="L2311" i="1" s="1"/>
  <c r="K2312" i="1"/>
  <c r="L2312" i="1" s="1"/>
  <c r="K2313" i="1"/>
  <c r="L2313" i="1" s="1"/>
  <c r="K2314" i="1"/>
  <c r="L2314" i="1" s="1"/>
  <c r="K2315" i="1"/>
  <c r="L2315" i="1" s="1"/>
  <c r="K2316" i="1"/>
  <c r="L2316" i="1" s="1"/>
  <c r="K2317" i="1"/>
  <c r="L2317" i="1" s="1"/>
  <c r="K2318" i="1"/>
  <c r="L2318" i="1" s="1"/>
  <c r="K2319" i="1"/>
  <c r="L2319" i="1" s="1"/>
  <c r="K2320" i="1"/>
  <c r="L2320" i="1" s="1"/>
  <c r="K2321" i="1"/>
  <c r="L2321" i="1" s="1"/>
  <c r="K2322" i="1"/>
  <c r="L2322" i="1" s="1"/>
  <c r="K2323" i="1"/>
  <c r="L2323" i="1" s="1"/>
  <c r="K2324" i="1"/>
  <c r="L2324" i="1" s="1"/>
  <c r="K2325" i="1"/>
  <c r="L2325" i="1" s="1"/>
  <c r="K2326" i="1"/>
  <c r="L2326" i="1" s="1"/>
  <c r="K2327" i="1"/>
  <c r="L2327" i="1" s="1"/>
  <c r="K2328" i="1"/>
  <c r="L2328" i="1" s="1"/>
  <c r="K2329" i="1"/>
  <c r="L2329" i="1" s="1"/>
  <c r="K2330" i="1"/>
  <c r="L2330" i="1" s="1"/>
  <c r="K2331" i="1"/>
  <c r="L2331" i="1" s="1"/>
  <c r="K2332" i="1"/>
  <c r="L2332" i="1" s="1"/>
  <c r="K2333" i="1"/>
  <c r="L2333" i="1" s="1"/>
  <c r="K2334" i="1"/>
  <c r="L2334" i="1" s="1"/>
  <c r="K2335" i="1"/>
  <c r="L2335" i="1" s="1"/>
  <c r="K2336" i="1"/>
  <c r="L2336" i="1" s="1"/>
  <c r="K2337" i="1"/>
  <c r="L2337" i="1" s="1"/>
  <c r="K2338" i="1"/>
  <c r="L2338" i="1" s="1"/>
  <c r="K2339" i="1"/>
  <c r="L2339" i="1" s="1"/>
  <c r="K2340" i="1"/>
  <c r="L2340" i="1" s="1"/>
  <c r="K2341" i="1"/>
  <c r="L2341" i="1" s="1"/>
  <c r="K2342" i="1"/>
  <c r="L2342" i="1" s="1"/>
  <c r="K2343" i="1"/>
  <c r="L2343" i="1" s="1"/>
  <c r="K2344" i="1"/>
  <c r="L2344" i="1" s="1"/>
  <c r="K2345" i="1"/>
  <c r="L2345" i="1" s="1"/>
  <c r="K2346" i="1"/>
  <c r="L2346" i="1" s="1"/>
  <c r="K2347" i="1"/>
  <c r="L2347" i="1" s="1"/>
  <c r="K2348" i="1"/>
  <c r="L2348" i="1" s="1"/>
  <c r="K2349" i="1"/>
  <c r="L2349" i="1" s="1"/>
  <c r="K2350" i="1"/>
  <c r="L2350" i="1" s="1"/>
  <c r="K2351" i="1"/>
  <c r="L2351" i="1" s="1"/>
  <c r="K2352" i="1"/>
  <c r="L2352" i="1" s="1"/>
  <c r="K2353" i="1"/>
  <c r="L2353" i="1" s="1"/>
  <c r="K2354" i="1"/>
  <c r="L2354" i="1" s="1"/>
  <c r="K2355" i="1"/>
  <c r="L2355" i="1" s="1"/>
  <c r="K2356" i="1"/>
  <c r="L2356" i="1" s="1"/>
  <c r="K2357" i="1"/>
  <c r="L2357" i="1" s="1"/>
  <c r="K2358" i="1"/>
  <c r="L2358" i="1" s="1"/>
  <c r="K2359" i="1"/>
  <c r="L2359" i="1" s="1"/>
  <c r="K2360" i="1"/>
  <c r="L2360" i="1" s="1"/>
  <c r="K2361" i="1"/>
  <c r="L2361" i="1" s="1"/>
  <c r="K2362" i="1"/>
  <c r="L2362" i="1" s="1"/>
  <c r="K2363" i="1"/>
  <c r="L2363" i="1" s="1"/>
  <c r="K2364" i="1"/>
  <c r="L2364" i="1" s="1"/>
  <c r="K2365" i="1"/>
  <c r="L2365" i="1" s="1"/>
  <c r="K2366" i="1"/>
  <c r="L2366" i="1" s="1"/>
  <c r="K2367" i="1"/>
  <c r="L2367" i="1" s="1"/>
  <c r="K2368" i="1"/>
  <c r="L2368" i="1" s="1"/>
  <c r="K2369" i="1"/>
  <c r="L2369" i="1" s="1"/>
  <c r="K2370" i="1"/>
  <c r="L2370" i="1" s="1"/>
  <c r="K2371" i="1"/>
  <c r="L2371" i="1" s="1"/>
  <c r="K2372" i="1"/>
  <c r="L2372" i="1" s="1"/>
  <c r="K2373" i="1"/>
  <c r="L2373" i="1" s="1"/>
  <c r="K2374" i="1"/>
  <c r="L2374" i="1" s="1"/>
  <c r="K2375" i="1"/>
  <c r="L2375" i="1" s="1"/>
  <c r="K2376" i="1"/>
  <c r="L2376" i="1" s="1"/>
  <c r="K2377" i="1"/>
  <c r="L2377" i="1" s="1"/>
  <c r="K2378" i="1"/>
  <c r="L2378" i="1" s="1"/>
  <c r="K2379" i="1"/>
  <c r="L2379" i="1" s="1"/>
  <c r="K2380" i="1"/>
  <c r="L2380" i="1" s="1"/>
  <c r="K2381" i="1"/>
  <c r="L2381" i="1" s="1"/>
  <c r="K2382" i="1"/>
  <c r="L2382" i="1" s="1"/>
  <c r="K2383" i="1"/>
  <c r="L2383" i="1" s="1"/>
  <c r="K2384" i="1"/>
  <c r="L2384" i="1" s="1"/>
  <c r="K2385" i="1"/>
  <c r="L2385" i="1" s="1"/>
  <c r="K2386" i="1"/>
  <c r="L2386" i="1" s="1"/>
  <c r="K2387" i="1"/>
  <c r="L2387" i="1" s="1"/>
  <c r="K2388" i="1"/>
  <c r="L2388" i="1" s="1"/>
  <c r="K2389" i="1"/>
  <c r="L2389" i="1" s="1"/>
  <c r="K2390" i="1"/>
  <c r="L2390" i="1" s="1"/>
  <c r="K2391" i="1"/>
  <c r="L2391" i="1" s="1"/>
  <c r="K2392" i="1"/>
  <c r="L2392" i="1" s="1"/>
  <c r="K2393" i="1"/>
  <c r="L2393" i="1" s="1"/>
  <c r="K2394" i="1"/>
  <c r="L2394" i="1" s="1"/>
  <c r="K2395" i="1"/>
  <c r="L2395" i="1" s="1"/>
  <c r="K2396" i="1"/>
  <c r="L2396" i="1" s="1"/>
  <c r="K2397" i="1"/>
  <c r="L2397" i="1" s="1"/>
  <c r="K2398" i="1"/>
  <c r="L2398" i="1" s="1"/>
  <c r="K2399" i="1"/>
  <c r="L2399" i="1" s="1"/>
  <c r="K2400" i="1"/>
  <c r="L2400" i="1" s="1"/>
  <c r="K2401" i="1"/>
  <c r="L2401" i="1" s="1"/>
  <c r="K2402" i="1"/>
  <c r="L2402" i="1" s="1"/>
  <c r="K2403" i="1"/>
  <c r="L2403" i="1" s="1"/>
  <c r="K2404" i="1"/>
  <c r="L2404" i="1" s="1"/>
  <c r="K2405" i="1"/>
  <c r="L2405" i="1" s="1"/>
  <c r="K2406" i="1"/>
  <c r="L2406" i="1" s="1"/>
  <c r="K2407" i="1"/>
  <c r="L2407" i="1" s="1"/>
  <c r="K2408" i="1"/>
  <c r="L2408" i="1" s="1"/>
  <c r="K2409" i="1"/>
  <c r="L2409" i="1" s="1"/>
  <c r="K2410" i="1"/>
  <c r="L2410" i="1" s="1"/>
  <c r="K2411" i="1"/>
  <c r="L2411" i="1" s="1"/>
  <c r="K2412" i="1"/>
  <c r="L2412" i="1" s="1"/>
  <c r="K2413" i="1"/>
  <c r="L2413" i="1" s="1"/>
  <c r="K2414" i="1"/>
  <c r="L2414" i="1" s="1"/>
  <c r="K2415" i="1"/>
  <c r="L2415" i="1" s="1"/>
  <c r="K2416" i="1"/>
  <c r="L2416" i="1" s="1"/>
  <c r="K2417" i="1"/>
  <c r="L2417" i="1" s="1"/>
  <c r="K2418" i="1"/>
  <c r="L2418" i="1" s="1"/>
  <c r="K2419" i="1"/>
  <c r="L2419" i="1" s="1"/>
  <c r="K2420" i="1"/>
  <c r="L2420" i="1" s="1"/>
  <c r="K2421" i="1"/>
  <c r="L2421" i="1" s="1"/>
  <c r="K2422" i="1"/>
  <c r="L2422" i="1" s="1"/>
  <c r="K2423" i="1"/>
  <c r="L2423" i="1" s="1"/>
  <c r="K2424" i="1"/>
  <c r="L2424" i="1" s="1"/>
  <c r="K2425" i="1"/>
  <c r="L2425" i="1" s="1"/>
  <c r="K2426" i="1"/>
  <c r="L2426" i="1" s="1"/>
  <c r="K2427" i="1"/>
  <c r="L2427" i="1" s="1"/>
  <c r="K2428" i="1"/>
  <c r="L2428" i="1" s="1"/>
  <c r="K2429" i="1"/>
  <c r="L2429" i="1" s="1"/>
  <c r="K2430" i="1"/>
  <c r="L2430" i="1" s="1"/>
  <c r="K2431" i="1"/>
  <c r="L2431" i="1" s="1"/>
  <c r="K2432" i="1"/>
  <c r="L2432" i="1" s="1"/>
  <c r="K2433" i="1"/>
  <c r="L2433" i="1" s="1"/>
  <c r="K2434" i="1"/>
  <c r="L2434" i="1" s="1"/>
  <c r="K2435" i="1"/>
  <c r="L2435" i="1" s="1"/>
  <c r="K2436" i="1"/>
  <c r="L2436" i="1" s="1"/>
  <c r="K2437" i="1"/>
  <c r="L2437" i="1" s="1"/>
  <c r="K2438" i="1"/>
  <c r="L2438" i="1" s="1"/>
  <c r="K2439" i="1"/>
  <c r="L2439" i="1" s="1"/>
  <c r="K2440" i="1"/>
  <c r="L2440" i="1" s="1"/>
  <c r="K2441" i="1"/>
  <c r="L2441" i="1" s="1"/>
  <c r="K2442" i="1"/>
  <c r="L2442" i="1" s="1"/>
  <c r="K2443" i="1"/>
  <c r="L2443" i="1" s="1"/>
  <c r="K2444" i="1"/>
  <c r="L2444" i="1" s="1"/>
  <c r="K2445" i="1"/>
  <c r="L2445" i="1" s="1"/>
  <c r="K2446" i="1"/>
  <c r="L2446" i="1" s="1"/>
  <c r="K2447" i="1"/>
  <c r="L2447" i="1" s="1"/>
  <c r="K2448" i="1"/>
  <c r="L2448" i="1" s="1"/>
  <c r="K2449" i="1"/>
  <c r="L2449" i="1" s="1"/>
  <c r="K2450" i="1"/>
  <c r="L2450" i="1" s="1"/>
  <c r="K2451" i="1"/>
  <c r="L2451" i="1" s="1"/>
  <c r="K2452" i="1"/>
  <c r="L2452" i="1" s="1"/>
  <c r="K2453" i="1"/>
  <c r="L2453" i="1" s="1"/>
  <c r="K2454" i="1"/>
  <c r="L2454" i="1" s="1"/>
  <c r="K2455" i="1"/>
  <c r="L2455" i="1" s="1"/>
  <c r="K2456" i="1"/>
  <c r="L2456" i="1" s="1"/>
  <c r="K2457" i="1"/>
  <c r="L2457" i="1" s="1"/>
  <c r="K2458" i="1"/>
  <c r="L2458" i="1" s="1"/>
  <c r="K2459" i="1"/>
  <c r="L2459" i="1" s="1"/>
  <c r="K2460" i="1"/>
  <c r="L2460" i="1" s="1"/>
  <c r="K2461" i="1"/>
  <c r="L2461" i="1" s="1"/>
  <c r="K2462" i="1"/>
  <c r="L2462" i="1" s="1"/>
  <c r="K2463" i="1"/>
  <c r="L2463" i="1" s="1"/>
  <c r="K2464" i="1"/>
  <c r="L2464" i="1" s="1"/>
  <c r="K2465" i="1"/>
  <c r="L2465" i="1" s="1"/>
  <c r="K2466" i="1"/>
  <c r="L2466" i="1" s="1"/>
  <c r="K2467" i="1"/>
  <c r="L2467" i="1" s="1"/>
  <c r="K2468" i="1"/>
  <c r="L2468" i="1" s="1"/>
  <c r="K2469" i="1"/>
  <c r="L2469" i="1" s="1"/>
  <c r="K2470" i="1"/>
  <c r="L2470" i="1" s="1"/>
  <c r="K2471" i="1"/>
  <c r="L2471" i="1" s="1"/>
  <c r="K2472" i="1"/>
  <c r="L2472" i="1" s="1"/>
  <c r="K2473" i="1"/>
  <c r="L2473" i="1" s="1"/>
  <c r="K2474" i="1"/>
  <c r="L2474" i="1" s="1"/>
  <c r="K2475" i="1"/>
  <c r="L2475" i="1" s="1"/>
  <c r="K2476" i="1"/>
  <c r="L2476" i="1" s="1"/>
  <c r="K2477" i="1"/>
  <c r="L2477" i="1" s="1"/>
  <c r="K2478" i="1"/>
  <c r="L2478" i="1" s="1"/>
  <c r="K2479" i="1"/>
  <c r="L2479" i="1" s="1"/>
  <c r="K2480" i="1"/>
  <c r="L2480" i="1" s="1"/>
  <c r="K2481" i="1"/>
  <c r="L2481" i="1" s="1"/>
  <c r="K2482" i="1"/>
  <c r="L2482" i="1" s="1"/>
  <c r="K2483" i="1"/>
  <c r="L2483" i="1" s="1"/>
  <c r="K2484" i="1"/>
  <c r="L2484" i="1" s="1"/>
  <c r="K2485" i="1"/>
  <c r="L2485" i="1" s="1"/>
  <c r="K2486" i="1"/>
  <c r="L2486" i="1" s="1"/>
  <c r="K2487" i="1"/>
  <c r="L2487" i="1" s="1"/>
  <c r="K2488" i="1"/>
  <c r="L2488" i="1" s="1"/>
  <c r="K2489" i="1"/>
  <c r="L2489" i="1" s="1"/>
  <c r="K2490" i="1"/>
  <c r="L2490" i="1" s="1"/>
  <c r="K2491" i="1"/>
  <c r="L2491" i="1" s="1"/>
  <c r="K2492" i="1"/>
  <c r="L2492" i="1" s="1"/>
  <c r="K2493" i="1"/>
  <c r="L2493" i="1" s="1"/>
  <c r="K2494" i="1"/>
  <c r="L2494" i="1" s="1"/>
  <c r="K2495" i="1"/>
  <c r="L2495" i="1" s="1"/>
  <c r="K2496" i="1"/>
  <c r="L2496" i="1" s="1"/>
  <c r="K2497" i="1"/>
  <c r="L2497" i="1" s="1"/>
  <c r="K2498" i="1"/>
  <c r="L2498" i="1" s="1"/>
  <c r="K2499" i="1"/>
  <c r="L2499" i="1" s="1"/>
  <c r="K2500" i="1"/>
  <c r="L2500" i="1" s="1"/>
  <c r="K2501" i="1"/>
  <c r="L2501" i="1" s="1"/>
  <c r="K2502" i="1"/>
  <c r="L2502" i="1" s="1"/>
  <c r="K2503" i="1"/>
  <c r="L2503" i="1" s="1"/>
  <c r="K2504" i="1"/>
  <c r="L2504" i="1" s="1"/>
  <c r="K2505" i="1"/>
  <c r="L2505" i="1" s="1"/>
  <c r="K2506" i="1"/>
  <c r="L2506" i="1" s="1"/>
  <c r="K2507" i="1"/>
  <c r="L2507" i="1" s="1"/>
  <c r="K2508" i="1"/>
  <c r="L2508" i="1" s="1"/>
  <c r="K2509" i="1"/>
  <c r="L2509" i="1" s="1"/>
  <c r="K2510" i="1"/>
  <c r="L2510" i="1" s="1"/>
  <c r="K2511" i="1"/>
  <c r="L2511" i="1" s="1"/>
  <c r="K2512" i="1"/>
  <c r="L2512" i="1" s="1"/>
  <c r="K2513" i="1"/>
  <c r="L2513" i="1" s="1"/>
  <c r="K2514" i="1"/>
  <c r="L2514" i="1" s="1"/>
  <c r="K2515" i="1"/>
  <c r="L2515" i="1" s="1"/>
  <c r="K2516" i="1"/>
  <c r="L2516" i="1" s="1"/>
  <c r="K2517" i="1"/>
  <c r="L2517" i="1" s="1"/>
  <c r="K2518" i="1"/>
  <c r="L2518" i="1" s="1"/>
  <c r="K2519" i="1"/>
  <c r="L2519" i="1" s="1"/>
  <c r="K2520" i="1"/>
  <c r="L2520" i="1" s="1"/>
  <c r="K2521" i="1"/>
  <c r="L2521" i="1" s="1"/>
  <c r="K2522" i="1"/>
  <c r="L2522" i="1" s="1"/>
  <c r="K2523" i="1"/>
  <c r="L2523" i="1" s="1"/>
  <c r="K2524" i="1"/>
  <c r="L2524" i="1" s="1"/>
  <c r="K2525" i="1"/>
  <c r="L2525" i="1" s="1"/>
  <c r="K2526" i="1"/>
  <c r="L2526" i="1" s="1"/>
  <c r="K2527" i="1"/>
  <c r="L2527" i="1" s="1"/>
  <c r="K2528" i="1"/>
  <c r="L2528" i="1" s="1"/>
  <c r="K2529" i="1"/>
  <c r="L2529" i="1" s="1"/>
  <c r="K2530" i="1"/>
  <c r="L2530" i="1" s="1"/>
  <c r="K2531" i="1"/>
  <c r="L2531" i="1" s="1"/>
  <c r="K2532" i="1"/>
  <c r="L2532" i="1" s="1"/>
  <c r="K2533" i="1"/>
  <c r="L2533" i="1" s="1"/>
  <c r="K2534" i="1"/>
  <c r="L2534" i="1" s="1"/>
  <c r="K2535" i="1"/>
  <c r="L2535" i="1" s="1"/>
  <c r="K2536" i="1"/>
  <c r="L2536" i="1" s="1"/>
  <c r="K2537" i="1"/>
  <c r="L2537" i="1" s="1"/>
  <c r="K2538" i="1"/>
  <c r="L2538" i="1" s="1"/>
  <c r="K2539" i="1"/>
  <c r="L2539" i="1" s="1"/>
  <c r="K2540" i="1"/>
  <c r="L2540" i="1" s="1"/>
  <c r="K2541" i="1"/>
  <c r="L2541" i="1" s="1"/>
  <c r="K2542" i="1"/>
  <c r="L2542" i="1" s="1"/>
  <c r="K2543" i="1"/>
  <c r="L2543" i="1" s="1"/>
  <c r="K2544" i="1"/>
  <c r="L2544" i="1" s="1"/>
  <c r="K2545" i="1"/>
  <c r="L2545" i="1" s="1"/>
  <c r="K2546" i="1"/>
  <c r="L2546" i="1" s="1"/>
  <c r="K2547" i="1"/>
  <c r="L2547" i="1" s="1"/>
  <c r="K2548" i="1"/>
  <c r="L2548" i="1" s="1"/>
  <c r="K2549" i="1"/>
  <c r="L2549" i="1" s="1"/>
  <c r="K2550" i="1"/>
  <c r="L2550" i="1" s="1"/>
  <c r="K2551" i="1"/>
  <c r="L2551" i="1" s="1"/>
  <c r="K2552" i="1"/>
  <c r="L2552" i="1" s="1"/>
  <c r="K2553" i="1"/>
  <c r="L2553" i="1" s="1"/>
  <c r="K2554" i="1"/>
  <c r="L2554" i="1" s="1"/>
  <c r="K2555" i="1"/>
  <c r="L2555" i="1" s="1"/>
  <c r="K2556" i="1"/>
  <c r="L2556" i="1" s="1"/>
  <c r="K2557" i="1"/>
  <c r="L2557" i="1" s="1"/>
  <c r="K2558" i="1"/>
  <c r="L2558" i="1" s="1"/>
  <c r="K2559" i="1"/>
  <c r="L2559" i="1" s="1"/>
  <c r="K2560" i="1"/>
  <c r="L2560" i="1" s="1"/>
  <c r="K2561" i="1"/>
  <c r="L2561" i="1" s="1"/>
  <c r="K2562" i="1"/>
  <c r="L2562" i="1" s="1"/>
  <c r="K2563" i="1"/>
  <c r="L2563" i="1" s="1"/>
  <c r="K2564" i="1"/>
  <c r="L2564" i="1" s="1"/>
  <c r="K2565" i="1"/>
  <c r="L2565" i="1" s="1"/>
  <c r="K2566" i="1"/>
  <c r="L2566" i="1" s="1"/>
  <c r="K2567" i="1"/>
  <c r="L2567" i="1" s="1"/>
  <c r="K2568" i="1"/>
  <c r="L2568" i="1" s="1"/>
  <c r="K2569" i="1"/>
  <c r="L2569" i="1" s="1"/>
  <c r="K2570" i="1"/>
  <c r="L2570" i="1" s="1"/>
  <c r="K2571" i="1"/>
  <c r="L2571" i="1" s="1"/>
  <c r="K2572" i="1"/>
  <c r="L2572" i="1" s="1"/>
  <c r="K2573" i="1"/>
  <c r="L2573" i="1" s="1"/>
  <c r="K2574" i="1"/>
  <c r="L2574" i="1" s="1"/>
  <c r="K2575" i="1"/>
  <c r="L2575" i="1" s="1"/>
  <c r="K2576" i="1"/>
  <c r="L2576" i="1" s="1"/>
  <c r="K2577" i="1"/>
  <c r="L2577" i="1" s="1"/>
  <c r="K2578" i="1"/>
  <c r="L2578" i="1" s="1"/>
  <c r="K2579" i="1"/>
  <c r="L2579" i="1" s="1"/>
  <c r="K2580" i="1"/>
  <c r="L2580" i="1" s="1"/>
  <c r="K2581" i="1"/>
  <c r="L2581" i="1" s="1"/>
  <c r="K2582" i="1"/>
  <c r="L2582" i="1" s="1"/>
  <c r="K2583" i="1"/>
  <c r="L2583" i="1" s="1"/>
  <c r="K2584" i="1"/>
  <c r="L2584" i="1" s="1"/>
  <c r="K2585" i="1"/>
  <c r="L2585" i="1" s="1"/>
  <c r="K2586" i="1"/>
  <c r="L2586" i="1" s="1"/>
  <c r="K2587" i="1"/>
  <c r="L2587" i="1" s="1"/>
  <c r="K2588" i="1"/>
  <c r="L2588" i="1" s="1"/>
  <c r="K2589" i="1"/>
  <c r="L2589" i="1" s="1"/>
  <c r="K2590" i="1"/>
  <c r="L2590" i="1" s="1"/>
  <c r="K2591" i="1"/>
  <c r="L2591" i="1" s="1"/>
  <c r="K2592" i="1"/>
  <c r="L2592" i="1" s="1"/>
  <c r="K2593" i="1"/>
  <c r="L2593" i="1" s="1"/>
  <c r="K2594" i="1"/>
  <c r="L2594" i="1" s="1"/>
  <c r="K2595" i="1"/>
  <c r="L2595" i="1" s="1"/>
  <c r="K2596" i="1"/>
  <c r="L2596" i="1" s="1"/>
  <c r="K2597" i="1"/>
  <c r="L2597" i="1" s="1"/>
  <c r="K2598" i="1"/>
  <c r="L2598" i="1" s="1"/>
  <c r="K2599" i="1"/>
  <c r="L2599" i="1" s="1"/>
  <c r="K2600" i="1"/>
  <c r="L2600" i="1" s="1"/>
  <c r="K2601" i="1"/>
  <c r="L2601" i="1" s="1"/>
  <c r="K2602" i="1"/>
  <c r="L2602" i="1" s="1"/>
  <c r="K2603" i="1"/>
  <c r="L2603" i="1" s="1"/>
  <c r="K2604" i="1"/>
  <c r="L2604" i="1" s="1"/>
  <c r="K2605" i="1"/>
  <c r="L2605" i="1" s="1"/>
  <c r="K2606" i="1"/>
  <c r="L2606" i="1" s="1"/>
  <c r="K2607" i="1"/>
  <c r="L2607" i="1" s="1"/>
  <c r="K2608" i="1"/>
  <c r="L2608" i="1" s="1"/>
  <c r="K2609" i="1"/>
  <c r="L2609" i="1" s="1"/>
  <c r="K2610" i="1"/>
  <c r="L2610" i="1" s="1"/>
  <c r="K2611" i="1"/>
  <c r="L2611" i="1" s="1"/>
  <c r="K2612" i="1"/>
  <c r="L2612" i="1" s="1"/>
  <c r="K2613" i="1"/>
  <c r="L2613" i="1" s="1"/>
  <c r="K2614" i="1"/>
  <c r="L2614" i="1" s="1"/>
  <c r="K2615" i="1"/>
  <c r="L2615" i="1" s="1"/>
  <c r="K2616" i="1"/>
  <c r="L2616" i="1" s="1"/>
  <c r="K2617" i="1"/>
  <c r="L2617" i="1" s="1"/>
  <c r="K2618" i="1"/>
  <c r="L2618" i="1" s="1"/>
  <c r="K2619" i="1"/>
  <c r="L2619" i="1" s="1"/>
  <c r="K2620" i="1"/>
  <c r="L2620" i="1" s="1"/>
  <c r="K2621" i="1"/>
  <c r="L2621" i="1" s="1"/>
  <c r="K2622" i="1"/>
  <c r="L2622" i="1" s="1"/>
  <c r="K2623" i="1"/>
  <c r="L2623" i="1" s="1"/>
  <c r="K2624" i="1"/>
  <c r="L2624" i="1" s="1"/>
  <c r="K2625" i="1"/>
  <c r="L2625" i="1" s="1"/>
  <c r="K2626" i="1"/>
  <c r="L2626" i="1" s="1"/>
  <c r="K2627" i="1"/>
  <c r="L2627" i="1" s="1"/>
  <c r="K2628" i="1"/>
  <c r="L2628" i="1" s="1"/>
  <c r="K2629" i="1"/>
  <c r="L2629" i="1" s="1"/>
  <c r="K2630" i="1"/>
  <c r="L2630" i="1" s="1"/>
  <c r="K2631" i="1"/>
  <c r="L2631" i="1" s="1"/>
  <c r="K2632" i="1"/>
  <c r="L2632" i="1" s="1"/>
  <c r="K2633" i="1"/>
  <c r="L2633" i="1" s="1"/>
  <c r="K2634" i="1"/>
  <c r="L2634" i="1" s="1"/>
  <c r="K2635" i="1"/>
  <c r="L2635" i="1" s="1"/>
  <c r="K2636" i="1"/>
  <c r="L2636" i="1" s="1"/>
  <c r="K2637" i="1"/>
  <c r="L2637" i="1" s="1"/>
  <c r="K2638" i="1"/>
  <c r="L2638" i="1" s="1"/>
  <c r="K2639" i="1"/>
  <c r="L2639" i="1" s="1"/>
  <c r="K2640" i="1"/>
  <c r="L2640" i="1" s="1"/>
  <c r="K2641" i="1"/>
  <c r="L2641" i="1" s="1"/>
  <c r="K2642" i="1"/>
  <c r="L2642" i="1" s="1"/>
  <c r="K2643" i="1"/>
  <c r="L2643" i="1" s="1"/>
  <c r="K2644" i="1"/>
  <c r="L2644" i="1" s="1"/>
  <c r="K2645" i="1"/>
  <c r="L2645" i="1" s="1"/>
  <c r="K2646" i="1"/>
  <c r="L2646" i="1" s="1"/>
  <c r="K2647" i="1"/>
  <c r="L2647" i="1" s="1"/>
  <c r="K2648" i="1"/>
  <c r="L2648" i="1" s="1"/>
  <c r="K2649" i="1"/>
  <c r="L2649" i="1" s="1"/>
  <c r="K2650" i="1"/>
  <c r="L2650" i="1" s="1"/>
  <c r="K2651" i="1"/>
  <c r="L2651" i="1" s="1"/>
  <c r="K2652" i="1"/>
  <c r="L2652" i="1" s="1"/>
  <c r="K2653" i="1"/>
  <c r="L2653" i="1" s="1"/>
  <c r="K2654" i="1"/>
  <c r="L2654" i="1" s="1"/>
  <c r="K2655" i="1"/>
  <c r="L2655" i="1" s="1"/>
  <c r="K2656" i="1"/>
  <c r="L2656" i="1" s="1"/>
  <c r="K2657" i="1"/>
  <c r="L2657" i="1" s="1"/>
  <c r="K2658" i="1"/>
  <c r="L2658" i="1" s="1"/>
  <c r="K2659" i="1"/>
  <c r="L2659" i="1" s="1"/>
  <c r="K2660" i="1"/>
  <c r="L2660" i="1" s="1"/>
  <c r="K2661" i="1"/>
  <c r="L2661" i="1" s="1"/>
  <c r="K2662" i="1"/>
  <c r="L2662" i="1" s="1"/>
  <c r="K2663" i="1"/>
  <c r="L2663" i="1" s="1"/>
  <c r="K2664" i="1"/>
  <c r="L2664" i="1" s="1"/>
  <c r="K2665" i="1"/>
  <c r="L2665" i="1" s="1"/>
  <c r="K2666" i="1"/>
  <c r="L2666" i="1" s="1"/>
  <c r="K2667" i="1"/>
  <c r="L2667" i="1" s="1"/>
  <c r="K2668" i="1"/>
  <c r="L2668" i="1" s="1"/>
  <c r="K2669" i="1"/>
  <c r="L2669" i="1" s="1"/>
  <c r="K2670" i="1"/>
  <c r="L2670" i="1" s="1"/>
  <c r="K2671" i="1"/>
  <c r="L2671" i="1" s="1"/>
  <c r="K2672" i="1"/>
  <c r="L2672" i="1" s="1"/>
  <c r="K2673" i="1"/>
  <c r="L2673" i="1" s="1"/>
  <c r="K2674" i="1"/>
  <c r="L2674" i="1" s="1"/>
  <c r="K2675" i="1"/>
  <c r="L2675" i="1" s="1"/>
  <c r="K2676" i="1"/>
  <c r="L2676" i="1" s="1"/>
  <c r="K2677" i="1"/>
  <c r="L2677" i="1" s="1"/>
  <c r="K2678" i="1"/>
  <c r="L2678" i="1" s="1"/>
  <c r="K2679" i="1"/>
  <c r="L2679" i="1" s="1"/>
  <c r="K2680" i="1"/>
  <c r="L2680" i="1" s="1"/>
  <c r="K2681" i="1"/>
  <c r="L2681" i="1" s="1"/>
  <c r="K2682" i="1"/>
  <c r="L2682" i="1" s="1"/>
  <c r="K2683" i="1"/>
  <c r="L2683" i="1" s="1"/>
  <c r="K2684" i="1"/>
  <c r="L2684" i="1" s="1"/>
  <c r="K2685" i="1"/>
  <c r="L2685" i="1" s="1"/>
  <c r="K2686" i="1"/>
  <c r="L2686" i="1" s="1"/>
  <c r="K2687" i="1"/>
  <c r="L2687" i="1" s="1"/>
  <c r="K2688" i="1"/>
  <c r="L2688" i="1" s="1"/>
  <c r="K2689" i="1"/>
  <c r="L2689" i="1" s="1"/>
  <c r="K2690" i="1"/>
  <c r="L2690" i="1" s="1"/>
  <c r="K2691" i="1"/>
  <c r="L2691" i="1" s="1"/>
  <c r="K2692" i="1"/>
  <c r="L2692" i="1" s="1"/>
  <c r="K2693" i="1"/>
  <c r="L2693" i="1" s="1"/>
  <c r="K2694" i="1"/>
  <c r="L2694" i="1" s="1"/>
  <c r="K2695" i="1"/>
  <c r="L2695" i="1" s="1"/>
  <c r="K2696" i="1"/>
  <c r="L2696" i="1" s="1"/>
  <c r="K2697" i="1"/>
  <c r="L2697" i="1" s="1"/>
  <c r="K2698" i="1"/>
  <c r="L2698" i="1" s="1"/>
  <c r="K2699" i="1"/>
  <c r="L2699" i="1" s="1"/>
  <c r="K2700" i="1"/>
  <c r="L2700" i="1" s="1"/>
  <c r="K2701" i="1"/>
  <c r="L2701" i="1" s="1"/>
  <c r="K2702" i="1"/>
  <c r="L2702" i="1" s="1"/>
  <c r="K2703" i="1"/>
  <c r="L2703" i="1" s="1"/>
  <c r="K2704" i="1"/>
  <c r="L2704" i="1" s="1"/>
  <c r="K2705" i="1"/>
  <c r="L2705" i="1" s="1"/>
  <c r="K2706" i="1"/>
  <c r="L2706" i="1" s="1"/>
  <c r="K2707" i="1"/>
  <c r="L2707" i="1" s="1"/>
  <c r="K2708" i="1"/>
  <c r="L2708" i="1" s="1"/>
  <c r="K2709" i="1"/>
  <c r="L2709" i="1" s="1"/>
  <c r="K2710" i="1"/>
  <c r="L2710" i="1" s="1"/>
  <c r="K2711" i="1"/>
  <c r="L2711" i="1" s="1"/>
  <c r="K2712" i="1"/>
  <c r="L2712" i="1" s="1"/>
  <c r="K2713" i="1"/>
  <c r="L2713" i="1" s="1"/>
  <c r="K2714" i="1"/>
  <c r="L2714" i="1" s="1"/>
  <c r="K2715" i="1"/>
  <c r="L2715" i="1" s="1"/>
  <c r="K2716" i="1"/>
  <c r="L2716" i="1" s="1"/>
  <c r="K2717" i="1"/>
  <c r="L2717" i="1" s="1"/>
  <c r="K2718" i="1"/>
  <c r="L2718" i="1" s="1"/>
  <c r="K2719" i="1"/>
  <c r="L2719" i="1" s="1"/>
  <c r="K2720" i="1"/>
  <c r="L2720" i="1" s="1"/>
  <c r="K2721" i="1"/>
  <c r="L2721" i="1" s="1"/>
  <c r="K2722" i="1"/>
  <c r="L2722" i="1" s="1"/>
  <c r="K2723" i="1"/>
  <c r="L2723" i="1" s="1"/>
  <c r="K2724" i="1"/>
  <c r="L2724" i="1" s="1"/>
  <c r="K2725" i="1"/>
  <c r="L2725" i="1" s="1"/>
  <c r="K2726" i="1"/>
  <c r="L2726" i="1" s="1"/>
  <c r="K2727" i="1"/>
  <c r="L2727" i="1" s="1"/>
  <c r="K2728" i="1"/>
  <c r="L2728" i="1" s="1"/>
  <c r="K2729" i="1"/>
  <c r="L2729" i="1" s="1"/>
  <c r="K2730" i="1"/>
  <c r="L2730" i="1" s="1"/>
  <c r="K2731" i="1"/>
  <c r="L2731" i="1" s="1"/>
  <c r="K2732" i="1"/>
  <c r="L2732" i="1" s="1"/>
  <c r="K2733" i="1"/>
  <c r="L2733" i="1" s="1"/>
  <c r="K2734" i="1"/>
  <c r="L2734" i="1" s="1"/>
  <c r="K2735" i="1"/>
  <c r="L2735" i="1" s="1"/>
  <c r="K2736" i="1"/>
  <c r="L2736" i="1" s="1"/>
  <c r="K2737" i="1"/>
  <c r="L2737" i="1" s="1"/>
  <c r="K2738" i="1"/>
  <c r="L2738" i="1" s="1"/>
  <c r="K2739" i="1"/>
  <c r="L2739" i="1" s="1"/>
  <c r="K2740" i="1"/>
  <c r="L2740" i="1" s="1"/>
  <c r="K2741" i="1"/>
  <c r="L2741" i="1" s="1"/>
  <c r="K2742" i="1"/>
  <c r="L2742" i="1" s="1"/>
  <c r="K2743" i="1"/>
  <c r="L2743" i="1" s="1"/>
  <c r="K2744" i="1"/>
  <c r="L2744" i="1" s="1"/>
  <c r="K2745" i="1"/>
  <c r="L2745" i="1" s="1"/>
  <c r="K2746" i="1"/>
  <c r="L2746" i="1" s="1"/>
  <c r="K2747" i="1"/>
  <c r="L2747" i="1" s="1"/>
  <c r="K2748" i="1"/>
  <c r="L2748" i="1" s="1"/>
  <c r="K2749" i="1"/>
  <c r="L2749" i="1" s="1"/>
  <c r="K2750" i="1"/>
  <c r="L2750" i="1" s="1"/>
  <c r="K2751" i="1"/>
  <c r="L2751" i="1" s="1"/>
  <c r="K2752" i="1"/>
  <c r="L2752" i="1" s="1"/>
  <c r="K2753" i="1"/>
  <c r="L2753" i="1" s="1"/>
  <c r="K2754" i="1"/>
  <c r="L2754" i="1" s="1"/>
  <c r="K2755" i="1"/>
  <c r="L2755" i="1" s="1"/>
  <c r="K2756" i="1"/>
  <c r="L2756" i="1" s="1"/>
  <c r="K2757" i="1"/>
  <c r="L2757" i="1" s="1"/>
  <c r="K2758" i="1"/>
  <c r="L2758" i="1" s="1"/>
  <c r="K2759" i="1"/>
  <c r="L2759" i="1" s="1"/>
  <c r="K2760" i="1"/>
  <c r="L2760" i="1" s="1"/>
  <c r="K2761" i="1"/>
  <c r="L2761" i="1" s="1"/>
  <c r="K2762" i="1"/>
  <c r="L2762" i="1" s="1"/>
  <c r="K2763" i="1"/>
  <c r="L2763" i="1" s="1"/>
  <c r="K2764" i="1"/>
  <c r="L2764" i="1" s="1"/>
  <c r="K2765" i="1"/>
  <c r="L2765" i="1" s="1"/>
  <c r="K2766" i="1"/>
  <c r="L2766" i="1" s="1"/>
  <c r="K2767" i="1"/>
  <c r="L2767" i="1" s="1"/>
  <c r="K2768" i="1"/>
  <c r="L2768" i="1" s="1"/>
  <c r="K2769" i="1"/>
  <c r="L2769" i="1" s="1"/>
  <c r="K2770" i="1"/>
  <c r="L2770" i="1" s="1"/>
  <c r="K2771" i="1"/>
  <c r="L2771" i="1" s="1"/>
  <c r="K2772" i="1"/>
  <c r="L2772" i="1" s="1"/>
  <c r="K2773" i="1"/>
  <c r="L2773" i="1" s="1"/>
  <c r="K2774" i="1"/>
  <c r="L2774" i="1" s="1"/>
  <c r="K2775" i="1"/>
  <c r="L2775" i="1" s="1"/>
  <c r="K2776" i="1"/>
  <c r="L2776" i="1" s="1"/>
  <c r="K2777" i="1"/>
  <c r="L2777" i="1" s="1"/>
  <c r="K2778" i="1"/>
  <c r="L2778" i="1" s="1"/>
  <c r="K2779" i="1"/>
  <c r="L2779" i="1" s="1"/>
  <c r="K2780" i="1"/>
  <c r="L2780" i="1" s="1"/>
  <c r="K2781" i="1"/>
  <c r="L2781" i="1" s="1"/>
  <c r="K2782" i="1"/>
  <c r="L2782" i="1" s="1"/>
  <c r="K2783" i="1"/>
  <c r="L2783" i="1" s="1"/>
  <c r="K2784" i="1"/>
  <c r="L2784" i="1" s="1"/>
  <c r="K2785" i="1"/>
  <c r="L2785" i="1" s="1"/>
  <c r="K2786" i="1"/>
  <c r="L2786" i="1" s="1"/>
  <c r="K2787" i="1"/>
  <c r="L2787" i="1" s="1"/>
  <c r="K2788" i="1"/>
  <c r="L2788" i="1" s="1"/>
  <c r="K2789" i="1"/>
  <c r="L2789" i="1" s="1"/>
  <c r="K2790" i="1"/>
  <c r="L2790" i="1" s="1"/>
  <c r="K2791" i="1"/>
  <c r="L2791" i="1" s="1"/>
  <c r="K2792" i="1"/>
  <c r="L2792" i="1" s="1"/>
  <c r="K2793" i="1"/>
  <c r="L2793" i="1" s="1"/>
  <c r="K2794" i="1"/>
  <c r="L2794" i="1" s="1"/>
  <c r="K2795" i="1"/>
  <c r="L2795" i="1" s="1"/>
  <c r="K2796" i="1"/>
  <c r="L2796" i="1" s="1"/>
  <c r="K2797" i="1"/>
  <c r="L2797" i="1" s="1"/>
  <c r="K2798" i="1"/>
  <c r="L2798" i="1" s="1"/>
  <c r="K2799" i="1"/>
  <c r="L2799" i="1" s="1"/>
  <c r="K2800" i="1"/>
  <c r="L2800" i="1" s="1"/>
  <c r="K2801" i="1"/>
  <c r="L2801" i="1" s="1"/>
  <c r="K2802" i="1"/>
  <c r="L2802" i="1" s="1"/>
  <c r="K2803" i="1"/>
  <c r="L2803" i="1" s="1"/>
  <c r="K2804" i="1"/>
  <c r="L2804" i="1" s="1"/>
  <c r="K2805" i="1"/>
  <c r="L2805" i="1" s="1"/>
  <c r="K2806" i="1"/>
  <c r="L2806" i="1" s="1"/>
  <c r="K2807" i="1"/>
  <c r="L2807" i="1" s="1"/>
  <c r="K2808" i="1"/>
  <c r="L2808" i="1" s="1"/>
  <c r="K2809" i="1"/>
  <c r="L2809" i="1" s="1"/>
  <c r="K2810" i="1"/>
  <c r="L2810" i="1" s="1"/>
  <c r="K2811" i="1"/>
  <c r="L2811" i="1" s="1"/>
  <c r="K2812" i="1"/>
  <c r="L2812" i="1" s="1"/>
  <c r="K2813" i="1"/>
  <c r="L2813" i="1" s="1"/>
  <c r="K2814" i="1"/>
  <c r="L2814" i="1" s="1"/>
  <c r="K2815" i="1"/>
  <c r="L2815" i="1" s="1"/>
  <c r="K2816" i="1"/>
  <c r="L2816" i="1" s="1"/>
  <c r="K2817" i="1"/>
  <c r="L2817" i="1" s="1"/>
  <c r="K2818" i="1"/>
  <c r="L2818" i="1" s="1"/>
  <c r="K2819" i="1"/>
  <c r="L2819" i="1" s="1"/>
  <c r="K2820" i="1"/>
  <c r="L2820" i="1" s="1"/>
  <c r="K2821" i="1"/>
  <c r="L2821" i="1" s="1"/>
  <c r="K2822" i="1"/>
  <c r="L2822" i="1" s="1"/>
  <c r="K2823" i="1"/>
  <c r="L2823" i="1" s="1"/>
  <c r="K2824" i="1"/>
  <c r="L2824" i="1" s="1"/>
  <c r="K2825" i="1"/>
  <c r="L2825" i="1" s="1"/>
  <c r="K2826" i="1"/>
  <c r="L2826" i="1" s="1"/>
  <c r="K2827" i="1"/>
  <c r="L2827" i="1" s="1"/>
  <c r="K2828" i="1"/>
  <c r="L2828" i="1" s="1"/>
  <c r="K2829" i="1"/>
  <c r="L2829" i="1" s="1"/>
  <c r="K2830" i="1"/>
  <c r="L2830" i="1" s="1"/>
  <c r="K2831" i="1"/>
  <c r="L2831" i="1" s="1"/>
  <c r="K2832" i="1"/>
  <c r="L2832" i="1" s="1"/>
  <c r="K2833" i="1"/>
  <c r="L2833" i="1" s="1"/>
  <c r="K2834" i="1"/>
  <c r="L2834" i="1" s="1"/>
  <c r="K2835" i="1"/>
  <c r="L2835" i="1" s="1"/>
  <c r="K2836" i="1"/>
  <c r="L2836" i="1" s="1"/>
  <c r="K2837" i="1"/>
  <c r="L2837" i="1" s="1"/>
  <c r="K2838" i="1"/>
  <c r="L2838" i="1" s="1"/>
  <c r="K2839" i="1"/>
  <c r="L2839" i="1" s="1"/>
  <c r="K2840" i="1"/>
  <c r="L2840" i="1" s="1"/>
  <c r="K2841" i="1"/>
  <c r="L2841" i="1" s="1"/>
  <c r="K2842" i="1"/>
  <c r="L2842" i="1" s="1"/>
  <c r="K2843" i="1"/>
  <c r="L2843" i="1" s="1"/>
  <c r="K2844" i="1"/>
  <c r="L2844" i="1" s="1"/>
  <c r="K2845" i="1"/>
  <c r="L2845" i="1" s="1"/>
  <c r="K2846" i="1"/>
  <c r="L2846" i="1" s="1"/>
  <c r="K2847" i="1"/>
  <c r="L2847" i="1" s="1"/>
  <c r="K2848" i="1"/>
  <c r="L2848" i="1" s="1"/>
  <c r="K2849" i="1"/>
  <c r="L2849" i="1" s="1"/>
  <c r="K2850" i="1"/>
  <c r="L2850" i="1" s="1"/>
  <c r="K2851" i="1"/>
  <c r="L2851" i="1" s="1"/>
  <c r="K2852" i="1"/>
  <c r="L2852" i="1" s="1"/>
  <c r="K2853" i="1"/>
  <c r="L2853" i="1" s="1"/>
  <c r="K2854" i="1"/>
  <c r="L2854" i="1" s="1"/>
  <c r="K2855" i="1"/>
  <c r="L2855" i="1" s="1"/>
  <c r="K2856" i="1"/>
  <c r="L2856" i="1" s="1"/>
  <c r="K2857" i="1"/>
  <c r="L2857" i="1" s="1"/>
  <c r="K2858" i="1"/>
  <c r="L2858" i="1" s="1"/>
  <c r="K2859" i="1"/>
  <c r="L2859" i="1" s="1"/>
  <c r="K2860" i="1"/>
  <c r="L2860" i="1" s="1"/>
  <c r="K2861" i="1"/>
  <c r="L2861" i="1" s="1"/>
  <c r="K2862" i="1"/>
  <c r="L2862" i="1" s="1"/>
  <c r="K2863" i="1"/>
  <c r="L2863" i="1" s="1"/>
  <c r="K2864" i="1"/>
  <c r="L2864" i="1" s="1"/>
  <c r="K2865" i="1"/>
  <c r="L2865" i="1" s="1"/>
  <c r="K2866" i="1"/>
  <c r="L2866" i="1" s="1"/>
  <c r="K2867" i="1"/>
  <c r="L2867" i="1" s="1"/>
  <c r="K2868" i="1"/>
  <c r="L2868" i="1" s="1"/>
  <c r="K2869" i="1"/>
  <c r="L2869" i="1" s="1"/>
  <c r="K2870" i="1"/>
  <c r="L2870" i="1" s="1"/>
  <c r="K2871" i="1"/>
  <c r="L2871" i="1" s="1"/>
  <c r="K2872" i="1"/>
  <c r="L2872" i="1" s="1"/>
  <c r="K2873" i="1"/>
  <c r="L2873" i="1" s="1"/>
  <c r="K2874" i="1"/>
  <c r="L2874" i="1" s="1"/>
  <c r="K2875" i="1"/>
  <c r="L2875" i="1" s="1"/>
  <c r="K2876" i="1"/>
  <c r="L2876" i="1" s="1"/>
  <c r="K2877" i="1"/>
  <c r="L2877" i="1" s="1"/>
  <c r="K2878" i="1"/>
  <c r="L2878" i="1" s="1"/>
  <c r="K2879" i="1"/>
  <c r="L2879" i="1" s="1"/>
  <c r="K2880" i="1"/>
  <c r="L2880" i="1" s="1"/>
  <c r="K2881" i="1"/>
  <c r="L2881" i="1" s="1"/>
  <c r="K2882" i="1"/>
  <c r="L2882" i="1" s="1"/>
  <c r="K2883" i="1"/>
  <c r="L2883" i="1" s="1"/>
  <c r="K2884" i="1"/>
  <c r="L2884" i="1" s="1"/>
  <c r="K2885" i="1"/>
  <c r="L2885" i="1" s="1"/>
  <c r="K2886" i="1"/>
  <c r="L2886" i="1" s="1"/>
  <c r="K2887" i="1"/>
  <c r="L2887" i="1" s="1"/>
  <c r="K2888" i="1"/>
  <c r="L2888" i="1" s="1"/>
  <c r="K2889" i="1"/>
  <c r="L2889" i="1" s="1"/>
  <c r="K2890" i="1"/>
  <c r="L2890" i="1" s="1"/>
  <c r="K2891" i="1"/>
  <c r="L2891" i="1" s="1"/>
  <c r="K3" i="1"/>
  <c r="L3" i="1" s="1"/>
  <c r="J1991" i="1"/>
  <c r="I1991" i="1"/>
  <c r="K1992" i="1" s="1"/>
  <c r="L1992" i="1" s="1"/>
  <c r="C2" i="2"/>
  <c r="K2058" i="1" l="1"/>
  <c r="L2058" i="1" s="1"/>
  <c r="K2054" i="1"/>
  <c r="L2054" i="1" s="1"/>
  <c r="K2050" i="1"/>
  <c r="L2050" i="1" s="1"/>
  <c r="K2046" i="1"/>
  <c r="L2046" i="1" s="1"/>
  <c r="K2042" i="1"/>
  <c r="L2042" i="1" s="1"/>
  <c r="K2038" i="1"/>
  <c r="L2038" i="1" s="1"/>
  <c r="K2034" i="1"/>
  <c r="L2034" i="1" s="1"/>
  <c r="K2030" i="1"/>
  <c r="L2030" i="1" s="1"/>
  <c r="K2026" i="1"/>
  <c r="L2026" i="1" s="1"/>
  <c r="K2022" i="1"/>
  <c r="L2022" i="1" s="1"/>
  <c r="K2018" i="1"/>
  <c r="L2018" i="1" s="1"/>
  <c r="K2014" i="1"/>
  <c r="L2014" i="1" s="1"/>
  <c r="K2010" i="1"/>
  <c r="L2010" i="1" s="1"/>
  <c r="K2006" i="1"/>
  <c r="L2006" i="1" s="1"/>
  <c r="K2002" i="1"/>
  <c r="L2002" i="1" s="1"/>
  <c r="K1998" i="1"/>
  <c r="L1998" i="1" s="1"/>
  <c r="K1994" i="1"/>
  <c r="L1994" i="1" s="1"/>
  <c r="K2057" i="1"/>
  <c r="L2057" i="1" s="1"/>
  <c r="K2053" i="1"/>
  <c r="L2053" i="1" s="1"/>
  <c r="K2049" i="1"/>
  <c r="L2049" i="1" s="1"/>
  <c r="K2045" i="1"/>
  <c r="L2045" i="1" s="1"/>
  <c r="K2041" i="1"/>
  <c r="L2041" i="1" s="1"/>
  <c r="K2037" i="1"/>
  <c r="L2037" i="1" s="1"/>
  <c r="K2033" i="1"/>
  <c r="L2033" i="1" s="1"/>
  <c r="K2029" i="1"/>
  <c r="L2029" i="1" s="1"/>
  <c r="K2025" i="1"/>
  <c r="L2025" i="1" s="1"/>
  <c r="K2021" i="1"/>
  <c r="L2021" i="1" s="1"/>
  <c r="K2017" i="1"/>
  <c r="L2017" i="1" s="1"/>
  <c r="K2013" i="1"/>
  <c r="L2013" i="1" s="1"/>
  <c r="K2009" i="1"/>
  <c r="L2009" i="1" s="1"/>
  <c r="K2005" i="1"/>
  <c r="L2005" i="1" s="1"/>
  <c r="K2001" i="1"/>
  <c r="L2001" i="1" s="1"/>
  <c r="K1997" i="1"/>
  <c r="L1997" i="1" s="1"/>
  <c r="K1993" i="1"/>
  <c r="L1993" i="1" s="1"/>
  <c r="K2060" i="1"/>
  <c r="L2060" i="1" s="1"/>
  <c r="K2056" i="1"/>
  <c r="L2056" i="1" s="1"/>
  <c r="K2052" i="1"/>
  <c r="L2052" i="1" s="1"/>
  <c r="K2048" i="1"/>
  <c r="L2048" i="1" s="1"/>
  <c r="K2044" i="1"/>
  <c r="L2044" i="1" s="1"/>
  <c r="K2040" i="1"/>
  <c r="L2040" i="1" s="1"/>
  <c r="K2036" i="1"/>
  <c r="L2036" i="1" s="1"/>
  <c r="K2032" i="1"/>
  <c r="L2032" i="1" s="1"/>
  <c r="K2028" i="1"/>
  <c r="L2028" i="1" s="1"/>
  <c r="K2024" i="1"/>
  <c r="L2024" i="1" s="1"/>
  <c r="K2020" i="1"/>
  <c r="L2020" i="1" s="1"/>
  <c r="K2016" i="1"/>
  <c r="L2016" i="1" s="1"/>
  <c r="K2012" i="1"/>
  <c r="L2012" i="1" s="1"/>
  <c r="K2008" i="1"/>
  <c r="L2008" i="1" s="1"/>
  <c r="K2004" i="1"/>
  <c r="L2004" i="1" s="1"/>
  <c r="K2000" i="1"/>
  <c r="L2000" i="1" s="1"/>
  <c r="K1996" i="1"/>
  <c r="L1996" i="1" s="1"/>
  <c r="L2" i="1"/>
  <c r="G2891" i="1" l="1"/>
  <c r="H2891" i="1"/>
  <c r="N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3" i="1"/>
  <c r="O3" i="1"/>
  <c r="P3" i="1" s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3" i="1"/>
  <c r="B16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M31" i="1" l="1"/>
  <c r="N31" i="1" s="1"/>
  <c r="M32" i="1" l="1"/>
  <c r="N32" i="1" s="1"/>
  <c r="M33" i="1" l="1"/>
  <c r="N33" i="1" s="1"/>
  <c r="M34" i="1" l="1"/>
  <c r="N34" i="1" s="1"/>
  <c r="M35" i="1" l="1"/>
  <c r="N35" i="1" s="1"/>
  <c r="M36" i="1" l="1"/>
  <c r="N36" i="1" s="1"/>
  <c r="M37" i="1" l="1"/>
  <c r="N37" i="1" s="1"/>
  <c r="M38" i="1" l="1"/>
  <c r="N38" i="1" s="1"/>
  <c r="M39" i="1" l="1"/>
  <c r="N39" i="1" s="1"/>
  <c r="M40" i="1" l="1"/>
  <c r="N40" i="1" s="1"/>
  <c r="M41" i="1" l="1"/>
  <c r="N41" i="1" s="1"/>
  <c r="M42" i="1" l="1"/>
  <c r="N42" i="1" s="1"/>
  <c r="M43" i="1" l="1"/>
  <c r="N43" i="1" s="1"/>
  <c r="M44" i="1" l="1"/>
  <c r="N44" i="1" s="1"/>
  <c r="M45" i="1" l="1"/>
  <c r="N45" i="1" s="1"/>
  <c r="M47" i="1" l="1"/>
  <c r="N47" i="1" s="1"/>
  <c r="M46" i="1"/>
  <c r="N46" i="1" s="1"/>
  <c r="M48" i="1" l="1"/>
  <c r="N48" i="1" s="1"/>
  <c r="M49" i="1" l="1"/>
  <c r="N49" i="1" s="1"/>
  <c r="M50" i="1" l="1"/>
  <c r="N50" i="1" s="1"/>
  <c r="M51" i="1" l="1"/>
  <c r="N51" i="1" s="1"/>
  <c r="M52" i="1" l="1"/>
  <c r="N52" i="1" s="1"/>
  <c r="M53" i="1" l="1"/>
  <c r="N53" i="1" s="1"/>
  <c r="M54" i="1" l="1"/>
  <c r="N54" i="1" s="1"/>
  <c r="M55" i="1" l="1"/>
  <c r="N55" i="1" s="1"/>
  <c r="M56" i="1" l="1"/>
  <c r="N56" i="1" s="1"/>
  <c r="M57" i="1" l="1"/>
  <c r="N57" i="1" s="1"/>
  <c r="M58" i="1" l="1"/>
  <c r="N58" i="1" s="1"/>
  <c r="M59" i="1" l="1"/>
  <c r="N59" i="1" s="1"/>
  <c r="M60" i="1" l="1"/>
  <c r="N60" i="1" s="1"/>
  <c r="M61" i="1" l="1"/>
  <c r="N61" i="1" s="1"/>
  <c r="M62" i="1" l="1"/>
  <c r="N62" i="1" s="1"/>
  <c r="M64" i="1" l="1"/>
  <c r="N64" i="1" s="1"/>
  <c r="M63" i="1"/>
  <c r="N63" i="1" s="1"/>
  <c r="M65" i="1" l="1"/>
  <c r="N65" i="1" s="1"/>
  <c r="M66" i="1" l="1"/>
  <c r="N66" i="1" s="1"/>
  <c r="M67" i="1" l="1"/>
  <c r="N67" i="1" s="1"/>
  <c r="M69" i="1" l="1"/>
  <c r="N69" i="1" s="1"/>
  <c r="M68" i="1"/>
  <c r="N68" i="1" s="1"/>
  <c r="M70" i="1" l="1"/>
  <c r="N70" i="1" s="1"/>
  <c r="M71" i="1" l="1"/>
  <c r="N71" i="1" s="1"/>
  <c r="M72" i="1" l="1"/>
  <c r="N72" i="1" s="1"/>
  <c r="M73" i="1" l="1"/>
  <c r="N73" i="1" s="1"/>
  <c r="M74" i="1" l="1"/>
  <c r="N74" i="1" s="1"/>
  <c r="M75" i="1" l="1"/>
  <c r="N75" i="1" s="1"/>
  <c r="M77" i="1" l="1"/>
  <c r="N77" i="1" s="1"/>
  <c r="M76" i="1"/>
  <c r="N76" i="1" s="1"/>
  <c r="M78" i="1" l="1"/>
  <c r="N78" i="1" s="1"/>
  <c r="M79" i="1" l="1"/>
  <c r="N79" i="1" s="1"/>
  <c r="M80" i="1" l="1"/>
  <c r="N80" i="1" s="1"/>
  <c r="M81" i="1" l="1"/>
  <c r="N81" i="1" s="1"/>
  <c r="M82" i="1" l="1"/>
  <c r="N82" i="1" s="1"/>
  <c r="M83" i="1" l="1"/>
  <c r="N83" i="1" s="1"/>
  <c r="M84" i="1" l="1"/>
  <c r="N84" i="1" s="1"/>
  <c r="M85" i="1" l="1"/>
  <c r="N85" i="1" s="1"/>
  <c r="M86" i="1" l="1"/>
  <c r="N86" i="1" s="1"/>
  <c r="M87" i="1" l="1"/>
  <c r="N87" i="1" s="1"/>
  <c r="M88" i="1" l="1"/>
  <c r="N88" i="1" s="1"/>
  <c r="M89" i="1" l="1"/>
  <c r="N89" i="1" s="1"/>
  <c r="M90" i="1" l="1"/>
  <c r="N90" i="1" s="1"/>
  <c r="M91" i="1" l="1"/>
  <c r="N91" i="1" s="1"/>
  <c r="M92" i="1" l="1"/>
  <c r="N92" i="1" s="1"/>
  <c r="M93" i="1" l="1"/>
  <c r="N93" i="1" s="1"/>
  <c r="M94" i="1" l="1"/>
  <c r="N94" i="1" s="1"/>
  <c r="M95" i="1" l="1"/>
  <c r="N95" i="1" s="1"/>
  <c r="M96" i="1" l="1"/>
  <c r="N96" i="1" s="1"/>
  <c r="M97" i="1" l="1"/>
  <c r="N97" i="1" s="1"/>
  <c r="M98" i="1" l="1"/>
  <c r="N98" i="1" s="1"/>
  <c r="M99" i="1" l="1"/>
  <c r="N99" i="1" s="1"/>
  <c r="M100" i="1"/>
  <c r="N100" i="1" s="1"/>
  <c r="M101" i="1" l="1"/>
  <c r="N101" i="1" s="1"/>
  <c r="M102" i="1" l="1"/>
  <c r="N102" i="1" s="1"/>
  <c r="M103" i="1" l="1"/>
  <c r="N103" i="1" s="1"/>
  <c r="M104" i="1" l="1"/>
  <c r="N104" i="1" s="1"/>
  <c r="M105" i="1" l="1"/>
  <c r="N105" i="1" s="1"/>
  <c r="M106" i="1" l="1"/>
  <c r="N106" i="1" s="1"/>
  <c r="M107" i="1" l="1"/>
  <c r="N107" i="1" s="1"/>
  <c r="M108" i="1" l="1"/>
  <c r="N108" i="1" s="1"/>
  <c r="M109" i="1" l="1"/>
  <c r="N109" i="1" s="1"/>
  <c r="M110" i="1" l="1"/>
  <c r="N110" i="1" s="1"/>
  <c r="M111" i="1" l="1"/>
  <c r="N111" i="1" s="1"/>
  <c r="M112" i="1" l="1"/>
  <c r="N112" i="1" s="1"/>
  <c r="M113" i="1" l="1"/>
  <c r="N113" i="1" s="1"/>
  <c r="M114" i="1" l="1"/>
  <c r="N114" i="1" s="1"/>
  <c r="M115" i="1" l="1"/>
  <c r="N115" i="1" s="1"/>
  <c r="M116" i="1" l="1"/>
  <c r="N116" i="1" s="1"/>
  <c r="M117" i="1" l="1"/>
  <c r="N117" i="1" s="1"/>
  <c r="M118" i="1" l="1"/>
  <c r="N118" i="1" s="1"/>
  <c r="M119" i="1" l="1"/>
  <c r="N119" i="1" s="1"/>
  <c r="M120" i="1" l="1"/>
  <c r="N120" i="1" s="1"/>
  <c r="M121" i="1" l="1"/>
  <c r="N121" i="1" s="1"/>
  <c r="M122" i="1" l="1"/>
  <c r="N122" i="1" s="1"/>
  <c r="M123" i="1" l="1"/>
  <c r="N123" i="1" s="1"/>
  <c r="M124" i="1" l="1"/>
  <c r="N124" i="1" s="1"/>
  <c r="M125" i="1" l="1"/>
  <c r="N125" i="1" s="1"/>
  <c r="M126" i="1" l="1"/>
  <c r="N126" i="1" s="1"/>
  <c r="M127" i="1" l="1"/>
  <c r="N127" i="1" s="1"/>
  <c r="M128" i="1" l="1"/>
  <c r="N128" i="1" s="1"/>
  <c r="M129" i="1" l="1"/>
  <c r="N129" i="1" s="1"/>
  <c r="M130" i="1" l="1"/>
  <c r="N130" i="1" s="1"/>
  <c r="M131" i="1" l="1"/>
  <c r="N131" i="1" s="1"/>
  <c r="M132" i="1" l="1"/>
  <c r="N132" i="1" s="1"/>
  <c r="M133" i="1" l="1"/>
  <c r="N133" i="1" s="1"/>
  <c r="M134" i="1" l="1"/>
  <c r="N134" i="1" s="1"/>
  <c r="M135" i="1" l="1"/>
  <c r="N135" i="1" s="1"/>
  <c r="M136" i="1" l="1"/>
  <c r="N136" i="1" s="1"/>
  <c r="M137" i="1" l="1"/>
  <c r="N137" i="1" s="1"/>
  <c r="M138" i="1" l="1"/>
  <c r="N138" i="1" s="1"/>
  <c r="M139" i="1" l="1"/>
  <c r="N139" i="1" s="1"/>
  <c r="M140" i="1" l="1"/>
  <c r="N140" i="1" s="1"/>
  <c r="M141" i="1" l="1"/>
  <c r="N141" i="1" s="1"/>
  <c r="M142" i="1" l="1"/>
  <c r="N142" i="1" s="1"/>
  <c r="M143" i="1" l="1"/>
  <c r="N143" i="1" s="1"/>
  <c r="M144" i="1" l="1"/>
  <c r="N144" i="1" s="1"/>
  <c r="M145" i="1" l="1"/>
  <c r="N145" i="1" s="1"/>
  <c r="M146" i="1" l="1"/>
  <c r="N146" i="1" s="1"/>
  <c r="M147" i="1" l="1"/>
  <c r="N147" i="1" s="1"/>
  <c r="M148" i="1" l="1"/>
  <c r="N148" i="1" s="1"/>
  <c r="M149" i="1" l="1"/>
  <c r="N149" i="1" s="1"/>
  <c r="M150" i="1" l="1"/>
  <c r="N150" i="1" s="1"/>
  <c r="M151" i="1" l="1"/>
  <c r="N151" i="1" s="1"/>
  <c r="M152" i="1" l="1"/>
  <c r="N152" i="1" s="1"/>
  <c r="M153" i="1" l="1"/>
  <c r="N153" i="1" s="1"/>
  <c r="M154" i="1" l="1"/>
  <c r="N154" i="1" s="1"/>
  <c r="M155" i="1" l="1"/>
  <c r="N155" i="1" s="1"/>
  <c r="M156" i="1" l="1"/>
  <c r="N156" i="1" s="1"/>
  <c r="M157" i="1" l="1"/>
  <c r="N157" i="1" s="1"/>
  <c r="M158" i="1" l="1"/>
  <c r="N158" i="1" s="1"/>
  <c r="M159" i="1" l="1"/>
  <c r="N159" i="1" s="1"/>
  <c r="M160" i="1" l="1"/>
  <c r="N160" i="1" s="1"/>
  <c r="M161" i="1" l="1"/>
  <c r="N161" i="1" s="1"/>
  <c r="M162" i="1" l="1"/>
  <c r="N162" i="1" s="1"/>
  <c r="M163" i="1" l="1"/>
  <c r="N163" i="1" s="1"/>
  <c r="M164" i="1" l="1"/>
  <c r="N164" i="1" s="1"/>
  <c r="M165" i="1" l="1"/>
  <c r="N165" i="1" s="1"/>
  <c r="M166" i="1" l="1"/>
  <c r="N166" i="1" s="1"/>
  <c r="M167" i="1" l="1"/>
  <c r="N167" i="1" s="1"/>
  <c r="M168" i="1" l="1"/>
  <c r="N168" i="1" s="1"/>
  <c r="M169" i="1" l="1"/>
  <c r="N169" i="1" s="1"/>
  <c r="M170" i="1" l="1"/>
  <c r="N170" i="1" s="1"/>
  <c r="M171" i="1" l="1"/>
  <c r="N171" i="1" s="1"/>
  <c r="M172" i="1" l="1"/>
  <c r="N172" i="1" s="1"/>
  <c r="M173" i="1" l="1"/>
  <c r="N173" i="1" s="1"/>
  <c r="M174" i="1" l="1"/>
  <c r="N174" i="1" s="1"/>
  <c r="M175" i="1" l="1"/>
  <c r="N175" i="1" s="1"/>
  <c r="M176" i="1" l="1"/>
  <c r="N176" i="1" s="1"/>
  <c r="M177" i="1" l="1"/>
  <c r="N177" i="1" s="1"/>
  <c r="M178" i="1" l="1"/>
  <c r="N178" i="1" s="1"/>
  <c r="M179" i="1" l="1"/>
  <c r="N179" i="1" s="1"/>
  <c r="M180" i="1" l="1"/>
  <c r="N180" i="1" s="1"/>
  <c r="M181" i="1" l="1"/>
  <c r="N181" i="1" s="1"/>
  <c r="M182" i="1" l="1"/>
  <c r="N182" i="1" s="1"/>
  <c r="M183" i="1" l="1"/>
  <c r="N183" i="1" s="1"/>
  <c r="M184" i="1" l="1"/>
  <c r="N184" i="1" s="1"/>
  <c r="M185" i="1" l="1"/>
  <c r="N185" i="1" s="1"/>
  <c r="M186" i="1" l="1"/>
  <c r="N186" i="1" s="1"/>
  <c r="M187" i="1" l="1"/>
  <c r="N187" i="1" s="1"/>
  <c r="M188" i="1" l="1"/>
  <c r="N188" i="1" s="1"/>
  <c r="M189" i="1" l="1"/>
  <c r="N189" i="1" s="1"/>
  <c r="M190" i="1" l="1"/>
  <c r="N190" i="1" s="1"/>
  <c r="M191" i="1" l="1"/>
  <c r="N191" i="1" s="1"/>
  <c r="M192" i="1" l="1"/>
  <c r="N192" i="1" s="1"/>
  <c r="M193" i="1" l="1"/>
  <c r="N193" i="1" s="1"/>
  <c r="M194" i="1" l="1"/>
  <c r="N194" i="1" s="1"/>
  <c r="M195" i="1" l="1"/>
  <c r="N195" i="1" s="1"/>
  <c r="M196" i="1" l="1"/>
  <c r="N196" i="1" s="1"/>
  <c r="M197" i="1" l="1"/>
  <c r="N197" i="1" s="1"/>
  <c r="M198" i="1" l="1"/>
  <c r="N198" i="1" s="1"/>
  <c r="M199" i="1" l="1"/>
  <c r="N199" i="1" s="1"/>
  <c r="M200" i="1" l="1"/>
  <c r="N200" i="1" s="1"/>
  <c r="M201" i="1" l="1"/>
  <c r="N201" i="1" s="1"/>
  <c r="M202" i="1" l="1"/>
  <c r="N202" i="1" s="1"/>
  <c r="M203" i="1" l="1"/>
  <c r="N203" i="1" s="1"/>
  <c r="M204" i="1" l="1"/>
  <c r="N204" i="1" s="1"/>
  <c r="M205" i="1" l="1"/>
  <c r="N205" i="1" s="1"/>
  <c r="M206" i="1" l="1"/>
  <c r="N206" i="1" s="1"/>
  <c r="M207" i="1" l="1"/>
  <c r="N207" i="1" s="1"/>
  <c r="M208" i="1" l="1"/>
  <c r="N208" i="1" s="1"/>
  <c r="M209" i="1" l="1"/>
  <c r="N209" i="1" s="1"/>
  <c r="M210" i="1" l="1"/>
  <c r="N210" i="1" s="1"/>
  <c r="M211" i="1" l="1"/>
  <c r="N211" i="1" s="1"/>
  <c r="M212" i="1" l="1"/>
  <c r="N212" i="1" s="1"/>
  <c r="M213" i="1" l="1"/>
  <c r="N213" i="1" s="1"/>
  <c r="M214" i="1" l="1"/>
  <c r="N214" i="1" s="1"/>
  <c r="M215" i="1" l="1"/>
  <c r="N215" i="1" s="1"/>
  <c r="M216" i="1" l="1"/>
  <c r="N216" i="1" s="1"/>
  <c r="M217" i="1" l="1"/>
  <c r="N217" i="1" s="1"/>
  <c r="M218" i="1" l="1"/>
  <c r="N218" i="1" s="1"/>
  <c r="M219" i="1" l="1"/>
  <c r="N219" i="1" s="1"/>
  <c r="M220" i="1" l="1"/>
  <c r="N220" i="1" s="1"/>
  <c r="M221" i="1" l="1"/>
  <c r="N221" i="1" s="1"/>
  <c r="M222" i="1" l="1"/>
  <c r="N222" i="1" s="1"/>
  <c r="M223" i="1" l="1"/>
  <c r="N223" i="1" s="1"/>
  <c r="M224" i="1" l="1"/>
  <c r="N224" i="1" s="1"/>
  <c r="M225" i="1" l="1"/>
  <c r="N225" i="1" s="1"/>
  <c r="M226" i="1" l="1"/>
  <c r="N226" i="1" s="1"/>
  <c r="M227" i="1" l="1"/>
  <c r="N227" i="1" s="1"/>
  <c r="M228" i="1" l="1"/>
  <c r="N228" i="1" s="1"/>
  <c r="M229" i="1" l="1"/>
  <c r="N229" i="1" s="1"/>
  <c r="M231" i="1" l="1"/>
  <c r="N231" i="1" s="1"/>
  <c r="M230" i="1"/>
  <c r="N230" i="1" s="1"/>
  <c r="M232" i="1" l="1"/>
  <c r="N232" i="1" s="1"/>
  <c r="M233" i="1" l="1"/>
  <c r="N233" i="1" s="1"/>
  <c r="M234" i="1" l="1"/>
  <c r="N234" i="1" s="1"/>
  <c r="M235" i="1" l="1"/>
  <c r="N235" i="1" s="1"/>
  <c r="M236" i="1" l="1"/>
  <c r="N236" i="1" s="1"/>
  <c r="M237" i="1" l="1"/>
  <c r="N237" i="1" s="1"/>
  <c r="M238" i="1" l="1"/>
  <c r="N238" i="1" s="1"/>
  <c r="M239" i="1" l="1"/>
  <c r="N239" i="1" s="1"/>
  <c r="M240" i="1" l="1"/>
  <c r="N240" i="1" s="1"/>
  <c r="M241" i="1" l="1"/>
  <c r="N241" i="1" s="1"/>
  <c r="M242" i="1" l="1"/>
  <c r="N242" i="1" s="1"/>
  <c r="M243" i="1" l="1"/>
  <c r="N243" i="1" s="1"/>
  <c r="M244" i="1" l="1"/>
  <c r="N244" i="1" s="1"/>
  <c r="M245" i="1" l="1"/>
  <c r="N245" i="1" s="1"/>
  <c r="M246" i="1" l="1"/>
  <c r="N246" i="1" s="1"/>
  <c r="M247" i="1" l="1"/>
  <c r="N247" i="1" s="1"/>
  <c r="M248" i="1" l="1"/>
  <c r="N248" i="1" s="1"/>
  <c r="M249" i="1" l="1"/>
  <c r="N249" i="1" s="1"/>
  <c r="M250" i="1" l="1"/>
  <c r="N250" i="1" s="1"/>
  <c r="M251" i="1" l="1"/>
  <c r="N251" i="1" s="1"/>
  <c r="M252" i="1" l="1"/>
  <c r="N252" i="1" s="1"/>
  <c r="M253" i="1" l="1"/>
  <c r="N253" i="1" s="1"/>
  <c r="M254" i="1" l="1"/>
  <c r="N254" i="1" s="1"/>
  <c r="M255" i="1" l="1"/>
  <c r="N255" i="1" s="1"/>
  <c r="M256" i="1" l="1"/>
  <c r="N256" i="1" s="1"/>
  <c r="M257" i="1" l="1"/>
  <c r="N257" i="1" s="1"/>
  <c r="M258" i="1" l="1"/>
  <c r="N258" i="1" s="1"/>
  <c r="M259" i="1" l="1"/>
  <c r="N259" i="1" s="1"/>
  <c r="M260" i="1" l="1"/>
  <c r="N260" i="1" s="1"/>
  <c r="M261" i="1" l="1"/>
  <c r="N261" i="1" s="1"/>
  <c r="M262" i="1" l="1"/>
  <c r="N262" i="1" s="1"/>
  <c r="M263" i="1" l="1"/>
  <c r="N263" i="1" s="1"/>
  <c r="M264" i="1" l="1"/>
  <c r="N264" i="1" s="1"/>
  <c r="M265" i="1" l="1"/>
  <c r="N265" i="1" s="1"/>
  <c r="M266" i="1" l="1"/>
  <c r="N266" i="1" s="1"/>
  <c r="M267" i="1" l="1"/>
  <c r="N267" i="1" s="1"/>
  <c r="M268" i="1" l="1"/>
  <c r="N268" i="1" s="1"/>
  <c r="M269" i="1" l="1"/>
  <c r="N269" i="1" s="1"/>
  <c r="M270" i="1" l="1"/>
  <c r="N270" i="1" s="1"/>
  <c r="M271" i="1" l="1"/>
  <c r="N271" i="1" s="1"/>
  <c r="M272" i="1" l="1"/>
  <c r="N272" i="1" s="1"/>
  <c r="M273" i="1" l="1"/>
  <c r="N273" i="1" s="1"/>
  <c r="M274" i="1" l="1"/>
  <c r="N274" i="1" s="1"/>
  <c r="M275" i="1" l="1"/>
  <c r="N275" i="1" s="1"/>
  <c r="M276" i="1" l="1"/>
  <c r="N276" i="1" s="1"/>
  <c r="M277" i="1" l="1"/>
  <c r="N277" i="1" s="1"/>
  <c r="M278" i="1" l="1"/>
  <c r="N278" i="1" s="1"/>
  <c r="M279" i="1" l="1"/>
  <c r="N279" i="1" s="1"/>
  <c r="M281" i="1" l="1"/>
  <c r="N281" i="1" s="1"/>
  <c r="M280" i="1"/>
  <c r="N280" i="1" s="1"/>
  <c r="M282" i="1" l="1"/>
  <c r="N282" i="1" s="1"/>
  <c r="M283" i="1" l="1"/>
  <c r="N283" i="1" s="1"/>
  <c r="M284" i="1" l="1"/>
  <c r="N284" i="1" s="1"/>
  <c r="M285" i="1" l="1"/>
  <c r="N285" i="1" s="1"/>
  <c r="M286" i="1" l="1"/>
  <c r="N286" i="1" s="1"/>
  <c r="M287" i="1" l="1"/>
  <c r="N287" i="1" s="1"/>
  <c r="M288" i="1" l="1"/>
  <c r="N288" i="1" s="1"/>
  <c r="M289" i="1" l="1"/>
  <c r="N289" i="1" s="1"/>
  <c r="M290" i="1" l="1"/>
  <c r="N290" i="1" s="1"/>
  <c r="M291" i="1" l="1"/>
  <c r="N291" i="1" s="1"/>
  <c r="M292" i="1" l="1"/>
  <c r="N292" i="1" s="1"/>
  <c r="M293" i="1" l="1"/>
  <c r="N293" i="1" s="1"/>
  <c r="M294" i="1" l="1"/>
  <c r="N294" i="1" s="1"/>
  <c r="M295" i="1" l="1"/>
  <c r="N295" i="1" s="1"/>
  <c r="M296" i="1" l="1"/>
  <c r="N296" i="1" s="1"/>
  <c r="M297" i="1" l="1"/>
  <c r="N297" i="1" s="1"/>
  <c r="M298" i="1" l="1"/>
  <c r="N298" i="1" s="1"/>
  <c r="M299" i="1" l="1"/>
  <c r="N299" i="1" s="1"/>
  <c r="M300" i="1" l="1"/>
  <c r="N300" i="1" s="1"/>
  <c r="M301" i="1" l="1"/>
  <c r="N301" i="1" s="1"/>
  <c r="M302" i="1" l="1"/>
  <c r="N302" i="1" s="1"/>
  <c r="M303" i="1" l="1"/>
  <c r="N303" i="1" s="1"/>
  <c r="M304" i="1" l="1"/>
  <c r="N304" i="1" s="1"/>
  <c r="M305" i="1" l="1"/>
  <c r="N305" i="1" s="1"/>
  <c r="M306" i="1" l="1"/>
  <c r="N306" i="1" s="1"/>
  <c r="M307" i="1" l="1"/>
  <c r="N307" i="1" s="1"/>
  <c r="M308" i="1" l="1"/>
  <c r="N308" i="1" s="1"/>
  <c r="M310" i="1" l="1"/>
  <c r="N310" i="1" s="1"/>
  <c r="M309" i="1"/>
  <c r="N309" i="1" s="1"/>
  <c r="M311" i="1" l="1"/>
  <c r="N311" i="1" s="1"/>
  <c r="M312" i="1" l="1"/>
  <c r="N312" i="1" s="1"/>
  <c r="M313" i="1" l="1"/>
  <c r="N313" i="1" s="1"/>
  <c r="M314" i="1" l="1"/>
  <c r="N314" i="1" s="1"/>
  <c r="M315" i="1" l="1"/>
  <c r="N315" i="1" s="1"/>
  <c r="M316" i="1" l="1"/>
  <c r="N316" i="1" s="1"/>
  <c r="M317" i="1" l="1"/>
  <c r="N317" i="1" s="1"/>
  <c r="M318" i="1" l="1"/>
  <c r="N318" i="1" s="1"/>
  <c r="M319" i="1" l="1"/>
  <c r="N319" i="1" s="1"/>
  <c r="M320" i="1" l="1"/>
  <c r="N320" i="1" s="1"/>
  <c r="M322" i="1" l="1"/>
  <c r="N322" i="1" s="1"/>
  <c r="M321" i="1"/>
  <c r="N321" i="1" s="1"/>
  <c r="M323" i="1" l="1"/>
  <c r="N323" i="1" s="1"/>
  <c r="M324" i="1" l="1"/>
  <c r="N324" i="1" s="1"/>
  <c r="M325" i="1" l="1"/>
  <c r="N325" i="1" s="1"/>
  <c r="M326" i="1" l="1"/>
  <c r="N326" i="1" s="1"/>
  <c r="M327" i="1"/>
  <c r="N327" i="1" s="1"/>
  <c r="M328" i="1" l="1"/>
  <c r="N328" i="1" s="1"/>
  <c r="M329" i="1"/>
  <c r="N329" i="1" s="1"/>
  <c r="M330" i="1" l="1"/>
  <c r="N330" i="1" s="1"/>
  <c r="M331" i="1"/>
  <c r="N331" i="1" s="1"/>
  <c r="M332" i="1" l="1"/>
  <c r="N332" i="1" s="1"/>
  <c r="M333" i="1"/>
  <c r="N333" i="1" s="1"/>
  <c r="M334" i="1" l="1"/>
  <c r="N334" i="1" s="1"/>
  <c r="M335" i="1"/>
  <c r="N335" i="1" s="1"/>
  <c r="M336" i="1" l="1"/>
  <c r="N336" i="1" s="1"/>
  <c r="M337" i="1"/>
  <c r="N337" i="1" s="1"/>
  <c r="M338" i="1" l="1"/>
  <c r="N338" i="1" s="1"/>
  <c r="M339" i="1"/>
  <c r="N339" i="1" s="1"/>
  <c r="M340" i="1" l="1"/>
  <c r="N340" i="1" s="1"/>
  <c r="M341" i="1" l="1"/>
  <c r="N341" i="1" s="1"/>
  <c r="M343" i="1" l="1"/>
  <c r="N343" i="1" s="1"/>
  <c r="M342" i="1"/>
  <c r="N342" i="1" s="1"/>
  <c r="M344" i="1" l="1"/>
  <c r="N344" i="1" s="1"/>
  <c r="M345" i="1" l="1"/>
  <c r="N345" i="1" s="1"/>
  <c r="M346" i="1" l="1"/>
  <c r="N346" i="1" s="1"/>
  <c r="M347" i="1" l="1"/>
  <c r="N347" i="1" s="1"/>
  <c r="M348" i="1" l="1"/>
  <c r="N348" i="1" s="1"/>
  <c r="M349" i="1" l="1"/>
  <c r="N349" i="1" s="1"/>
  <c r="M350" i="1" l="1"/>
  <c r="N350" i="1" s="1"/>
  <c r="M351" i="1"/>
  <c r="N351" i="1" s="1"/>
  <c r="M353" i="1" l="1"/>
  <c r="N353" i="1" s="1"/>
  <c r="M352" i="1"/>
  <c r="N352" i="1" s="1"/>
  <c r="M354" i="1" l="1"/>
  <c r="N354" i="1" s="1"/>
  <c r="M355" i="1" l="1"/>
  <c r="N355" i="1" s="1"/>
  <c r="M356" i="1" l="1"/>
  <c r="N356" i="1" s="1"/>
  <c r="M357" i="1" l="1"/>
  <c r="N357" i="1" s="1"/>
  <c r="M358" i="1" l="1"/>
  <c r="N358" i="1" s="1"/>
  <c r="M359" i="1" l="1"/>
  <c r="N359" i="1" s="1"/>
  <c r="M360" i="1" l="1"/>
  <c r="N360" i="1" s="1"/>
  <c r="M361" i="1" l="1"/>
  <c r="N361" i="1" s="1"/>
  <c r="M362" i="1" l="1"/>
  <c r="N362" i="1" s="1"/>
  <c r="M363" i="1" l="1"/>
  <c r="N363" i="1" s="1"/>
  <c r="M364" i="1" l="1"/>
  <c r="N364" i="1" s="1"/>
  <c r="M365" i="1" l="1"/>
  <c r="N365" i="1" s="1"/>
  <c r="M366" i="1" l="1"/>
  <c r="N366" i="1" s="1"/>
  <c r="M367" i="1" l="1"/>
  <c r="N367" i="1" s="1"/>
  <c r="M368" i="1" l="1"/>
  <c r="N368" i="1" s="1"/>
  <c r="M369" i="1" l="1"/>
  <c r="N369" i="1" s="1"/>
  <c r="M370" i="1" l="1"/>
  <c r="N370" i="1" s="1"/>
  <c r="M371" i="1" l="1"/>
  <c r="N371" i="1" s="1"/>
  <c r="M372" i="1" l="1"/>
  <c r="N372" i="1" s="1"/>
  <c r="M373" i="1" l="1"/>
  <c r="N373" i="1" s="1"/>
  <c r="M374" i="1" l="1"/>
  <c r="N374" i="1" s="1"/>
  <c r="M375" i="1" l="1"/>
  <c r="N375" i="1" s="1"/>
  <c r="M376" i="1" l="1"/>
  <c r="N376" i="1" s="1"/>
  <c r="M377" i="1" l="1"/>
  <c r="N377" i="1" s="1"/>
  <c r="M378" i="1" l="1"/>
  <c r="N378" i="1" s="1"/>
  <c r="M379" i="1" l="1"/>
  <c r="N379" i="1" s="1"/>
  <c r="M380" i="1" l="1"/>
  <c r="N380" i="1" s="1"/>
  <c r="M381" i="1" l="1"/>
  <c r="N381" i="1" s="1"/>
  <c r="M382" i="1" l="1"/>
  <c r="N382" i="1" s="1"/>
  <c r="M383" i="1" l="1"/>
  <c r="N383" i="1" s="1"/>
  <c r="M384" i="1" l="1"/>
  <c r="N384" i="1" s="1"/>
  <c r="M385" i="1" l="1"/>
  <c r="N385" i="1" s="1"/>
  <c r="M386" i="1" l="1"/>
  <c r="N386" i="1" s="1"/>
  <c r="M387" i="1" l="1"/>
  <c r="N387" i="1" s="1"/>
  <c r="M388" i="1" l="1"/>
  <c r="N388" i="1" s="1"/>
  <c r="M389" i="1" l="1"/>
  <c r="N389" i="1" s="1"/>
  <c r="M390" i="1" l="1"/>
  <c r="N390" i="1" s="1"/>
  <c r="M391" i="1" l="1"/>
  <c r="N391" i="1" s="1"/>
  <c r="M392" i="1" l="1"/>
  <c r="N392" i="1" s="1"/>
  <c r="M393" i="1" l="1"/>
  <c r="N393" i="1" s="1"/>
  <c r="M394" i="1" l="1"/>
  <c r="N394" i="1" s="1"/>
  <c r="M395" i="1" l="1"/>
  <c r="N395" i="1" s="1"/>
  <c r="M396" i="1" l="1"/>
  <c r="N396" i="1" s="1"/>
  <c r="M397" i="1" l="1"/>
  <c r="N397" i="1" s="1"/>
  <c r="M398" i="1" l="1"/>
  <c r="N398" i="1" s="1"/>
  <c r="M399" i="1" l="1"/>
  <c r="N399" i="1" s="1"/>
  <c r="M400" i="1" l="1"/>
  <c r="N400" i="1" s="1"/>
  <c r="M401" i="1" l="1"/>
  <c r="N401" i="1" s="1"/>
  <c r="M402" i="1" l="1"/>
  <c r="N402" i="1" s="1"/>
  <c r="M403" i="1" l="1"/>
  <c r="N403" i="1" s="1"/>
  <c r="M405" i="1" l="1"/>
  <c r="N405" i="1" s="1"/>
  <c r="M404" i="1"/>
  <c r="N404" i="1" s="1"/>
  <c r="M406" i="1" l="1"/>
  <c r="N406" i="1" s="1"/>
  <c r="M407" i="1" l="1"/>
  <c r="N407" i="1" s="1"/>
  <c r="M408" i="1" l="1"/>
  <c r="N408" i="1" s="1"/>
  <c r="M409" i="1" l="1"/>
  <c r="N409" i="1" s="1"/>
  <c r="M411" i="1" l="1"/>
  <c r="N411" i="1" s="1"/>
  <c r="M410" i="1"/>
  <c r="N410" i="1" s="1"/>
  <c r="M412" i="1" l="1"/>
  <c r="N412" i="1" s="1"/>
  <c r="M413" i="1" l="1"/>
  <c r="N413" i="1" s="1"/>
  <c r="M414" i="1" l="1"/>
  <c r="N414" i="1" s="1"/>
  <c r="M415" i="1" l="1"/>
  <c r="N415" i="1" s="1"/>
  <c r="M416" i="1" l="1"/>
  <c r="N416" i="1" s="1"/>
  <c r="M417" i="1" l="1"/>
  <c r="N417" i="1" s="1"/>
  <c r="M418" i="1" l="1"/>
  <c r="N418" i="1" s="1"/>
  <c r="M419" i="1" l="1"/>
  <c r="N419" i="1" s="1"/>
  <c r="M420" i="1" l="1"/>
  <c r="N420" i="1" s="1"/>
  <c r="M421" i="1" l="1"/>
  <c r="N421" i="1" s="1"/>
  <c r="M422" i="1" l="1"/>
  <c r="N422" i="1" s="1"/>
  <c r="M423" i="1" l="1"/>
  <c r="N423" i="1" s="1"/>
  <c r="M424" i="1" l="1"/>
  <c r="N424" i="1" s="1"/>
  <c r="M425" i="1" l="1"/>
  <c r="N425" i="1" s="1"/>
  <c r="M426" i="1" l="1"/>
  <c r="N426" i="1" s="1"/>
  <c r="M427" i="1" l="1"/>
  <c r="N427" i="1" s="1"/>
  <c r="M428" i="1" l="1"/>
  <c r="N428" i="1" s="1"/>
  <c r="M429" i="1" l="1"/>
  <c r="N429" i="1" s="1"/>
  <c r="M430" i="1" l="1"/>
  <c r="N430" i="1" s="1"/>
  <c r="M431" i="1" l="1"/>
  <c r="N431" i="1" s="1"/>
  <c r="M432" i="1" l="1"/>
  <c r="N432" i="1" s="1"/>
  <c r="M433" i="1" l="1"/>
  <c r="N433" i="1" s="1"/>
  <c r="M434" i="1" l="1"/>
  <c r="N434" i="1" s="1"/>
  <c r="M435" i="1" l="1"/>
  <c r="N435" i="1" s="1"/>
  <c r="M436" i="1" l="1"/>
  <c r="N436" i="1" s="1"/>
  <c r="M437" i="1" l="1"/>
  <c r="N437" i="1" s="1"/>
  <c r="M438" i="1" l="1"/>
  <c r="N438" i="1" s="1"/>
  <c r="M439" i="1" l="1"/>
  <c r="N439" i="1" s="1"/>
  <c r="M440" i="1" l="1"/>
  <c r="N440" i="1" s="1"/>
  <c r="M441" i="1" l="1"/>
  <c r="N441" i="1" s="1"/>
  <c r="M442" i="1" l="1"/>
  <c r="N442" i="1" s="1"/>
  <c r="M443" i="1" l="1"/>
  <c r="N443" i="1" s="1"/>
  <c r="M444" i="1" l="1"/>
  <c r="N444" i="1" s="1"/>
  <c r="M445" i="1" l="1"/>
  <c r="N445" i="1" s="1"/>
  <c r="M446" i="1" l="1"/>
  <c r="N446" i="1" s="1"/>
  <c r="M447" i="1" l="1"/>
  <c r="N447" i="1" s="1"/>
  <c r="M448" i="1" l="1"/>
  <c r="N448" i="1" s="1"/>
  <c r="M449" i="1" l="1"/>
  <c r="N449" i="1" s="1"/>
  <c r="M450" i="1" l="1"/>
  <c r="N450" i="1" s="1"/>
  <c r="M451" i="1" l="1"/>
  <c r="N451" i="1" s="1"/>
  <c r="M452" i="1" l="1"/>
  <c r="N452" i="1" s="1"/>
  <c r="M453" i="1" l="1"/>
  <c r="N453" i="1" s="1"/>
  <c r="M454" i="1" l="1"/>
  <c r="N454" i="1" s="1"/>
  <c r="M455" i="1" l="1"/>
  <c r="N455" i="1" s="1"/>
  <c r="M456" i="1" l="1"/>
  <c r="N456" i="1" s="1"/>
  <c r="M457" i="1" l="1"/>
  <c r="N457" i="1" s="1"/>
  <c r="M458" i="1" l="1"/>
  <c r="N458" i="1" s="1"/>
  <c r="M459" i="1" l="1"/>
  <c r="N459" i="1" s="1"/>
  <c r="M460" i="1" l="1"/>
  <c r="N460" i="1" s="1"/>
  <c r="M461" i="1" l="1"/>
  <c r="N461" i="1" s="1"/>
  <c r="M462" i="1" l="1"/>
  <c r="N462" i="1" s="1"/>
  <c r="M463" i="1" l="1"/>
  <c r="N463" i="1" s="1"/>
  <c r="M464" i="1" l="1"/>
  <c r="N464" i="1" s="1"/>
  <c r="M465" i="1" l="1"/>
  <c r="N465" i="1" s="1"/>
  <c r="M466" i="1" l="1"/>
  <c r="N466" i="1" s="1"/>
  <c r="M467" i="1" l="1"/>
  <c r="N467" i="1" s="1"/>
  <c r="M468" i="1" l="1"/>
  <c r="N468" i="1" s="1"/>
  <c r="M469" i="1" l="1"/>
  <c r="N469" i="1" s="1"/>
  <c r="M470" i="1" l="1"/>
  <c r="N470" i="1" s="1"/>
  <c r="M472" i="1" l="1"/>
  <c r="N472" i="1" s="1"/>
  <c r="M471" i="1"/>
  <c r="N471" i="1" s="1"/>
  <c r="M473" i="1" l="1"/>
  <c r="N473" i="1" s="1"/>
  <c r="M474" i="1" l="1"/>
  <c r="N474" i="1" s="1"/>
  <c r="M475" i="1" l="1"/>
  <c r="N475" i="1" s="1"/>
  <c r="M476" i="1" l="1"/>
  <c r="N476" i="1" s="1"/>
  <c r="M477" i="1" l="1"/>
  <c r="N477" i="1" s="1"/>
  <c r="M478" i="1" l="1"/>
  <c r="N478" i="1" s="1"/>
  <c r="M479" i="1" l="1"/>
  <c r="N479" i="1" s="1"/>
  <c r="M480" i="1" l="1"/>
  <c r="N480" i="1" s="1"/>
  <c r="M481" i="1" l="1"/>
  <c r="N481" i="1" s="1"/>
  <c r="M482" i="1" l="1"/>
  <c r="N482" i="1" s="1"/>
  <c r="M483" i="1" l="1"/>
  <c r="N483" i="1" s="1"/>
  <c r="M484" i="1" l="1"/>
  <c r="N484" i="1" s="1"/>
  <c r="M485" i="1" l="1"/>
  <c r="N485" i="1" s="1"/>
  <c r="M486" i="1" l="1"/>
  <c r="N486" i="1" s="1"/>
  <c r="M487" i="1" l="1"/>
  <c r="N487" i="1" s="1"/>
  <c r="M488" i="1" l="1"/>
  <c r="N488" i="1" s="1"/>
  <c r="M489" i="1" l="1"/>
  <c r="N489" i="1" s="1"/>
  <c r="M490" i="1" l="1"/>
  <c r="N490" i="1" s="1"/>
  <c r="M491" i="1" l="1"/>
  <c r="N491" i="1" s="1"/>
  <c r="M492" i="1" l="1"/>
  <c r="N492" i="1" s="1"/>
  <c r="M493" i="1" l="1"/>
  <c r="N493" i="1" s="1"/>
  <c r="M494" i="1" l="1"/>
  <c r="N494" i="1" s="1"/>
  <c r="M495" i="1" l="1"/>
  <c r="N495" i="1" s="1"/>
  <c r="M496" i="1" l="1"/>
  <c r="N496" i="1" s="1"/>
  <c r="M497" i="1" l="1"/>
  <c r="N497" i="1" s="1"/>
  <c r="M498" i="1" l="1"/>
  <c r="N498" i="1" s="1"/>
  <c r="M499" i="1" l="1"/>
  <c r="N499" i="1" s="1"/>
  <c r="M500" i="1" l="1"/>
  <c r="N500" i="1" s="1"/>
  <c r="M501" i="1" l="1"/>
  <c r="N501" i="1" s="1"/>
  <c r="M502" i="1" l="1"/>
  <c r="N502" i="1" s="1"/>
  <c r="M503" i="1" l="1"/>
  <c r="N503" i="1" s="1"/>
  <c r="M504" i="1" l="1"/>
  <c r="N504" i="1" s="1"/>
  <c r="M505" i="1" l="1"/>
  <c r="N505" i="1" s="1"/>
  <c r="M506" i="1" l="1"/>
  <c r="N506" i="1" s="1"/>
  <c r="M507" i="1" l="1"/>
  <c r="N507" i="1" s="1"/>
  <c r="M508" i="1" l="1"/>
  <c r="N508" i="1" s="1"/>
  <c r="M509" i="1" l="1"/>
  <c r="N509" i="1" s="1"/>
  <c r="M510" i="1" l="1"/>
  <c r="N510" i="1" s="1"/>
  <c r="M511" i="1" l="1"/>
  <c r="N511" i="1" s="1"/>
  <c r="M512" i="1" l="1"/>
  <c r="N512" i="1" s="1"/>
  <c r="M513" i="1" l="1"/>
  <c r="N513" i="1" s="1"/>
  <c r="M514" i="1" l="1"/>
  <c r="N514" i="1" s="1"/>
  <c r="M515" i="1" l="1"/>
  <c r="N515" i="1" s="1"/>
  <c r="M516" i="1" l="1"/>
  <c r="N516" i="1" s="1"/>
  <c r="M517" i="1" l="1"/>
  <c r="N517" i="1" s="1"/>
  <c r="M518" i="1" l="1"/>
  <c r="N518" i="1" s="1"/>
  <c r="M519" i="1" l="1"/>
  <c r="N519" i="1" s="1"/>
  <c r="M520" i="1" l="1"/>
  <c r="N520" i="1" s="1"/>
  <c r="M521" i="1" l="1"/>
  <c r="N521" i="1" s="1"/>
  <c r="M523" i="1" l="1"/>
  <c r="N523" i="1" s="1"/>
  <c r="M522" i="1"/>
  <c r="N522" i="1" s="1"/>
  <c r="M524" i="1" l="1"/>
  <c r="N524" i="1" s="1"/>
  <c r="M525" i="1" l="1"/>
  <c r="N525" i="1" s="1"/>
  <c r="M526" i="1" l="1"/>
  <c r="N526" i="1" s="1"/>
  <c r="M527" i="1" l="1"/>
  <c r="N527" i="1" s="1"/>
  <c r="M528" i="1" l="1"/>
  <c r="N528" i="1" s="1"/>
  <c r="M529" i="1" l="1"/>
  <c r="N529" i="1" s="1"/>
  <c r="M530" i="1" l="1"/>
  <c r="N530" i="1" s="1"/>
  <c r="M531" i="1" l="1"/>
  <c r="N531" i="1" s="1"/>
  <c r="M532" i="1" l="1"/>
  <c r="N532" i="1" s="1"/>
  <c r="M533" i="1" l="1"/>
  <c r="N533" i="1" s="1"/>
  <c r="M534" i="1" l="1"/>
  <c r="N534" i="1" s="1"/>
  <c r="M535" i="1" l="1"/>
  <c r="N535" i="1" s="1"/>
  <c r="M536" i="1" l="1"/>
  <c r="N536" i="1" s="1"/>
  <c r="M537" i="1" l="1"/>
  <c r="N537" i="1" s="1"/>
  <c r="M538" i="1" l="1"/>
  <c r="N538" i="1" s="1"/>
  <c r="M539" i="1" l="1"/>
  <c r="N539" i="1" s="1"/>
  <c r="M540" i="1" l="1"/>
  <c r="N540" i="1" s="1"/>
  <c r="M541" i="1" l="1"/>
  <c r="N541" i="1" s="1"/>
  <c r="M542" i="1" l="1"/>
  <c r="N542" i="1" s="1"/>
  <c r="M543" i="1" l="1"/>
  <c r="N543" i="1" s="1"/>
  <c r="M544" i="1" l="1"/>
  <c r="N544" i="1" s="1"/>
  <c r="M545" i="1" l="1"/>
  <c r="N545" i="1" s="1"/>
  <c r="M546" i="1" l="1"/>
  <c r="N546" i="1" s="1"/>
  <c r="M547" i="1" l="1"/>
  <c r="N547" i="1" s="1"/>
  <c r="M548" i="1" l="1"/>
  <c r="N548" i="1" s="1"/>
  <c r="M550" i="1" l="1"/>
  <c r="N550" i="1" s="1"/>
  <c r="M549" i="1"/>
  <c r="N549" i="1" s="1"/>
  <c r="M551" i="1" l="1"/>
  <c r="N551" i="1" s="1"/>
  <c r="M552" i="1" l="1"/>
  <c r="N552" i="1" s="1"/>
  <c r="M553" i="1" l="1"/>
  <c r="N553" i="1" s="1"/>
  <c r="M555" i="1" l="1"/>
  <c r="N555" i="1" s="1"/>
  <c r="M554" i="1"/>
  <c r="N554" i="1" s="1"/>
  <c r="M556" i="1" l="1"/>
  <c r="N556" i="1" s="1"/>
  <c r="M557" i="1" l="1"/>
  <c r="N557" i="1" s="1"/>
  <c r="M558" i="1" l="1"/>
  <c r="N558" i="1" s="1"/>
  <c r="M559" i="1" l="1"/>
  <c r="N559" i="1" s="1"/>
  <c r="M560" i="1" l="1"/>
  <c r="N560" i="1" s="1"/>
  <c r="M561" i="1" l="1"/>
  <c r="N561" i="1" s="1"/>
  <c r="M562" i="1" l="1"/>
  <c r="N562" i="1" s="1"/>
  <c r="M563" i="1" l="1"/>
  <c r="N563" i="1" s="1"/>
  <c r="M564" i="1" l="1"/>
  <c r="N564" i="1" s="1"/>
  <c r="M565" i="1" l="1"/>
  <c r="N565" i="1" s="1"/>
  <c r="M566" i="1" l="1"/>
  <c r="N566" i="1" s="1"/>
  <c r="M567" i="1" l="1"/>
  <c r="N567" i="1" s="1"/>
  <c r="M568" i="1" l="1"/>
  <c r="N568" i="1" s="1"/>
  <c r="M569" i="1" l="1"/>
  <c r="N569" i="1" s="1"/>
  <c r="M570" i="1" l="1"/>
  <c r="N570" i="1" s="1"/>
  <c r="M571" i="1" l="1"/>
  <c r="N571" i="1" s="1"/>
  <c r="M572" i="1" l="1"/>
  <c r="N572" i="1" s="1"/>
  <c r="M573" i="1" l="1"/>
  <c r="N573" i="1" s="1"/>
  <c r="M574" i="1" l="1"/>
  <c r="N574" i="1" s="1"/>
  <c r="M575" i="1" l="1"/>
  <c r="N575" i="1" s="1"/>
  <c r="M576" i="1" l="1"/>
  <c r="N576" i="1" s="1"/>
  <c r="M577" i="1" l="1"/>
  <c r="N577" i="1" s="1"/>
  <c r="M578" i="1" l="1"/>
  <c r="N578" i="1" s="1"/>
  <c r="M579" i="1" l="1"/>
  <c r="N579" i="1" s="1"/>
  <c r="M580" i="1" l="1"/>
  <c r="N580" i="1" s="1"/>
  <c r="M581" i="1" l="1"/>
  <c r="N581" i="1" s="1"/>
  <c r="M582" i="1" l="1"/>
  <c r="N582" i="1" s="1"/>
  <c r="M583" i="1" l="1"/>
  <c r="N583" i="1" s="1"/>
  <c r="M584" i="1" l="1"/>
  <c r="N584" i="1" s="1"/>
  <c r="M585" i="1" l="1"/>
  <c r="N585" i="1" s="1"/>
  <c r="M586" i="1" l="1"/>
  <c r="N586" i="1" s="1"/>
  <c r="M587" i="1" l="1"/>
  <c r="N587" i="1" s="1"/>
  <c r="M588" i="1" l="1"/>
  <c r="N588" i="1" s="1"/>
  <c r="M589" i="1" l="1"/>
  <c r="N589" i="1" s="1"/>
  <c r="M590" i="1" l="1"/>
  <c r="N590" i="1" s="1"/>
  <c r="M591" i="1" l="1"/>
  <c r="N591" i="1" s="1"/>
  <c r="M592" i="1" l="1"/>
  <c r="N592" i="1" s="1"/>
  <c r="M593" i="1" l="1"/>
  <c r="N593" i="1" s="1"/>
  <c r="M594" i="1" l="1"/>
  <c r="N594" i="1" s="1"/>
  <c r="M596" i="1" l="1"/>
  <c r="N596" i="1" s="1"/>
  <c r="M595" i="1"/>
  <c r="N595" i="1" s="1"/>
  <c r="M597" i="1" l="1"/>
  <c r="N597" i="1" s="1"/>
  <c r="M598" i="1" l="1"/>
  <c r="N598" i="1" s="1"/>
  <c r="M599" i="1" l="1"/>
  <c r="N599" i="1" s="1"/>
  <c r="M600" i="1" l="1"/>
  <c r="N600" i="1" s="1"/>
  <c r="M601" i="1" l="1"/>
  <c r="N601" i="1" s="1"/>
  <c r="M602" i="1" l="1"/>
  <c r="N602" i="1" s="1"/>
  <c r="M603" i="1" l="1"/>
  <c r="N603" i="1" s="1"/>
  <c r="M604" i="1" l="1"/>
  <c r="N604" i="1" s="1"/>
  <c r="M605" i="1" l="1"/>
  <c r="N605" i="1" s="1"/>
  <c r="M606" i="1" l="1"/>
  <c r="N606" i="1" s="1"/>
  <c r="M607" i="1" l="1"/>
  <c r="N607" i="1" s="1"/>
  <c r="M608" i="1" l="1"/>
  <c r="N608" i="1" s="1"/>
  <c r="M609" i="1" l="1"/>
  <c r="N609" i="1" s="1"/>
  <c r="M610" i="1" l="1"/>
  <c r="N610" i="1" s="1"/>
  <c r="M611" i="1" l="1"/>
  <c r="N611" i="1" s="1"/>
  <c r="M612" i="1" l="1"/>
  <c r="N612" i="1" s="1"/>
  <c r="M613" i="1" l="1"/>
  <c r="N613" i="1" s="1"/>
  <c r="M614" i="1" l="1"/>
  <c r="N614" i="1" s="1"/>
  <c r="M615" i="1" l="1"/>
  <c r="N615" i="1" s="1"/>
  <c r="M616" i="1" l="1"/>
  <c r="N616" i="1" s="1"/>
  <c r="M617" i="1" l="1"/>
  <c r="N617" i="1" s="1"/>
  <c r="M618" i="1" l="1"/>
  <c r="N618" i="1" s="1"/>
  <c r="M619" i="1" l="1"/>
  <c r="N619" i="1" s="1"/>
  <c r="M620" i="1" l="1"/>
  <c r="N620" i="1" s="1"/>
  <c r="M621" i="1" l="1"/>
  <c r="N621" i="1" s="1"/>
  <c r="M622" i="1" l="1"/>
  <c r="N622" i="1" s="1"/>
  <c r="M623" i="1" l="1"/>
  <c r="N623" i="1" s="1"/>
  <c r="M624" i="1" l="1"/>
  <c r="N624" i="1" s="1"/>
  <c r="M625" i="1" l="1"/>
  <c r="N625" i="1" s="1"/>
  <c r="M626" i="1" l="1"/>
  <c r="N626" i="1" s="1"/>
  <c r="M627" i="1" l="1"/>
  <c r="N627" i="1" s="1"/>
  <c r="M628" i="1" l="1"/>
  <c r="N628" i="1" s="1"/>
  <c r="M629" i="1" l="1"/>
  <c r="N629" i="1" s="1"/>
  <c r="M630" i="1" l="1"/>
  <c r="N630" i="1" s="1"/>
  <c r="M631" i="1" l="1"/>
  <c r="N631" i="1" s="1"/>
  <c r="M632" i="1" l="1"/>
  <c r="N632" i="1" s="1"/>
  <c r="M634" i="1" l="1"/>
  <c r="N634" i="1" s="1"/>
  <c r="M633" i="1"/>
  <c r="N633" i="1" s="1"/>
  <c r="M635" i="1" l="1"/>
  <c r="N635" i="1" s="1"/>
  <c r="M636" i="1" l="1"/>
  <c r="N636" i="1" s="1"/>
  <c r="M637" i="1" l="1"/>
  <c r="N637" i="1" s="1"/>
  <c r="M638" i="1" l="1"/>
  <c r="N638" i="1" s="1"/>
  <c r="M639" i="1" l="1"/>
  <c r="N639" i="1" s="1"/>
  <c r="M640" i="1" l="1"/>
  <c r="N640" i="1" s="1"/>
  <c r="M641" i="1" l="1"/>
  <c r="N641" i="1" s="1"/>
  <c r="M642" i="1" l="1"/>
  <c r="N642" i="1" s="1"/>
  <c r="M643" i="1" l="1"/>
  <c r="N643" i="1" s="1"/>
  <c r="M645" i="1" l="1"/>
  <c r="N645" i="1" s="1"/>
  <c r="M644" i="1"/>
  <c r="N644" i="1" s="1"/>
  <c r="M646" i="1" l="1"/>
  <c r="N646" i="1" s="1"/>
  <c r="M647" i="1" l="1"/>
  <c r="N647" i="1" s="1"/>
  <c r="M648" i="1" l="1"/>
  <c r="N648" i="1" s="1"/>
  <c r="M649" i="1" l="1"/>
  <c r="N649" i="1" s="1"/>
  <c r="M650" i="1" l="1"/>
  <c r="N650" i="1" s="1"/>
  <c r="M651" i="1" l="1"/>
  <c r="N651" i="1" s="1"/>
  <c r="M652" i="1" l="1"/>
  <c r="N652" i="1" s="1"/>
  <c r="M653" i="1" l="1"/>
  <c r="N653" i="1" s="1"/>
  <c r="M654" i="1" l="1"/>
  <c r="N654" i="1" s="1"/>
  <c r="M655" i="1" l="1"/>
  <c r="N655" i="1" s="1"/>
  <c r="M656" i="1" l="1"/>
  <c r="N656" i="1" s="1"/>
  <c r="M657" i="1" l="1"/>
  <c r="N657" i="1" s="1"/>
  <c r="M658" i="1" l="1"/>
  <c r="N658" i="1" s="1"/>
  <c r="M659" i="1" l="1"/>
  <c r="N659" i="1" s="1"/>
  <c r="M660" i="1" l="1"/>
  <c r="N660" i="1" s="1"/>
  <c r="M661" i="1" l="1"/>
  <c r="N661" i="1" s="1"/>
  <c r="M662" i="1" l="1"/>
  <c r="N662" i="1" s="1"/>
  <c r="M663" i="1" l="1"/>
  <c r="N663" i="1" s="1"/>
  <c r="M664" i="1" l="1"/>
  <c r="N664" i="1" s="1"/>
  <c r="M665" i="1" l="1"/>
  <c r="N665" i="1" s="1"/>
  <c r="M666" i="1" l="1"/>
  <c r="N666" i="1" s="1"/>
  <c r="M667" i="1" l="1"/>
  <c r="N667" i="1" s="1"/>
  <c r="M668" i="1" l="1"/>
  <c r="N668" i="1" s="1"/>
  <c r="M669" i="1" l="1"/>
  <c r="N669" i="1" s="1"/>
  <c r="M670" i="1" l="1"/>
  <c r="N670" i="1" s="1"/>
  <c r="M671" i="1" l="1"/>
  <c r="N671" i="1" s="1"/>
  <c r="M672" i="1" l="1"/>
  <c r="N672" i="1" s="1"/>
  <c r="M673" i="1" l="1"/>
  <c r="N673" i="1" s="1"/>
  <c r="M674" i="1" l="1"/>
  <c r="N674" i="1" s="1"/>
  <c r="M675" i="1" l="1"/>
  <c r="N675" i="1" s="1"/>
  <c r="M676" i="1" l="1"/>
  <c r="N676" i="1" s="1"/>
  <c r="M677" i="1" l="1"/>
  <c r="N677" i="1" s="1"/>
  <c r="M678" i="1" l="1"/>
  <c r="N678" i="1" s="1"/>
  <c r="M679" i="1" l="1"/>
  <c r="N679" i="1" s="1"/>
  <c r="M680" i="1" l="1"/>
  <c r="N680" i="1" s="1"/>
  <c r="M681" i="1" l="1"/>
  <c r="N681" i="1" s="1"/>
  <c r="M682" i="1" l="1"/>
  <c r="N682" i="1" s="1"/>
  <c r="M683" i="1" l="1"/>
  <c r="N683" i="1" s="1"/>
  <c r="M684" i="1" l="1"/>
  <c r="N684" i="1" s="1"/>
  <c r="M685" i="1" l="1"/>
  <c r="N685" i="1" s="1"/>
  <c r="M686" i="1" l="1"/>
  <c r="N686" i="1" s="1"/>
  <c r="M687" i="1" l="1"/>
  <c r="N687" i="1" s="1"/>
  <c r="M689" i="1" l="1"/>
  <c r="N689" i="1" s="1"/>
  <c r="M688" i="1"/>
  <c r="N688" i="1" s="1"/>
  <c r="M690" i="1" l="1"/>
  <c r="N690" i="1" s="1"/>
  <c r="M691" i="1" l="1"/>
  <c r="N691" i="1" s="1"/>
  <c r="M692" i="1" l="1"/>
  <c r="N692" i="1" s="1"/>
  <c r="M693" i="1" l="1"/>
  <c r="N693" i="1" s="1"/>
  <c r="M694" i="1" l="1"/>
  <c r="N694" i="1" s="1"/>
  <c r="M695" i="1" l="1"/>
  <c r="N695" i="1" s="1"/>
  <c r="M696" i="1" l="1"/>
  <c r="N696" i="1" s="1"/>
  <c r="M697" i="1" l="1"/>
  <c r="N697" i="1" s="1"/>
  <c r="M698" i="1" l="1"/>
  <c r="N698" i="1" s="1"/>
  <c r="M699" i="1" l="1"/>
  <c r="N699" i="1" s="1"/>
  <c r="M700" i="1" l="1"/>
  <c r="N700" i="1" s="1"/>
  <c r="M701" i="1" l="1"/>
  <c r="N701" i="1" s="1"/>
  <c r="M702" i="1" l="1"/>
  <c r="N702" i="1" s="1"/>
  <c r="M703" i="1" l="1"/>
  <c r="N703" i="1" s="1"/>
  <c r="M704" i="1" l="1"/>
  <c r="N704" i="1" s="1"/>
  <c r="M705" i="1" l="1"/>
  <c r="N705" i="1" s="1"/>
  <c r="M706" i="1" l="1"/>
  <c r="N706" i="1" s="1"/>
  <c r="M707" i="1" l="1"/>
  <c r="N707" i="1" s="1"/>
  <c r="M708" i="1" l="1"/>
  <c r="N708" i="1" s="1"/>
  <c r="M709" i="1" l="1"/>
  <c r="N709" i="1" s="1"/>
  <c r="M710" i="1" l="1"/>
  <c r="N710" i="1" s="1"/>
  <c r="M711" i="1" l="1"/>
  <c r="N711" i="1" s="1"/>
  <c r="M712" i="1" l="1"/>
  <c r="N712" i="1" s="1"/>
  <c r="M713" i="1" l="1"/>
  <c r="N713" i="1" s="1"/>
  <c r="M714" i="1" l="1"/>
  <c r="N714" i="1" s="1"/>
  <c r="M715" i="1" l="1"/>
  <c r="N715" i="1" s="1"/>
  <c r="M716" i="1" l="1"/>
  <c r="N716" i="1" s="1"/>
  <c r="M717" i="1" l="1"/>
  <c r="N717" i="1" s="1"/>
  <c r="M718" i="1" l="1"/>
  <c r="N718" i="1" s="1"/>
  <c r="M719" i="1" l="1"/>
  <c r="N719" i="1" s="1"/>
  <c r="M720" i="1" l="1"/>
  <c r="N720" i="1" s="1"/>
  <c r="M721" i="1" l="1"/>
  <c r="N721" i="1" s="1"/>
  <c r="M722" i="1" l="1"/>
  <c r="N722" i="1" s="1"/>
  <c r="M723" i="1" l="1"/>
  <c r="N723" i="1" s="1"/>
  <c r="M724" i="1" l="1"/>
  <c r="N724" i="1" s="1"/>
  <c r="M725" i="1" l="1"/>
  <c r="N725" i="1" s="1"/>
  <c r="M726" i="1" l="1"/>
  <c r="N726" i="1" s="1"/>
  <c r="M727" i="1" l="1"/>
  <c r="N727" i="1" s="1"/>
  <c r="M728" i="1" l="1"/>
  <c r="N728" i="1" s="1"/>
  <c r="M729" i="1" l="1"/>
  <c r="N729" i="1" s="1"/>
  <c r="M730" i="1" l="1"/>
  <c r="N730" i="1" s="1"/>
  <c r="M731" i="1" l="1"/>
  <c r="N731" i="1" s="1"/>
  <c r="M732" i="1" l="1"/>
  <c r="N732" i="1" s="1"/>
  <c r="M733" i="1" l="1"/>
  <c r="N733" i="1" s="1"/>
  <c r="M734" i="1" l="1"/>
  <c r="N734" i="1" s="1"/>
  <c r="M735" i="1" l="1"/>
  <c r="N735" i="1" s="1"/>
  <c r="M736" i="1" l="1"/>
  <c r="N736" i="1" s="1"/>
  <c r="M737" i="1" l="1"/>
  <c r="N737" i="1" s="1"/>
  <c r="M738" i="1" l="1"/>
  <c r="N738" i="1" s="1"/>
  <c r="M739" i="1" l="1"/>
  <c r="N739" i="1" s="1"/>
  <c r="M740" i="1" l="1"/>
  <c r="N740" i="1" s="1"/>
  <c r="M741" i="1" l="1"/>
  <c r="N741" i="1" s="1"/>
  <c r="M742" i="1" l="1"/>
  <c r="N742" i="1" s="1"/>
  <c r="M743" i="1" l="1"/>
  <c r="N743" i="1" s="1"/>
  <c r="M744" i="1" l="1"/>
  <c r="N744" i="1" s="1"/>
  <c r="M745" i="1" l="1"/>
  <c r="N745" i="1" s="1"/>
  <c r="M746" i="1" l="1"/>
  <c r="N746" i="1" s="1"/>
  <c r="M747" i="1" l="1"/>
  <c r="N747" i="1" s="1"/>
  <c r="M748" i="1" l="1"/>
  <c r="N748" i="1" s="1"/>
  <c r="M749" i="1" l="1"/>
  <c r="N749" i="1" s="1"/>
  <c r="M750" i="1" l="1"/>
  <c r="N750" i="1" s="1"/>
  <c r="M751" i="1" l="1"/>
  <c r="N751" i="1" s="1"/>
  <c r="M752" i="1" l="1"/>
  <c r="N752" i="1" s="1"/>
  <c r="M753" i="1" l="1"/>
  <c r="N753" i="1" s="1"/>
  <c r="M754" i="1" l="1"/>
  <c r="N754" i="1" s="1"/>
  <c r="M755" i="1" l="1"/>
  <c r="N755" i="1" s="1"/>
  <c r="M756" i="1" l="1"/>
  <c r="N756" i="1" s="1"/>
  <c r="M757" i="1" l="1"/>
  <c r="N757" i="1" s="1"/>
  <c r="M758" i="1" l="1"/>
  <c r="N758" i="1" s="1"/>
  <c r="M759" i="1" l="1"/>
  <c r="N759" i="1" s="1"/>
  <c r="M760" i="1" l="1"/>
  <c r="N760" i="1" s="1"/>
  <c r="M761" i="1" l="1"/>
  <c r="N761" i="1" s="1"/>
  <c r="M762" i="1" l="1"/>
  <c r="N762" i="1" s="1"/>
  <c r="M763" i="1" l="1"/>
  <c r="N763" i="1" s="1"/>
  <c r="M764" i="1" l="1"/>
  <c r="N764" i="1" s="1"/>
  <c r="M765" i="1" l="1"/>
  <c r="N765" i="1" s="1"/>
  <c r="M766" i="1" l="1"/>
  <c r="N766" i="1" s="1"/>
  <c r="M767" i="1" l="1"/>
  <c r="N767" i="1" s="1"/>
  <c r="M768" i="1" l="1"/>
  <c r="N768" i="1" s="1"/>
  <c r="M769" i="1" l="1"/>
  <c r="N769" i="1" s="1"/>
  <c r="M770" i="1" l="1"/>
  <c r="N770" i="1" s="1"/>
  <c r="M771" i="1" l="1"/>
  <c r="N771" i="1" s="1"/>
  <c r="M772" i="1" l="1"/>
  <c r="N772" i="1" s="1"/>
  <c r="M773" i="1" l="1"/>
  <c r="N773" i="1" s="1"/>
  <c r="M774" i="1" l="1"/>
  <c r="N774" i="1" s="1"/>
  <c r="M775" i="1" l="1"/>
  <c r="N775" i="1" s="1"/>
  <c r="M776" i="1" l="1"/>
  <c r="N776" i="1" s="1"/>
  <c r="M777" i="1" l="1"/>
  <c r="N777" i="1" s="1"/>
  <c r="M778" i="1" l="1"/>
  <c r="N778" i="1" s="1"/>
  <c r="M779" i="1" l="1"/>
  <c r="N779" i="1" s="1"/>
  <c r="M780" i="1" l="1"/>
  <c r="N780" i="1" s="1"/>
  <c r="M781" i="1" l="1"/>
  <c r="N781" i="1" s="1"/>
  <c r="M782" i="1" l="1"/>
  <c r="N782" i="1" s="1"/>
  <c r="M783" i="1" l="1"/>
  <c r="N783" i="1" s="1"/>
  <c r="M784" i="1" l="1"/>
  <c r="N784" i="1" s="1"/>
  <c r="M785" i="1" l="1"/>
  <c r="N785" i="1" s="1"/>
  <c r="M786" i="1" l="1"/>
  <c r="N786" i="1" s="1"/>
  <c r="M787" i="1" l="1"/>
  <c r="N787" i="1" s="1"/>
  <c r="M788" i="1" l="1"/>
  <c r="N788" i="1" s="1"/>
  <c r="M789" i="1" l="1"/>
  <c r="N789" i="1" s="1"/>
  <c r="M790" i="1" l="1"/>
  <c r="N790" i="1" s="1"/>
  <c r="M791" i="1" l="1"/>
  <c r="N791" i="1" s="1"/>
  <c r="M792" i="1" l="1"/>
  <c r="N792" i="1" s="1"/>
  <c r="M793" i="1" l="1"/>
  <c r="N793" i="1" s="1"/>
  <c r="M794" i="1" l="1"/>
  <c r="N794" i="1" s="1"/>
  <c r="M795" i="1" l="1"/>
  <c r="N795" i="1" s="1"/>
  <c r="M796" i="1" l="1"/>
  <c r="N796" i="1" s="1"/>
  <c r="M797" i="1" l="1"/>
  <c r="N797" i="1" s="1"/>
  <c r="M798" i="1" l="1"/>
  <c r="N798" i="1" s="1"/>
  <c r="M799" i="1" l="1"/>
  <c r="N799" i="1" s="1"/>
  <c r="M800" i="1" l="1"/>
  <c r="N800" i="1" s="1"/>
  <c r="M801" i="1" l="1"/>
  <c r="N801" i="1" s="1"/>
  <c r="M802" i="1" l="1"/>
  <c r="N802" i="1" s="1"/>
  <c r="M803" i="1" l="1"/>
  <c r="N803" i="1" s="1"/>
  <c r="M804" i="1" l="1"/>
  <c r="N804" i="1" s="1"/>
  <c r="M805" i="1" l="1"/>
  <c r="N805" i="1" s="1"/>
  <c r="M806" i="1" l="1"/>
  <c r="N806" i="1" s="1"/>
  <c r="M807" i="1" l="1"/>
  <c r="N807" i="1" s="1"/>
  <c r="M808" i="1" l="1"/>
  <c r="N808" i="1" s="1"/>
  <c r="M809" i="1" l="1"/>
  <c r="N809" i="1" s="1"/>
  <c r="M810" i="1" l="1"/>
  <c r="N810" i="1" s="1"/>
  <c r="M811" i="1" l="1"/>
  <c r="N811" i="1" s="1"/>
  <c r="M812" i="1" l="1"/>
  <c r="N812" i="1" s="1"/>
  <c r="M813" i="1" l="1"/>
  <c r="N813" i="1" s="1"/>
  <c r="M814" i="1" l="1"/>
  <c r="N814" i="1" s="1"/>
  <c r="M815" i="1" l="1"/>
  <c r="N815" i="1" s="1"/>
  <c r="M816" i="1" l="1"/>
  <c r="N816" i="1" s="1"/>
  <c r="M817" i="1" l="1"/>
  <c r="N817" i="1" s="1"/>
  <c r="M818" i="1" l="1"/>
  <c r="N818" i="1" s="1"/>
  <c r="M819" i="1" l="1"/>
  <c r="N819" i="1" s="1"/>
  <c r="M820" i="1" l="1"/>
  <c r="N820" i="1" s="1"/>
  <c r="M821" i="1" l="1"/>
  <c r="N821" i="1" s="1"/>
  <c r="M822" i="1" l="1"/>
  <c r="N822" i="1" s="1"/>
  <c r="M823" i="1" l="1"/>
  <c r="N823" i="1" s="1"/>
  <c r="M824" i="1" l="1"/>
  <c r="N824" i="1" s="1"/>
  <c r="M825" i="1" l="1"/>
  <c r="N825" i="1" s="1"/>
  <c r="M826" i="1" l="1"/>
  <c r="N826" i="1" s="1"/>
  <c r="M827" i="1" l="1"/>
  <c r="N827" i="1" s="1"/>
  <c r="M828" i="1" l="1"/>
  <c r="N828" i="1" s="1"/>
  <c r="M829" i="1" l="1"/>
  <c r="N829" i="1" s="1"/>
  <c r="M830" i="1" l="1"/>
  <c r="N830" i="1" s="1"/>
  <c r="M831" i="1" l="1"/>
  <c r="N831" i="1" s="1"/>
  <c r="M832" i="1" l="1"/>
  <c r="N832" i="1" s="1"/>
  <c r="M833" i="1" l="1"/>
  <c r="N833" i="1" s="1"/>
  <c r="M834" i="1" l="1"/>
  <c r="N834" i="1" s="1"/>
  <c r="M835" i="1" l="1"/>
  <c r="N835" i="1" s="1"/>
  <c r="M836" i="1" l="1"/>
  <c r="N836" i="1" s="1"/>
  <c r="M837" i="1" l="1"/>
  <c r="N837" i="1" s="1"/>
  <c r="M838" i="1" l="1"/>
  <c r="N838" i="1" s="1"/>
  <c r="M839" i="1" l="1"/>
  <c r="N839" i="1" s="1"/>
  <c r="M840" i="1" l="1"/>
  <c r="N840" i="1" s="1"/>
  <c r="M841" i="1" l="1"/>
  <c r="N841" i="1" s="1"/>
  <c r="M842" i="1" l="1"/>
  <c r="N842" i="1" s="1"/>
  <c r="M843" i="1" l="1"/>
  <c r="N843" i="1" s="1"/>
  <c r="M844" i="1" l="1"/>
  <c r="N844" i="1" s="1"/>
  <c r="M845" i="1" l="1"/>
  <c r="N845" i="1" s="1"/>
  <c r="M846" i="1" l="1"/>
  <c r="N846" i="1" s="1"/>
  <c r="M847" i="1" l="1"/>
  <c r="N847" i="1" s="1"/>
  <c r="M848" i="1" l="1"/>
  <c r="N848" i="1" s="1"/>
  <c r="M849" i="1" l="1"/>
  <c r="N849" i="1" s="1"/>
  <c r="M850" i="1" l="1"/>
  <c r="N850" i="1" s="1"/>
  <c r="M851" i="1" l="1"/>
  <c r="N851" i="1" s="1"/>
  <c r="M852" i="1" l="1"/>
  <c r="N852" i="1" s="1"/>
  <c r="M853" i="1" l="1"/>
  <c r="N853" i="1" s="1"/>
  <c r="M854" i="1" l="1"/>
  <c r="N854" i="1" s="1"/>
  <c r="M855" i="1" l="1"/>
  <c r="N855" i="1" s="1"/>
  <c r="M856" i="1" l="1"/>
  <c r="N856" i="1" s="1"/>
  <c r="M857" i="1" l="1"/>
  <c r="N857" i="1" s="1"/>
  <c r="M858" i="1" l="1"/>
  <c r="N858" i="1" s="1"/>
  <c r="M859" i="1" l="1"/>
  <c r="N859" i="1" s="1"/>
  <c r="M860" i="1" l="1"/>
  <c r="N860" i="1" s="1"/>
  <c r="M861" i="1" l="1"/>
  <c r="N861" i="1" s="1"/>
  <c r="M862" i="1" l="1"/>
  <c r="N862" i="1" s="1"/>
  <c r="M863" i="1" l="1"/>
  <c r="N863" i="1" s="1"/>
  <c r="M864" i="1" l="1"/>
  <c r="N864" i="1" s="1"/>
  <c r="M865" i="1" l="1"/>
  <c r="N865" i="1" s="1"/>
  <c r="M866" i="1" l="1"/>
  <c r="N866" i="1" s="1"/>
  <c r="M867" i="1" l="1"/>
  <c r="N867" i="1" s="1"/>
  <c r="M868" i="1" l="1"/>
  <c r="N868" i="1" s="1"/>
  <c r="M869" i="1" l="1"/>
  <c r="N869" i="1" s="1"/>
  <c r="M870" i="1" l="1"/>
  <c r="N870" i="1" s="1"/>
  <c r="M871" i="1" l="1"/>
  <c r="N871" i="1" s="1"/>
  <c r="M872" i="1" l="1"/>
  <c r="N872" i="1" s="1"/>
  <c r="M873" i="1" l="1"/>
  <c r="N873" i="1" s="1"/>
  <c r="M874" i="1" l="1"/>
  <c r="N874" i="1" s="1"/>
  <c r="M875" i="1" l="1"/>
  <c r="N875" i="1" s="1"/>
  <c r="M876" i="1" l="1"/>
  <c r="N876" i="1" s="1"/>
  <c r="M877" i="1" l="1"/>
  <c r="N877" i="1" s="1"/>
  <c r="M878" i="1" l="1"/>
  <c r="N878" i="1" s="1"/>
  <c r="M879" i="1" l="1"/>
  <c r="N879" i="1" s="1"/>
  <c r="M880" i="1" l="1"/>
  <c r="N880" i="1" s="1"/>
  <c r="M881" i="1" l="1"/>
  <c r="N881" i="1" s="1"/>
  <c r="M882" i="1" l="1"/>
  <c r="N882" i="1" s="1"/>
  <c r="M883" i="1" l="1"/>
  <c r="N883" i="1" s="1"/>
  <c r="M884" i="1" l="1"/>
  <c r="N884" i="1" s="1"/>
  <c r="M885" i="1" l="1"/>
  <c r="N885" i="1" s="1"/>
  <c r="M886" i="1" l="1"/>
  <c r="N886" i="1" s="1"/>
  <c r="M887" i="1" l="1"/>
  <c r="N887" i="1" s="1"/>
  <c r="M888" i="1" l="1"/>
  <c r="N888" i="1" s="1"/>
  <c r="M889" i="1" l="1"/>
  <c r="N889" i="1" s="1"/>
  <c r="M890" i="1" l="1"/>
  <c r="N890" i="1" s="1"/>
  <c r="M891" i="1" l="1"/>
  <c r="N891" i="1" s="1"/>
  <c r="M892" i="1" l="1"/>
  <c r="N892" i="1" s="1"/>
  <c r="M893" i="1" l="1"/>
  <c r="N893" i="1" s="1"/>
  <c r="M894" i="1" l="1"/>
  <c r="N894" i="1" s="1"/>
  <c r="M895" i="1" l="1"/>
  <c r="N895" i="1" s="1"/>
  <c r="M896" i="1" l="1"/>
  <c r="N896" i="1" s="1"/>
  <c r="M897" i="1" l="1"/>
  <c r="N897" i="1" s="1"/>
  <c r="M898" i="1" l="1"/>
  <c r="N898" i="1" s="1"/>
  <c r="M899" i="1" l="1"/>
  <c r="N899" i="1" s="1"/>
  <c r="M900" i="1" l="1"/>
  <c r="N900" i="1" s="1"/>
  <c r="M901" i="1" l="1"/>
  <c r="N901" i="1" s="1"/>
  <c r="M902" i="1" l="1"/>
  <c r="N902" i="1" s="1"/>
  <c r="M903" i="1" l="1"/>
  <c r="N903" i="1" s="1"/>
  <c r="M904" i="1" l="1"/>
  <c r="N904" i="1" s="1"/>
  <c r="M905" i="1" l="1"/>
  <c r="N905" i="1" s="1"/>
  <c r="M906" i="1" l="1"/>
  <c r="N906" i="1" s="1"/>
  <c r="M907" i="1" l="1"/>
  <c r="N907" i="1" s="1"/>
  <c r="M908" i="1" l="1"/>
  <c r="N908" i="1" s="1"/>
  <c r="M909" i="1" l="1"/>
  <c r="N909" i="1" s="1"/>
  <c r="M910" i="1" l="1"/>
  <c r="N910" i="1" s="1"/>
  <c r="M911" i="1" l="1"/>
  <c r="N911" i="1" s="1"/>
  <c r="M912" i="1" l="1"/>
  <c r="N912" i="1" s="1"/>
  <c r="M913" i="1" l="1"/>
  <c r="N913" i="1" s="1"/>
  <c r="M914" i="1" l="1"/>
  <c r="N914" i="1" s="1"/>
  <c r="M915" i="1" l="1"/>
  <c r="N915" i="1" s="1"/>
  <c r="M916" i="1" l="1"/>
  <c r="N916" i="1" s="1"/>
  <c r="M917" i="1" l="1"/>
  <c r="N917" i="1" s="1"/>
  <c r="M918" i="1" l="1"/>
  <c r="N918" i="1" s="1"/>
  <c r="M919" i="1" l="1"/>
  <c r="N919" i="1" s="1"/>
  <c r="M920" i="1" l="1"/>
  <c r="N920" i="1" s="1"/>
  <c r="M921" i="1" l="1"/>
  <c r="N921" i="1" s="1"/>
  <c r="M922" i="1" l="1"/>
  <c r="N922" i="1" s="1"/>
  <c r="M923" i="1" l="1"/>
  <c r="N923" i="1" s="1"/>
  <c r="M924" i="1" l="1"/>
  <c r="N924" i="1" s="1"/>
  <c r="M925" i="1" l="1"/>
  <c r="N925" i="1" s="1"/>
  <c r="M926" i="1" l="1"/>
  <c r="N926" i="1" s="1"/>
  <c r="M927" i="1" l="1"/>
  <c r="N927" i="1" s="1"/>
  <c r="M928" i="1" l="1"/>
  <c r="N928" i="1" s="1"/>
  <c r="M929" i="1" l="1"/>
  <c r="N929" i="1" s="1"/>
  <c r="M930" i="1" l="1"/>
  <c r="N930" i="1" s="1"/>
  <c r="M931" i="1" l="1"/>
  <c r="N931" i="1" s="1"/>
  <c r="M932" i="1" l="1"/>
  <c r="N932" i="1" s="1"/>
  <c r="M933" i="1" l="1"/>
  <c r="N933" i="1" s="1"/>
  <c r="M934" i="1" l="1"/>
  <c r="N934" i="1" s="1"/>
  <c r="M935" i="1" l="1"/>
  <c r="N935" i="1" s="1"/>
  <c r="M936" i="1" l="1"/>
  <c r="N936" i="1" s="1"/>
  <c r="M937" i="1" l="1"/>
  <c r="N937" i="1" s="1"/>
  <c r="M938" i="1" l="1"/>
  <c r="N938" i="1" s="1"/>
  <c r="M939" i="1" l="1"/>
  <c r="N939" i="1" s="1"/>
  <c r="M940" i="1" l="1"/>
  <c r="N940" i="1" s="1"/>
  <c r="M941" i="1" l="1"/>
  <c r="N941" i="1" s="1"/>
  <c r="M942" i="1" l="1"/>
  <c r="N942" i="1" s="1"/>
  <c r="M943" i="1" l="1"/>
  <c r="N943" i="1" s="1"/>
  <c r="M944" i="1" l="1"/>
  <c r="N944" i="1" s="1"/>
  <c r="M945" i="1" l="1"/>
  <c r="N945" i="1" s="1"/>
  <c r="M946" i="1" l="1"/>
  <c r="N946" i="1" s="1"/>
  <c r="M947" i="1" l="1"/>
  <c r="N947" i="1" s="1"/>
  <c r="M948" i="1" l="1"/>
  <c r="N948" i="1" s="1"/>
  <c r="M949" i="1" l="1"/>
  <c r="N949" i="1" s="1"/>
  <c r="M950" i="1" l="1"/>
  <c r="N950" i="1" s="1"/>
  <c r="M951" i="1" l="1"/>
  <c r="N951" i="1" s="1"/>
  <c r="M952" i="1" l="1"/>
  <c r="N952" i="1" s="1"/>
  <c r="M953" i="1" l="1"/>
  <c r="N953" i="1" s="1"/>
  <c r="M954" i="1" l="1"/>
  <c r="N954" i="1" s="1"/>
  <c r="M955" i="1" l="1"/>
  <c r="N955" i="1" s="1"/>
  <c r="M956" i="1" l="1"/>
  <c r="N956" i="1" s="1"/>
  <c r="M957" i="1" l="1"/>
  <c r="N957" i="1" s="1"/>
  <c r="M958" i="1" l="1"/>
  <c r="N958" i="1" s="1"/>
  <c r="M959" i="1" l="1"/>
  <c r="N959" i="1" s="1"/>
  <c r="M960" i="1" l="1"/>
  <c r="N960" i="1" s="1"/>
  <c r="M961" i="1" l="1"/>
  <c r="N961" i="1" s="1"/>
  <c r="M962" i="1" l="1"/>
  <c r="N962" i="1" s="1"/>
  <c r="M963" i="1" l="1"/>
  <c r="N963" i="1" s="1"/>
  <c r="M964" i="1" l="1"/>
  <c r="N964" i="1" s="1"/>
  <c r="M965" i="1" l="1"/>
  <c r="N965" i="1" s="1"/>
  <c r="M966" i="1" l="1"/>
  <c r="N966" i="1" s="1"/>
  <c r="M967" i="1" l="1"/>
  <c r="N967" i="1" s="1"/>
  <c r="M968" i="1" l="1"/>
  <c r="N968" i="1" s="1"/>
  <c r="M969" i="1" l="1"/>
  <c r="N969" i="1" s="1"/>
  <c r="M970" i="1" l="1"/>
  <c r="N970" i="1" s="1"/>
  <c r="M971" i="1" l="1"/>
  <c r="N971" i="1" s="1"/>
  <c r="M972" i="1" l="1"/>
  <c r="N972" i="1" s="1"/>
  <c r="M973" i="1" l="1"/>
  <c r="N973" i="1" s="1"/>
  <c r="M974" i="1" l="1"/>
  <c r="N974" i="1" s="1"/>
  <c r="M975" i="1" l="1"/>
  <c r="N975" i="1" s="1"/>
  <c r="M976" i="1" l="1"/>
  <c r="N976" i="1" s="1"/>
  <c r="M977" i="1" l="1"/>
  <c r="N977" i="1" s="1"/>
  <c r="M978" i="1" l="1"/>
  <c r="N978" i="1" s="1"/>
  <c r="M979" i="1" l="1"/>
  <c r="N979" i="1" s="1"/>
  <c r="M980" i="1" l="1"/>
  <c r="N980" i="1" s="1"/>
  <c r="M981" i="1" l="1"/>
  <c r="N981" i="1" s="1"/>
  <c r="M982" i="1" l="1"/>
  <c r="N982" i="1" s="1"/>
  <c r="M983" i="1" l="1"/>
  <c r="N983" i="1" s="1"/>
  <c r="M984" i="1" l="1"/>
  <c r="N984" i="1" s="1"/>
  <c r="M985" i="1" l="1"/>
  <c r="N985" i="1" s="1"/>
  <c r="M986" i="1" l="1"/>
  <c r="N986" i="1" s="1"/>
  <c r="M987" i="1" l="1"/>
  <c r="N987" i="1" s="1"/>
  <c r="M988" i="1" l="1"/>
  <c r="N988" i="1" s="1"/>
  <c r="M989" i="1" l="1"/>
  <c r="N989" i="1" s="1"/>
  <c r="M990" i="1" l="1"/>
  <c r="N990" i="1" s="1"/>
  <c r="M991" i="1" l="1"/>
  <c r="N991" i="1" s="1"/>
  <c r="M992" i="1" l="1"/>
  <c r="N992" i="1" s="1"/>
  <c r="M993" i="1" l="1"/>
  <c r="N993" i="1" s="1"/>
  <c r="M994" i="1" l="1"/>
  <c r="N994" i="1" s="1"/>
  <c r="M995" i="1" l="1"/>
  <c r="N995" i="1" s="1"/>
  <c r="M996" i="1" l="1"/>
  <c r="N996" i="1" s="1"/>
  <c r="M997" i="1" l="1"/>
  <c r="N997" i="1" s="1"/>
  <c r="M998" i="1" l="1"/>
  <c r="N998" i="1" s="1"/>
  <c r="M999" i="1" l="1"/>
  <c r="N999" i="1" s="1"/>
  <c r="M1000" i="1" l="1"/>
  <c r="N1000" i="1" s="1"/>
  <c r="M1001" i="1" l="1"/>
  <c r="N1001" i="1" s="1"/>
  <c r="M1002" i="1" l="1"/>
  <c r="N1002" i="1" s="1"/>
  <c r="M1003" i="1" l="1"/>
  <c r="N1003" i="1" s="1"/>
  <c r="M1004" i="1" l="1"/>
  <c r="N1004" i="1" s="1"/>
  <c r="M1005" i="1" l="1"/>
  <c r="N1005" i="1" s="1"/>
  <c r="M1006" i="1" l="1"/>
  <c r="N1006" i="1" s="1"/>
  <c r="M1007" i="1" l="1"/>
  <c r="N1007" i="1" s="1"/>
  <c r="M1008" i="1" l="1"/>
  <c r="N1008" i="1" s="1"/>
  <c r="M1009" i="1" l="1"/>
  <c r="N1009" i="1" s="1"/>
  <c r="M1010" i="1" l="1"/>
  <c r="N1010" i="1" s="1"/>
  <c r="M1011" i="1" l="1"/>
  <c r="N1011" i="1" s="1"/>
  <c r="M1012" i="1" l="1"/>
  <c r="N1012" i="1" s="1"/>
  <c r="M1013" i="1" l="1"/>
  <c r="N1013" i="1" s="1"/>
  <c r="M1014" i="1" l="1"/>
  <c r="N1014" i="1" s="1"/>
  <c r="M1015" i="1" l="1"/>
  <c r="N1015" i="1" s="1"/>
  <c r="M1016" i="1" l="1"/>
  <c r="N1016" i="1" s="1"/>
  <c r="M1017" i="1" l="1"/>
  <c r="N1017" i="1" s="1"/>
  <c r="M1018" i="1" l="1"/>
  <c r="N1018" i="1" s="1"/>
  <c r="M1019" i="1" l="1"/>
  <c r="N1019" i="1" s="1"/>
  <c r="M1020" i="1" l="1"/>
  <c r="N1020" i="1" s="1"/>
  <c r="M1021" i="1" l="1"/>
  <c r="N1021" i="1" s="1"/>
  <c r="M1022" i="1" l="1"/>
  <c r="N1022" i="1" s="1"/>
  <c r="M1023" i="1" l="1"/>
  <c r="N1023" i="1" s="1"/>
  <c r="M1024" i="1" l="1"/>
  <c r="N1024" i="1" s="1"/>
  <c r="M1025" i="1" l="1"/>
  <c r="N1025" i="1" s="1"/>
  <c r="M1026" i="1" l="1"/>
  <c r="N1026" i="1" s="1"/>
  <c r="M1027" i="1" l="1"/>
  <c r="N1027" i="1" s="1"/>
  <c r="M1028" i="1" l="1"/>
  <c r="N1028" i="1" s="1"/>
  <c r="M1029" i="1" l="1"/>
  <c r="N1029" i="1" s="1"/>
  <c r="M1030" i="1" l="1"/>
  <c r="N1030" i="1" s="1"/>
  <c r="M1031" i="1" l="1"/>
  <c r="N1031" i="1" s="1"/>
  <c r="M1032" i="1" l="1"/>
  <c r="N1032" i="1" s="1"/>
  <c r="M1033" i="1" l="1"/>
  <c r="N1033" i="1" s="1"/>
  <c r="M1034" i="1" l="1"/>
  <c r="N1034" i="1" s="1"/>
  <c r="M1035" i="1" l="1"/>
  <c r="N1035" i="1" s="1"/>
  <c r="M1036" i="1" l="1"/>
  <c r="N1036" i="1" s="1"/>
  <c r="M1037" i="1" l="1"/>
  <c r="N1037" i="1" s="1"/>
  <c r="M1038" i="1" l="1"/>
  <c r="N1038" i="1" s="1"/>
  <c r="M1039" i="1" l="1"/>
  <c r="N1039" i="1" s="1"/>
  <c r="M1040" i="1" l="1"/>
  <c r="N1040" i="1" s="1"/>
  <c r="M1041" i="1" l="1"/>
  <c r="N1041" i="1" s="1"/>
  <c r="M1042" i="1" l="1"/>
  <c r="N1042" i="1" s="1"/>
  <c r="M1043" i="1" l="1"/>
  <c r="N1043" i="1" s="1"/>
  <c r="M1044" i="1" l="1"/>
  <c r="N1044" i="1" s="1"/>
  <c r="M1045" i="1" l="1"/>
  <c r="N1045" i="1" s="1"/>
  <c r="M1046" i="1" l="1"/>
  <c r="N1046" i="1" s="1"/>
  <c r="M1047" i="1" l="1"/>
  <c r="N1047" i="1" s="1"/>
  <c r="M1048" i="1" l="1"/>
  <c r="N1048" i="1" s="1"/>
  <c r="M1049" i="1" l="1"/>
  <c r="N1049" i="1" s="1"/>
  <c r="M1050" i="1" l="1"/>
  <c r="N1050" i="1" s="1"/>
  <c r="M1051" i="1" l="1"/>
  <c r="N1051" i="1" s="1"/>
  <c r="M1052" i="1" l="1"/>
  <c r="N1052" i="1" s="1"/>
  <c r="M1053" i="1" l="1"/>
  <c r="N1053" i="1" s="1"/>
  <c r="M1054" i="1" l="1"/>
  <c r="N1054" i="1" s="1"/>
  <c r="M1055" i="1" l="1"/>
  <c r="N1055" i="1" s="1"/>
  <c r="M1056" i="1" l="1"/>
  <c r="N1056" i="1" s="1"/>
  <c r="M1057" i="1" l="1"/>
  <c r="N1057" i="1" s="1"/>
  <c r="M1059" i="1" l="1"/>
  <c r="N1059" i="1" s="1"/>
  <c r="M1058" i="1"/>
  <c r="N1058" i="1" s="1"/>
  <c r="M1060" i="1" l="1"/>
  <c r="N1060" i="1" s="1"/>
  <c r="M1061" i="1" l="1"/>
  <c r="N1061" i="1" s="1"/>
  <c r="M1062" i="1" l="1"/>
  <c r="N1062" i="1" s="1"/>
  <c r="M1063" i="1" l="1"/>
  <c r="N1063" i="1" s="1"/>
  <c r="M1064" i="1" l="1"/>
  <c r="N1064" i="1" s="1"/>
  <c r="M1065" i="1" l="1"/>
  <c r="N1065" i="1" s="1"/>
  <c r="M1066" i="1" l="1"/>
  <c r="N1066" i="1" s="1"/>
  <c r="M1067" i="1" l="1"/>
  <c r="N1067" i="1" s="1"/>
  <c r="M1068" i="1" l="1"/>
  <c r="N1068" i="1" s="1"/>
  <c r="M1069" i="1" l="1"/>
  <c r="N1069" i="1" s="1"/>
  <c r="M1070" i="1" l="1"/>
  <c r="N1070" i="1" s="1"/>
  <c r="M1071" i="1" l="1"/>
  <c r="N1071" i="1" s="1"/>
  <c r="M1072" i="1" l="1"/>
  <c r="N1072" i="1" s="1"/>
  <c r="M1073" i="1" l="1"/>
  <c r="N1073" i="1" s="1"/>
  <c r="M1074" i="1" l="1"/>
  <c r="N1074" i="1" s="1"/>
  <c r="M1075" i="1" l="1"/>
  <c r="N1075" i="1" s="1"/>
  <c r="M1076" i="1" l="1"/>
  <c r="N1076" i="1" s="1"/>
  <c r="M1077" i="1" l="1"/>
  <c r="N1077" i="1" s="1"/>
  <c r="M1078" i="1" l="1"/>
  <c r="N1078" i="1" s="1"/>
  <c r="M1079" i="1" l="1"/>
  <c r="N1079" i="1" s="1"/>
  <c r="M1080" i="1" l="1"/>
  <c r="N1080" i="1" s="1"/>
  <c r="M1081" i="1" l="1"/>
  <c r="N1081" i="1" s="1"/>
  <c r="M1082" i="1" l="1"/>
  <c r="N1082" i="1" s="1"/>
  <c r="M1083" i="1" l="1"/>
  <c r="N1083" i="1" s="1"/>
  <c r="M1084" i="1" l="1"/>
  <c r="N1084" i="1" s="1"/>
  <c r="M1085" i="1" l="1"/>
  <c r="N1085" i="1" s="1"/>
  <c r="M1086" i="1" l="1"/>
  <c r="N1086" i="1" s="1"/>
  <c r="M1087" i="1" l="1"/>
  <c r="N1087" i="1" s="1"/>
  <c r="M1088" i="1" l="1"/>
  <c r="N1088" i="1" s="1"/>
  <c r="M1089" i="1" l="1"/>
  <c r="N1089" i="1" s="1"/>
  <c r="M1090" i="1" l="1"/>
  <c r="N1090" i="1" s="1"/>
  <c r="M1091" i="1" l="1"/>
  <c r="N1091" i="1" s="1"/>
  <c r="M1092" i="1" l="1"/>
  <c r="N1092" i="1" s="1"/>
  <c r="M1093" i="1" l="1"/>
  <c r="N1093" i="1" s="1"/>
  <c r="M1094" i="1" l="1"/>
  <c r="N1094" i="1" s="1"/>
  <c r="M1095" i="1" l="1"/>
  <c r="N1095" i="1" s="1"/>
  <c r="M1096" i="1" l="1"/>
  <c r="N1096" i="1" s="1"/>
  <c r="M1097" i="1" l="1"/>
  <c r="N1097" i="1" s="1"/>
  <c r="M1098" i="1" l="1"/>
  <c r="N1098" i="1" s="1"/>
  <c r="M1099" i="1" l="1"/>
  <c r="N1099" i="1" s="1"/>
  <c r="M1100" i="1" l="1"/>
  <c r="N1100" i="1" s="1"/>
  <c r="M1101" i="1" l="1"/>
  <c r="N1101" i="1" s="1"/>
  <c r="M1102" i="1" l="1"/>
  <c r="N1102" i="1" s="1"/>
  <c r="M1103" i="1" l="1"/>
  <c r="N1103" i="1" s="1"/>
  <c r="M1104" i="1" l="1"/>
  <c r="N1104" i="1" s="1"/>
  <c r="M1105" i="1" l="1"/>
  <c r="N1105" i="1" s="1"/>
  <c r="M1106" i="1" l="1"/>
  <c r="N1106" i="1" s="1"/>
  <c r="M1107" i="1" l="1"/>
  <c r="N1107" i="1" s="1"/>
  <c r="M1108" i="1" l="1"/>
  <c r="N1108" i="1" s="1"/>
  <c r="M1109" i="1" l="1"/>
  <c r="N1109" i="1" s="1"/>
  <c r="M1110" i="1" l="1"/>
  <c r="N1110" i="1" s="1"/>
  <c r="M1111" i="1" l="1"/>
  <c r="N1111" i="1" s="1"/>
  <c r="M1112" i="1" l="1"/>
  <c r="N1112" i="1" s="1"/>
  <c r="M1113" i="1" l="1"/>
  <c r="N1113" i="1" s="1"/>
  <c r="M1114" i="1" l="1"/>
  <c r="N1114" i="1" s="1"/>
  <c r="M1115" i="1" l="1"/>
  <c r="N1115" i="1" s="1"/>
  <c r="M1116" i="1" l="1"/>
  <c r="N1116" i="1" s="1"/>
  <c r="M1117" i="1" l="1"/>
  <c r="N1117" i="1" s="1"/>
  <c r="M1118" i="1" l="1"/>
  <c r="N1118" i="1" s="1"/>
  <c r="M1119" i="1" l="1"/>
  <c r="N1119" i="1" s="1"/>
  <c r="M1120" i="1" l="1"/>
  <c r="N1120" i="1" s="1"/>
  <c r="M1121" i="1" l="1"/>
  <c r="N1121" i="1" s="1"/>
  <c r="M1122" i="1" l="1"/>
  <c r="N1122" i="1" s="1"/>
  <c r="M1123" i="1" l="1"/>
  <c r="N1123" i="1" s="1"/>
  <c r="M1124" i="1" l="1"/>
  <c r="N1124" i="1" s="1"/>
  <c r="M1125" i="1" l="1"/>
  <c r="N1125" i="1" s="1"/>
  <c r="M1126" i="1" l="1"/>
  <c r="N1126" i="1" s="1"/>
  <c r="M1127" i="1" l="1"/>
  <c r="N1127" i="1" s="1"/>
  <c r="M1128" i="1" l="1"/>
  <c r="N1128" i="1" s="1"/>
  <c r="M1129" i="1" l="1"/>
  <c r="N1129" i="1" s="1"/>
  <c r="M1130" i="1" l="1"/>
  <c r="N1130" i="1" s="1"/>
  <c r="M1131" i="1" l="1"/>
  <c r="N1131" i="1" s="1"/>
  <c r="M1132" i="1" l="1"/>
  <c r="N1132" i="1" s="1"/>
  <c r="M1133" i="1" l="1"/>
  <c r="N1133" i="1" s="1"/>
  <c r="M1134" i="1" l="1"/>
  <c r="N1134" i="1" s="1"/>
  <c r="M1135" i="1" l="1"/>
  <c r="N1135" i="1" s="1"/>
  <c r="M1136" i="1" l="1"/>
  <c r="N1136" i="1" s="1"/>
  <c r="M1137" i="1" l="1"/>
  <c r="N1137" i="1" s="1"/>
  <c r="M1138" i="1" l="1"/>
  <c r="N1138" i="1" s="1"/>
  <c r="M1139" i="1" l="1"/>
  <c r="N1139" i="1" s="1"/>
  <c r="M1140" i="1" l="1"/>
  <c r="N1140" i="1" s="1"/>
  <c r="M1141" i="1" l="1"/>
  <c r="N1141" i="1" s="1"/>
  <c r="M1142" i="1" l="1"/>
  <c r="N1142" i="1" s="1"/>
  <c r="M1143" i="1" l="1"/>
  <c r="N1143" i="1" s="1"/>
  <c r="M1144" i="1" l="1"/>
  <c r="N1144" i="1" s="1"/>
  <c r="M1145" i="1" l="1"/>
  <c r="N1145" i="1" s="1"/>
  <c r="M1146" i="1" l="1"/>
  <c r="N1146" i="1" s="1"/>
  <c r="M1147" i="1" l="1"/>
  <c r="N1147" i="1" s="1"/>
  <c r="M1148" i="1" l="1"/>
  <c r="N1148" i="1" s="1"/>
  <c r="M1149" i="1" l="1"/>
  <c r="N1149" i="1" s="1"/>
  <c r="M1150" i="1" l="1"/>
  <c r="N1150" i="1" s="1"/>
  <c r="M1151" i="1" l="1"/>
  <c r="N1151" i="1" s="1"/>
  <c r="M1152" i="1" l="1"/>
  <c r="N1152" i="1" s="1"/>
  <c r="M1153" i="1" l="1"/>
  <c r="N1153" i="1" s="1"/>
  <c r="M1154" i="1" l="1"/>
  <c r="N1154" i="1" s="1"/>
  <c r="M1155" i="1" l="1"/>
  <c r="N1155" i="1" s="1"/>
  <c r="M1156" i="1" l="1"/>
  <c r="N1156" i="1" s="1"/>
  <c r="M1157" i="1" l="1"/>
  <c r="N1157" i="1" s="1"/>
  <c r="M1158" i="1" l="1"/>
  <c r="N1158" i="1" s="1"/>
  <c r="M1159" i="1" l="1"/>
  <c r="N1159" i="1" s="1"/>
  <c r="M1160" i="1" l="1"/>
  <c r="N1160" i="1" s="1"/>
  <c r="M1161" i="1" l="1"/>
  <c r="N1161" i="1" s="1"/>
  <c r="M1162" i="1" l="1"/>
  <c r="N1162" i="1" s="1"/>
  <c r="M1163" i="1" l="1"/>
  <c r="N1163" i="1" s="1"/>
  <c r="M1164" i="1" l="1"/>
  <c r="N1164" i="1" s="1"/>
  <c r="M1165" i="1" l="1"/>
  <c r="N1165" i="1" s="1"/>
  <c r="M1166" i="1" l="1"/>
  <c r="N1166" i="1" s="1"/>
  <c r="M1167" i="1" l="1"/>
  <c r="N1167" i="1" s="1"/>
  <c r="M1168" i="1" l="1"/>
  <c r="N1168" i="1" s="1"/>
  <c r="M1169" i="1" l="1"/>
  <c r="N1169" i="1" s="1"/>
  <c r="M1170" i="1" l="1"/>
  <c r="N1170" i="1" s="1"/>
  <c r="M1171" i="1" l="1"/>
  <c r="N1171" i="1" s="1"/>
  <c r="M1172" i="1" l="1"/>
  <c r="N1172" i="1" s="1"/>
  <c r="M1173" i="1" l="1"/>
  <c r="N1173" i="1" s="1"/>
  <c r="M1174" i="1" l="1"/>
  <c r="N1174" i="1" s="1"/>
  <c r="M1175" i="1" l="1"/>
  <c r="N1175" i="1" s="1"/>
  <c r="M1176" i="1" l="1"/>
  <c r="N1176" i="1" s="1"/>
  <c r="M1177" i="1" l="1"/>
  <c r="N1177" i="1" s="1"/>
  <c r="M1178" i="1" l="1"/>
  <c r="N1178" i="1" s="1"/>
  <c r="M1179" i="1" l="1"/>
  <c r="N1179" i="1" s="1"/>
  <c r="M1180" i="1" l="1"/>
  <c r="N1180" i="1" s="1"/>
  <c r="M1181" i="1" l="1"/>
  <c r="N1181" i="1" s="1"/>
  <c r="M1182" i="1" l="1"/>
  <c r="N1182" i="1" s="1"/>
  <c r="M1183" i="1" l="1"/>
  <c r="N1183" i="1" s="1"/>
  <c r="M1184" i="1" l="1"/>
  <c r="N1184" i="1" s="1"/>
  <c r="M1185" i="1" l="1"/>
  <c r="N1185" i="1" s="1"/>
  <c r="M1186" i="1" l="1"/>
  <c r="N1186" i="1" s="1"/>
  <c r="M1187" i="1" l="1"/>
  <c r="N1187" i="1" s="1"/>
  <c r="M1188" i="1" l="1"/>
  <c r="N1188" i="1" s="1"/>
  <c r="M1189" i="1" l="1"/>
  <c r="N1189" i="1" s="1"/>
  <c r="M1190" i="1" l="1"/>
  <c r="N1190" i="1" s="1"/>
  <c r="M1191" i="1" l="1"/>
  <c r="N1191" i="1" s="1"/>
  <c r="M1192" i="1" l="1"/>
  <c r="N1192" i="1" s="1"/>
  <c r="M1193" i="1" l="1"/>
  <c r="N1193" i="1" s="1"/>
  <c r="M1194" i="1" l="1"/>
  <c r="N1194" i="1" s="1"/>
  <c r="M1195" i="1" l="1"/>
  <c r="N1195" i="1" s="1"/>
  <c r="M1196" i="1" l="1"/>
  <c r="N1196" i="1" s="1"/>
  <c r="M1197" i="1" l="1"/>
  <c r="N1197" i="1" s="1"/>
  <c r="M1198" i="1" l="1"/>
  <c r="N1198" i="1" s="1"/>
  <c r="M1200" i="1" l="1"/>
  <c r="N1200" i="1" s="1"/>
  <c r="M1199" i="1"/>
  <c r="N1199" i="1" s="1"/>
  <c r="M1201" i="1" l="1"/>
  <c r="N1201" i="1" s="1"/>
  <c r="M1202" i="1" l="1"/>
  <c r="N1202" i="1" s="1"/>
  <c r="M1203" i="1" l="1"/>
  <c r="N1203" i="1" s="1"/>
  <c r="M1204" i="1" l="1"/>
  <c r="N1204" i="1" s="1"/>
  <c r="M1205" i="1" l="1"/>
  <c r="N1205" i="1" s="1"/>
  <c r="M1206" i="1" l="1"/>
  <c r="N1206" i="1" s="1"/>
  <c r="M1207" i="1" l="1"/>
  <c r="N1207" i="1" s="1"/>
  <c r="M1208" i="1" l="1"/>
  <c r="N1208" i="1" s="1"/>
  <c r="M1209" i="1" l="1"/>
  <c r="N1209" i="1" s="1"/>
  <c r="M1210" i="1" l="1"/>
  <c r="N1210" i="1" s="1"/>
  <c r="M1211" i="1" l="1"/>
  <c r="N1211" i="1" s="1"/>
  <c r="M1212" i="1" l="1"/>
  <c r="N1212" i="1" s="1"/>
  <c r="M1213" i="1" l="1"/>
  <c r="N1213" i="1" s="1"/>
  <c r="M1214" i="1" l="1"/>
  <c r="N1214" i="1" s="1"/>
  <c r="M1215" i="1" l="1"/>
  <c r="N1215" i="1" s="1"/>
  <c r="M1216" i="1" l="1"/>
  <c r="N1216" i="1" s="1"/>
  <c r="M1217" i="1" l="1"/>
  <c r="N1217" i="1" s="1"/>
  <c r="M1218" i="1" l="1"/>
  <c r="N1218" i="1" s="1"/>
  <c r="M1219" i="1" l="1"/>
  <c r="N1219" i="1" s="1"/>
  <c r="M1220" i="1" l="1"/>
  <c r="N1220" i="1" s="1"/>
  <c r="M1222" i="1" l="1"/>
  <c r="N1222" i="1" s="1"/>
  <c r="M1221" i="1"/>
  <c r="N1221" i="1" s="1"/>
  <c r="M1223" i="1" l="1"/>
  <c r="N1223" i="1" s="1"/>
  <c r="M1224" i="1" l="1"/>
  <c r="N1224" i="1" s="1"/>
  <c r="M1225" i="1" l="1"/>
  <c r="N1225" i="1" s="1"/>
  <c r="M1226" i="1" l="1"/>
  <c r="N1226" i="1" s="1"/>
  <c r="M1227" i="1" l="1"/>
  <c r="N1227" i="1" s="1"/>
  <c r="M1228" i="1" l="1"/>
  <c r="N1228" i="1" s="1"/>
  <c r="M1229" i="1" l="1"/>
  <c r="N1229" i="1" s="1"/>
  <c r="M1230" i="1" l="1"/>
  <c r="N1230" i="1" s="1"/>
  <c r="M1231" i="1" l="1"/>
  <c r="N1231" i="1" s="1"/>
  <c r="M1232" i="1" l="1"/>
  <c r="N1232" i="1" s="1"/>
  <c r="M1233" i="1" l="1"/>
  <c r="N1233" i="1" s="1"/>
  <c r="M1234" i="1" l="1"/>
  <c r="N1234" i="1" s="1"/>
  <c r="M1235" i="1" l="1"/>
  <c r="N1235" i="1" s="1"/>
  <c r="M1236" i="1" l="1"/>
  <c r="N1236" i="1" s="1"/>
  <c r="M1237" i="1" l="1"/>
  <c r="N1237" i="1" s="1"/>
  <c r="M1238" i="1" l="1"/>
  <c r="N1238" i="1" s="1"/>
  <c r="M1239" i="1" l="1"/>
  <c r="N1239" i="1" s="1"/>
  <c r="M1240" i="1" l="1"/>
  <c r="N1240" i="1" s="1"/>
  <c r="M1241" i="1" l="1"/>
  <c r="N1241" i="1" s="1"/>
  <c r="M1242" i="1" l="1"/>
  <c r="N1242" i="1" s="1"/>
  <c r="M1243" i="1"/>
  <c r="N1243" i="1" s="1"/>
  <c r="M1244" i="1" l="1"/>
  <c r="N1244" i="1" s="1"/>
  <c r="M1245" i="1"/>
  <c r="N1245" i="1" s="1"/>
  <c r="M1246" i="1" l="1"/>
  <c r="N1246" i="1" s="1"/>
  <c r="M1247" i="1" l="1"/>
  <c r="N1247" i="1" s="1"/>
  <c r="M1248" i="1"/>
  <c r="N1248" i="1" s="1"/>
  <c r="M1249" i="1" l="1"/>
  <c r="N1249" i="1" s="1"/>
  <c r="M1250" i="1" l="1"/>
  <c r="N1250" i="1" s="1"/>
  <c r="M1251" i="1"/>
  <c r="N1251" i="1" s="1"/>
  <c r="M1252" i="1" l="1"/>
  <c r="N1252" i="1" s="1"/>
  <c r="M1253" i="1" l="1"/>
  <c r="N1253" i="1" s="1"/>
  <c r="M1254" i="1" l="1"/>
  <c r="N1254" i="1" s="1"/>
  <c r="M1255" i="1" l="1"/>
  <c r="N1255" i="1" s="1"/>
  <c r="M1256" i="1" l="1"/>
  <c r="N1256" i="1" s="1"/>
  <c r="M1257" i="1" l="1"/>
  <c r="N1257" i="1" s="1"/>
  <c r="M1258" i="1" l="1"/>
  <c r="N1258" i="1" s="1"/>
  <c r="M1259" i="1" l="1"/>
  <c r="N1259" i="1" s="1"/>
  <c r="M1260" i="1" l="1"/>
  <c r="N1260" i="1" s="1"/>
  <c r="M1261" i="1" l="1"/>
  <c r="N1261" i="1" s="1"/>
  <c r="M1262" i="1" l="1"/>
  <c r="N1262" i="1" s="1"/>
  <c r="M1263" i="1" l="1"/>
  <c r="N1263" i="1" s="1"/>
  <c r="M1264" i="1" l="1"/>
  <c r="N1264" i="1" s="1"/>
  <c r="M1265" i="1" l="1"/>
  <c r="N1265" i="1" s="1"/>
  <c r="M1267" i="1" l="1"/>
  <c r="N1267" i="1" s="1"/>
  <c r="M1266" i="1"/>
  <c r="N1266" i="1" s="1"/>
  <c r="M1269" i="1" l="1"/>
  <c r="N1269" i="1" s="1"/>
  <c r="M1268" i="1"/>
  <c r="N1268" i="1" s="1"/>
  <c r="M1270" i="1" l="1"/>
  <c r="N1270" i="1" s="1"/>
  <c r="M1271" i="1" l="1"/>
  <c r="N1271" i="1" s="1"/>
  <c r="M1272" i="1" l="1"/>
  <c r="N1272" i="1" s="1"/>
  <c r="M1273" i="1" l="1"/>
  <c r="N1273" i="1" s="1"/>
  <c r="M1275" i="1" l="1"/>
  <c r="N1275" i="1" s="1"/>
  <c r="M1274" i="1"/>
  <c r="N1274" i="1" s="1"/>
  <c r="M1276" i="1" l="1"/>
  <c r="N1276" i="1" s="1"/>
  <c r="M1277" i="1" l="1"/>
  <c r="N1277" i="1" s="1"/>
  <c r="M1278" i="1" l="1"/>
  <c r="N1278" i="1" s="1"/>
  <c r="M1279" i="1" l="1"/>
  <c r="N1279" i="1" s="1"/>
  <c r="M1280" i="1" l="1"/>
  <c r="N1280" i="1" s="1"/>
  <c r="M1281" i="1" l="1"/>
  <c r="N1281" i="1" s="1"/>
  <c r="M1282" i="1" l="1"/>
  <c r="N1282" i="1" s="1"/>
  <c r="M1283" i="1" l="1"/>
  <c r="N1283" i="1" s="1"/>
  <c r="M1284" i="1" l="1"/>
  <c r="N1284" i="1" s="1"/>
  <c r="M1285" i="1" l="1"/>
  <c r="N1285" i="1" s="1"/>
  <c r="M1286" i="1" l="1"/>
  <c r="N1286" i="1" s="1"/>
  <c r="M1287" i="1"/>
  <c r="N1287" i="1" s="1"/>
  <c r="M1288" i="1" l="1"/>
  <c r="N1288" i="1" s="1"/>
  <c r="M1289" i="1"/>
  <c r="N1289" i="1" s="1"/>
  <c r="M1290" i="1" l="1"/>
  <c r="N1290" i="1" s="1"/>
  <c r="M1291" i="1"/>
  <c r="N1291" i="1" s="1"/>
  <c r="M1292" i="1" l="1"/>
  <c r="N1292" i="1" s="1"/>
  <c r="M1293" i="1"/>
  <c r="N1293" i="1" s="1"/>
  <c r="M1294" i="1" l="1"/>
  <c r="N1294" i="1" s="1"/>
  <c r="M1295" i="1"/>
  <c r="N1295" i="1" s="1"/>
  <c r="M1296" i="1" l="1"/>
  <c r="N1296" i="1" s="1"/>
  <c r="M1297" i="1"/>
  <c r="N1297" i="1" s="1"/>
  <c r="M1298" i="1" l="1"/>
  <c r="N1298" i="1" s="1"/>
  <c r="M1299" i="1"/>
  <c r="N1299" i="1" s="1"/>
  <c r="M1300" i="1" l="1"/>
  <c r="N1300" i="1" s="1"/>
  <c r="M1301" i="1"/>
  <c r="N1301" i="1" s="1"/>
  <c r="M1302" i="1" l="1"/>
  <c r="N1302" i="1" s="1"/>
  <c r="M1303" i="1"/>
  <c r="N1303" i="1" s="1"/>
  <c r="M1304" i="1" l="1"/>
  <c r="N1304" i="1" s="1"/>
  <c r="M1305" i="1" l="1"/>
  <c r="N1305" i="1" s="1"/>
  <c r="M1306" i="1"/>
  <c r="N1306" i="1" s="1"/>
  <c r="M1307" i="1" l="1"/>
  <c r="N1307" i="1" s="1"/>
  <c r="M1308" i="1"/>
  <c r="N1308" i="1" s="1"/>
  <c r="M1309" i="1" l="1"/>
  <c r="N1309" i="1" s="1"/>
  <c r="M1310" i="1" l="1"/>
  <c r="N1310" i="1" s="1"/>
  <c r="M1311" i="1" l="1"/>
  <c r="N1311" i="1" s="1"/>
  <c r="M1312" i="1" l="1"/>
  <c r="N1312" i="1" s="1"/>
  <c r="M1313" i="1" l="1"/>
  <c r="N1313" i="1" s="1"/>
  <c r="M1314" i="1" l="1"/>
  <c r="N1314" i="1" s="1"/>
  <c r="M1315" i="1" l="1"/>
  <c r="N1315" i="1" s="1"/>
  <c r="M1316" i="1" l="1"/>
  <c r="N1316" i="1" s="1"/>
  <c r="M1317" i="1" l="1"/>
  <c r="N1317" i="1" s="1"/>
  <c r="M1318" i="1" l="1"/>
  <c r="N1318" i="1" s="1"/>
  <c r="M1319" i="1" l="1"/>
  <c r="N1319" i="1" s="1"/>
  <c r="M1320" i="1" l="1"/>
  <c r="N1320" i="1" s="1"/>
  <c r="M1321" i="1" l="1"/>
  <c r="N1321" i="1" s="1"/>
  <c r="M1322" i="1" l="1"/>
  <c r="N1322" i="1" s="1"/>
  <c r="M1323" i="1" l="1"/>
  <c r="N1323" i="1" s="1"/>
  <c r="M1324" i="1" l="1"/>
  <c r="N1324" i="1" s="1"/>
  <c r="M1325" i="1" l="1"/>
  <c r="N1325" i="1" s="1"/>
  <c r="M1326" i="1" l="1"/>
  <c r="N1326" i="1" s="1"/>
  <c r="M1327" i="1" l="1"/>
  <c r="N1327" i="1" s="1"/>
  <c r="M1328" i="1" l="1"/>
  <c r="N1328" i="1" s="1"/>
  <c r="M1329" i="1" l="1"/>
  <c r="N1329" i="1" s="1"/>
  <c r="M1330" i="1" l="1"/>
  <c r="N1330" i="1" s="1"/>
  <c r="M1331" i="1" l="1"/>
  <c r="N1331" i="1" s="1"/>
  <c r="M1332" i="1" l="1"/>
  <c r="N1332" i="1" s="1"/>
  <c r="M1333" i="1" l="1"/>
  <c r="N1333" i="1" s="1"/>
  <c r="M1334" i="1" l="1"/>
  <c r="N1334" i="1" s="1"/>
  <c r="M1335" i="1" l="1"/>
  <c r="N1335" i="1" s="1"/>
  <c r="M1336" i="1" l="1"/>
  <c r="N1336" i="1" s="1"/>
  <c r="M1337" i="1" l="1"/>
  <c r="N1337" i="1" s="1"/>
  <c r="M1338" i="1" l="1"/>
  <c r="N1338" i="1" s="1"/>
  <c r="M1339" i="1" l="1"/>
  <c r="N1339" i="1" s="1"/>
  <c r="M1340" i="1" l="1"/>
  <c r="N1340" i="1" s="1"/>
  <c r="M1341" i="1" l="1"/>
  <c r="N1341" i="1" s="1"/>
  <c r="M1342" i="1" l="1"/>
  <c r="N1342" i="1" s="1"/>
  <c r="M1343" i="1" l="1"/>
  <c r="N1343" i="1" s="1"/>
  <c r="M1344" i="1" l="1"/>
  <c r="N1344" i="1" s="1"/>
  <c r="M1345" i="1" l="1"/>
  <c r="N1345" i="1" s="1"/>
  <c r="M1346" i="1" l="1"/>
  <c r="N1346" i="1" s="1"/>
  <c r="M1347" i="1" l="1"/>
  <c r="N1347" i="1" s="1"/>
  <c r="M1348" i="1" l="1"/>
  <c r="N1348" i="1" s="1"/>
  <c r="M1349" i="1" l="1"/>
  <c r="N1349" i="1" s="1"/>
  <c r="M1350" i="1" l="1"/>
  <c r="N1350" i="1" s="1"/>
  <c r="M1351" i="1" l="1"/>
  <c r="N1351" i="1" s="1"/>
  <c r="M1352" i="1" l="1"/>
  <c r="N1352" i="1" s="1"/>
  <c r="M1353" i="1" l="1"/>
  <c r="N1353" i="1" s="1"/>
  <c r="M1354" i="1" l="1"/>
  <c r="N1354" i="1" s="1"/>
  <c r="M1355" i="1" l="1"/>
  <c r="N1355" i="1" s="1"/>
  <c r="M1356" i="1" l="1"/>
  <c r="N1356" i="1" s="1"/>
  <c r="M1357" i="1" l="1"/>
  <c r="N1357" i="1" s="1"/>
  <c r="M1358" i="1" l="1"/>
  <c r="N1358" i="1" s="1"/>
  <c r="M1359" i="1" l="1"/>
  <c r="N1359" i="1" s="1"/>
  <c r="M1361" i="1" l="1"/>
  <c r="N1361" i="1" s="1"/>
  <c r="M1360" i="1"/>
  <c r="N1360" i="1" s="1"/>
  <c r="M1362" i="1" l="1"/>
  <c r="N1362" i="1" s="1"/>
  <c r="M1363" i="1" l="1"/>
  <c r="N1363" i="1" s="1"/>
  <c r="M1364" i="1" l="1"/>
  <c r="N1364" i="1" s="1"/>
  <c r="M1365" i="1" l="1"/>
  <c r="N1365" i="1" s="1"/>
  <c r="M1366" i="1" l="1"/>
  <c r="N1366" i="1" s="1"/>
  <c r="M1367" i="1" l="1"/>
  <c r="N1367" i="1" s="1"/>
  <c r="M1368" i="1" l="1"/>
  <c r="N1368" i="1" s="1"/>
  <c r="M1369" i="1" l="1"/>
  <c r="N1369" i="1" s="1"/>
  <c r="M1370" i="1" l="1"/>
  <c r="N1370" i="1" s="1"/>
  <c r="M1371" i="1" l="1"/>
  <c r="N1371" i="1" s="1"/>
  <c r="M1372" i="1" l="1"/>
  <c r="N1372" i="1" s="1"/>
  <c r="M1373" i="1" l="1"/>
  <c r="N1373" i="1" s="1"/>
  <c r="M1374" i="1" l="1"/>
  <c r="N1374" i="1" s="1"/>
  <c r="M1375" i="1" l="1"/>
  <c r="N1375" i="1" s="1"/>
  <c r="M1376" i="1"/>
  <c r="N1376" i="1" s="1"/>
  <c r="M1377" i="1" l="1"/>
  <c r="N1377" i="1" s="1"/>
  <c r="M1378" i="1"/>
  <c r="N1378" i="1" s="1"/>
  <c r="M1379" i="1" l="1"/>
  <c r="N1379" i="1" s="1"/>
  <c r="M1380" i="1"/>
  <c r="N1380" i="1" s="1"/>
  <c r="M1381" i="1" l="1"/>
  <c r="N1381" i="1" s="1"/>
  <c r="M1382" i="1"/>
  <c r="N1382" i="1" s="1"/>
  <c r="M1383" i="1" l="1"/>
  <c r="N1383" i="1" s="1"/>
  <c r="M1384" i="1"/>
  <c r="N1384" i="1" s="1"/>
  <c r="M1385" i="1" l="1"/>
  <c r="N1385" i="1" s="1"/>
  <c r="M1386" i="1" l="1"/>
  <c r="N1386" i="1" s="1"/>
  <c r="M1388" i="1" l="1"/>
  <c r="N1388" i="1" s="1"/>
  <c r="M1387" i="1"/>
  <c r="N1387" i="1" s="1"/>
  <c r="M1389" i="1" l="1"/>
  <c r="N1389" i="1" s="1"/>
  <c r="M1390" i="1" l="1"/>
  <c r="N1390" i="1" s="1"/>
  <c r="M1391" i="1"/>
  <c r="N1391" i="1" s="1"/>
  <c r="M1392" i="1" l="1"/>
  <c r="N1392" i="1" s="1"/>
  <c r="M1393" i="1" l="1"/>
  <c r="N1393" i="1" s="1"/>
  <c r="M1394" i="1" l="1"/>
  <c r="N1394" i="1" s="1"/>
  <c r="M1395" i="1" l="1"/>
  <c r="N1395" i="1" s="1"/>
  <c r="M1396" i="1" l="1"/>
  <c r="N1396" i="1" s="1"/>
  <c r="M1397" i="1" l="1"/>
  <c r="N1397" i="1" s="1"/>
  <c r="M1398" i="1" l="1"/>
  <c r="N1398" i="1" s="1"/>
  <c r="M1399" i="1" l="1"/>
  <c r="N1399" i="1" s="1"/>
  <c r="M1400" i="1" l="1"/>
  <c r="N1400" i="1" s="1"/>
  <c r="M1401" i="1" l="1"/>
  <c r="N1401" i="1" s="1"/>
  <c r="M1402" i="1" l="1"/>
  <c r="N1402" i="1" s="1"/>
  <c r="M1403" i="1" l="1"/>
  <c r="N1403" i="1" s="1"/>
  <c r="M1404" i="1" l="1"/>
  <c r="N1404" i="1" s="1"/>
  <c r="M1405" i="1" l="1"/>
  <c r="N1405" i="1" s="1"/>
  <c r="M1406" i="1" l="1"/>
  <c r="N1406" i="1" s="1"/>
  <c r="M1407" i="1" l="1"/>
  <c r="N1407" i="1" s="1"/>
  <c r="M1408" i="1" l="1"/>
  <c r="N1408" i="1" s="1"/>
  <c r="M1409" i="1" l="1"/>
  <c r="N1409" i="1" s="1"/>
  <c r="M1410" i="1" l="1"/>
  <c r="N1410" i="1" s="1"/>
  <c r="M1411" i="1" l="1"/>
  <c r="N1411" i="1" s="1"/>
  <c r="M1412" i="1" l="1"/>
  <c r="N1412" i="1" s="1"/>
  <c r="M1413" i="1" l="1"/>
  <c r="N1413" i="1" s="1"/>
  <c r="M1414" i="1" l="1"/>
  <c r="N1414" i="1" s="1"/>
  <c r="M1415" i="1" l="1"/>
  <c r="N1415" i="1" s="1"/>
  <c r="M1416" i="1" l="1"/>
  <c r="N1416" i="1" s="1"/>
  <c r="M1417" i="1" l="1"/>
  <c r="N1417" i="1" s="1"/>
  <c r="M1418" i="1" l="1"/>
  <c r="N1418" i="1" s="1"/>
  <c r="M1419" i="1" l="1"/>
  <c r="N1419" i="1" s="1"/>
  <c r="M1420" i="1" l="1"/>
  <c r="N1420" i="1" s="1"/>
  <c r="M1421" i="1" l="1"/>
  <c r="N1421" i="1" s="1"/>
  <c r="M1422" i="1" l="1"/>
  <c r="N1422" i="1" s="1"/>
  <c r="M1423" i="1" l="1"/>
  <c r="N1423" i="1" s="1"/>
  <c r="M1424" i="1" l="1"/>
  <c r="N1424" i="1" s="1"/>
  <c r="M1425" i="1" l="1"/>
  <c r="N1425" i="1" s="1"/>
  <c r="M1426" i="1" l="1"/>
  <c r="N1426" i="1" s="1"/>
  <c r="M1427" i="1" l="1"/>
  <c r="N1427" i="1" s="1"/>
  <c r="M1428" i="1" l="1"/>
  <c r="N1428" i="1" s="1"/>
  <c r="M1429" i="1" l="1"/>
  <c r="N1429" i="1" s="1"/>
  <c r="M1430" i="1" l="1"/>
  <c r="N1430" i="1" s="1"/>
  <c r="M1431" i="1" l="1"/>
  <c r="N1431" i="1" s="1"/>
  <c r="M1432" i="1" l="1"/>
  <c r="N1432" i="1" s="1"/>
  <c r="M1433" i="1" l="1"/>
  <c r="N1433" i="1" s="1"/>
  <c r="M1434" i="1" l="1"/>
  <c r="N1434" i="1" s="1"/>
  <c r="M1435" i="1" l="1"/>
  <c r="N1435" i="1" s="1"/>
  <c r="M1436" i="1" l="1"/>
  <c r="N1436" i="1" s="1"/>
  <c r="M1437" i="1" l="1"/>
  <c r="N1437" i="1" s="1"/>
  <c r="M1438" i="1" l="1"/>
  <c r="N1438" i="1" s="1"/>
  <c r="M1439" i="1" l="1"/>
  <c r="N1439" i="1" s="1"/>
  <c r="M1440" i="1" l="1"/>
  <c r="N1440" i="1" s="1"/>
  <c r="M1441" i="1" l="1"/>
  <c r="N1441" i="1" s="1"/>
  <c r="M1442" i="1" l="1"/>
  <c r="N1442" i="1" s="1"/>
  <c r="M1443" i="1" l="1"/>
  <c r="N1443" i="1" s="1"/>
  <c r="M1444" i="1" l="1"/>
  <c r="N1444" i="1" s="1"/>
  <c r="M1445" i="1" l="1"/>
  <c r="N1445" i="1" s="1"/>
  <c r="M1446" i="1" l="1"/>
  <c r="N1446" i="1" s="1"/>
  <c r="M1447" i="1" l="1"/>
  <c r="N1447" i="1" s="1"/>
  <c r="M1448" i="1" l="1"/>
  <c r="N1448" i="1" s="1"/>
  <c r="M1449" i="1" l="1"/>
  <c r="N1449" i="1" s="1"/>
  <c r="M1450" i="1" l="1"/>
  <c r="N1450" i="1" s="1"/>
  <c r="M1451" i="1" l="1"/>
  <c r="N1451" i="1" s="1"/>
  <c r="M1452" i="1" l="1"/>
  <c r="N1452" i="1" s="1"/>
  <c r="M1453" i="1" l="1"/>
  <c r="N1453" i="1" s="1"/>
  <c r="M1454" i="1" l="1"/>
  <c r="N1454" i="1" s="1"/>
  <c r="M1455" i="1" l="1"/>
  <c r="N1455" i="1" s="1"/>
  <c r="M1456" i="1" l="1"/>
  <c r="N1456" i="1" s="1"/>
  <c r="M1457" i="1" l="1"/>
  <c r="N1457" i="1" s="1"/>
  <c r="M1458" i="1" l="1"/>
  <c r="N1458" i="1" s="1"/>
  <c r="M1459" i="1" l="1"/>
  <c r="N1459" i="1" s="1"/>
  <c r="M1460" i="1" l="1"/>
  <c r="N1460" i="1" s="1"/>
  <c r="M1461" i="1" l="1"/>
  <c r="N1461" i="1" s="1"/>
  <c r="M1462" i="1" l="1"/>
  <c r="N1462" i="1" s="1"/>
  <c r="M1463" i="1" l="1"/>
  <c r="N1463" i="1" s="1"/>
  <c r="M1464" i="1" l="1"/>
  <c r="N1464" i="1" s="1"/>
  <c r="M1465" i="1" l="1"/>
  <c r="N1465" i="1" s="1"/>
  <c r="M1466" i="1" l="1"/>
  <c r="N1466" i="1" s="1"/>
  <c r="M1467" i="1" l="1"/>
  <c r="N1467" i="1" s="1"/>
  <c r="M1468" i="1" l="1"/>
  <c r="N1468" i="1" s="1"/>
  <c r="M1469" i="1" l="1"/>
  <c r="N1469" i="1" s="1"/>
  <c r="M1470" i="1" l="1"/>
  <c r="N1470" i="1" s="1"/>
  <c r="M1471" i="1" l="1"/>
  <c r="N1471" i="1" s="1"/>
  <c r="M1472" i="1" l="1"/>
  <c r="N1472" i="1" s="1"/>
  <c r="M1473" i="1" l="1"/>
  <c r="N1473" i="1" s="1"/>
  <c r="M1474" i="1" l="1"/>
  <c r="N1474" i="1" s="1"/>
  <c r="M1475" i="1" l="1"/>
  <c r="N1475" i="1" s="1"/>
  <c r="M1476" i="1" l="1"/>
  <c r="N1476" i="1" s="1"/>
  <c r="M1477" i="1" l="1"/>
  <c r="N1477" i="1" s="1"/>
  <c r="M1478" i="1" l="1"/>
  <c r="N1478" i="1" s="1"/>
  <c r="M1479" i="1" l="1"/>
  <c r="N1479" i="1" s="1"/>
  <c r="M1480" i="1" l="1"/>
  <c r="N1480" i="1" s="1"/>
  <c r="M1481" i="1" l="1"/>
  <c r="N1481" i="1" s="1"/>
  <c r="M1482" i="1" l="1"/>
  <c r="N1482" i="1" s="1"/>
  <c r="M1483" i="1" l="1"/>
  <c r="N1483" i="1" s="1"/>
  <c r="M1484" i="1" l="1"/>
  <c r="N1484" i="1" s="1"/>
  <c r="M1486" i="1" l="1"/>
  <c r="N1486" i="1" s="1"/>
  <c r="M1485" i="1"/>
  <c r="N1485" i="1" s="1"/>
  <c r="M1487" i="1" l="1"/>
  <c r="N1487" i="1" s="1"/>
  <c r="M1488" i="1" l="1"/>
  <c r="N1488" i="1" s="1"/>
  <c r="M1489" i="1" l="1"/>
  <c r="N1489" i="1" s="1"/>
  <c r="M1490" i="1" l="1"/>
  <c r="N1490" i="1" s="1"/>
  <c r="M1491" i="1" l="1"/>
  <c r="N1491" i="1" s="1"/>
  <c r="M1492" i="1" l="1"/>
  <c r="N1492" i="1" s="1"/>
  <c r="M1493" i="1" l="1"/>
  <c r="N1493" i="1" s="1"/>
  <c r="M1494" i="1" l="1"/>
  <c r="N1494" i="1" s="1"/>
  <c r="M1495" i="1" l="1"/>
  <c r="N1495" i="1" s="1"/>
  <c r="M1496" i="1" l="1"/>
  <c r="N1496" i="1" s="1"/>
  <c r="M1497" i="1" l="1"/>
  <c r="N1497" i="1" s="1"/>
  <c r="M1498" i="1" l="1"/>
  <c r="N1498" i="1" s="1"/>
  <c r="M1499" i="1" l="1"/>
  <c r="N1499" i="1" s="1"/>
  <c r="M1500" i="1" l="1"/>
  <c r="N1500" i="1" s="1"/>
  <c r="M1501" i="1" l="1"/>
  <c r="N1501" i="1" s="1"/>
  <c r="M1502" i="1" l="1"/>
  <c r="N1502" i="1" s="1"/>
  <c r="M1503" i="1" l="1"/>
  <c r="N1503" i="1" s="1"/>
  <c r="M1504" i="1" l="1"/>
  <c r="N1504" i="1" s="1"/>
  <c r="M1505" i="1" l="1"/>
  <c r="N1505" i="1" s="1"/>
  <c r="M1506" i="1" l="1"/>
  <c r="N1506" i="1" s="1"/>
  <c r="M1507" i="1" l="1"/>
  <c r="N1507" i="1" s="1"/>
  <c r="M1508" i="1" l="1"/>
  <c r="N1508" i="1" s="1"/>
  <c r="M1509" i="1" l="1"/>
  <c r="N1509" i="1" s="1"/>
  <c r="M1510" i="1" l="1"/>
  <c r="N1510" i="1" s="1"/>
  <c r="M1511" i="1" l="1"/>
  <c r="N1511" i="1" s="1"/>
  <c r="M1512" i="1" l="1"/>
  <c r="N1512" i="1" s="1"/>
  <c r="M1513" i="1" l="1"/>
  <c r="N1513" i="1" s="1"/>
  <c r="M1514" i="1" l="1"/>
  <c r="N1514" i="1" s="1"/>
  <c r="M1515" i="1" l="1"/>
  <c r="N1515" i="1" s="1"/>
  <c r="M1516" i="1" l="1"/>
  <c r="N1516" i="1" s="1"/>
  <c r="M1517" i="1" l="1"/>
  <c r="N1517" i="1" s="1"/>
  <c r="M1518" i="1" l="1"/>
  <c r="N1518" i="1" s="1"/>
  <c r="M1519" i="1" l="1"/>
  <c r="N1519" i="1" s="1"/>
  <c r="M1520" i="1" l="1"/>
  <c r="N1520" i="1" s="1"/>
  <c r="M1521" i="1" l="1"/>
  <c r="N1521" i="1" s="1"/>
  <c r="M1522" i="1" l="1"/>
  <c r="N1522" i="1" s="1"/>
  <c r="M1523" i="1" l="1"/>
  <c r="N1523" i="1" s="1"/>
  <c r="M1524" i="1" l="1"/>
  <c r="N1524" i="1" s="1"/>
  <c r="M1525" i="1" l="1"/>
  <c r="N1525" i="1" s="1"/>
  <c r="M1526" i="1" l="1"/>
  <c r="N1526" i="1" s="1"/>
  <c r="M1527" i="1" l="1"/>
  <c r="N1527" i="1" s="1"/>
  <c r="M1528" i="1" l="1"/>
  <c r="N1528" i="1" s="1"/>
  <c r="M1529" i="1" l="1"/>
  <c r="N1529" i="1" s="1"/>
  <c r="M1530" i="1" l="1"/>
  <c r="N1530" i="1" s="1"/>
  <c r="M1531" i="1" l="1"/>
  <c r="N1531" i="1" s="1"/>
  <c r="M1532" i="1" l="1"/>
  <c r="N1532" i="1" s="1"/>
  <c r="M1533" i="1" l="1"/>
  <c r="N1533" i="1" s="1"/>
  <c r="M1534" i="1" l="1"/>
  <c r="N1534" i="1" s="1"/>
  <c r="M1535" i="1" l="1"/>
  <c r="N1535" i="1" s="1"/>
  <c r="M1536" i="1" l="1"/>
  <c r="N1536" i="1" s="1"/>
  <c r="M1537" i="1" l="1"/>
  <c r="N1537" i="1" s="1"/>
  <c r="M1538" i="1" l="1"/>
  <c r="N1538" i="1" s="1"/>
  <c r="M1539" i="1" l="1"/>
  <c r="N1539" i="1" s="1"/>
  <c r="M1540" i="1" l="1"/>
  <c r="N1540" i="1" s="1"/>
  <c r="M1541" i="1" l="1"/>
  <c r="N1541" i="1" s="1"/>
  <c r="M1542" i="1" l="1"/>
  <c r="N1542" i="1" s="1"/>
  <c r="M1543" i="1" l="1"/>
  <c r="N1543" i="1" s="1"/>
  <c r="M1544" i="1" l="1"/>
  <c r="N1544" i="1" s="1"/>
  <c r="M1545" i="1" l="1"/>
  <c r="N1545" i="1" s="1"/>
  <c r="M1546" i="1" l="1"/>
  <c r="N1546" i="1" s="1"/>
  <c r="M1547" i="1" l="1"/>
  <c r="N1547" i="1" s="1"/>
  <c r="M1548" i="1" l="1"/>
  <c r="N1548" i="1" s="1"/>
  <c r="M1549" i="1" l="1"/>
  <c r="N1549" i="1" s="1"/>
  <c r="M1550" i="1" l="1"/>
  <c r="N1550" i="1" s="1"/>
  <c r="M1551" i="1" l="1"/>
  <c r="N1551" i="1" s="1"/>
  <c r="M1552" i="1" l="1"/>
  <c r="N1552" i="1" s="1"/>
  <c r="M1553" i="1" l="1"/>
  <c r="N1553" i="1" s="1"/>
  <c r="M1554" i="1" l="1"/>
  <c r="N1554" i="1" s="1"/>
  <c r="M1555" i="1" l="1"/>
  <c r="N1555" i="1" s="1"/>
  <c r="M1556" i="1" l="1"/>
  <c r="N1556" i="1" s="1"/>
  <c r="M1558" i="1" l="1"/>
  <c r="N1558" i="1" s="1"/>
  <c r="M1557" i="1"/>
  <c r="N1557" i="1" s="1"/>
  <c r="M1559" i="1" l="1"/>
  <c r="N1559" i="1" s="1"/>
  <c r="M1560" i="1" l="1"/>
  <c r="N1560" i="1" s="1"/>
  <c r="M1561" i="1" l="1"/>
  <c r="N1561" i="1" s="1"/>
  <c r="M1562" i="1" l="1"/>
  <c r="N1562" i="1" s="1"/>
  <c r="M1563" i="1" l="1"/>
  <c r="N1563" i="1" s="1"/>
  <c r="M1564" i="1" l="1"/>
  <c r="N1564" i="1" s="1"/>
  <c r="M1565" i="1" l="1"/>
  <c r="N1565" i="1" s="1"/>
  <c r="M1566" i="1" l="1"/>
  <c r="N1566" i="1" s="1"/>
  <c r="M1567" i="1" l="1"/>
  <c r="N1567" i="1" s="1"/>
  <c r="M1568" i="1" l="1"/>
  <c r="N1568" i="1" s="1"/>
  <c r="M1569" i="1" l="1"/>
  <c r="N1569" i="1" s="1"/>
  <c r="M1570" i="1" l="1"/>
  <c r="N1570" i="1" s="1"/>
  <c r="M1571" i="1" l="1"/>
  <c r="N1571" i="1" s="1"/>
  <c r="M1572" i="1" l="1"/>
  <c r="N1572" i="1" s="1"/>
  <c r="M1573" i="1" l="1"/>
  <c r="N1573" i="1" s="1"/>
  <c r="M1574" i="1" l="1"/>
  <c r="N1574" i="1" s="1"/>
  <c r="M1576" i="1" l="1"/>
  <c r="N1576" i="1" s="1"/>
  <c r="M1575" i="1"/>
  <c r="N1575" i="1" s="1"/>
  <c r="M1577" i="1" l="1"/>
  <c r="N1577" i="1" s="1"/>
  <c r="M1578" i="1" l="1"/>
  <c r="N1578" i="1" s="1"/>
  <c r="M1579" i="1" l="1"/>
  <c r="N1579" i="1" s="1"/>
  <c r="M1580" i="1" l="1"/>
  <c r="N1580" i="1" s="1"/>
  <c r="M1581" i="1" l="1"/>
  <c r="N1581" i="1" s="1"/>
  <c r="M1582" i="1" l="1"/>
  <c r="N1582" i="1" s="1"/>
  <c r="M1583" i="1" l="1"/>
  <c r="N1583" i="1" s="1"/>
  <c r="M1584" i="1" l="1"/>
  <c r="N1584" i="1" s="1"/>
  <c r="M1585" i="1" l="1"/>
  <c r="N1585" i="1" s="1"/>
  <c r="M1586" i="1" l="1"/>
  <c r="N1586" i="1" s="1"/>
  <c r="M1587" i="1" l="1"/>
  <c r="N1587" i="1" s="1"/>
  <c r="M1588" i="1" l="1"/>
  <c r="N1588" i="1" s="1"/>
  <c r="M1589" i="1" l="1"/>
  <c r="N1589" i="1" s="1"/>
  <c r="M1590" i="1" l="1"/>
  <c r="N1590" i="1" s="1"/>
  <c r="M1591" i="1" l="1"/>
  <c r="N1591" i="1" s="1"/>
  <c r="M1592" i="1" l="1"/>
  <c r="N1592" i="1" s="1"/>
  <c r="M1593" i="1" l="1"/>
  <c r="N1593" i="1" s="1"/>
  <c r="M1594" i="1" l="1"/>
  <c r="N1594" i="1" s="1"/>
  <c r="M1595" i="1" l="1"/>
  <c r="N1595" i="1" s="1"/>
  <c r="M1596" i="1" l="1"/>
  <c r="N1596" i="1" s="1"/>
  <c r="M1597" i="1" l="1"/>
  <c r="N1597" i="1" s="1"/>
  <c r="M1598" i="1" l="1"/>
  <c r="N1598" i="1" s="1"/>
  <c r="M1599" i="1" l="1"/>
  <c r="N1599" i="1" s="1"/>
  <c r="M1600" i="1" l="1"/>
  <c r="N1600" i="1" s="1"/>
  <c r="M1601" i="1" l="1"/>
  <c r="N1601" i="1" s="1"/>
  <c r="M1602" i="1" l="1"/>
  <c r="N1602" i="1" s="1"/>
  <c r="M1603" i="1" l="1"/>
  <c r="N1603" i="1" s="1"/>
  <c r="M1604" i="1" l="1"/>
  <c r="N1604" i="1" s="1"/>
  <c r="M1605" i="1" l="1"/>
  <c r="N1605" i="1" s="1"/>
  <c r="M1606" i="1" l="1"/>
  <c r="N1606" i="1" s="1"/>
  <c r="M1607" i="1" l="1"/>
  <c r="N1607" i="1" s="1"/>
  <c r="M1608" i="1" l="1"/>
  <c r="N1608" i="1" s="1"/>
  <c r="M1609" i="1" l="1"/>
  <c r="N1609" i="1" s="1"/>
  <c r="M1610" i="1" l="1"/>
  <c r="N1610" i="1" s="1"/>
  <c r="M1611" i="1" l="1"/>
  <c r="N1611" i="1" s="1"/>
  <c r="M1612" i="1" l="1"/>
  <c r="N1612" i="1" s="1"/>
  <c r="M1613" i="1" l="1"/>
  <c r="N1613" i="1" s="1"/>
  <c r="M1614" i="1" l="1"/>
  <c r="N1614" i="1" s="1"/>
  <c r="M1615" i="1" l="1"/>
  <c r="N1615" i="1" s="1"/>
  <c r="M1616" i="1" l="1"/>
  <c r="N1616" i="1" s="1"/>
  <c r="M1617" i="1" l="1"/>
  <c r="N1617" i="1" s="1"/>
  <c r="M1618" i="1" l="1"/>
  <c r="N1618" i="1" s="1"/>
  <c r="M1619" i="1" l="1"/>
  <c r="N1619" i="1" s="1"/>
  <c r="M1620" i="1" l="1"/>
  <c r="N1620" i="1" s="1"/>
  <c r="M1621" i="1" l="1"/>
  <c r="N1621" i="1" s="1"/>
  <c r="M1622" i="1" l="1"/>
  <c r="N1622" i="1" s="1"/>
  <c r="M1623" i="1" l="1"/>
  <c r="N1623" i="1" s="1"/>
  <c r="M1625" i="1" l="1"/>
  <c r="N1625" i="1" s="1"/>
  <c r="M1624" i="1"/>
  <c r="N1624" i="1" s="1"/>
  <c r="M1626" i="1" l="1"/>
  <c r="N1626" i="1" s="1"/>
  <c r="M1627" i="1" l="1"/>
  <c r="N1627" i="1" s="1"/>
  <c r="M1628" i="1" l="1"/>
  <c r="N1628" i="1" s="1"/>
  <c r="M1629" i="1" l="1"/>
  <c r="N1629" i="1" s="1"/>
  <c r="M1630" i="1" l="1"/>
  <c r="N1630" i="1" s="1"/>
  <c r="M1631" i="1" l="1"/>
  <c r="N1631" i="1" s="1"/>
  <c r="M1632" i="1" l="1"/>
  <c r="N1632" i="1" s="1"/>
  <c r="M1633" i="1" l="1"/>
  <c r="N1633" i="1" s="1"/>
  <c r="M1634" i="1" l="1"/>
  <c r="N1634" i="1" s="1"/>
  <c r="M1635" i="1" l="1"/>
  <c r="N1635" i="1" s="1"/>
  <c r="M1636" i="1" l="1"/>
  <c r="N1636" i="1" s="1"/>
  <c r="M1637" i="1" l="1"/>
  <c r="N1637" i="1" s="1"/>
  <c r="M1638" i="1" l="1"/>
  <c r="N1638" i="1" s="1"/>
  <c r="M1639" i="1" l="1"/>
  <c r="N1639" i="1" s="1"/>
  <c r="M1640" i="1" l="1"/>
  <c r="N1640" i="1" s="1"/>
  <c r="M1641" i="1" l="1"/>
  <c r="N1641" i="1" s="1"/>
  <c r="M1642" i="1" l="1"/>
  <c r="N1642" i="1" s="1"/>
  <c r="M1643" i="1" l="1"/>
  <c r="N1643" i="1" s="1"/>
  <c r="M1644" i="1" l="1"/>
  <c r="N1644" i="1" s="1"/>
  <c r="M1645" i="1" l="1"/>
  <c r="N1645" i="1" s="1"/>
  <c r="M1646" i="1" l="1"/>
  <c r="N1646" i="1" s="1"/>
  <c r="M1647" i="1" l="1"/>
  <c r="N1647" i="1" s="1"/>
  <c r="M1648" i="1" l="1"/>
  <c r="N1648" i="1" s="1"/>
  <c r="M1649" i="1" l="1"/>
  <c r="N1649" i="1" s="1"/>
  <c r="M1650" i="1" l="1"/>
  <c r="N1650" i="1" s="1"/>
  <c r="M1651" i="1" l="1"/>
  <c r="N1651" i="1" s="1"/>
  <c r="M1652" i="1" l="1"/>
  <c r="N1652" i="1" s="1"/>
  <c r="M1653" i="1" l="1"/>
  <c r="N1653" i="1" s="1"/>
  <c r="M1654" i="1" l="1"/>
  <c r="N1654" i="1" s="1"/>
  <c r="M1655" i="1" l="1"/>
  <c r="N1655" i="1" s="1"/>
  <c r="M1656" i="1" l="1"/>
  <c r="N1656" i="1" s="1"/>
  <c r="M1658" i="1" l="1"/>
  <c r="N1658" i="1" s="1"/>
  <c r="M1657" i="1"/>
  <c r="N1657" i="1" s="1"/>
  <c r="M1659" i="1" l="1"/>
  <c r="N1659" i="1" s="1"/>
  <c r="M1660" i="1" l="1"/>
  <c r="N1660" i="1" s="1"/>
  <c r="M1661" i="1" l="1"/>
  <c r="N1661" i="1" s="1"/>
  <c r="M1662" i="1" l="1"/>
  <c r="N1662" i="1" s="1"/>
  <c r="M1663" i="1" l="1"/>
  <c r="N1663" i="1" s="1"/>
  <c r="M1664" i="1" l="1"/>
  <c r="N1664" i="1" s="1"/>
  <c r="M1665" i="1" l="1"/>
  <c r="N1665" i="1" s="1"/>
  <c r="M1666" i="1" l="1"/>
  <c r="N1666" i="1" s="1"/>
  <c r="M1667" i="1" l="1"/>
  <c r="N1667" i="1" s="1"/>
  <c r="M1668" i="1" l="1"/>
  <c r="N1668" i="1" s="1"/>
  <c r="M1669" i="1" l="1"/>
  <c r="N1669" i="1" s="1"/>
  <c r="M1670" i="1" l="1"/>
  <c r="N1670" i="1" s="1"/>
  <c r="M1671" i="1" l="1"/>
  <c r="N1671" i="1" s="1"/>
  <c r="M1672" i="1" l="1"/>
  <c r="N1672" i="1" s="1"/>
  <c r="M1673" i="1" l="1"/>
  <c r="N1673" i="1" s="1"/>
  <c r="M1674" i="1" l="1"/>
  <c r="N1674" i="1" s="1"/>
  <c r="M1675" i="1" l="1"/>
  <c r="N1675" i="1" s="1"/>
  <c r="M1676" i="1" l="1"/>
  <c r="N1676" i="1" s="1"/>
  <c r="M1677" i="1" l="1"/>
  <c r="N1677" i="1" s="1"/>
  <c r="M1678" i="1" l="1"/>
  <c r="N1678" i="1" s="1"/>
  <c r="M1679" i="1" l="1"/>
  <c r="N1679" i="1" s="1"/>
  <c r="M1680" i="1" l="1"/>
  <c r="N1680" i="1" s="1"/>
  <c r="M1681" i="1" l="1"/>
  <c r="N1681" i="1" s="1"/>
  <c r="M1682" i="1" l="1"/>
  <c r="N1682" i="1" s="1"/>
  <c r="M1683" i="1" l="1"/>
  <c r="N1683" i="1" s="1"/>
  <c r="M1684" i="1" l="1"/>
  <c r="N1684" i="1" s="1"/>
  <c r="M1685" i="1" l="1"/>
  <c r="N1685" i="1" s="1"/>
  <c r="M1686" i="1" l="1"/>
  <c r="N1686" i="1" s="1"/>
  <c r="M1687" i="1" l="1"/>
  <c r="N1687" i="1" s="1"/>
  <c r="M1688" i="1" l="1"/>
  <c r="N1688" i="1" s="1"/>
  <c r="M1689" i="1" l="1"/>
  <c r="N1689" i="1" s="1"/>
  <c r="M1690" i="1" l="1"/>
  <c r="N1690" i="1" s="1"/>
  <c r="M1691" i="1" l="1"/>
  <c r="N1691" i="1" s="1"/>
  <c r="M1692" i="1" l="1"/>
  <c r="N1692" i="1" s="1"/>
  <c r="M1693" i="1" l="1"/>
  <c r="N1693" i="1" s="1"/>
  <c r="M1694" i="1" l="1"/>
  <c r="N1694" i="1" s="1"/>
  <c r="M1695" i="1" l="1"/>
  <c r="N1695" i="1" s="1"/>
  <c r="M1696" i="1" l="1"/>
  <c r="N1696" i="1" s="1"/>
  <c r="M1697" i="1" l="1"/>
  <c r="N1697" i="1" s="1"/>
  <c r="M1698" i="1" l="1"/>
  <c r="N1698" i="1" s="1"/>
  <c r="M1699" i="1" l="1"/>
  <c r="N1699" i="1" s="1"/>
  <c r="M1700" i="1" l="1"/>
  <c r="N1700" i="1" s="1"/>
  <c r="M1701" i="1" l="1"/>
  <c r="N1701" i="1" s="1"/>
  <c r="M1702" i="1" l="1"/>
  <c r="N1702" i="1" s="1"/>
  <c r="M1703" i="1" l="1"/>
  <c r="N1703" i="1" s="1"/>
  <c r="M1704" i="1" l="1"/>
  <c r="N1704" i="1" s="1"/>
  <c r="M1705" i="1" l="1"/>
  <c r="N1705" i="1" s="1"/>
  <c r="M1706" i="1" l="1"/>
  <c r="N1706" i="1" s="1"/>
  <c r="M1707" i="1" l="1"/>
  <c r="N1707" i="1" s="1"/>
  <c r="M1708" i="1" l="1"/>
  <c r="N1708" i="1" s="1"/>
  <c r="M1709" i="1" l="1"/>
  <c r="N1709" i="1" s="1"/>
  <c r="M1710" i="1" l="1"/>
  <c r="N1710" i="1" s="1"/>
  <c r="M1711" i="1" l="1"/>
  <c r="N1711" i="1" s="1"/>
  <c r="M1712" i="1" l="1"/>
  <c r="N1712" i="1" s="1"/>
  <c r="M1713" i="1" l="1"/>
  <c r="N1713" i="1" s="1"/>
  <c r="M1714" i="1" l="1"/>
  <c r="N1714" i="1" s="1"/>
  <c r="M1715" i="1" l="1"/>
  <c r="N1715" i="1" s="1"/>
  <c r="M1716" i="1" l="1"/>
  <c r="N1716" i="1" s="1"/>
  <c r="M1717" i="1" l="1"/>
  <c r="N1717" i="1" s="1"/>
  <c r="M1718" i="1" l="1"/>
  <c r="N1718" i="1" s="1"/>
  <c r="M1719" i="1" l="1"/>
  <c r="N1719" i="1" s="1"/>
  <c r="M1720" i="1" l="1"/>
  <c r="N1720" i="1" s="1"/>
  <c r="M1721" i="1" l="1"/>
  <c r="N1721" i="1" s="1"/>
  <c r="M1722" i="1" l="1"/>
  <c r="N1722" i="1" s="1"/>
  <c r="M1723" i="1" l="1"/>
  <c r="N1723" i="1" s="1"/>
  <c r="M1724" i="1" l="1"/>
  <c r="N1724" i="1" s="1"/>
  <c r="M1725" i="1" l="1"/>
  <c r="N1725" i="1" s="1"/>
  <c r="M1726" i="1" l="1"/>
  <c r="N1726" i="1" s="1"/>
  <c r="M1727" i="1" l="1"/>
  <c r="N1727" i="1" s="1"/>
  <c r="M1728" i="1" l="1"/>
  <c r="N1728" i="1" s="1"/>
  <c r="M1729" i="1" l="1"/>
  <c r="N1729" i="1" s="1"/>
  <c r="M1730" i="1" l="1"/>
  <c r="N1730" i="1" s="1"/>
  <c r="M1731" i="1" l="1"/>
  <c r="N1731" i="1" s="1"/>
  <c r="M1732" i="1" l="1"/>
  <c r="N1732" i="1" s="1"/>
  <c r="M1733" i="1" l="1"/>
  <c r="N1733" i="1" s="1"/>
  <c r="M1734" i="1" l="1"/>
  <c r="N1734" i="1" s="1"/>
  <c r="M1735" i="1" l="1"/>
  <c r="N1735" i="1" s="1"/>
  <c r="M1736" i="1" l="1"/>
  <c r="N1736" i="1" s="1"/>
  <c r="M1737" i="1" l="1"/>
  <c r="N1737" i="1" s="1"/>
  <c r="M1738" i="1" l="1"/>
  <c r="N1738" i="1" s="1"/>
  <c r="M1739" i="1" l="1"/>
  <c r="N1739" i="1" s="1"/>
  <c r="M1740" i="1" l="1"/>
  <c r="N1740" i="1" s="1"/>
  <c r="M1741" i="1" l="1"/>
  <c r="N1741" i="1" s="1"/>
  <c r="M1742" i="1" l="1"/>
  <c r="N1742" i="1" s="1"/>
  <c r="M1743" i="1" l="1"/>
  <c r="N1743" i="1" s="1"/>
  <c r="M1744" i="1" l="1"/>
  <c r="N1744" i="1" s="1"/>
  <c r="M1745" i="1" l="1"/>
  <c r="N1745" i="1" s="1"/>
  <c r="M1746" i="1" l="1"/>
  <c r="N1746" i="1" s="1"/>
  <c r="M1747" i="1" l="1"/>
  <c r="N1747" i="1" s="1"/>
  <c r="M1748" i="1" l="1"/>
  <c r="N1748" i="1" s="1"/>
  <c r="M1749" i="1" l="1"/>
  <c r="N1749" i="1" s="1"/>
  <c r="M1750" i="1" l="1"/>
  <c r="N1750" i="1" s="1"/>
  <c r="M1751" i="1" l="1"/>
  <c r="N1751" i="1" s="1"/>
  <c r="M1752" i="1" l="1"/>
  <c r="N1752" i="1" s="1"/>
  <c r="M1753" i="1" l="1"/>
  <c r="N1753" i="1" s="1"/>
  <c r="M1754" i="1" l="1"/>
  <c r="N1754" i="1" s="1"/>
  <c r="M1755" i="1" l="1"/>
  <c r="N1755" i="1" s="1"/>
  <c r="M1756" i="1" l="1"/>
  <c r="N1756" i="1" s="1"/>
  <c r="M1757" i="1" l="1"/>
  <c r="N1757" i="1" s="1"/>
  <c r="M1758" i="1" l="1"/>
  <c r="N1758" i="1" s="1"/>
  <c r="M1759" i="1" l="1"/>
  <c r="N1759" i="1" s="1"/>
  <c r="M1760" i="1" l="1"/>
  <c r="N1760" i="1" s="1"/>
  <c r="M1761" i="1" l="1"/>
  <c r="N1761" i="1" s="1"/>
  <c r="M1762" i="1" l="1"/>
  <c r="N1762" i="1" s="1"/>
  <c r="M1763" i="1" l="1"/>
  <c r="N1763" i="1" s="1"/>
  <c r="M1764" i="1" l="1"/>
  <c r="N1764" i="1" s="1"/>
  <c r="M1765" i="1" l="1"/>
  <c r="N1765" i="1" s="1"/>
  <c r="M1766" i="1" l="1"/>
  <c r="N1766" i="1" s="1"/>
  <c r="M1767" i="1" l="1"/>
  <c r="N1767" i="1" s="1"/>
  <c r="M1768" i="1" l="1"/>
  <c r="N1768" i="1" s="1"/>
  <c r="M1769" i="1" l="1"/>
  <c r="N1769" i="1" s="1"/>
  <c r="M1770" i="1" l="1"/>
  <c r="N1770" i="1" s="1"/>
  <c r="M1771" i="1" l="1"/>
  <c r="N1771" i="1" s="1"/>
  <c r="M1772" i="1" l="1"/>
  <c r="N1772" i="1" s="1"/>
  <c r="M1773" i="1" l="1"/>
  <c r="N1773" i="1" s="1"/>
  <c r="M1774" i="1" l="1"/>
  <c r="N1774" i="1" s="1"/>
  <c r="M1775" i="1" l="1"/>
  <c r="N1775" i="1" s="1"/>
  <c r="M1776" i="1" l="1"/>
  <c r="N1776" i="1" s="1"/>
  <c r="M1777" i="1" l="1"/>
  <c r="N1777" i="1" s="1"/>
  <c r="M1778" i="1" l="1"/>
  <c r="N1778" i="1" s="1"/>
  <c r="M1779" i="1" l="1"/>
  <c r="N1779" i="1" s="1"/>
  <c r="M1780" i="1" l="1"/>
  <c r="N1780" i="1" s="1"/>
  <c r="M1781" i="1" l="1"/>
  <c r="N1781" i="1" s="1"/>
  <c r="M1782" i="1" l="1"/>
  <c r="N1782" i="1" s="1"/>
  <c r="M1783" i="1" l="1"/>
  <c r="N1783" i="1" s="1"/>
  <c r="M1784" i="1" l="1"/>
  <c r="N1784" i="1" s="1"/>
  <c r="M1785" i="1" l="1"/>
  <c r="N1785" i="1" s="1"/>
  <c r="M1786" i="1" l="1"/>
  <c r="N1786" i="1" s="1"/>
  <c r="M1787" i="1" l="1"/>
  <c r="N1787" i="1" s="1"/>
  <c r="M1788" i="1" l="1"/>
  <c r="N1788" i="1" s="1"/>
  <c r="M1789" i="1" l="1"/>
  <c r="N1789" i="1" s="1"/>
  <c r="M1790" i="1" l="1"/>
  <c r="N1790" i="1" s="1"/>
  <c r="M1791" i="1" l="1"/>
  <c r="N1791" i="1" s="1"/>
  <c r="M1792" i="1" l="1"/>
  <c r="N1792" i="1" s="1"/>
  <c r="M1793" i="1" l="1"/>
  <c r="N1793" i="1" s="1"/>
  <c r="M1794" i="1" l="1"/>
  <c r="N1794" i="1" s="1"/>
  <c r="M1795" i="1" l="1"/>
  <c r="N1795" i="1" s="1"/>
  <c r="M1796" i="1" l="1"/>
  <c r="N1796" i="1" s="1"/>
  <c r="M1797" i="1" l="1"/>
  <c r="N1797" i="1" s="1"/>
  <c r="M1798" i="1" l="1"/>
  <c r="N1798" i="1" s="1"/>
  <c r="M1799" i="1" l="1"/>
  <c r="N1799" i="1" s="1"/>
  <c r="M1800" i="1" l="1"/>
  <c r="N1800" i="1" s="1"/>
  <c r="M1801" i="1" l="1"/>
  <c r="N1801" i="1" s="1"/>
  <c r="M1802" i="1" l="1"/>
  <c r="N1802" i="1" s="1"/>
  <c r="M1803" i="1" l="1"/>
  <c r="N1803" i="1" s="1"/>
  <c r="M1804" i="1" l="1"/>
  <c r="N1804" i="1" s="1"/>
  <c r="M1805" i="1" l="1"/>
  <c r="N1805" i="1" s="1"/>
  <c r="M1806" i="1" l="1"/>
  <c r="N1806" i="1" s="1"/>
  <c r="M1807" i="1" l="1"/>
  <c r="N1807" i="1" s="1"/>
  <c r="M1808" i="1" l="1"/>
  <c r="N1808" i="1" s="1"/>
  <c r="M1809" i="1" l="1"/>
  <c r="N1809" i="1" s="1"/>
  <c r="M1810" i="1" l="1"/>
  <c r="N1810" i="1" s="1"/>
  <c r="M1811" i="1" l="1"/>
  <c r="N1811" i="1" s="1"/>
  <c r="M1812" i="1" l="1"/>
  <c r="N1812" i="1" s="1"/>
  <c r="M1813" i="1" l="1"/>
  <c r="N1813" i="1" s="1"/>
  <c r="M1814" i="1" l="1"/>
  <c r="N1814" i="1" s="1"/>
  <c r="M1815" i="1" l="1"/>
  <c r="N1815" i="1" s="1"/>
  <c r="M1816" i="1" l="1"/>
  <c r="N1816" i="1" s="1"/>
  <c r="M1817" i="1" l="1"/>
  <c r="N1817" i="1" s="1"/>
  <c r="M1818" i="1" l="1"/>
  <c r="N1818" i="1" s="1"/>
  <c r="M1819" i="1" l="1"/>
  <c r="N1819" i="1" s="1"/>
  <c r="M1820" i="1" l="1"/>
  <c r="N1820" i="1" s="1"/>
  <c r="M1821" i="1" l="1"/>
  <c r="N1821" i="1" s="1"/>
  <c r="M1822" i="1" l="1"/>
  <c r="N1822" i="1" s="1"/>
  <c r="M1823" i="1" l="1"/>
  <c r="N1823" i="1" s="1"/>
  <c r="M1824" i="1" l="1"/>
  <c r="N1824" i="1" s="1"/>
  <c r="M1825" i="1" l="1"/>
  <c r="N1825" i="1" s="1"/>
  <c r="M1826" i="1" l="1"/>
  <c r="N1826" i="1" s="1"/>
  <c r="M1827" i="1" l="1"/>
  <c r="N1827" i="1" s="1"/>
  <c r="M1828" i="1" l="1"/>
  <c r="N1828" i="1" s="1"/>
  <c r="M1829" i="1" l="1"/>
  <c r="N1829" i="1" s="1"/>
  <c r="M1830" i="1" l="1"/>
  <c r="N1830" i="1" s="1"/>
  <c r="M1831" i="1" l="1"/>
  <c r="N1831" i="1" s="1"/>
  <c r="M1832" i="1" l="1"/>
  <c r="N1832" i="1" s="1"/>
  <c r="M1833" i="1" l="1"/>
  <c r="N1833" i="1" s="1"/>
  <c r="M1834" i="1" l="1"/>
  <c r="N1834" i="1" s="1"/>
  <c r="M1835" i="1" l="1"/>
  <c r="N1835" i="1" s="1"/>
  <c r="M1836" i="1" l="1"/>
  <c r="N1836" i="1" s="1"/>
  <c r="M1837" i="1" l="1"/>
  <c r="N1837" i="1" s="1"/>
  <c r="M1838" i="1" l="1"/>
  <c r="N1838" i="1" s="1"/>
  <c r="M1839" i="1" l="1"/>
  <c r="N1839" i="1" s="1"/>
  <c r="M1840" i="1" l="1"/>
  <c r="N1840" i="1" s="1"/>
  <c r="M1841" i="1" l="1"/>
  <c r="N1841" i="1" s="1"/>
  <c r="M1842" i="1" l="1"/>
  <c r="N1842" i="1" s="1"/>
  <c r="M1843" i="1" l="1"/>
  <c r="N1843" i="1" s="1"/>
  <c r="M1844" i="1" l="1"/>
  <c r="N1844" i="1" s="1"/>
  <c r="M1845" i="1" l="1"/>
  <c r="N1845" i="1" s="1"/>
  <c r="M1846" i="1" l="1"/>
  <c r="N1846" i="1" s="1"/>
  <c r="M1847" i="1" l="1"/>
  <c r="N1847" i="1" s="1"/>
  <c r="M1848" i="1" l="1"/>
  <c r="N1848" i="1" s="1"/>
  <c r="M1849" i="1" l="1"/>
  <c r="N1849" i="1" s="1"/>
  <c r="M1850" i="1" l="1"/>
  <c r="N1850" i="1" s="1"/>
  <c r="M1851" i="1" l="1"/>
  <c r="N1851" i="1" s="1"/>
  <c r="M1852" i="1" l="1"/>
  <c r="N1852" i="1" s="1"/>
  <c r="M1853" i="1" l="1"/>
  <c r="N1853" i="1" s="1"/>
  <c r="M1854" i="1" l="1"/>
  <c r="N1854" i="1" s="1"/>
  <c r="M1855" i="1" l="1"/>
  <c r="N1855" i="1" s="1"/>
  <c r="M1856" i="1" l="1"/>
  <c r="N1856" i="1" s="1"/>
  <c r="M1857" i="1" l="1"/>
  <c r="N1857" i="1" s="1"/>
  <c r="M1858" i="1" l="1"/>
  <c r="N1858" i="1" s="1"/>
  <c r="M1859" i="1" l="1"/>
  <c r="N1859" i="1" s="1"/>
  <c r="M1860" i="1" l="1"/>
  <c r="N1860" i="1" s="1"/>
  <c r="M1861" i="1" l="1"/>
  <c r="N1861" i="1" s="1"/>
  <c r="M1862" i="1" l="1"/>
  <c r="N1862" i="1" s="1"/>
  <c r="M1863" i="1" l="1"/>
  <c r="N1863" i="1" s="1"/>
  <c r="M1864" i="1" l="1"/>
  <c r="N1864" i="1" s="1"/>
  <c r="M1865" i="1" l="1"/>
  <c r="N1865" i="1" s="1"/>
  <c r="M1866" i="1" l="1"/>
  <c r="N1866" i="1" s="1"/>
  <c r="M1867" i="1" l="1"/>
  <c r="N1867" i="1" s="1"/>
  <c r="M1868" i="1" l="1"/>
  <c r="N1868" i="1" s="1"/>
  <c r="M1869" i="1" l="1"/>
  <c r="N1869" i="1" s="1"/>
  <c r="M1870" i="1" l="1"/>
  <c r="N1870" i="1" s="1"/>
  <c r="M1871" i="1" l="1"/>
  <c r="N1871" i="1" s="1"/>
  <c r="M1872" i="1" l="1"/>
  <c r="N1872" i="1" s="1"/>
  <c r="M1873" i="1" l="1"/>
  <c r="N1873" i="1" s="1"/>
  <c r="M1874" i="1" l="1"/>
  <c r="N1874" i="1" s="1"/>
  <c r="M1875" i="1" l="1"/>
  <c r="N1875" i="1" s="1"/>
  <c r="M1876" i="1" l="1"/>
  <c r="N1876" i="1" s="1"/>
  <c r="M1877" i="1" l="1"/>
  <c r="N1877" i="1" s="1"/>
  <c r="M1878" i="1" l="1"/>
  <c r="N1878" i="1" s="1"/>
  <c r="M1879" i="1" l="1"/>
  <c r="N1879" i="1" s="1"/>
  <c r="M1880" i="1" l="1"/>
  <c r="N1880" i="1" s="1"/>
  <c r="M1881" i="1" l="1"/>
  <c r="N1881" i="1" s="1"/>
  <c r="M1882" i="1" l="1"/>
  <c r="N1882" i="1" s="1"/>
  <c r="M1883" i="1" l="1"/>
  <c r="N1883" i="1" s="1"/>
  <c r="M1884" i="1" l="1"/>
  <c r="N1884" i="1" s="1"/>
  <c r="M1885" i="1" l="1"/>
  <c r="N1885" i="1" s="1"/>
  <c r="M1886" i="1" l="1"/>
  <c r="N1886" i="1" s="1"/>
  <c r="M1887" i="1" l="1"/>
  <c r="N1887" i="1" s="1"/>
  <c r="M1888" i="1" l="1"/>
  <c r="N1888" i="1" s="1"/>
  <c r="M1889" i="1" l="1"/>
  <c r="N1889" i="1" s="1"/>
  <c r="M1890" i="1" l="1"/>
  <c r="N1890" i="1" s="1"/>
  <c r="M1891" i="1" l="1"/>
  <c r="N1891" i="1" s="1"/>
  <c r="M1892" i="1" l="1"/>
  <c r="N1892" i="1" s="1"/>
  <c r="M1893" i="1" l="1"/>
  <c r="N1893" i="1" s="1"/>
  <c r="M1894" i="1" l="1"/>
  <c r="N1894" i="1" s="1"/>
  <c r="M1895" i="1" l="1"/>
  <c r="N1895" i="1" s="1"/>
  <c r="M1896" i="1" l="1"/>
  <c r="N1896" i="1" s="1"/>
  <c r="M1897" i="1" l="1"/>
  <c r="N1897" i="1" s="1"/>
  <c r="M1898" i="1" l="1"/>
  <c r="N1898" i="1" s="1"/>
  <c r="M1899" i="1" l="1"/>
  <c r="N1899" i="1" s="1"/>
  <c r="M1900" i="1" l="1"/>
  <c r="N1900" i="1" s="1"/>
  <c r="M1901" i="1" l="1"/>
  <c r="N1901" i="1" s="1"/>
  <c r="M1902" i="1" l="1"/>
  <c r="N1902" i="1" s="1"/>
  <c r="M1903" i="1" l="1"/>
  <c r="N1903" i="1" s="1"/>
  <c r="M1904" i="1" l="1"/>
  <c r="N1904" i="1" s="1"/>
  <c r="M1905" i="1" l="1"/>
  <c r="N1905" i="1" s="1"/>
  <c r="M1906" i="1" l="1"/>
  <c r="N1906" i="1" s="1"/>
  <c r="M1907" i="1" l="1"/>
  <c r="N1907" i="1" s="1"/>
  <c r="M1908" i="1" l="1"/>
  <c r="N1908" i="1" s="1"/>
  <c r="M1909" i="1" l="1"/>
  <c r="N1909" i="1" s="1"/>
  <c r="M1910" i="1" l="1"/>
  <c r="N1910" i="1" s="1"/>
  <c r="M1911" i="1" l="1"/>
  <c r="N1911" i="1" s="1"/>
  <c r="M1912" i="1" l="1"/>
  <c r="N1912" i="1" s="1"/>
  <c r="M1913" i="1" l="1"/>
  <c r="N1913" i="1" s="1"/>
  <c r="M1914" i="1" l="1"/>
  <c r="N1914" i="1" s="1"/>
  <c r="M1915" i="1" l="1"/>
  <c r="N1915" i="1" s="1"/>
  <c r="M1916" i="1" l="1"/>
  <c r="N1916" i="1" s="1"/>
  <c r="M1917" i="1" l="1"/>
  <c r="N1917" i="1" s="1"/>
  <c r="M1918" i="1" l="1"/>
  <c r="N1918" i="1" s="1"/>
  <c r="M1919" i="1" l="1"/>
  <c r="N1919" i="1" s="1"/>
  <c r="M1920" i="1" l="1"/>
  <c r="N1920" i="1" s="1"/>
  <c r="M1921" i="1" l="1"/>
  <c r="N1921" i="1" s="1"/>
  <c r="M1922" i="1" l="1"/>
  <c r="N1922" i="1" s="1"/>
  <c r="M1923" i="1" l="1"/>
  <c r="N1923" i="1" s="1"/>
  <c r="M1924" i="1" l="1"/>
  <c r="N1924" i="1" s="1"/>
  <c r="M1925" i="1" l="1"/>
  <c r="N1925" i="1" s="1"/>
  <c r="M1926" i="1" l="1"/>
  <c r="N1926" i="1" s="1"/>
  <c r="M1927" i="1" l="1"/>
  <c r="N1927" i="1" s="1"/>
  <c r="M1928" i="1" l="1"/>
  <c r="N1928" i="1" s="1"/>
  <c r="M1929" i="1" l="1"/>
  <c r="N1929" i="1" s="1"/>
  <c r="M1930" i="1" l="1"/>
  <c r="N1930" i="1" s="1"/>
  <c r="M1931" i="1" l="1"/>
  <c r="N1931" i="1" s="1"/>
  <c r="M1932" i="1" l="1"/>
  <c r="N1932" i="1" s="1"/>
  <c r="M1933" i="1" l="1"/>
  <c r="N1933" i="1" s="1"/>
  <c r="M1934" i="1" l="1"/>
  <c r="N1934" i="1" s="1"/>
  <c r="M1935" i="1" l="1"/>
  <c r="N1935" i="1" s="1"/>
  <c r="M1936" i="1" l="1"/>
  <c r="N1936" i="1" s="1"/>
  <c r="M1937" i="1" l="1"/>
  <c r="N1937" i="1" s="1"/>
  <c r="M1938" i="1" l="1"/>
  <c r="N1938" i="1" s="1"/>
  <c r="M1939" i="1" l="1"/>
  <c r="N1939" i="1" s="1"/>
  <c r="M1940" i="1" l="1"/>
  <c r="N1940" i="1" s="1"/>
  <c r="M1941" i="1" l="1"/>
  <c r="N1941" i="1" s="1"/>
  <c r="M1942" i="1" l="1"/>
  <c r="N1942" i="1" s="1"/>
  <c r="M1943" i="1" l="1"/>
  <c r="N1943" i="1" s="1"/>
  <c r="M1944" i="1" l="1"/>
  <c r="N1944" i="1" s="1"/>
  <c r="M1945" i="1" l="1"/>
  <c r="N1945" i="1" s="1"/>
  <c r="M1946" i="1" l="1"/>
  <c r="N1946" i="1" s="1"/>
  <c r="M1947" i="1" l="1"/>
  <c r="N1947" i="1" s="1"/>
  <c r="M1948" i="1" l="1"/>
  <c r="N1948" i="1" s="1"/>
  <c r="M1949" i="1" l="1"/>
  <c r="N1949" i="1" s="1"/>
  <c r="M1950" i="1" l="1"/>
  <c r="N1950" i="1" s="1"/>
  <c r="M1951" i="1" l="1"/>
  <c r="N1951" i="1" s="1"/>
  <c r="M1952" i="1" l="1"/>
  <c r="N1952" i="1" s="1"/>
  <c r="M1953" i="1" l="1"/>
  <c r="N1953" i="1" s="1"/>
  <c r="M1954" i="1" l="1"/>
  <c r="N1954" i="1" s="1"/>
  <c r="M1955" i="1" l="1"/>
  <c r="N1955" i="1" s="1"/>
  <c r="M1956" i="1" l="1"/>
  <c r="N1956" i="1" s="1"/>
  <c r="M1957" i="1" l="1"/>
  <c r="N1957" i="1" s="1"/>
  <c r="M1958" i="1" l="1"/>
  <c r="N1958" i="1" s="1"/>
  <c r="M1959" i="1" l="1"/>
  <c r="N1959" i="1" s="1"/>
  <c r="M1960" i="1" l="1"/>
  <c r="N1960" i="1" s="1"/>
  <c r="M1961" i="1" l="1"/>
  <c r="N1961" i="1" s="1"/>
  <c r="M1962" i="1" l="1"/>
  <c r="N1962" i="1" s="1"/>
  <c r="M1963" i="1" l="1"/>
  <c r="N1963" i="1" s="1"/>
  <c r="M1964" i="1" l="1"/>
  <c r="N1964" i="1" s="1"/>
  <c r="M1965" i="1" l="1"/>
  <c r="N1965" i="1" s="1"/>
  <c r="M1966" i="1" l="1"/>
  <c r="N1966" i="1" s="1"/>
  <c r="M1967" i="1" l="1"/>
  <c r="N1967" i="1" s="1"/>
  <c r="M1968" i="1" l="1"/>
  <c r="N1968" i="1" s="1"/>
  <c r="M1969" i="1" l="1"/>
  <c r="N1969" i="1" s="1"/>
  <c r="M1970" i="1" l="1"/>
  <c r="N1970" i="1" s="1"/>
  <c r="M1971" i="1" l="1"/>
  <c r="N1971" i="1" s="1"/>
  <c r="M1972" i="1" l="1"/>
  <c r="N1972" i="1" s="1"/>
  <c r="M1973" i="1" l="1"/>
  <c r="N1973" i="1" s="1"/>
  <c r="M1974" i="1" l="1"/>
  <c r="N1974" i="1" s="1"/>
  <c r="M1975" i="1" l="1"/>
  <c r="N1975" i="1" s="1"/>
  <c r="M1976" i="1" l="1"/>
  <c r="N1976" i="1" s="1"/>
  <c r="M1977" i="1" l="1"/>
  <c r="N1977" i="1" s="1"/>
  <c r="M1978" i="1" l="1"/>
  <c r="N1978" i="1" s="1"/>
  <c r="M1979" i="1" l="1"/>
  <c r="N1979" i="1" s="1"/>
  <c r="M1980" i="1" l="1"/>
  <c r="N1980" i="1" s="1"/>
  <c r="M1981" i="1" l="1"/>
  <c r="N1981" i="1" s="1"/>
  <c r="M1982" i="1" l="1"/>
  <c r="N1982" i="1" s="1"/>
  <c r="M1983" i="1" l="1"/>
  <c r="N1983" i="1" s="1"/>
  <c r="M1984" i="1" l="1"/>
  <c r="N1984" i="1" s="1"/>
  <c r="M1985" i="1" l="1"/>
  <c r="N1985" i="1" s="1"/>
  <c r="M1986" i="1" l="1"/>
  <c r="N1986" i="1" s="1"/>
  <c r="M1987" i="1" l="1"/>
  <c r="N1987" i="1" s="1"/>
  <c r="M1988" i="1" l="1"/>
  <c r="N1988" i="1" s="1"/>
  <c r="M1989" i="1" l="1"/>
  <c r="N1989" i="1" s="1"/>
  <c r="M1990" i="1" l="1"/>
  <c r="N1990" i="1" s="1"/>
  <c r="M1991" i="1" l="1"/>
  <c r="N1991" i="1" s="1"/>
  <c r="M1992" i="1" l="1"/>
  <c r="N1992" i="1" s="1"/>
  <c r="M1993" i="1" l="1"/>
  <c r="N1993" i="1" s="1"/>
  <c r="M1994" i="1" l="1"/>
  <c r="N1994" i="1" s="1"/>
  <c r="M1995" i="1" l="1"/>
  <c r="N1995" i="1" s="1"/>
  <c r="M1996" i="1" l="1"/>
  <c r="N1996" i="1" s="1"/>
  <c r="M1997" i="1" l="1"/>
  <c r="N1997" i="1" s="1"/>
  <c r="M1998" i="1" l="1"/>
  <c r="N1998" i="1" s="1"/>
  <c r="M1999" i="1" l="1"/>
  <c r="N1999" i="1" s="1"/>
  <c r="M2000" i="1" l="1"/>
  <c r="N2000" i="1" s="1"/>
  <c r="M2001" i="1" l="1"/>
  <c r="N2001" i="1" s="1"/>
  <c r="M2002" i="1" l="1"/>
  <c r="N2002" i="1" s="1"/>
  <c r="M2003" i="1" l="1"/>
  <c r="N2003" i="1" s="1"/>
  <c r="M2004" i="1" l="1"/>
  <c r="N2004" i="1" s="1"/>
  <c r="M2005" i="1" l="1"/>
  <c r="N2005" i="1" s="1"/>
  <c r="M2006" i="1" l="1"/>
  <c r="N2006" i="1" s="1"/>
  <c r="M2007" i="1" l="1"/>
  <c r="N2007" i="1" s="1"/>
  <c r="M2008" i="1" l="1"/>
  <c r="N2008" i="1" s="1"/>
  <c r="M2009" i="1" l="1"/>
  <c r="N2009" i="1" s="1"/>
  <c r="M2010" i="1" l="1"/>
  <c r="N2010" i="1" s="1"/>
  <c r="M2011" i="1" l="1"/>
  <c r="N2011" i="1" s="1"/>
  <c r="M2012" i="1" l="1"/>
  <c r="N2012" i="1" s="1"/>
  <c r="M2013" i="1" l="1"/>
  <c r="N2013" i="1" s="1"/>
  <c r="M2014" i="1" l="1"/>
  <c r="N2014" i="1" s="1"/>
  <c r="M2015" i="1" l="1"/>
  <c r="N2015" i="1" s="1"/>
  <c r="M2016" i="1" l="1"/>
  <c r="N2016" i="1" s="1"/>
  <c r="M2017" i="1" l="1"/>
  <c r="N2017" i="1" s="1"/>
  <c r="M2018" i="1" l="1"/>
  <c r="N2018" i="1" s="1"/>
  <c r="M2019" i="1" l="1"/>
  <c r="N2019" i="1" s="1"/>
  <c r="M2020" i="1" l="1"/>
  <c r="N2020" i="1" s="1"/>
  <c r="M2021" i="1" l="1"/>
  <c r="N2021" i="1" s="1"/>
  <c r="M2022" i="1" l="1"/>
  <c r="N2022" i="1" s="1"/>
  <c r="M2023" i="1" l="1"/>
  <c r="N2023" i="1" s="1"/>
  <c r="M2024" i="1" l="1"/>
  <c r="N2024" i="1" s="1"/>
  <c r="M2025" i="1" l="1"/>
  <c r="N2025" i="1" s="1"/>
  <c r="M2026" i="1" l="1"/>
  <c r="N2026" i="1" s="1"/>
  <c r="M2027" i="1" l="1"/>
  <c r="N2027" i="1" s="1"/>
  <c r="M2028" i="1" l="1"/>
  <c r="N2028" i="1" s="1"/>
  <c r="M2029" i="1" l="1"/>
  <c r="N2029" i="1" s="1"/>
  <c r="M2030" i="1" l="1"/>
  <c r="N2030" i="1" s="1"/>
  <c r="M2031" i="1" l="1"/>
  <c r="N2031" i="1" s="1"/>
  <c r="M2032" i="1" l="1"/>
  <c r="N2032" i="1" s="1"/>
  <c r="M2033" i="1" l="1"/>
  <c r="N2033" i="1" s="1"/>
  <c r="M2034" i="1" l="1"/>
  <c r="N2034" i="1" s="1"/>
  <c r="M2035" i="1" l="1"/>
  <c r="N2035" i="1" s="1"/>
  <c r="M2036" i="1" l="1"/>
  <c r="N2036" i="1" s="1"/>
  <c r="M2037" i="1" l="1"/>
  <c r="N2037" i="1" s="1"/>
  <c r="M2038" i="1" l="1"/>
  <c r="N2038" i="1" s="1"/>
  <c r="M2039" i="1" l="1"/>
  <c r="N2039" i="1" s="1"/>
  <c r="M2040" i="1" l="1"/>
  <c r="N2040" i="1" s="1"/>
  <c r="M2041" i="1" l="1"/>
  <c r="N2041" i="1" s="1"/>
  <c r="M2042" i="1" l="1"/>
  <c r="N2042" i="1" s="1"/>
  <c r="M2043" i="1" l="1"/>
  <c r="N2043" i="1" s="1"/>
  <c r="M2044" i="1" l="1"/>
  <c r="N2044" i="1" s="1"/>
  <c r="M2045" i="1" l="1"/>
  <c r="N2045" i="1" s="1"/>
  <c r="M2046" i="1" l="1"/>
  <c r="N2046" i="1" s="1"/>
  <c r="M2047" i="1" l="1"/>
  <c r="N2047" i="1" s="1"/>
  <c r="M2048" i="1" l="1"/>
  <c r="N2048" i="1" s="1"/>
  <c r="M2049" i="1" l="1"/>
  <c r="N2049" i="1" s="1"/>
  <c r="M2050" i="1" l="1"/>
  <c r="N2050" i="1" s="1"/>
  <c r="M2051" i="1" l="1"/>
  <c r="N2051" i="1" s="1"/>
  <c r="M2052" i="1" l="1"/>
  <c r="N2052" i="1" s="1"/>
  <c r="M2053" i="1" l="1"/>
  <c r="N2053" i="1" s="1"/>
  <c r="M2054" i="1" l="1"/>
  <c r="N2054" i="1" s="1"/>
  <c r="M2055" i="1" l="1"/>
  <c r="N2055" i="1" s="1"/>
  <c r="M2056" i="1" l="1"/>
  <c r="N2056" i="1" s="1"/>
  <c r="M2057" i="1" l="1"/>
  <c r="N2057" i="1" s="1"/>
  <c r="M2058" i="1" l="1"/>
  <c r="N2058" i="1" s="1"/>
  <c r="M2059" i="1" l="1"/>
  <c r="N2059" i="1" s="1"/>
  <c r="M2060" i="1" l="1"/>
  <c r="N2060" i="1" s="1"/>
  <c r="M2061" i="1" l="1"/>
  <c r="N2061" i="1" s="1"/>
  <c r="M2062" i="1" l="1"/>
  <c r="N2062" i="1" s="1"/>
  <c r="M2063" i="1" l="1"/>
  <c r="N2063" i="1" s="1"/>
  <c r="M2064" i="1" l="1"/>
  <c r="N2064" i="1" s="1"/>
  <c r="M2065" i="1" l="1"/>
  <c r="N2065" i="1" s="1"/>
  <c r="M2066" i="1" l="1"/>
  <c r="N2066" i="1" s="1"/>
  <c r="M2067" i="1" l="1"/>
  <c r="N2067" i="1" s="1"/>
  <c r="M2068" i="1" l="1"/>
  <c r="N2068" i="1" s="1"/>
  <c r="M2069" i="1" l="1"/>
  <c r="N2069" i="1" s="1"/>
  <c r="M2070" i="1" l="1"/>
  <c r="N2070" i="1" s="1"/>
  <c r="M2071" i="1" l="1"/>
  <c r="N2071" i="1" s="1"/>
  <c r="M2072" i="1" l="1"/>
  <c r="N2072" i="1" s="1"/>
  <c r="M2073" i="1" l="1"/>
  <c r="N2073" i="1" s="1"/>
  <c r="M2074" i="1" l="1"/>
  <c r="N2074" i="1" s="1"/>
  <c r="M2075" i="1" l="1"/>
  <c r="N2075" i="1" s="1"/>
  <c r="M2076" i="1" l="1"/>
  <c r="N2076" i="1" s="1"/>
  <c r="M2077" i="1" l="1"/>
  <c r="N2077" i="1" s="1"/>
  <c r="M2078" i="1" l="1"/>
  <c r="N2078" i="1" s="1"/>
  <c r="M2079" i="1" l="1"/>
  <c r="N2079" i="1" s="1"/>
  <c r="M2080" i="1" l="1"/>
  <c r="N2080" i="1" s="1"/>
  <c r="M2081" i="1" l="1"/>
  <c r="N2081" i="1" s="1"/>
  <c r="M2082" i="1" l="1"/>
  <c r="N2082" i="1" s="1"/>
  <c r="M2083" i="1" l="1"/>
  <c r="N2083" i="1" s="1"/>
  <c r="M2084" i="1" l="1"/>
  <c r="N2084" i="1" s="1"/>
  <c r="M2085" i="1" l="1"/>
  <c r="N2085" i="1" s="1"/>
  <c r="M2086" i="1" l="1"/>
  <c r="N2086" i="1" s="1"/>
  <c r="M2087" i="1" l="1"/>
  <c r="N2087" i="1" s="1"/>
  <c r="M2088" i="1" l="1"/>
  <c r="N2088" i="1" s="1"/>
  <c r="M2089" i="1" l="1"/>
  <c r="N2089" i="1" s="1"/>
  <c r="M2090" i="1" l="1"/>
  <c r="N2090" i="1" s="1"/>
  <c r="M2091" i="1" l="1"/>
  <c r="N2091" i="1" s="1"/>
  <c r="M2092" i="1" l="1"/>
  <c r="N2092" i="1" s="1"/>
  <c r="M2093" i="1" l="1"/>
  <c r="N2093" i="1" s="1"/>
  <c r="M2094" i="1" l="1"/>
  <c r="N2094" i="1" s="1"/>
  <c r="M2095" i="1" l="1"/>
  <c r="N2095" i="1" s="1"/>
  <c r="M2096" i="1" l="1"/>
  <c r="N2096" i="1" s="1"/>
  <c r="M2097" i="1" l="1"/>
  <c r="N2097" i="1" s="1"/>
  <c r="M2098" i="1" l="1"/>
  <c r="N2098" i="1" s="1"/>
  <c r="M2099" i="1" l="1"/>
  <c r="N2099" i="1" s="1"/>
  <c r="M2100" i="1" l="1"/>
  <c r="N2100" i="1" s="1"/>
  <c r="M2101" i="1" l="1"/>
  <c r="N2101" i="1" s="1"/>
  <c r="M2102" i="1" l="1"/>
  <c r="N2102" i="1" s="1"/>
  <c r="M2103" i="1" l="1"/>
  <c r="N2103" i="1" s="1"/>
  <c r="M2104" i="1" l="1"/>
  <c r="N2104" i="1" s="1"/>
  <c r="M2105" i="1" l="1"/>
  <c r="N2105" i="1" s="1"/>
  <c r="M2106" i="1" l="1"/>
  <c r="N2106" i="1" s="1"/>
  <c r="M2107" i="1" l="1"/>
  <c r="N2107" i="1" s="1"/>
  <c r="M2108" i="1" l="1"/>
  <c r="N2108" i="1" s="1"/>
  <c r="M2109" i="1" l="1"/>
  <c r="N2109" i="1" s="1"/>
  <c r="M2110" i="1" l="1"/>
  <c r="N2110" i="1" s="1"/>
  <c r="M2111" i="1" l="1"/>
  <c r="N2111" i="1" s="1"/>
  <c r="M2112" i="1" l="1"/>
  <c r="N2112" i="1" s="1"/>
  <c r="M2113" i="1" l="1"/>
  <c r="N2113" i="1" s="1"/>
  <c r="M2114" i="1" l="1"/>
  <c r="N2114" i="1" s="1"/>
  <c r="M2115" i="1" l="1"/>
  <c r="N2115" i="1" s="1"/>
  <c r="M2116" i="1" l="1"/>
  <c r="N2116" i="1" s="1"/>
  <c r="M2117" i="1" l="1"/>
  <c r="N2117" i="1" s="1"/>
  <c r="M2118" i="1" l="1"/>
  <c r="N2118" i="1" s="1"/>
  <c r="M2119" i="1" l="1"/>
  <c r="N2119" i="1" s="1"/>
  <c r="M2120" i="1" l="1"/>
  <c r="N2120" i="1" s="1"/>
  <c r="M2121" i="1" l="1"/>
  <c r="N2121" i="1" s="1"/>
  <c r="M2122" i="1" l="1"/>
  <c r="N2122" i="1" s="1"/>
  <c r="M2123" i="1" l="1"/>
  <c r="N2123" i="1" s="1"/>
  <c r="M2124" i="1" l="1"/>
  <c r="N2124" i="1" s="1"/>
  <c r="M2125" i="1" l="1"/>
  <c r="N2125" i="1" s="1"/>
  <c r="M2126" i="1" l="1"/>
  <c r="N2126" i="1" s="1"/>
  <c r="M2127" i="1" l="1"/>
  <c r="N2127" i="1" s="1"/>
  <c r="M2128" i="1" l="1"/>
  <c r="N2128" i="1" s="1"/>
  <c r="M2129" i="1" l="1"/>
  <c r="N2129" i="1" s="1"/>
  <c r="M2130" i="1" l="1"/>
  <c r="N2130" i="1" s="1"/>
  <c r="M2131" i="1" l="1"/>
  <c r="N2131" i="1" s="1"/>
  <c r="M2132" i="1" l="1"/>
  <c r="N2132" i="1" s="1"/>
  <c r="M2133" i="1" l="1"/>
  <c r="N2133" i="1" s="1"/>
  <c r="M2134" i="1" l="1"/>
  <c r="N2134" i="1" s="1"/>
  <c r="M2135" i="1" l="1"/>
  <c r="N2135" i="1" s="1"/>
  <c r="M2136" i="1" l="1"/>
  <c r="N2136" i="1" s="1"/>
  <c r="M2137" i="1" l="1"/>
  <c r="N2137" i="1" s="1"/>
  <c r="M2138" i="1" l="1"/>
  <c r="N2138" i="1" s="1"/>
  <c r="M2139" i="1" l="1"/>
  <c r="N2139" i="1" s="1"/>
  <c r="M2140" i="1" l="1"/>
  <c r="N2140" i="1" s="1"/>
  <c r="M2141" i="1" l="1"/>
  <c r="N2141" i="1" s="1"/>
  <c r="M2142" i="1" l="1"/>
  <c r="N2142" i="1" s="1"/>
  <c r="M2143" i="1" l="1"/>
  <c r="N2143" i="1" s="1"/>
  <c r="M2144" i="1" l="1"/>
  <c r="N2144" i="1" s="1"/>
  <c r="M2145" i="1" l="1"/>
  <c r="N2145" i="1" s="1"/>
  <c r="M2146" i="1" l="1"/>
  <c r="N2146" i="1" s="1"/>
  <c r="M2147" i="1" l="1"/>
  <c r="N2147" i="1" s="1"/>
  <c r="M2148" i="1" l="1"/>
  <c r="N2148" i="1" s="1"/>
  <c r="M2149" i="1" l="1"/>
  <c r="N2149" i="1" s="1"/>
  <c r="M2150" i="1" l="1"/>
  <c r="N2150" i="1" s="1"/>
  <c r="M2151" i="1" l="1"/>
  <c r="N2151" i="1" s="1"/>
  <c r="M2152" i="1" l="1"/>
  <c r="N2152" i="1" s="1"/>
  <c r="M2153" i="1" l="1"/>
  <c r="N2153" i="1" s="1"/>
  <c r="M2154" i="1" l="1"/>
  <c r="N2154" i="1" s="1"/>
  <c r="M2155" i="1" l="1"/>
  <c r="N2155" i="1" s="1"/>
  <c r="M2156" i="1" l="1"/>
  <c r="N2156" i="1" s="1"/>
  <c r="M2157" i="1" l="1"/>
  <c r="N2157" i="1" s="1"/>
  <c r="M2158" i="1" l="1"/>
  <c r="N2158" i="1" s="1"/>
  <c r="M2159" i="1" l="1"/>
  <c r="N2159" i="1" s="1"/>
  <c r="M2160" i="1" l="1"/>
  <c r="N2160" i="1" s="1"/>
  <c r="M2161" i="1" l="1"/>
  <c r="N2161" i="1" s="1"/>
  <c r="M2162" i="1" l="1"/>
  <c r="N2162" i="1" s="1"/>
  <c r="M2163" i="1" l="1"/>
  <c r="N2163" i="1" s="1"/>
  <c r="M2164" i="1" l="1"/>
  <c r="N2164" i="1" s="1"/>
  <c r="M2165" i="1" l="1"/>
  <c r="N2165" i="1" s="1"/>
  <c r="M2166" i="1" l="1"/>
  <c r="N2166" i="1" s="1"/>
  <c r="M2167" i="1" l="1"/>
  <c r="N2167" i="1" s="1"/>
  <c r="M2168" i="1" l="1"/>
  <c r="N2168" i="1" s="1"/>
  <c r="M2169" i="1" l="1"/>
  <c r="N2169" i="1" s="1"/>
  <c r="M2170" i="1" l="1"/>
  <c r="N2170" i="1" s="1"/>
  <c r="M2171" i="1" l="1"/>
  <c r="N2171" i="1" s="1"/>
  <c r="M2172" i="1" l="1"/>
  <c r="N2172" i="1" s="1"/>
  <c r="M2173" i="1" l="1"/>
  <c r="N2173" i="1" s="1"/>
  <c r="M2174" i="1" l="1"/>
  <c r="N2174" i="1" s="1"/>
  <c r="M2175" i="1" l="1"/>
  <c r="N2175" i="1" s="1"/>
  <c r="M2176" i="1" l="1"/>
  <c r="N2176" i="1" s="1"/>
  <c r="M2177" i="1" l="1"/>
  <c r="N2177" i="1" s="1"/>
  <c r="M2178" i="1" l="1"/>
  <c r="N2178" i="1" s="1"/>
  <c r="M2179" i="1" l="1"/>
  <c r="N2179" i="1" s="1"/>
  <c r="M2180" i="1" l="1"/>
  <c r="N2180" i="1" s="1"/>
  <c r="M2181" i="1" l="1"/>
  <c r="N2181" i="1" s="1"/>
  <c r="M2182" i="1" l="1"/>
  <c r="N2182" i="1" s="1"/>
  <c r="M2183" i="1" l="1"/>
  <c r="N2183" i="1" s="1"/>
  <c r="M2184" i="1" l="1"/>
  <c r="N2184" i="1" s="1"/>
  <c r="M2185" i="1" l="1"/>
  <c r="N2185" i="1" s="1"/>
  <c r="M2186" i="1" l="1"/>
  <c r="N2186" i="1" s="1"/>
  <c r="M2187" i="1" l="1"/>
  <c r="N2187" i="1" s="1"/>
  <c r="M2188" i="1" l="1"/>
  <c r="N2188" i="1" s="1"/>
  <c r="M2189" i="1" l="1"/>
  <c r="N2189" i="1" s="1"/>
  <c r="M2190" i="1" l="1"/>
  <c r="N2190" i="1" s="1"/>
  <c r="M2191" i="1" l="1"/>
  <c r="N2191" i="1" s="1"/>
  <c r="M2192" i="1" l="1"/>
  <c r="N2192" i="1" s="1"/>
  <c r="M2193" i="1" l="1"/>
  <c r="N2193" i="1" s="1"/>
  <c r="M2194" i="1" l="1"/>
  <c r="N2194" i="1" s="1"/>
  <c r="M2195" i="1" l="1"/>
  <c r="N2195" i="1" s="1"/>
  <c r="M2196" i="1" l="1"/>
  <c r="N2196" i="1" s="1"/>
  <c r="M2197" i="1" l="1"/>
  <c r="N2197" i="1" s="1"/>
  <c r="M2198" i="1" l="1"/>
  <c r="N2198" i="1" s="1"/>
  <c r="M2199" i="1" l="1"/>
  <c r="N2199" i="1" s="1"/>
  <c r="M2200" i="1" l="1"/>
  <c r="N2200" i="1" s="1"/>
  <c r="M2201" i="1" l="1"/>
  <c r="N2201" i="1" s="1"/>
  <c r="M2202" i="1" l="1"/>
  <c r="N2202" i="1" s="1"/>
  <c r="M2203" i="1" l="1"/>
  <c r="N2203" i="1" s="1"/>
  <c r="M2204" i="1" l="1"/>
  <c r="N2204" i="1" s="1"/>
  <c r="M2205" i="1" l="1"/>
  <c r="N2205" i="1" s="1"/>
  <c r="M2206" i="1" l="1"/>
  <c r="N2206" i="1" s="1"/>
  <c r="M2207" i="1" l="1"/>
  <c r="N2207" i="1" s="1"/>
  <c r="M2208" i="1" l="1"/>
  <c r="N2208" i="1" s="1"/>
  <c r="M2209" i="1" l="1"/>
  <c r="N2209" i="1" s="1"/>
  <c r="M2210" i="1" l="1"/>
  <c r="N2210" i="1" s="1"/>
  <c r="M2211" i="1" l="1"/>
  <c r="N2211" i="1" s="1"/>
  <c r="M2212" i="1" l="1"/>
  <c r="N2212" i="1" s="1"/>
  <c r="M2213" i="1" l="1"/>
  <c r="N2213" i="1" s="1"/>
  <c r="M2214" i="1" l="1"/>
  <c r="N2214" i="1" s="1"/>
  <c r="M2215" i="1" l="1"/>
  <c r="N2215" i="1" s="1"/>
  <c r="M2216" i="1" l="1"/>
  <c r="N2216" i="1" s="1"/>
  <c r="M2217" i="1" l="1"/>
  <c r="N2217" i="1" s="1"/>
  <c r="M2218" i="1" l="1"/>
  <c r="N2218" i="1" s="1"/>
  <c r="M2219" i="1" l="1"/>
  <c r="N2219" i="1" s="1"/>
  <c r="M2220" i="1" l="1"/>
  <c r="N2220" i="1" s="1"/>
  <c r="M2221" i="1" l="1"/>
  <c r="N2221" i="1" s="1"/>
  <c r="M2222" i="1" l="1"/>
  <c r="N2222" i="1" s="1"/>
  <c r="M2223" i="1" l="1"/>
  <c r="N2223" i="1" s="1"/>
  <c r="M2224" i="1" l="1"/>
  <c r="N2224" i="1" s="1"/>
  <c r="M2225" i="1" l="1"/>
  <c r="N2225" i="1" s="1"/>
  <c r="M2226" i="1" l="1"/>
  <c r="N2226" i="1" s="1"/>
  <c r="M2227" i="1" l="1"/>
  <c r="N2227" i="1" s="1"/>
  <c r="M2228" i="1" l="1"/>
  <c r="N2228" i="1" s="1"/>
  <c r="M2229" i="1" l="1"/>
  <c r="N2229" i="1" s="1"/>
  <c r="M2230" i="1" l="1"/>
  <c r="N2230" i="1" s="1"/>
  <c r="M2231" i="1" l="1"/>
  <c r="N2231" i="1" s="1"/>
  <c r="M2233" i="1" l="1"/>
  <c r="N2233" i="1" s="1"/>
  <c r="M2232" i="1"/>
  <c r="N2232" i="1" s="1"/>
  <c r="M2234" i="1" l="1"/>
  <c r="N2234" i="1" s="1"/>
  <c r="M2235" i="1" l="1"/>
  <c r="N2235" i="1" s="1"/>
  <c r="M2236" i="1" l="1"/>
  <c r="N2236" i="1" s="1"/>
  <c r="M2237" i="1" l="1"/>
  <c r="N2237" i="1" s="1"/>
  <c r="M2238" i="1" l="1"/>
  <c r="N2238" i="1" s="1"/>
  <c r="M2239" i="1" l="1"/>
  <c r="N2239" i="1" s="1"/>
  <c r="M2240" i="1" l="1"/>
  <c r="N2240" i="1" s="1"/>
  <c r="M2241" i="1" l="1"/>
  <c r="N2241" i="1" s="1"/>
  <c r="M2242" i="1" l="1"/>
  <c r="N2242" i="1" s="1"/>
  <c r="M2243" i="1" l="1"/>
  <c r="N2243" i="1" s="1"/>
  <c r="M2244" i="1" l="1"/>
  <c r="N2244" i="1" s="1"/>
  <c r="M2245" i="1" l="1"/>
  <c r="N2245" i="1" s="1"/>
  <c r="M2246" i="1" l="1"/>
  <c r="N2246" i="1" s="1"/>
  <c r="M2247" i="1" l="1"/>
  <c r="N2247" i="1" s="1"/>
  <c r="M2248" i="1" l="1"/>
  <c r="N2248" i="1" s="1"/>
  <c r="M2249" i="1" l="1"/>
  <c r="N2249" i="1" s="1"/>
  <c r="M2250" i="1" l="1"/>
  <c r="N2250" i="1" s="1"/>
  <c r="M2251" i="1" l="1"/>
  <c r="N2251" i="1" s="1"/>
  <c r="M2252" i="1" l="1"/>
  <c r="N2252" i="1" s="1"/>
  <c r="M2253" i="1" l="1"/>
  <c r="N2253" i="1" s="1"/>
  <c r="M2254" i="1" l="1"/>
  <c r="N2254" i="1" s="1"/>
  <c r="M2255" i="1" l="1"/>
  <c r="N2255" i="1" s="1"/>
  <c r="M2256" i="1" l="1"/>
  <c r="N2256" i="1" s="1"/>
  <c r="M2257" i="1" l="1"/>
  <c r="N2257" i="1" s="1"/>
  <c r="M2258" i="1" l="1"/>
  <c r="N2258" i="1" s="1"/>
  <c r="M2259" i="1" l="1"/>
  <c r="N2259" i="1" s="1"/>
  <c r="M2260" i="1" l="1"/>
  <c r="N2260" i="1" s="1"/>
  <c r="M2261" i="1" l="1"/>
  <c r="N2261" i="1" s="1"/>
  <c r="M2262" i="1" l="1"/>
  <c r="N2262" i="1" s="1"/>
  <c r="M2263" i="1" l="1"/>
  <c r="N2263" i="1" s="1"/>
  <c r="M2264" i="1" l="1"/>
  <c r="N2264" i="1" s="1"/>
  <c r="M2265" i="1" l="1"/>
  <c r="N2265" i="1" s="1"/>
  <c r="M2266" i="1" l="1"/>
  <c r="N2266" i="1" s="1"/>
  <c r="M2267" i="1" l="1"/>
  <c r="N2267" i="1" s="1"/>
  <c r="M2268" i="1" l="1"/>
  <c r="N2268" i="1" s="1"/>
  <c r="M2269" i="1" l="1"/>
  <c r="N2269" i="1" s="1"/>
  <c r="M2270" i="1" l="1"/>
  <c r="N2270" i="1" s="1"/>
  <c r="M2271" i="1" l="1"/>
  <c r="N2271" i="1" s="1"/>
  <c r="M2272" i="1" l="1"/>
  <c r="N2272" i="1" s="1"/>
  <c r="M2273" i="1" l="1"/>
  <c r="N2273" i="1" s="1"/>
  <c r="M2274" i="1" l="1"/>
  <c r="N2274" i="1" s="1"/>
  <c r="M2275" i="1" l="1"/>
  <c r="N2275" i="1" s="1"/>
  <c r="M2276" i="1" l="1"/>
  <c r="N2276" i="1" s="1"/>
  <c r="M2277" i="1" l="1"/>
  <c r="N2277" i="1" s="1"/>
  <c r="M2278" i="1" l="1"/>
  <c r="N2278" i="1" s="1"/>
  <c r="M2279" i="1" l="1"/>
  <c r="N2279" i="1" s="1"/>
  <c r="M2280" i="1" l="1"/>
  <c r="N2280" i="1" s="1"/>
  <c r="M2281" i="1" l="1"/>
  <c r="N2281" i="1" s="1"/>
  <c r="M2282" i="1" l="1"/>
  <c r="N2282" i="1" s="1"/>
  <c r="M2283" i="1" l="1"/>
  <c r="N2283" i="1" s="1"/>
  <c r="M2284" i="1" l="1"/>
  <c r="N2284" i="1" s="1"/>
  <c r="M2285" i="1" l="1"/>
  <c r="N2285" i="1" s="1"/>
  <c r="M2286" i="1" l="1"/>
  <c r="N2286" i="1" s="1"/>
  <c r="M2287" i="1" l="1"/>
  <c r="N2287" i="1" s="1"/>
  <c r="M2288" i="1" l="1"/>
  <c r="N2288" i="1" s="1"/>
  <c r="M2289" i="1" l="1"/>
  <c r="N2289" i="1" s="1"/>
  <c r="M2290" i="1" l="1"/>
  <c r="N2290" i="1" s="1"/>
  <c r="M2291" i="1" l="1"/>
  <c r="N2291" i="1" s="1"/>
  <c r="M2292" i="1" l="1"/>
  <c r="N2292" i="1" s="1"/>
  <c r="M2293" i="1" l="1"/>
  <c r="N2293" i="1" s="1"/>
  <c r="M2294" i="1" l="1"/>
  <c r="N2294" i="1" s="1"/>
  <c r="M2295" i="1" l="1"/>
  <c r="N2295" i="1" s="1"/>
  <c r="M2296" i="1" l="1"/>
  <c r="N2296" i="1" s="1"/>
  <c r="M2297" i="1" l="1"/>
  <c r="N2297" i="1" s="1"/>
  <c r="M2298" i="1" l="1"/>
  <c r="N2298" i="1" s="1"/>
  <c r="M2299" i="1" l="1"/>
  <c r="N2299" i="1" s="1"/>
  <c r="M2300" i="1" l="1"/>
  <c r="N2300" i="1" s="1"/>
  <c r="M2301" i="1" l="1"/>
  <c r="N2301" i="1" s="1"/>
  <c r="M2302" i="1" l="1"/>
  <c r="N2302" i="1" s="1"/>
  <c r="M2303" i="1" l="1"/>
  <c r="N2303" i="1" s="1"/>
  <c r="M2304" i="1" l="1"/>
  <c r="N2304" i="1" s="1"/>
  <c r="M2305" i="1" l="1"/>
  <c r="N2305" i="1" s="1"/>
  <c r="M2306" i="1" l="1"/>
  <c r="N2306" i="1" s="1"/>
  <c r="M2307" i="1" l="1"/>
  <c r="N2307" i="1" s="1"/>
  <c r="M2308" i="1" l="1"/>
  <c r="N2308" i="1" s="1"/>
  <c r="M2309" i="1" l="1"/>
  <c r="N2309" i="1" s="1"/>
  <c r="M2310" i="1" l="1"/>
  <c r="N2310" i="1" s="1"/>
  <c r="M2311" i="1" l="1"/>
  <c r="N2311" i="1" s="1"/>
  <c r="M2312" i="1" l="1"/>
  <c r="N2312" i="1" s="1"/>
  <c r="M2313" i="1" l="1"/>
  <c r="N2313" i="1" s="1"/>
  <c r="M2314" i="1" l="1"/>
  <c r="N2314" i="1" s="1"/>
  <c r="M2315" i="1" l="1"/>
  <c r="N2315" i="1" s="1"/>
  <c r="M2316" i="1" l="1"/>
  <c r="N2316" i="1" s="1"/>
  <c r="M2317" i="1" l="1"/>
  <c r="N2317" i="1" s="1"/>
  <c r="M2318" i="1" l="1"/>
  <c r="N2318" i="1" s="1"/>
  <c r="M2319" i="1" l="1"/>
  <c r="N2319" i="1" s="1"/>
  <c r="M2320" i="1" l="1"/>
  <c r="N2320" i="1" s="1"/>
  <c r="M2321" i="1" l="1"/>
  <c r="N2321" i="1" s="1"/>
  <c r="M2322" i="1" l="1"/>
  <c r="N2322" i="1" s="1"/>
  <c r="M2323" i="1" l="1"/>
  <c r="N2323" i="1" s="1"/>
  <c r="M2324" i="1" l="1"/>
  <c r="N2324" i="1" s="1"/>
  <c r="M2325" i="1" l="1"/>
  <c r="N2325" i="1" s="1"/>
  <c r="M2326" i="1" l="1"/>
  <c r="N2326" i="1" s="1"/>
  <c r="M2327" i="1" l="1"/>
  <c r="N2327" i="1" s="1"/>
  <c r="M2328" i="1" l="1"/>
  <c r="N2328" i="1" s="1"/>
  <c r="M2329" i="1" l="1"/>
  <c r="N2329" i="1" s="1"/>
  <c r="M2330" i="1" l="1"/>
  <c r="N2330" i="1" s="1"/>
  <c r="M2331" i="1" l="1"/>
  <c r="N2331" i="1" s="1"/>
  <c r="M2332" i="1" l="1"/>
  <c r="N2332" i="1" s="1"/>
  <c r="M2333" i="1" l="1"/>
  <c r="N2333" i="1" s="1"/>
  <c r="M2334" i="1" l="1"/>
  <c r="N2334" i="1" s="1"/>
  <c r="M2335" i="1" l="1"/>
  <c r="N2335" i="1" s="1"/>
  <c r="M2336" i="1" l="1"/>
  <c r="N2336" i="1" s="1"/>
  <c r="M2337" i="1" l="1"/>
  <c r="N2337" i="1" s="1"/>
  <c r="M2338" i="1" l="1"/>
  <c r="N2338" i="1" s="1"/>
  <c r="M2339" i="1" l="1"/>
  <c r="N2339" i="1" s="1"/>
  <c r="M2340" i="1" l="1"/>
  <c r="N2340" i="1" s="1"/>
  <c r="M2341" i="1" l="1"/>
  <c r="N2341" i="1" s="1"/>
  <c r="M2342" i="1" l="1"/>
  <c r="N2342" i="1" s="1"/>
  <c r="M2343" i="1" l="1"/>
  <c r="N2343" i="1" s="1"/>
  <c r="M2344" i="1" l="1"/>
  <c r="N2344" i="1" s="1"/>
  <c r="M2345" i="1" l="1"/>
  <c r="N2345" i="1" s="1"/>
  <c r="M2346" i="1" l="1"/>
  <c r="N2346" i="1" s="1"/>
  <c r="M2348" i="1" l="1"/>
  <c r="N2348" i="1" s="1"/>
  <c r="M2347" i="1"/>
  <c r="N2347" i="1" s="1"/>
  <c r="M2349" i="1" l="1"/>
  <c r="N2349" i="1" s="1"/>
  <c r="M2350" i="1" l="1"/>
  <c r="N2350" i="1" s="1"/>
  <c r="M2351" i="1" l="1"/>
  <c r="N2351" i="1" s="1"/>
  <c r="M2352" i="1" l="1"/>
  <c r="N2352" i="1" s="1"/>
  <c r="M2353" i="1" l="1"/>
  <c r="N2353" i="1" s="1"/>
  <c r="M2354" i="1" l="1"/>
  <c r="N2354" i="1" s="1"/>
  <c r="M2355" i="1" l="1"/>
  <c r="N2355" i="1" s="1"/>
  <c r="M2356" i="1" l="1"/>
  <c r="N2356" i="1" s="1"/>
  <c r="M2357" i="1" l="1"/>
  <c r="N2357" i="1" s="1"/>
  <c r="M2359" i="1" l="1"/>
  <c r="N2359" i="1" s="1"/>
  <c r="M2358" i="1"/>
  <c r="N2358" i="1" s="1"/>
  <c r="M2360" i="1" l="1"/>
  <c r="N2360" i="1" s="1"/>
  <c r="M2361" i="1" l="1"/>
  <c r="N2361" i="1" s="1"/>
  <c r="M2362" i="1" l="1"/>
  <c r="N2362" i="1" s="1"/>
  <c r="M2363" i="1" l="1"/>
  <c r="N2363" i="1" s="1"/>
  <c r="M2364" i="1" l="1"/>
  <c r="N2364" i="1" s="1"/>
  <c r="M2365" i="1" l="1"/>
  <c r="N2365" i="1" s="1"/>
  <c r="M2366" i="1" l="1"/>
  <c r="N2366" i="1" s="1"/>
  <c r="M2367" i="1" l="1"/>
  <c r="N2367" i="1" s="1"/>
  <c r="M2368" i="1" l="1"/>
  <c r="N2368" i="1" s="1"/>
  <c r="M2369" i="1" l="1"/>
  <c r="N2369" i="1" s="1"/>
  <c r="M2370" i="1" l="1"/>
  <c r="N2370" i="1" s="1"/>
  <c r="M2371" i="1" l="1"/>
  <c r="N2371" i="1" s="1"/>
  <c r="M2372" i="1" l="1"/>
  <c r="N2372" i="1" s="1"/>
  <c r="M2373" i="1" l="1"/>
  <c r="N2373" i="1" s="1"/>
  <c r="M2374" i="1" l="1"/>
  <c r="N2374" i="1" s="1"/>
  <c r="M2375" i="1" l="1"/>
  <c r="N2375" i="1" s="1"/>
  <c r="M2376" i="1" l="1"/>
  <c r="N2376" i="1" s="1"/>
  <c r="M2377" i="1" l="1"/>
  <c r="N2377" i="1" s="1"/>
  <c r="M2378" i="1" l="1"/>
  <c r="N2378" i="1" s="1"/>
  <c r="M2379" i="1" l="1"/>
  <c r="N2379" i="1" s="1"/>
  <c r="M2380" i="1" l="1"/>
  <c r="N2380" i="1" s="1"/>
  <c r="M2381" i="1" l="1"/>
  <c r="N2381" i="1" s="1"/>
  <c r="M2382" i="1" l="1"/>
  <c r="N2382" i="1" s="1"/>
  <c r="M2383" i="1" l="1"/>
  <c r="N2383" i="1" s="1"/>
  <c r="M2384" i="1" l="1"/>
  <c r="N2384" i="1" s="1"/>
  <c r="M2385" i="1" l="1"/>
  <c r="N2385" i="1" s="1"/>
  <c r="M2386" i="1" l="1"/>
  <c r="N2386" i="1" s="1"/>
  <c r="M2387" i="1" l="1"/>
  <c r="N2387" i="1" s="1"/>
  <c r="M2389" i="1" l="1"/>
  <c r="N2389" i="1" s="1"/>
  <c r="M2388" i="1"/>
  <c r="N2388" i="1" s="1"/>
  <c r="M2390" i="1" l="1"/>
  <c r="N2390" i="1" s="1"/>
  <c r="M2391" i="1" l="1"/>
  <c r="N2391" i="1" s="1"/>
  <c r="M2392" i="1" l="1"/>
  <c r="N2392" i="1" s="1"/>
  <c r="M2394" i="1" l="1"/>
  <c r="N2394" i="1" s="1"/>
  <c r="M2393" i="1"/>
  <c r="N2393" i="1" s="1"/>
  <c r="M2395" i="1" l="1"/>
  <c r="N2395" i="1" s="1"/>
  <c r="M2396" i="1" l="1"/>
  <c r="N2396" i="1" s="1"/>
  <c r="M2397" i="1" l="1"/>
  <c r="N2397" i="1" s="1"/>
  <c r="M2398" i="1" l="1"/>
  <c r="N2398" i="1" s="1"/>
  <c r="M2399" i="1" l="1"/>
  <c r="N2399" i="1" s="1"/>
  <c r="M2400" i="1" l="1"/>
  <c r="N2400" i="1" s="1"/>
  <c r="M2401" i="1" l="1"/>
  <c r="N2401" i="1" s="1"/>
  <c r="M2402" i="1" l="1"/>
  <c r="N2402" i="1" s="1"/>
  <c r="M2403" i="1" l="1"/>
  <c r="N2403" i="1" s="1"/>
  <c r="M2404" i="1" l="1"/>
  <c r="N2404" i="1" s="1"/>
  <c r="M2405" i="1" l="1"/>
  <c r="N2405" i="1" s="1"/>
  <c r="M2406" i="1" l="1"/>
  <c r="N2406" i="1" s="1"/>
  <c r="M2407" i="1" l="1"/>
  <c r="N2407" i="1" s="1"/>
  <c r="M2408" i="1" l="1"/>
  <c r="N2408" i="1" s="1"/>
  <c r="M2409" i="1" l="1"/>
  <c r="N2409" i="1" s="1"/>
  <c r="M2410" i="1" l="1"/>
  <c r="N2410" i="1" s="1"/>
  <c r="M2411" i="1" l="1"/>
  <c r="N2411" i="1" s="1"/>
  <c r="M2412" i="1" l="1"/>
  <c r="N2412" i="1" s="1"/>
  <c r="M2413" i="1" l="1"/>
  <c r="N2413" i="1" s="1"/>
  <c r="M2414" i="1" l="1"/>
  <c r="N2414" i="1" s="1"/>
  <c r="M2415" i="1" l="1"/>
  <c r="N2415" i="1" s="1"/>
  <c r="M2416" i="1" l="1"/>
  <c r="N2416" i="1" s="1"/>
  <c r="M2417" i="1" l="1"/>
  <c r="N2417" i="1" s="1"/>
  <c r="M2418" i="1" l="1"/>
  <c r="N2418" i="1" s="1"/>
  <c r="M2419" i="1" l="1"/>
  <c r="N2419" i="1" s="1"/>
  <c r="M2420" i="1" l="1"/>
  <c r="N2420" i="1" s="1"/>
  <c r="M2421" i="1" l="1"/>
  <c r="N2421" i="1" s="1"/>
  <c r="M2422" i="1" l="1"/>
  <c r="N2422" i="1" s="1"/>
  <c r="M2423" i="1" l="1"/>
  <c r="N2423" i="1" s="1"/>
  <c r="M2424" i="1" l="1"/>
  <c r="N2424" i="1" s="1"/>
  <c r="M2425" i="1" l="1"/>
  <c r="N2425" i="1" s="1"/>
  <c r="M2426" i="1" l="1"/>
  <c r="N2426" i="1" s="1"/>
  <c r="M2427" i="1" l="1"/>
  <c r="N2427" i="1" s="1"/>
  <c r="M2428" i="1" l="1"/>
  <c r="N2428" i="1" s="1"/>
  <c r="M2429" i="1" l="1"/>
  <c r="N2429" i="1" s="1"/>
  <c r="M2430" i="1" l="1"/>
  <c r="N2430" i="1" s="1"/>
  <c r="M2431" i="1" l="1"/>
  <c r="N2431" i="1" s="1"/>
  <c r="M2432" i="1" l="1"/>
  <c r="N2432" i="1" s="1"/>
  <c r="M2433" i="1" l="1"/>
  <c r="N2433" i="1" s="1"/>
  <c r="M2434" i="1" l="1"/>
  <c r="N2434" i="1" s="1"/>
  <c r="M2435" i="1" l="1"/>
  <c r="N2435" i="1" s="1"/>
  <c r="M2436" i="1" l="1"/>
  <c r="N2436" i="1" s="1"/>
  <c r="M2437" i="1" l="1"/>
  <c r="N2437" i="1" s="1"/>
  <c r="M2438" i="1" l="1"/>
  <c r="N2438" i="1" s="1"/>
  <c r="M2439" i="1" l="1"/>
  <c r="N2439" i="1" s="1"/>
  <c r="M2440" i="1" l="1"/>
  <c r="N2440" i="1" s="1"/>
  <c r="M2441" i="1" l="1"/>
  <c r="N2441" i="1" s="1"/>
  <c r="M2442" i="1" l="1"/>
  <c r="N2442" i="1" s="1"/>
  <c r="M2443" i="1" l="1"/>
  <c r="N2443" i="1" s="1"/>
  <c r="M2444" i="1" l="1"/>
  <c r="N2444" i="1" s="1"/>
  <c r="M2445" i="1" l="1"/>
  <c r="N2445" i="1" s="1"/>
  <c r="M2446" i="1" l="1"/>
  <c r="N2446" i="1" s="1"/>
  <c r="M2447" i="1" l="1"/>
  <c r="N2447" i="1" s="1"/>
  <c r="M2448" i="1" l="1"/>
  <c r="N2448" i="1" s="1"/>
  <c r="M2449" i="1" l="1"/>
  <c r="N2449" i="1" s="1"/>
  <c r="M2450" i="1" l="1"/>
  <c r="N2450" i="1" s="1"/>
  <c r="M2451" i="1" l="1"/>
  <c r="N2451" i="1" s="1"/>
  <c r="M2452" i="1" l="1"/>
  <c r="N2452" i="1" s="1"/>
  <c r="M2453" i="1" l="1"/>
  <c r="N2453" i="1" s="1"/>
  <c r="M2454" i="1" l="1"/>
  <c r="N2454" i="1" s="1"/>
  <c r="M2455" i="1" l="1"/>
  <c r="N2455" i="1" s="1"/>
  <c r="M2456" i="1" l="1"/>
  <c r="N2456" i="1" s="1"/>
  <c r="M2457" i="1" l="1"/>
  <c r="N2457" i="1" s="1"/>
  <c r="M2458" i="1" l="1"/>
  <c r="N2458" i="1" s="1"/>
  <c r="M2459" i="1" l="1"/>
  <c r="N2459" i="1" s="1"/>
  <c r="M2460" i="1" l="1"/>
  <c r="N2460" i="1" s="1"/>
  <c r="M2461" i="1" l="1"/>
  <c r="N2461" i="1" s="1"/>
  <c r="M2462" i="1" l="1"/>
  <c r="N2462" i="1" s="1"/>
  <c r="M2463" i="1" l="1"/>
  <c r="N2463" i="1" s="1"/>
  <c r="M2464" i="1" l="1"/>
  <c r="N2464" i="1" s="1"/>
  <c r="M2465" i="1" l="1"/>
  <c r="N2465" i="1" s="1"/>
  <c r="M2466" i="1" l="1"/>
  <c r="N2466" i="1" s="1"/>
  <c r="M2467" i="1" l="1"/>
  <c r="N2467" i="1" s="1"/>
  <c r="M2468" i="1" l="1"/>
  <c r="N2468" i="1" s="1"/>
  <c r="M2469" i="1" l="1"/>
  <c r="N2469" i="1" s="1"/>
  <c r="M2470" i="1" l="1"/>
  <c r="N2470" i="1" s="1"/>
  <c r="M2471" i="1" l="1"/>
  <c r="N2471" i="1" s="1"/>
  <c r="M2472" i="1" l="1"/>
  <c r="N2472" i="1" s="1"/>
  <c r="M2473" i="1" l="1"/>
  <c r="N2473" i="1" s="1"/>
  <c r="M2474" i="1" l="1"/>
  <c r="N2474" i="1" s="1"/>
  <c r="M2475" i="1" l="1"/>
  <c r="N2475" i="1" s="1"/>
  <c r="M2476" i="1" l="1"/>
  <c r="N2476" i="1" s="1"/>
  <c r="M2477" i="1" l="1"/>
  <c r="N2477" i="1" s="1"/>
  <c r="M2478" i="1" l="1"/>
  <c r="N2478" i="1" s="1"/>
  <c r="M2479" i="1" l="1"/>
  <c r="N2479" i="1" s="1"/>
  <c r="M2480" i="1" l="1"/>
  <c r="N2480" i="1" s="1"/>
  <c r="M2481" i="1" l="1"/>
  <c r="N2481" i="1" s="1"/>
  <c r="M2482" i="1" l="1"/>
  <c r="N2482" i="1" s="1"/>
  <c r="M2483" i="1" l="1"/>
  <c r="N2483" i="1" s="1"/>
  <c r="M2484" i="1" l="1"/>
  <c r="N2484" i="1" s="1"/>
  <c r="M2485" i="1" l="1"/>
  <c r="N2485" i="1" s="1"/>
  <c r="M2486" i="1" l="1"/>
  <c r="N2486" i="1" s="1"/>
  <c r="M2487" i="1" l="1"/>
  <c r="N2487" i="1" s="1"/>
  <c r="M2488" i="1" l="1"/>
  <c r="N2488" i="1" s="1"/>
  <c r="M2489" i="1" l="1"/>
  <c r="N2489" i="1" s="1"/>
  <c r="M2490" i="1" l="1"/>
  <c r="N2490" i="1" s="1"/>
  <c r="M2491" i="1" l="1"/>
  <c r="N2491" i="1" s="1"/>
  <c r="M2492" i="1" l="1"/>
  <c r="N2492" i="1" s="1"/>
  <c r="M2493" i="1" l="1"/>
  <c r="N2493" i="1" s="1"/>
  <c r="M2494" i="1" l="1"/>
  <c r="N2494" i="1" s="1"/>
  <c r="M2495" i="1" l="1"/>
  <c r="N2495" i="1" s="1"/>
  <c r="M2496" i="1" l="1"/>
  <c r="N2496" i="1" s="1"/>
  <c r="M2497" i="1" l="1"/>
  <c r="N2497" i="1" s="1"/>
  <c r="M2498" i="1" l="1"/>
  <c r="N2498" i="1" s="1"/>
  <c r="M2500" i="1" l="1"/>
  <c r="N2500" i="1" s="1"/>
  <c r="M2499" i="1"/>
  <c r="N2499" i="1" s="1"/>
  <c r="M2501" i="1" l="1"/>
  <c r="N2501" i="1" s="1"/>
  <c r="M2502" i="1" l="1"/>
  <c r="N2502" i="1" s="1"/>
  <c r="M2503" i="1" l="1"/>
  <c r="N2503" i="1" s="1"/>
  <c r="M2504" i="1" l="1"/>
  <c r="N2504" i="1" s="1"/>
  <c r="M2505" i="1" l="1"/>
  <c r="N2505" i="1" s="1"/>
  <c r="M2506" i="1" l="1"/>
  <c r="N2506" i="1" s="1"/>
  <c r="M2507" i="1" l="1"/>
  <c r="N2507" i="1" s="1"/>
  <c r="M2508" i="1" l="1"/>
  <c r="N2508" i="1" s="1"/>
  <c r="M2510" i="1" l="1"/>
  <c r="N2510" i="1" s="1"/>
  <c r="M2509" i="1"/>
  <c r="N2509" i="1" s="1"/>
  <c r="M2511" i="1" l="1"/>
  <c r="N2511" i="1" s="1"/>
  <c r="M2512" i="1" l="1"/>
  <c r="N2512" i="1" s="1"/>
  <c r="M2513" i="1" l="1"/>
  <c r="N2513" i="1" s="1"/>
  <c r="M2514" i="1" l="1"/>
  <c r="N2514" i="1" s="1"/>
  <c r="M2515" i="1" l="1"/>
  <c r="N2515" i="1" s="1"/>
  <c r="M2516" i="1" l="1"/>
  <c r="N2516" i="1" s="1"/>
  <c r="M2517" i="1" l="1"/>
  <c r="N2517" i="1" s="1"/>
  <c r="M2518" i="1" l="1"/>
  <c r="N2518" i="1" s="1"/>
  <c r="M2519" i="1" l="1"/>
  <c r="N2519" i="1" s="1"/>
  <c r="M2520" i="1" l="1"/>
  <c r="N2520" i="1" s="1"/>
  <c r="M2521" i="1" l="1"/>
  <c r="N2521" i="1" s="1"/>
  <c r="M2522" i="1" l="1"/>
  <c r="N2522" i="1" s="1"/>
  <c r="M2523" i="1" l="1"/>
  <c r="N2523" i="1" s="1"/>
  <c r="M2524" i="1" l="1"/>
  <c r="N2524" i="1" s="1"/>
  <c r="M2525" i="1" l="1"/>
  <c r="N2525" i="1" s="1"/>
  <c r="M2526" i="1" l="1"/>
  <c r="N2526" i="1" s="1"/>
  <c r="M2527" i="1" l="1"/>
  <c r="N2527" i="1" s="1"/>
  <c r="M2528" i="1" l="1"/>
  <c r="N2528" i="1" s="1"/>
  <c r="M2529" i="1" l="1"/>
  <c r="N2529" i="1" s="1"/>
  <c r="M2530" i="1" l="1"/>
  <c r="N2530" i="1" s="1"/>
  <c r="M2531" i="1" l="1"/>
  <c r="N2531" i="1" s="1"/>
  <c r="M2532" i="1" l="1"/>
  <c r="N2532" i="1" s="1"/>
  <c r="M2533" i="1" l="1"/>
  <c r="N2533" i="1" s="1"/>
  <c r="M2534" i="1" l="1"/>
  <c r="N2534" i="1" s="1"/>
  <c r="M2535" i="1" l="1"/>
  <c r="N2535" i="1" s="1"/>
  <c r="M2536" i="1" l="1"/>
  <c r="N2536" i="1" s="1"/>
  <c r="M2537" i="1" l="1"/>
  <c r="N2537" i="1" s="1"/>
  <c r="M2538" i="1" l="1"/>
  <c r="N2538" i="1" s="1"/>
  <c r="M2539" i="1" l="1"/>
  <c r="N2539" i="1" s="1"/>
  <c r="M2540" i="1" l="1"/>
  <c r="N2540" i="1" s="1"/>
  <c r="M2541" i="1" l="1"/>
  <c r="N2541" i="1" s="1"/>
  <c r="M2542" i="1" l="1"/>
  <c r="N2542" i="1" s="1"/>
  <c r="M2543" i="1" l="1"/>
  <c r="N2543" i="1" s="1"/>
  <c r="M2544" i="1" l="1"/>
  <c r="N2544" i="1" s="1"/>
  <c r="M2545" i="1" l="1"/>
  <c r="N2545" i="1" s="1"/>
  <c r="M2547" i="1" l="1"/>
  <c r="N2547" i="1" s="1"/>
  <c r="M2546" i="1"/>
  <c r="N2546" i="1" s="1"/>
  <c r="M2548" i="1" l="1"/>
  <c r="N2548" i="1" s="1"/>
  <c r="M2549" i="1" l="1"/>
  <c r="N2549" i="1" s="1"/>
  <c r="M2550" i="1" l="1"/>
  <c r="N2550" i="1" s="1"/>
  <c r="M2551" i="1" l="1"/>
  <c r="N2551" i="1" s="1"/>
  <c r="M2552" i="1" l="1"/>
  <c r="N2552" i="1" s="1"/>
  <c r="M2553" i="1" l="1"/>
  <c r="N2553" i="1" s="1"/>
  <c r="M2554" i="1" l="1"/>
  <c r="N2554" i="1" s="1"/>
  <c r="M2555" i="1" l="1"/>
  <c r="N2555" i="1" s="1"/>
  <c r="M2556" i="1" l="1"/>
  <c r="N2556" i="1" s="1"/>
  <c r="M2557" i="1" l="1"/>
  <c r="N2557" i="1" s="1"/>
  <c r="M2558" i="1" l="1"/>
  <c r="N2558" i="1" s="1"/>
  <c r="M2559" i="1" l="1"/>
  <c r="N2559" i="1" s="1"/>
  <c r="M2560" i="1" l="1"/>
  <c r="N2560" i="1" s="1"/>
  <c r="M2561" i="1" l="1"/>
  <c r="N2561" i="1" s="1"/>
  <c r="M2562" i="1" l="1"/>
  <c r="N2562" i="1" s="1"/>
  <c r="M2563" i="1" l="1"/>
  <c r="N2563" i="1" s="1"/>
  <c r="M2564" i="1" l="1"/>
  <c r="N2564" i="1" s="1"/>
  <c r="M2565" i="1" l="1"/>
  <c r="N2565" i="1" s="1"/>
  <c r="M2566" i="1" l="1"/>
  <c r="N2566" i="1" s="1"/>
  <c r="M2567" i="1" l="1"/>
  <c r="N2567" i="1" s="1"/>
  <c r="M2568" i="1" l="1"/>
  <c r="N2568" i="1" s="1"/>
  <c r="M2569" i="1" l="1"/>
  <c r="N2569" i="1" s="1"/>
  <c r="M2570" i="1" l="1"/>
  <c r="N2570" i="1" s="1"/>
  <c r="M2571" i="1" l="1"/>
  <c r="N2571" i="1" s="1"/>
  <c r="M2572" i="1" l="1"/>
  <c r="N2572" i="1" s="1"/>
  <c r="M2573" i="1" l="1"/>
  <c r="N2573" i="1" s="1"/>
  <c r="M2574" i="1" l="1"/>
  <c r="N2574" i="1" s="1"/>
  <c r="M2575" i="1" l="1"/>
  <c r="N2575" i="1" s="1"/>
  <c r="M2576" i="1" l="1"/>
  <c r="N2576" i="1" s="1"/>
  <c r="M2577" i="1" l="1"/>
  <c r="N2577" i="1" s="1"/>
  <c r="M2578" i="1" l="1"/>
  <c r="N2578" i="1" s="1"/>
  <c r="M2579" i="1" l="1"/>
  <c r="N2579" i="1" s="1"/>
  <c r="M2580" i="1" l="1"/>
  <c r="N2580" i="1" s="1"/>
  <c r="M2581" i="1" l="1"/>
  <c r="N2581" i="1" s="1"/>
  <c r="M2582" i="1" l="1"/>
  <c r="N2582" i="1" s="1"/>
  <c r="M2584" i="1" l="1"/>
  <c r="N2584" i="1" s="1"/>
  <c r="M2583" i="1"/>
  <c r="N2583" i="1" s="1"/>
  <c r="M2585" i="1" l="1"/>
  <c r="N2585" i="1" s="1"/>
  <c r="M2587" i="1" l="1"/>
  <c r="N2587" i="1" s="1"/>
  <c r="M2586" i="1"/>
  <c r="N2586" i="1" s="1"/>
  <c r="M2588" i="1" l="1"/>
  <c r="N2588" i="1" s="1"/>
  <c r="M2590" i="1" l="1"/>
  <c r="N2590" i="1" s="1"/>
  <c r="M2589" i="1"/>
  <c r="N2589" i="1" s="1"/>
  <c r="M2591" i="1" l="1"/>
  <c r="N2591" i="1" s="1"/>
  <c r="M2592" i="1" l="1"/>
  <c r="N2592" i="1" s="1"/>
  <c r="M2593" i="1" l="1"/>
  <c r="N2593" i="1" s="1"/>
  <c r="M2594" i="1" l="1"/>
  <c r="N2594" i="1" s="1"/>
  <c r="M2595" i="1" l="1"/>
  <c r="N2595" i="1" s="1"/>
  <c r="M2596" i="1" l="1"/>
  <c r="N2596" i="1" s="1"/>
  <c r="M2598" i="1" l="1"/>
  <c r="N2598" i="1" s="1"/>
  <c r="M2597" i="1"/>
  <c r="N2597" i="1" s="1"/>
  <c r="M2599" i="1" l="1"/>
  <c r="N2599" i="1" s="1"/>
  <c r="M2600" i="1" l="1"/>
  <c r="N2600" i="1" s="1"/>
  <c r="M2601" i="1" l="1"/>
  <c r="N2601" i="1" s="1"/>
  <c r="M2602" i="1" l="1"/>
  <c r="N2602" i="1" s="1"/>
  <c r="M2603" i="1" l="1"/>
  <c r="N2603" i="1" s="1"/>
  <c r="M2604" i="1" l="1"/>
  <c r="N2604" i="1" s="1"/>
  <c r="M2605" i="1" l="1"/>
  <c r="N2605" i="1" s="1"/>
  <c r="M2606" i="1" l="1"/>
  <c r="N2606" i="1" s="1"/>
  <c r="M2607" i="1" l="1"/>
  <c r="N2607" i="1" s="1"/>
  <c r="M2608" i="1" l="1"/>
  <c r="N2608" i="1" s="1"/>
  <c r="M2609" i="1" l="1"/>
  <c r="N2609" i="1" s="1"/>
  <c r="M2610" i="1" l="1"/>
  <c r="N2610" i="1" s="1"/>
  <c r="M2611" i="1" l="1"/>
  <c r="N2611" i="1" s="1"/>
  <c r="M2612" i="1" l="1"/>
  <c r="N2612" i="1" s="1"/>
  <c r="M2613" i="1" l="1"/>
  <c r="N2613" i="1" s="1"/>
  <c r="M2614" i="1" l="1"/>
  <c r="N2614" i="1" s="1"/>
  <c r="M2615" i="1" l="1"/>
  <c r="N2615" i="1" s="1"/>
  <c r="M2616" i="1" l="1"/>
  <c r="N2616" i="1" s="1"/>
  <c r="M2617" i="1" l="1"/>
  <c r="N2617" i="1" s="1"/>
  <c r="M2618" i="1" l="1"/>
  <c r="N2618" i="1" s="1"/>
  <c r="M2619" i="1" l="1"/>
  <c r="N2619" i="1" s="1"/>
  <c r="M2620" i="1" l="1"/>
  <c r="N2620" i="1" s="1"/>
  <c r="M2621" i="1" l="1"/>
  <c r="N2621" i="1" s="1"/>
  <c r="M2622" i="1" l="1"/>
  <c r="N2622" i="1" s="1"/>
  <c r="M2623" i="1" l="1"/>
  <c r="N2623" i="1" s="1"/>
  <c r="M2624" i="1" l="1"/>
  <c r="N2624" i="1" s="1"/>
  <c r="M2625" i="1" l="1"/>
  <c r="N2625" i="1" s="1"/>
  <c r="M2626" i="1" l="1"/>
  <c r="N2626" i="1" s="1"/>
  <c r="M2627" i="1" l="1"/>
  <c r="N2627" i="1" s="1"/>
  <c r="M2628" i="1" l="1"/>
  <c r="N2628" i="1" s="1"/>
  <c r="M2629" i="1" l="1"/>
  <c r="N2629" i="1" s="1"/>
  <c r="M2630" i="1" l="1"/>
  <c r="N2630" i="1" s="1"/>
  <c r="M2631" i="1" l="1"/>
  <c r="N2631" i="1" s="1"/>
  <c r="M2632" i="1" l="1"/>
  <c r="N2632" i="1" s="1"/>
  <c r="M2633" i="1" l="1"/>
  <c r="N2633" i="1" s="1"/>
  <c r="M2634" i="1" l="1"/>
  <c r="N2634" i="1" s="1"/>
  <c r="M2635" i="1" l="1"/>
  <c r="N2635" i="1" s="1"/>
  <c r="M2636" i="1" l="1"/>
  <c r="N2636" i="1" s="1"/>
  <c r="M2637" i="1" l="1"/>
  <c r="N2637" i="1" s="1"/>
  <c r="M2638" i="1" l="1"/>
  <c r="N2638" i="1" s="1"/>
  <c r="M2639" i="1" l="1"/>
  <c r="N2639" i="1" s="1"/>
  <c r="M2640" i="1" l="1"/>
  <c r="N2640" i="1" s="1"/>
  <c r="M2641" i="1" l="1"/>
  <c r="N2641" i="1" s="1"/>
  <c r="M2642" i="1" l="1"/>
  <c r="N2642" i="1" s="1"/>
  <c r="M2643" i="1" l="1"/>
  <c r="N2643" i="1" s="1"/>
  <c r="M2644" i="1" l="1"/>
  <c r="N2644" i="1" s="1"/>
  <c r="M2645" i="1" l="1"/>
  <c r="N2645" i="1" s="1"/>
  <c r="M2646" i="1" l="1"/>
  <c r="N2646" i="1" s="1"/>
  <c r="M2647" i="1" l="1"/>
  <c r="N2647" i="1" s="1"/>
  <c r="M2648" i="1" l="1"/>
  <c r="N2648" i="1" s="1"/>
  <c r="M2649" i="1" l="1"/>
  <c r="N2649" i="1" s="1"/>
  <c r="M2650" i="1" l="1"/>
  <c r="N2650" i="1" s="1"/>
  <c r="M2651" i="1" l="1"/>
  <c r="N2651" i="1" s="1"/>
  <c r="M2652" i="1" l="1"/>
  <c r="N2652" i="1" s="1"/>
  <c r="M2653" i="1" l="1"/>
  <c r="N2653" i="1" s="1"/>
  <c r="M2654" i="1" l="1"/>
  <c r="N2654" i="1" s="1"/>
  <c r="M2655" i="1" l="1"/>
  <c r="N2655" i="1" s="1"/>
  <c r="M2656" i="1" l="1"/>
  <c r="N2656" i="1" s="1"/>
  <c r="M2657" i="1" l="1"/>
  <c r="N2657" i="1" s="1"/>
  <c r="M2658" i="1" l="1"/>
  <c r="N2658" i="1" s="1"/>
  <c r="M2659" i="1" l="1"/>
  <c r="N2659" i="1" s="1"/>
  <c r="M2660" i="1" l="1"/>
  <c r="N2660" i="1" s="1"/>
  <c r="M2661" i="1" l="1"/>
  <c r="N2661" i="1" s="1"/>
  <c r="M2662" i="1" l="1"/>
  <c r="N2662" i="1" s="1"/>
  <c r="M2663" i="1" l="1"/>
  <c r="N2663" i="1" s="1"/>
  <c r="M2664" i="1" l="1"/>
  <c r="N2664" i="1" s="1"/>
  <c r="M2665" i="1" l="1"/>
  <c r="N2665" i="1" s="1"/>
  <c r="M2666" i="1" l="1"/>
  <c r="N2666" i="1" s="1"/>
  <c r="M2667" i="1" l="1"/>
  <c r="N2667" i="1" s="1"/>
  <c r="M2668" i="1" l="1"/>
  <c r="N2668" i="1" s="1"/>
  <c r="M2669" i="1" l="1"/>
  <c r="N2669" i="1" s="1"/>
  <c r="M2670" i="1" l="1"/>
  <c r="N2670" i="1" s="1"/>
  <c r="M2671" i="1" l="1"/>
  <c r="N2671" i="1" s="1"/>
  <c r="M2672" i="1" l="1"/>
  <c r="N2672" i="1" s="1"/>
  <c r="M2673" i="1" l="1"/>
  <c r="N2673" i="1" s="1"/>
  <c r="M2674" i="1" l="1"/>
  <c r="N2674" i="1" s="1"/>
  <c r="M2675" i="1" l="1"/>
  <c r="N2675" i="1" s="1"/>
  <c r="M2676" i="1" l="1"/>
  <c r="N2676" i="1" s="1"/>
  <c r="M2677" i="1" l="1"/>
  <c r="N2677" i="1" s="1"/>
  <c r="M2678" i="1" l="1"/>
  <c r="N2678" i="1" s="1"/>
  <c r="M2679" i="1" l="1"/>
  <c r="N2679" i="1" s="1"/>
  <c r="M2680" i="1" l="1"/>
  <c r="N2680" i="1" s="1"/>
  <c r="M2681" i="1" l="1"/>
  <c r="N2681" i="1" s="1"/>
  <c r="M2682" i="1" l="1"/>
  <c r="N2682" i="1" s="1"/>
  <c r="M2683" i="1" l="1"/>
  <c r="N2683" i="1" s="1"/>
  <c r="M2684" i="1" l="1"/>
  <c r="N2684" i="1" s="1"/>
  <c r="M2685" i="1" l="1"/>
  <c r="N2685" i="1" s="1"/>
  <c r="M2686" i="1" l="1"/>
  <c r="N2686" i="1" s="1"/>
  <c r="M2687" i="1" l="1"/>
  <c r="N2687" i="1" s="1"/>
  <c r="M2688" i="1" l="1"/>
  <c r="N2688" i="1" s="1"/>
  <c r="M2689" i="1" l="1"/>
  <c r="N2689" i="1" s="1"/>
  <c r="M2690" i="1" l="1"/>
  <c r="N2690" i="1" s="1"/>
  <c r="M2691" i="1" l="1"/>
  <c r="N2691" i="1" s="1"/>
  <c r="M2692" i="1" l="1"/>
  <c r="N2692" i="1" s="1"/>
  <c r="M2693" i="1" l="1"/>
  <c r="N2693" i="1" s="1"/>
  <c r="M2694" i="1" l="1"/>
  <c r="N2694" i="1" s="1"/>
  <c r="M2695" i="1" l="1"/>
  <c r="N2695" i="1" s="1"/>
  <c r="M2696" i="1" l="1"/>
  <c r="N2696" i="1" s="1"/>
  <c r="M2697" i="1" l="1"/>
  <c r="N2697" i="1" s="1"/>
  <c r="M2698" i="1" l="1"/>
  <c r="N2698" i="1" s="1"/>
  <c r="M2699" i="1" l="1"/>
  <c r="N2699" i="1" s="1"/>
  <c r="M2700" i="1" l="1"/>
  <c r="N2700" i="1" s="1"/>
  <c r="M2701" i="1" l="1"/>
  <c r="N2701" i="1" s="1"/>
  <c r="M2702" i="1" l="1"/>
  <c r="N2702" i="1" s="1"/>
  <c r="M2703" i="1" l="1"/>
  <c r="N2703" i="1" s="1"/>
  <c r="M2704" i="1" l="1"/>
  <c r="N2704" i="1" s="1"/>
  <c r="M2705" i="1" l="1"/>
  <c r="N2705" i="1" s="1"/>
  <c r="M2706" i="1" l="1"/>
  <c r="N2706" i="1" s="1"/>
  <c r="M2707" i="1" l="1"/>
  <c r="N2707" i="1" s="1"/>
  <c r="M2708" i="1" l="1"/>
  <c r="N2708" i="1" s="1"/>
  <c r="M2709" i="1" l="1"/>
  <c r="N2709" i="1" s="1"/>
  <c r="M2710" i="1" l="1"/>
  <c r="N2710" i="1" s="1"/>
  <c r="M2711" i="1" l="1"/>
  <c r="N2711" i="1" s="1"/>
  <c r="M2712" i="1" l="1"/>
  <c r="N2712" i="1" s="1"/>
  <c r="M2713" i="1" l="1"/>
  <c r="N2713" i="1" s="1"/>
  <c r="M2714" i="1" l="1"/>
  <c r="N2714" i="1" s="1"/>
  <c r="M2715" i="1" l="1"/>
  <c r="N2715" i="1" s="1"/>
  <c r="M2716" i="1" l="1"/>
  <c r="N2716" i="1" s="1"/>
  <c r="M2717" i="1" l="1"/>
  <c r="N2717" i="1" s="1"/>
  <c r="M2718" i="1" l="1"/>
  <c r="N2718" i="1" s="1"/>
  <c r="M2719" i="1" l="1"/>
  <c r="N2719" i="1" s="1"/>
  <c r="M2720" i="1" l="1"/>
  <c r="N2720" i="1" s="1"/>
  <c r="M2721" i="1" l="1"/>
  <c r="N2721" i="1" s="1"/>
  <c r="M2722" i="1" l="1"/>
  <c r="N2722" i="1" s="1"/>
  <c r="M2723" i="1" l="1"/>
  <c r="N2723" i="1" s="1"/>
  <c r="M2724" i="1" l="1"/>
  <c r="N2724" i="1" s="1"/>
  <c r="M2725" i="1" l="1"/>
  <c r="N2725" i="1" s="1"/>
  <c r="M2726" i="1" l="1"/>
  <c r="N2726" i="1" s="1"/>
  <c r="M2727" i="1" l="1"/>
  <c r="N2727" i="1" s="1"/>
  <c r="M2728" i="1" l="1"/>
  <c r="N2728" i="1" s="1"/>
  <c r="M2729" i="1" l="1"/>
  <c r="N2729" i="1" s="1"/>
  <c r="M2730" i="1" l="1"/>
  <c r="N2730" i="1" s="1"/>
  <c r="M2731" i="1" l="1"/>
  <c r="N2731" i="1" s="1"/>
  <c r="M2732" i="1" l="1"/>
  <c r="N2732" i="1" s="1"/>
  <c r="M2733" i="1" l="1"/>
  <c r="N2733" i="1" s="1"/>
  <c r="M2734" i="1" l="1"/>
  <c r="N2734" i="1" s="1"/>
  <c r="M2735" i="1" l="1"/>
  <c r="N2735" i="1" s="1"/>
  <c r="M2736" i="1" l="1"/>
  <c r="N2736" i="1" s="1"/>
  <c r="M2737" i="1" l="1"/>
  <c r="N2737" i="1" s="1"/>
  <c r="M2738" i="1" l="1"/>
  <c r="N2738" i="1" s="1"/>
  <c r="M2739" i="1" l="1"/>
  <c r="N2739" i="1" s="1"/>
  <c r="M2740" i="1" l="1"/>
  <c r="N2740" i="1" s="1"/>
  <c r="M2741" i="1" l="1"/>
  <c r="N2741" i="1" s="1"/>
  <c r="M2742" i="1" l="1"/>
  <c r="N2742" i="1" s="1"/>
  <c r="M2743" i="1" l="1"/>
  <c r="N2743" i="1" s="1"/>
  <c r="M2744" i="1" l="1"/>
  <c r="N2744" i="1" s="1"/>
  <c r="M2745" i="1" l="1"/>
  <c r="N2745" i="1" s="1"/>
  <c r="M2746" i="1" l="1"/>
  <c r="N2746" i="1" s="1"/>
  <c r="M2747" i="1" l="1"/>
  <c r="N2747" i="1" s="1"/>
  <c r="M2748" i="1" l="1"/>
  <c r="N2748" i="1" s="1"/>
  <c r="M2749" i="1" l="1"/>
  <c r="N2749" i="1" s="1"/>
  <c r="M2750" i="1" l="1"/>
  <c r="N2750" i="1" s="1"/>
  <c r="M2751" i="1" l="1"/>
  <c r="N2751" i="1" s="1"/>
  <c r="M2752" i="1" l="1"/>
  <c r="N2752" i="1" s="1"/>
  <c r="M2753" i="1" l="1"/>
  <c r="N2753" i="1" s="1"/>
  <c r="M2754" i="1" l="1"/>
  <c r="N2754" i="1" s="1"/>
  <c r="M2755" i="1" l="1"/>
  <c r="N2755" i="1" s="1"/>
  <c r="M2756" i="1" l="1"/>
  <c r="N2756" i="1" s="1"/>
  <c r="M2757" i="1" l="1"/>
  <c r="N2757" i="1" s="1"/>
  <c r="M2758" i="1" l="1"/>
  <c r="N2758" i="1" s="1"/>
  <c r="M2759" i="1" l="1"/>
  <c r="N2759" i="1" s="1"/>
  <c r="M2760" i="1" l="1"/>
  <c r="N2760" i="1" s="1"/>
  <c r="M2761" i="1" l="1"/>
  <c r="N2761" i="1" s="1"/>
  <c r="M2762" i="1" l="1"/>
  <c r="N2762" i="1" s="1"/>
  <c r="M2763" i="1" l="1"/>
  <c r="N2763" i="1" s="1"/>
  <c r="M2764" i="1" l="1"/>
  <c r="N2764" i="1" s="1"/>
  <c r="M2765" i="1" l="1"/>
  <c r="N2765" i="1" s="1"/>
  <c r="M2766" i="1" l="1"/>
  <c r="N2766" i="1" s="1"/>
  <c r="M2767" i="1" l="1"/>
  <c r="N2767" i="1" s="1"/>
  <c r="M2768" i="1" l="1"/>
  <c r="N2768" i="1" s="1"/>
  <c r="M2769" i="1" l="1"/>
  <c r="N2769" i="1" s="1"/>
  <c r="M2770" i="1" l="1"/>
  <c r="N2770" i="1" s="1"/>
  <c r="M2771" i="1" l="1"/>
  <c r="N2771" i="1" s="1"/>
  <c r="M2772" i="1" l="1"/>
  <c r="N2772" i="1" s="1"/>
  <c r="M2773" i="1" l="1"/>
  <c r="N2773" i="1" s="1"/>
  <c r="M2774" i="1" l="1"/>
  <c r="N2774" i="1" s="1"/>
  <c r="M2775" i="1" l="1"/>
  <c r="N2775" i="1" s="1"/>
  <c r="M2776" i="1" l="1"/>
  <c r="N2776" i="1" s="1"/>
  <c r="M2777" i="1" l="1"/>
  <c r="N2777" i="1" s="1"/>
  <c r="M2778" i="1" l="1"/>
  <c r="N2778" i="1" s="1"/>
  <c r="M2779" i="1" l="1"/>
  <c r="N2779" i="1" s="1"/>
  <c r="M2780" i="1" l="1"/>
  <c r="N2780" i="1" s="1"/>
  <c r="M2781" i="1" l="1"/>
  <c r="N2781" i="1" s="1"/>
  <c r="M2782" i="1" l="1"/>
  <c r="N2782" i="1" s="1"/>
  <c r="M2783" i="1" l="1"/>
  <c r="N2783" i="1" s="1"/>
  <c r="M2784" i="1" l="1"/>
  <c r="N2784" i="1" s="1"/>
  <c r="M2785" i="1" l="1"/>
  <c r="N2785" i="1" s="1"/>
  <c r="M2786" i="1" l="1"/>
  <c r="N2786" i="1" s="1"/>
  <c r="M2787" i="1" l="1"/>
  <c r="N2787" i="1" s="1"/>
  <c r="M2788" i="1" l="1"/>
  <c r="N2788" i="1" s="1"/>
  <c r="M2789" i="1" l="1"/>
  <c r="N2789" i="1" s="1"/>
  <c r="M2790" i="1" l="1"/>
  <c r="N2790" i="1" s="1"/>
  <c r="M2791" i="1" l="1"/>
  <c r="N2791" i="1" s="1"/>
  <c r="M2792" i="1" l="1"/>
  <c r="N2792" i="1" s="1"/>
  <c r="M2793" i="1" l="1"/>
  <c r="N2793" i="1" s="1"/>
  <c r="M2794" i="1" l="1"/>
  <c r="N2794" i="1" s="1"/>
  <c r="M2795" i="1" l="1"/>
  <c r="N2795" i="1" s="1"/>
  <c r="M2796" i="1" l="1"/>
  <c r="N2796" i="1" s="1"/>
  <c r="M2797" i="1" l="1"/>
  <c r="N2797" i="1" s="1"/>
  <c r="M2798" i="1" l="1"/>
  <c r="N2798" i="1" s="1"/>
  <c r="M2799" i="1" l="1"/>
  <c r="N2799" i="1" s="1"/>
  <c r="M2800" i="1" l="1"/>
  <c r="N2800" i="1" s="1"/>
  <c r="M2801" i="1" l="1"/>
  <c r="N2801" i="1" s="1"/>
  <c r="M2802" i="1" l="1"/>
  <c r="N2802" i="1" s="1"/>
  <c r="M2803" i="1" l="1"/>
  <c r="N2803" i="1" s="1"/>
  <c r="M2804" i="1" l="1"/>
  <c r="N2804" i="1" s="1"/>
  <c r="M2805" i="1" l="1"/>
  <c r="N2805" i="1" s="1"/>
  <c r="M2806" i="1" l="1"/>
  <c r="N2806" i="1" s="1"/>
  <c r="M2807" i="1" l="1"/>
  <c r="N2807" i="1" s="1"/>
  <c r="M2808" i="1" l="1"/>
  <c r="N2808" i="1" s="1"/>
  <c r="M2809" i="1" l="1"/>
  <c r="N2809" i="1" s="1"/>
  <c r="M2810" i="1" l="1"/>
  <c r="N2810" i="1" s="1"/>
  <c r="M2811" i="1" l="1"/>
  <c r="N2811" i="1" s="1"/>
  <c r="M2812" i="1" l="1"/>
  <c r="N2812" i="1" s="1"/>
  <c r="M2813" i="1" l="1"/>
  <c r="N2813" i="1" s="1"/>
  <c r="M2814" i="1" l="1"/>
  <c r="N2814" i="1" s="1"/>
  <c r="M2815" i="1" l="1"/>
  <c r="N2815" i="1" s="1"/>
  <c r="M2816" i="1" l="1"/>
  <c r="N2816" i="1" s="1"/>
  <c r="M2817" i="1" l="1"/>
  <c r="N2817" i="1" s="1"/>
  <c r="M2818" i="1" l="1"/>
  <c r="N2818" i="1" s="1"/>
  <c r="M2819" i="1" l="1"/>
  <c r="N2819" i="1" s="1"/>
  <c r="M2820" i="1" l="1"/>
  <c r="N2820" i="1" s="1"/>
  <c r="M2821" i="1" l="1"/>
  <c r="N2821" i="1" s="1"/>
  <c r="M2822" i="1" l="1"/>
  <c r="N2822" i="1" s="1"/>
  <c r="M2823" i="1" l="1"/>
  <c r="N2823" i="1" s="1"/>
  <c r="M2824" i="1" l="1"/>
  <c r="N2824" i="1" s="1"/>
  <c r="M2825" i="1" l="1"/>
  <c r="N2825" i="1" s="1"/>
  <c r="M2826" i="1" l="1"/>
  <c r="N2826" i="1" s="1"/>
  <c r="M2827" i="1" l="1"/>
  <c r="N2827" i="1" s="1"/>
  <c r="M2828" i="1" l="1"/>
  <c r="N2828" i="1" s="1"/>
  <c r="M2829" i="1" l="1"/>
  <c r="N2829" i="1" s="1"/>
  <c r="M2830" i="1" l="1"/>
  <c r="N2830" i="1" s="1"/>
  <c r="M2831" i="1" l="1"/>
  <c r="N2831" i="1" s="1"/>
  <c r="M2832" i="1" l="1"/>
  <c r="N2832" i="1" s="1"/>
  <c r="M2833" i="1" l="1"/>
  <c r="N2833" i="1" s="1"/>
  <c r="M2834" i="1" l="1"/>
  <c r="N2834" i="1" s="1"/>
  <c r="M2835" i="1" l="1"/>
  <c r="N2835" i="1" s="1"/>
  <c r="M2836" i="1" l="1"/>
  <c r="N2836" i="1" s="1"/>
  <c r="M2837" i="1" l="1"/>
  <c r="N2837" i="1" s="1"/>
  <c r="M2838" i="1" l="1"/>
  <c r="N2838" i="1" s="1"/>
  <c r="M2839" i="1" l="1"/>
  <c r="N2839" i="1" s="1"/>
  <c r="M2840" i="1" l="1"/>
  <c r="N2840" i="1" s="1"/>
  <c r="M2841" i="1" l="1"/>
  <c r="N2841" i="1" s="1"/>
  <c r="M2842" i="1" l="1"/>
  <c r="N2842" i="1" s="1"/>
  <c r="M2843" i="1" l="1"/>
  <c r="N2843" i="1" s="1"/>
  <c r="M2844" i="1" l="1"/>
  <c r="N2844" i="1" s="1"/>
  <c r="M2845" i="1" l="1"/>
  <c r="N2845" i="1" s="1"/>
  <c r="M2846" i="1" l="1"/>
  <c r="N2846" i="1" s="1"/>
  <c r="M2847" i="1" l="1"/>
  <c r="N2847" i="1" s="1"/>
  <c r="M2848" i="1" l="1"/>
  <c r="N2848" i="1" s="1"/>
  <c r="M2849" i="1" l="1"/>
  <c r="N2849" i="1" s="1"/>
  <c r="M2850" i="1" l="1"/>
  <c r="N2850" i="1" s="1"/>
  <c r="M2851" i="1" l="1"/>
  <c r="N2851" i="1" s="1"/>
  <c r="M2852" i="1" l="1"/>
  <c r="N2852" i="1" s="1"/>
  <c r="M2853" i="1" l="1"/>
  <c r="N2853" i="1" s="1"/>
  <c r="M2854" i="1" l="1"/>
  <c r="N2854" i="1" s="1"/>
  <c r="M2855" i="1" l="1"/>
  <c r="N2855" i="1" s="1"/>
  <c r="M2856" i="1" l="1"/>
  <c r="N2856" i="1" s="1"/>
  <c r="M2857" i="1" l="1"/>
  <c r="N2857" i="1" s="1"/>
  <c r="M2858" i="1" l="1"/>
  <c r="N2858" i="1" s="1"/>
  <c r="M2859" i="1" l="1"/>
  <c r="N2859" i="1" s="1"/>
  <c r="M2860" i="1" l="1"/>
  <c r="N2860" i="1" s="1"/>
  <c r="M2861" i="1" l="1"/>
  <c r="N2861" i="1" s="1"/>
  <c r="M2862" i="1" l="1"/>
  <c r="N2862" i="1" s="1"/>
  <c r="M2863" i="1" l="1"/>
  <c r="N2863" i="1" s="1"/>
  <c r="M2864" i="1" l="1"/>
  <c r="N2864" i="1" s="1"/>
  <c r="M2865" i="1" l="1"/>
  <c r="N2865" i="1" s="1"/>
  <c r="M2866" i="1" l="1"/>
  <c r="N2866" i="1" s="1"/>
  <c r="M2867" i="1" l="1"/>
  <c r="N2867" i="1" s="1"/>
  <c r="M2868" i="1" l="1"/>
  <c r="N2868" i="1" s="1"/>
  <c r="M2869" i="1" l="1"/>
  <c r="N2869" i="1" s="1"/>
  <c r="M2870" i="1" l="1"/>
  <c r="N2870" i="1" s="1"/>
  <c r="M2871" i="1" l="1"/>
  <c r="N2871" i="1" s="1"/>
  <c r="M2872" i="1" l="1"/>
  <c r="N2872" i="1" s="1"/>
  <c r="M2873" i="1" l="1"/>
  <c r="N2873" i="1" s="1"/>
  <c r="M2874" i="1" l="1"/>
  <c r="N2874" i="1" s="1"/>
  <c r="M2875" i="1" l="1"/>
  <c r="N2875" i="1" s="1"/>
  <c r="M2876" i="1" l="1"/>
  <c r="N2876" i="1" s="1"/>
  <c r="M2877" i="1" l="1"/>
  <c r="N2877" i="1" s="1"/>
  <c r="M2878" i="1" l="1"/>
  <c r="N2878" i="1" s="1"/>
  <c r="M2879" i="1" l="1"/>
  <c r="N2879" i="1" s="1"/>
  <c r="M2880" i="1" l="1"/>
  <c r="N2880" i="1" s="1"/>
  <c r="M2881" i="1" l="1"/>
  <c r="N2881" i="1" s="1"/>
  <c r="M2882" i="1" l="1"/>
  <c r="N2882" i="1" s="1"/>
  <c r="M2883" i="1" l="1"/>
  <c r="N2883" i="1" s="1"/>
  <c r="M2884" i="1" l="1"/>
  <c r="N2884" i="1" s="1"/>
  <c r="M2885" i="1" l="1"/>
  <c r="N2885" i="1" s="1"/>
  <c r="M2886" i="1" l="1"/>
  <c r="N2886" i="1" s="1"/>
  <c r="M2887" i="1" l="1"/>
  <c r="N2887" i="1" s="1"/>
  <c r="M2888" i="1" l="1"/>
  <c r="N2888" i="1" s="1"/>
  <c r="M2889" i="1" l="1"/>
  <c r="N2889" i="1" s="1"/>
  <c r="M2890" i="1" l="1"/>
  <c r="N2890" i="1" s="1"/>
  <c r="M2891" i="1" l="1"/>
  <c r="N2891" i="1" s="1"/>
  <c r="M4" i="1" l="1"/>
  <c r="N4" i="1" l="1"/>
  <c r="O4" i="1" s="1"/>
  <c r="P4" i="1" l="1"/>
  <c r="M6" i="1" l="1"/>
  <c r="N6" i="1" s="1"/>
  <c r="M5" i="1"/>
  <c r="M9" i="1"/>
  <c r="N9" i="1" s="1"/>
  <c r="M8" i="1"/>
  <c r="N8" i="1" s="1"/>
  <c r="M7" i="1"/>
  <c r="N7" i="1" s="1"/>
  <c r="N5" i="1" l="1"/>
  <c r="O5" i="1" s="1"/>
  <c r="P5" i="1" l="1"/>
  <c r="O6" i="1"/>
  <c r="P6" i="1" l="1"/>
  <c r="O7" i="1"/>
  <c r="P7" i="1" l="1"/>
  <c r="O8" i="1"/>
  <c r="P8" i="1" l="1"/>
  <c r="O9" i="1"/>
  <c r="P9" i="1" l="1"/>
  <c r="M15" i="1" l="1"/>
  <c r="N15" i="1" s="1"/>
  <c r="M12" i="1"/>
  <c r="N12" i="1" s="1"/>
  <c r="M11" i="1"/>
  <c r="N11" i="1" s="1"/>
  <c r="M10" i="1"/>
  <c r="M14" i="1"/>
  <c r="N14" i="1" s="1"/>
  <c r="M13" i="1"/>
  <c r="N13" i="1" s="1"/>
  <c r="M16" i="1" l="1"/>
  <c r="N10" i="1"/>
  <c r="O10" i="1" s="1"/>
  <c r="P10" i="1" s="1"/>
  <c r="M17" i="1" l="1"/>
  <c r="O11" i="1"/>
  <c r="P11" i="1" s="1"/>
  <c r="N16" i="1"/>
  <c r="M18" i="1"/>
  <c r="N18" i="1" s="1"/>
  <c r="N17" i="1" l="1"/>
  <c r="O12" i="1"/>
  <c r="P12" i="1" s="1"/>
  <c r="M20" i="1"/>
  <c r="N20" i="1" s="1"/>
  <c r="M19" i="1"/>
  <c r="N19" i="1" l="1"/>
  <c r="O13" i="1"/>
  <c r="P13" i="1" s="1"/>
  <c r="O14" i="1" l="1"/>
  <c r="O15" i="1" s="1"/>
  <c r="M22" i="1"/>
  <c r="N22" i="1" s="1"/>
  <c r="M21" i="1"/>
  <c r="P14" i="1" l="1"/>
  <c r="N21" i="1"/>
  <c r="P15" i="1"/>
  <c r="O16" i="1"/>
  <c r="O17" i="1" l="1"/>
  <c r="P16" i="1"/>
  <c r="M23" i="1"/>
  <c r="N23" i="1" s="1"/>
  <c r="P17" i="1" l="1"/>
  <c r="O18" i="1"/>
  <c r="M24" i="1"/>
  <c r="N24" i="1" s="1"/>
  <c r="P18" i="1" l="1"/>
  <c r="O19" i="1"/>
  <c r="M25" i="1"/>
  <c r="N25" i="1" s="1"/>
  <c r="P19" i="1" l="1"/>
  <c r="O20" i="1"/>
  <c r="M26" i="1"/>
  <c r="N26" i="1" s="1"/>
  <c r="M28" i="1" l="1"/>
  <c r="N28" i="1" s="1"/>
  <c r="P20" i="1"/>
  <c r="O21" i="1"/>
  <c r="M27" i="1"/>
  <c r="N27" i="1" s="1"/>
  <c r="M30" i="1" l="1"/>
  <c r="P21" i="1"/>
  <c r="O22" i="1"/>
  <c r="M29" i="1" l="1"/>
  <c r="N29" i="1" s="1"/>
  <c r="N30" i="1"/>
  <c r="P22" i="1"/>
  <c r="O23" i="1"/>
  <c r="O19" i="2" l="1"/>
  <c r="Q19" i="2"/>
  <c r="P19" i="2"/>
  <c r="P23" i="1"/>
  <c r="O24" i="1"/>
  <c r="P24" i="1" l="1"/>
  <c r="O25" i="1"/>
  <c r="P25" i="1" l="1"/>
  <c r="O26" i="1"/>
  <c r="P26" i="1" l="1"/>
  <c r="O27" i="1"/>
  <c r="P27" i="1" l="1"/>
  <c r="O28" i="1"/>
  <c r="P28" i="1" l="1"/>
  <c r="O29" i="1"/>
  <c r="P29" i="1" l="1"/>
  <c r="O30" i="1"/>
  <c r="P30" i="1" l="1"/>
  <c r="O31" i="1"/>
  <c r="P31" i="1" l="1"/>
  <c r="O32" i="1"/>
  <c r="O33" i="1" l="1"/>
  <c r="P32" i="1"/>
  <c r="O34" i="1" l="1"/>
  <c r="P33" i="1"/>
  <c r="P34" i="1" l="1"/>
  <c r="O35" i="1"/>
  <c r="P35" i="1" l="1"/>
  <c r="O36" i="1"/>
  <c r="P36" i="1" l="1"/>
  <c r="O37" i="1"/>
  <c r="P37" i="1" l="1"/>
  <c r="O38" i="1"/>
  <c r="P38" i="1" l="1"/>
  <c r="O39" i="1"/>
  <c r="P39" i="1" l="1"/>
  <c r="O40" i="1"/>
  <c r="P40" i="1" l="1"/>
  <c r="O41" i="1"/>
  <c r="P41" i="1" l="1"/>
  <c r="O42" i="1"/>
  <c r="P42" i="1" l="1"/>
  <c r="O43" i="1"/>
  <c r="P43" i="1" l="1"/>
  <c r="O44" i="1"/>
  <c r="P44" i="1" l="1"/>
  <c r="O45" i="1"/>
  <c r="P45" i="1" l="1"/>
  <c r="O46" i="1"/>
  <c r="P46" i="1" l="1"/>
  <c r="O47" i="1"/>
  <c r="P47" i="1" l="1"/>
  <c r="O48" i="1"/>
  <c r="O49" i="1" l="1"/>
  <c r="P48" i="1"/>
  <c r="O50" i="1" l="1"/>
  <c r="P49" i="1"/>
  <c r="P50" i="1" l="1"/>
  <c r="O51" i="1"/>
  <c r="O52" i="1" l="1"/>
  <c r="P51" i="1"/>
  <c r="P52" i="1" l="1"/>
  <c r="O53" i="1"/>
  <c r="P53" i="1" l="1"/>
  <c r="O54" i="1"/>
  <c r="P54" i="1" l="1"/>
  <c r="O55" i="1"/>
  <c r="P55" i="1" l="1"/>
  <c r="O56" i="1"/>
  <c r="P56" i="1" l="1"/>
  <c r="O57" i="1"/>
  <c r="P57" i="1" l="1"/>
  <c r="O58" i="1"/>
  <c r="P58" i="1" l="1"/>
  <c r="O59" i="1"/>
  <c r="P59" i="1" l="1"/>
  <c r="O60" i="1"/>
  <c r="P60" i="1" l="1"/>
  <c r="O61" i="1"/>
  <c r="P61" i="1" l="1"/>
  <c r="O62" i="1"/>
  <c r="P62" i="1" l="1"/>
  <c r="O63" i="1"/>
  <c r="P63" i="1" l="1"/>
  <c r="O64" i="1"/>
  <c r="P64" i="1" l="1"/>
  <c r="O65" i="1"/>
  <c r="P65" i="1" l="1"/>
  <c r="O66" i="1"/>
  <c r="P66" i="1" l="1"/>
  <c r="O67" i="1"/>
  <c r="P67" i="1" l="1"/>
  <c r="O68" i="1"/>
  <c r="P68" i="1" l="1"/>
  <c r="O69" i="1"/>
  <c r="P69" i="1" l="1"/>
  <c r="O70" i="1"/>
  <c r="P70" i="1" l="1"/>
  <c r="O71" i="1"/>
  <c r="P71" i="1" l="1"/>
  <c r="O72" i="1"/>
  <c r="P72" i="1" l="1"/>
  <c r="O73" i="1"/>
  <c r="P73" i="1" l="1"/>
  <c r="O74" i="1"/>
  <c r="P74" i="1" l="1"/>
  <c r="O75" i="1"/>
  <c r="P75" i="1" l="1"/>
  <c r="O76" i="1"/>
  <c r="P76" i="1" l="1"/>
  <c r="O77" i="1"/>
  <c r="P77" i="1" l="1"/>
  <c r="O78" i="1"/>
  <c r="P78" i="1" l="1"/>
  <c r="O79" i="1"/>
  <c r="P79" i="1" l="1"/>
  <c r="O80" i="1"/>
  <c r="O81" i="1" l="1"/>
  <c r="P80" i="1"/>
  <c r="P81" i="1" l="1"/>
  <c r="O82" i="1"/>
  <c r="P82" i="1" l="1"/>
  <c r="O83" i="1"/>
  <c r="P83" i="1" l="1"/>
  <c r="O84" i="1"/>
  <c r="P84" i="1" l="1"/>
  <c r="O85" i="1"/>
  <c r="P85" i="1" l="1"/>
  <c r="O86" i="1"/>
  <c r="P86" i="1" l="1"/>
  <c r="O87" i="1"/>
  <c r="P87" i="1" l="1"/>
  <c r="O88" i="1"/>
  <c r="P88" i="1" l="1"/>
  <c r="O89" i="1"/>
  <c r="P89" i="1" l="1"/>
  <c r="O90" i="1"/>
  <c r="O91" i="1" l="1"/>
  <c r="P90" i="1"/>
  <c r="P91" i="1" l="1"/>
  <c r="O92" i="1"/>
  <c r="P92" i="1" l="1"/>
  <c r="O93" i="1"/>
  <c r="P93" i="1" l="1"/>
  <c r="O94" i="1"/>
  <c r="P94" i="1" l="1"/>
  <c r="O95" i="1"/>
  <c r="P95" i="1" l="1"/>
  <c r="O96" i="1"/>
  <c r="O97" i="1" l="1"/>
  <c r="P96" i="1"/>
  <c r="O98" i="1" l="1"/>
  <c r="P97" i="1"/>
  <c r="P98" i="1" l="1"/>
  <c r="O99" i="1"/>
  <c r="P99" i="1" l="1"/>
  <c r="O100" i="1"/>
  <c r="P100" i="1" l="1"/>
  <c r="O101" i="1"/>
  <c r="P101" i="1" l="1"/>
  <c r="O102" i="1"/>
  <c r="P102" i="1" l="1"/>
  <c r="O103" i="1"/>
  <c r="P103" i="1" l="1"/>
  <c r="O104" i="1"/>
  <c r="P104" i="1" l="1"/>
  <c r="O105" i="1"/>
  <c r="P105" i="1" l="1"/>
  <c r="O106" i="1"/>
  <c r="P106" i="1" l="1"/>
  <c r="O107" i="1"/>
  <c r="P107" i="1" l="1"/>
  <c r="O108" i="1"/>
  <c r="P108" i="1" l="1"/>
  <c r="O109" i="1"/>
  <c r="P109" i="1" l="1"/>
  <c r="O110" i="1"/>
  <c r="P110" i="1" l="1"/>
  <c r="O111" i="1"/>
  <c r="P111" i="1" l="1"/>
  <c r="O112" i="1"/>
  <c r="O113" i="1" l="1"/>
  <c r="P112" i="1"/>
  <c r="O114" i="1" l="1"/>
  <c r="P113" i="1"/>
  <c r="O115" i="1" l="1"/>
  <c r="P114" i="1"/>
  <c r="P115" i="1" l="1"/>
  <c r="O116" i="1"/>
  <c r="P116" i="1" l="1"/>
  <c r="O117" i="1"/>
  <c r="P117" i="1" l="1"/>
  <c r="O118" i="1"/>
  <c r="P118" i="1" l="1"/>
  <c r="O119" i="1"/>
  <c r="P119" i="1" l="1"/>
  <c r="O120" i="1"/>
  <c r="P120" i="1" l="1"/>
  <c r="O121" i="1"/>
  <c r="P121" i="1" l="1"/>
  <c r="O122" i="1"/>
  <c r="P122" i="1" l="1"/>
  <c r="O123" i="1"/>
  <c r="P123" i="1" l="1"/>
  <c r="O124" i="1"/>
  <c r="P124" i="1" l="1"/>
  <c r="O125" i="1"/>
  <c r="P125" i="1" l="1"/>
  <c r="O126" i="1"/>
  <c r="P126" i="1" l="1"/>
  <c r="O127" i="1"/>
  <c r="P127" i="1" l="1"/>
  <c r="O128" i="1"/>
  <c r="P128" i="1" l="1"/>
  <c r="O129" i="1"/>
  <c r="P129" i="1" l="1"/>
  <c r="O130" i="1"/>
  <c r="P130" i="1" l="1"/>
  <c r="O131" i="1"/>
  <c r="P131" i="1" l="1"/>
  <c r="O132" i="1"/>
  <c r="P132" i="1" l="1"/>
  <c r="O133" i="1"/>
  <c r="P133" i="1" l="1"/>
  <c r="O134" i="1"/>
  <c r="P134" i="1" l="1"/>
  <c r="O135" i="1"/>
  <c r="P135" i="1" l="1"/>
  <c r="O136" i="1"/>
  <c r="P136" i="1" l="1"/>
  <c r="O137" i="1"/>
  <c r="P137" i="1" l="1"/>
  <c r="O138" i="1"/>
  <c r="P138" i="1" l="1"/>
  <c r="O139" i="1"/>
  <c r="P139" i="1" l="1"/>
  <c r="O140" i="1"/>
  <c r="P140" i="1" l="1"/>
  <c r="O141" i="1"/>
  <c r="P141" i="1" l="1"/>
  <c r="O142" i="1"/>
  <c r="P142" i="1" l="1"/>
  <c r="O143" i="1"/>
  <c r="P143" i="1" l="1"/>
  <c r="O144" i="1"/>
  <c r="O145" i="1" l="1"/>
  <c r="P144" i="1"/>
  <c r="P145" i="1" l="1"/>
  <c r="O146" i="1"/>
  <c r="P146" i="1" l="1"/>
  <c r="O147" i="1"/>
  <c r="P147" i="1" l="1"/>
  <c r="O148" i="1"/>
  <c r="P148" i="1" l="1"/>
  <c r="O149" i="1"/>
  <c r="P149" i="1" l="1"/>
  <c r="O150" i="1"/>
  <c r="P150" i="1" l="1"/>
  <c r="O151" i="1"/>
  <c r="P151" i="1" l="1"/>
  <c r="O152" i="1"/>
  <c r="P152" i="1" l="1"/>
  <c r="O153" i="1"/>
  <c r="P153" i="1" l="1"/>
  <c r="O154" i="1"/>
  <c r="P154" i="1" l="1"/>
  <c r="O155" i="1"/>
  <c r="P155" i="1" l="1"/>
  <c r="O156" i="1"/>
  <c r="P156" i="1" l="1"/>
  <c r="O157" i="1"/>
  <c r="P157" i="1" l="1"/>
  <c r="O158" i="1"/>
  <c r="P158" i="1" l="1"/>
  <c r="O159" i="1"/>
  <c r="P159" i="1" l="1"/>
  <c r="O160" i="1"/>
  <c r="O161" i="1" l="1"/>
  <c r="P160" i="1"/>
  <c r="O162" i="1" l="1"/>
  <c r="P161" i="1"/>
  <c r="P162" i="1" l="1"/>
  <c r="O163" i="1"/>
  <c r="P163" i="1" l="1"/>
  <c r="O164" i="1"/>
  <c r="P164" i="1" l="1"/>
  <c r="O165" i="1"/>
  <c r="P165" i="1" l="1"/>
  <c r="O166" i="1"/>
  <c r="P166" i="1" l="1"/>
  <c r="O167" i="1"/>
  <c r="P167" i="1" l="1"/>
  <c r="O168" i="1"/>
  <c r="P168" i="1" l="1"/>
  <c r="O169" i="1"/>
  <c r="P169" i="1" l="1"/>
  <c r="O170" i="1"/>
  <c r="P170" i="1" l="1"/>
  <c r="O171" i="1"/>
  <c r="P171" i="1" l="1"/>
  <c r="O172" i="1"/>
  <c r="P172" i="1" l="1"/>
  <c r="O173" i="1"/>
  <c r="P173" i="1" l="1"/>
  <c r="O174" i="1"/>
  <c r="P174" i="1" l="1"/>
  <c r="O175" i="1"/>
  <c r="P175" i="1" l="1"/>
  <c r="O176" i="1"/>
  <c r="O177" i="1" l="1"/>
  <c r="P176" i="1"/>
  <c r="O178" i="1" l="1"/>
  <c r="P177" i="1"/>
  <c r="P178" i="1" l="1"/>
  <c r="O179" i="1"/>
  <c r="P179" i="1" l="1"/>
  <c r="O180" i="1"/>
  <c r="P180" i="1" l="1"/>
  <c r="O181" i="1"/>
  <c r="P181" i="1" l="1"/>
  <c r="O182" i="1"/>
  <c r="P182" i="1" l="1"/>
  <c r="O183" i="1"/>
  <c r="P183" i="1" l="1"/>
  <c r="O184" i="1"/>
  <c r="P184" i="1" l="1"/>
  <c r="O185" i="1"/>
  <c r="P185" i="1" l="1"/>
  <c r="O186" i="1"/>
  <c r="P186" i="1" l="1"/>
  <c r="O187" i="1"/>
  <c r="P187" i="1" l="1"/>
  <c r="O188" i="1"/>
  <c r="P188" i="1" l="1"/>
  <c r="O189" i="1"/>
  <c r="P189" i="1" l="1"/>
  <c r="O190" i="1"/>
  <c r="P190" i="1" l="1"/>
  <c r="O191" i="1"/>
  <c r="P191" i="1" l="1"/>
  <c r="O192" i="1"/>
  <c r="P192" i="1" l="1"/>
  <c r="O193" i="1"/>
  <c r="P193" i="1" l="1"/>
  <c r="O194" i="1"/>
  <c r="P194" i="1" l="1"/>
  <c r="O195" i="1"/>
  <c r="P195" i="1" l="1"/>
  <c r="O196" i="1"/>
  <c r="P196" i="1" l="1"/>
  <c r="O197" i="1"/>
  <c r="P197" i="1" l="1"/>
  <c r="O198" i="1"/>
  <c r="P198" i="1" l="1"/>
  <c r="O199" i="1"/>
  <c r="P199" i="1" l="1"/>
  <c r="O200" i="1"/>
  <c r="P200" i="1" l="1"/>
  <c r="O201" i="1"/>
  <c r="P201" i="1" l="1"/>
  <c r="O202" i="1"/>
  <c r="P202" i="1" l="1"/>
  <c r="O203" i="1"/>
  <c r="P203" i="1" l="1"/>
  <c r="O204" i="1"/>
  <c r="P204" i="1" l="1"/>
  <c r="O205" i="1"/>
  <c r="P205" i="1" l="1"/>
  <c r="O206" i="1"/>
  <c r="P206" i="1" l="1"/>
  <c r="O207" i="1"/>
  <c r="P207" i="1" l="1"/>
  <c r="O208" i="1"/>
  <c r="O209" i="1" l="1"/>
  <c r="P208" i="1"/>
  <c r="P209" i="1" l="1"/>
  <c r="O210" i="1"/>
  <c r="P210" i="1" l="1"/>
  <c r="O211" i="1"/>
  <c r="P211" i="1" l="1"/>
  <c r="O212" i="1"/>
  <c r="P212" i="1" l="1"/>
  <c r="O213" i="1"/>
  <c r="P213" i="1" l="1"/>
  <c r="O214" i="1"/>
  <c r="P214" i="1" l="1"/>
  <c r="O215" i="1"/>
  <c r="P215" i="1" l="1"/>
  <c r="O216" i="1"/>
  <c r="P216" i="1" l="1"/>
  <c r="O217" i="1"/>
  <c r="P217" i="1" l="1"/>
  <c r="O218" i="1"/>
  <c r="P218" i="1" l="1"/>
  <c r="O219" i="1"/>
  <c r="P219" i="1" l="1"/>
  <c r="O220" i="1"/>
  <c r="P220" i="1" l="1"/>
  <c r="O221" i="1"/>
  <c r="P221" i="1" l="1"/>
  <c r="O222" i="1"/>
  <c r="P222" i="1" l="1"/>
  <c r="O223" i="1"/>
  <c r="P223" i="1" l="1"/>
  <c r="O224" i="1"/>
  <c r="O225" i="1" l="1"/>
  <c r="P224" i="1"/>
  <c r="O226" i="1" l="1"/>
  <c r="P225" i="1"/>
  <c r="P226" i="1" l="1"/>
  <c r="O227" i="1"/>
  <c r="P227" i="1" l="1"/>
  <c r="O228" i="1"/>
  <c r="P228" i="1" l="1"/>
  <c r="O229" i="1"/>
  <c r="P229" i="1" l="1"/>
  <c r="O230" i="1"/>
  <c r="P230" i="1" l="1"/>
  <c r="O231" i="1"/>
  <c r="P231" i="1" l="1"/>
  <c r="O232" i="1"/>
  <c r="P232" i="1" l="1"/>
  <c r="O233" i="1"/>
  <c r="P233" i="1" l="1"/>
  <c r="O234" i="1"/>
  <c r="P234" i="1" l="1"/>
  <c r="O235" i="1"/>
  <c r="P235" i="1" l="1"/>
  <c r="O236" i="1"/>
  <c r="P236" i="1" l="1"/>
  <c r="O237" i="1"/>
  <c r="P237" i="1" l="1"/>
  <c r="O238" i="1"/>
  <c r="P238" i="1" l="1"/>
  <c r="O239" i="1"/>
  <c r="P239" i="1" l="1"/>
  <c r="O240" i="1"/>
  <c r="O241" i="1" l="1"/>
  <c r="P240" i="1"/>
  <c r="O242" i="1" l="1"/>
  <c r="P241" i="1"/>
  <c r="P242" i="1" l="1"/>
  <c r="O243" i="1"/>
  <c r="C3" i="2" s="1"/>
  <c r="P243" i="1" l="1"/>
  <c r="O244" i="1"/>
  <c r="P244" i="1" l="1"/>
  <c r="O245" i="1"/>
  <c r="O3" i="2"/>
  <c r="P3" i="2"/>
  <c r="Q3" i="2"/>
  <c r="P245" i="1" l="1"/>
  <c r="O246" i="1"/>
  <c r="P246" i="1" l="1"/>
  <c r="O247" i="1"/>
  <c r="O248" i="1" l="1"/>
  <c r="P247" i="1"/>
  <c r="P248" i="1" l="1"/>
  <c r="O249" i="1"/>
  <c r="P249" i="1" l="1"/>
  <c r="O250" i="1"/>
  <c r="P250" i="1" l="1"/>
  <c r="O251" i="1"/>
  <c r="P251" i="1" l="1"/>
  <c r="O252" i="1"/>
  <c r="P252" i="1" l="1"/>
  <c r="O253" i="1"/>
  <c r="P253" i="1" l="1"/>
  <c r="O254" i="1"/>
  <c r="P254" i="1" l="1"/>
  <c r="O255" i="1"/>
  <c r="P255" i="1" l="1"/>
  <c r="O256" i="1"/>
  <c r="P256" i="1" l="1"/>
  <c r="O257" i="1"/>
  <c r="P257" i="1" l="1"/>
  <c r="O258" i="1"/>
  <c r="P258" i="1" l="1"/>
  <c r="O259" i="1"/>
  <c r="P259" i="1" l="1"/>
  <c r="O260" i="1"/>
  <c r="P260" i="1" l="1"/>
  <c r="O261" i="1"/>
  <c r="P261" i="1" l="1"/>
  <c r="O262" i="1"/>
  <c r="P262" i="1" l="1"/>
  <c r="O263" i="1"/>
  <c r="P263" i="1" l="1"/>
  <c r="O264" i="1"/>
  <c r="P264" i="1" l="1"/>
  <c r="O265" i="1"/>
  <c r="P265" i="1" l="1"/>
  <c r="O266" i="1"/>
  <c r="P266" i="1" l="1"/>
  <c r="O267" i="1"/>
  <c r="P267" i="1" l="1"/>
  <c r="O268" i="1"/>
  <c r="P268" i="1" l="1"/>
  <c r="O269" i="1"/>
  <c r="P269" i="1" l="1"/>
  <c r="O270" i="1"/>
  <c r="P270" i="1" l="1"/>
  <c r="O271" i="1"/>
  <c r="P271" i="1" l="1"/>
  <c r="O272" i="1"/>
  <c r="P272" i="1" l="1"/>
  <c r="O273" i="1"/>
  <c r="P273" i="1" l="1"/>
  <c r="O274" i="1"/>
  <c r="P274" i="1" l="1"/>
  <c r="O275" i="1"/>
  <c r="P275" i="1" l="1"/>
  <c r="O276" i="1"/>
  <c r="P276" i="1" l="1"/>
  <c r="O277" i="1"/>
  <c r="P277" i="1" l="1"/>
  <c r="O278" i="1"/>
  <c r="P278" i="1" l="1"/>
  <c r="O279" i="1"/>
  <c r="P279" i="1" l="1"/>
  <c r="O280" i="1"/>
  <c r="P280" i="1" l="1"/>
  <c r="O281" i="1"/>
  <c r="P281" i="1" l="1"/>
  <c r="O282" i="1"/>
  <c r="P282" i="1" l="1"/>
  <c r="O283" i="1"/>
  <c r="P283" i="1" l="1"/>
  <c r="O284" i="1"/>
  <c r="P284" i="1" l="1"/>
  <c r="O285" i="1"/>
  <c r="P285" i="1" l="1"/>
  <c r="O286" i="1"/>
  <c r="O287" i="1" l="1"/>
  <c r="P286" i="1"/>
  <c r="P287" i="1" l="1"/>
  <c r="O288" i="1"/>
  <c r="P288" i="1" l="1"/>
  <c r="O289" i="1"/>
  <c r="P289" i="1" l="1"/>
  <c r="O290" i="1"/>
  <c r="P290" i="1" l="1"/>
  <c r="O291" i="1"/>
  <c r="P291" i="1" l="1"/>
  <c r="O292" i="1"/>
  <c r="P292" i="1" l="1"/>
  <c r="O293" i="1"/>
  <c r="P293" i="1" l="1"/>
  <c r="O294" i="1"/>
  <c r="P294" i="1" l="1"/>
  <c r="O295" i="1"/>
  <c r="P295" i="1" l="1"/>
  <c r="O296" i="1"/>
  <c r="P296" i="1" l="1"/>
  <c r="O297" i="1"/>
  <c r="O298" i="1" l="1"/>
  <c r="P297" i="1"/>
  <c r="P298" i="1" l="1"/>
  <c r="O299" i="1"/>
  <c r="P299" i="1" l="1"/>
  <c r="O300" i="1"/>
  <c r="P300" i="1" l="1"/>
  <c r="O301" i="1"/>
  <c r="P301" i="1" l="1"/>
  <c r="O302" i="1"/>
  <c r="P302" i="1" l="1"/>
  <c r="O303" i="1"/>
  <c r="P303" i="1" l="1"/>
  <c r="O304" i="1"/>
  <c r="P304" i="1" l="1"/>
  <c r="O305" i="1"/>
  <c r="P305" i="1" l="1"/>
  <c r="O306" i="1"/>
  <c r="P306" i="1" l="1"/>
  <c r="O307" i="1"/>
  <c r="P307" i="1" l="1"/>
  <c r="O308" i="1"/>
  <c r="O309" i="1" l="1"/>
  <c r="P308" i="1"/>
  <c r="P309" i="1" l="1"/>
  <c r="O310" i="1"/>
  <c r="P310" i="1" l="1"/>
  <c r="O311" i="1"/>
  <c r="P311" i="1" l="1"/>
  <c r="O312" i="1"/>
  <c r="P312" i="1" l="1"/>
  <c r="O313" i="1"/>
  <c r="O314" i="1" l="1"/>
  <c r="P313" i="1"/>
  <c r="O315" i="1" l="1"/>
  <c r="P314" i="1"/>
  <c r="P315" i="1" l="1"/>
  <c r="O316" i="1"/>
  <c r="P316" i="1" l="1"/>
  <c r="O317" i="1"/>
  <c r="P317" i="1" l="1"/>
  <c r="O318" i="1"/>
  <c r="P318" i="1" l="1"/>
  <c r="O319" i="1"/>
  <c r="P319" i="1" l="1"/>
  <c r="O320" i="1"/>
  <c r="O321" i="1" l="1"/>
  <c r="P320" i="1"/>
  <c r="P321" i="1" l="1"/>
  <c r="O322" i="1"/>
  <c r="P322" i="1" l="1"/>
  <c r="O323" i="1"/>
  <c r="P323" i="1" l="1"/>
  <c r="O324" i="1"/>
  <c r="O325" i="1" l="1"/>
  <c r="P324" i="1"/>
  <c r="P325" i="1" l="1"/>
  <c r="O326" i="1"/>
  <c r="P326" i="1" l="1"/>
  <c r="O327" i="1"/>
  <c r="P327" i="1" l="1"/>
  <c r="O328" i="1"/>
  <c r="P328" i="1" l="1"/>
  <c r="O329" i="1"/>
  <c r="P329" i="1" l="1"/>
  <c r="O330" i="1"/>
  <c r="P330" i="1" l="1"/>
  <c r="O331" i="1"/>
  <c r="P331" i="1" l="1"/>
  <c r="O332" i="1"/>
  <c r="P332" i="1" l="1"/>
  <c r="O333" i="1"/>
  <c r="P333" i="1" l="1"/>
  <c r="O334" i="1"/>
  <c r="P334" i="1" l="1"/>
  <c r="O335" i="1"/>
  <c r="P335" i="1" l="1"/>
  <c r="O336" i="1"/>
  <c r="P336" i="1" l="1"/>
  <c r="O337" i="1"/>
  <c r="P337" i="1" l="1"/>
  <c r="O338" i="1"/>
  <c r="P338" i="1" l="1"/>
  <c r="O339" i="1"/>
  <c r="P339" i="1" l="1"/>
  <c r="O340" i="1"/>
  <c r="P340" i="1" l="1"/>
  <c r="O341" i="1"/>
  <c r="P341" i="1" l="1"/>
  <c r="O342" i="1"/>
  <c r="P342" i="1" l="1"/>
  <c r="O343" i="1"/>
  <c r="P343" i="1" l="1"/>
  <c r="O344" i="1"/>
  <c r="O345" i="1" l="1"/>
  <c r="P344" i="1"/>
  <c r="P345" i="1" l="1"/>
  <c r="O346" i="1"/>
  <c r="P346" i="1" l="1"/>
  <c r="O347" i="1"/>
  <c r="P347" i="1" l="1"/>
  <c r="O348" i="1"/>
  <c r="P348" i="1" l="1"/>
  <c r="O349" i="1"/>
  <c r="P349" i="1" l="1"/>
  <c r="O350" i="1"/>
  <c r="P350" i="1" l="1"/>
  <c r="O351" i="1"/>
  <c r="P351" i="1" l="1"/>
  <c r="O352" i="1"/>
  <c r="P352" i="1" l="1"/>
  <c r="O353" i="1"/>
  <c r="P353" i="1" l="1"/>
  <c r="O354" i="1"/>
  <c r="P354" i="1" l="1"/>
  <c r="O355" i="1"/>
  <c r="P355" i="1" l="1"/>
  <c r="O356" i="1"/>
  <c r="P356" i="1" l="1"/>
  <c r="O357" i="1"/>
  <c r="P357" i="1" l="1"/>
  <c r="O358" i="1"/>
  <c r="P358" i="1" l="1"/>
  <c r="O359" i="1"/>
  <c r="P359" i="1" l="1"/>
  <c r="O360" i="1"/>
  <c r="P360" i="1" l="1"/>
  <c r="O361" i="1"/>
  <c r="O362" i="1" l="1"/>
  <c r="P361" i="1"/>
  <c r="P362" i="1" l="1"/>
  <c r="O363" i="1"/>
  <c r="P363" i="1" l="1"/>
  <c r="O364" i="1"/>
  <c r="P364" i="1" l="1"/>
  <c r="O365" i="1"/>
  <c r="P365" i="1" l="1"/>
  <c r="O366" i="1"/>
  <c r="P366" i="1" l="1"/>
  <c r="O367" i="1"/>
  <c r="P367" i="1" l="1"/>
  <c r="O368" i="1"/>
  <c r="P368" i="1" l="1"/>
  <c r="O369" i="1"/>
  <c r="P369" i="1" l="1"/>
  <c r="O370" i="1"/>
  <c r="P370" i="1" l="1"/>
  <c r="O371" i="1"/>
  <c r="P371" i="1" l="1"/>
  <c r="O372" i="1"/>
  <c r="P372" i="1" l="1"/>
  <c r="O373" i="1"/>
  <c r="P373" i="1" l="1"/>
  <c r="O374" i="1"/>
  <c r="P374" i="1" l="1"/>
  <c r="O375" i="1"/>
  <c r="P375" i="1" l="1"/>
  <c r="O376" i="1"/>
  <c r="O377" i="1" l="1"/>
  <c r="P376" i="1"/>
  <c r="O378" i="1" l="1"/>
  <c r="P377" i="1"/>
  <c r="P378" i="1" l="1"/>
  <c r="O379" i="1"/>
  <c r="P379" i="1" l="1"/>
  <c r="O380" i="1"/>
  <c r="P380" i="1" l="1"/>
  <c r="O381" i="1"/>
  <c r="P381" i="1" l="1"/>
  <c r="O382" i="1"/>
  <c r="P382" i="1" l="1"/>
  <c r="O383" i="1"/>
  <c r="P383" i="1" l="1"/>
  <c r="O384" i="1"/>
  <c r="P384" i="1" l="1"/>
  <c r="O385" i="1"/>
  <c r="P385" i="1" l="1"/>
  <c r="O386" i="1"/>
  <c r="P386" i="1" l="1"/>
  <c r="O387" i="1"/>
  <c r="P387" i="1" l="1"/>
  <c r="O388" i="1"/>
  <c r="P388" i="1" l="1"/>
  <c r="O389" i="1"/>
  <c r="P389" i="1" l="1"/>
  <c r="O390" i="1"/>
  <c r="P390" i="1" l="1"/>
  <c r="O391" i="1"/>
  <c r="P391" i="1" l="1"/>
  <c r="O392" i="1"/>
  <c r="P392" i="1" l="1"/>
  <c r="O393" i="1"/>
  <c r="P393" i="1" l="1"/>
  <c r="O394" i="1"/>
  <c r="P394" i="1" l="1"/>
  <c r="O395" i="1"/>
  <c r="P395" i="1" l="1"/>
  <c r="O396" i="1"/>
  <c r="P396" i="1" l="1"/>
  <c r="O397" i="1"/>
  <c r="P397" i="1" l="1"/>
  <c r="O398" i="1"/>
  <c r="P398" i="1" l="1"/>
  <c r="O399" i="1"/>
  <c r="P399" i="1" l="1"/>
  <c r="O400" i="1"/>
  <c r="P400" i="1" l="1"/>
  <c r="O401" i="1"/>
  <c r="P401" i="1" l="1"/>
  <c r="O402" i="1"/>
  <c r="P402" i="1" l="1"/>
  <c r="O403" i="1"/>
  <c r="P403" i="1" l="1"/>
  <c r="O404" i="1"/>
  <c r="P404" i="1" l="1"/>
  <c r="O405" i="1"/>
  <c r="P405" i="1" l="1"/>
  <c r="O406" i="1"/>
  <c r="P406" i="1" l="1"/>
  <c r="O407" i="1"/>
  <c r="P407" i="1" l="1"/>
  <c r="O408" i="1"/>
  <c r="P408" i="1" l="1"/>
  <c r="O409" i="1"/>
  <c r="P409" i="1" l="1"/>
  <c r="O410" i="1"/>
  <c r="P410" i="1" l="1"/>
  <c r="O411" i="1"/>
  <c r="P411" i="1" l="1"/>
  <c r="O412" i="1"/>
  <c r="P412" i="1" l="1"/>
  <c r="O413" i="1"/>
  <c r="P413" i="1" l="1"/>
  <c r="O414" i="1"/>
  <c r="P414" i="1" l="1"/>
  <c r="O415" i="1"/>
  <c r="P415" i="1" l="1"/>
  <c r="O416" i="1"/>
  <c r="P416" i="1" l="1"/>
  <c r="O417" i="1"/>
  <c r="P417" i="1" l="1"/>
  <c r="O418" i="1"/>
  <c r="P418" i="1" l="1"/>
  <c r="O419" i="1"/>
  <c r="P419" i="1" l="1"/>
  <c r="O420" i="1"/>
  <c r="P420" i="1" l="1"/>
  <c r="O421" i="1"/>
  <c r="P421" i="1" l="1"/>
  <c r="O422" i="1"/>
  <c r="P422" i="1" l="1"/>
  <c r="O423" i="1"/>
  <c r="P423" i="1" l="1"/>
  <c r="O424" i="1"/>
  <c r="P424" i="1" l="1"/>
  <c r="O425" i="1"/>
  <c r="O426" i="1" l="1"/>
  <c r="P425" i="1"/>
  <c r="P426" i="1" l="1"/>
  <c r="O427" i="1"/>
  <c r="P427" i="1" l="1"/>
  <c r="O428" i="1"/>
  <c r="P428" i="1" l="1"/>
  <c r="O429" i="1"/>
  <c r="P429" i="1" l="1"/>
  <c r="O430" i="1"/>
  <c r="P430" i="1" l="1"/>
  <c r="O431" i="1"/>
  <c r="P431" i="1" l="1"/>
  <c r="O432" i="1"/>
  <c r="P432" i="1" l="1"/>
  <c r="O433" i="1"/>
  <c r="P433" i="1" l="1"/>
  <c r="O434" i="1"/>
  <c r="P434" i="1" l="1"/>
  <c r="O435" i="1"/>
  <c r="P435" i="1" l="1"/>
  <c r="O436" i="1"/>
  <c r="P436" i="1" l="1"/>
  <c r="O437" i="1"/>
  <c r="P437" i="1" l="1"/>
  <c r="O438" i="1"/>
  <c r="P438" i="1" l="1"/>
  <c r="O439" i="1"/>
  <c r="P439" i="1" l="1"/>
  <c r="O440" i="1"/>
  <c r="P440" i="1" l="1"/>
  <c r="O441" i="1"/>
  <c r="O442" i="1" l="1"/>
  <c r="P441" i="1"/>
  <c r="P442" i="1" l="1"/>
  <c r="O443" i="1"/>
  <c r="P443" i="1" l="1"/>
  <c r="O444" i="1"/>
  <c r="P444" i="1" l="1"/>
  <c r="O445" i="1"/>
  <c r="P445" i="1" l="1"/>
  <c r="O446" i="1"/>
  <c r="P446" i="1" l="1"/>
  <c r="O447" i="1"/>
  <c r="P447" i="1" l="1"/>
  <c r="O448" i="1"/>
  <c r="P448" i="1" l="1"/>
  <c r="O449" i="1"/>
  <c r="P449" i="1" l="1"/>
  <c r="O450" i="1"/>
  <c r="P450" i="1" l="1"/>
  <c r="O451" i="1"/>
  <c r="P451" i="1" l="1"/>
  <c r="O452" i="1"/>
  <c r="P452" i="1" l="1"/>
  <c r="O453" i="1"/>
  <c r="P453" i="1" l="1"/>
  <c r="O454" i="1"/>
  <c r="P454" i="1" l="1"/>
  <c r="O455" i="1"/>
  <c r="P455" i="1" l="1"/>
  <c r="O456" i="1"/>
  <c r="P456" i="1" l="1"/>
  <c r="O457" i="1"/>
  <c r="P457" i="1" l="1"/>
  <c r="O458" i="1"/>
  <c r="P458" i="1" l="1"/>
  <c r="O459" i="1"/>
  <c r="P459" i="1" l="1"/>
  <c r="O460" i="1"/>
  <c r="P460" i="1" l="1"/>
  <c r="O461" i="1"/>
  <c r="P461" i="1" l="1"/>
  <c r="O462" i="1"/>
  <c r="P462" i="1" l="1"/>
  <c r="O463" i="1"/>
  <c r="P463" i="1" l="1"/>
  <c r="O464" i="1"/>
  <c r="P464" i="1" l="1"/>
  <c r="O465" i="1"/>
  <c r="P465" i="1" l="1"/>
  <c r="O466" i="1"/>
  <c r="P466" i="1" l="1"/>
  <c r="O467" i="1"/>
  <c r="P467" i="1" l="1"/>
  <c r="O468" i="1"/>
  <c r="P468" i="1" l="1"/>
  <c r="O469" i="1"/>
  <c r="P469" i="1" l="1"/>
  <c r="O470" i="1"/>
  <c r="O471" i="1" l="1"/>
  <c r="P470" i="1"/>
  <c r="P471" i="1" l="1"/>
  <c r="O472" i="1"/>
  <c r="P472" i="1" l="1"/>
  <c r="O473" i="1"/>
  <c r="P473" i="1" l="1"/>
  <c r="O474" i="1"/>
  <c r="P474" i="1" l="1"/>
  <c r="O475" i="1"/>
  <c r="P475" i="1" l="1"/>
  <c r="O476" i="1"/>
  <c r="P476" i="1" l="1"/>
  <c r="O477" i="1"/>
  <c r="P477" i="1" l="1"/>
  <c r="O478" i="1"/>
  <c r="P478" i="1" l="1"/>
  <c r="O479" i="1"/>
  <c r="P479" i="1" l="1"/>
  <c r="O480" i="1"/>
  <c r="P480" i="1" l="1"/>
  <c r="O481" i="1"/>
  <c r="P481" i="1" l="1"/>
  <c r="O482" i="1"/>
  <c r="P482" i="1" l="1"/>
  <c r="O483" i="1"/>
  <c r="P483" i="1" l="1"/>
  <c r="O484" i="1"/>
  <c r="C4" i="2" s="1"/>
  <c r="P484" i="1" l="1"/>
  <c r="O485" i="1"/>
  <c r="P485" i="1" l="1"/>
  <c r="O486" i="1"/>
  <c r="Q4" i="2"/>
  <c r="O4" i="2"/>
  <c r="P4" i="2"/>
  <c r="P486" i="1" l="1"/>
  <c r="O487" i="1"/>
  <c r="P487" i="1" l="1"/>
  <c r="O488" i="1"/>
  <c r="P488" i="1" l="1"/>
  <c r="O489" i="1"/>
  <c r="O490" i="1" l="1"/>
  <c r="P489" i="1"/>
  <c r="P490" i="1" l="1"/>
  <c r="O491" i="1"/>
  <c r="P491" i="1" l="1"/>
  <c r="O492" i="1"/>
  <c r="P492" i="1" l="1"/>
  <c r="O493" i="1"/>
  <c r="P493" i="1" l="1"/>
  <c r="O494" i="1"/>
  <c r="P494" i="1" l="1"/>
  <c r="O495" i="1"/>
  <c r="P495" i="1" l="1"/>
  <c r="O496" i="1"/>
  <c r="P496" i="1" l="1"/>
  <c r="O497" i="1"/>
  <c r="P497" i="1" l="1"/>
  <c r="O498" i="1"/>
  <c r="P498" i="1" l="1"/>
  <c r="O499" i="1"/>
  <c r="P499" i="1" l="1"/>
  <c r="O500" i="1"/>
  <c r="P500" i="1" l="1"/>
  <c r="O501" i="1"/>
  <c r="P501" i="1" l="1"/>
  <c r="O502" i="1"/>
  <c r="P502" i="1" l="1"/>
  <c r="O503" i="1"/>
  <c r="P503" i="1" l="1"/>
  <c r="O504" i="1"/>
  <c r="O505" i="1" l="1"/>
  <c r="P504" i="1"/>
  <c r="O506" i="1" l="1"/>
  <c r="P505" i="1"/>
  <c r="P506" i="1" l="1"/>
  <c r="O507" i="1"/>
  <c r="P507" i="1" l="1"/>
  <c r="O508" i="1"/>
  <c r="P508" i="1" l="1"/>
  <c r="O509" i="1"/>
  <c r="P509" i="1" l="1"/>
  <c r="O510" i="1"/>
  <c r="P510" i="1" l="1"/>
  <c r="O511" i="1"/>
  <c r="P511" i="1" l="1"/>
  <c r="O512" i="1"/>
  <c r="O513" i="1" l="1"/>
  <c r="P512" i="1"/>
  <c r="P513" i="1" l="1"/>
  <c r="O514" i="1"/>
  <c r="P514" i="1" l="1"/>
  <c r="O515" i="1"/>
  <c r="P515" i="1" l="1"/>
  <c r="O516" i="1"/>
  <c r="P516" i="1" l="1"/>
  <c r="O517" i="1"/>
  <c r="P517" i="1" l="1"/>
  <c r="O518" i="1"/>
  <c r="P518" i="1" l="1"/>
  <c r="O519" i="1"/>
  <c r="P519" i="1" l="1"/>
  <c r="O520" i="1"/>
  <c r="P520" i="1" l="1"/>
  <c r="O521" i="1"/>
  <c r="P521" i="1" l="1"/>
  <c r="O522" i="1"/>
  <c r="P522" i="1" l="1"/>
  <c r="O523" i="1"/>
  <c r="P523" i="1" l="1"/>
  <c r="O524" i="1"/>
  <c r="P524" i="1" l="1"/>
  <c r="O525" i="1"/>
  <c r="P525" i="1" l="1"/>
  <c r="O526" i="1"/>
  <c r="P526" i="1" l="1"/>
  <c r="O527" i="1"/>
  <c r="P527" i="1" l="1"/>
  <c r="O528" i="1"/>
  <c r="P528" i="1" l="1"/>
  <c r="O529" i="1"/>
  <c r="P529" i="1" l="1"/>
  <c r="O530" i="1"/>
  <c r="P530" i="1" l="1"/>
  <c r="O531" i="1"/>
  <c r="P531" i="1" l="1"/>
  <c r="O532" i="1"/>
  <c r="P532" i="1" l="1"/>
  <c r="O533" i="1"/>
  <c r="P533" i="1" l="1"/>
  <c r="O534" i="1"/>
  <c r="P534" i="1" l="1"/>
  <c r="O535" i="1"/>
  <c r="O536" i="1" l="1"/>
  <c r="P535" i="1"/>
  <c r="P536" i="1" l="1"/>
  <c r="O537" i="1"/>
  <c r="P537" i="1" l="1"/>
  <c r="O538" i="1"/>
  <c r="P538" i="1" l="1"/>
  <c r="O539" i="1"/>
  <c r="P539" i="1" l="1"/>
  <c r="O540" i="1"/>
  <c r="P540" i="1" l="1"/>
  <c r="O541" i="1"/>
  <c r="P541" i="1" l="1"/>
  <c r="O542" i="1"/>
  <c r="P542" i="1" l="1"/>
  <c r="O543" i="1"/>
  <c r="P543" i="1" l="1"/>
  <c r="O544" i="1"/>
  <c r="P544" i="1" l="1"/>
  <c r="O545" i="1"/>
  <c r="P545" i="1" l="1"/>
  <c r="O546" i="1"/>
  <c r="P546" i="1" l="1"/>
  <c r="O547" i="1"/>
  <c r="P547" i="1" l="1"/>
  <c r="O548" i="1"/>
  <c r="P548" i="1" l="1"/>
  <c r="O549" i="1"/>
  <c r="P549" i="1" l="1"/>
  <c r="O550" i="1"/>
  <c r="P550" i="1" l="1"/>
  <c r="O551" i="1"/>
  <c r="P551" i="1" l="1"/>
  <c r="O552" i="1"/>
  <c r="P552" i="1" l="1"/>
  <c r="O553" i="1"/>
  <c r="P553" i="1" l="1"/>
  <c r="O554" i="1"/>
  <c r="P554" i="1" l="1"/>
  <c r="O555" i="1"/>
  <c r="P555" i="1" l="1"/>
  <c r="O556" i="1"/>
  <c r="P556" i="1" l="1"/>
  <c r="O557" i="1"/>
  <c r="P557" i="1" l="1"/>
  <c r="O558" i="1"/>
  <c r="P558" i="1" l="1"/>
  <c r="O559" i="1"/>
  <c r="P559" i="1" l="1"/>
  <c r="O560" i="1"/>
  <c r="P560" i="1" l="1"/>
  <c r="O561" i="1"/>
  <c r="P561" i="1" l="1"/>
  <c r="O562" i="1"/>
  <c r="P562" i="1" l="1"/>
  <c r="O563" i="1"/>
  <c r="P563" i="1" l="1"/>
  <c r="O564" i="1"/>
  <c r="P564" i="1" l="1"/>
  <c r="O565" i="1"/>
  <c r="P565" i="1" l="1"/>
  <c r="O566" i="1"/>
  <c r="P566" i="1" l="1"/>
  <c r="O567" i="1"/>
  <c r="P567" i="1" l="1"/>
  <c r="O568" i="1"/>
  <c r="P568" i="1" l="1"/>
  <c r="O569" i="1"/>
  <c r="P569" i="1" l="1"/>
  <c r="O570" i="1"/>
  <c r="P570" i="1" l="1"/>
  <c r="O571" i="1"/>
  <c r="P571" i="1" l="1"/>
  <c r="O572" i="1"/>
  <c r="P572" i="1" l="1"/>
  <c r="O573" i="1"/>
  <c r="P573" i="1" l="1"/>
  <c r="O574" i="1"/>
  <c r="P574" i="1" l="1"/>
  <c r="O575" i="1"/>
  <c r="P575" i="1" l="1"/>
  <c r="O576" i="1"/>
  <c r="P576" i="1" l="1"/>
  <c r="O577" i="1"/>
  <c r="P577" i="1" l="1"/>
  <c r="O578" i="1"/>
  <c r="P578" i="1" l="1"/>
  <c r="O579" i="1"/>
  <c r="P579" i="1" l="1"/>
  <c r="O580" i="1"/>
  <c r="P580" i="1" l="1"/>
  <c r="O581" i="1"/>
  <c r="P581" i="1" l="1"/>
  <c r="O582" i="1"/>
  <c r="P582" i="1" l="1"/>
  <c r="O583" i="1"/>
  <c r="P583" i="1" l="1"/>
  <c r="O584" i="1"/>
  <c r="P584" i="1" l="1"/>
  <c r="O585" i="1"/>
  <c r="O586" i="1" l="1"/>
  <c r="P585" i="1"/>
  <c r="P586" i="1" l="1"/>
  <c r="O587" i="1"/>
  <c r="P587" i="1" l="1"/>
  <c r="O588" i="1"/>
  <c r="P588" i="1" l="1"/>
  <c r="O589" i="1"/>
  <c r="P589" i="1" l="1"/>
  <c r="O590" i="1"/>
  <c r="P590" i="1" l="1"/>
  <c r="O591" i="1"/>
  <c r="P591" i="1" l="1"/>
  <c r="O592" i="1"/>
  <c r="P592" i="1" l="1"/>
  <c r="O593" i="1"/>
  <c r="P593" i="1" l="1"/>
  <c r="O594" i="1"/>
  <c r="P594" i="1" l="1"/>
  <c r="O595" i="1"/>
  <c r="P595" i="1" l="1"/>
  <c r="O596" i="1"/>
  <c r="P596" i="1" l="1"/>
  <c r="O597" i="1"/>
  <c r="P597" i="1" l="1"/>
  <c r="O598" i="1"/>
  <c r="P598" i="1" l="1"/>
  <c r="O599" i="1"/>
  <c r="P599" i="1" l="1"/>
  <c r="O600" i="1"/>
  <c r="P600" i="1" l="1"/>
  <c r="O601" i="1"/>
  <c r="P601" i="1" l="1"/>
  <c r="O602" i="1"/>
  <c r="P602" i="1" l="1"/>
  <c r="O603" i="1"/>
  <c r="P603" i="1" l="1"/>
  <c r="O604" i="1"/>
  <c r="P604" i="1" l="1"/>
  <c r="O605" i="1"/>
  <c r="P605" i="1" l="1"/>
  <c r="O606" i="1"/>
  <c r="P606" i="1" l="1"/>
  <c r="O607" i="1"/>
  <c r="P607" i="1" l="1"/>
  <c r="O608" i="1"/>
  <c r="P608" i="1" l="1"/>
  <c r="O609" i="1"/>
  <c r="P609" i="1" l="1"/>
  <c r="O610" i="1"/>
  <c r="P610" i="1" l="1"/>
  <c r="O611" i="1"/>
  <c r="P611" i="1" l="1"/>
  <c r="O612" i="1"/>
  <c r="P612" i="1" l="1"/>
  <c r="O613" i="1"/>
  <c r="P613" i="1" l="1"/>
  <c r="O614" i="1"/>
  <c r="P614" i="1" l="1"/>
  <c r="O615" i="1"/>
  <c r="P615" i="1" l="1"/>
  <c r="O616" i="1"/>
  <c r="P616" i="1" l="1"/>
  <c r="O617" i="1"/>
  <c r="P617" i="1" l="1"/>
  <c r="O618" i="1"/>
  <c r="P618" i="1" l="1"/>
  <c r="O619" i="1"/>
  <c r="P619" i="1" l="1"/>
  <c r="O620" i="1"/>
  <c r="P620" i="1" l="1"/>
  <c r="O621" i="1"/>
  <c r="P621" i="1" l="1"/>
  <c r="O622" i="1"/>
  <c r="P622" i="1" l="1"/>
  <c r="O623" i="1"/>
  <c r="P623" i="1" l="1"/>
  <c r="O624" i="1"/>
  <c r="P624" i="1" l="1"/>
  <c r="O625" i="1"/>
  <c r="P625" i="1" l="1"/>
  <c r="O626" i="1"/>
  <c r="P626" i="1" l="1"/>
  <c r="O627" i="1"/>
  <c r="P627" i="1" l="1"/>
  <c r="O628" i="1"/>
  <c r="P628" i="1" l="1"/>
  <c r="O629" i="1"/>
  <c r="P629" i="1" l="1"/>
  <c r="O630" i="1"/>
  <c r="P630" i="1" l="1"/>
  <c r="O631" i="1"/>
  <c r="P631" i="1" l="1"/>
  <c r="O632" i="1"/>
  <c r="P632" i="1" l="1"/>
  <c r="O633" i="1"/>
  <c r="P633" i="1" l="1"/>
  <c r="O634" i="1"/>
  <c r="P634" i="1" l="1"/>
  <c r="O635" i="1"/>
  <c r="P635" i="1" l="1"/>
  <c r="O636" i="1"/>
  <c r="P636" i="1" l="1"/>
  <c r="O637" i="1"/>
  <c r="P637" i="1" l="1"/>
  <c r="O638" i="1"/>
  <c r="P638" i="1" l="1"/>
  <c r="O639" i="1"/>
  <c r="P639" i="1" l="1"/>
  <c r="O640" i="1"/>
  <c r="P640" i="1" l="1"/>
  <c r="O641" i="1"/>
  <c r="P641" i="1" l="1"/>
  <c r="O642" i="1"/>
  <c r="P642" i="1" l="1"/>
  <c r="O643" i="1"/>
  <c r="P643" i="1" l="1"/>
  <c r="O644" i="1"/>
  <c r="P644" i="1" l="1"/>
  <c r="O645" i="1"/>
  <c r="P645" i="1" l="1"/>
  <c r="O646" i="1"/>
  <c r="P646" i="1" l="1"/>
  <c r="O647" i="1"/>
  <c r="P647" i="1" l="1"/>
  <c r="O648" i="1"/>
  <c r="P648" i="1" l="1"/>
  <c r="O649" i="1"/>
  <c r="P649" i="1" l="1"/>
  <c r="O650" i="1"/>
  <c r="P650" i="1" l="1"/>
  <c r="O651" i="1"/>
  <c r="P651" i="1" l="1"/>
  <c r="O652" i="1"/>
  <c r="P652" i="1" l="1"/>
  <c r="O653" i="1"/>
  <c r="P653" i="1" l="1"/>
  <c r="O654" i="1"/>
  <c r="P654" i="1" l="1"/>
  <c r="O655" i="1"/>
  <c r="P655" i="1" l="1"/>
  <c r="O656" i="1"/>
  <c r="P656" i="1" l="1"/>
  <c r="O657" i="1"/>
  <c r="P657" i="1" l="1"/>
  <c r="O658" i="1"/>
  <c r="P658" i="1" l="1"/>
  <c r="O659" i="1"/>
  <c r="P659" i="1" l="1"/>
  <c r="O660" i="1"/>
  <c r="P660" i="1" l="1"/>
  <c r="O661" i="1"/>
  <c r="P661" i="1" l="1"/>
  <c r="O662" i="1"/>
  <c r="P662" i="1" l="1"/>
  <c r="O663" i="1"/>
  <c r="P663" i="1" l="1"/>
  <c r="O664" i="1"/>
  <c r="P664" i="1" l="1"/>
  <c r="O665" i="1"/>
  <c r="P665" i="1" l="1"/>
  <c r="O666" i="1"/>
  <c r="P666" i="1" l="1"/>
  <c r="O667" i="1"/>
  <c r="P667" i="1" l="1"/>
  <c r="O668" i="1"/>
  <c r="P668" i="1" l="1"/>
  <c r="O669" i="1"/>
  <c r="P669" i="1" l="1"/>
  <c r="O670" i="1"/>
  <c r="P670" i="1" l="1"/>
  <c r="O671" i="1"/>
  <c r="P671" i="1" l="1"/>
  <c r="O672" i="1"/>
  <c r="P672" i="1" l="1"/>
  <c r="O673" i="1"/>
  <c r="P673" i="1" l="1"/>
  <c r="O674" i="1"/>
  <c r="P674" i="1" l="1"/>
  <c r="O675" i="1"/>
  <c r="P675" i="1" l="1"/>
  <c r="O676" i="1"/>
  <c r="P676" i="1" l="1"/>
  <c r="O677" i="1"/>
  <c r="P677" i="1" l="1"/>
  <c r="O678" i="1"/>
  <c r="P678" i="1" l="1"/>
  <c r="O679" i="1"/>
  <c r="P679" i="1" l="1"/>
  <c r="O680" i="1"/>
  <c r="P680" i="1" l="1"/>
  <c r="O681" i="1"/>
  <c r="P681" i="1" l="1"/>
  <c r="O682" i="1"/>
  <c r="P682" i="1" l="1"/>
  <c r="O683" i="1"/>
  <c r="P683" i="1" l="1"/>
  <c r="O684" i="1"/>
  <c r="P684" i="1" l="1"/>
  <c r="O685" i="1"/>
  <c r="P685" i="1" l="1"/>
  <c r="O686" i="1"/>
  <c r="P686" i="1" l="1"/>
  <c r="O687" i="1"/>
  <c r="P687" i="1" l="1"/>
  <c r="O688" i="1"/>
  <c r="P688" i="1" l="1"/>
  <c r="O689" i="1"/>
  <c r="P689" i="1" l="1"/>
  <c r="O690" i="1"/>
  <c r="P690" i="1" l="1"/>
  <c r="O691" i="1"/>
  <c r="P691" i="1" l="1"/>
  <c r="O692" i="1"/>
  <c r="P692" i="1" l="1"/>
  <c r="O693" i="1"/>
  <c r="P693" i="1" l="1"/>
  <c r="O694" i="1"/>
  <c r="P694" i="1" l="1"/>
  <c r="O695" i="1"/>
  <c r="P695" i="1" l="1"/>
  <c r="O696" i="1"/>
  <c r="P696" i="1" l="1"/>
  <c r="O697" i="1"/>
  <c r="P697" i="1" l="1"/>
  <c r="O698" i="1"/>
  <c r="P698" i="1" l="1"/>
  <c r="O699" i="1"/>
  <c r="P699" i="1" l="1"/>
  <c r="O700" i="1"/>
  <c r="P700" i="1" l="1"/>
  <c r="O701" i="1"/>
  <c r="P701" i="1" l="1"/>
  <c r="O702" i="1"/>
  <c r="P702" i="1" l="1"/>
  <c r="O703" i="1"/>
  <c r="P703" i="1" l="1"/>
  <c r="O704" i="1"/>
  <c r="P704" i="1" l="1"/>
  <c r="O705" i="1"/>
  <c r="P705" i="1" l="1"/>
  <c r="O706" i="1"/>
  <c r="P706" i="1" l="1"/>
  <c r="O707" i="1"/>
  <c r="P707" i="1" l="1"/>
  <c r="O708" i="1"/>
  <c r="P708" i="1" l="1"/>
  <c r="O709" i="1"/>
  <c r="P709" i="1" l="1"/>
  <c r="O710" i="1"/>
  <c r="P710" i="1" l="1"/>
  <c r="O711" i="1"/>
  <c r="P711" i="1" l="1"/>
  <c r="O712" i="1"/>
  <c r="P712" i="1" l="1"/>
  <c r="O713" i="1"/>
  <c r="P713" i="1" l="1"/>
  <c r="O714" i="1"/>
  <c r="P714" i="1" l="1"/>
  <c r="O715" i="1"/>
  <c r="P715" i="1" l="1"/>
  <c r="O716" i="1"/>
  <c r="P716" i="1" l="1"/>
  <c r="O717" i="1"/>
  <c r="P717" i="1" l="1"/>
  <c r="O718" i="1"/>
  <c r="P718" i="1" l="1"/>
  <c r="O719" i="1"/>
  <c r="P719" i="1" l="1"/>
  <c r="O720" i="1"/>
  <c r="P720" i="1" l="1"/>
  <c r="O721" i="1"/>
  <c r="P721" i="1" l="1"/>
  <c r="O722" i="1"/>
  <c r="P722" i="1" l="1"/>
  <c r="O723" i="1"/>
  <c r="P723" i="1" l="1"/>
  <c r="O724" i="1"/>
  <c r="P724" i="1" l="1"/>
  <c r="O725" i="1"/>
  <c r="P725" i="1" l="1"/>
  <c r="O726" i="1"/>
  <c r="C5" i="2" s="1"/>
  <c r="P726" i="1" l="1"/>
  <c r="O727" i="1"/>
  <c r="P727" i="1" l="1"/>
  <c r="O728" i="1"/>
  <c r="O5" i="2"/>
  <c r="P5" i="2"/>
  <c r="Q5" i="2"/>
  <c r="P728" i="1" l="1"/>
  <c r="O729" i="1"/>
  <c r="P729" i="1" l="1"/>
  <c r="O730" i="1"/>
  <c r="O731" i="1" l="1"/>
  <c r="P730" i="1"/>
  <c r="P731" i="1" l="1"/>
  <c r="O732" i="1"/>
  <c r="P732" i="1" l="1"/>
  <c r="O733" i="1"/>
  <c r="P733" i="1" l="1"/>
  <c r="O734" i="1"/>
  <c r="P734" i="1" l="1"/>
  <c r="O735" i="1"/>
  <c r="P735" i="1" l="1"/>
  <c r="O736" i="1"/>
  <c r="P736" i="1" l="1"/>
  <c r="O737" i="1"/>
  <c r="P737" i="1" l="1"/>
  <c r="O738" i="1"/>
  <c r="P738" i="1" l="1"/>
  <c r="O739" i="1"/>
  <c r="P739" i="1" l="1"/>
  <c r="O740" i="1"/>
  <c r="P740" i="1" l="1"/>
  <c r="O741" i="1"/>
  <c r="P741" i="1" l="1"/>
  <c r="O742" i="1"/>
  <c r="P742" i="1" l="1"/>
  <c r="O743" i="1"/>
  <c r="P743" i="1" l="1"/>
  <c r="O744" i="1"/>
  <c r="P744" i="1" l="1"/>
  <c r="O745" i="1"/>
  <c r="P745" i="1" l="1"/>
  <c r="O746" i="1"/>
  <c r="P746" i="1" l="1"/>
  <c r="O747" i="1"/>
  <c r="P747" i="1" l="1"/>
  <c r="O748" i="1"/>
  <c r="P748" i="1" l="1"/>
  <c r="O749" i="1"/>
  <c r="P749" i="1" l="1"/>
  <c r="O750" i="1"/>
  <c r="P750" i="1" l="1"/>
  <c r="O751" i="1"/>
  <c r="P751" i="1" l="1"/>
  <c r="O752" i="1"/>
  <c r="P752" i="1" l="1"/>
  <c r="O753" i="1"/>
  <c r="P753" i="1" l="1"/>
  <c r="O754" i="1"/>
  <c r="P754" i="1" l="1"/>
  <c r="O755" i="1"/>
  <c r="P755" i="1" l="1"/>
  <c r="O756" i="1"/>
  <c r="P756" i="1" l="1"/>
  <c r="O757" i="1"/>
  <c r="P757" i="1" l="1"/>
  <c r="O758" i="1"/>
  <c r="P758" i="1" l="1"/>
  <c r="O759" i="1"/>
  <c r="P759" i="1" l="1"/>
  <c r="O760" i="1"/>
  <c r="O761" i="1" l="1"/>
  <c r="P760" i="1"/>
  <c r="P761" i="1" l="1"/>
  <c r="O762" i="1"/>
  <c r="P762" i="1" l="1"/>
  <c r="O763" i="1"/>
  <c r="P763" i="1" l="1"/>
  <c r="O764" i="1"/>
  <c r="P764" i="1" l="1"/>
  <c r="O765" i="1"/>
  <c r="P765" i="1" l="1"/>
  <c r="O766" i="1"/>
  <c r="P766" i="1" l="1"/>
  <c r="O767" i="1"/>
  <c r="P767" i="1" l="1"/>
  <c r="O768" i="1"/>
  <c r="O769" i="1" l="1"/>
  <c r="P768" i="1"/>
  <c r="P769" i="1" l="1"/>
  <c r="O770" i="1"/>
  <c r="P770" i="1" l="1"/>
  <c r="O771" i="1"/>
  <c r="P771" i="1" l="1"/>
  <c r="O772" i="1"/>
  <c r="P772" i="1" l="1"/>
  <c r="O773" i="1"/>
  <c r="P773" i="1" l="1"/>
  <c r="O774" i="1"/>
  <c r="P774" i="1" l="1"/>
  <c r="O775" i="1"/>
  <c r="P775" i="1" l="1"/>
  <c r="O776" i="1"/>
  <c r="P776" i="1" l="1"/>
  <c r="O777" i="1"/>
  <c r="P777" i="1" l="1"/>
  <c r="O778" i="1"/>
  <c r="P778" i="1" l="1"/>
  <c r="O779" i="1"/>
  <c r="P779" i="1" l="1"/>
  <c r="O780" i="1"/>
  <c r="P780" i="1" l="1"/>
  <c r="O781" i="1"/>
  <c r="P781" i="1" l="1"/>
  <c r="O782" i="1"/>
  <c r="P782" i="1" l="1"/>
  <c r="O783" i="1"/>
  <c r="P783" i="1" l="1"/>
  <c r="O784" i="1"/>
  <c r="P784" i="1" l="1"/>
  <c r="O785" i="1"/>
  <c r="P785" i="1" l="1"/>
  <c r="O786" i="1"/>
  <c r="P786" i="1" l="1"/>
  <c r="O787" i="1"/>
  <c r="P787" i="1" l="1"/>
  <c r="O788" i="1"/>
  <c r="P788" i="1" l="1"/>
  <c r="O789" i="1"/>
  <c r="P789" i="1" l="1"/>
  <c r="O790" i="1"/>
  <c r="P790" i="1" l="1"/>
  <c r="O791" i="1"/>
  <c r="O792" i="1" l="1"/>
  <c r="P791" i="1"/>
  <c r="P792" i="1" l="1"/>
  <c r="O793" i="1"/>
  <c r="P793" i="1" l="1"/>
  <c r="O794" i="1"/>
  <c r="P794" i="1" l="1"/>
  <c r="O795" i="1"/>
  <c r="P795" i="1" l="1"/>
  <c r="O796" i="1"/>
  <c r="P796" i="1" l="1"/>
  <c r="O797" i="1"/>
  <c r="P797" i="1" l="1"/>
  <c r="O798" i="1"/>
  <c r="P798" i="1" l="1"/>
  <c r="O799" i="1"/>
  <c r="P799" i="1" l="1"/>
  <c r="O800" i="1"/>
  <c r="P800" i="1" l="1"/>
  <c r="O801" i="1"/>
  <c r="P801" i="1" l="1"/>
  <c r="O802" i="1"/>
  <c r="P802" i="1" l="1"/>
  <c r="O803" i="1"/>
  <c r="P803" i="1" l="1"/>
  <c r="O804" i="1"/>
  <c r="P804" i="1" l="1"/>
  <c r="O805" i="1"/>
  <c r="P805" i="1" l="1"/>
  <c r="O806" i="1"/>
  <c r="P806" i="1" l="1"/>
  <c r="O807" i="1"/>
  <c r="P807" i="1" l="1"/>
  <c r="O808" i="1"/>
  <c r="P808" i="1" l="1"/>
  <c r="O809" i="1"/>
  <c r="P809" i="1" l="1"/>
  <c r="O810" i="1"/>
  <c r="P810" i="1" l="1"/>
  <c r="O811" i="1"/>
  <c r="P811" i="1" l="1"/>
  <c r="O812" i="1"/>
  <c r="P812" i="1" l="1"/>
  <c r="O813" i="1"/>
  <c r="P813" i="1" l="1"/>
  <c r="O814" i="1"/>
  <c r="P814" i="1" l="1"/>
  <c r="O815" i="1"/>
  <c r="P815" i="1" l="1"/>
  <c r="O816" i="1"/>
  <c r="P816" i="1" l="1"/>
  <c r="O817" i="1"/>
  <c r="P817" i="1" l="1"/>
  <c r="O818" i="1"/>
  <c r="P818" i="1" l="1"/>
  <c r="O819" i="1"/>
  <c r="P819" i="1" l="1"/>
  <c r="O820" i="1"/>
  <c r="P820" i="1" l="1"/>
  <c r="O821" i="1"/>
  <c r="P821" i="1" l="1"/>
  <c r="O822" i="1"/>
  <c r="P822" i="1" l="1"/>
  <c r="O823" i="1"/>
  <c r="P823" i="1" l="1"/>
  <c r="O824" i="1"/>
  <c r="P824" i="1" l="1"/>
  <c r="O825" i="1"/>
  <c r="P825" i="1" l="1"/>
  <c r="O826" i="1"/>
  <c r="P826" i="1" l="1"/>
  <c r="O827" i="1"/>
  <c r="P827" i="1" l="1"/>
  <c r="O828" i="1"/>
  <c r="P828" i="1" l="1"/>
  <c r="O829" i="1"/>
  <c r="P829" i="1" l="1"/>
  <c r="O830" i="1"/>
  <c r="P830" i="1" l="1"/>
  <c r="O831" i="1"/>
  <c r="P831" i="1" l="1"/>
  <c r="O832" i="1"/>
  <c r="P832" i="1" l="1"/>
  <c r="O833" i="1"/>
  <c r="P833" i="1" l="1"/>
  <c r="O834" i="1"/>
  <c r="P834" i="1" l="1"/>
  <c r="O835" i="1"/>
  <c r="P835" i="1" l="1"/>
  <c r="O836" i="1"/>
  <c r="P836" i="1" l="1"/>
  <c r="O837" i="1"/>
  <c r="P837" i="1" l="1"/>
  <c r="O838" i="1"/>
  <c r="P838" i="1" l="1"/>
  <c r="O839" i="1"/>
  <c r="P839" i="1" l="1"/>
  <c r="O840" i="1"/>
  <c r="P840" i="1" l="1"/>
  <c r="O841" i="1"/>
  <c r="P841" i="1" l="1"/>
  <c r="O842" i="1"/>
  <c r="P842" i="1" l="1"/>
  <c r="O843" i="1"/>
  <c r="P843" i="1" l="1"/>
  <c r="O844" i="1"/>
  <c r="P844" i="1" l="1"/>
  <c r="O845" i="1"/>
  <c r="P845" i="1" l="1"/>
  <c r="O846" i="1"/>
  <c r="P846" i="1" l="1"/>
  <c r="O847" i="1"/>
  <c r="P847" i="1" l="1"/>
  <c r="O848" i="1"/>
  <c r="P848" i="1" l="1"/>
  <c r="O849" i="1"/>
  <c r="P849" i="1" l="1"/>
  <c r="O850" i="1"/>
  <c r="P850" i="1" l="1"/>
  <c r="O851" i="1"/>
  <c r="P851" i="1" l="1"/>
  <c r="O852" i="1"/>
  <c r="P852" i="1" l="1"/>
  <c r="O853" i="1"/>
  <c r="P853" i="1" l="1"/>
  <c r="O854" i="1"/>
  <c r="P854" i="1" l="1"/>
  <c r="O855" i="1"/>
  <c r="P855" i="1" l="1"/>
  <c r="O856" i="1"/>
  <c r="P856" i="1" l="1"/>
  <c r="O857" i="1"/>
  <c r="O858" i="1" l="1"/>
  <c r="P857" i="1"/>
  <c r="O859" i="1" l="1"/>
  <c r="P858" i="1"/>
  <c r="P859" i="1" l="1"/>
  <c r="O860" i="1"/>
  <c r="P860" i="1" l="1"/>
  <c r="O861" i="1"/>
  <c r="P861" i="1" l="1"/>
  <c r="O862" i="1"/>
  <c r="P862" i="1" l="1"/>
  <c r="O863" i="1"/>
  <c r="P863" i="1" l="1"/>
  <c r="O864" i="1"/>
  <c r="P864" i="1" l="1"/>
  <c r="O865" i="1"/>
  <c r="P865" i="1" l="1"/>
  <c r="O866" i="1"/>
  <c r="P866" i="1" l="1"/>
  <c r="O867" i="1"/>
  <c r="P867" i="1" l="1"/>
  <c r="O868" i="1"/>
  <c r="P868" i="1" l="1"/>
  <c r="O869" i="1"/>
  <c r="P869" i="1" l="1"/>
  <c r="O870" i="1"/>
  <c r="P870" i="1" l="1"/>
  <c r="O871" i="1"/>
  <c r="P871" i="1" l="1"/>
  <c r="O872" i="1"/>
  <c r="O873" i="1" l="1"/>
  <c r="P872" i="1"/>
  <c r="O874" i="1" l="1"/>
  <c r="P873" i="1"/>
  <c r="O875" i="1" l="1"/>
  <c r="P874" i="1"/>
  <c r="P875" i="1" l="1"/>
  <c r="O876" i="1"/>
  <c r="P876" i="1" l="1"/>
  <c r="O877" i="1"/>
  <c r="P877" i="1" l="1"/>
  <c r="O878" i="1"/>
  <c r="P878" i="1" l="1"/>
  <c r="O879" i="1"/>
  <c r="P879" i="1" l="1"/>
  <c r="O880" i="1"/>
  <c r="P880" i="1" l="1"/>
  <c r="O881" i="1"/>
  <c r="P881" i="1" l="1"/>
  <c r="O882" i="1"/>
  <c r="P882" i="1" l="1"/>
  <c r="O883" i="1"/>
  <c r="P883" i="1" l="1"/>
  <c r="O884" i="1"/>
  <c r="P884" i="1" l="1"/>
  <c r="O885" i="1"/>
  <c r="P885" i="1" l="1"/>
  <c r="O886" i="1"/>
  <c r="P886" i="1" l="1"/>
  <c r="O887" i="1"/>
  <c r="P887" i="1" l="1"/>
  <c r="O888" i="1"/>
  <c r="P888" i="1" l="1"/>
  <c r="O889" i="1"/>
  <c r="O890" i="1" l="1"/>
  <c r="P889" i="1"/>
  <c r="P890" i="1" l="1"/>
  <c r="O891" i="1"/>
  <c r="P891" i="1" l="1"/>
  <c r="O892" i="1"/>
  <c r="P892" i="1" l="1"/>
  <c r="O893" i="1"/>
  <c r="P893" i="1" l="1"/>
  <c r="O894" i="1"/>
  <c r="P894" i="1" l="1"/>
  <c r="O895" i="1"/>
  <c r="P895" i="1" l="1"/>
  <c r="O896" i="1"/>
  <c r="O897" i="1" l="1"/>
  <c r="P896" i="1"/>
  <c r="P897" i="1" l="1"/>
  <c r="O898" i="1"/>
  <c r="P898" i="1" l="1"/>
  <c r="O899" i="1"/>
  <c r="P899" i="1" l="1"/>
  <c r="O900" i="1"/>
  <c r="P900" i="1" l="1"/>
  <c r="O901" i="1"/>
  <c r="P901" i="1" l="1"/>
  <c r="O902" i="1"/>
  <c r="P902" i="1" l="1"/>
  <c r="O903" i="1"/>
  <c r="P903" i="1" l="1"/>
  <c r="O904" i="1"/>
  <c r="P904" i="1" l="1"/>
  <c r="O905" i="1"/>
  <c r="P905" i="1" l="1"/>
  <c r="O906" i="1"/>
  <c r="P906" i="1" l="1"/>
  <c r="O907" i="1"/>
  <c r="P907" i="1" l="1"/>
  <c r="O908" i="1"/>
  <c r="P908" i="1" l="1"/>
  <c r="O909" i="1"/>
  <c r="P909" i="1" l="1"/>
  <c r="O910" i="1"/>
  <c r="P910" i="1" l="1"/>
  <c r="O911" i="1"/>
  <c r="P911" i="1" l="1"/>
  <c r="O912" i="1"/>
  <c r="P912" i="1" l="1"/>
  <c r="O913" i="1"/>
  <c r="P913" i="1" l="1"/>
  <c r="O914" i="1"/>
  <c r="P914" i="1" l="1"/>
  <c r="O915" i="1"/>
  <c r="P915" i="1" l="1"/>
  <c r="O916" i="1"/>
  <c r="O917" i="1" l="1"/>
  <c r="P916" i="1"/>
  <c r="P917" i="1" l="1"/>
  <c r="O918" i="1"/>
  <c r="P918" i="1" l="1"/>
  <c r="O919" i="1"/>
  <c r="O920" i="1" l="1"/>
  <c r="P919" i="1"/>
  <c r="P920" i="1" l="1"/>
  <c r="O921" i="1"/>
  <c r="O922" i="1" l="1"/>
  <c r="P921" i="1"/>
  <c r="O923" i="1" l="1"/>
  <c r="P922" i="1"/>
  <c r="P923" i="1" l="1"/>
  <c r="O924" i="1"/>
  <c r="P924" i="1" l="1"/>
  <c r="O925" i="1"/>
  <c r="P925" i="1" l="1"/>
  <c r="O926" i="1"/>
  <c r="P926" i="1" l="1"/>
  <c r="O927" i="1"/>
  <c r="P927" i="1" l="1"/>
  <c r="O928" i="1"/>
  <c r="P928" i="1" l="1"/>
  <c r="O929" i="1"/>
  <c r="P929" i="1" l="1"/>
  <c r="O930" i="1"/>
  <c r="P930" i="1" l="1"/>
  <c r="O931" i="1"/>
  <c r="P931" i="1" l="1"/>
  <c r="O932" i="1"/>
  <c r="P932" i="1" l="1"/>
  <c r="O933" i="1"/>
  <c r="P933" i="1" l="1"/>
  <c r="O934" i="1"/>
  <c r="P934" i="1" l="1"/>
  <c r="O935" i="1"/>
  <c r="P935" i="1" l="1"/>
  <c r="O936" i="1"/>
  <c r="P936" i="1" l="1"/>
  <c r="O937" i="1"/>
  <c r="O938" i="1" l="1"/>
  <c r="P937" i="1"/>
  <c r="O939" i="1" l="1"/>
  <c r="P938" i="1"/>
  <c r="P939" i="1" l="1"/>
  <c r="O940" i="1"/>
  <c r="P940" i="1" l="1"/>
  <c r="O941" i="1"/>
  <c r="P941" i="1" l="1"/>
  <c r="O942" i="1"/>
  <c r="P942" i="1" l="1"/>
  <c r="O943" i="1"/>
  <c r="P943" i="1" l="1"/>
  <c r="O944" i="1"/>
  <c r="P944" i="1" l="1"/>
  <c r="O945" i="1"/>
  <c r="P945" i="1" l="1"/>
  <c r="O946" i="1"/>
  <c r="P946" i="1" l="1"/>
  <c r="O947" i="1"/>
  <c r="P947" i="1" l="1"/>
  <c r="O948" i="1"/>
  <c r="P948" i="1" l="1"/>
  <c r="O949" i="1"/>
  <c r="P949" i="1" l="1"/>
  <c r="O950" i="1"/>
  <c r="P950" i="1" l="1"/>
  <c r="O951" i="1"/>
  <c r="P951" i="1" l="1"/>
  <c r="O952" i="1"/>
  <c r="P952" i="1" l="1"/>
  <c r="O953" i="1"/>
  <c r="O954" i="1" l="1"/>
  <c r="P953" i="1"/>
  <c r="P954" i="1" l="1"/>
  <c r="O955" i="1"/>
  <c r="P955" i="1" l="1"/>
  <c r="O956" i="1"/>
  <c r="P956" i="1" l="1"/>
  <c r="O957" i="1"/>
  <c r="P957" i="1" l="1"/>
  <c r="O958" i="1"/>
  <c r="P958" i="1" l="1"/>
  <c r="O959" i="1"/>
  <c r="P959" i="1" l="1"/>
  <c r="O960" i="1"/>
  <c r="P960" i="1" l="1"/>
  <c r="O961" i="1"/>
  <c r="P961" i="1" l="1"/>
  <c r="O962" i="1"/>
  <c r="P962" i="1" l="1"/>
  <c r="O963" i="1"/>
  <c r="P963" i="1" l="1"/>
  <c r="O964" i="1"/>
  <c r="P964" i="1" l="1"/>
  <c r="O965" i="1"/>
  <c r="P965" i="1" l="1"/>
  <c r="O966" i="1"/>
  <c r="P966" i="1" l="1"/>
  <c r="O967" i="1"/>
  <c r="P967" i="1" l="1"/>
  <c r="O968" i="1"/>
  <c r="P968" i="1" l="1"/>
  <c r="O969" i="1"/>
  <c r="P969" i="1" l="1"/>
  <c r="O970" i="1"/>
  <c r="P970" i="1" l="1"/>
  <c r="O971" i="1"/>
  <c r="P971" i="1" l="1"/>
  <c r="O972" i="1"/>
  <c r="C6" i="2" s="1"/>
  <c r="P972" i="1" l="1"/>
  <c r="O973" i="1"/>
  <c r="P973" i="1" l="1"/>
  <c r="O974" i="1"/>
  <c r="O6" i="2"/>
  <c r="Q6" i="2"/>
  <c r="P6" i="2"/>
  <c r="P974" i="1" l="1"/>
  <c r="O975" i="1"/>
  <c r="P975" i="1" l="1"/>
  <c r="O976" i="1"/>
  <c r="P976" i="1" l="1"/>
  <c r="O977" i="1"/>
  <c r="P977" i="1" l="1"/>
  <c r="O978" i="1"/>
  <c r="P978" i="1" l="1"/>
  <c r="O979" i="1"/>
  <c r="P979" i="1" l="1"/>
  <c r="O980" i="1"/>
  <c r="P980" i="1" l="1"/>
  <c r="O981" i="1"/>
  <c r="P981" i="1" l="1"/>
  <c r="O982" i="1"/>
  <c r="P982" i="1" l="1"/>
  <c r="O983" i="1"/>
  <c r="O984" i="1" l="1"/>
  <c r="P983" i="1"/>
  <c r="P984" i="1" l="1"/>
  <c r="O985" i="1"/>
  <c r="O986" i="1" l="1"/>
  <c r="P985" i="1"/>
  <c r="O987" i="1" l="1"/>
  <c r="P986" i="1"/>
  <c r="P987" i="1" l="1"/>
  <c r="O988" i="1"/>
  <c r="P988" i="1" l="1"/>
  <c r="O989" i="1"/>
  <c r="P989" i="1" l="1"/>
  <c r="O990" i="1"/>
  <c r="P990" i="1" l="1"/>
  <c r="O991" i="1"/>
  <c r="P991" i="1" l="1"/>
  <c r="O992" i="1"/>
  <c r="P992" i="1" l="1"/>
  <c r="O993" i="1"/>
  <c r="P993" i="1" l="1"/>
  <c r="O994" i="1"/>
  <c r="P994" i="1" l="1"/>
  <c r="O995" i="1"/>
  <c r="P995" i="1" l="1"/>
  <c r="O996" i="1"/>
  <c r="P996" i="1" l="1"/>
  <c r="O997" i="1"/>
  <c r="P997" i="1" l="1"/>
  <c r="O998" i="1"/>
  <c r="P998" i="1" l="1"/>
  <c r="O999" i="1"/>
  <c r="P999" i="1" l="1"/>
  <c r="O1000" i="1"/>
  <c r="P1000" i="1" l="1"/>
  <c r="O1001" i="1"/>
  <c r="O1002" i="1" l="1"/>
  <c r="P1001" i="1"/>
  <c r="O1003" i="1" l="1"/>
  <c r="P1002" i="1"/>
  <c r="P1003" i="1" l="1"/>
  <c r="O1004" i="1"/>
  <c r="P1004" i="1" l="1"/>
  <c r="O1005" i="1"/>
  <c r="P1005" i="1" l="1"/>
  <c r="O1006" i="1"/>
  <c r="P1006" i="1" l="1"/>
  <c r="O1007" i="1"/>
  <c r="P1007" i="1" l="1"/>
  <c r="O1008" i="1"/>
  <c r="P1008" i="1" l="1"/>
  <c r="O1009" i="1"/>
  <c r="P1009" i="1" l="1"/>
  <c r="O1010" i="1"/>
  <c r="P1010" i="1" l="1"/>
  <c r="O1011" i="1"/>
  <c r="P1011" i="1" l="1"/>
  <c r="O1012" i="1"/>
  <c r="P1012" i="1" l="1"/>
  <c r="O1013" i="1"/>
  <c r="P1013" i="1" l="1"/>
  <c r="O1014" i="1"/>
  <c r="P1014" i="1" l="1"/>
  <c r="O1015" i="1"/>
  <c r="P1015" i="1" l="1"/>
  <c r="O1016" i="1"/>
  <c r="P1016" i="1" l="1"/>
  <c r="O1017" i="1"/>
  <c r="O1018" i="1" l="1"/>
  <c r="P1017" i="1"/>
  <c r="P1018" i="1" l="1"/>
  <c r="O1019" i="1"/>
  <c r="P1019" i="1" l="1"/>
  <c r="O1020" i="1"/>
  <c r="P1020" i="1" l="1"/>
  <c r="O1021" i="1"/>
  <c r="P1021" i="1" l="1"/>
  <c r="O1022" i="1"/>
  <c r="P1022" i="1" l="1"/>
  <c r="O1023" i="1"/>
  <c r="P1023" i="1" l="1"/>
  <c r="O1024" i="1"/>
  <c r="O1025" i="1" l="1"/>
  <c r="P1024" i="1"/>
  <c r="P1025" i="1" l="1"/>
  <c r="O1026" i="1"/>
  <c r="P1026" i="1" l="1"/>
  <c r="O1027" i="1"/>
  <c r="P1027" i="1" l="1"/>
  <c r="O1028" i="1"/>
  <c r="P1028" i="1" l="1"/>
  <c r="O1029" i="1"/>
  <c r="P1029" i="1" l="1"/>
  <c r="O1030" i="1"/>
  <c r="P1030" i="1" l="1"/>
  <c r="O1031" i="1"/>
  <c r="P1031" i="1" l="1"/>
  <c r="O1032" i="1"/>
  <c r="P1032" i="1" l="1"/>
  <c r="O1033" i="1"/>
  <c r="P1033" i="1" l="1"/>
  <c r="O1034" i="1"/>
  <c r="P1034" i="1" l="1"/>
  <c r="O1035" i="1"/>
  <c r="P1035" i="1" l="1"/>
  <c r="O1036" i="1"/>
  <c r="O1037" i="1" l="1"/>
  <c r="P1036" i="1"/>
  <c r="P1037" i="1" l="1"/>
  <c r="O1038" i="1"/>
  <c r="P1038" i="1" l="1"/>
  <c r="O1039" i="1"/>
  <c r="P1039" i="1" l="1"/>
  <c r="O1040" i="1"/>
  <c r="P1040" i="1" l="1"/>
  <c r="O1041" i="1"/>
  <c r="P1041" i="1" l="1"/>
  <c r="O1042" i="1"/>
  <c r="P1042" i="1" l="1"/>
  <c r="O1043" i="1"/>
  <c r="P1043" i="1" l="1"/>
  <c r="O1044" i="1"/>
  <c r="P1044" i="1" l="1"/>
  <c r="O1045" i="1"/>
  <c r="P1045" i="1" l="1"/>
  <c r="O1046" i="1"/>
  <c r="P1046" i="1" l="1"/>
  <c r="O1047" i="1"/>
  <c r="O1048" i="1" l="1"/>
  <c r="P1047" i="1"/>
  <c r="P1048" i="1" l="1"/>
  <c r="O1049" i="1"/>
  <c r="O1050" i="1" l="1"/>
  <c r="P1049" i="1"/>
  <c r="O1051" i="1" l="1"/>
  <c r="P1050" i="1"/>
  <c r="P1051" i="1" l="1"/>
  <c r="O1052" i="1"/>
  <c r="P1052" i="1" l="1"/>
  <c r="O1053" i="1"/>
  <c r="P1053" i="1" l="1"/>
  <c r="O1054" i="1"/>
  <c r="P1054" i="1" l="1"/>
  <c r="O1055" i="1"/>
  <c r="P1055" i="1" l="1"/>
  <c r="O1056" i="1"/>
  <c r="P1056" i="1" l="1"/>
  <c r="O1057" i="1"/>
  <c r="P1057" i="1" l="1"/>
  <c r="O1058" i="1"/>
  <c r="P1058" i="1" l="1"/>
  <c r="O1059" i="1"/>
  <c r="P1059" i="1" l="1"/>
  <c r="O1060" i="1"/>
  <c r="P1060" i="1" l="1"/>
  <c r="O1061" i="1"/>
  <c r="P1061" i="1" l="1"/>
  <c r="O1062" i="1"/>
  <c r="P1062" i="1" l="1"/>
  <c r="O1063" i="1"/>
  <c r="P1063" i="1" l="1"/>
  <c r="O1064" i="1"/>
  <c r="P1064" i="1" l="1"/>
  <c r="O1065" i="1"/>
  <c r="O1066" i="1" l="1"/>
  <c r="P1065" i="1"/>
  <c r="P1066" i="1" l="1"/>
  <c r="O1067" i="1"/>
  <c r="P1067" i="1" l="1"/>
  <c r="O1068" i="1"/>
  <c r="P1068" i="1" l="1"/>
  <c r="O1069" i="1"/>
  <c r="P1069" i="1" l="1"/>
  <c r="O1070" i="1"/>
  <c r="P1070" i="1" l="1"/>
  <c r="O1071" i="1"/>
  <c r="P1071" i="1" l="1"/>
  <c r="O1072" i="1"/>
  <c r="P1072" i="1" l="1"/>
  <c r="O1073" i="1"/>
  <c r="P1073" i="1" l="1"/>
  <c r="O1074" i="1"/>
  <c r="P1074" i="1" l="1"/>
  <c r="O1075" i="1"/>
  <c r="P1075" i="1" l="1"/>
  <c r="O1076" i="1"/>
  <c r="P1076" i="1" l="1"/>
  <c r="O1077" i="1"/>
  <c r="P1077" i="1" l="1"/>
  <c r="O1078" i="1"/>
  <c r="P1078" i="1" l="1"/>
  <c r="O1079" i="1"/>
  <c r="P1079" i="1" l="1"/>
  <c r="O1080" i="1"/>
  <c r="P1080" i="1" l="1"/>
  <c r="O1081" i="1"/>
  <c r="O1082" i="1" l="1"/>
  <c r="P1081" i="1"/>
  <c r="P1082" i="1" l="1"/>
  <c r="O1083" i="1"/>
  <c r="P1083" i="1" l="1"/>
  <c r="O1084" i="1"/>
  <c r="P1084" i="1" l="1"/>
  <c r="O1085" i="1"/>
  <c r="P1085" i="1" l="1"/>
  <c r="O1086" i="1"/>
  <c r="P1086" i="1" l="1"/>
  <c r="O1087" i="1"/>
  <c r="P1087" i="1" l="1"/>
  <c r="O1088" i="1"/>
  <c r="P1088" i="1" l="1"/>
  <c r="O1089" i="1"/>
  <c r="P1089" i="1" l="1"/>
  <c r="O1090" i="1"/>
  <c r="P1090" i="1" l="1"/>
  <c r="O1091" i="1"/>
  <c r="P1091" i="1" l="1"/>
  <c r="O1092" i="1"/>
  <c r="P1092" i="1" l="1"/>
  <c r="O1093" i="1"/>
  <c r="P1093" i="1" l="1"/>
  <c r="O1094" i="1"/>
  <c r="P1094" i="1" l="1"/>
  <c r="O1095" i="1"/>
  <c r="P1095" i="1" l="1"/>
  <c r="O1096" i="1"/>
  <c r="O1097" i="1" l="1"/>
  <c r="P1096" i="1"/>
  <c r="P1097" i="1" l="1"/>
  <c r="O1098" i="1"/>
  <c r="P1098" i="1" l="1"/>
  <c r="O1099" i="1"/>
  <c r="P1099" i="1" l="1"/>
  <c r="O1100" i="1"/>
  <c r="P1100" i="1" l="1"/>
  <c r="O1101" i="1"/>
  <c r="P1101" i="1" l="1"/>
  <c r="O1102" i="1"/>
  <c r="P1102" i="1" l="1"/>
  <c r="O1103" i="1"/>
  <c r="P1103" i="1" l="1"/>
  <c r="O1104" i="1"/>
  <c r="P1104" i="1" l="1"/>
  <c r="O1105" i="1"/>
  <c r="P1105" i="1" l="1"/>
  <c r="O1106" i="1"/>
  <c r="P1106" i="1" l="1"/>
  <c r="O1107" i="1"/>
  <c r="P1107" i="1" l="1"/>
  <c r="O1108" i="1"/>
  <c r="O1109" i="1" l="1"/>
  <c r="P1108" i="1"/>
  <c r="P1109" i="1" l="1"/>
  <c r="O1110" i="1"/>
  <c r="P1110" i="1" l="1"/>
  <c r="O1111" i="1"/>
  <c r="O1112" i="1" l="1"/>
  <c r="P1111" i="1"/>
  <c r="P1112" i="1" l="1"/>
  <c r="O1113" i="1"/>
  <c r="O1114" i="1" l="1"/>
  <c r="P1113" i="1"/>
  <c r="O1115" i="1" l="1"/>
  <c r="P1114" i="1"/>
  <c r="P1115" i="1" l="1"/>
  <c r="O1116" i="1"/>
  <c r="P1116" i="1" l="1"/>
  <c r="O1117" i="1"/>
  <c r="P1117" i="1" l="1"/>
  <c r="O1118" i="1"/>
  <c r="P1118" i="1" l="1"/>
  <c r="O1119" i="1"/>
  <c r="P1119" i="1" l="1"/>
  <c r="O1120" i="1"/>
  <c r="P1120" i="1" l="1"/>
  <c r="O1121" i="1"/>
  <c r="P1121" i="1" l="1"/>
  <c r="O1122" i="1"/>
  <c r="P1122" i="1" l="1"/>
  <c r="O1123" i="1"/>
  <c r="P1123" i="1" l="1"/>
  <c r="O1124" i="1"/>
  <c r="P1124" i="1" l="1"/>
  <c r="O1125" i="1"/>
  <c r="P1125" i="1" l="1"/>
  <c r="O1126" i="1"/>
  <c r="P1126" i="1" l="1"/>
  <c r="O1127" i="1"/>
  <c r="P1127" i="1" l="1"/>
  <c r="O1128" i="1"/>
  <c r="P1128" i="1" l="1"/>
  <c r="O1129" i="1"/>
  <c r="O1130" i="1" l="1"/>
  <c r="P1129" i="1"/>
  <c r="P1130" i="1" l="1"/>
  <c r="O1131" i="1"/>
  <c r="P1131" i="1" l="1"/>
  <c r="O1132" i="1"/>
  <c r="P1132" i="1" l="1"/>
  <c r="O1133" i="1"/>
  <c r="P1133" i="1" l="1"/>
  <c r="O1134" i="1"/>
  <c r="P1134" i="1" l="1"/>
  <c r="O1135" i="1"/>
  <c r="P1135" i="1" l="1"/>
  <c r="O1136" i="1"/>
  <c r="P1136" i="1" l="1"/>
  <c r="O1137" i="1"/>
  <c r="P1137" i="1" l="1"/>
  <c r="O1138" i="1"/>
  <c r="P1138" i="1" l="1"/>
  <c r="O1139" i="1"/>
  <c r="P1139" i="1" l="1"/>
  <c r="O1140" i="1"/>
  <c r="P1140" i="1" l="1"/>
  <c r="O1141" i="1"/>
  <c r="P1141" i="1" l="1"/>
  <c r="O1142" i="1"/>
  <c r="P1142" i="1" l="1"/>
  <c r="O1143" i="1"/>
  <c r="P1143" i="1" l="1"/>
  <c r="O1144" i="1"/>
  <c r="P1144" i="1" l="1"/>
  <c r="O1145" i="1"/>
  <c r="O1146" i="1" l="1"/>
  <c r="P1145" i="1"/>
  <c r="P1146" i="1" l="1"/>
  <c r="O1147" i="1"/>
  <c r="P1147" i="1" l="1"/>
  <c r="O1148" i="1"/>
  <c r="P1148" i="1" l="1"/>
  <c r="O1149" i="1"/>
  <c r="P1149" i="1" l="1"/>
  <c r="O1150" i="1"/>
  <c r="P1150" i="1" l="1"/>
  <c r="O1151" i="1"/>
  <c r="P1151" i="1" l="1"/>
  <c r="O1152" i="1"/>
  <c r="P1152" i="1" l="1"/>
  <c r="O1153" i="1"/>
  <c r="P1153" i="1" l="1"/>
  <c r="O1154" i="1"/>
  <c r="P1154" i="1" l="1"/>
  <c r="O1155" i="1"/>
  <c r="P1155" i="1" l="1"/>
  <c r="O1156" i="1"/>
  <c r="P1156" i="1" l="1"/>
  <c r="O1157" i="1"/>
  <c r="P1157" i="1" l="1"/>
  <c r="O1158" i="1"/>
  <c r="P1158" i="1" l="1"/>
  <c r="O1159" i="1"/>
  <c r="P1159" i="1" l="1"/>
  <c r="O1160" i="1"/>
  <c r="P1160" i="1" l="1"/>
  <c r="O1161" i="1"/>
  <c r="P1161" i="1" l="1"/>
  <c r="O1162" i="1"/>
  <c r="P1162" i="1" l="1"/>
  <c r="O1163" i="1"/>
  <c r="P1163" i="1" l="1"/>
  <c r="O1164" i="1"/>
  <c r="P1164" i="1" l="1"/>
  <c r="O1165" i="1"/>
  <c r="P1165" i="1" l="1"/>
  <c r="O1166" i="1"/>
  <c r="P1166" i="1" l="1"/>
  <c r="O1167" i="1"/>
  <c r="P1167" i="1" l="1"/>
  <c r="O1168" i="1"/>
  <c r="P1168" i="1" l="1"/>
  <c r="O1169" i="1"/>
  <c r="P1169" i="1" l="1"/>
  <c r="O1170" i="1"/>
  <c r="P1170" i="1" l="1"/>
  <c r="O1171" i="1"/>
  <c r="P1171" i="1" l="1"/>
  <c r="O1172" i="1"/>
  <c r="O1173" i="1" l="1"/>
  <c r="P1172" i="1"/>
  <c r="P1173" i="1" l="1"/>
  <c r="O1174" i="1"/>
  <c r="P1174" i="1" l="1"/>
  <c r="O1175" i="1"/>
  <c r="O1176" i="1" l="1"/>
  <c r="P1175" i="1"/>
  <c r="P1176" i="1" l="1"/>
  <c r="O1177" i="1"/>
  <c r="O1178" i="1" l="1"/>
  <c r="P1177" i="1"/>
  <c r="P1178" i="1" l="1"/>
  <c r="O1179" i="1"/>
  <c r="P1179" i="1" l="1"/>
  <c r="O1180" i="1"/>
  <c r="P1180" i="1" l="1"/>
  <c r="O1181" i="1"/>
  <c r="P1181" i="1" l="1"/>
  <c r="O1182" i="1"/>
  <c r="P1182" i="1" l="1"/>
  <c r="O1183" i="1"/>
  <c r="P1183" i="1" l="1"/>
  <c r="O1184" i="1"/>
  <c r="P1184" i="1" l="1"/>
  <c r="O1185" i="1"/>
  <c r="P1185" i="1" l="1"/>
  <c r="O1186" i="1"/>
  <c r="P1186" i="1" l="1"/>
  <c r="O1187" i="1"/>
  <c r="P1187" i="1" l="1"/>
  <c r="O1188" i="1"/>
  <c r="P1188" i="1" l="1"/>
  <c r="O1189" i="1"/>
  <c r="P1189" i="1" l="1"/>
  <c r="O1190" i="1"/>
  <c r="P1190" i="1" l="1"/>
  <c r="O1191" i="1"/>
  <c r="P1191" i="1" l="1"/>
  <c r="O1192" i="1"/>
  <c r="P1192" i="1" l="1"/>
  <c r="O1193" i="1"/>
  <c r="O1194" i="1" l="1"/>
  <c r="P1193" i="1"/>
  <c r="P1194" i="1" l="1"/>
  <c r="O1195" i="1"/>
  <c r="P1195" i="1" l="1"/>
  <c r="O1196" i="1"/>
  <c r="P1196" i="1" l="1"/>
  <c r="O1197" i="1"/>
  <c r="P1197" i="1" l="1"/>
  <c r="O1198" i="1"/>
  <c r="P1198" i="1" l="1"/>
  <c r="O1199" i="1"/>
  <c r="P1199" i="1" l="1"/>
  <c r="O1200" i="1"/>
  <c r="P1200" i="1" l="1"/>
  <c r="O1201" i="1"/>
  <c r="P1201" i="1" l="1"/>
  <c r="O1202" i="1"/>
  <c r="P1202" i="1" l="1"/>
  <c r="O1203" i="1"/>
  <c r="P1203" i="1" l="1"/>
  <c r="O1204" i="1"/>
  <c r="P1204" i="1" l="1"/>
  <c r="O1205" i="1"/>
  <c r="P1205" i="1" l="1"/>
  <c r="O1206" i="1"/>
  <c r="P1206" i="1" l="1"/>
  <c r="O1207" i="1"/>
  <c r="P1207" i="1" l="1"/>
  <c r="O1208" i="1"/>
  <c r="P1208" i="1" l="1"/>
  <c r="O1209" i="1"/>
  <c r="O1210" i="1" l="1"/>
  <c r="P1209" i="1"/>
  <c r="P1210" i="1" l="1"/>
  <c r="O1211" i="1"/>
  <c r="P1211" i="1" l="1"/>
  <c r="O1212" i="1"/>
  <c r="P1212" i="1" l="1"/>
  <c r="O1213" i="1"/>
  <c r="P1213" i="1" l="1"/>
  <c r="O1214" i="1"/>
  <c r="P1214" i="1" l="1"/>
  <c r="O1215" i="1"/>
  <c r="P1215" i="1" l="1"/>
  <c r="O1216" i="1"/>
  <c r="C7" i="2" s="1"/>
  <c r="P1216" i="1" l="1"/>
  <c r="O1217" i="1"/>
  <c r="P1217" i="1" l="1"/>
  <c r="O1218" i="1"/>
  <c r="Q7" i="2"/>
  <c r="P7" i="2"/>
  <c r="O7" i="2"/>
  <c r="P1218" i="1" l="1"/>
  <c r="O1219" i="1"/>
  <c r="P1219" i="1" l="1"/>
  <c r="O1220" i="1"/>
  <c r="P1220" i="1" l="1"/>
  <c r="O1221" i="1"/>
  <c r="P1221" i="1" l="1"/>
  <c r="O1222" i="1"/>
  <c r="P1222" i="1" l="1"/>
  <c r="O1223" i="1"/>
  <c r="P1223" i="1" l="1"/>
  <c r="O1224" i="1"/>
  <c r="P1224" i="1" l="1"/>
  <c r="O1225" i="1"/>
  <c r="P1225" i="1" l="1"/>
  <c r="O1226" i="1"/>
  <c r="P1226" i="1" l="1"/>
  <c r="O1227" i="1"/>
  <c r="P1227" i="1" l="1"/>
  <c r="O1228" i="1"/>
  <c r="O1229" i="1" l="1"/>
  <c r="P1228" i="1"/>
  <c r="P1229" i="1" l="1"/>
  <c r="O1230" i="1"/>
  <c r="P1230" i="1" l="1"/>
  <c r="O1231" i="1"/>
  <c r="P1231" i="1" l="1"/>
  <c r="O1232" i="1"/>
  <c r="P1232" i="1" l="1"/>
  <c r="O1233" i="1"/>
  <c r="P1233" i="1" l="1"/>
  <c r="O1234" i="1"/>
  <c r="P1234" i="1" l="1"/>
  <c r="O1235" i="1"/>
  <c r="P1235" i="1" l="1"/>
  <c r="O1236" i="1"/>
  <c r="P1236" i="1" l="1"/>
  <c r="O1237" i="1"/>
  <c r="P1237" i="1" l="1"/>
  <c r="O1238" i="1"/>
  <c r="P1238" i="1" l="1"/>
  <c r="O1239" i="1"/>
  <c r="P1239" i="1" l="1"/>
  <c r="O1240" i="1"/>
  <c r="P1240" i="1" l="1"/>
  <c r="O1241" i="1"/>
  <c r="P1241" i="1" l="1"/>
  <c r="O1242" i="1"/>
  <c r="O1243" i="1" l="1"/>
  <c r="P1242" i="1"/>
  <c r="P1243" i="1" l="1"/>
  <c r="O1244" i="1"/>
  <c r="P1244" i="1" l="1"/>
  <c r="O1245" i="1"/>
  <c r="P1245" i="1" l="1"/>
  <c r="O1246" i="1"/>
  <c r="P1246" i="1" l="1"/>
  <c r="O1247" i="1"/>
  <c r="P1247" i="1" l="1"/>
  <c r="O1248" i="1"/>
  <c r="P1248" i="1" l="1"/>
  <c r="O1249" i="1"/>
  <c r="P1249" i="1" l="1"/>
  <c r="O1250" i="1"/>
  <c r="P1250" i="1" l="1"/>
  <c r="O1251" i="1"/>
  <c r="P1251" i="1" l="1"/>
  <c r="O1252" i="1"/>
  <c r="P1252" i="1" l="1"/>
  <c r="O1253" i="1"/>
  <c r="P1253" i="1" l="1"/>
  <c r="O1254" i="1"/>
  <c r="P1254" i="1" l="1"/>
  <c r="O1255" i="1"/>
  <c r="P1255" i="1" l="1"/>
  <c r="O1256" i="1"/>
  <c r="P1256" i="1" l="1"/>
  <c r="O1257" i="1"/>
  <c r="P1257" i="1" l="1"/>
  <c r="O1258" i="1"/>
  <c r="P1258" i="1" l="1"/>
  <c r="O1259" i="1"/>
  <c r="P1259" i="1" l="1"/>
  <c r="O1260" i="1"/>
  <c r="P1260" i="1" l="1"/>
  <c r="O1261" i="1"/>
  <c r="P1261" i="1" l="1"/>
  <c r="O1262" i="1"/>
  <c r="P1262" i="1" l="1"/>
  <c r="O1263" i="1"/>
  <c r="P1263" i="1" l="1"/>
  <c r="O1264" i="1"/>
  <c r="P1264" i="1" l="1"/>
  <c r="O1265" i="1"/>
  <c r="P1265" i="1" l="1"/>
  <c r="O1266" i="1"/>
  <c r="P1266" i="1" l="1"/>
  <c r="O1267" i="1"/>
  <c r="P1267" i="1" l="1"/>
  <c r="O1268" i="1"/>
  <c r="P1268" i="1" l="1"/>
  <c r="O1269" i="1"/>
  <c r="P1269" i="1" l="1"/>
  <c r="O1270" i="1"/>
  <c r="P1270" i="1" l="1"/>
  <c r="O1271" i="1"/>
  <c r="P1271" i="1" l="1"/>
  <c r="O1272" i="1"/>
  <c r="P1272" i="1" l="1"/>
  <c r="O1273" i="1"/>
  <c r="P1273" i="1" l="1"/>
  <c r="O1274" i="1"/>
  <c r="P1274" i="1" l="1"/>
  <c r="O1275" i="1"/>
  <c r="P1275" i="1" l="1"/>
  <c r="O1276" i="1"/>
  <c r="P1276" i="1" l="1"/>
  <c r="O1277" i="1"/>
  <c r="P1277" i="1" l="1"/>
  <c r="O1278" i="1"/>
  <c r="P1278" i="1" l="1"/>
  <c r="O1279" i="1"/>
  <c r="P1279" i="1" l="1"/>
  <c r="O1280" i="1"/>
  <c r="P1280" i="1" l="1"/>
  <c r="O1281" i="1"/>
  <c r="P1281" i="1" l="1"/>
  <c r="O1282" i="1"/>
  <c r="P1282" i="1" l="1"/>
  <c r="O1283" i="1"/>
  <c r="P1283" i="1" l="1"/>
  <c r="O1284" i="1"/>
  <c r="P1284" i="1" l="1"/>
  <c r="O1285" i="1"/>
  <c r="P1285" i="1" l="1"/>
  <c r="O1286" i="1"/>
  <c r="P1286" i="1" l="1"/>
  <c r="O1287" i="1"/>
  <c r="P1287" i="1" l="1"/>
  <c r="O1288" i="1"/>
  <c r="P1288" i="1" l="1"/>
  <c r="O1289" i="1"/>
  <c r="P1289" i="1" l="1"/>
  <c r="O1290" i="1"/>
  <c r="P1290" i="1" l="1"/>
  <c r="O1291" i="1"/>
  <c r="P1291" i="1" l="1"/>
  <c r="O1292" i="1"/>
  <c r="P1292" i="1" l="1"/>
  <c r="O1293" i="1"/>
  <c r="P1293" i="1" l="1"/>
  <c r="O1294" i="1"/>
  <c r="P1294" i="1" l="1"/>
  <c r="O1295" i="1"/>
  <c r="P1295" i="1" l="1"/>
  <c r="O1296" i="1"/>
  <c r="O1297" i="1" l="1"/>
  <c r="P1296" i="1"/>
  <c r="P1297" i="1" l="1"/>
  <c r="O1298" i="1"/>
  <c r="P1298" i="1" l="1"/>
  <c r="O1299" i="1"/>
  <c r="P1299" i="1" l="1"/>
  <c r="O1300" i="1"/>
  <c r="P1300" i="1" l="1"/>
  <c r="O1301" i="1"/>
  <c r="P1301" i="1" l="1"/>
  <c r="O1302" i="1"/>
  <c r="P1302" i="1" l="1"/>
  <c r="O1303" i="1"/>
  <c r="O1304" i="1" l="1"/>
  <c r="P1303" i="1"/>
  <c r="P1304" i="1" l="1"/>
  <c r="O1305" i="1"/>
  <c r="P1305" i="1" l="1"/>
  <c r="O1306" i="1"/>
  <c r="O1307" i="1" l="1"/>
  <c r="P1306" i="1"/>
  <c r="P1307" i="1" l="1"/>
  <c r="O1308" i="1"/>
  <c r="P1308" i="1" l="1"/>
  <c r="O1309" i="1"/>
  <c r="P1309" i="1" l="1"/>
  <c r="O1310" i="1"/>
  <c r="P1310" i="1" l="1"/>
  <c r="O1311" i="1"/>
  <c r="P1311" i="1" l="1"/>
  <c r="O1312" i="1"/>
  <c r="P1312" i="1" l="1"/>
  <c r="O1313" i="1"/>
  <c r="P1313" i="1" l="1"/>
  <c r="O1314" i="1"/>
  <c r="P1314" i="1" l="1"/>
  <c r="O1315" i="1"/>
  <c r="P1315" i="1" l="1"/>
  <c r="O1316" i="1"/>
  <c r="P1316" i="1" l="1"/>
  <c r="O1317" i="1"/>
  <c r="P1317" i="1" l="1"/>
  <c r="O1318" i="1"/>
  <c r="P1318" i="1" l="1"/>
  <c r="O1319" i="1"/>
  <c r="P1319" i="1" l="1"/>
  <c r="O1320" i="1"/>
  <c r="P1320" i="1" l="1"/>
  <c r="O1321" i="1"/>
  <c r="P1321" i="1" l="1"/>
  <c r="O1322" i="1"/>
  <c r="P1322" i="1" l="1"/>
  <c r="O1323" i="1"/>
  <c r="P1323" i="1" l="1"/>
  <c r="O1324" i="1"/>
  <c r="P1324" i="1" l="1"/>
  <c r="O1325" i="1"/>
  <c r="P1325" i="1" l="1"/>
  <c r="O1326" i="1"/>
  <c r="P1326" i="1" l="1"/>
  <c r="O1327" i="1"/>
  <c r="P1327" i="1" l="1"/>
  <c r="O1328" i="1"/>
  <c r="P1328" i="1" l="1"/>
  <c r="O1329" i="1"/>
  <c r="P1329" i="1" l="1"/>
  <c r="O1330" i="1"/>
  <c r="P1330" i="1" l="1"/>
  <c r="O1331" i="1"/>
  <c r="P1331" i="1" l="1"/>
  <c r="O1332" i="1"/>
  <c r="P1332" i="1" l="1"/>
  <c r="O1333" i="1"/>
  <c r="P1333" i="1" l="1"/>
  <c r="O1334" i="1"/>
  <c r="P1334" i="1" l="1"/>
  <c r="O1335" i="1"/>
  <c r="P1335" i="1" l="1"/>
  <c r="O1336" i="1"/>
  <c r="P1336" i="1" l="1"/>
  <c r="O1337" i="1"/>
  <c r="P1337" i="1" l="1"/>
  <c r="O1338" i="1"/>
  <c r="P1338" i="1" l="1"/>
  <c r="O1339" i="1"/>
  <c r="P1339" i="1" l="1"/>
  <c r="O1340" i="1"/>
  <c r="P1340" i="1" l="1"/>
  <c r="O1341" i="1"/>
  <c r="P1341" i="1" l="1"/>
  <c r="O1342" i="1"/>
  <c r="P1342" i="1" l="1"/>
  <c r="O1343" i="1"/>
  <c r="P1343" i="1" l="1"/>
  <c r="O1344" i="1"/>
  <c r="P1344" i="1" l="1"/>
  <c r="O1345" i="1"/>
  <c r="P1345" i="1" l="1"/>
  <c r="O1346" i="1"/>
  <c r="P1346" i="1" l="1"/>
  <c r="O1347" i="1"/>
  <c r="P1347" i="1" l="1"/>
  <c r="O1348" i="1"/>
  <c r="P1348" i="1" l="1"/>
  <c r="O1349" i="1"/>
  <c r="P1349" i="1" l="1"/>
  <c r="O1350" i="1"/>
  <c r="P1350" i="1" l="1"/>
  <c r="O1351" i="1"/>
  <c r="P1351" i="1" l="1"/>
  <c r="O1352" i="1"/>
  <c r="P1352" i="1" l="1"/>
  <c r="O1353" i="1"/>
  <c r="P1353" i="1" l="1"/>
  <c r="O1354" i="1"/>
  <c r="P1354" i="1" l="1"/>
  <c r="O1355" i="1"/>
  <c r="P1355" i="1" l="1"/>
  <c r="O1356" i="1"/>
  <c r="P1356" i="1" l="1"/>
  <c r="O1357" i="1"/>
  <c r="P1357" i="1" l="1"/>
  <c r="O1358" i="1"/>
  <c r="P1358" i="1" l="1"/>
  <c r="O1359" i="1"/>
  <c r="P1359" i="1" l="1"/>
  <c r="O1360" i="1"/>
  <c r="P1360" i="1" l="1"/>
  <c r="O1361" i="1"/>
  <c r="P1361" i="1" l="1"/>
  <c r="O1362" i="1"/>
  <c r="P1362" i="1" l="1"/>
  <c r="O1363" i="1"/>
  <c r="P1363" i="1" l="1"/>
  <c r="O1364" i="1"/>
  <c r="P1364" i="1" l="1"/>
  <c r="O1365" i="1"/>
  <c r="P1365" i="1" l="1"/>
  <c r="O1366" i="1"/>
  <c r="O1367" i="1" l="1"/>
  <c r="P1366" i="1"/>
  <c r="P1367" i="1" l="1"/>
  <c r="O1368" i="1"/>
  <c r="P1368" i="1" l="1"/>
  <c r="O1369" i="1"/>
  <c r="P1369" i="1" l="1"/>
  <c r="O1370" i="1"/>
  <c r="P1370" i="1" l="1"/>
  <c r="O1371" i="1"/>
  <c r="O1372" i="1" l="1"/>
  <c r="P1371" i="1"/>
  <c r="P1372" i="1" l="1"/>
  <c r="O1373" i="1"/>
  <c r="P1373" i="1" l="1"/>
  <c r="O1374" i="1"/>
  <c r="P1374" i="1" l="1"/>
  <c r="O1375" i="1"/>
  <c r="O1376" i="1" l="1"/>
  <c r="P1375" i="1"/>
  <c r="P1376" i="1" l="1"/>
  <c r="O1377" i="1"/>
  <c r="P1377" i="1" l="1"/>
  <c r="O1378" i="1"/>
  <c r="O1379" i="1" l="1"/>
  <c r="P1378" i="1"/>
  <c r="P1379" i="1" l="1"/>
  <c r="O1380" i="1"/>
  <c r="P1380" i="1" l="1"/>
  <c r="O1381" i="1"/>
  <c r="P1381" i="1" l="1"/>
  <c r="O1382" i="1"/>
  <c r="P1382" i="1" l="1"/>
  <c r="O1383" i="1"/>
  <c r="P1383" i="1" l="1"/>
  <c r="O1384" i="1"/>
  <c r="P1384" i="1" l="1"/>
  <c r="O1385" i="1"/>
  <c r="P1385" i="1" l="1"/>
  <c r="O1386" i="1"/>
  <c r="P1386" i="1" l="1"/>
  <c r="O1387" i="1"/>
  <c r="P1387" i="1" l="1"/>
  <c r="O1388" i="1"/>
  <c r="P1388" i="1" l="1"/>
  <c r="O1389" i="1"/>
  <c r="P1389" i="1" l="1"/>
  <c r="O1390" i="1"/>
  <c r="P1390" i="1" l="1"/>
  <c r="O1391" i="1"/>
  <c r="P1391" i="1" l="1"/>
  <c r="O1392" i="1"/>
  <c r="P1392" i="1" l="1"/>
  <c r="O1393" i="1"/>
  <c r="P1393" i="1" l="1"/>
  <c r="O1394" i="1"/>
  <c r="P1394" i="1" l="1"/>
  <c r="O1395" i="1"/>
  <c r="P1395" i="1" l="1"/>
  <c r="O1396" i="1"/>
  <c r="P1396" i="1" l="1"/>
  <c r="O1397" i="1"/>
  <c r="P1397" i="1" l="1"/>
  <c r="O1398" i="1"/>
  <c r="P1398" i="1" l="1"/>
  <c r="O1399" i="1"/>
  <c r="P1399" i="1" l="1"/>
  <c r="O1400" i="1"/>
  <c r="P1400" i="1" l="1"/>
  <c r="O1401" i="1"/>
  <c r="P1401" i="1" l="1"/>
  <c r="O1402" i="1"/>
  <c r="P1402" i="1" l="1"/>
  <c r="O1403" i="1"/>
  <c r="P1403" i="1" l="1"/>
  <c r="O1404" i="1"/>
  <c r="P1404" i="1" l="1"/>
  <c r="O1405" i="1"/>
  <c r="P1405" i="1" l="1"/>
  <c r="O1406" i="1"/>
  <c r="P1406" i="1" l="1"/>
  <c r="O1407" i="1"/>
  <c r="P1407" i="1" l="1"/>
  <c r="O1408" i="1"/>
  <c r="P1408" i="1" l="1"/>
  <c r="O1409" i="1"/>
  <c r="P1409" i="1" l="1"/>
  <c r="O1410" i="1"/>
  <c r="P1410" i="1" l="1"/>
  <c r="O1411" i="1"/>
  <c r="P1411" i="1" l="1"/>
  <c r="O1412" i="1"/>
  <c r="P1412" i="1" l="1"/>
  <c r="O1413" i="1"/>
  <c r="P1413" i="1" l="1"/>
  <c r="O1414" i="1"/>
  <c r="P1414" i="1" l="1"/>
  <c r="O1415" i="1"/>
  <c r="P1415" i="1" l="1"/>
  <c r="O1416" i="1"/>
  <c r="P1416" i="1" l="1"/>
  <c r="O1417" i="1"/>
  <c r="P1417" i="1" l="1"/>
  <c r="O1418" i="1"/>
  <c r="P1418" i="1" l="1"/>
  <c r="O1419" i="1"/>
  <c r="P1419" i="1" l="1"/>
  <c r="O1420" i="1"/>
  <c r="P1420" i="1" l="1"/>
  <c r="O1421" i="1"/>
  <c r="P1421" i="1" l="1"/>
  <c r="O1422" i="1"/>
  <c r="P1422" i="1" l="1"/>
  <c r="O1423" i="1"/>
  <c r="P1423" i="1" l="1"/>
  <c r="O1424" i="1"/>
  <c r="P1424" i="1" l="1"/>
  <c r="O1425" i="1"/>
  <c r="P1425" i="1" l="1"/>
  <c r="O1426" i="1"/>
  <c r="P1426" i="1" l="1"/>
  <c r="O1427" i="1"/>
  <c r="P1427" i="1" l="1"/>
  <c r="O1428" i="1"/>
  <c r="P1428" i="1" l="1"/>
  <c r="O1429" i="1"/>
  <c r="O1430" i="1" l="1"/>
  <c r="P1429" i="1"/>
  <c r="P1430" i="1" l="1"/>
  <c r="O1431" i="1"/>
  <c r="P1431" i="1" l="1"/>
  <c r="O1432" i="1"/>
  <c r="P1432" i="1" l="1"/>
  <c r="O1433" i="1"/>
  <c r="P1433" i="1" l="1"/>
  <c r="O1434" i="1"/>
  <c r="P1434" i="1" l="1"/>
  <c r="O1435" i="1"/>
  <c r="P1435" i="1" l="1"/>
  <c r="O1436" i="1"/>
  <c r="P1436" i="1" l="1"/>
  <c r="O1437" i="1"/>
  <c r="P1437" i="1" l="1"/>
  <c r="O1438" i="1"/>
  <c r="P1438" i="1" l="1"/>
  <c r="O1439" i="1"/>
  <c r="P1439" i="1" l="1"/>
  <c r="O1440" i="1"/>
  <c r="P1440" i="1" l="1"/>
  <c r="O1441" i="1"/>
  <c r="P1441" i="1" l="1"/>
  <c r="O1442" i="1"/>
  <c r="P1442" i="1" l="1"/>
  <c r="O1443" i="1"/>
  <c r="P1443" i="1" l="1"/>
  <c r="O1444" i="1"/>
  <c r="P1444" i="1" l="1"/>
  <c r="O1445" i="1"/>
  <c r="P1445" i="1" l="1"/>
  <c r="O1446" i="1"/>
  <c r="P1446" i="1" l="1"/>
  <c r="O1447" i="1"/>
  <c r="P1447" i="1" l="1"/>
  <c r="O1448" i="1"/>
  <c r="P1448" i="1" l="1"/>
  <c r="O1449" i="1"/>
  <c r="P1449" i="1" l="1"/>
  <c r="O1450" i="1"/>
  <c r="P1450" i="1" l="1"/>
  <c r="O1451" i="1"/>
  <c r="O1452" i="1" l="1"/>
  <c r="P1451" i="1"/>
  <c r="P1452" i="1" l="1"/>
  <c r="O1453" i="1"/>
  <c r="P1453" i="1" l="1"/>
  <c r="O1454" i="1"/>
  <c r="P1454" i="1" l="1"/>
  <c r="O1455" i="1"/>
  <c r="P1455" i="1" l="1"/>
  <c r="O1456" i="1"/>
  <c r="P1456" i="1" l="1"/>
  <c r="O1457" i="1"/>
  <c r="P1457" i="1" l="1"/>
  <c r="O1458" i="1"/>
  <c r="C8" i="2" s="1"/>
  <c r="P1458" i="1" l="1"/>
  <c r="O1459" i="1"/>
  <c r="P1459" i="1" l="1"/>
  <c r="O1460" i="1"/>
  <c r="O8" i="2"/>
  <c r="P8" i="2"/>
  <c r="Q8" i="2"/>
  <c r="P1460" i="1" l="1"/>
  <c r="O1461" i="1"/>
  <c r="P1461" i="1" l="1"/>
  <c r="O1462" i="1"/>
  <c r="P1462" i="1" l="1"/>
  <c r="O1463" i="1"/>
  <c r="P1463" i="1" l="1"/>
  <c r="O1464" i="1"/>
  <c r="P1464" i="1" l="1"/>
  <c r="O1465" i="1"/>
  <c r="P1465" i="1" l="1"/>
  <c r="O1466" i="1"/>
  <c r="P1466" i="1" l="1"/>
  <c r="O1467" i="1"/>
  <c r="P1467" i="1" l="1"/>
  <c r="O1468" i="1"/>
  <c r="P1468" i="1" l="1"/>
  <c r="O1469" i="1"/>
  <c r="P1469" i="1" l="1"/>
  <c r="O1470" i="1"/>
  <c r="P1470" i="1" l="1"/>
  <c r="O1471" i="1"/>
  <c r="P1471" i="1" l="1"/>
  <c r="O1472" i="1"/>
  <c r="P1472" i="1" l="1"/>
  <c r="O1473" i="1"/>
  <c r="P1473" i="1" l="1"/>
  <c r="O1474" i="1"/>
  <c r="P1474" i="1" l="1"/>
  <c r="O1475" i="1"/>
  <c r="P1475" i="1" l="1"/>
  <c r="O1476" i="1"/>
  <c r="P1476" i="1" l="1"/>
  <c r="O1477" i="1"/>
  <c r="P1477" i="1" l="1"/>
  <c r="O1478" i="1"/>
  <c r="P1478" i="1" l="1"/>
  <c r="O1479" i="1"/>
  <c r="P1479" i="1" l="1"/>
  <c r="O1480" i="1"/>
  <c r="P1480" i="1" l="1"/>
  <c r="O1481" i="1"/>
  <c r="P1481" i="1" l="1"/>
  <c r="O1482" i="1"/>
  <c r="P1482" i="1" l="1"/>
  <c r="O1483" i="1"/>
  <c r="P1483" i="1" l="1"/>
  <c r="O1484" i="1"/>
  <c r="P1484" i="1" l="1"/>
  <c r="O1485" i="1"/>
  <c r="P1485" i="1" l="1"/>
  <c r="O1486" i="1"/>
  <c r="O1487" i="1" l="1"/>
  <c r="P1486" i="1"/>
  <c r="P1487" i="1" l="1"/>
  <c r="O1488" i="1"/>
  <c r="P1488" i="1" l="1"/>
  <c r="O1489" i="1"/>
  <c r="P1489" i="1" l="1"/>
  <c r="O1490" i="1"/>
  <c r="P1490" i="1" l="1"/>
  <c r="O1491" i="1"/>
  <c r="P1491" i="1" l="1"/>
  <c r="O1492" i="1"/>
  <c r="P1492" i="1" l="1"/>
  <c r="O1493" i="1"/>
  <c r="P1493" i="1" l="1"/>
  <c r="O1494" i="1"/>
  <c r="P1494" i="1" l="1"/>
  <c r="O1495" i="1"/>
  <c r="P1495" i="1" l="1"/>
  <c r="O1496" i="1"/>
  <c r="P1496" i="1" l="1"/>
  <c r="O1497" i="1"/>
  <c r="P1497" i="1" l="1"/>
  <c r="O1498" i="1"/>
  <c r="O1499" i="1" l="1"/>
  <c r="P1498" i="1"/>
  <c r="P1499" i="1" l="1"/>
  <c r="O1500" i="1"/>
  <c r="P1500" i="1" l="1"/>
  <c r="O1501" i="1"/>
  <c r="P1501" i="1" l="1"/>
  <c r="O1502" i="1"/>
  <c r="P1502" i="1" l="1"/>
  <c r="O1503" i="1"/>
  <c r="P1503" i="1" l="1"/>
  <c r="O1504" i="1"/>
  <c r="P1504" i="1" l="1"/>
  <c r="O1505" i="1"/>
  <c r="P1505" i="1" l="1"/>
  <c r="O1506" i="1"/>
  <c r="P1506" i="1" l="1"/>
  <c r="O1507" i="1"/>
  <c r="P1507" i="1" l="1"/>
  <c r="O1508" i="1"/>
  <c r="P1508" i="1" l="1"/>
  <c r="O1509" i="1"/>
  <c r="P1509" i="1" l="1"/>
  <c r="O1510" i="1"/>
  <c r="P1510" i="1" l="1"/>
  <c r="O1511" i="1"/>
  <c r="P1511" i="1" l="1"/>
  <c r="O1512" i="1"/>
  <c r="P1512" i="1" l="1"/>
  <c r="O1513" i="1"/>
  <c r="P1513" i="1" l="1"/>
  <c r="O1514" i="1"/>
  <c r="P1514" i="1" l="1"/>
  <c r="O1515" i="1"/>
  <c r="P1515" i="1" l="1"/>
  <c r="O1516" i="1"/>
  <c r="P1516" i="1" l="1"/>
  <c r="O1517" i="1"/>
  <c r="P1517" i="1" l="1"/>
  <c r="O1518" i="1"/>
  <c r="P1518" i="1" l="1"/>
  <c r="O1519" i="1"/>
  <c r="P1519" i="1" l="1"/>
  <c r="O1520" i="1"/>
  <c r="P1520" i="1" l="1"/>
  <c r="O1521" i="1"/>
  <c r="P1521" i="1" l="1"/>
  <c r="O1522" i="1"/>
  <c r="P1522" i="1" l="1"/>
  <c r="O1523" i="1"/>
  <c r="P1523" i="1" l="1"/>
  <c r="O1524" i="1"/>
  <c r="P1524" i="1" l="1"/>
  <c r="O1525" i="1"/>
  <c r="P1525" i="1" l="1"/>
  <c r="O1526" i="1"/>
  <c r="P1526" i="1" l="1"/>
  <c r="O1527" i="1"/>
  <c r="P1527" i="1" l="1"/>
  <c r="O1528" i="1"/>
  <c r="P1528" i="1" l="1"/>
  <c r="O1529" i="1"/>
  <c r="P1529" i="1" l="1"/>
  <c r="O1530" i="1"/>
  <c r="P1530" i="1" l="1"/>
  <c r="O1531" i="1"/>
  <c r="P1531" i="1" l="1"/>
  <c r="O1532" i="1"/>
  <c r="P1532" i="1" l="1"/>
  <c r="O1533" i="1"/>
  <c r="P1533" i="1" l="1"/>
  <c r="O1534" i="1"/>
  <c r="P1534" i="1" l="1"/>
  <c r="O1535" i="1"/>
  <c r="P1535" i="1" l="1"/>
  <c r="O1536" i="1"/>
  <c r="P1536" i="1" l="1"/>
  <c r="O1537" i="1"/>
  <c r="P1537" i="1" l="1"/>
  <c r="O1538" i="1"/>
  <c r="P1538" i="1" l="1"/>
  <c r="O1539" i="1"/>
  <c r="P1539" i="1" l="1"/>
  <c r="O1540" i="1"/>
  <c r="P1540" i="1" l="1"/>
  <c r="O1541" i="1"/>
  <c r="P1541" i="1" l="1"/>
  <c r="O1542" i="1"/>
  <c r="P1542" i="1" l="1"/>
  <c r="O1543" i="1"/>
  <c r="P1543" i="1" l="1"/>
  <c r="O1544" i="1"/>
  <c r="P1544" i="1" l="1"/>
  <c r="O1545" i="1"/>
  <c r="P1545" i="1" l="1"/>
  <c r="O1546" i="1"/>
  <c r="P1546" i="1" l="1"/>
  <c r="O1547" i="1"/>
  <c r="P1547" i="1" l="1"/>
  <c r="O1548" i="1"/>
  <c r="P1548" i="1" l="1"/>
  <c r="O1549" i="1"/>
  <c r="P1549" i="1" l="1"/>
  <c r="O1550" i="1"/>
  <c r="P1550" i="1" l="1"/>
  <c r="O1551" i="1"/>
  <c r="P1551" i="1" l="1"/>
  <c r="O1552" i="1"/>
  <c r="P1552" i="1" l="1"/>
  <c r="O1553" i="1"/>
  <c r="P1553" i="1" l="1"/>
  <c r="O1554" i="1"/>
  <c r="P1554" i="1" l="1"/>
  <c r="O1555" i="1"/>
  <c r="O1556" i="1" l="1"/>
  <c r="P1555" i="1"/>
  <c r="P1556" i="1" l="1"/>
  <c r="O1557" i="1"/>
  <c r="P1557" i="1" l="1"/>
  <c r="O1558" i="1"/>
  <c r="P1558" i="1" l="1"/>
  <c r="O1559" i="1"/>
  <c r="P1559" i="1" l="1"/>
  <c r="O1560" i="1"/>
  <c r="P1560" i="1" l="1"/>
  <c r="O1561" i="1"/>
  <c r="P1561" i="1" l="1"/>
  <c r="O1562" i="1"/>
  <c r="P1562" i="1" l="1"/>
  <c r="O1563" i="1"/>
  <c r="P1563" i="1" l="1"/>
  <c r="O1564" i="1"/>
  <c r="P1564" i="1" l="1"/>
  <c r="O1565" i="1"/>
  <c r="P1565" i="1" l="1"/>
  <c r="O1566" i="1"/>
  <c r="P1566" i="1" l="1"/>
  <c r="O1567" i="1"/>
  <c r="P1567" i="1" l="1"/>
  <c r="O1568" i="1"/>
  <c r="P1568" i="1" l="1"/>
  <c r="O1569" i="1"/>
  <c r="P1569" i="1" l="1"/>
  <c r="O1570" i="1"/>
  <c r="P1570" i="1" l="1"/>
  <c r="O1571" i="1"/>
  <c r="P1571" i="1" l="1"/>
  <c r="O1572" i="1"/>
  <c r="P1572" i="1" l="1"/>
  <c r="O1573" i="1"/>
  <c r="P1573" i="1" l="1"/>
  <c r="O1574" i="1"/>
  <c r="P1574" i="1" l="1"/>
  <c r="O1575" i="1"/>
  <c r="P1575" i="1" l="1"/>
  <c r="O1576" i="1"/>
  <c r="P1576" i="1" l="1"/>
  <c r="O1577" i="1"/>
  <c r="P1577" i="1" l="1"/>
  <c r="O1578" i="1"/>
  <c r="P1578" i="1" l="1"/>
  <c r="O1579" i="1"/>
  <c r="P1579" i="1" l="1"/>
  <c r="O1580" i="1"/>
  <c r="P1580" i="1" l="1"/>
  <c r="O1581" i="1"/>
  <c r="P1581" i="1" l="1"/>
  <c r="O1582" i="1"/>
  <c r="P1582" i="1" l="1"/>
  <c r="O1583" i="1"/>
  <c r="P1583" i="1" l="1"/>
  <c r="O1584" i="1"/>
  <c r="P1584" i="1" l="1"/>
  <c r="O1585" i="1"/>
  <c r="P1585" i="1" l="1"/>
  <c r="O1586" i="1"/>
  <c r="P1586" i="1" l="1"/>
  <c r="O1587" i="1"/>
  <c r="P1587" i="1" l="1"/>
  <c r="O1588" i="1"/>
  <c r="P1588" i="1" l="1"/>
  <c r="O1589" i="1"/>
  <c r="P1589" i="1" l="1"/>
  <c r="O1590" i="1"/>
  <c r="P1590" i="1" l="1"/>
  <c r="O1591" i="1"/>
  <c r="P1591" i="1" l="1"/>
  <c r="O1592" i="1"/>
  <c r="P1592" i="1" l="1"/>
  <c r="O1593" i="1"/>
  <c r="P1593" i="1" l="1"/>
  <c r="O1594" i="1"/>
  <c r="P1594" i="1" l="1"/>
  <c r="O1595" i="1"/>
  <c r="P1595" i="1" l="1"/>
  <c r="O1596" i="1"/>
  <c r="P1596" i="1" l="1"/>
  <c r="O1597" i="1"/>
  <c r="P1597" i="1" l="1"/>
  <c r="O1598" i="1"/>
  <c r="P1598" i="1" l="1"/>
  <c r="O1599" i="1"/>
  <c r="P1599" i="1" l="1"/>
  <c r="O1600" i="1"/>
  <c r="P1600" i="1" l="1"/>
  <c r="O1601" i="1"/>
  <c r="P1601" i="1" l="1"/>
  <c r="O1602" i="1"/>
  <c r="P1602" i="1" l="1"/>
  <c r="O1603" i="1"/>
  <c r="P1603" i="1" l="1"/>
  <c r="O1604" i="1"/>
  <c r="P1604" i="1" l="1"/>
  <c r="O1605" i="1"/>
  <c r="P1605" i="1" l="1"/>
  <c r="O1606" i="1"/>
  <c r="P1606" i="1" l="1"/>
  <c r="O1607" i="1"/>
  <c r="P1607" i="1" l="1"/>
  <c r="O1608" i="1"/>
  <c r="P1608" i="1" l="1"/>
  <c r="O1609" i="1"/>
  <c r="P1609" i="1" l="1"/>
  <c r="O1610" i="1"/>
  <c r="P1610" i="1" l="1"/>
  <c r="O1611" i="1"/>
  <c r="P1611" i="1" l="1"/>
  <c r="O1612" i="1"/>
  <c r="P1612" i="1" l="1"/>
  <c r="O1613" i="1"/>
  <c r="P1613" i="1" l="1"/>
  <c r="O1614" i="1"/>
  <c r="O1615" i="1" l="1"/>
  <c r="P1614" i="1"/>
  <c r="P1615" i="1" l="1"/>
  <c r="O1616" i="1"/>
  <c r="P1616" i="1" l="1"/>
  <c r="O1617" i="1"/>
  <c r="P1617" i="1" l="1"/>
  <c r="O1618" i="1"/>
  <c r="P1618" i="1" l="1"/>
  <c r="O1619" i="1"/>
  <c r="O1620" i="1" l="1"/>
  <c r="P1619" i="1"/>
  <c r="P1620" i="1" l="1"/>
  <c r="O1621" i="1"/>
  <c r="P1621" i="1" l="1"/>
  <c r="O1622" i="1"/>
  <c r="P1622" i="1" l="1"/>
  <c r="O1623" i="1"/>
  <c r="P1623" i="1" l="1"/>
  <c r="O1624" i="1"/>
  <c r="P1624" i="1" l="1"/>
  <c r="O1625" i="1"/>
  <c r="P1625" i="1" l="1"/>
  <c r="O1626" i="1"/>
  <c r="P1626" i="1" l="1"/>
  <c r="O1627" i="1"/>
  <c r="P1627" i="1" l="1"/>
  <c r="O1628" i="1"/>
  <c r="P1628" i="1" l="1"/>
  <c r="O1629" i="1"/>
  <c r="P1629" i="1" l="1"/>
  <c r="O1630" i="1"/>
  <c r="P1630" i="1" l="1"/>
  <c r="O1631" i="1"/>
  <c r="P1631" i="1" l="1"/>
  <c r="O1632" i="1"/>
  <c r="P1632" i="1" l="1"/>
  <c r="O1633" i="1"/>
  <c r="P1633" i="1" l="1"/>
  <c r="O1634" i="1"/>
  <c r="P1634" i="1" l="1"/>
  <c r="O1635" i="1"/>
  <c r="P1635" i="1" l="1"/>
  <c r="O1636" i="1"/>
  <c r="P1636" i="1" l="1"/>
  <c r="O1637" i="1"/>
  <c r="P1637" i="1" l="1"/>
  <c r="O1638" i="1"/>
  <c r="P1638" i="1" l="1"/>
  <c r="O1639" i="1"/>
  <c r="P1639" i="1" l="1"/>
  <c r="O1640" i="1"/>
  <c r="P1640" i="1" l="1"/>
  <c r="O1641" i="1"/>
  <c r="P1641" i="1" l="1"/>
  <c r="O1642" i="1"/>
  <c r="P1642" i="1" l="1"/>
  <c r="O1643" i="1"/>
  <c r="P1643" i="1" l="1"/>
  <c r="O1644" i="1"/>
  <c r="P1644" i="1" l="1"/>
  <c r="O1645" i="1"/>
  <c r="P1645" i="1" l="1"/>
  <c r="O1646" i="1"/>
  <c r="P1646" i="1" l="1"/>
  <c r="O1647" i="1"/>
  <c r="P1647" i="1" l="1"/>
  <c r="O1648" i="1"/>
  <c r="P1648" i="1" l="1"/>
  <c r="O1649" i="1"/>
  <c r="P1649" i="1" l="1"/>
  <c r="O1650" i="1"/>
  <c r="P1650" i="1" l="1"/>
  <c r="O1651" i="1"/>
  <c r="P1651" i="1" l="1"/>
  <c r="O1652" i="1"/>
  <c r="P1652" i="1" l="1"/>
  <c r="O1653" i="1"/>
  <c r="P1653" i="1" l="1"/>
  <c r="O1654" i="1"/>
  <c r="P1654" i="1" l="1"/>
  <c r="O1655" i="1"/>
  <c r="P1655" i="1" l="1"/>
  <c r="O1656" i="1"/>
  <c r="P1656" i="1" l="1"/>
  <c r="O1657" i="1"/>
  <c r="P1657" i="1" l="1"/>
  <c r="O1658" i="1"/>
  <c r="O1659" i="1" l="1"/>
  <c r="P1658" i="1"/>
  <c r="P1659" i="1" l="1"/>
  <c r="O1660" i="1"/>
  <c r="P1660" i="1" l="1"/>
  <c r="O1661" i="1"/>
  <c r="P1661" i="1" l="1"/>
  <c r="O1662" i="1"/>
  <c r="P1662" i="1" l="1"/>
  <c r="O1663" i="1"/>
  <c r="P1663" i="1" l="1"/>
  <c r="O1664" i="1"/>
  <c r="P1664" i="1" l="1"/>
  <c r="O1665" i="1"/>
  <c r="P1665" i="1" l="1"/>
  <c r="O1666" i="1"/>
  <c r="P1666" i="1" l="1"/>
  <c r="O1667" i="1"/>
  <c r="P1667" i="1" l="1"/>
  <c r="O1668" i="1"/>
  <c r="P1668" i="1" l="1"/>
  <c r="O1669" i="1"/>
  <c r="P1669" i="1" l="1"/>
  <c r="O1670" i="1"/>
  <c r="P1670" i="1" l="1"/>
  <c r="O1671" i="1"/>
  <c r="P1671" i="1" l="1"/>
  <c r="O1672" i="1"/>
  <c r="P1672" i="1" l="1"/>
  <c r="O1673" i="1"/>
  <c r="P1673" i="1" l="1"/>
  <c r="O1674" i="1"/>
  <c r="P1674" i="1" l="1"/>
  <c r="O1675" i="1"/>
  <c r="P1675" i="1" l="1"/>
  <c r="O1676" i="1"/>
  <c r="P1676" i="1" l="1"/>
  <c r="O1677" i="1"/>
  <c r="P1677" i="1" l="1"/>
  <c r="O1678" i="1"/>
  <c r="P1678" i="1" l="1"/>
  <c r="O1679" i="1"/>
  <c r="P1679" i="1" l="1"/>
  <c r="O1680" i="1"/>
  <c r="P1680" i="1" l="1"/>
  <c r="O1681" i="1"/>
  <c r="P1681" i="1" l="1"/>
  <c r="O1682" i="1"/>
  <c r="P1682" i="1" l="1"/>
  <c r="O1683" i="1"/>
  <c r="P1683" i="1" l="1"/>
  <c r="O1684" i="1"/>
  <c r="P1684" i="1" l="1"/>
  <c r="O1685" i="1"/>
  <c r="P1685" i="1" l="1"/>
  <c r="O1686" i="1"/>
  <c r="P1686" i="1" l="1"/>
  <c r="O1687" i="1"/>
  <c r="P1687" i="1" l="1"/>
  <c r="O1688" i="1"/>
  <c r="P1688" i="1" l="1"/>
  <c r="O1689" i="1"/>
  <c r="P1689" i="1" l="1"/>
  <c r="O1690" i="1"/>
  <c r="P1690" i="1" l="1"/>
  <c r="O1691" i="1"/>
  <c r="P1691" i="1" l="1"/>
  <c r="O1692" i="1"/>
  <c r="P1692" i="1" l="1"/>
  <c r="O1693" i="1"/>
  <c r="P1693" i="1" l="1"/>
  <c r="O1694" i="1"/>
  <c r="P1694" i="1" l="1"/>
  <c r="O1695" i="1"/>
  <c r="P1695" i="1" l="1"/>
  <c r="O1696" i="1"/>
  <c r="P1696" i="1" l="1"/>
  <c r="O1697" i="1"/>
  <c r="P1697" i="1" l="1"/>
  <c r="O1698" i="1"/>
  <c r="P1698" i="1" l="1"/>
  <c r="O1699" i="1"/>
  <c r="P1699" i="1" l="1"/>
  <c r="O1700" i="1"/>
  <c r="P1700" i="1" l="1"/>
  <c r="O1701" i="1"/>
  <c r="P1701" i="1" l="1"/>
  <c r="O1702" i="1"/>
  <c r="C9" i="2" s="1"/>
  <c r="P1702" i="1" l="1"/>
  <c r="O1703" i="1"/>
  <c r="P9" i="2" l="1"/>
  <c r="Q9" i="2"/>
  <c r="O9" i="2"/>
  <c r="P1703" i="1"/>
  <c r="O1704" i="1"/>
  <c r="P1704" i="1" l="1"/>
  <c r="O1705" i="1"/>
  <c r="O1706" i="1" l="1"/>
  <c r="P1705" i="1"/>
  <c r="P1706" i="1" l="1"/>
  <c r="O1707" i="1"/>
  <c r="O1708" i="1" l="1"/>
  <c r="P1707" i="1"/>
  <c r="P1708" i="1" l="1"/>
  <c r="O1709" i="1"/>
  <c r="P1709" i="1" l="1"/>
  <c r="O1710" i="1"/>
  <c r="P1710" i="1" l="1"/>
  <c r="O1711" i="1"/>
  <c r="P1711" i="1" l="1"/>
  <c r="O1712" i="1"/>
  <c r="P1712" i="1" l="1"/>
  <c r="O1713" i="1"/>
  <c r="O1714" i="1" l="1"/>
  <c r="P1713" i="1"/>
  <c r="P1714" i="1" l="1"/>
  <c r="O1715" i="1"/>
  <c r="O1716" i="1" l="1"/>
  <c r="P1715" i="1"/>
  <c r="P1716" i="1" l="1"/>
  <c r="O1717" i="1"/>
  <c r="P1717" i="1" l="1"/>
  <c r="O1718" i="1"/>
  <c r="P1718" i="1" l="1"/>
  <c r="O1719" i="1"/>
  <c r="P1719" i="1" l="1"/>
  <c r="O1720" i="1"/>
  <c r="P1720" i="1" l="1"/>
  <c r="O1721" i="1"/>
  <c r="O1722" i="1" l="1"/>
  <c r="P1721" i="1"/>
  <c r="P1722" i="1" l="1"/>
  <c r="O1723" i="1"/>
  <c r="O1724" i="1" l="1"/>
  <c r="P1723" i="1"/>
  <c r="P1724" i="1" l="1"/>
  <c r="O1725" i="1"/>
  <c r="P1725" i="1" l="1"/>
  <c r="O1726" i="1"/>
  <c r="P1726" i="1" l="1"/>
  <c r="O1727" i="1"/>
  <c r="P1727" i="1" l="1"/>
  <c r="O1728" i="1"/>
  <c r="P1728" i="1" l="1"/>
  <c r="O1729" i="1"/>
  <c r="O1730" i="1" l="1"/>
  <c r="P1729" i="1"/>
  <c r="P1730" i="1" l="1"/>
  <c r="O1731" i="1"/>
  <c r="O1732" i="1" l="1"/>
  <c r="P1731" i="1"/>
  <c r="P1732" i="1" l="1"/>
  <c r="O1733" i="1"/>
  <c r="P1733" i="1" l="1"/>
  <c r="O1734" i="1"/>
  <c r="P1734" i="1" l="1"/>
  <c r="O1735" i="1"/>
  <c r="P1735" i="1" l="1"/>
  <c r="O1736" i="1"/>
  <c r="P1736" i="1" l="1"/>
  <c r="O1737" i="1"/>
  <c r="O1738" i="1" l="1"/>
  <c r="P1737" i="1"/>
  <c r="P1738" i="1" l="1"/>
  <c r="O1739" i="1"/>
  <c r="O1740" i="1" l="1"/>
  <c r="P1739" i="1"/>
  <c r="P1740" i="1" l="1"/>
  <c r="O1741" i="1"/>
  <c r="P1741" i="1" l="1"/>
  <c r="O1742" i="1"/>
  <c r="P1742" i="1" l="1"/>
  <c r="O1743" i="1"/>
  <c r="P1743" i="1" l="1"/>
  <c r="O1744" i="1"/>
  <c r="P1744" i="1" l="1"/>
  <c r="O1745" i="1"/>
  <c r="O1746" i="1" l="1"/>
  <c r="P1745" i="1"/>
  <c r="P1746" i="1" l="1"/>
  <c r="O1747" i="1"/>
  <c r="O1748" i="1" l="1"/>
  <c r="P1747" i="1"/>
  <c r="P1748" i="1" l="1"/>
  <c r="O1749" i="1"/>
  <c r="P1749" i="1" l="1"/>
  <c r="O1750" i="1"/>
  <c r="P1750" i="1" l="1"/>
  <c r="O1751" i="1"/>
  <c r="P1751" i="1" l="1"/>
  <c r="O1752" i="1"/>
  <c r="P1752" i="1" l="1"/>
  <c r="O1753" i="1"/>
  <c r="O1754" i="1" l="1"/>
  <c r="P1753" i="1"/>
  <c r="P1754" i="1" l="1"/>
  <c r="O1755" i="1"/>
  <c r="O1756" i="1" l="1"/>
  <c r="P1755" i="1"/>
  <c r="P1756" i="1" l="1"/>
  <c r="O1757" i="1"/>
  <c r="P1757" i="1" l="1"/>
  <c r="O1758" i="1"/>
  <c r="P1758" i="1" l="1"/>
  <c r="O1759" i="1"/>
  <c r="P1759" i="1" l="1"/>
  <c r="O1760" i="1"/>
  <c r="P1760" i="1" l="1"/>
  <c r="O1761" i="1"/>
  <c r="O1762" i="1" l="1"/>
  <c r="P1761" i="1"/>
  <c r="P1762" i="1" l="1"/>
  <c r="O1763" i="1"/>
  <c r="O1764" i="1" l="1"/>
  <c r="P1763" i="1"/>
  <c r="P1764" i="1" l="1"/>
  <c r="O1765" i="1"/>
  <c r="P1765" i="1" l="1"/>
  <c r="O1766" i="1"/>
  <c r="P1766" i="1" l="1"/>
  <c r="O1767" i="1"/>
  <c r="P1767" i="1" l="1"/>
  <c r="O1768" i="1"/>
  <c r="P1768" i="1" l="1"/>
  <c r="O1769" i="1"/>
  <c r="O1770" i="1" l="1"/>
  <c r="P1769" i="1"/>
  <c r="P1770" i="1" l="1"/>
  <c r="O1771" i="1"/>
  <c r="O1772" i="1" l="1"/>
  <c r="P1771" i="1"/>
  <c r="P1772" i="1" l="1"/>
  <c r="O1773" i="1"/>
  <c r="P1773" i="1" l="1"/>
  <c r="O1774" i="1"/>
  <c r="P1774" i="1" l="1"/>
  <c r="O1775" i="1"/>
  <c r="P1775" i="1" l="1"/>
  <c r="O1776" i="1"/>
  <c r="P1776" i="1" l="1"/>
  <c r="O1777" i="1"/>
  <c r="O1778" i="1" l="1"/>
  <c r="P1777" i="1"/>
  <c r="P1778" i="1" l="1"/>
  <c r="O1779" i="1"/>
  <c r="O1780" i="1" l="1"/>
  <c r="P1779" i="1"/>
  <c r="P1780" i="1" l="1"/>
  <c r="O1781" i="1"/>
  <c r="P1781" i="1" l="1"/>
  <c r="O1782" i="1"/>
  <c r="P1782" i="1" l="1"/>
  <c r="O1783" i="1"/>
  <c r="O1784" i="1" l="1"/>
  <c r="P1783" i="1"/>
  <c r="P1784" i="1" l="1"/>
  <c r="O1785" i="1"/>
  <c r="P1785" i="1" l="1"/>
  <c r="O1786" i="1"/>
  <c r="P1786" i="1" l="1"/>
  <c r="O1787" i="1"/>
  <c r="P1787" i="1" l="1"/>
  <c r="O1788" i="1"/>
  <c r="P1788" i="1" l="1"/>
  <c r="O1789" i="1"/>
  <c r="O1790" i="1" l="1"/>
  <c r="P1789" i="1"/>
  <c r="P1790" i="1" l="1"/>
  <c r="O1791" i="1"/>
  <c r="O1792" i="1" l="1"/>
  <c r="P1791" i="1"/>
  <c r="P1792" i="1" l="1"/>
  <c r="O1793" i="1"/>
  <c r="P1793" i="1" l="1"/>
  <c r="O1794" i="1"/>
  <c r="P1794" i="1" l="1"/>
  <c r="O1795" i="1"/>
  <c r="P1795" i="1" l="1"/>
  <c r="O1796" i="1"/>
  <c r="P1796" i="1" l="1"/>
  <c r="O1797" i="1"/>
  <c r="P1797" i="1" l="1"/>
  <c r="O1798" i="1"/>
  <c r="P1798" i="1" l="1"/>
  <c r="O1799" i="1"/>
  <c r="O1800" i="1" l="1"/>
  <c r="P1799" i="1"/>
  <c r="P1800" i="1" l="1"/>
  <c r="O1801" i="1"/>
  <c r="P1801" i="1" l="1"/>
  <c r="O1802" i="1"/>
  <c r="P1802" i="1" l="1"/>
  <c r="O1803" i="1"/>
  <c r="P1803" i="1" l="1"/>
  <c r="O1804" i="1"/>
  <c r="P1804" i="1" l="1"/>
  <c r="O1805" i="1"/>
  <c r="O1806" i="1" l="1"/>
  <c r="P1805" i="1"/>
  <c r="P1806" i="1" l="1"/>
  <c r="O1807" i="1"/>
  <c r="O1808" i="1" l="1"/>
  <c r="P1807" i="1"/>
  <c r="P1808" i="1" l="1"/>
  <c r="O1809" i="1"/>
  <c r="P1809" i="1" l="1"/>
  <c r="O1810" i="1"/>
  <c r="P1810" i="1" l="1"/>
  <c r="O1811" i="1"/>
  <c r="P1811" i="1" l="1"/>
  <c r="O1812" i="1"/>
  <c r="P1812" i="1" l="1"/>
  <c r="O1813" i="1"/>
  <c r="P1813" i="1" l="1"/>
  <c r="O1814" i="1"/>
  <c r="P1814" i="1" l="1"/>
  <c r="O1815" i="1"/>
  <c r="O1816" i="1" l="1"/>
  <c r="P1815" i="1"/>
  <c r="P1816" i="1" l="1"/>
  <c r="O1817" i="1"/>
  <c r="P1817" i="1" l="1"/>
  <c r="O1818" i="1"/>
  <c r="P1818" i="1" l="1"/>
  <c r="O1819" i="1"/>
  <c r="P1819" i="1" l="1"/>
  <c r="O1820" i="1"/>
  <c r="P1820" i="1" l="1"/>
  <c r="O1821" i="1"/>
  <c r="O1822" i="1" l="1"/>
  <c r="P1821" i="1"/>
  <c r="P1822" i="1" l="1"/>
  <c r="O1823" i="1"/>
  <c r="O1824" i="1" l="1"/>
  <c r="P1823" i="1"/>
  <c r="P1824" i="1" l="1"/>
  <c r="O1825" i="1"/>
  <c r="P1825" i="1" l="1"/>
  <c r="O1826" i="1"/>
  <c r="P1826" i="1" l="1"/>
  <c r="O1827" i="1"/>
  <c r="P1827" i="1" l="1"/>
  <c r="O1828" i="1"/>
  <c r="P1828" i="1" l="1"/>
  <c r="O1829" i="1"/>
  <c r="P1829" i="1" l="1"/>
  <c r="O1830" i="1"/>
  <c r="P1830" i="1" l="1"/>
  <c r="O1831" i="1"/>
  <c r="O1832" i="1" l="1"/>
  <c r="P1831" i="1"/>
  <c r="O1833" i="1" l="1"/>
  <c r="P1832" i="1"/>
  <c r="P1833" i="1" l="1"/>
  <c r="O1834" i="1"/>
  <c r="P1834" i="1" l="1"/>
  <c r="O1835" i="1"/>
  <c r="P1835" i="1" l="1"/>
  <c r="O1836" i="1"/>
  <c r="P1836" i="1" l="1"/>
  <c r="O1837" i="1"/>
  <c r="O1838" i="1" l="1"/>
  <c r="P1837" i="1"/>
  <c r="P1838" i="1" l="1"/>
  <c r="O1839" i="1"/>
  <c r="O1840" i="1" l="1"/>
  <c r="P1839" i="1"/>
  <c r="P1840" i="1" l="1"/>
  <c r="O1841" i="1"/>
  <c r="P1841" i="1" l="1"/>
  <c r="O1842" i="1"/>
  <c r="P1842" i="1" l="1"/>
  <c r="O1843" i="1"/>
  <c r="P1843" i="1" l="1"/>
  <c r="O1844" i="1"/>
  <c r="P1844" i="1" l="1"/>
  <c r="O1845" i="1"/>
  <c r="P1845" i="1" l="1"/>
  <c r="O1846" i="1"/>
  <c r="P1846" i="1" l="1"/>
  <c r="O1847" i="1"/>
  <c r="O1848" i="1" l="1"/>
  <c r="P1847" i="1"/>
  <c r="P1848" i="1" l="1"/>
  <c r="O1849" i="1"/>
  <c r="P1849" i="1" l="1"/>
  <c r="O1850" i="1"/>
  <c r="P1850" i="1" l="1"/>
  <c r="O1851" i="1"/>
  <c r="P1851" i="1" l="1"/>
  <c r="O1852" i="1"/>
  <c r="P1852" i="1" l="1"/>
  <c r="O1853" i="1"/>
  <c r="O1854" i="1" l="1"/>
  <c r="P1853" i="1"/>
  <c r="P1854" i="1" l="1"/>
  <c r="O1855" i="1"/>
  <c r="O1856" i="1" l="1"/>
  <c r="P1855" i="1"/>
  <c r="P1856" i="1" l="1"/>
  <c r="O1857" i="1"/>
  <c r="P1857" i="1" l="1"/>
  <c r="O1858" i="1"/>
  <c r="P1858" i="1" l="1"/>
  <c r="O1859" i="1"/>
  <c r="P1859" i="1" l="1"/>
  <c r="O1860" i="1"/>
  <c r="P1860" i="1" l="1"/>
  <c r="O1861" i="1"/>
  <c r="P1861" i="1" l="1"/>
  <c r="O1862" i="1"/>
  <c r="P1862" i="1" l="1"/>
  <c r="O1863" i="1"/>
  <c r="O1864" i="1" l="1"/>
  <c r="P1863" i="1"/>
  <c r="P1864" i="1" l="1"/>
  <c r="O1865" i="1"/>
  <c r="O1866" i="1" l="1"/>
  <c r="P1865" i="1"/>
  <c r="P1866" i="1" l="1"/>
  <c r="O1867" i="1"/>
  <c r="P1867" i="1" l="1"/>
  <c r="O1868" i="1"/>
  <c r="P1868" i="1" l="1"/>
  <c r="O1869" i="1"/>
  <c r="P1869" i="1" l="1"/>
  <c r="O1870" i="1"/>
  <c r="P1870" i="1" l="1"/>
  <c r="O1871" i="1"/>
  <c r="O1872" i="1" l="1"/>
  <c r="P1871" i="1"/>
  <c r="P1872" i="1" l="1"/>
  <c r="O1873" i="1"/>
  <c r="O1874" i="1" l="1"/>
  <c r="P1873" i="1"/>
  <c r="O1875" i="1" l="1"/>
  <c r="P1874" i="1"/>
  <c r="P1875" i="1" l="1"/>
  <c r="O1876" i="1"/>
  <c r="P1876" i="1" l="1"/>
  <c r="O1877" i="1"/>
  <c r="P1877" i="1" l="1"/>
  <c r="O1878" i="1"/>
  <c r="P1878" i="1" l="1"/>
  <c r="O1879" i="1"/>
  <c r="O1880" i="1" l="1"/>
  <c r="P1879" i="1"/>
  <c r="P1880" i="1" l="1"/>
  <c r="O1881" i="1"/>
  <c r="O1882" i="1" l="1"/>
  <c r="P1881" i="1"/>
  <c r="P1882" i="1" l="1"/>
  <c r="O1883" i="1"/>
  <c r="P1883" i="1" l="1"/>
  <c r="O1884" i="1"/>
  <c r="P1884" i="1" l="1"/>
  <c r="O1885" i="1"/>
  <c r="P1885" i="1" l="1"/>
  <c r="O1886" i="1"/>
  <c r="P1886" i="1" l="1"/>
  <c r="O1887" i="1"/>
  <c r="O1888" i="1" l="1"/>
  <c r="P1887" i="1"/>
  <c r="P1888" i="1" l="1"/>
  <c r="O1889" i="1"/>
  <c r="O1890" i="1" l="1"/>
  <c r="P1889" i="1"/>
  <c r="P1890" i="1" l="1"/>
  <c r="O1891" i="1"/>
  <c r="P1891" i="1" l="1"/>
  <c r="O1892" i="1"/>
  <c r="P1892" i="1" l="1"/>
  <c r="O1893" i="1"/>
  <c r="P1893" i="1" l="1"/>
  <c r="O1894" i="1"/>
  <c r="P1894" i="1" l="1"/>
  <c r="O1895" i="1"/>
  <c r="O1896" i="1" l="1"/>
  <c r="P1895" i="1"/>
  <c r="O1897" i="1" l="1"/>
  <c r="P1896" i="1"/>
  <c r="O1898" i="1" l="1"/>
  <c r="P1897" i="1"/>
  <c r="P1898" i="1" l="1"/>
  <c r="O1899" i="1"/>
  <c r="P1899" i="1" l="1"/>
  <c r="O1900" i="1"/>
  <c r="P1900" i="1" l="1"/>
  <c r="O1901" i="1"/>
  <c r="P1901" i="1" l="1"/>
  <c r="O1902" i="1"/>
  <c r="P1902" i="1" l="1"/>
  <c r="O1903" i="1"/>
  <c r="O1904" i="1" l="1"/>
  <c r="P1903" i="1"/>
  <c r="P1904" i="1" l="1"/>
  <c r="O1905" i="1"/>
  <c r="O1906" i="1" l="1"/>
  <c r="P1905" i="1"/>
  <c r="P1906" i="1" l="1"/>
  <c r="O1907" i="1"/>
  <c r="P1907" i="1" l="1"/>
  <c r="O1908" i="1"/>
  <c r="P1908" i="1" l="1"/>
  <c r="O1909" i="1"/>
  <c r="P1909" i="1" l="1"/>
  <c r="O1910" i="1"/>
  <c r="P1910" i="1" l="1"/>
  <c r="O1911" i="1"/>
  <c r="O1912" i="1" l="1"/>
  <c r="P1911" i="1"/>
  <c r="P1912" i="1" l="1"/>
  <c r="O1913" i="1"/>
  <c r="O1914" i="1" l="1"/>
  <c r="P1913" i="1"/>
  <c r="P1914" i="1" l="1"/>
  <c r="O1915" i="1"/>
  <c r="P1915" i="1" l="1"/>
  <c r="O1916" i="1"/>
  <c r="O1917" i="1" l="1"/>
  <c r="P1916" i="1"/>
  <c r="P1917" i="1" l="1"/>
  <c r="O1918" i="1"/>
  <c r="P1918" i="1" l="1"/>
  <c r="O1919" i="1"/>
  <c r="O1920" i="1" l="1"/>
  <c r="P1919" i="1"/>
  <c r="P1920" i="1" l="1"/>
  <c r="O1921" i="1"/>
  <c r="O1922" i="1" l="1"/>
  <c r="P1921" i="1"/>
  <c r="P1922" i="1" l="1"/>
  <c r="O1923" i="1"/>
  <c r="P1923" i="1" l="1"/>
  <c r="O1924" i="1"/>
  <c r="P1924" i="1" l="1"/>
  <c r="O1925" i="1"/>
  <c r="P1925" i="1" l="1"/>
  <c r="O1926" i="1"/>
  <c r="P1926" i="1" l="1"/>
  <c r="O1927" i="1"/>
  <c r="O1928" i="1" l="1"/>
  <c r="P1927" i="1"/>
  <c r="O1929" i="1" l="1"/>
  <c r="P1928" i="1"/>
  <c r="O1930" i="1" l="1"/>
  <c r="P1929" i="1"/>
  <c r="P1930" i="1" l="1"/>
  <c r="O1931" i="1"/>
  <c r="P1931" i="1" l="1"/>
  <c r="O1932" i="1"/>
  <c r="P1932" i="1" l="1"/>
  <c r="O1933" i="1"/>
  <c r="P1933" i="1" l="1"/>
  <c r="O1934" i="1"/>
  <c r="P1934" i="1" l="1"/>
  <c r="O1935" i="1"/>
  <c r="O1936" i="1" l="1"/>
  <c r="P1935" i="1"/>
  <c r="P1936" i="1" l="1"/>
  <c r="O1937" i="1"/>
  <c r="O1938" i="1" l="1"/>
  <c r="P1937" i="1"/>
  <c r="P1938" i="1" l="1"/>
  <c r="O1939" i="1"/>
  <c r="P1939" i="1" l="1"/>
  <c r="O1940" i="1"/>
  <c r="P1940" i="1" l="1"/>
  <c r="O1941" i="1"/>
  <c r="P1941" i="1" l="1"/>
  <c r="O1942" i="1"/>
  <c r="P1942" i="1" l="1"/>
  <c r="O1943" i="1"/>
  <c r="O1944" i="1" l="1"/>
  <c r="P1943" i="1"/>
  <c r="P1944" i="1" l="1"/>
  <c r="O1945" i="1"/>
  <c r="C10" i="2" s="1"/>
  <c r="P1945" i="1" l="1"/>
  <c r="O1946" i="1"/>
  <c r="P1946" i="1" l="1"/>
  <c r="O1947" i="1"/>
  <c r="Q10" i="2"/>
  <c r="P10" i="2"/>
  <c r="O10" i="2"/>
  <c r="P1947" i="1" l="1"/>
  <c r="O1948" i="1"/>
  <c r="P1948" i="1" l="1"/>
  <c r="O1949" i="1"/>
  <c r="O1950" i="1" l="1"/>
  <c r="P1949" i="1"/>
  <c r="P1950" i="1" l="1"/>
  <c r="O1951" i="1"/>
  <c r="O1952" i="1" l="1"/>
  <c r="P1951" i="1"/>
  <c r="P1952" i="1" l="1"/>
  <c r="O1953" i="1"/>
  <c r="P1953" i="1" l="1"/>
  <c r="O1954" i="1"/>
  <c r="P1954" i="1" l="1"/>
  <c r="O1955" i="1"/>
  <c r="P1955" i="1" l="1"/>
  <c r="O1956" i="1"/>
  <c r="P1956" i="1" l="1"/>
  <c r="O1957" i="1"/>
  <c r="O1958" i="1" l="1"/>
  <c r="P1957" i="1"/>
  <c r="P1958" i="1" l="1"/>
  <c r="O1959" i="1"/>
  <c r="O1960" i="1" l="1"/>
  <c r="P1959" i="1"/>
  <c r="O1961" i="1" l="1"/>
  <c r="P1960" i="1"/>
  <c r="P1961" i="1" l="1"/>
  <c r="O1962" i="1"/>
  <c r="P1962" i="1" l="1"/>
  <c r="O1963" i="1"/>
  <c r="P1963" i="1" l="1"/>
  <c r="O1964" i="1"/>
  <c r="P1964" i="1" l="1"/>
  <c r="O1965" i="1"/>
  <c r="O1966" i="1" l="1"/>
  <c r="P1965" i="1"/>
  <c r="P1966" i="1" l="1"/>
  <c r="O1967" i="1"/>
  <c r="O1968" i="1" l="1"/>
  <c r="P1967" i="1"/>
  <c r="P1968" i="1" l="1"/>
  <c r="O1969" i="1"/>
  <c r="P1969" i="1" l="1"/>
  <c r="O1970" i="1"/>
  <c r="P1970" i="1" l="1"/>
  <c r="O1971" i="1"/>
  <c r="P1971" i="1" l="1"/>
  <c r="O1972" i="1"/>
  <c r="P1972" i="1" l="1"/>
  <c r="O1973" i="1"/>
  <c r="O1974" i="1" l="1"/>
  <c r="P1973" i="1"/>
  <c r="P1974" i="1" l="1"/>
  <c r="O1975" i="1"/>
  <c r="O1976" i="1" l="1"/>
  <c r="P1975" i="1"/>
  <c r="P1976" i="1" l="1"/>
  <c r="O1977" i="1"/>
  <c r="P1977" i="1" l="1"/>
  <c r="O1978" i="1"/>
  <c r="P1978" i="1" l="1"/>
  <c r="O1979" i="1"/>
  <c r="P1979" i="1" l="1"/>
  <c r="O1980" i="1"/>
  <c r="P1980" i="1" l="1"/>
  <c r="O1981" i="1"/>
  <c r="O1982" i="1" l="1"/>
  <c r="P1981" i="1"/>
  <c r="P1982" i="1" l="1"/>
  <c r="O1983" i="1"/>
  <c r="O1984" i="1" l="1"/>
  <c r="P1983" i="1"/>
  <c r="P1984" i="1" l="1"/>
  <c r="O1985" i="1"/>
  <c r="P1985" i="1" l="1"/>
  <c r="O1986" i="1"/>
  <c r="P1986" i="1" l="1"/>
  <c r="O1987" i="1"/>
  <c r="P1987" i="1" l="1"/>
  <c r="O1988" i="1"/>
  <c r="P1988" i="1" l="1"/>
  <c r="O1989" i="1"/>
  <c r="O1990" i="1" l="1"/>
  <c r="P1989" i="1"/>
  <c r="P1990" i="1" l="1"/>
  <c r="O1991" i="1"/>
  <c r="O1992" i="1" l="1"/>
  <c r="P1991" i="1"/>
  <c r="P1992" i="1" l="1"/>
  <c r="O1993" i="1"/>
  <c r="P1993" i="1" l="1"/>
  <c r="O1994" i="1"/>
  <c r="P1994" i="1" l="1"/>
  <c r="O1995" i="1"/>
  <c r="P1995" i="1" l="1"/>
  <c r="O1996" i="1"/>
  <c r="P1996" i="1" l="1"/>
  <c r="O1997" i="1"/>
  <c r="O1998" i="1" l="1"/>
  <c r="P1997" i="1"/>
  <c r="P1998" i="1" l="1"/>
  <c r="O1999" i="1"/>
  <c r="O2000" i="1" l="1"/>
  <c r="P1999" i="1"/>
  <c r="P2000" i="1" l="1"/>
  <c r="O2001" i="1"/>
  <c r="P2001" i="1" l="1"/>
  <c r="O2002" i="1"/>
  <c r="O2003" i="1" l="1"/>
  <c r="P2002" i="1"/>
  <c r="P2003" i="1" l="1"/>
  <c r="O2004" i="1"/>
  <c r="P2004" i="1" l="1"/>
  <c r="O2005" i="1"/>
  <c r="O2006" i="1" l="1"/>
  <c r="P2005" i="1"/>
  <c r="P2006" i="1" l="1"/>
  <c r="O2007" i="1"/>
  <c r="O2008" i="1" l="1"/>
  <c r="P2007" i="1"/>
  <c r="P2008" i="1" l="1"/>
  <c r="O2009" i="1"/>
  <c r="P2009" i="1" l="1"/>
  <c r="O2010" i="1"/>
  <c r="P2010" i="1" l="1"/>
  <c r="O2011" i="1"/>
  <c r="P2011" i="1" l="1"/>
  <c r="O2012" i="1"/>
  <c r="P2012" i="1" l="1"/>
  <c r="O2013" i="1"/>
  <c r="O2014" i="1" l="1"/>
  <c r="P2013" i="1"/>
  <c r="P2014" i="1" l="1"/>
  <c r="O2015" i="1"/>
  <c r="O2016" i="1" l="1"/>
  <c r="P2015" i="1"/>
  <c r="P2016" i="1" l="1"/>
  <c r="O2017" i="1"/>
  <c r="P2017" i="1" l="1"/>
  <c r="O2018" i="1"/>
  <c r="P2018" i="1" l="1"/>
  <c r="O2019" i="1"/>
  <c r="P2019" i="1" l="1"/>
  <c r="O2020" i="1"/>
  <c r="P2020" i="1" l="1"/>
  <c r="O2021" i="1"/>
  <c r="O2022" i="1" l="1"/>
  <c r="P2021" i="1"/>
  <c r="P2022" i="1" l="1"/>
  <c r="O2023" i="1"/>
  <c r="O2024" i="1" l="1"/>
  <c r="P2023" i="1"/>
  <c r="P2024" i="1" l="1"/>
  <c r="O2025" i="1"/>
  <c r="P2025" i="1" l="1"/>
  <c r="O2026" i="1"/>
  <c r="P2026" i="1" l="1"/>
  <c r="O2027" i="1"/>
  <c r="P2027" i="1" l="1"/>
  <c r="O2028" i="1"/>
  <c r="P2028" i="1" l="1"/>
  <c r="O2029" i="1"/>
  <c r="O2030" i="1" l="1"/>
  <c r="P2029" i="1"/>
  <c r="P2030" i="1" l="1"/>
  <c r="O2031" i="1"/>
  <c r="O2032" i="1" l="1"/>
  <c r="P2031" i="1"/>
  <c r="P2032" i="1" l="1"/>
  <c r="O2033" i="1"/>
  <c r="P2033" i="1" l="1"/>
  <c r="O2034" i="1"/>
  <c r="P2034" i="1" l="1"/>
  <c r="O2035" i="1"/>
  <c r="P2035" i="1" l="1"/>
  <c r="O2036" i="1"/>
  <c r="P2036" i="1" l="1"/>
  <c r="O2037" i="1"/>
  <c r="O2038" i="1" l="1"/>
  <c r="P2037" i="1"/>
  <c r="P2038" i="1" l="1"/>
  <c r="O2039" i="1"/>
  <c r="O2040" i="1" l="1"/>
  <c r="P2039" i="1"/>
  <c r="P2040" i="1" l="1"/>
  <c r="O2041" i="1"/>
  <c r="P2041" i="1" l="1"/>
  <c r="O2042" i="1"/>
  <c r="P2042" i="1" l="1"/>
  <c r="O2043" i="1"/>
  <c r="P2043" i="1" l="1"/>
  <c r="O2044" i="1"/>
  <c r="O2045" i="1" l="1"/>
  <c r="P2044" i="1"/>
  <c r="O2046" i="1" l="1"/>
  <c r="P2045" i="1"/>
  <c r="P2046" i="1" l="1"/>
  <c r="O2047" i="1"/>
  <c r="O2048" i="1" l="1"/>
  <c r="P2047" i="1"/>
  <c r="P2048" i="1" l="1"/>
  <c r="O2049" i="1"/>
  <c r="P2049" i="1" l="1"/>
  <c r="O2050" i="1"/>
  <c r="P2050" i="1" l="1"/>
  <c r="O2051" i="1"/>
  <c r="P2051" i="1" l="1"/>
  <c r="O2052" i="1"/>
  <c r="P2052" i="1" l="1"/>
  <c r="O2053" i="1"/>
  <c r="O2054" i="1" l="1"/>
  <c r="P2053" i="1"/>
  <c r="P2054" i="1" l="1"/>
  <c r="O2055" i="1"/>
  <c r="O2056" i="1" l="1"/>
  <c r="P2055" i="1"/>
  <c r="O2057" i="1" l="1"/>
  <c r="P2056" i="1"/>
  <c r="P2057" i="1" l="1"/>
  <c r="O2058" i="1"/>
  <c r="P2058" i="1" l="1"/>
  <c r="O2059" i="1"/>
  <c r="P2059" i="1" l="1"/>
  <c r="O2060" i="1"/>
  <c r="P2060" i="1" l="1"/>
  <c r="O2061" i="1"/>
  <c r="O2062" i="1" l="1"/>
  <c r="P2061" i="1"/>
  <c r="P2062" i="1" l="1"/>
  <c r="O2063" i="1"/>
  <c r="O2064" i="1" l="1"/>
  <c r="P2063" i="1"/>
  <c r="P2064" i="1" l="1"/>
  <c r="O2065" i="1"/>
  <c r="P2065" i="1" l="1"/>
  <c r="O2066" i="1"/>
  <c r="P2066" i="1" l="1"/>
  <c r="O2067" i="1"/>
  <c r="P2067" i="1" l="1"/>
  <c r="O2068" i="1"/>
  <c r="P2068" i="1" l="1"/>
  <c r="O2069" i="1"/>
  <c r="O2070" i="1" l="1"/>
  <c r="P2069" i="1"/>
  <c r="P2070" i="1" l="1"/>
  <c r="O2071" i="1"/>
  <c r="O2072" i="1" l="1"/>
  <c r="P2071" i="1"/>
  <c r="P2072" i="1" l="1"/>
  <c r="O2073" i="1"/>
  <c r="P2073" i="1" l="1"/>
  <c r="O2074" i="1"/>
  <c r="P2074" i="1" l="1"/>
  <c r="O2075" i="1"/>
  <c r="P2075" i="1" l="1"/>
  <c r="O2076" i="1"/>
  <c r="P2076" i="1" l="1"/>
  <c r="O2077" i="1"/>
  <c r="O2078" i="1" l="1"/>
  <c r="P2077" i="1"/>
  <c r="P2078" i="1" l="1"/>
  <c r="O2079" i="1"/>
  <c r="O2080" i="1" l="1"/>
  <c r="P2079" i="1"/>
  <c r="P2080" i="1" l="1"/>
  <c r="O2081" i="1"/>
  <c r="P2081" i="1" l="1"/>
  <c r="O2082" i="1"/>
  <c r="P2082" i="1" l="1"/>
  <c r="O2083" i="1"/>
  <c r="P2083" i="1" l="1"/>
  <c r="O2084" i="1"/>
  <c r="P2084" i="1" l="1"/>
  <c r="O2085" i="1"/>
  <c r="O2086" i="1" l="1"/>
  <c r="P2085" i="1"/>
  <c r="P2086" i="1" l="1"/>
  <c r="O2087" i="1"/>
  <c r="O2088" i="1" l="1"/>
  <c r="P2087" i="1"/>
  <c r="O2089" i="1" l="1"/>
  <c r="P2088" i="1"/>
  <c r="P2089" i="1" l="1"/>
  <c r="O2090" i="1"/>
  <c r="P2090" i="1" l="1"/>
  <c r="O2091" i="1"/>
  <c r="P2091" i="1" l="1"/>
  <c r="O2092" i="1"/>
  <c r="P2092" i="1" l="1"/>
  <c r="O2093" i="1"/>
  <c r="O2094" i="1" l="1"/>
  <c r="P2093" i="1"/>
  <c r="P2094" i="1" l="1"/>
  <c r="O2095" i="1"/>
  <c r="O2096" i="1" l="1"/>
  <c r="P2095" i="1"/>
  <c r="P2096" i="1" l="1"/>
  <c r="O2097" i="1"/>
  <c r="P2097" i="1" l="1"/>
  <c r="O2098" i="1"/>
  <c r="P2098" i="1" l="1"/>
  <c r="O2099" i="1"/>
  <c r="P2099" i="1" l="1"/>
  <c r="O2100" i="1"/>
  <c r="P2100" i="1" l="1"/>
  <c r="O2101" i="1"/>
  <c r="O2102" i="1" l="1"/>
  <c r="P2101" i="1"/>
  <c r="P2102" i="1" l="1"/>
  <c r="O2103" i="1"/>
  <c r="O2104" i="1" l="1"/>
  <c r="P2103" i="1"/>
  <c r="P2104" i="1" l="1"/>
  <c r="O2105" i="1"/>
  <c r="P2105" i="1" l="1"/>
  <c r="O2106" i="1"/>
  <c r="P2106" i="1" l="1"/>
  <c r="O2107" i="1"/>
  <c r="P2107" i="1" l="1"/>
  <c r="O2108" i="1"/>
  <c r="P2108" i="1" l="1"/>
  <c r="O2109" i="1"/>
  <c r="O2110" i="1" l="1"/>
  <c r="P2109" i="1"/>
  <c r="P2110" i="1" l="1"/>
  <c r="O2111" i="1"/>
  <c r="O2112" i="1" l="1"/>
  <c r="P2111" i="1"/>
  <c r="P2112" i="1" l="1"/>
  <c r="O2113" i="1"/>
  <c r="P2113" i="1" l="1"/>
  <c r="O2114" i="1"/>
  <c r="P2114" i="1" l="1"/>
  <c r="O2115" i="1"/>
  <c r="P2115" i="1" l="1"/>
  <c r="O2116" i="1"/>
  <c r="P2116" i="1" l="1"/>
  <c r="O2117" i="1"/>
  <c r="O2118" i="1" l="1"/>
  <c r="P2117" i="1"/>
  <c r="P2118" i="1" l="1"/>
  <c r="O2119" i="1"/>
  <c r="O2120" i="1" l="1"/>
  <c r="P2119" i="1"/>
  <c r="P2120" i="1" l="1"/>
  <c r="O2121" i="1"/>
  <c r="P2121" i="1" l="1"/>
  <c r="O2122" i="1"/>
  <c r="P2122" i="1" l="1"/>
  <c r="O2123" i="1"/>
  <c r="P2123" i="1" l="1"/>
  <c r="O2124" i="1"/>
  <c r="P2124" i="1" l="1"/>
  <c r="O2125" i="1"/>
  <c r="O2126" i="1" l="1"/>
  <c r="P2125" i="1"/>
  <c r="P2126" i="1" l="1"/>
  <c r="O2127" i="1"/>
  <c r="P2127" i="1" l="1"/>
  <c r="O2128" i="1"/>
  <c r="P2128" i="1" l="1"/>
  <c r="O2129" i="1"/>
  <c r="P2129" i="1" l="1"/>
  <c r="O2130" i="1"/>
  <c r="P2130" i="1" l="1"/>
  <c r="O2131" i="1"/>
  <c r="P2131" i="1" l="1"/>
  <c r="O2132" i="1"/>
  <c r="P2132" i="1" l="1"/>
  <c r="O2133" i="1"/>
  <c r="P2133" i="1" l="1"/>
  <c r="O2134" i="1"/>
  <c r="P2134" i="1" l="1"/>
  <c r="O2135" i="1"/>
  <c r="P2135" i="1" l="1"/>
  <c r="O2136" i="1"/>
  <c r="P2136" i="1" l="1"/>
  <c r="O2137" i="1"/>
  <c r="P2137" i="1" l="1"/>
  <c r="O2138" i="1"/>
  <c r="P2138" i="1" l="1"/>
  <c r="O2139" i="1"/>
  <c r="P2139" i="1" l="1"/>
  <c r="O2140" i="1"/>
  <c r="P2140" i="1" l="1"/>
  <c r="O2141" i="1"/>
  <c r="P2141" i="1" l="1"/>
  <c r="O2142" i="1"/>
  <c r="P2142" i="1" l="1"/>
  <c r="O2143" i="1"/>
  <c r="P2143" i="1" l="1"/>
  <c r="O2144" i="1"/>
  <c r="P2144" i="1" l="1"/>
  <c r="O2145" i="1"/>
  <c r="P2145" i="1" l="1"/>
  <c r="O2146" i="1"/>
  <c r="P2146" i="1" l="1"/>
  <c r="O2147" i="1"/>
  <c r="P2147" i="1" l="1"/>
  <c r="O2148" i="1"/>
  <c r="P2148" i="1" l="1"/>
  <c r="O2149" i="1"/>
  <c r="P2149" i="1" l="1"/>
  <c r="O2150" i="1"/>
  <c r="O2151" i="1" l="1"/>
  <c r="P2150" i="1"/>
  <c r="P2151" i="1" l="1"/>
  <c r="O2152" i="1"/>
  <c r="P2152" i="1" l="1"/>
  <c r="O2153" i="1"/>
  <c r="P2153" i="1" l="1"/>
  <c r="O2154" i="1"/>
  <c r="P2154" i="1" l="1"/>
  <c r="O2155" i="1"/>
  <c r="P2155" i="1" l="1"/>
  <c r="O2156" i="1"/>
  <c r="P2156" i="1" l="1"/>
  <c r="O2157" i="1"/>
  <c r="P2157" i="1" l="1"/>
  <c r="O2158" i="1"/>
  <c r="P2158" i="1" l="1"/>
  <c r="O2159" i="1"/>
  <c r="P2159" i="1" l="1"/>
  <c r="O2160" i="1"/>
  <c r="P2160" i="1" l="1"/>
  <c r="O2161" i="1"/>
  <c r="P2161" i="1" l="1"/>
  <c r="O2162" i="1"/>
  <c r="P2162" i="1" l="1"/>
  <c r="O2163" i="1"/>
  <c r="P2163" i="1" l="1"/>
  <c r="O2164" i="1"/>
  <c r="P2164" i="1" l="1"/>
  <c r="O2165" i="1"/>
  <c r="P2165" i="1" l="1"/>
  <c r="O2166" i="1"/>
  <c r="P2166" i="1" l="1"/>
  <c r="O2167" i="1"/>
  <c r="P2167" i="1" l="1"/>
  <c r="O2168" i="1"/>
  <c r="P2168" i="1" l="1"/>
  <c r="O2169" i="1"/>
  <c r="P2169" i="1" l="1"/>
  <c r="O2170" i="1"/>
  <c r="P2170" i="1" l="1"/>
  <c r="O2171" i="1"/>
  <c r="P2171" i="1" l="1"/>
  <c r="O2172" i="1"/>
  <c r="P2172" i="1" l="1"/>
  <c r="O2173" i="1"/>
  <c r="P2173" i="1" l="1"/>
  <c r="O2174" i="1"/>
  <c r="P2174" i="1" l="1"/>
  <c r="O2175" i="1"/>
  <c r="P2175" i="1" l="1"/>
  <c r="O2176" i="1"/>
  <c r="P2176" i="1" l="1"/>
  <c r="O2177" i="1"/>
  <c r="P2177" i="1" l="1"/>
  <c r="O2178" i="1"/>
  <c r="P2178" i="1" l="1"/>
  <c r="O2179" i="1"/>
  <c r="P2179" i="1" l="1"/>
  <c r="O2180" i="1"/>
  <c r="P2180" i="1" l="1"/>
  <c r="O2181" i="1"/>
  <c r="O2182" i="1" l="1"/>
  <c r="P2181" i="1"/>
  <c r="P2182" i="1" l="1"/>
  <c r="O2183" i="1"/>
  <c r="C11" i="2" s="1"/>
  <c r="P2183" i="1" l="1"/>
  <c r="O2184" i="1"/>
  <c r="P2184" i="1" l="1"/>
  <c r="O2185" i="1"/>
  <c r="O11" i="2"/>
  <c r="Q11" i="2"/>
  <c r="P11" i="2"/>
  <c r="P2185" i="1" l="1"/>
  <c r="O2186" i="1"/>
  <c r="P2186" i="1" l="1"/>
  <c r="O2187" i="1"/>
  <c r="P2187" i="1" l="1"/>
  <c r="O2188" i="1"/>
  <c r="P2188" i="1" l="1"/>
  <c r="O2189" i="1"/>
  <c r="P2189" i="1" l="1"/>
  <c r="O2190" i="1"/>
  <c r="P2190" i="1" l="1"/>
  <c r="O2191" i="1"/>
  <c r="P2191" i="1" l="1"/>
  <c r="O2192" i="1"/>
  <c r="P2192" i="1" l="1"/>
  <c r="O2193" i="1"/>
  <c r="P2193" i="1" l="1"/>
  <c r="O2194" i="1"/>
  <c r="P2194" i="1" l="1"/>
  <c r="O2195" i="1"/>
  <c r="P2195" i="1" l="1"/>
  <c r="O2196" i="1"/>
  <c r="P2196" i="1" l="1"/>
  <c r="O2197" i="1"/>
  <c r="P2197" i="1" l="1"/>
  <c r="O2198" i="1"/>
  <c r="P2198" i="1" l="1"/>
  <c r="O2199" i="1"/>
  <c r="P2199" i="1" l="1"/>
  <c r="O2200" i="1"/>
  <c r="P2200" i="1" l="1"/>
  <c r="O2201" i="1"/>
  <c r="P2201" i="1" l="1"/>
  <c r="O2202" i="1"/>
  <c r="P2202" i="1" l="1"/>
  <c r="O2203" i="1"/>
  <c r="P2203" i="1" l="1"/>
  <c r="O2204" i="1"/>
  <c r="P2204" i="1" l="1"/>
  <c r="O2205" i="1"/>
  <c r="P2205" i="1" l="1"/>
  <c r="O2206" i="1"/>
  <c r="P2206" i="1" l="1"/>
  <c r="O2207" i="1"/>
  <c r="P2207" i="1" l="1"/>
  <c r="O2208" i="1"/>
  <c r="P2208" i="1" l="1"/>
  <c r="O2209" i="1"/>
  <c r="P2209" i="1" l="1"/>
  <c r="O2210" i="1"/>
  <c r="P2210" i="1" l="1"/>
  <c r="O2211" i="1"/>
  <c r="P2211" i="1" l="1"/>
  <c r="O2212" i="1"/>
  <c r="P2212" i="1" l="1"/>
  <c r="O2213" i="1"/>
  <c r="P2213" i="1" l="1"/>
  <c r="O2214" i="1"/>
  <c r="P2214" i="1" l="1"/>
  <c r="O2215" i="1"/>
  <c r="P2215" i="1" l="1"/>
  <c r="O2216" i="1"/>
  <c r="P2216" i="1" l="1"/>
  <c r="O2217" i="1"/>
  <c r="P2217" i="1" l="1"/>
  <c r="O2218" i="1"/>
  <c r="P2218" i="1" l="1"/>
  <c r="O2219" i="1"/>
  <c r="P2219" i="1" l="1"/>
  <c r="O2220" i="1"/>
  <c r="P2220" i="1" l="1"/>
  <c r="O2221" i="1"/>
  <c r="P2221" i="1" l="1"/>
  <c r="O2222" i="1"/>
  <c r="P2222" i="1" l="1"/>
  <c r="O2223" i="1"/>
  <c r="P2223" i="1" l="1"/>
  <c r="O2224" i="1"/>
  <c r="P2224" i="1" l="1"/>
  <c r="O2225" i="1"/>
  <c r="P2225" i="1" l="1"/>
  <c r="O2226" i="1"/>
  <c r="P2226" i="1" l="1"/>
  <c r="O2227" i="1"/>
  <c r="P2227" i="1" l="1"/>
  <c r="O2228" i="1"/>
  <c r="P2228" i="1" l="1"/>
  <c r="O2229" i="1"/>
  <c r="P2229" i="1" l="1"/>
  <c r="O2230" i="1"/>
  <c r="P2230" i="1" l="1"/>
  <c r="O2231" i="1"/>
  <c r="P2231" i="1" l="1"/>
  <c r="O2232" i="1"/>
  <c r="P2232" i="1" l="1"/>
  <c r="O2233" i="1"/>
  <c r="P2233" i="1" l="1"/>
  <c r="O2234" i="1"/>
  <c r="P2234" i="1" l="1"/>
  <c r="O2235" i="1"/>
  <c r="P2235" i="1" l="1"/>
  <c r="O2236" i="1"/>
  <c r="P2236" i="1" l="1"/>
  <c r="O2237" i="1"/>
  <c r="P2237" i="1" l="1"/>
  <c r="O2238" i="1"/>
  <c r="P2238" i="1" l="1"/>
  <c r="O2239" i="1"/>
  <c r="P2239" i="1" l="1"/>
  <c r="O2240" i="1"/>
  <c r="P2240" i="1" l="1"/>
  <c r="O2241" i="1"/>
  <c r="P2241" i="1" l="1"/>
  <c r="O2242" i="1"/>
  <c r="P2242" i="1" l="1"/>
  <c r="O2243" i="1"/>
  <c r="P2243" i="1" l="1"/>
  <c r="O2244" i="1"/>
  <c r="P2244" i="1" l="1"/>
  <c r="O2245" i="1"/>
  <c r="P2245" i="1" l="1"/>
  <c r="O2246" i="1"/>
  <c r="O2247" i="1" l="1"/>
  <c r="P2246" i="1"/>
  <c r="P2247" i="1" l="1"/>
  <c r="O2248" i="1"/>
  <c r="P2248" i="1" l="1"/>
  <c r="O2249" i="1"/>
  <c r="P2249" i="1" l="1"/>
  <c r="O2250" i="1"/>
  <c r="P2250" i="1" l="1"/>
  <c r="O2251" i="1"/>
  <c r="P2251" i="1" l="1"/>
  <c r="O2252" i="1"/>
  <c r="P2252" i="1" l="1"/>
  <c r="O2253" i="1"/>
  <c r="P2253" i="1" l="1"/>
  <c r="O2254" i="1"/>
  <c r="P2254" i="1" l="1"/>
  <c r="O2255" i="1"/>
  <c r="P2255" i="1" l="1"/>
  <c r="O2256" i="1"/>
  <c r="P2256" i="1" l="1"/>
  <c r="O2257" i="1"/>
  <c r="P2257" i="1" l="1"/>
  <c r="O2258" i="1"/>
  <c r="P2258" i="1" l="1"/>
  <c r="O2259" i="1"/>
  <c r="P2259" i="1" l="1"/>
  <c r="O2260" i="1"/>
  <c r="P2260" i="1" l="1"/>
  <c r="O2261" i="1"/>
  <c r="P2261" i="1" l="1"/>
  <c r="O2262" i="1"/>
  <c r="P2262" i="1" l="1"/>
  <c r="O2263" i="1"/>
  <c r="P2263" i="1" l="1"/>
  <c r="O2264" i="1"/>
  <c r="P2264" i="1" l="1"/>
  <c r="O2265" i="1"/>
  <c r="P2265" i="1" l="1"/>
  <c r="O2266" i="1"/>
  <c r="P2266" i="1" l="1"/>
  <c r="O2267" i="1"/>
  <c r="P2267" i="1" l="1"/>
  <c r="O2268" i="1"/>
  <c r="P2268" i="1" l="1"/>
  <c r="O2269" i="1"/>
  <c r="P2269" i="1" l="1"/>
  <c r="O2270" i="1"/>
  <c r="P2270" i="1" l="1"/>
  <c r="O2271" i="1"/>
  <c r="P2271" i="1" l="1"/>
  <c r="O2272" i="1"/>
  <c r="P2272" i="1" l="1"/>
  <c r="O2273" i="1"/>
  <c r="P2273" i="1" l="1"/>
  <c r="O2274" i="1"/>
  <c r="P2274" i="1" l="1"/>
  <c r="O2275" i="1"/>
  <c r="P2275" i="1" l="1"/>
  <c r="O2276" i="1"/>
  <c r="P2276" i="1" l="1"/>
  <c r="O2277" i="1"/>
  <c r="P2277" i="1" l="1"/>
  <c r="O2278" i="1"/>
  <c r="P2278" i="1" l="1"/>
  <c r="O2279" i="1"/>
  <c r="P2279" i="1" l="1"/>
  <c r="O2280" i="1"/>
  <c r="P2280" i="1" l="1"/>
  <c r="O2281" i="1"/>
  <c r="P2281" i="1" l="1"/>
  <c r="O2282" i="1"/>
  <c r="P2282" i="1" l="1"/>
  <c r="O2283" i="1"/>
  <c r="P2283" i="1" l="1"/>
  <c r="O2284" i="1"/>
  <c r="P2284" i="1" l="1"/>
  <c r="O2285" i="1"/>
  <c r="P2285" i="1" l="1"/>
  <c r="O2286" i="1"/>
  <c r="P2286" i="1" l="1"/>
  <c r="O2287" i="1"/>
  <c r="P2287" i="1" l="1"/>
  <c r="O2288" i="1"/>
  <c r="P2288" i="1" l="1"/>
  <c r="O2289" i="1"/>
  <c r="P2289" i="1" l="1"/>
  <c r="O2290" i="1"/>
  <c r="P2290" i="1" l="1"/>
  <c r="O2291" i="1"/>
  <c r="P2291" i="1" l="1"/>
  <c r="O2292" i="1"/>
  <c r="P2292" i="1" l="1"/>
  <c r="O2293" i="1"/>
  <c r="P2293" i="1" l="1"/>
  <c r="O2294" i="1"/>
  <c r="P2294" i="1" l="1"/>
  <c r="O2295" i="1"/>
  <c r="P2295" i="1" l="1"/>
  <c r="O2296" i="1"/>
  <c r="P2296" i="1" l="1"/>
  <c r="O2297" i="1"/>
  <c r="P2297" i="1" l="1"/>
  <c r="O2298" i="1"/>
  <c r="O2299" i="1" l="1"/>
  <c r="P2298" i="1"/>
  <c r="P2299" i="1" l="1"/>
  <c r="O2300" i="1"/>
  <c r="P2300" i="1" l="1"/>
  <c r="O2301" i="1"/>
  <c r="P2301" i="1" l="1"/>
  <c r="O2302" i="1"/>
  <c r="P2302" i="1" l="1"/>
  <c r="O2303" i="1"/>
  <c r="P2303" i="1" l="1"/>
  <c r="O2304" i="1"/>
  <c r="P2304" i="1" l="1"/>
  <c r="O2305" i="1"/>
  <c r="P2305" i="1" l="1"/>
  <c r="O2306" i="1"/>
  <c r="P2306" i="1" l="1"/>
  <c r="O2307" i="1"/>
  <c r="P2307" i="1" l="1"/>
  <c r="O2308" i="1"/>
  <c r="P2308" i="1" l="1"/>
  <c r="O2309" i="1"/>
  <c r="P2309" i="1" l="1"/>
  <c r="O2310" i="1"/>
  <c r="O2311" i="1" l="1"/>
  <c r="P2310" i="1"/>
  <c r="P2311" i="1" l="1"/>
  <c r="O2312" i="1"/>
  <c r="P2312" i="1" l="1"/>
  <c r="O2313" i="1"/>
  <c r="P2313" i="1" l="1"/>
  <c r="O2314" i="1"/>
  <c r="O2315" i="1" l="1"/>
  <c r="P2314" i="1"/>
  <c r="P2315" i="1" l="1"/>
  <c r="O2316" i="1"/>
  <c r="P2316" i="1" l="1"/>
  <c r="O2317" i="1"/>
  <c r="P2317" i="1" l="1"/>
  <c r="O2318" i="1"/>
  <c r="P2318" i="1" l="1"/>
  <c r="O2319" i="1"/>
  <c r="P2319" i="1" l="1"/>
  <c r="O2320" i="1"/>
  <c r="P2320" i="1" l="1"/>
  <c r="O2321" i="1"/>
  <c r="P2321" i="1" l="1"/>
  <c r="O2322" i="1"/>
  <c r="P2322" i="1" l="1"/>
  <c r="O2323" i="1"/>
  <c r="P2323" i="1" l="1"/>
  <c r="O2324" i="1"/>
  <c r="P2324" i="1" l="1"/>
  <c r="O2325" i="1"/>
  <c r="O2326" i="1" l="1"/>
  <c r="P2325" i="1"/>
  <c r="O2327" i="1" l="1"/>
  <c r="P2326" i="1"/>
  <c r="P2327" i="1" l="1"/>
  <c r="O2328" i="1"/>
  <c r="P2328" i="1" l="1"/>
  <c r="O2329" i="1"/>
  <c r="P2329" i="1" l="1"/>
  <c r="O2330" i="1"/>
  <c r="O2331" i="1" l="1"/>
  <c r="P2330" i="1"/>
  <c r="P2331" i="1" l="1"/>
  <c r="O2332" i="1"/>
  <c r="P2332" i="1" l="1"/>
  <c r="O2333" i="1"/>
  <c r="P2333" i="1" l="1"/>
  <c r="O2334" i="1"/>
  <c r="P2334" i="1" l="1"/>
  <c r="O2335" i="1"/>
  <c r="P2335" i="1" l="1"/>
  <c r="O2336" i="1"/>
  <c r="P2336" i="1" l="1"/>
  <c r="O2337" i="1"/>
  <c r="P2337" i="1" l="1"/>
  <c r="O2338" i="1"/>
  <c r="P2338" i="1" l="1"/>
  <c r="O2339" i="1"/>
  <c r="P2339" i="1" l="1"/>
  <c r="O2340" i="1"/>
  <c r="P2340" i="1" l="1"/>
  <c r="O2341" i="1"/>
  <c r="P2341" i="1" l="1"/>
  <c r="O2342" i="1"/>
  <c r="P2342" i="1" l="1"/>
  <c r="O2343" i="1"/>
  <c r="P2343" i="1" l="1"/>
  <c r="O2344" i="1"/>
  <c r="P2344" i="1" l="1"/>
  <c r="O2345" i="1"/>
  <c r="P2345" i="1" l="1"/>
  <c r="O2346" i="1"/>
  <c r="O2347" i="1" l="1"/>
  <c r="P2346" i="1"/>
  <c r="P2347" i="1" l="1"/>
  <c r="O2348" i="1"/>
  <c r="P2348" i="1" l="1"/>
  <c r="O2349" i="1"/>
  <c r="P2349" i="1" l="1"/>
  <c r="O2350" i="1"/>
  <c r="P2350" i="1" l="1"/>
  <c r="O2351" i="1"/>
  <c r="P2351" i="1" l="1"/>
  <c r="O2352" i="1"/>
  <c r="P2352" i="1" l="1"/>
  <c r="O2353" i="1"/>
  <c r="P2353" i="1" l="1"/>
  <c r="O2354" i="1"/>
  <c r="P2354" i="1" l="1"/>
  <c r="O2355" i="1"/>
  <c r="P2355" i="1" l="1"/>
  <c r="O2356" i="1"/>
  <c r="P2356" i="1" l="1"/>
  <c r="O2357" i="1"/>
  <c r="P2357" i="1" l="1"/>
  <c r="O2358" i="1"/>
  <c r="P2358" i="1" l="1"/>
  <c r="O2359" i="1"/>
  <c r="P2359" i="1" l="1"/>
  <c r="O2360" i="1"/>
  <c r="P2360" i="1" l="1"/>
  <c r="O2361" i="1"/>
  <c r="P2361" i="1" l="1"/>
  <c r="O2362" i="1"/>
  <c r="O2363" i="1" l="1"/>
  <c r="P2362" i="1"/>
  <c r="P2363" i="1" l="1"/>
  <c r="O2364" i="1"/>
  <c r="P2364" i="1" l="1"/>
  <c r="O2365" i="1"/>
  <c r="P2365" i="1" l="1"/>
  <c r="O2366" i="1"/>
  <c r="P2366" i="1" l="1"/>
  <c r="O2367" i="1"/>
  <c r="P2367" i="1" l="1"/>
  <c r="O2368" i="1"/>
  <c r="P2368" i="1" l="1"/>
  <c r="O2369" i="1"/>
  <c r="P2369" i="1" l="1"/>
  <c r="O2370" i="1"/>
  <c r="P2370" i="1" l="1"/>
  <c r="O2371" i="1"/>
  <c r="P2371" i="1" l="1"/>
  <c r="O2372" i="1"/>
  <c r="P2372" i="1" l="1"/>
  <c r="O2373" i="1"/>
  <c r="P2373" i="1" l="1"/>
  <c r="O2374" i="1"/>
  <c r="O2375" i="1" l="1"/>
  <c r="P2374" i="1"/>
  <c r="P2375" i="1" l="1"/>
  <c r="O2376" i="1"/>
  <c r="P2376" i="1" l="1"/>
  <c r="O2377" i="1"/>
  <c r="P2377" i="1" l="1"/>
  <c r="O2378" i="1"/>
  <c r="O2379" i="1" l="1"/>
  <c r="P2378" i="1"/>
  <c r="P2379" i="1" l="1"/>
  <c r="O2380" i="1"/>
  <c r="P2380" i="1" l="1"/>
  <c r="O2381" i="1"/>
  <c r="P2381" i="1" l="1"/>
  <c r="O2382" i="1"/>
  <c r="P2382" i="1" l="1"/>
  <c r="O2383" i="1"/>
  <c r="P2383" i="1" l="1"/>
  <c r="O2384" i="1"/>
  <c r="P2384" i="1" l="1"/>
  <c r="O2385" i="1"/>
  <c r="P2385" i="1" l="1"/>
  <c r="O2386" i="1"/>
  <c r="P2386" i="1" l="1"/>
  <c r="O2387" i="1"/>
  <c r="P2387" i="1" l="1"/>
  <c r="O2388" i="1"/>
  <c r="P2388" i="1" l="1"/>
  <c r="O2389" i="1"/>
  <c r="P2389" i="1" l="1"/>
  <c r="O2390" i="1"/>
  <c r="P2390" i="1" l="1"/>
  <c r="O2391" i="1"/>
  <c r="P2391" i="1" l="1"/>
  <c r="O2392" i="1"/>
  <c r="P2392" i="1" l="1"/>
  <c r="O2393" i="1"/>
  <c r="P2393" i="1" l="1"/>
  <c r="O2394" i="1"/>
  <c r="O2395" i="1" l="1"/>
  <c r="P2394" i="1"/>
  <c r="P2395" i="1" l="1"/>
  <c r="O2396" i="1"/>
  <c r="P2396" i="1" l="1"/>
  <c r="O2397" i="1"/>
  <c r="P2397" i="1" l="1"/>
  <c r="O2398" i="1"/>
  <c r="O2399" i="1" l="1"/>
  <c r="P2398" i="1"/>
  <c r="P2399" i="1" l="1"/>
  <c r="O2400" i="1"/>
  <c r="P2400" i="1" l="1"/>
  <c r="O2401" i="1"/>
  <c r="P2401" i="1" l="1"/>
  <c r="O2402" i="1"/>
  <c r="P2402" i="1" l="1"/>
  <c r="O2403" i="1"/>
  <c r="P2403" i="1" l="1"/>
  <c r="O2404" i="1"/>
  <c r="P2404" i="1" l="1"/>
  <c r="O2405" i="1"/>
  <c r="P2405" i="1" l="1"/>
  <c r="O2406" i="1"/>
  <c r="O2407" i="1" l="1"/>
  <c r="P2406" i="1"/>
  <c r="P2407" i="1" l="1"/>
  <c r="O2408" i="1"/>
  <c r="P2408" i="1" l="1"/>
  <c r="O2409" i="1"/>
  <c r="P2409" i="1" l="1"/>
  <c r="O2410" i="1"/>
  <c r="O2411" i="1" l="1"/>
  <c r="P2410" i="1"/>
  <c r="P2411" i="1" l="1"/>
  <c r="O2412" i="1"/>
  <c r="P2412" i="1" l="1"/>
  <c r="O2413" i="1"/>
  <c r="P2413" i="1" l="1"/>
  <c r="O2414" i="1"/>
  <c r="P2414" i="1" l="1"/>
  <c r="O2415" i="1"/>
  <c r="P2415" i="1" l="1"/>
  <c r="O2416" i="1"/>
  <c r="O2417" i="1" l="1"/>
  <c r="P2416" i="1"/>
  <c r="P2417" i="1" l="1"/>
  <c r="O2418" i="1"/>
  <c r="P2418" i="1" l="1"/>
  <c r="O2419" i="1"/>
  <c r="P2419" i="1" l="1"/>
  <c r="O2420" i="1"/>
  <c r="O2421" i="1" l="1"/>
  <c r="P2420" i="1"/>
  <c r="P2421" i="1" l="1"/>
  <c r="O2422" i="1"/>
  <c r="O2423" i="1" l="1"/>
  <c r="P2422" i="1"/>
  <c r="P2423" i="1" l="1"/>
  <c r="O2424" i="1"/>
  <c r="O2425" i="1" l="1"/>
  <c r="P2424" i="1"/>
  <c r="P2425" i="1" l="1"/>
  <c r="O2426" i="1"/>
  <c r="P2426" i="1" l="1"/>
  <c r="O2427" i="1"/>
  <c r="P2427" i="1" l="1"/>
  <c r="O2428" i="1"/>
  <c r="C12" i="2" s="1"/>
  <c r="P2428" i="1" l="1"/>
  <c r="O2429" i="1"/>
  <c r="P12" i="2" l="1"/>
  <c r="Q12" i="2"/>
  <c r="O12" i="2"/>
  <c r="P2429" i="1"/>
  <c r="O2430" i="1"/>
  <c r="P2430" i="1" l="1"/>
  <c r="O2431" i="1"/>
  <c r="P2431" i="1" l="1"/>
  <c r="O2432" i="1"/>
  <c r="P2432" i="1" l="1"/>
  <c r="O2433" i="1"/>
  <c r="P2433" i="1" l="1"/>
  <c r="O2434" i="1"/>
  <c r="P2434" i="1" l="1"/>
  <c r="O2435" i="1"/>
  <c r="P2435" i="1" l="1"/>
  <c r="O2436" i="1"/>
  <c r="O2437" i="1" l="1"/>
  <c r="P2436" i="1"/>
  <c r="P2437" i="1" l="1"/>
  <c r="O2438" i="1"/>
  <c r="P2438" i="1" l="1"/>
  <c r="O2439" i="1"/>
  <c r="P2439" i="1" l="1"/>
  <c r="O2440" i="1"/>
  <c r="O2441" i="1" l="1"/>
  <c r="P2440" i="1"/>
  <c r="P2441" i="1" l="1"/>
  <c r="O2442" i="1"/>
  <c r="P2442" i="1" l="1"/>
  <c r="O2443" i="1"/>
  <c r="P2443" i="1" l="1"/>
  <c r="O2444" i="1"/>
  <c r="O2445" i="1" l="1"/>
  <c r="P2444" i="1"/>
  <c r="P2445" i="1" l="1"/>
  <c r="O2446" i="1"/>
  <c r="O2447" i="1" l="1"/>
  <c r="P2446" i="1"/>
  <c r="P2447" i="1" l="1"/>
  <c r="O2448" i="1"/>
  <c r="P2448" i="1" l="1"/>
  <c r="O2449" i="1"/>
  <c r="P2449" i="1" l="1"/>
  <c r="O2450" i="1"/>
  <c r="P2450" i="1" l="1"/>
  <c r="O2451" i="1"/>
  <c r="P2451" i="1" l="1"/>
  <c r="O2452" i="1"/>
  <c r="O2453" i="1" l="1"/>
  <c r="P2452" i="1"/>
  <c r="P2453" i="1" l="1"/>
  <c r="O2454" i="1"/>
  <c r="P2454" i="1" l="1"/>
  <c r="O2455" i="1"/>
  <c r="P2455" i="1" l="1"/>
  <c r="O2456" i="1"/>
  <c r="P2456" i="1" l="1"/>
  <c r="O2457" i="1"/>
  <c r="P2457" i="1" l="1"/>
  <c r="O2458" i="1"/>
  <c r="P2458" i="1" l="1"/>
  <c r="O2459" i="1"/>
  <c r="P2459" i="1" l="1"/>
  <c r="O2460" i="1"/>
  <c r="O2461" i="1" l="1"/>
  <c r="P2460" i="1"/>
  <c r="P2461" i="1" l="1"/>
  <c r="O2462" i="1"/>
  <c r="P2462" i="1" l="1"/>
  <c r="O2463" i="1"/>
  <c r="P2463" i="1" l="1"/>
  <c r="O2464" i="1"/>
  <c r="P2464" i="1" l="1"/>
  <c r="O2465" i="1"/>
  <c r="P2465" i="1" l="1"/>
  <c r="O2466" i="1"/>
  <c r="O2467" i="1" l="1"/>
  <c r="P2466" i="1"/>
  <c r="P2467" i="1" l="1"/>
  <c r="O2468" i="1"/>
  <c r="O2469" i="1" l="1"/>
  <c r="P2468" i="1"/>
  <c r="P2469" i="1" l="1"/>
  <c r="O2470" i="1"/>
  <c r="P2470" i="1" l="1"/>
  <c r="O2471" i="1"/>
  <c r="P2471" i="1" l="1"/>
  <c r="O2472" i="1"/>
  <c r="O2473" i="1" l="1"/>
  <c r="P2472" i="1"/>
  <c r="P2473" i="1" l="1"/>
  <c r="O2474" i="1"/>
  <c r="P2474" i="1" l="1"/>
  <c r="O2475" i="1"/>
  <c r="P2475" i="1" l="1"/>
  <c r="O2476" i="1"/>
  <c r="O2477" i="1" l="1"/>
  <c r="P2476" i="1"/>
  <c r="P2477" i="1" l="1"/>
  <c r="O2478" i="1"/>
  <c r="P2478" i="1" l="1"/>
  <c r="O2479" i="1"/>
  <c r="P2479" i="1" l="1"/>
  <c r="O2480" i="1"/>
  <c r="O2481" i="1" l="1"/>
  <c r="P2480" i="1"/>
  <c r="P2481" i="1" l="1"/>
  <c r="O2482" i="1"/>
  <c r="P2482" i="1" l="1"/>
  <c r="O2483" i="1"/>
  <c r="P2483" i="1" l="1"/>
  <c r="O2484" i="1"/>
  <c r="P2484" i="1" l="1"/>
  <c r="O2485" i="1"/>
  <c r="P2485" i="1" l="1"/>
  <c r="O2486" i="1"/>
  <c r="P2486" i="1" l="1"/>
  <c r="O2487" i="1"/>
  <c r="P2487" i="1" l="1"/>
  <c r="O2488" i="1"/>
  <c r="P2488" i="1" l="1"/>
  <c r="O2489" i="1"/>
  <c r="P2489" i="1" l="1"/>
  <c r="O2490" i="1"/>
  <c r="P2490" i="1" l="1"/>
  <c r="O2491" i="1"/>
  <c r="P2491" i="1" l="1"/>
  <c r="O2492" i="1"/>
  <c r="P2492" i="1" l="1"/>
  <c r="O2493" i="1"/>
  <c r="P2493" i="1" l="1"/>
  <c r="O2494" i="1"/>
  <c r="P2494" i="1" l="1"/>
  <c r="O2495" i="1"/>
  <c r="P2495" i="1" l="1"/>
  <c r="O2496" i="1"/>
  <c r="P2496" i="1" l="1"/>
  <c r="O2497" i="1"/>
  <c r="P2497" i="1" l="1"/>
  <c r="O2498" i="1"/>
  <c r="P2498" i="1" l="1"/>
  <c r="O2499" i="1"/>
  <c r="P2499" i="1" l="1"/>
  <c r="O2500" i="1"/>
  <c r="P2500" i="1" l="1"/>
  <c r="O2501" i="1"/>
  <c r="P2501" i="1" l="1"/>
  <c r="O2502" i="1"/>
  <c r="P2502" i="1" l="1"/>
  <c r="O2503" i="1"/>
  <c r="P2503" i="1" l="1"/>
  <c r="O2504" i="1"/>
  <c r="P2504" i="1" l="1"/>
  <c r="O2505" i="1"/>
  <c r="P2505" i="1" l="1"/>
  <c r="O2506" i="1"/>
  <c r="P2506" i="1" l="1"/>
  <c r="O2507" i="1"/>
  <c r="P2507" i="1" l="1"/>
  <c r="O2508" i="1"/>
  <c r="P2508" i="1" l="1"/>
  <c r="O2509" i="1"/>
  <c r="P2509" i="1" l="1"/>
  <c r="O2510" i="1"/>
  <c r="P2510" i="1" l="1"/>
  <c r="O2511" i="1"/>
  <c r="P2511" i="1" l="1"/>
  <c r="O2512" i="1"/>
  <c r="P2512" i="1" l="1"/>
  <c r="O2513" i="1"/>
  <c r="P2513" i="1" l="1"/>
  <c r="O2514" i="1"/>
  <c r="P2514" i="1" l="1"/>
  <c r="O2515" i="1"/>
  <c r="P2515" i="1" l="1"/>
  <c r="O2516" i="1"/>
  <c r="P2516" i="1" l="1"/>
  <c r="O2517" i="1"/>
  <c r="P2517" i="1" l="1"/>
  <c r="O2518" i="1"/>
  <c r="P2518" i="1" l="1"/>
  <c r="O2519" i="1"/>
  <c r="P2519" i="1" l="1"/>
  <c r="O2520" i="1"/>
  <c r="P2520" i="1" l="1"/>
  <c r="O2521" i="1"/>
  <c r="P2521" i="1" l="1"/>
  <c r="O2522" i="1"/>
  <c r="P2522" i="1" l="1"/>
  <c r="O2523" i="1"/>
  <c r="P2523" i="1" l="1"/>
  <c r="O2524" i="1"/>
  <c r="P2524" i="1" l="1"/>
  <c r="O2525" i="1"/>
  <c r="P2525" i="1" l="1"/>
  <c r="O2526" i="1"/>
  <c r="P2526" i="1" l="1"/>
  <c r="O2527" i="1"/>
  <c r="P2527" i="1" l="1"/>
  <c r="O2528" i="1"/>
  <c r="P2528" i="1" l="1"/>
  <c r="O2529" i="1"/>
  <c r="P2529" i="1" l="1"/>
  <c r="O2530" i="1"/>
  <c r="P2530" i="1" l="1"/>
  <c r="O2531" i="1"/>
  <c r="P2531" i="1" l="1"/>
  <c r="O2532" i="1"/>
  <c r="P2532" i="1" l="1"/>
  <c r="O2533" i="1"/>
  <c r="P2533" i="1" l="1"/>
  <c r="O2534" i="1"/>
  <c r="P2534" i="1" l="1"/>
  <c r="O2535" i="1"/>
  <c r="P2535" i="1" l="1"/>
  <c r="O2536" i="1"/>
  <c r="P2536" i="1" l="1"/>
  <c r="O2537" i="1"/>
  <c r="P2537" i="1" l="1"/>
  <c r="O2538" i="1"/>
  <c r="P2538" i="1" l="1"/>
  <c r="O2539" i="1"/>
  <c r="P2539" i="1" l="1"/>
  <c r="O2540" i="1"/>
  <c r="P2540" i="1" l="1"/>
  <c r="O2541" i="1"/>
  <c r="P2541" i="1" l="1"/>
  <c r="O2542" i="1"/>
  <c r="P2542" i="1" l="1"/>
  <c r="O2543" i="1"/>
  <c r="P2543" i="1" l="1"/>
  <c r="O2544" i="1"/>
  <c r="P2544" i="1" l="1"/>
  <c r="O2545" i="1"/>
  <c r="P2545" i="1" l="1"/>
  <c r="O2546" i="1"/>
  <c r="P2546" i="1" l="1"/>
  <c r="O2547" i="1"/>
  <c r="P2547" i="1" l="1"/>
  <c r="O2548" i="1"/>
  <c r="P2548" i="1" l="1"/>
  <c r="O2549" i="1"/>
  <c r="P2549" i="1" l="1"/>
  <c r="O2550" i="1"/>
  <c r="P2550" i="1" l="1"/>
  <c r="O2551" i="1"/>
  <c r="P2551" i="1" l="1"/>
  <c r="O2552" i="1"/>
  <c r="P2552" i="1" l="1"/>
  <c r="O2553" i="1"/>
  <c r="P2553" i="1" l="1"/>
  <c r="O2554" i="1"/>
  <c r="P2554" i="1" l="1"/>
  <c r="O2555" i="1"/>
  <c r="P2555" i="1" l="1"/>
  <c r="O2556" i="1"/>
  <c r="P2556" i="1" l="1"/>
  <c r="O2557" i="1"/>
  <c r="P2557" i="1" l="1"/>
  <c r="O2558" i="1"/>
  <c r="P2558" i="1" l="1"/>
  <c r="O2559" i="1"/>
  <c r="P2559" i="1" l="1"/>
  <c r="O2560" i="1"/>
  <c r="P2560" i="1" l="1"/>
  <c r="O2561" i="1"/>
  <c r="P2561" i="1" l="1"/>
  <c r="O2562" i="1"/>
  <c r="P2562" i="1" l="1"/>
  <c r="O2563" i="1"/>
  <c r="P2563" i="1" l="1"/>
  <c r="O2564" i="1"/>
  <c r="P2564" i="1" l="1"/>
  <c r="O2565" i="1"/>
  <c r="P2565" i="1" l="1"/>
  <c r="O2566" i="1"/>
  <c r="P2566" i="1" l="1"/>
  <c r="O2567" i="1"/>
  <c r="P2567" i="1" l="1"/>
  <c r="O2568" i="1"/>
  <c r="P2568" i="1" l="1"/>
  <c r="O2569" i="1"/>
  <c r="P2569" i="1" l="1"/>
  <c r="O2570" i="1"/>
  <c r="P2570" i="1" l="1"/>
  <c r="O2571" i="1"/>
  <c r="P2571" i="1" l="1"/>
  <c r="O2572" i="1"/>
  <c r="P2572" i="1" l="1"/>
  <c r="O2573" i="1"/>
  <c r="P2573" i="1" l="1"/>
  <c r="O2574" i="1"/>
  <c r="P2574" i="1" l="1"/>
  <c r="O2575" i="1"/>
  <c r="P2575" i="1" l="1"/>
  <c r="O2576" i="1"/>
  <c r="P2576" i="1" l="1"/>
  <c r="O2577" i="1"/>
  <c r="P2577" i="1" l="1"/>
  <c r="O2578" i="1"/>
  <c r="P2578" i="1" l="1"/>
  <c r="O2579" i="1"/>
  <c r="P2579" i="1" l="1"/>
  <c r="O2580" i="1"/>
  <c r="P2580" i="1" l="1"/>
  <c r="O2581" i="1"/>
  <c r="P2581" i="1" l="1"/>
  <c r="O2582" i="1"/>
  <c r="P2582" i="1" l="1"/>
  <c r="O2583" i="1"/>
  <c r="P2583" i="1" l="1"/>
  <c r="O2584" i="1"/>
  <c r="P2584" i="1" l="1"/>
  <c r="O2585" i="1"/>
  <c r="P2585" i="1" l="1"/>
  <c r="O2586" i="1"/>
  <c r="P2586" i="1" l="1"/>
  <c r="O2587" i="1"/>
  <c r="P2587" i="1" l="1"/>
  <c r="O2588" i="1"/>
  <c r="P2588" i="1" l="1"/>
  <c r="O2589" i="1"/>
  <c r="P2589" i="1" l="1"/>
  <c r="O2590" i="1"/>
  <c r="P2590" i="1" l="1"/>
  <c r="O2591" i="1"/>
  <c r="P2591" i="1" l="1"/>
  <c r="O2592" i="1"/>
  <c r="P2592" i="1" l="1"/>
  <c r="O2593" i="1"/>
  <c r="P2593" i="1" l="1"/>
  <c r="O2594" i="1"/>
  <c r="P2594" i="1" l="1"/>
  <c r="O2595" i="1"/>
  <c r="P2595" i="1" l="1"/>
  <c r="O2596" i="1"/>
  <c r="P2596" i="1" l="1"/>
  <c r="O2597" i="1"/>
  <c r="P2597" i="1" l="1"/>
  <c r="O2598" i="1"/>
  <c r="P2598" i="1" l="1"/>
  <c r="O2599" i="1"/>
  <c r="P2599" i="1" l="1"/>
  <c r="O2600" i="1"/>
  <c r="P2600" i="1" l="1"/>
  <c r="O2601" i="1"/>
  <c r="P2601" i="1" l="1"/>
  <c r="O2602" i="1"/>
  <c r="P2602" i="1" l="1"/>
  <c r="O2603" i="1"/>
  <c r="P2603" i="1" l="1"/>
  <c r="O2604" i="1"/>
  <c r="P2604" i="1" l="1"/>
  <c r="O2605" i="1"/>
  <c r="P2605" i="1" l="1"/>
  <c r="O2606" i="1"/>
  <c r="P2606" i="1" l="1"/>
  <c r="O2607" i="1"/>
  <c r="P2607" i="1" l="1"/>
  <c r="O2608" i="1"/>
  <c r="P2608" i="1" l="1"/>
  <c r="O2609" i="1"/>
  <c r="P2609" i="1" l="1"/>
  <c r="O2610" i="1"/>
  <c r="P2610" i="1" l="1"/>
  <c r="O2611" i="1"/>
  <c r="P2611" i="1" l="1"/>
  <c r="O2612" i="1"/>
  <c r="P2612" i="1" l="1"/>
  <c r="O2613" i="1"/>
  <c r="P2613" i="1" l="1"/>
  <c r="O2614" i="1"/>
  <c r="P2614" i="1" l="1"/>
  <c r="O2615" i="1"/>
  <c r="P2615" i="1" l="1"/>
  <c r="O2616" i="1"/>
  <c r="P2616" i="1" l="1"/>
  <c r="O2617" i="1"/>
  <c r="P2617" i="1" l="1"/>
  <c r="O2618" i="1"/>
  <c r="P2618" i="1" l="1"/>
  <c r="O2619" i="1"/>
  <c r="P2619" i="1" l="1"/>
  <c r="O2620" i="1"/>
  <c r="P2620" i="1" l="1"/>
  <c r="O2621" i="1"/>
  <c r="P2621" i="1" l="1"/>
  <c r="O2622" i="1"/>
  <c r="P2622" i="1" l="1"/>
  <c r="O2623" i="1"/>
  <c r="P2623" i="1" l="1"/>
  <c r="O2624" i="1"/>
  <c r="P2624" i="1" l="1"/>
  <c r="O2625" i="1"/>
  <c r="P2625" i="1" l="1"/>
  <c r="O2626" i="1"/>
  <c r="P2626" i="1" l="1"/>
  <c r="O2627" i="1"/>
  <c r="P2627" i="1" l="1"/>
  <c r="O2628" i="1"/>
  <c r="P2628" i="1" l="1"/>
  <c r="O2629" i="1"/>
  <c r="P2629" i="1" l="1"/>
  <c r="O2630" i="1"/>
  <c r="P2630" i="1" l="1"/>
  <c r="O2631" i="1"/>
  <c r="P2631" i="1" l="1"/>
  <c r="O2632" i="1"/>
  <c r="P2632" i="1" l="1"/>
  <c r="O2633" i="1"/>
  <c r="P2633" i="1" l="1"/>
  <c r="O2634" i="1"/>
  <c r="P2634" i="1" l="1"/>
  <c r="O2635" i="1"/>
  <c r="P2635" i="1" l="1"/>
  <c r="O2636" i="1"/>
  <c r="O2637" i="1" l="1"/>
  <c r="P2636" i="1"/>
  <c r="P2637" i="1" l="1"/>
  <c r="O2638" i="1"/>
  <c r="P2638" i="1" l="1"/>
  <c r="O2639" i="1"/>
  <c r="P2639" i="1" l="1"/>
  <c r="O2640" i="1"/>
  <c r="P2640" i="1" l="1"/>
  <c r="O2641" i="1"/>
  <c r="P2641" i="1" l="1"/>
  <c r="O2642" i="1"/>
  <c r="P2642" i="1" l="1"/>
  <c r="O2643" i="1"/>
  <c r="P2643" i="1" l="1"/>
  <c r="O2644" i="1"/>
  <c r="P2644" i="1" l="1"/>
  <c r="O2645" i="1"/>
  <c r="P2645" i="1" l="1"/>
  <c r="O2646" i="1"/>
  <c r="P2646" i="1" l="1"/>
  <c r="O2647" i="1"/>
  <c r="P2647" i="1" l="1"/>
  <c r="O2648" i="1"/>
  <c r="P2648" i="1" l="1"/>
  <c r="O2649" i="1"/>
  <c r="P2649" i="1" l="1"/>
  <c r="O2650" i="1"/>
  <c r="P2650" i="1" l="1"/>
  <c r="O2651" i="1"/>
  <c r="P2651" i="1" l="1"/>
  <c r="O2652" i="1"/>
  <c r="P2652" i="1" l="1"/>
  <c r="O2653" i="1"/>
  <c r="P2653" i="1" l="1"/>
  <c r="O2654" i="1"/>
  <c r="P2654" i="1" l="1"/>
  <c r="O2655" i="1"/>
  <c r="P2655" i="1" l="1"/>
  <c r="O2656" i="1"/>
  <c r="P2656" i="1" l="1"/>
  <c r="O2657" i="1"/>
  <c r="P2657" i="1" l="1"/>
  <c r="O2658" i="1"/>
  <c r="P2658" i="1" l="1"/>
  <c r="O2659" i="1"/>
  <c r="P2659" i="1" l="1"/>
  <c r="O2660" i="1"/>
  <c r="P2660" i="1" l="1"/>
  <c r="O2661" i="1"/>
  <c r="P2661" i="1" l="1"/>
  <c r="O2662" i="1"/>
  <c r="P2662" i="1" l="1"/>
  <c r="O2663" i="1"/>
  <c r="P2663" i="1" l="1"/>
  <c r="O2664" i="1"/>
  <c r="P2664" i="1" l="1"/>
  <c r="O2665" i="1"/>
  <c r="P2665" i="1" l="1"/>
  <c r="O2666" i="1"/>
  <c r="P2666" i="1" l="1"/>
  <c r="O2667" i="1"/>
  <c r="P2667" i="1" l="1"/>
  <c r="O2668" i="1"/>
  <c r="P2668" i="1" l="1"/>
  <c r="O2669" i="1"/>
  <c r="P2669" i="1" l="1"/>
  <c r="O2670" i="1"/>
  <c r="P2670" i="1" l="1"/>
  <c r="O2671" i="1"/>
  <c r="P2671" i="1" l="1"/>
  <c r="O2672" i="1"/>
  <c r="C13" i="2" s="1"/>
  <c r="P2672" i="1" l="1"/>
  <c r="O2673" i="1"/>
  <c r="Q13" i="2" l="1"/>
  <c r="P13" i="2"/>
  <c r="O13" i="2"/>
  <c r="P2673" i="1"/>
  <c r="O2674" i="1"/>
  <c r="P2674" i="1" l="1"/>
  <c r="O2675" i="1"/>
  <c r="P2675" i="1" l="1"/>
  <c r="O2676" i="1"/>
  <c r="P2676" i="1" l="1"/>
  <c r="O2677" i="1"/>
  <c r="P2677" i="1" l="1"/>
  <c r="O2678" i="1"/>
  <c r="P2678" i="1" l="1"/>
  <c r="O2679" i="1"/>
  <c r="P2679" i="1" l="1"/>
  <c r="O2680" i="1"/>
  <c r="P2680" i="1" l="1"/>
  <c r="O2681" i="1"/>
  <c r="P2681" i="1" l="1"/>
  <c r="O2682" i="1"/>
  <c r="P2682" i="1" l="1"/>
  <c r="O2683" i="1"/>
  <c r="P2683" i="1" l="1"/>
  <c r="O2684" i="1"/>
  <c r="P2684" i="1" l="1"/>
  <c r="O2685" i="1"/>
  <c r="P2685" i="1" l="1"/>
  <c r="O2686" i="1"/>
  <c r="P2686" i="1" l="1"/>
  <c r="O2687" i="1"/>
  <c r="P2687" i="1" l="1"/>
  <c r="O2688" i="1"/>
  <c r="P2688" i="1" l="1"/>
  <c r="O2689" i="1"/>
  <c r="P2689" i="1" l="1"/>
  <c r="O2690" i="1"/>
  <c r="P2690" i="1" l="1"/>
  <c r="O2691" i="1"/>
  <c r="P2691" i="1" l="1"/>
  <c r="O2692" i="1"/>
  <c r="P2692" i="1" l="1"/>
  <c r="O2693" i="1"/>
  <c r="P2693" i="1" l="1"/>
  <c r="O2694" i="1"/>
  <c r="P2694" i="1" l="1"/>
  <c r="O2695" i="1"/>
  <c r="P2695" i="1" l="1"/>
  <c r="O2696" i="1"/>
  <c r="P2696" i="1" l="1"/>
  <c r="O2697" i="1"/>
  <c r="P2697" i="1" l="1"/>
  <c r="O2698" i="1"/>
  <c r="P2698" i="1" l="1"/>
  <c r="O2699" i="1"/>
  <c r="P2699" i="1" l="1"/>
  <c r="O2700" i="1"/>
  <c r="P2700" i="1" l="1"/>
  <c r="O2701" i="1"/>
  <c r="P2701" i="1" l="1"/>
  <c r="O2702" i="1"/>
  <c r="P2702" i="1" l="1"/>
  <c r="O2703" i="1"/>
  <c r="P2703" i="1" l="1"/>
  <c r="O2704" i="1"/>
  <c r="P2704" i="1" l="1"/>
  <c r="O2705" i="1"/>
  <c r="P2705" i="1" l="1"/>
  <c r="O2706" i="1"/>
  <c r="P2706" i="1" l="1"/>
  <c r="O2707" i="1"/>
  <c r="P2707" i="1" l="1"/>
  <c r="O2708" i="1"/>
  <c r="P2708" i="1" l="1"/>
  <c r="O2709" i="1"/>
  <c r="P2709" i="1" l="1"/>
  <c r="O2710" i="1"/>
  <c r="P2710" i="1" l="1"/>
  <c r="O2711" i="1"/>
  <c r="P2711" i="1" l="1"/>
  <c r="O2712" i="1"/>
  <c r="P2712" i="1" l="1"/>
  <c r="O2713" i="1"/>
  <c r="P2713" i="1" l="1"/>
  <c r="O2714" i="1"/>
  <c r="P2714" i="1" l="1"/>
  <c r="O2715" i="1"/>
  <c r="P2715" i="1" l="1"/>
  <c r="O2716" i="1"/>
  <c r="P2716" i="1" l="1"/>
  <c r="O2717" i="1"/>
  <c r="P2717" i="1" l="1"/>
  <c r="O2718" i="1"/>
  <c r="P2718" i="1" l="1"/>
  <c r="O2719" i="1"/>
  <c r="P2719" i="1" l="1"/>
  <c r="O2720" i="1"/>
  <c r="P2720" i="1" l="1"/>
  <c r="O2721" i="1"/>
  <c r="P2721" i="1" l="1"/>
  <c r="O2722" i="1"/>
  <c r="P2722" i="1" l="1"/>
  <c r="O2723" i="1"/>
  <c r="P2723" i="1" l="1"/>
  <c r="O2724" i="1"/>
  <c r="P2724" i="1" l="1"/>
  <c r="O2725" i="1"/>
  <c r="P2725" i="1" l="1"/>
  <c r="O2726" i="1"/>
  <c r="P2726" i="1" l="1"/>
  <c r="O2727" i="1"/>
  <c r="P2727" i="1" l="1"/>
  <c r="O2728" i="1"/>
  <c r="P2728" i="1" l="1"/>
  <c r="O2729" i="1"/>
  <c r="P2729" i="1" l="1"/>
  <c r="O2730" i="1"/>
  <c r="P2730" i="1" l="1"/>
  <c r="O2731" i="1"/>
  <c r="P2731" i="1" l="1"/>
  <c r="O2732" i="1"/>
  <c r="P2732" i="1" l="1"/>
  <c r="O2733" i="1"/>
  <c r="P2733" i="1" l="1"/>
  <c r="O2734" i="1"/>
  <c r="P2734" i="1" l="1"/>
  <c r="O2735" i="1"/>
  <c r="P2735" i="1" l="1"/>
  <c r="O2736" i="1"/>
  <c r="P2736" i="1" l="1"/>
  <c r="O2737" i="1"/>
  <c r="P2737" i="1" l="1"/>
  <c r="O2738" i="1"/>
  <c r="P2738" i="1" l="1"/>
  <c r="O2739" i="1"/>
  <c r="P2739" i="1" l="1"/>
  <c r="O2740" i="1"/>
  <c r="P2740" i="1" l="1"/>
  <c r="O2741" i="1"/>
  <c r="P2741" i="1" l="1"/>
  <c r="O2742" i="1"/>
  <c r="P2742" i="1" l="1"/>
  <c r="O2743" i="1"/>
  <c r="P2743" i="1" l="1"/>
  <c r="O2744" i="1"/>
  <c r="P2744" i="1" l="1"/>
  <c r="O2745" i="1"/>
  <c r="P2745" i="1" l="1"/>
  <c r="O2746" i="1"/>
  <c r="P2746" i="1" l="1"/>
  <c r="O2747" i="1"/>
  <c r="P2747" i="1" l="1"/>
  <c r="O2748" i="1"/>
  <c r="P2748" i="1" l="1"/>
  <c r="O2749" i="1"/>
  <c r="P2749" i="1" l="1"/>
  <c r="O2750" i="1"/>
  <c r="P2750" i="1" l="1"/>
  <c r="O2751" i="1"/>
  <c r="P2751" i="1" l="1"/>
  <c r="O2752" i="1"/>
  <c r="P2752" i="1" l="1"/>
  <c r="O2753" i="1"/>
  <c r="P2753" i="1" l="1"/>
  <c r="O2754" i="1"/>
  <c r="P2754" i="1" l="1"/>
  <c r="O2755" i="1"/>
  <c r="P2755" i="1" l="1"/>
  <c r="O2756" i="1"/>
  <c r="P2756" i="1" l="1"/>
  <c r="O2757" i="1"/>
  <c r="P2757" i="1" l="1"/>
  <c r="O2758" i="1"/>
  <c r="P2758" i="1" l="1"/>
  <c r="O2759" i="1"/>
  <c r="P2759" i="1" l="1"/>
  <c r="O2760" i="1"/>
  <c r="P2760" i="1" l="1"/>
  <c r="O2761" i="1"/>
  <c r="P2761" i="1" l="1"/>
  <c r="O2762" i="1"/>
  <c r="P2762" i="1" l="1"/>
  <c r="O2763" i="1"/>
  <c r="P2763" i="1" l="1"/>
  <c r="O2764" i="1"/>
  <c r="P2764" i="1" l="1"/>
  <c r="O2765" i="1"/>
  <c r="P2765" i="1" l="1"/>
  <c r="O2766" i="1"/>
  <c r="P2766" i="1" l="1"/>
  <c r="O2767" i="1"/>
  <c r="P2767" i="1" l="1"/>
  <c r="O2768" i="1"/>
  <c r="P2768" i="1" l="1"/>
  <c r="O2769" i="1"/>
  <c r="P2769" i="1" l="1"/>
  <c r="O2770" i="1"/>
  <c r="P2770" i="1" l="1"/>
  <c r="O2771" i="1"/>
  <c r="P2771" i="1" l="1"/>
  <c r="O2772" i="1"/>
  <c r="P2772" i="1" l="1"/>
  <c r="O2773" i="1"/>
  <c r="P2773" i="1" l="1"/>
  <c r="O2774" i="1"/>
  <c r="P2774" i="1" l="1"/>
  <c r="O2775" i="1"/>
  <c r="P2775" i="1" l="1"/>
  <c r="O2776" i="1"/>
  <c r="P2776" i="1" l="1"/>
  <c r="O2777" i="1"/>
  <c r="P2777" i="1" l="1"/>
  <c r="O2778" i="1"/>
  <c r="P2778" i="1" l="1"/>
  <c r="O2779" i="1"/>
  <c r="P2779" i="1" l="1"/>
  <c r="O2780" i="1"/>
  <c r="P2780" i="1" l="1"/>
  <c r="O2781" i="1"/>
  <c r="P2781" i="1" l="1"/>
  <c r="O2782" i="1"/>
  <c r="P2782" i="1" l="1"/>
  <c r="O2783" i="1"/>
  <c r="P2783" i="1" l="1"/>
  <c r="O2784" i="1"/>
  <c r="P2784" i="1" l="1"/>
  <c r="O2785" i="1"/>
  <c r="P2785" i="1" l="1"/>
  <c r="O2786" i="1"/>
  <c r="P2786" i="1" l="1"/>
  <c r="O2787" i="1"/>
  <c r="P2787" i="1" l="1"/>
  <c r="O2788" i="1"/>
  <c r="P2788" i="1" l="1"/>
  <c r="O2789" i="1"/>
  <c r="P2789" i="1" l="1"/>
  <c r="O2790" i="1"/>
  <c r="P2790" i="1" l="1"/>
  <c r="O2791" i="1"/>
  <c r="P2791" i="1" l="1"/>
  <c r="O2792" i="1"/>
  <c r="P2792" i="1" l="1"/>
  <c r="O2793" i="1"/>
  <c r="P2793" i="1" l="1"/>
  <c r="O2794" i="1"/>
  <c r="P2794" i="1" l="1"/>
  <c r="O2795" i="1"/>
  <c r="P2795" i="1" l="1"/>
  <c r="O2796" i="1"/>
  <c r="P2796" i="1" l="1"/>
  <c r="O2797" i="1"/>
  <c r="P2797" i="1" l="1"/>
  <c r="O2798" i="1"/>
  <c r="P2798" i="1" l="1"/>
  <c r="O2799" i="1"/>
  <c r="P2799" i="1" l="1"/>
  <c r="O2800" i="1"/>
  <c r="P2800" i="1" l="1"/>
  <c r="O2801" i="1"/>
  <c r="P2801" i="1" l="1"/>
  <c r="O2802" i="1"/>
  <c r="P2802" i="1" l="1"/>
  <c r="O2803" i="1"/>
  <c r="P2803" i="1" l="1"/>
  <c r="O2804" i="1"/>
  <c r="P2804" i="1" l="1"/>
  <c r="O2805" i="1"/>
  <c r="P2805" i="1" l="1"/>
  <c r="O2806" i="1"/>
  <c r="P2806" i="1" l="1"/>
  <c r="O2807" i="1"/>
  <c r="P2807" i="1" l="1"/>
  <c r="O2808" i="1"/>
  <c r="P2808" i="1" l="1"/>
  <c r="O2809" i="1"/>
  <c r="P2809" i="1" l="1"/>
  <c r="O2810" i="1"/>
  <c r="P2810" i="1" l="1"/>
  <c r="O2811" i="1"/>
  <c r="P2811" i="1" l="1"/>
  <c r="O2812" i="1"/>
  <c r="P2812" i="1" l="1"/>
  <c r="O2813" i="1"/>
  <c r="P2813" i="1" l="1"/>
  <c r="O2814" i="1"/>
  <c r="P2814" i="1" l="1"/>
  <c r="O2815" i="1"/>
  <c r="P2815" i="1" l="1"/>
  <c r="O2816" i="1"/>
  <c r="P2816" i="1" l="1"/>
  <c r="O2817" i="1"/>
  <c r="P2817" i="1" l="1"/>
  <c r="O2818" i="1"/>
  <c r="P2818" i="1" l="1"/>
  <c r="O2819" i="1"/>
  <c r="P2819" i="1" l="1"/>
  <c r="O2820" i="1"/>
  <c r="P2820" i="1" l="1"/>
  <c r="O2821" i="1"/>
  <c r="P2821" i="1" l="1"/>
  <c r="O2822" i="1"/>
  <c r="P2822" i="1" l="1"/>
  <c r="O2823" i="1"/>
  <c r="P2823" i="1" l="1"/>
  <c r="O2824" i="1"/>
  <c r="P2824" i="1" l="1"/>
  <c r="O2825" i="1"/>
  <c r="P2825" i="1" l="1"/>
  <c r="O2826" i="1"/>
  <c r="P2826" i="1" l="1"/>
  <c r="O2827" i="1"/>
  <c r="P2827" i="1" l="1"/>
  <c r="O2828" i="1"/>
  <c r="P2828" i="1" l="1"/>
  <c r="O2829" i="1"/>
  <c r="P2829" i="1" l="1"/>
  <c r="O2830" i="1"/>
  <c r="P2830" i="1" l="1"/>
  <c r="O2831" i="1"/>
  <c r="P2831" i="1" l="1"/>
  <c r="O2832" i="1"/>
  <c r="P2832" i="1" l="1"/>
  <c r="O2833" i="1"/>
  <c r="P2833" i="1" l="1"/>
  <c r="O2834" i="1"/>
  <c r="P2834" i="1" l="1"/>
  <c r="O2835" i="1"/>
  <c r="P2835" i="1" l="1"/>
  <c r="O2836" i="1"/>
  <c r="P2836" i="1" l="1"/>
  <c r="O2837" i="1"/>
  <c r="P2837" i="1" l="1"/>
  <c r="O2838" i="1"/>
  <c r="P2838" i="1" l="1"/>
  <c r="O2839" i="1"/>
  <c r="P2839" i="1" l="1"/>
  <c r="O2840" i="1"/>
  <c r="P2840" i="1" l="1"/>
  <c r="O2841" i="1"/>
  <c r="P2841" i="1" l="1"/>
  <c r="O2842" i="1"/>
  <c r="P2842" i="1" l="1"/>
  <c r="O2843" i="1"/>
  <c r="P2843" i="1" l="1"/>
  <c r="O2844" i="1"/>
  <c r="P2844" i="1" l="1"/>
  <c r="O2845" i="1"/>
  <c r="P2845" i="1" l="1"/>
  <c r="O2846" i="1"/>
  <c r="P2846" i="1" l="1"/>
  <c r="O2847" i="1"/>
  <c r="P2847" i="1" l="1"/>
  <c r="O2848" i="1"/>
  <c r="P2848" i="1" l="1"/>
  <c r="O2849" i="1"/>
  <c r="P2849" i="1" l="1"/>
  <c r="O2850" i="1"/>
  <c r="P2850" i="1" l="1"/>
  <c r="O2851" i="1"/>
  <c r="P2851" i="1" l="1"/>
  <c r="O2852" i="1"/>
  <c r="P2852" i="1" l="1"/>
  <c r="O2853" i="1"/>
  <c r="P2853" i="1" l="1"/>
  <c r="O2854" i="1"/>
  <c r="P2854" i="1" l="1"/>
  <c r="O2855" i="1"/>
  <c r="P2855" i="1" l="1"/>
  <c r="O2856" i="1"/>
  <c r="P2856" i="1" l="1"/>
  <c r="O2857" i="1"/>
  <c r="P2857" i="1" l="1"/>
  <c r="O2858" i="1"/>
  <c r="P2858" i="1" l="1"/>
  <c r="O2859" i="1"/>
  <c r="P2859" i="1" l="1"/>
  <c r="O2860" i="1"/>
  <c r="P2860" i="1" l="1"/>
  <c r="O2861" i="1"/>
  <c r="P2861" i="1" l="1"/>
  <c r="O2862" i="1"/>
  <c r="P2862" i="1" l="1"/>
  <c r="O2863" i="1"/>
  <c r="P2863" i="1" l="1"/>
  <c r="O2864" i="1"/>
  <c r="P2864" i="1" l="1"/>
  <c r="O2865" i="1"/>
  <c r="P2865" i="1" l="1"/>
  <c r="O2866" i="1"/>
  <c r="P2866" i="1" l="1"/>
  <c r="O2867" i="1"/>
  <c r="P2867" i="1" l="1"/>
  <c r="O2868" i="1"/>
  <c r="P2868" i="1" l="1"/>
  <c r="O2869" i="1"/>
  <c r="P2869" i="1" l="1"/>
  <c r="O2870" i="1"/>
  <c r="P2870" i="1" l="1"/>
  <c r="O2871" i="1"/>
  <c r="P2871" i="1" l="1"/>
  <c r="O2872" i="1"/>
  <c r="P2872" i="1" l="1"/>
  <c r="O2873" i="1"/>
  <c r="P2873" i="1" l="1"/>
  <c r="O2874" i="1"/>
  <c r="P2874" i="1" l="1"/>
  <c r="O2875" i="1"/>
  <c r="P2875" i="1" l="1"/>
  <c r="O2876" i="1"/>
  <c r="P2876" i="1" l="1"/>
  <c r="O2877" i="1"/>
  <c r="P2877" i="1" l="1"/>
  <c r="O2878" i="1"/>
  <c r="P2878" i="1" l="1"/>
  <c r="O2879" i="1"/>
  <c r="P2879" i="1" l="1"/>
  <c r="O2880" i="1"/>
  <c r="P2880" i="1" l="1"/>
  <c r="O2881" i="1"/>
  <c r="P2881" i="1" l="1"/>
  <c r="O2882" i="1"/>
  <c r="P2882" i="1" l="1"/>
  <c r="O2883" i="1"/>
  <c r="P2883" i="1" l="1"/>
  <c r="O2884" i="1"/>
  <c r="P2884" i="1" l="1"/>
  <c r="O2885" i="1"/>
  <c r="P2885" i="1" l="1"/>
  <c r="O2886" i="1"/>
  <c r="P2886" i="1" l="1"/>
  <c r="O2887" i="1"/>
  <c r="P2887" i="1" l="1"/>
  <c r="O2888" i="1"/>
  <c r="P2888" i="1" l="1"/>
  <c r="O2889" i="1"/>
  <c r="P2889" i="1" l="1"/>
  <c r="O2890" i="1"/>
  <c r="P2890" i="1" l="1"/>
  <c r="O2891" i="1"/>
  <c r="C14" i="2" s="1"/>
  <c r="P2891" i="1" l="1"/>
  <c r="Q14" i="2" l="1"/>
  <c r="O14" i="2"/>
  <c r="P14" i="2"/>
  <c r="P15" i="2"/>
  <c r="P16" i="2" s="1"/>
  <c r="P18" i="2" s="1"/>
  <c r="O15" i="2"/>
  <c r="O16" i="2" s="1"/>
  <c r="O18" i="2" s="1"/>
  <c r="Q15" i="2"/>
  <c r="Q16" i="2" s="1"/>
  <c r="Q18" i="2" s="1"/>
  <c r="P17" i="2"/>
  <c r="Q17" i="2"/>
  <c r="O17" i="2"/>
</calcChain>
</file>

<file path=xl/sharedStrings.xml><?xml version="1.0" encoding="utf-8"?>
<sst xmlns="http://schemas.openxmlformats.org/spreadsheetml/2006/main" count="35" uniqueCount="34">
  <si>
    <t xml:space="preserve">      时间</t>
  </si>
  <si>
    <t xml:space="preserve">    收盘</t>
  </si>
  <si>
    <t>回撤</t>
    <phoneticPr fontId="18" type="noConversion"/>
  </si>
  <si>
    <t>日收益率</t>
    <phoneticPr fontId="18" type="noConversion"/>
  </si>
  <si>
    <t>净值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</si>
  <si>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</si>
  <si>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</si>
  <si>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</si>
  <si>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佣金及印花税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</si>
  <si>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</si>
  <si>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</si>
  <si>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</si>
  <si>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</si>
  <si>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</si>
  <si>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沪深300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</si>
  <si>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</si>
  <si>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</si>
  <si>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</si>
  <si>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夏普比例</t>
    <phoneticPr fontId="18" type="noConversion"/>
  </si>
  <si>
    <t>年平均交易次数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</si>
  <si>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</si>
  <si>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</si>
  <si>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</si>
  <si>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</si>
  <si>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</si>
  <si>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</si>
  <si>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条件1：</t>
    <phoneticPr fontId="18" type="noConversion"/>
  </si>
  <si>
    <t>IF(I3&gt;J3,"买","卖")</t>
    <phoneticPr fontId="18" type="noConversion"/>
  </si>
  <si>
    <t>条件2：</t>
    <phoneticPr fontId="18" type="noConversion"/>
  </si>
  <si>
    <t>IF(ROW()&gt;计算结果!B$19+1,IF(AND(I3&gt;OFFSET(I3,-计算结果!B$19,0,1,1),'000300'!E3&lt;OFFSET('000300'!E3,-计算结果!B$19,0,1,1)),"买",IF(AND(I3&lt;OFFSET(I3,-计算结果!B$19,0,1,1),'000300'!E3&gt;OFFSET('000300'!E3,-计算结果!B$19,0,1,1)),"卖",K2)),"买")</t>
    <phoneticPr fontId="18" type="noConversion"/>
  </si>
  <si>
    <t>涨家数</t>
    <phoneticPr fontId="18" type="noConversion"/>
  </si>
  <si>
    <t>跌家数</t>
    <phoneticPr fontId="18" type="noConversion"/>
  </si>
  <si>
    <t>OBOS</t>
    <phoneticPr fontId="18" type="noConversion"/>
  </si>
  <si>
    <t>N=30-70对应结果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</si>
</sst>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_ 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0" fontId="0" fillId="33" borderId="0" xfId="0" applyFill="1" applyAlignment="1"/>
    <xf numFmtId="10" fontId="0" fillId="33" borderId="0" xfId="1" applyNumberFormat="1" applyFont="1" applyFill="1">
      <alignment vertical="center"/>
    </xf>
    <xf numFmtId="177" fontId="0" fillId="0" borderId="0" xfId="0" applyNumberFormat="1">
      <alignment vertical="center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7" fontId="0" fillId="0" borderId="10" xfId="0" applyNumberFormat="1" applyBorder="1">
      <alignment vertical="center"/>
    </xf>
    <xf numFmtId="177" fontId="0" fillId="33" borderId="10" xfId="0" applyNumberFormat="1" applyFill="1" applyBorder="1">
      <alignment vertical="center"/>
    </xf>
    <xf numFmtId="0" fontId="0" fillId="33" borderId="0" xfId="1" applyNumberFormat="1" applyFont="1" applyFill="1">
      <alignment vertical="center"/>
    </xf>
    <xf numFmtId="176" fontId="0" fillId="0" borderId="10" xfId="1" applyNumberFormat="1" applyFont="1" applyBorder="1">
      <alignment vertical="center"/>
    </xf>
    <xf numFmtId="176" fontId="0" fillId="0" borderId="10" xfId="0" applyNumberFormat="1" applyBorder="1">
      <alignment vertical="center"/>
    </xf>
    <xf numFmtId="176" fontId="0" fillId="33" borderId="10" xfId="0" applyNumberFormat="1" applyFill="1" applyBorder="1">
      <alignment vertical="center"/>
    </xf>
    <xf numFmtId="178" fontId="0" fillId="0" borderId="0" xfId="0" applyNumberFormat="1">
      <alignment vertical="center"/>
    </xf>
    <xf numFmtId="9" fontId="0" fillId="33" borderId="0" xfId="1" applyFont="1" applyFill="1">
      <alignment vertical="center"/>
    </xf>
    <xf numFmtId="176" fontId="0" fillId="0" borderId="0" xfId="1" applyNumberFormat="1" applyFont="1">
      <alignment vertical="center"/>
    </xf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9" fontId="0" fillId="0" borderId="10" xfId="0" applyNumberFormat="1" applyBorder="1" applyAlignment="1">
      <alignment horizontal="center" vertical="center" wrapText="1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178" fontId="0" fillId="0" borderId="0" xfId="0" applyNumberFormat="1">
      <alignment vertical="center"/>
    </xf>
    <xf numFmtId="0" fontId="0" fillId="0" borderId="11" xfId="0" applyFill="1" applyBorder="1" applyAlignment="1">
      <alignment horizontal="left" vertical="center"/>
    </xf>
    <xf numFmtId="176" fontId="0" fillId="33" borderId="0" xfId="1" applyNumberFormat="1" applyFont="1" applyFill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3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95"/>
  <sheetViews>
    <sheetView workbookViewId="0">
      <pane xSplit="1" ySplit="1" topLeftCell="J2" activePane="bottomRight" state="frozen"/>
      <selection pane="topRight" activeCell="B1" sqref="B1"/>
      <selection pane="bottomLeft" activeCell="A2" sqref="A2"/>
      <selection pane="bottomRight" activeCell="S4" sqref="S4"/>
    </sheetView>
  </sheetViews>
  <sheetFormatPr defaultRowHeight="13.5" x14ac:dyDescent="0.15"/>
  <cols>
    <col min="1" max="1" width="13.625" style="1" customWidth="1"/>
    <col min="5" max="5" width="9.5" style="2" bestFit="1" customWidth="1"/>
    <col min="6" max="6" width="15.75" style="16" customWidth="1"/>
    <col min="7" max="8" width="9.5" style="2" customWidth="1"/>
    <col min="9" max="10" width="11.625" style="32" bestFit="1" customWidth="1"/>
    <col min="11" max="11" width="11.625" style="34" customWidth="1"/>
    <col min="14" max="14" width="9" style="3"/>
    <col min="15" max="15" width="9" style="2"/>
    <col min="16" max="16" width="9.5" style="2" customWidth="1"/>
  </cols>
  <sheetData>
    <row r="1" spans="1:19" x14ac:dyDescent="0.15">
      <c r="A1" s="1" t="s">
        <v>0</v>
      </c>
      <c r="B1" t="s">
        <v>10</v>
      </c>
      <c r="C1" t="s">
        <v>11</v>
      </c>
      <c r="D1" t="s">
        <v>12</v>
      </c>
      <c r="E1" s="2" t="s">
        <v>1</v>
      </c>
      <c r="F1" s="17" t="s">
        <v>9</v>
      </c>
      <c r="G1" s="2" t="s">
        <v>5</v>
      </c>
      <c r="H1" s="2" t="s">
        <v>2</v>
      </c>
      <c r="I1" s="32" t="s">
        <v>30</v>
      </c>
      <c r="J1" s="32" t="s">
        <v>31</v>
      </c>
      <c r="K1" s="34" t="s">
        <v>32</v>
      </c>
      <c r="L1" s="2"/>
      <c r="M1" s="2" t="s">
        <v>7</v>
      </c>
      <c r="N1" s="3" t="s">
        <v>3</v>
      </c>
      <c r="O1" s="2" t="s">
        <v>4</v>
      </c>
      <c r="P1" s="2" t="s">
        <v>2</v>
      </c>
    </row>
    <row r="2" spans="1:19" x14ac:dyDescent="0.15">
      <c r="A2" s="1">
        <v>38356</v>
      </c>
      <c r="B2">
        <v>994.76</v>
      </c>
      <c r="C2">
        <v>994.76</v>
      </c>
      <c r="D2">
        <v>980.65</v>
      </c>
      <c r="E2" s="2">
        <v>982.79</v>
      </c>
      <c r="F2" s="16">
        <v>4431977472</v>
      </c>
      <c r="L2">
        <f ca="1">IF(ROW()&gt;计算结果!B$19+1,IF(AND(I2&gt;OFFSET(I2,-计算结果!B$19,0,1,1),'000300'!E2&lt;OFFSET('000300'!E2,-计算结果!B$19,0,1,1)),"买",IF(AND(I2&lt;OFFSET(I2,-计算结果!B$19,0,1,1),'000300'!E2&gt;OFFSET('000300'!E2,-计算结果!B$19,0,1,1)),"卖",L1)),"买")</f>
        <v>0</v>
      </c>
      <c r="O2" s="2">
        <v>1</v>
      </c>
    </row>
    <row r="3" spans="1:19" x14ac:dyDescent="0.15">
      <c r="A3" s="1">
        <v>38357</v>
      </c>
      <c r="B3">
        <v>981.57</v>
      </c>
      <c r="C3">
        <v>997.32</v>
      </c>
      <c r="D3">
        <v>979.87</v>
      </c>
      <c r="E3" s="2">
        <v>992.56</v>
      </c>
      <c r="F3" s="16">
        <v>4529208320</v>
      </c>
      <c r="G3" s="3">
        <f t="shared" ref="G3:G66" si="0">E3/E2-1</f>
        <v>9.9410860916371302E-3</v>
      </c>
      <c r="H3" s="3">
        <f>1-E3/MAX(E$2:E3)</f>
        <v>0</v>
      </c>
      <c r="I3" s="32">
        <v>835.95475113122177</v>
      </c>
      <c r="J3" s="32">
        <v>84.954751131221769</v>
      </c>
      <c r="K3" s="34">
        <f ca="1">IF(ROW()&gt;计算结果!B$18+1,SUM(OFFSET(I3,0,0,-计算结果!B$18,1))-SUM(OFFSET(J3,0,0,-计算结果!B$18,1)),SUM(OFFSET(I3,0,0,-ROW(),1))-SUM(OFFSET(J3,0,0,-ROW(),1)))</f>
        <v>751</v>
      </c>
      <c r="L3" t="str">
        <f ca="1">(IF(K3&lt;0,"卖","买"))</f>
        <v>买</v>
      </c>
      <c r="M3" s="4"/>
      <c r="N3" s="3" t="str">
        <f ca="1">IF(L2="买",E3/E2-1,"")</f>
        <v/>
      </c>
      <c r="O3" s="2">
        <f ca="1">IFERROR(O2*(1+N3),O2)</f>
        <v>1</v>
      </c>
      <c r="P3" s="3">
        <f ca="1">1-O3/MAX(O$2:O3)</f>
        <v>0</v>
      </c>
      <c r="R3" t="s">
        <v>26</v>
      </c>
      <c r="S3" t="s">
        <v>27</v>
      </c>
    </row>
    <row r="4" spans="1:19" x14ac:dyDescent="0.15">
      <c r="A4" s="1">
        <v>38358</v>
      </c>
      <c r="B4">
        <v>993.33</v>
      </c>
      <c r="C4">
        <v>993.78</v>
      </c>
      <c r="D4">
        <v>980.33</v>
      </c>
      <c r="E4" s="2">
        <v>983.17</v>
      </c>
      <c r="F4" s="16">
        <v>3921015296</v>
      </c>
      <c r="G4" s="3">
        <f t="shared" si="0"/>
        <v>-9.4603852663818211E-3</v>
      </c>
      <c r="H4" s="3">
        <f>1-E4/MAX(E$2:E4)</f>
        <v>9.4603852663818211E-3</v>
      </c>
      <c r="I4" s="32">
        <v>215.0588235294118</v>
      </c>
      <c r="J4" s="32">
        <v>672.05882352941182</v>
      </c>
      <c r="K4" s="47">
        <f ca="1">IF(ROW()&gt;计算结果!B$18+1,SUM(OFFSET(I4,0,0,-计算结果!B$18,1))-SUM(OFFSET(J4,0,0,-计算结果!B$18,1)),SUM(OFFSET(I4,0,0,-ROW(),1))-SUM(OFFSET(J4,0,0,-ROW(),1)))</f>
        <v>294</v>
      </c>
      <c r="L4" s="35" t="str">
        <f t="shared" ref="L4:L67" ca="1" si="1">(IF(K4&lt;0,"卖","买"))</f>
        <v>买</v>
      </c>
      <c r="M4" s="4" t="str">
        <f t="shared" ref="M4:M67" ca="1" si="2">IF(L3&lt;&gt;L4,1,"")</f>
        <v/>
      </c>
      <c r="N4" s="3">
        <f ca="1">IF(L3="买",E4/E3-1,0)-IF(M4=1,计算结果!B$17,0)</f>
        <v>-9.4603852663818211E-3</v>
      </c>
      <c r="O4" s="2">
        <f t="shared" ref="O4:O67" ca="1" si="3">IFERROR(O3*(1+N4),O3)</f>
        <v>0.99053961473361818</v>
      </c>
      <c r="P4" s="3">
        <f ca="1">1-O4/MAX(O$2:O4)</f>
        <v>9.4603852663818211E-3</v>
      </c>
      <c r="R4" t="s">
        <v>28</v>
      </c>
      <c r="S4" t="s">
        <v>29</v>
      </c>
    </row>
    <row r="5" spans="1:19" x14ac:dyDescent="0.15">
      <c r="A5" s="1">
        <v>38359</v>
      </c>
      <c r="B5">
        <v>983.04</v>
      </c>
      <c r="C5">
        <v>995.71</v>
      </c>
      <c r="D5">
        <v>979.81</v>
      </c>
      <c r="E5" s="2">
        <v>983.95</v>
      </c>
      <c r="F5" s="16">
        <v>4737469440</v>
      </c>
      <c r="G5" s="3">
        <f t="shared" si="0"/>
        <v>7.9335211611430978E-4</v>
      </c>
      <c r="H5" s="3">
        <f>1-E5/MAX(E$2:E5)</f>
        <v>8.6745385669378949E-3</v>
      </c>
      <c r="I5" s="32">
        <v>595.63636363636363</v>
      </c>
      <c r="J5" s="32">
        <v>283.63636363636363</v>
      </c>
      <c r="K5" s="34">
        <f ca="1">IF(ROW()&gt;计算结果!B$18+1,SUM(OFFSET(I5,0,0,-计算结果!B$18,1))-SUM(OFFSET(J5,0,0,-计算结果!B$18,1)),SUM(OFFSET(I5,0,0,-ROW(),1))-SUM(OFFSET(J5,0,0,-ROW(),1)))</f>
        <v>606</v>
      </c>
      <c r="L5" s="35" t="str">
        <f t="shared" ca="1" si="1"/>
        <v>买</v>
      </c>
      <c r="M5" s="4" t="str">
        <f t="shared" ca="1" si="2"/>
        <v/>
      </c>
      <c r="N5" s="3">
        <f ca="1">IF(L4="买",E5/E4-1,0)-IF(M5=1,计算结果!B$17,0)</f>
        <v>7.9335211611430978E-4</v>
      </c>
      <c r="O5" s="2">
        <f t="shared" ca="1" si="3"/>
        <v>0.99132546143306211</v>
      </c>
      <c r="P5" s="3">
        <f ca="1">1-O5/MAX(O$2:O5)</f>
        <v>8.6745385669378949E-3</v>
      </c>
    </row>
    <row r="6" spans="1:19" x14ac:dyDescent="0.15">
      <c r="A6" s="1">
        <v>38362</v>
      </c>
      <c r="B6">
        <v>983.76</v>
      </c>
      <c r="C6">
        <v>993.95</v>
      </c>
      <c r="D6">
        <v>979.78</v>
      </c>
      <c r="E6" s="2">
        <v>993.87</v>
      </c>
      <c r="F6" s="16">
        <v>3762932992</v>
      </c>
      <c r="G6" s="3">
        <f t="shared" si="0"/>
        <v>1.0081813100259129E-2</v>
      </c>
      <c r="H6" s="3">
        <f>1-E6/MAX(E$2:E6)</f>
        <v>0</v>
      </c>
      <c r="I6" s="32">
        <v>708.13915857605184</v>
      </c>
      <c r="J6" s="32">
        <v>173.13915857605184</v>
      </c>
      <c r="K6" s="34">
        <f ca="1">IF(ROW()&gt;计算结果!B$18+1,SUM(OFFSET(I6,0,0,-计算结果!B$18,1))-SUM(OFFSET(J6,0,0,-计算结果!B$18,1)),SUM(OFFSET(I6,0,0,-ROW(),1))-SUM(OFFSET(J6,0,0,-ROW(),1)))</f>
        <v>1140.9999999999998</v>
      </c>
      <c r="L6" s="35" t="str">
        <f t="shared" ca="1" si="1"/>
        <v>买</v>
      </c>
      <c r="M6" s="4" t="str">
        <f t="shared" ca="1" si="2"/>
        <v/>
      </c>
      <c r="N6" s="3">
        <f ca="1">IF(L5="买",E6/E5-1,0)-IF(M6=1,计算结果!B$17,0)</f>
        <v>1.0081813100259129E-2</v>
      </c>
      <c r="O6" s="2">
        <f t="shared" ca="1" si="3"/>
        <v>1.0013198194567583</v>
      </c>
      <c r="P6" s="3">
        <f ca="1">1-O6/MAX(O$2:O6)</f>
        <v>0</v>
      </c>
    </row>
    <row r="7" spans="1:19" x14ac:dyDescent="0.15">
      <c r="A7" s="1">
        <v>38363</v>
      </c>
      <c r="B7">
        <v>994.18</v>
      </c>
      <c r="C7">
        <v>999.55</v>
      </c>
      <c r="D7">
        <v>991.09</v>
      </c>
      <c r="E7" s="2">
        <v>997.13</v>
      </c>
      <c r="F7" s="16">
        <v>3704076800</v>
      </c>
      <c r="G7" s="3">
        <f t="shared" si="0"/>
        <v>3.2801070562549217E-3</v>
      </c>
      <c r="H7" s="3">
        <f>1-E7/MAX(E$2:E7)</f>
        <v>0</v>
      </c>
      <c r="I7" s="32">
        <v>459.83333333333337</v>
      </c>
      <c r="J7" s="32">
        <v>370.83333333333337</v>
      </c>
      <c r="K7" s="34">
        <f ca="1">IF(ROW()&gt;计算结果!B$18+1,SUM(OFFSET(I7,0,0,-计算结果!B$18,1))-SUM(OFFSET(J7,0,0,-计算结果!B$18,1)),SUM(OFFSET(I7,0,0,-ROW(),1))-SUM(OFFSET(J7,0,0,-ROW(),1)))</f>
        <v>1230</v>
      </c>
      <c r="L7" s="35" t="str">
        <f t="shared" ca="1" si="1"/>
        <v>买</v>
      </c>
      <c r="M7" s="4" t="str">
        <f t="shared" ca="1" si="2"/>
        <v/>
      </c>
      <c r="N7" s="3">
        <f ca="1">IF(L6="买",E7/E6-1,0)-IF(M7=1,计算结果!B$17,0)</f>
        <v>3.2801070562549217E-3</v>
      </c>
      <c r="O7" s="2">
        <f t="shared" ca="1" si="3"/>
        <v>1.0046042556621264</v>
      </c>
      <c r="P7" s="3">
        <f ca="1">1-O7/MAX(O$2:O7)</f>
        <v>0</v>
      </c>
    </row>
    <row r="8" spans="1:19" x14ac:dyDescent="0.15">
      <c r="A8" s="1">
        <v>38364</v>
      </c>
      <c r="B8">
        <v>996.65</v>
      </c>
      <c r="C8">
        <v>996.97</v>
      </c>
      <c r="D8">
        <v>989.25</v>
      </c>
      <c r="E8" s="2">
        <v>996.74</v>
      </c>
      <c r="F8" s="16">
        <v>3093299712</v>
      </c>
      <c r="G8" s="3">
        <f t="shared" si="0"/>
        <v>-3.9112252163708838E-4</v>
      </c>
      <c r="H8" s="3">
        <f>1-E8/MAX(E$2:E8)</f>
        <v>3.9112252163708838E-4</v>
      </c>
      <c r="I8" s="32">
        <v>333.72972972972974</v>
      </c>
      <c r="J8" s="32">
        <v>529.7297297297298</v>
      </c>
      <c r="K8" s="34">
        <f ca="1">IF(ROW()&gt;计算结果!B$18+1,SUM(OFFSET(I8,0,0,-计算结果!B$18,1))-SUM(OFFSET(J8,0,0,-计算结果!B$18,1)),SUM(OFFSET(I8,0,0,-ROW(),1))-SUM(OFFSET(J8,0,0,-ROW(),1)))</f>
        <v>1034</v>
      </c>
      <c r="L8" s="35" t="str">
        <f t="shared" ca="1" si="1"/>
        <v>买</v>
      </c>
      <c r="M8" s="4" t="str">
        <f t="shared" ca="1" si="2"/>
        <v/>
      </c>
      <c r="N8" s="3">
        <f ca="1">IF(L7="买",E8/E7-1,0)-IF(M8=1,计算结果!B$17,0)</f>
        <v>-3.9112252163708838E-4</v>
      </c>
      <c r="O8" s="2">
        <f t="shared" ca="1" si="3"/>
        <v>1.0042113323124044</v>
      </c>
      <c r="P8" s="3">
        <f ca="1">1-O8/MAX(O$2:O8)</f>
        <v>3.9112252163708838E-4</v>
      </c>
    </row>
    <row r="9" spans="1:19" x14ac:dyDescent="0.15">
      <c r="A9" s="1">
        <v>38365</v>
      </c>
      <c r="B9">
        <v>996.07</v>
      </c>
      <c r="C9">
        <v>999.47</v>
      </c>
      <c r="D9">
        <v>992.69</v>
      </c>
      <c r="E9" s="2">
        <v>996.87</v>
      </c>
      <c r="F9" s="16">
        <v>3842173184</v>
      </c>
      <c r="G9" s="3">
        <f t="shared" si="0"/>
        <v>1.3042518610673071E-4</v>
      </c>
      <c r="H9" s="3">
        <f>1-E9/MAX(E$2:E9)</f>
        <v>2.6074834775802191E-4</v>
      </c>
      <c r="I9" s="32">
        <v>245.81423195347247</v>
      </c>
      <c r="J9" s="32">
        <v>245.81423195347247</v>
      </c>
      <c r="K9" s="34">
        <f ca="1">IF(ROW()&gt;计算结果!B$18+1,SUM(OFFSET(I9,0,0,-计算结果!B$18,1))-SUM(OFFSET(J9,0,0,-计算结果!B$18,1)),SUM(OFFSET(I9,0,0,-ROW(),1))-SUM(OFFSET(J9,0,0,-ROW(),1)))</f>
        <v>1034</v>
      </c>
      <c r="L9" s="35" t="str">
        <f t="shared" ca="1" si="1"/>
        <v>买</v>
      </c>
      <c r="M9" s="4" t="str">
        <f t="shared" ca="1" si="2"/>
        <v/>
      </c>
      <c r="N9" s="3">
        <f ca="1">IF(L8="买",E9/E8-1,0)-IF(M9=1,计算结果!B$17,0)</f>
        <v>1.3042518610673071E-4</v>
      </c>
      <c r="O9" s="2">
        <f t="shared" ca="1" si="3"/>
        <v>1.0043423067623118</v>
      </c>
      <c r="P9" s="3">
        <f ca="1">1-O9/MAX(O$2:O9)</f>
        <v>2.6074834775802191E-4</v>
      </c>
    </row>
    <row r="10" spans="1:19" x14ac:dyDescent="0.15">
      <c r="A10" s="1">
        <v>38366</v>
      </c>
      <c r="B10">
        <v>996.61</v>
      </c>
      <c r="C10">
        <v>1006.46</v>
      </c>
      <c r="D10">
        <v>987.23</v>
      </c>
      <c r="E10" s="2">
        <v>988.3</v>
      </c>
      <c r="F10" s="16">
        <v>4162921216</v>
      </c>
      <c r="G10" s="3">
        <f t="shared" si="0"/>
        <v>-8.5969083230511556E-3</v>
      </c>
      <c r="H10" s="3">
        <f>1-E10/MAX(E$2:E10)</f>
        <v>8.8554150411681576E-3</v>
      </c>
      <c r="I10" s="32">
        <v>157.89873417721518</v>
      </c>
      <c r="J10" s="32">
        <v>751.89873417721515</v>
      </c>
      <c r="K10" s="34">
        <f ca="1">IF(ROW()&gt;计算结果!B$18+1,SUM(OFFSET(I10,0,0,-计算结果!B$18,1))-SUM(OFFSET(J10,0,0,-计算结果!B$18,1)),SUM(OFFSET(I10,0,0,-ROW(),1))-SUM(OFFSET(J10,0,0,-ROW(),1)))</f>
        <v>440</v>
      </c>
      <c r="L10" s="35" t="str">
        <f t="shared" ca="1" si="1"/>
        <v>买</v>
      </c>
      <c r="M10" s="4" t="str">
        <f t="shared" ca="1" si="2"/>
        <v/>
      </c>
      <c r="N10" s="3">
        <f ca="1">IF(L9="买",E10/E9-1,0)-IF(M10=1,计算结果!B$17,0)</f>
        <v>-8.5969083230511556E-3</v>
      </c>
      <c r="O10" s="2">
        <f t="shared" ca="1" si="3"/>
        <v>0.99570806802611456</v>
      </c>
      <c r="P10" s="3">
        <f ca="1">1-O10/MAX(O$2:O10)</f>
        <v>8.8554150411680466E-3</v>
      </c>
    </row>
    <row r="11" spans="1:19" x14ac:dyDescent="0.15">
      <c r="A11" s="1">
        <v>38369</v>
      </c>
      <c r="B11">
        <v>979.11</v>
      </c>
      <c r="C11">
        <v>981.52</v>
      </c>
      <c r="D11">
        <v>965.07</v>
      </c>
      <c r="E11" s="2">
        <v>967.45</v>
      </c>
      <c r="F11" s="16">
        <v>4249807872</v>
      </c>
      <c r="G11" s="3">
        <f t="shared" si="0"/>
        <v>-2.109683294546183E-2</v>
      </c>
      <c r="H11" s="3">
        <f>1-E11/MAX(E$2:E11)</f>
        <v>2.9765426774843728E-2</v>
      </c>
      <c r="I11" s="32">
        <v>90.966292134831448</v>
      </c>
      <c r="J11" s="32">
        <v>826.96629213483141</v>
      </c>
      <c r="K11" s="34">
        <f ca="1">IF(ROW()&gt;计算结果!B$18+1,SUM(OFFSET(I11,0,0,-计算结果!B$18,1))-SUM(OFFSET(J11,0,0,-计算结果!B$18,1)),SUM(OFFSET(I11,0,0,-ROW(),1))-SUM(OFFSET(J11,0,0,-ROW(),1)))</f>
        <v>-296</v>
      </c>
      <c r="L11" s="35" t="str">
        <f t="shared" ca="1" si="1"/>
        <v>卖</v>
      </c>
      <c r="M11" s="4">
        <f t="shared" ca="1" si="2"/>
        <v>1</v>
      </c>
      <c r="N11" s="3">
        <f ca="1">IF(L10="买",E11/E10-1,0)-IF(M11=1,计算结果!B$17,0)</f>
        <v>-2.109683294546183E-2</v>
      </c>
      <c r="O11" s="2">
        <f t="shared" ca="1" si="3"/>
        <v>0.97470178125251905</v>
      </c>
      <c r="P11" s="3">
        <f ca="1">1-O11/MAX(O$2:O11)</f>
        <v>2.9765426774843728E-2</v>
      </c>
    </row>
    <row r="12" spans="1:19" x14ac:dyDescent="0.15">
      <c r="A12" s="1">
        <v>38370</v>
      </c>
      <c r="B12">
        <v>967.37</v>
      </c>
      <c r="C12">
        <v>974.87</v>
      </c>
      <c r="D12">
        <v>960.29</v>
      </c>
      <c r="E12" s="2">
        <v>974.68</v>
      </c>
      <c r="F12" s="16">
        <v>4117944064</v>
      </c>
      <c r="G12" s="3">
        <f t="shared" si="0"/>
        <v>7.4732544317535066E-3</v>
      </c>
      <c r="H12" s="3">
        <f>1-E12/MAX(E$2:E12)</f>
        <v>2.2514616950648381E-2</v>
      </c>
      <c r="I12" s="32">
        <v>765.84688995215311</v>
      </c>
      <c r="J12" s="32">
        <v>147.84688995215311</v>
      </c>
      <c r="K12" s="34">
        <f ca="1">IF(ROW()&gt;计算结果!B$18+1,SUM(OFFSET(I12,0,0,-计算结果!B$18,1))-SUM(OFFSET(J12,0,0,-计算结果!B$18,1)),SUM(OFFSET(I12,0,0,-ROW(),1))-SUM(OFFSET(J12,0,0,-ROW(),1)))</f>
        <v>321.99999999999955</v>
      </c>
      <c r="L12" s="35" t="str">
        <f t="shared" ca="1" si="1"/>
        <v>买</v>
      </c>
      <c r="M12" s="4">
        <f t="shared" ca="1" si="2"/>
        <v>1</v>
      </c>
      <c r="N12" s="3">
        <f ca="1">IF(L11="买",E12/E11-1,0)-IF(M12=1,计算结果!B$17,0)</f>
        <v>0</v>
      </c>
      <c r="O12" s="2">
        <f t="shared" ca="1" si="3"/>
        <v>0.97470178125251905</v>
      </c>
      <c r="P12" s="3">
        <f ca="1">1-O12/MAX(O$2:O12)</f>
        <v>2.9765426774843728E-2</v>
      </c>
    </row>
    <row r="13" spans="1:19" x14ac:dyDescent="0.15">
      <c r="A13" s="1">
        <v>38371</v>
      </c>
      <c r="B13">
        <v>974.33</v>
      </c>
      <c r="C13">
        <v>974.33</v>
      </c>
      <c r="D13">
        <v>965.25</v>
      </c>
      <c r="E13" s="2">
        <v>967.21</v>
      </c>
      <c r="F13" s="16">
        <v>3427951360</v>
      </c>
      <c r="G13" s="3">
        <f t="shared" si="0"/>
        <v>-7.6640538433125904E-3</v>
      </c>
      <c r="H13" s="3">
        <f>1-E13/MAX(E$2:E13)</f>
        <v>3.0006117557389689E-2</v>
      </c>
      <c r="I13" s="32">
        <v>257.11864406779654</v>
      </c>
      <c r="J13" s="32">
        <v>627.11864406779659</v>
      </c>
      <c r="K13" s="34">
        <f ca="1">IF(ROW()&gt;计算结果!B$18+1,SUM(OFFSET(I13,0,0,-计算结果!B$18,1))-SUM(OFFSET(J13,0,0,-计算结果!B$18,1)),SUM(OFFSET(I13,0,0,-ROW(),1))-SUM(OFFSET(J13,0,0,-ROW(),1)))</f>
        <v>-48.000000000000909</v>
      </c>
      <c r="L13" s="35" t="str">
        <f t="shared" ca="1" si="1"/>
        <v>卖</v>
      </c>
      <c r="M13" s="4">
        <f t="shared" ca="1" si="2"/>
        <v>1</v>
      </c>
      <c r="N13" s="3">
        <f ca="1">IF(L12="买",E13/E12-1,0)-IF(M13=1,计算结果!B$17,0)</f>
        <v>-7.6640538433125904E-3</v>
      </c>
      <c r="O13" s="2">
        <f t="shared" ca="1" si="3"/>
        <v>0.96723161431982707</v>
      </c>
      <c r="P13" s="3">
        <f ca="1">1-O13/MAX(O$2:O13)</f>
        <v>3.7201356784684725E-2</v>
      </c>
    </row>
    <row r="14" spans="1:19" x14ac:dyDescent="0.15">
      <c r="A14" s="1">
        <v>38372</v>
      </c>
      <c r="B14">
        <v>963.21</v>
      </c>
      <c r="C14">
        <v>963.21</v>
      </c>
      <c r="D14">
        <v>952.23</v>
      </c>
      <c r="E14" s="2">
        <v>956.24</v>
      </c>
      <c r="F14" s="16">
        <v>4399350784</v>
      </c>
      <c r="G14" s="3">
        <f t="shared" si="0"/>
        <v>-1.1341900931545412E-2</v>
      </c>
      <c r="H14" s="3">
        <f>1-E14/MAX(E$2:E14)</f>
        <v>4.1007692076258873E-2</v>
      </c>
      <c r="I14" s="32">
        <v>152</v>
      </c>
      <c r="J14" s="32">
        <v>760</v>
      </c>
      <c r="K14" s="34">
        <f ca="1">IF(ROW()&gt;计算结果!B$18+1,SUM(OFFSET(I14,0,0,-计算结果!B$18,1))-SUM(OFFSET(J14,0,0,-计算结果!B$18,1)),SUM(OFFSET(I14,0,0,-ROW(),1))-SUM(OFFSET(J14,0,0,-ROW(),1)))</f>
        <v>-656.00000000000091</v>
      </c>
      <c r="L14" s="35" t="str">
        <f t="shared" ca="1" si="1"/>
        <v>卖</v>
      </c>
      <c r="M14" s="4" t="str">
        <f t="shared" ca="1" si="2"/>
        <v/>
      </c>
      <c r="N14" s="3">
        <f ca="1">IF(L13="买",E14/E13-1,0)-IF(M14=1,计算结果!B$17,0)</f>
        <v>0</v>
      </c>
      <c r="O14" s="2">
        <f t="shared" ca="1" si="3"/>
        <v>0.96723161431982707</v>
      </c>
      <c r="P14" s="3">
        <f ca="1">1-O14/MAX(O$2:O14)</f>
        <v>3.7201356784684725E-2</v>
      </c>
    </row>
    <row r="15" spans="1:19" x14ac:dyDescent="0.15">
      <c r="A15" s="1">
        <v>38373</v>
      </c>
      <c r="B15">
        <v>954.46</v>
      </c>
      <c r="C15">
        <v>984.27</v>
      </c>
      <c r="D15">
        <v>943.43</v>
      </c>
      <c r="E15" s="2">
        <v>982.6</v>
      </c>
      <c r="F15" s="16">
        <v>8152086016</v>
      </c>
      <c r="G15" s="3">
        <f t="shared" si="0"/>
        <v>2.7566301346942268E-2</v>
      </c>
      <c r="H15" s="3">
        <f>1-E15/MAX(E$2:E15)</f>
        <v>1.4571821126633355E-2</v>
      </c>
      <c r="I15" s="32">
        <v>780.04555314533627</v>
      </c>
      <c r="J15" s="32">
        <v>139.04555314533627</v>
      </c>
      <c r="K15" s="34">
        <f ca="1">IF(ROW()&gt;计算结果!B$18+1,SUM(OFFSET(I15,0,0,-计算结果!B$18,1))-SUM(OFFSET(J15,0,0,-计算结果!B$18,1)),SUM(OFFSET(I15,0,0,-ROW(),1))-SUM(OFFSET(J15,0,0,-ROW(),1)))</f>
        <v>-15.000000000000909</v>
      </c>
      <c r="L15" s="35" t="str">
        <f t="shared" ca="1" si="1"/>
        <v>卖</v>
      </c>
      <c r="M15" s="4" t="str">
        <f t="shared" ca="1" si="2"/>
        <v/>
      </c>
      <c r="N15" s="3">
        <f ca="1">IF(L14="买",E15/E14-1,0)-IF(M15=1,计算结果!B$17,0)</f>
        <v>0</v>
      </c>
      <c r="O15" s="2">
        <f t="shared" ca="1" si="3"/>
        <v>0.96723161431982707</v>
      </c>
      <c r="P15" s="3">
        <f ca="1">1-O15/MAX(O$2:O15)</f>
        <v>3.7201356784684725E-2</v>
      </c>
    </row>
    <row r="16" spans="1:19" x14ac:dyDescent="0.15">
      <c r="A16" s="1">
        <v>38376</v>
      </c>
      <c r="B16">
        <v>1001.85</v>
      </c>
      <c r="C16">
        <v>1001.85</v>
      </c>
      <c r="D16">
        <v>986.23</v>
      </c>
      <c r="E16" s="2">
        <v>998.13</v>
      </c>
      <c r="F16" s="16">
        <v>8360161280</v>
      </c>
      <c r="G16" s="3">
        <f t="shared" si="0"/>
        <v>1.5805007123956827E-2</v>
      </c>
      <c r="H16" s="3">
        <f>1-E16/MAX(E$2:E16)</f>
        <v>0</v>
      </c>
      <c r="I16" s="32">
        <v>883.99587798845835</v>
      </c>
      <c r="J16" s="32">
        <v>34.995877988458346</v>
      </c>
      <c r="K16" s="34">
        <f ca="1">IF(ROW()&gt;计算结果!B$18+1,SUM(OFFSET(I16,0,0,-计算结果!B$18,1))-SUM(OFFSET(J16,0,0,-计算结果!B$18,1)),SUM(OFFSET(I16,0,0,-ROW(),1))-SUM(OFFSET(J16,0,0,-ROW(),1)))</f>
        <v>833.99999999999909</v>
      </c>
      <c r="L16" s="35" t="str">
        <f t="shared" ca="1" si="1"/>
        <v>买</v>
      </c>
      <c r="M16" s="4">
        <f t="shared" ca="1" si="2"/>
        <v>1</v>
      </c>
      <c r="N16" s="3">
        <f ca="1">IF(L15="买",E16/E15-1,0)-IF(M16=1,计算结果!B$17,0)</f>
        <v>0</v>
      </c>
      <c r="O16" s="2">
        <f t="shared" ca="1" si="3"/>
        <v>0.96723161431982707</v>
      </c>
      <c r="P16" s="3">
        <f ca="1">1-O16/MAX(O$2:O16)</f>
        <v>3.7201356784684725E-2</v>
      </c>
    </row>
    <row r="17" spans="1:16" x14ac:dyDescent="0.15">
      <c r="A17" s="1">
        <v>38377</v>
      </c>
      <c r="B17">
        <v>995.63</v>
      </c>
      <c r="C17">
        <v>997.95</v>
      </c>
      <c r="D17">
        <v>985.23</v>
      </c>
      <c r="E17" s="2">
        <v>997.77</v>
      </c>
      <c r="F17" s="16">
        <v>6157022208</v>
      </c>
      <c r="G17" s="3">
        <f t="shared" si="0"/>
        <v>-3.6067446124254943E-4</v>
      </c>
      <c r="H17" s="3">
        <f>1-E17/MAX(E$2:E17)</f>
        <v>3.6067446124254943E-4</v>
      </c>
      <c r="I17" s="32">
        <v>224.59701492537317</v>
      </c>
      <c r="J17" s="32">
        <v>680.59701492537317</v>
      </c>
      <c r="K17" s="34">
        <f ca="1">IF(ROW()&gt;计算结果!B$18+1,SUM(OFFSET(I17,0,0,-计算结果!B$18,1))-SUM(OFFSET(J17,0,0,-计算结果!B$18,1)),SUM(OFFSET(I17,0,0,-ROW(),1))-SUM(OFFSET(J17,0,0,-ROW(),1)))</f>
        <v>377.99999999999909</v>
      </c>
      <c r="L17" s="35" t="str">
        <f t="shared" ca="1" si="1"/>
        <v>买</v>
      </c>
      <c r="M17" s="4" t="str">
        <f t="shared" ca="1" si="2"/>
        <v/>
      </c>
      <c r="N17" s="3">
        <f ca="1">IF(L16="买",E17/E16-1,0)-IF(M17=1,计算结果!B$17,0)</f>
        <v>-3.6067446124254943E-4</v>
      </c>
      <c r="O17" s="2">
        <f t="shared" ca="1" si="3"/>
        <v>0.96688275857843553</v>
      </c>
      <c r="P17" s="3">
        <f ca="1">1-O17/MAX(O$2:O17)</f>
        <v>3.7548613666611441E-2</v>
      </c>
    </row>
    <row r="18" spans="1:16" x14ac:dyDescent="0.15">
      <c r="A18" s="1">
        <v>38378</v>
      </c>
      <c r="B18">
        <v>995.78</v>
      </c>
      <c r="C18">
        <v>999.47</v>
      </c>
      <c r="D18">
        <v>988.47</v>
      </c>
      <c r="E18" s="2">
        <v>989.92</v>
      </c>
      <c r="F18" s="16">
        <v>4719440384</v>
      </c>
      <c r="G18" s="3">
        <f t="shared" si="0"/>
        <v>-7.8675446245126679E-3</v>
      </c>
      <c r="H18" s="3">
        <f>1-E18/MAX(E$2:E18)</f>
        <v>8.2253814633365119E-3</v>
      </c>
      <c r="I18" s="32">
        <v>158.43037974683543</v>
      </c>
      <c r="J18" s="32">
        <v>754.43037974683546</v>
      </c>
      <c r="K18" s="34">
        <f ca="1">IF(ROW()&gt;计算结果!B$18+1,SUM(OFFSET(I18,0,0,-计算结果!B$18,1))-SUM(OFFSET(J18,0,0,-计算结果!B$18,1)),SUM(OFFSET(I18,0,0,-ROW(),1))-SUM(OFFSET(J18,0,0,-ROW(),1)))</f>
        <v>-218.00000000000091</v>
      </c>
      <c r="L18" s="35" t="str">
        <f t="shared" ca="1" si="1"/>
        <v>卖</v>
      </c>
      <c r="M18" s="4">
        <f t="shared" ca="1" si="2"/>
        <v>1</v>
      </c>
      <c r="N18" s="3">
        <f ca="1">IF(L17="买",E18/E17-1,0)-IF(M18=1,计算结果!B$17,0)</f>
        <v>-7.8675446245126679E-3</v>
      </c>
      <c r="O18" s="2">
        <f t="shared" ca="1" si="3"/>
        <v>0.95927576532864778</v>
      </c>
      <c r="P18" s="3">
        <f ca="1">1-O18/MAX(O$2:O18)</f>
        <v>4.5120742897513444E-2</v>
      </c>
    </row>
    <row r="19" spans="1:16" x14ac:dyDescent="0.15">
      <c r="A19" s="1">
        <v>38379</v>
      </c>
      <c r="B19">
        <v>987.34</v>
      </c>
      <c r="C19">
        <v>987.7</v>
      </c>
      <c r="D19">
        <v>973.77</v>
      </c>
      <c r="E19" s="2">
        <v>974.63</v>
      </c>
      <c r="F19" s="16">
        <v>4094398976</v>
      </c>
      <c r="G19" s="3">
        <f t="shared" si="0"/>
        <v>-1.544569258121864E-2</v>
      </c>
      <c r="H19" s="3">
        <f>1-E19/MAX(E$2:E19)</f>
        <v>2.3544027331109163E-2</v>
      </c>
      <c r="I19" s="32">
        <v>118.76470588235294</v>
      </c>
      <c r="J19" s="32">
        <v>791.76470588235293</v>
      </c>
      <c r="K19" s="34">
        <f ca="1">IF(ROW()&gt;计算结果!B$18+1,SUM(OFFSET(I19,0,0,-计算结果!B$18,1))-SUM(OFFSET(J19,0,0,-计算结果!B$18,1)),SUM(OFFSET(I19,0,0,-ROW(),1))-SUM(OFFSET(J19,0,0,-ROW(),1)))</f>
        <v>-891.00000000000091</v>
      </c>
      <c r="L19" s="35" t="str">
        <f t="shared" ca="1" si="1"/>
        <v>卖</v>
      </c>
      <c r="M19" s="4" t="str">
        <f t="shared" ca="1" si="2"/>
        <v/>
      </c>
      <c r="N19" s="3">
        <f ca="1">IF(L18="买",E19/E18-1,0)-IF(M19=1,计算结果!B$17,0)</f>
        <v>0</v>
      </c>
      <c r="O19" s="2">
        <f t="shared" ca="1" si="3"/>
        <v>0.95927576532864778</v>
      </c>
      <c r="P19" s="3">
        <f ca="1">1-O19/MAX(O$2:O19)</f>
        <v>4.5120742897513444E-2</v>
      </c>
    </row>
    <row r="20" spans="1:16" x14ac:dyDescent="0.15">
      <c r="A20" s="1">
        <v>38380</v>
      </c>
      <c r="B20">
        <v>974.63</v>
      </c>
      <c r="C20">
        <v>975.62</v>
      </c>
      <c r="D20">
        <v>965.2</v>
      </c>
      <c r="E20" s="2">
        <v>969.2</v>
      </c>
      <c r="F20" s="16">
        <v>3280950272</v>
      </c>
      <c r="G20" s="3">
        <f t="shared" si="0"/>
        <v>-5.5713450232395267E-3</v>
      </c>
      <c r="H20" s="3">
        <f>1-E20/MAX(E$2:E20)</f>
        <v>2.8984200454850506E-2</v>
      </c>
      <c r="I20" s="32">
        <v>136.7560975609756</v>
      </c>
      <c r="J20" s="32">
        <v>759.7560975609756</v>
      </c>
      <c r="K20" s="34">
        <f ca="1">IF(ROW()&gt;计算结果!B$18+1,SUM(OFFSET(I20,0,0,-计算结果!B$18,1))-SUM(OFFSET(J20,0,0,-计算结果!B$18,1)),SUM(OFFSET(I20,0,0,-ROW(),1))-SUM(OFFSET(J20,0,0,-ROW(),1)))</f>
        <v>-1514.0000000000009</v>
      </c>
      <c r="L20" s="35" t="str">
        <f t="shared" ca="1" si="1"/>
        <v>卖</v>
      </c>
      <c r="M20" s="4" t="str">
        <f t="shared" ca="1" si="2"/>
        <v/>
      </c>
      <c r="N20" s="3">
        <f ca="1">IF(L19="买",E20/E19-1,0)-IF(M20=1,计算结果!B$17,0)</f>
        <v>0</v>
      </c>
      <c r="O20" s="2">
        <f t="shared" ca="1" si="3"/>
        <v>0.95927576532864778</v>
      </c>
      <c r="P20" s="3">
        <f ca="1">1-O20/MAX(O$2:O20)</f>
        <v>4.5120742897513444E-2</v>
      </c>
    </row>
    <row r="21" spans="1:16" x14ac:dyDescent="0.15">
      <c r="A21" s="1">
        <v>38383</v>
      </c>
      <c r="B21">
        <v>965.78</v>
      </c>
      <c r="C21">
        <v>965.78</v>
      </c>
      <c r="D21">
        <v>953.14</v>
      </c>
      <c r="E21" s="2">
        <v>954.87</v>
      </c>
      <c r="F21" s="16">
        <v>3863573504</v>
      </c>
      <c r="G21" s="3">
        <f t="shared" si="0"/>
        <v>-1.4785390012381439E-2</v>
      </c>
      <c r="H21" s="3">
        <f>1-E21/MAX(E$2:E21)</f>
        <v>4.3341047759309914E-2</v>
      </c>
      <c r="I21" s="32">
        <v>81.777777777777786</v>
      </c>
      <c r="J21" s="32">
        <v>817.77777777777783</v>
      </c>
      <c r="K21" s="34">
        <f ca="1">IF(ROW()&gt;计算结果!B$18+1,SUM(OFFSET(I21,0,0,-计算结果!B$18,1))-SUM(OFFSET(J21,0,0,-计算结果!B$18,1)),SUM(OFFSET(I21,0,0,-ROW(),1))-SUM(OFFSET(J21,0,0,-ROW(),1)))</f>
        <v>-2250.0000000000009</v>
      </c>
      <c r="L21" s="35" t="str">
        <f t="shared" ca="1" si="1"/>
        <v>卖</v>
      </c>
      <c r="M21" s="4" t="str">
        <f t="shared" ca="1" si="2"/>
        <v/>
      </c>
      <c r="N21" s="3">
        <f ca="1">IF(L20="买",E21/E20-1,0)-IF(M21=1,计算结果!B$17,0)</f>
        <v>0</v>
      </c>
      <c r="O21" s="2">
        <f t="shared" ca="1" si="3"/>
        <v>0.95927576532864778</v>
      </c>
      <c r="P21" s="3">
        <f ca="1">1-O21/MAX(O$2:O21)</f>
        <v>4.5120742897513444E-2</v>
      </c>
    </row>
    <row r="22" spans="1:16" x14ac:dyDescent="0.15">
      <c r="A22" s="1">
        <v>38384</v>
      </c>
      <c r="B22">
        <v>953.33</v>
      </c>
      <c r="C22">
        <v>965.47</v>
      </c>
      <c r="D22">
        <v>952.74</v>
      </c>
      <c r="E22" s="2">
        <v>955.95</v>
      </c>
      <c r="F22" s="16">
        <v>4275706880</v>
      </c>
      <c r="G22" s="3">
        <f t="shared" si="0"/>
        <v>1.1310440164629121E-3</v>
      </c>
      <c r="H22" s="3">
        <f>1-E22/MAX(E$2:E22)</f>
        <v>4.2259024375582266E-2</v>
      </c>
      <c r="I22" s="32">
        <v>285.23076923076923</v>
      </c>
      <c r="J22" s="32">
        <v>594.23076923076928</v>
      </c>
      <c r="K22" s="34">
        <f ca="1">IF(ROW()&gt;计算结果!B$18+1,SUM(OFFSET(I22,0,0,-计算结果!B$18,1))-SUM(OFFSET(J22,0,0,-计算结果!B$18,1)),SUM(OFFSET(I22,0,0,-ROW(),1))-SUM(OFFSET(J22,0,0,-ROW(),1)))</f>
        <v>-2559.0000000000009</v>
      </c>
      <c r="L22" s="35" t="str">
        <f t="shared" ca="1" si="1"/>
        <v>卖</v>
      </c>
      <c r="M22" s="4" t="str">
        <f t="shared" ca="1" si="2"/>
        <v/>
      </c>
      <c r="N22" s="3">
        <f ca="1">IF(L21="买",E22/E21-1,0)-IF(M22=1,计算结果!B$17,0)</f>
        <v>0</v>
      </c>
      <c r="O22" s="2">
        <f t="shared" ca="1" si="3"/>
        <v>0.95927576532864778</v>
      </c>
      <c r="P22" s="3">
        <f ca="1">1-O22/MAX(O$2:O22)</f>
        <v>4.5120742897513444E-2</v>
      </c>
    </row>
    <row r="23" spans="1:16" x14ac:dyDescent="0.15">
      <c r="A23" s="1">
        <v>38385</v>
      </c>
      <c r="B23">
        <v>956.7</v>
      </c>
      <c r="C23">
        <v>1006.93</v>
      </c>
      <c r="D23">
        <v>956.7</v>
      </c>
      <c r="E23" s="2">
        <v>1006.91</v>
      </c>
      <c r="F23" s="16">
        <v>10202904576</v>
      </c>
      <c r="G23" s="3">
        <f t="shared" si="0"/>
        <v>5.3308227417751874E-2</v>
      </c>
      <c r="H23" s="3">
        <f>1-E23/MAX(E$2:E23)</f>
        <v>0</v>
      </c>
      <c r="I23" s="32">
        <v>930</v>
      </c>
      <c r="J23" s="32">
        <v>8</v>
      </c>
      <c r="K23" s="34">
        <f ca="1">IF(ROW()&gt;计算结果!B$18+1,SUM(OFFSET(I23,0,0,-计算结果!B$18,1))-SUM(OFFSET(J23,0,0,-计算结果!B$18,1)),SUM(OFFSET(I23,0,0,-ROW(),1))-SUM(OFFSET(J23,0,0,-ROW(),1)))</f>
        <v>-1637</v>
      </c>
      <c r="L23" s="35" t="str">
        <f t="shared" ca="1" si="1"/>
        <v>卖</v>
      </c>
      <c r="M23" s="4" t="str">
        <f t="shared" ca="1" si="2"/>
        <v/>
      </c>
      <c r="N23" s="3">
        <f ca="1">IF(L22="买",E23/E22-1,0)-IF(M23=1,计算结果!B$17,0)</f>
        <v>0</v>
      </c>
      <c r="O23" s="2">
        <f t="shared" ca="1" si="3"/>
        <v>0.95927576532864778</v>
      </c>
      <c r="P23" s="3">
        <f ca="1">1-O23/MAX(O$2:O23)</f>
        <v>4.5120742897513444E-2</v>
      </c>
    </row>
    <row r="24" spans="1:16" x14ac:dyDescent="0.15">
      <c r="A24" s="1">
        <v>38386</v>
      </c>
      <c r="B24">
        <v>1005.56</v>
      </c>
      <c r="C24">
        <v>1014.18</v>
      </c>
      <c r="D24">
        <v>992.15</v>
      </c>
      <c r="E24" s="2">
        <v>993.21</v>
      </c>
      <c r="F24" s="16">
        <v>10057310208</v>
      </c>
      <c r="G24" s="3">
        <f t="shared" si="0"/>
        <v>-1.3605982659820604E-2</v>
      </c>
      <c r="H24" s="3">
        <f>1-E24/MAX(E$2:E24)</f>
        <v>1.3605982659820604E-2</v>
      </c>
      <c r="I24" s="32">
        <v>139.39024390243901</v>
      </c>
      <c r="J24" s="32">
        <v>774.39024390243901</v>
      </c>
      <c r="K24" s="34">
        <f ca="1">IF(ROW()&gt;计算结果!B$18+1,SUM(OFFSET(I24,0,0,-计算结果!B$18,1))-SUM(OFFSET(J24,0,0,-计算结果!B$18,1)),SUM(OFFSET(I24,0,0,-ROW(),1))-SUM(OFFSET(J24,0,0,-ROW(),1)))</f>
        <v>-2272</v>
      </c>
      <c r="L24" s="35" t="str">
        <f t="shared" ca="1" si="1"/>
        <v>卖</v>
      </c>
      <c r="M24" s="4" t="str">
        <f t="shared" ca="1" si="2"/>
        <v/>
      </c>
      <c r="N24" s="3">
        <f ca="1">IF(L23="买",E24/E23-1,0)-IF(M24=1,计算结果!B$17,0)</f>
        <v>0</v>
      </c>
      <c r="O24" s="2">
        <f t="shared" ca="1" si="3"/>
        <v>0.95927576532864778</v>
      </c>
      <c r="P24" s="3">
        <f ca="1">1-O24/MAX(O$2:O24)</f>
        <v>4.5120742897513444E-2</v>
      </c>
    </row>
    <row r="25" spans="1:16" x14ac:dyDescent="0.15">
      <c r="A25" s="1">
        <v>38387</v>
      </c>
      <c r="B25">
        <v>992.25</v>
      </c>
      <c r="C25">
        <v>1021.02</v>
      </c>
      <c r="D25">
        <v>989.93</v>
      </c>
      <c r="E25" s="2">
        <v>1016.85</v>
      </c>
      <c r="F25" s="16">
        <v>9549871104</v>
      </c>
      <c r="G25" s="3">
        <f t="shared" si="0"/>
        <v>2.3801612951943607E-2</v>
      </c>
      <c r="H25" s="3">
        <f>1-E25/MAX(E$2:E25)</f>
        <v>0</v>
      </c>
      <c r="I25" s="32">
        <v>837.98022892819984</v>
      </c>
      <c r="J25" s="32">
        <v>78.980228928199836</v>
      </c>
      <c r="K25" s="34">
        <f ca="1">IF(ROW()&gt;计算结果!B$18+1,SUM(OFFSET(I25,0,0,-计算结果!B$18,1))-SUM(OFFSET(J25,0,0,-计算结果!B$18,1)),SUM(OFFSET(I25,0,0,-ROW(),1))-SUM(OFFSET(J25,0,0,-ROW(),1)))</f>
        <v>-1513</v>
      </c>
      <c r="L25" s="35" t="str">
        <f t="shared" ca="1" si="1"/>
        <v>卖</v>
      </c>
      <c r="M25" s="4" t="str">
        <f t="shared" ca="1" si="2"/>
        <v/>
      </c>
      <c r="N25" s="3">
        <f ca="1">IF(L24="买",E25/E24-1,0)-IF(M25=1,计算结果!B$17,0)</f>
        <v>0</v>
      </c>
      <c r="O25" s="2">
        <f t="shared" ca="1" si="3"/>
        <v>0.95927576532864778</v>
      </c>
      <c r="P25" s="3">
        <f ca="1">1-O25/MAX(O$2:O25)</f>
        <v>4.5120742897513444E-2</v>
      </c>
    </row>
    <row r="26" spans="1:16" x14ac:dyDescent="0.15">
      <c r="A26" s="1">
        <v>38399</v>
      </c>
      <c r="B26">
        <v>1023.32</v>
      </c>
      <c r="C26">
        <v>1033.24</v>
      </c>
      <c r="D26">
        <v>1018.48</v>
      </c>
      <c r="E26" s="2">
        <v>1023.58</v>
      </c>
      <c r="F26" s="16">
        <v>7438168064</v>
      </c>
      <c r="G26" s="3">
        <f t="shared" si="0"/>
        <v>6.6184786350003133E-3</v>
      </c>
      <c r="H26" s="3">
        <f>1-E26/MAX(E$2:E26)</f>
        <v>0</v>
      </c>
      <c r="I26" s="32">
        <v>709.78787878787875</v>
      </c>
      <c r="J26" s="32">
        <v>178.78787878787875</v>
      </c>
      <c r="K26" s="34">
        <f ca="1">IF(ROW()&gt;计算结果!B$18+1,SUM(OFFSET(I26,0,0,-计算结果!B$18,1))-SUM(OFFSET(J26,0,0,-计算结果!B$18,1)),SUM(OFFSET(I26,0,0,-ROW(),1))-SUM(OFFSET(J26,0,0,-ROW(),1)))</f>
        <v>-982</v>
      </c>
      <c r="L26" s="35" t="str">
        <f t="shared" ca="1" si="1"/>
        <v>卖</v>
      </c>
      <c r="M26" s="4" t="str">
        <f t="shared" ca="1" si="2"/>
        <v/>
      </c>
      <c r="N26" s="3">
        <f ca="1">IF(L25="买",E26/E25-1,0)-IF(M26=1,计算结果!B$17,0)</f>
        <v>0</v>
      </c>
      <c r="O26" s="2">
        <f t="shared" ca="1" si="3"/>
        <v>0.95927576532864778</v>
      </c>
      <c r="P26" s="3">
        <f ca="1">1-O26/MAX(O$2:O26)</f>
        <v>4.5120742897513444E-2</v>
      </c>
    </row>
    <row r="27" spans="1:16" x14ac:dyDescent="0.15">
      <c r="A27" s="1">
        <v>38400</v>
      </c>
      <c r="B27">
        <v>1024.43</v>
      </c>
      <c r="C27">
        <v>1024.43</v>
      </c>
      <c r="D27">
        <v>1010.47</v>
      </c>
      <c r="E27" s="2">
        <v>1020.6</v>
      </c>
      <c r="F27" s="16">
        <v>5513063424</v>
      </c>
      <c r="G27" s="3">
        <f t="shared" si="0"/>
        <v>-2.9113503585455058E-3</v>
      </c>
      <c r="H27" s="3">
        <f>1-E27/MAX(E$2:E27)</f>
        <v>2.9113503585455058E-3</v>
      </c>
      <c r="I27" s="32">
        <v>499.12499999999989</v>
      </c>
      <c r="J27" s="32">
        <v>378.12499999999989</v>
      </c>
      <c r="K27" s="34">
        <f ca="1">IF(ROW()&gt;计算结果!B$18+1,SUM(OFFSET(I27,0,0,-计算结果!B$18,1))-SUM(OFFSET(J27,0,0,-计算结果!B$18,1)),SUM(OFFSET(I27,0,0,-ROW(),1))-SUM(OFFSET(J27,0,0,-ROW(),1)))</f>
        <v>-861</v>
      </c>
      <c r="L27" s="35" t="str">
        <f t="shared" ca="1" si="1"/>
        <v>卖</v>
      </c>
      <c r="M27" s="4" t="str">
        <f t="shared" ca="1" si="2"/>
        <v/>
      </c>
      <c r="N27" s="3">
        <f ca="1">IF(L26="买",E27/E26-1,0)-IF(M27=1,计算结果!B$17,0)</f>
        <v>0</v>
      </c>
      <c r="O27" s="2">
        <f t="shared" ca="1" si="3"/>
        <v>0.95927576532864778</v>
      </c>
      <c r="P27" s="3">
        <f ca="1">1-O27/MAX(O$2:O27)</f>
        <v>4.5120742897513444E-2</v>
      </c>
    </row>
    <row r="28" spans="1:16" x14ac:dyDescent="0.15">
      <c r="A28" s="1">
        <v>38401</v>
      </c>
      <c r="B28">
        <v>1020.12</v>
      </c>
      <c r="C28">
        <v>1021.19</v>
      </c>
      <c r="D28">
        <v>1005.63</v>
      </c>
      <c r="E28" s="2">
        <v>1006.05</v>
      </c>
      <c r="F28" s="16">
        <v>4817732096</v>
      </c>
      <c r="G28" s="3">
        <f t="shared" si="0"/>
        <v>-1.4256319811875473E-2</v>
      </c>
      <c r="H28" s="3">
        <f>1-E28/MAX(E$2:E28)</f>
        <v>1.7126165028625073E-2</v>
      </c>
      <c r="I28" s="32">
        <v>131.0843373493976</v>
      </c>
      <c r="J28" s="32">
        <v>771.08433734939763</v>
      </c>
      <c r="K28" s="34">
        <f ca="1">IF(ROW()&gt;计算结果!B$18+1,SUM(OFFSET(I28,0,0,-计算结果!B$18,1))-SUM(OFFSET(J28,0,0,-计算结果!B$18,1)),SUM(OFFSET(I28,0,0,-ROW(),1))-SUM(OFFSET(J28,0,0,-ROW(),1)))</f>
        <v>-1501</v>
      </c>
      <c r="L28" s="35" t="str">
        <f t="shared" ca="1" si="1"/>
        <v>卖</v>
      </c>
      <c r="M28" s="4" t="str">
        <f t="shared" ca="1" si="2"/>
        <v/>
      </c>
      <c r="N28" s="3">
        <f ca="1">IF(L27="买",E28/E27-1,0)-IF(M28=1,计算结果!B$17,0)</f>
        <v>0</v>
      </c>
      <c r="O28" s="2">
        <f t="shared" ca="1" si="3"/>
        <v>0.95927576532864778</v>
      </c>
      <c r="P28" s="3">
        <f ca="1">1-O28/MAX(O$2:O28)</f>
        <v>4.5120742897513444E-2</v>
      </c>
    </row>
    <row r="29" spans="1:16" x14ac:dyDescent="0.15">
      <c r="A29" s="1">
        <v>38404</v>
      </c>
      <c r="B29">
        <v>1006.69</v>
      </c>
      <c r="C29">
        <v>1025.6500000000001</v>
      </c>
      <c r="D29">
        <v>1006.69</v>
      </c>
      <c r="E29" s="2">
        <v>1025.6300000000001</v>
      </c>
      <c r="F29" s="16">
        <v>6052395008</v>
      </c>
      <c r="G29" s="3">
        <f t="shared" si="0"/>
        <v>1.9462253367128923E-2</v>
      </c>
      <c r="H29" s="3">
        <f>1-E29/MAX(E$2:E29)</f>
        <v>0</v>
      </c>
      <c r="I29" s="32">
        <v>880.99199199199199</v>
      </c>
      <c r="J29" s="32">
        <v>41.991991991991995</v>
      </c>
      <c r="K29" s="34">
        <f ca="1">IF(ROW()&gt;计算结果!B$18+1,SUM(OFFSET(I29,0,0,-计算结果!B$18,1))-SUM(OFFSET(J29,0,0,-计算结果!B$18,1)),SUM(OFFSET(I29,0,0,-ROW(),1))-SUM(OFFSET(J29,0,0,-ROW(),1)))</f>
        <v>-662</v>
      </c>
      <c r="L29" s="35" t="str">
        <f t="shared" ca="1" si="1"/>
        <v>卖</v>
      </c>
      <c r="M29" s="4" t="str">
        <f t="shared" ca="1" si="2"/>
        <v/>
      </c>
      <c r="N29" s="3">
        <f ca="1">IF(L28="买",E29/E28-1,0)-IF(M29=1,计算结果!B$17,0)</f>
        <v>0</v>
      </c>
      <c r="O29" s="2">
        <f t="shared" ca="1" si="3"/>
        <v>0.95927576532864778</v>
      </c>
      <c r="P29" s="3">
        <f ca="1">1-O29/MAX(O$2:O29)</f>
        <v>4.5120742897513444E-2</v>
      </c>
    </row>
    <row r="30" spans="1:16" x14ac:dyDescent="0.15">
      <c r="A30" s="1">
        <v>38405</v>
      </c>
      <c r="B30">
        <v>1026.83</v>
      </c>
      <c r="C30">
        <v>1048.67</v>
      </c>
      <c r="D30">
        <v>1024.52</v>
      </c>
      <c r="E30" s="2">
        <v>1046.74</v>
      </c>
      <c r="F30" s="16">
        <v>10922776576</v>
      </c>
      <c r="G30" s="3">
        <f t="shared" si="0"/>
        <v>2.0582471261565871E-2</v>
      </c>
      <c r="H30" s="3">
        <f>1-E30/MAX(E$2:E30)</f>
        <v>0</v>
      </c>
      <c r="I30" s="32">
        <v>922.99984716490906</v>
      </c>
      <c r="J30" s="32">
        <v>6.9998471649090561</v>
      </c>
      <c r="K30" s="34">
        <f ca="1">IF(ROW()&gt;计算结果!B$18+1,SUM(OFFSET(I30,0,0,-计算结果!B$18,1))-SUM(OFFSET(J30,0,0,-计算结果!B$18,1)),SUM(OFFSET(I30,0,0,-ROW(),1))-SUM(OFFSET(J30,0,0,-ROW(),1)))</f>
        <v>254</v>
      </c>
      <c r="L30" s="35" t="str">
        <f t="shared" ca="1" si="1"/>
        <v>买</v>
      </c>
      <c r="M30" s="4">
        <f t="shared" ca="1" si="2"/>
        <v>1</v>
      </c>
      <c r="N30" s="3">
        <f ca="1">IF(L29="买",E30/E29-1,0)-IF(M30=1,计算结果!B$17,0)</f>
        <v>0</v>
      </c>
      <c r="O30" s="2">
        <f t="shared" ca="1" si="3"/>
        <v>0.95927576532864778</v>
      </c>
      <c r="P30" s="3">
        <f ca="1">1-O30/MAX(O$2:O30)</f>
        <v>4.5120742897513444E-2</v>
      </c>
    </row>
    <row r="31" spans="1:16" x14ac:dyDescent="0.15">
      <c r="A31" s="1">
        <v>38406</v>
      </c>
      <c r="B31">
        <v>1046.81</v>
      </c>
      <c r="C31">
        <v>1049.5999999999999</v>
      </c>
      <c r="D31">
        <v>1036.6199999999999</v>
      </c>
      <c r="E31" s="2">
        <v>1043.93</v>
      </c>
      <c r="F31" s="16">
        <v>11231940608</v>
      </c>
      <c r="G31" s="3">
        <f t="shared" si="0"/>
        <v>-2.6845252880370873E-3</v>
      </c>
      <c r="H31" s="3">
        <f>1-E31/MAX(E$2:E31)</f>
        <v>2.6845252880370873E-3</v>
      </c>
      <c r="I31" s="32">
        <v>619.92537313432842</v>
      </c>
      <c r="J31" s="32">
        <v>264.92537313432842</v>
      </c>
      <c r="K31" s="34">
        <f ca="1">IF(ROW()&gt;计算结果!B$18+1,SUM(OFFSET(I31,0,0,-计算结果!B$18,1))-SUM(OFFSET(J31,0,0,-计算结果!B$18,1)),SUM(OFFSET(I31,0,0,-ROW(),1))-SUM(OFFSET(J31,0,0,-ROW(),1)))</f>
        <v>609</v>
      </c>
      <c r="L31" s="35" t="str">
        <f t="shared" ca="1" si="1"/>
        <v>买</v>
      </c>
      <c r="M31" s="4" t="str">
        <f t="shared" ca="1" si="2"/>
        <v/>
      </c>
      <c r="N31" s="3">
        <f ca="1">IF(L30="买",E31/E30-1,0)-IF(M31=1,计算结果!B$17,0)</f>
        <v>-2.6845252880370873E-3</v>
      </c>
      <c r="O31" s="2">
        <f t="shared" ca="1" si="3"/>
        <v>0.95670056527842184</v>
      </c>
      <c r="P31" s="3">
        <f ca="1">1-O31/MAX(O$2:O31)</f>
        <v>4.7684140410227172E-2</v>
      </c>
    </row>
    <row r="32" spans="1:16" x14ac:dyDescent="0.15">
      <c r="A32" s="1">
        <v>38407</v>
      </c>
      <c r="B32">
        <v>1042.25</v>
      </c>
      <c r="C32">
        <v>1045.95</v>
      </c>
      <c r="D32">
        <v>1034.73</v>
      </c>
      <c r="E32" s="2">
        <v>1045.46</v>
      </c>
      <c r="F32" s="16">
        <v>8993752064</v>
      </c>
      <c r="G32" s="3">
        <f t="shared" si="0"/>
        <v>1.4656155106185231E-3</v>
      </c>
      <c r="H32" s="3">
        <f>1-E32/MAX(E$2:E32)</f>
        <v>1.2228442593194E-3</v>
      </c>
      <c r="I32" s="32">
        <v>470.16666666666669</v>
      </c>
      <c r="J32" s="32">
        <v>379.16666666666669</v>
      </c>
      <c r="K32" s="34">
        <f ca="1">IF(ROW()&gt;计算结果!B$18+1,SUM(OFFSET(I32,0,0,-计算结果!B$18,1))-SUM(OFFSET(J32,0,0,-计算结果!B$18,1)),SUM(OFFSET(I32,0,0,-ROW(),1))-SUM(OFFSET(J32,0,0,-ROW(),1)))</f>
        <v>700</v>
      </c>
      <c r="L32" s="35" t="str">
        <f t="shared" ca="1" si="1"/>
        <v>买</v>
      </c>
      <c r="M32" s="4" t="str">
        <f t="shared" ca="1" si="2"/>
        <v/>
      </c>
      <c r="N32" s="3">
        <f ca="1">IF(L31="买",E32/E31-1,0)-IF(M32=1,计算结果!B$17,0)</f>
        <v>1.4656155106185231E-3</v>
      </c>
      <c r="O32" s="2">
        <f t="shared" ca="1" si="3"/>
        <v>0.95810272046591138</v>
      </c>
      <c r="P32" s="3">
        <f ca="1">1-O32/MAX(O$2:O32)</f>
        <v>4.6288411515404415E-2</v>
      </c>
    </row>
    <row r="33" spans="1:16" x14ac:dyDescent="0.15">
      <c r="A33" s="1">
        <v>38408</v>
      </c>
      <c r="B33">
        <v>1046.27</v>
      </c>
      <c r="C33">
        <v>1059.48</v>
      </c>
      <c r="D33">
        <v>1045.98</v>
      </c>
      <c r="E33" s="2">
        <v>1046.76</v>
      </c>
      <c r="F33" s="16">
        <v>11489960960</v>
      </c>
      <c r="G33" s="3">
        <f t="shared" si="0"/>
        <v>1.2434717731906186E-3</v>
      </c>
      <c r="H33" s="3">
        <f>1-E33/MAX(E$2:E33)</f>
        <v>0</v>
      </c>
      <c r="I33" s="32">
        <v>480.66666666666623</v>
      </c>
      <c r="J33" s="32">
        <v>466.66666666666623</v>
      </c>
      <c r="K33" s="34">
        <f ca="1">IF(ROW()&gt;计算结果!B$18+1,SUM(OFFSET(I33,0,0,-计算结果!B$18,1))-SUM(OFFSET(J33,0,0,-计算结果!B$18,1)),SUM(OFFSET(I33,0,0,-ROW(),1))-SUM(OFFSET(J33,0,0,-ROW(),1)))</f>
        <v>714</v>
      </c>
      <c r="L33" s="35" t="str">
        <f t="shared" ca="1" si="1"/>
        <v>买</v>
      </c>
      <c r="M33" s="4" t="str">
        <f t="shared" ca="1" si="2"/>
        <v/>
      </c>
      <c r="N33" s="3">
        <f ca="1">IF(L32="买",E33/E32-1,0)-IF(M33=1,计算结果!B$17,0)</f>
        <v>1.2434717731906186E-3</v>
      </c>
      <c r="O33" s="2">
        <f t="shared" ca="1" si="3"/>
        <v>0.95929409415462785</v>
      </c>
      <c r="P33" s="3">
        <f ca="1">1-O33/MAX(O$2:O33)</f>
        <v>4.5102498075359043E-2</v>
      </c>
    </row>
    <row r="34" spans="1:16" x14ac:dyDescent="0.15">
      <c r="A34" s="1">
        <v>38411</v>
      </c>
      <c r="B34">
        <v>1046.2</v>
      </c>
      <c r="C34">
        <v>1048.27</v>
      </c>
      <c r="D34">
        <v>1035.03</v>
      </c>
      <c r="E34" s="2">
        <v>1039.98</v>
      </c>
      <c r="F34" s="16">
        <v>8190101504</v>
      </c>
      <c r="G34" s="3">
        <f t="shared" si="0"/>
        <v>-6.477129427949091E-3</v>
      </c>
      <c r="H34" s="3">
        <f>1-E34/MAX(E$2:E34)</f>
        <v>6.477129427949091E-3</v>
      </c>
      <c r="I34" s="32">
        <v>303.91836734693879</v>
      </c>
      <c r="J34" s="32">
        <v>595.91836734693879</v>
      </c>
      <c r="K34" s="34">
        <f ca="1">IF(ROW()&gt;计算结果!B$18+1,SUM(OFFSET(I34,0,0,-计算结果!B$18,1))-SUM(OFFSET(J34,0,0,-计算结果!B$18,1)),SUM(OFFSET(I34,0,0,-ROW(),1))-SUM(OFFSET(J34,0,0,-ROW(),1)))</f>
        <v>422</v>
      </c>
      <c r="L34" s="35" t="str">
        <f t="shared" ca="1" si="1"/>
        <v>买</v>
      </c>
      <c r="M34" s="4" t="str">
        <f t="shared" ca="1" si="2"/>
        <v/>
      </c>
      <c r="N34" s="3">
        <f ca="1">IF(L33="买",E34/E33-1,0)-IF(M34=1,计算结果!B$17,0)</f>
        <v>-6.477129427949091E-3</v>
      </c>
      <c r="O34" s="2">
        <f t="shared" ca="1" si="3"/>
        <v>0.95308062214732114</v>
      </c>
      <c r="P34" s="3">
        <f ca="1">1-O34/MAX(O$2:O34)</f>
        <v>5.1287492785750177E-2</v>
      </c>
    </row>
    <row r="35" spans="1:16" x14ac:dyDescent="0.15">
      <c r="A35" s="1">
        <v>38412</v>
      </c>
      <c r="B35">
        <v>1039.3499999999999</v>
      </c>
      <c r="C35">
        <v>1042.73</v>
      </c>
      <c r="D35">
        <v>1031.1600000000001</v>
      </c>
      <c r="E35" s="2">
        <v>1035.93</v>
      </c>
      <c r="F35" s="16">
        <v>6288790528</v>
      </c>
      <c r="G35" s="3">
        <f t="shared" si="0"/>
        <v>-3.894305659724151E-3</v>
      </c>
      <c r="H35" s="3">
        <f>1-E35/MAX(E$2:E35)</f>
        <v>1.034621116588319E-2</v>
      </c>
      <c r="I35" s="32">
        <v>428.81818181818187</v>
      </c>
      <c r="J35" s="32">
        <v>481.81818181818187</v>
      </c>
      <c r="K35" s="34">
        <f ca="1">IF(ROW()&gt;计算结果!B$18+1,SUM(OFFSET(I35,0,0,-计算结果!B$18,1))-SUM(OFFSET(J35,0,0,-计算结果!B$18,1)),SUM(OFFSET(I35,0,0,-ROW(),1))-SUM(OFFSET(J35,0,0,-ROW(),1)))</f>
        <v>369</v>
      </c>
      <c r="L35" s="35" t="str">
        <f t="shared" ca="1" si="1"/>
        <v>买</v>
      </c>
      <c r="M35" s="4" t="str">
        <f t="shared" ca="1" si="2"/>
        <v/>
      </c>
      <c r="N35" s="3">
        <f ca="1">IF(L34="买",E35/E34-1,0)-IF(M35=1,计算结果!B$17,0)</f>
        <v>-3.894305659724151E-3</v>
      </c>
      <c r="O35" s="2">
        <f t="shared" ca="1" si="3"/>
        <v>0.94936903488631941</v>
      </c>
      <c r="P35" s="3">
        <f ca="1">1-O35/MAX(O$2:O35)</f>
        <v>5.4982069272045742E-2</v>
      </c>
    </row>
    <row r="36" spans="1:16" x14ac:dyDescent="0.15">
      <c r="A36" s="1">
        <v>38413</v>
      </c>
      <c r="B36">
        <v>1036.3599999999999</v>
      </c>
      <c r="C36">
        <v>1045.76</v>
      </c>
      <c r="D36">
        <v>1021</v>
      </c>
      <c r="E36" s="2">
        <v>1021.32</v>
      </c>
      <c r="F36" s="16">
        <v>8971308032</v>
      </c>
      <c r="G36" s="3">
        <f t="shared" si="0"/>
        <v>-1.4103269525933215E-2</v>
      </c>
      <c r="H36" s="3">
        <f>1-E36/MAX(E$2:E36)</f>
        <v>2.4303565287171813E-2</v>
      </c>
      <c r="I36" s="32">
        <v>144.72839506172838</v>
      </c>
      <c r="J36" s="32">
        <v>761.72839506172841</v>
      </c>
      <c r="K36" s="34">
        <f ca="1">IF(ROW()&gt;计算结果!B$18+1,SUM(OFFSET(I36,0,0,-计算结果!B$18,1))-SUM(OFFSET(J36,0,0,-计算结果!B$18,1)),SUM(OFFSET(I36,0,0,-ROW(),1))-SUM(OFFSET(J36,0,0,-ROW(),1)))</f>
        <v>-248.00000000000182</v>
      </c>
      <c r="L36" s="35" t="str">
        <f t="shared" ca="1" si="1"/>
        <v>卖</v>
      </c>
      <c r="M36" s="4">
        <f t="shared" ca="1" si="2"/>
        <v>1</v>
      </c>
      <c r="N36" s="3">
        <f ca="1">IF(L35="买",E36/E35-1,0)-IF(M36=1,计算结果!B$17,0)</f>
        <v>-1.4103269525933215E-2</v>
      </c>
      <c r="O36" s="2">
        <f t="shared" ca="1" si="3"/>
        <v>0.93597982750774256</v>
      </c>
      <c r="P36" s="3">
        <f ca="1">1-O36/MAX(O$2:O36)</f>
        <v>6.8309911855941818E-2</v>
      </c>
    </row>
    <row r="37" spans="1:16" x14ac:dyDescent="0.15">
      <c r="A37" s="1">
        <v>38414</v>
      </c>
      <c r="B37">
        <v>1019.87</v>
      </c>
      <c r="C37">
        <v>1028.4000000000001</v>
      </c>
      <c r="D37">
        <v>1014.75</v>
      </c>
      <c r="E37" s="2">
        <v>1027.71</v>
      </c>
      <c r="F37" s="16">
        <v>5582812160</v>
      </c>
      <c r="G37" s="3">
        <f t="shared" si="0"/>
        <v>6.2566090941134078E-3</v>
      </c>
      <c r="H37" s="3">
        <f>1-E37/MAX(E$2:E37)</f>
        <v>1.8199014100653388E-2</v>
      </c>
      <c r="I37" s="32">
        <v>604.46031746031747</v>
      </c>
      <c r="J37" s="32">
        <v>267.46031746031747</v>
      </c>
      <c r="K37" s="34">
        <f ca="1">IF(ROW()&gt;计算结果!B$18+1,SUM(OFFSET(I37,0,0,-计算结果!B$18,1))-SUM(OFFSET(J37,0,0,-计算结果!B$18,1)),SUM(OFFSET(I37,0,0,-ROW(),1))-SUM(OFFSET(J37,0,0,-ROW(),1)))</f>
        <v>88.999999999998181</v>
      </c>
      <c r="L37" s="35" t="str">
        <f t="shared" ca="1" si="1"/>
        <v>买</v>
      </c>
      <c r="M37" s="4">
        <f t="shared" ca="1" si="2"/>
        <v>1</v>
      </c>
      <c r="N37" s="3">
        <f ca="1">IF(L36="买",E37/E36-1,0)-IF(M37=1,计算结果!B$17,0)</f>
        <v>0</v>
      </c>
      <c r="O37" s="2">
        <f t="shared" ca="1" si="3"/>
        <v>0.93597982750774256</v>
      </c>
      <c r="P37" s="3">
        <f ca="1">1-O37/MAX(O$2:O37)</f>
        <v>6.8309911855941818E-2</v>
      </c>
    </row>
    <row r="38" spans="1:16" x14ac:dyDescent="0.15">
      <c r="A38" s="1">
        <v>38415</v>
      </c>
      <c r="B38">
        <v>1027.92</v>
      </c>
      <c r="C38">
        <v>1031.8399999999999</v>
      </c>
      <c r="D38">
        <v>1022.17</v>
      </c>
      <c r="E38" s="2">
        <v>1023.66</v>
      </c>
      <c r="F38" s="16">
        <v>5383867904</v>
      </c>
      <c r="G38" s="3">
        <f t="shared" si="0"/>
        <v>-3.940800420352164E-3</v>
      </c>
      <c r="H38" s="3">
        <f>1-E38/MAX(E$2:E38)</f>
        <v>2.2068095838587709E-2</v>
      </c>
      <c r="I38" s="32">
        <v>206.14285714285714</v>
      </c>
      <c r="J38" s="32">
        <v>687.14285714285711</v>
      </c>
      <c r="K38" s="34">
        <f ca="1">IF(ROW()&gt;计算结果!B$18+1,SUM(OFFSET(I38,0,0,-计算结果!B$18,1))-SUM(OFFSET(J38,0,0,-计算结果!B$18,1)),SUM(OFFSET(I38,0,0,-ROW(),1))-SUM(OFFSET(J38,0,0,-ROW(),1)))</f>
        <v>-392.00000000000182</v>
      </c>
      <c r="L38" s="35" t="str">
        <f t="shared" ca="1" si="1"/>
        <v>卖</v>
      </c>
      <c r="M38" s="4">
        <f t="shared" ca="1" si="2"/>
        <v>1</v>
      </c>
      <c r="N38" s="3">
        <f ca="1">IF(L37="买",E38/E37-1,0)-IF(M38=1,计算结果!B$17,0)</f>
        <v>-3.940800420352164E-3</v>
      </c>
      <c r="O38" s="2">
        <f t="shared" ca="1" si="3"/>
        <v>0.93229131781005892</v>
      </c>
      <c r="P38" s="3">
        <f ca="1">1-O38/MAX(O$2:O38)</f>
        <v>7.1981516546937852E-2</v>
      </c>
    </row>
    <row r="39" spans="1:16" x14ac:dyDescent="0.15">
      <c r="A39" s="1">
        <v>38418</v>
      </c>
      <c r="B39">
        <v>1024.48</v>
      </c>
      <c r="C39">
        <v>1031.3399999999999</v>
      </c>
      <c r="D39">
        <v>1024.48</v>
      </c>
      <c r="E39" s="2">
        <v>1029.8699999999999</v>
      </c>
      <c r="F39" s="16">
        <v>5316473344</v>
      </c>
      <c r="G39" s="3">
        <f t="shared" si="0"/>
        <v>6.0664673817478754E-3</v>
      </c>
      <c r="H39" s="3">
        <f>1-E39/MAX(E$2:E39)</f>
        <v>1.613550384042195E-2</v>
      </c>
      <c r="I39" s="32">
        <v>515.17647058823525</v>
      </c>
      <c r="J39" s="32">
        <v>341.17647058823525</v>
      </c>
      <c r="K39" s="34">
        <f ca="1">IF(ROW()&gt;计算结果!B$18+1,SUM(OFFSET(I39,0,0,-计算结果!B$18,1))-SUM(OFFSET(J39,0,0,-计算结果!B$18,1)),SUM(OFFSET(I39,0,0,-ROW(),1))-SUM(OFFSET(J39,0,0,-ROW(),1)))</f>
        <v>-218.00000000000182</v>
      </c>
      <c r="L39" s="35" t="str">
        <f t="shared" ca="1" si="1"/>
        <v>卖</v>
      </c>
      <c r="M39" s="4" t="str">
        <f t="shared" ca="1" si="2"/>
        <v/>
      </c>
      <c r="N39" s="3">
        <f ca="1">IF(L38="买",E39/E38-1,0)-IF(M39=1,计算结果!B$17,0)</f>
        <v>0</v>
      </c>
      <c r="O39" s="2">
        <f t="shared" ca="1" si="3"/>
        <v>0.93229131781005892</v>
      </c>
      <c r="P39" s="3">
        <f ca="1">1-O39/MAX(O$2:O39)</f>
        <v>7.1981516546937852E-2</v>
      </c>
    </row>
    <row r="40" spans="1:16" x14ac:dyDescent="0.15">
      <c r="A40" s="1">
        <v>38419</v>
      </c>
      <c r="B40">
        <v>1033.78</v>
      </c>
      <c r="C40">
        <v>1049.28</v>
      </c>
      <c r="D40">
        <v>1032.8499999999999</v>
      </c>
      <c r="E40" s="2">
        <v>1048.98</v>
      </c>
      <c r="F40" s="16">
        <v>9851274240</v>
      </c>
      <c r="G40" s="3">
        <f t="shared" si="0"/>
        <v>1.8555740044860158E-2</v>
      </c>
      <c r="H40" s="3">
        <f>1-E40/MAX(E$2:E40)</f>
        <v>0</v>
      </c>
      <c r="I40" s="32">
        <v>888.00205170291338</v>
      </c>
      <c r="J40" s="32">
        <v>35.002051702913377</v>
      </c>
      <c r="K40" s="34">
        <f ca="1">IF(ROW()&gt;计算结果!B$18+1,SUM(OFFSET(I40,0,0,-计算结果!B$18,1))-SUM(OFFSET(J40,0,0,-计算结果!B$18,1)),SUM(OFFSET(I40,0,0,-ROW(),1))-SUM(OFFSET(J40,0,0,-ROW(),1)))</f>
        <v>634.99999999999636</v>
      </c>
      <c r="L40" s="35" t="str">
        <f t="shared" ca="1" si="1"/>
        <v>买</v>
      </c>
      <c r="M40" s="4">
        <f t="shared" ca="1" si="2"/>
        <v>1</v>
      </c>
      <c r="N40" s="3">
        <f ca="1">IF(L39="买",E40/E39-1,0)-IF(M40=1,计算结果!B$17,0)</f>
        <v>0</v>
      </c>
      <c r="O40" s="2">
        <f t="shared" ca="1" si="3"/>
        <v>0.93229131781005892</v>
      </c>
      <c r="P40" s="3">
        <f ca="1">1-O40/MAX(O$2:O40)</f>
        <v>7.1981516546937852E-2</v>
      </c>
    </row>
    <row r="41" spans="1:16" x14ac:dyDescent="0.15">
      <c r="A41" s="1">
        <v>38420</v>
      </c>
      <c r="B41">
        <v>1051.26</v>
      </c>
      <c r="C41">
        <v>1054.6400000000001</v>
      </c>
      <c r="D41">
        <v>1041.98</v>
      </c>
      <c r="E41" s="2">
        <v>1046.54</v>
      </c>
      <c r="F41" s="16">
        <v>9877623808</v>
      </c>
      <c r="G41" s="3">
        <f t="shared" si="0"/>
        <v>-2.3260691338252704E-3</v>
      </c>
      <c r="H41" s="3">
        <f>1-E41/MAX(E$2:E41)</f>
        <v>2.3260691338252704E-3</v>
      </c>
      <c r="I41" s="32">
        <v>463.47368421052647</v>
      </c>
      <c r="J41" s="32">
        <v>389.47368421052647</v>
      </c>
      <c r="K41" s="34">
        <f ca="1">IF(ROW()&gt;计算结果!B$18+1,SUM(OFFSET(I41,0,0,-计算结果!B$18,1))-SUM(OFFSET(J41,0,0,-计算结果!B$18,1)),SUM(OFFSET(I41,0,0,-ROW(),1))-SUM(OFFSET(J41,0,0,-ROW(),1)))</f>
        <v>708.99999999999636</v>
      </c>
      <c r="L41" s="35" t="str">
        <f t="shared" ca="1" si="1"/>
        <v>买</v>
      </c>
      <c r="M41" s="4" t="str">
        <f t="shared" ca="1" si="2"/>
        <v/>
      </c>
      <c r="N41" s="3">
        <f ca="1">IF(L40="买",E41/E40-1,0)-IF(M41=1,计算结果!B$17,0)</f>
        <v>-2.3260691338252704E-3</v>
      </c>
      <c r="O41" s="2">
        <f t="shared" ca="1" si="3"/>
        <v>0.93012274375196768</v>
      </c>
      <c r="P41" s="3">
        <f ca="1">1-O41/MAX(O$2:O41)</f>
        <v>7.4140151696917234E-2</v>
      </c>
    </row>
    <row r="42" spans="1:16" x14ac:dyDescent="0.15">
      <c r="A42" s="1">
        <v>38421</v>
      </c>
      <c r="B42">
        <v>1046.68</v>
      </c>
      <c r="C42">
        <v>1046.68</v>
      </c>
      <c r="D42">
        <v>1019.63</v>
      </c>
      <c r="E42" s="2">
        <v>1022.41</v>
      </c>
      <c r="F42" s="16">
        <v>8380547584</v>
      </c>
      <c r="G42" s="3">
        <f t="shared" si="0"/>
        <v>-2.3056930456552105E-2</v>
      </c>
      <c r="H42" s="3">
        <f>1-E42/MAX(E$2:E42)</f>
        <v>2.5329367576121586E-2</v>
      </c>
      <c r="I42" s="32">
        <v>77.439560439560438</v>
      </c>
      <c r="J42" s="32">
        <v>860.43956043956041</v>
      </c>
      <c r="K42" s="34">
        <f ca="1">IF(ROW()&gt;计算结果!B$18+1,SUM(OFFSET(I42,0,0,-计算结果!B$18,1))-SUM(OFFSET(J42,0,0,-计算结果!B$18,1)),SUM(OFFSET(I42,0,0,-ROW(),1))-SUM(OFFSET(J42,0,0,-ROW(),1)))</f>
        <v>-74.000000000003638</v>
      </c>
      <c r="L42" s="35" t="str">
        <f t="shared" ca="1" si="1"/>
        <v>卖</v>
      </c>
      <c r="M42" s="4">
        <f t="shared" ca="1" si="2"/>
        <v>1</v>
      </c>
      <c r="N42" s="3">
        <f ca="1">IF(L41="买",E42/E41-1,0)-IF(M42=1,计算结果!B$17,0)</f>
        <v>-2.3056930456552105E-2</v>
      </c>
      <c r="O42" s="2">
        <f t="shared" ca="1" si="3"/>
        <v>0.90867696833322109</v>
      </c>
      <c r="P42" s="3">
        <f ca="1">1-O42/MAX(O$2:O42)</f>
        <v>9.5487637831755401E-2</v>
      </c>
    </row>
    <row r="43" spans="1:16" x14ac:dyDescent="0.15">
      <c r="A43" s="1">
        <v>38422</v>
      </c>
      <c r="B43">
        <v>1021.08</v>
      </c>
      <c r="C43">
        <v>1028.1099999999999</v>
      </c>
      <c r="D43">
        <v>1016.93</v>
      </c>
      <c r="E43" s="2">
        <v>1027.42</v>
      </c>
      <c r="F43" s="16">
        <v>7654557184</v>
      </c>
      <c r="G43" s="3">
        <f t="shared" si="0"/>
        <v>4.9001868135094551E-3</v>
      </c>
      <c r="H43" s="3">
        <f>1-E43/MAX(E$2:E43)</f>
        <v>2.0553299395603242E-2</v>
      </c>
      <c r="I43" s="32">
        <v>534.35087719298235</v>
      </c>
      <c r="J43" s="32">
        <v>340.35087719298235</v>
      </c>
      <c r="K43" s="34">
        <f ca="1">IF(ROW()&gt;计算结果!B$18+1,SUM(OFFSET(I43,0,0,-计算结果!B$18,1))-SUM(OFFSET(J43,0,0,-计算结果!B$18,1)),SUM(OFFSET(I43,0,0,-ROW(),1))-SUM(OFFSET(J43,0,0,-ROW(),1)))</f>
        <v>119.99999999999636</v>
      </c>
      <c r="L43" s="35" t="str">
        <f t="shared" ca="1" si="1"/>
        <v>买</v>
      </c>
      <c r="M43" s="4">
        <f t="shared" ca="1" si="2"/>
        <v>1</v>
      </c>
      <c r="N43" s="3">
        <f ca="1">IF(L42="买",E43/E42-1,0)-IF(M43=1,计算结果!B$17,0)</f>
        <v>0</v>
      </c>
      <c r="O43" s="2">
        <f t="shared" ca="1" si="3"/>
        <v>0.90867696833322109</v>
      </c>
      <c r="P43" s="3">
        <f ca="1">1-O43/MAX(O$2:O43)</f>
        <v>9.5487637831755401E-2</v>
      </c>
    </row>
    <row r="44" spans="1:16" x14ac:dyDescent="0.15">
      <c r="A44" s="1">
        <v>38425</v>
      </c>
      <c r="B44">
        <v>1027.17</v>
      </c>
      <c r="C44">
        <v>1041.56</v>
      </c>
      <c r="D44">
        <v>1014.92</v>
      </c>
      <c r="E44" s="2">
        <v>1031.02</v>
      </c>
      <c r="F44" s="16">
        <v>10229429248</v>
      </c>
      <c r="G44" s="3">
        <f t="shared" si="0"/>
        <v>3.5039224465165386E-3</v>
      </c>
      <c r="H44" s="3">
        <f>1-E44/MAX(E$2:E44)</f>
        <v>1.712139411618907E-2</v>
      </c>
      <c r="I44" s="32">
        <v>331.39534883720927</v>
      </c>
      <c r="J44" s="32">
        <v>581.39534883720921</v>
      </c>
      <c r="K44" s="34">
        <f ca="1">IF(ROW()&gt;计算结果!B$18+1,SUM(OFFSET(I44,0,0,-计算结果!B$18,1))-SUM(OFFSET(J44,0,0,-计算结果!B$18,1)),SUM(OFFSET(I44,0,0,-ROW(),1))-SUM(OFFSET(J44,0,0,-ROW(),1)))</f>
        <v>-130.00000000000364</v>
      </c>
      <c r="L44" s="35" t="str">
        <f t="shared" ca="1" si="1"/>
        <v>卖</v>
      </c>
      <c r="M44" s="4">
        <f t="shared" ca="1" si="2"/>
        <v>1</v>
      </c>
      <c r="N44" s="3">
        <f ca="1">IF(L43="买",E44/E43-1,0)-IF(M44=1,计算结果!B$17,0)</f>
        <v>3.5039224465165386E-3</v>
      </c>
      <c r="O44" s="2">
        <f t="shared" ca="1" si="3"/>
        <v>0.91186090195919645</v>
      </c>
      <c r="P44" s="3">
        <f ca="1">1-O44/MAX(O$2:O44)</f>
        <v>9.2318296662802446E-2</v>
      </c>
    </row>
    <row r="45" spans="1:16" x14ac:dyDescent="0.15">
      <c r="A45" s="1">
        <v>38426</v>
      </c>
      <c r="B45">
        <v>1030.8499999999999</v>
      </c>
      <c r="C45">
        <v>1030.93</v>
      </c>
      <c r="D45">
        <v>1011.64</v>
      </c>
      <c r="E45" s="2">
        <v>1013.52</v>
      </c>
      <c r="F45" s="16">
        <v>8091209216</v>
      </c>
      <c r="G45" s="3">
        <f t="shared" si="0"/>
        <v>-1.6973482570658227E-2</v>
      </c>
      <c r="H45" s="3">
        <f>1-E45/MAX(E$2:E45)</f>
        <v>3.3804267002230826E-2</v>
      </c>
      <c r="I45" s="32">
        <v>171.15584415584414</v>
      </c>
      <c r="J45" s="32">
        <v>744.15584415584408</v>
      </c>
      <c r="K45" s="34">
        <f ca="1">IF(ROW()&gt;计算结果!B$18+1,SUM(OFFSET(I45,0,0,-计算结果!B$18,1))-SUM(OFFSET(J45,0,0,-计算结果!B$18,1)),SUM(OFFSET(I45,0,0,-ROW(),1))-SUM(OFFSET(J45,0,0,-ROW(),1)))</f>
        <v>-703.00000000000364</v>
      </c>
      <c r="L45" s="35" t="str">
        <f t="shared" ca="1" si="1"/>
        <v>卖</v>
      </c>
      <c r="M45" s="4" t="str">
        <f t="shared" ca="1" si="2"/>
        <v/>
      </c>
      <c r="N45" s="3">
        <f ca="1">IF(L44="买",E45/E44-1,0)-IF(M45=1,计算结果!B$17,0)</f>
        <v>0</v>
      </c>
      <c r="O45" s="2">
        <f t="shared" ca="1" si="3"/>
        <v>0.91186090195919645</v>
      </c>
      <c r="P45" s="3">
        <f ca="1">1-O45/MAX(O$2:O45)</f>
        <v>9.2318296662802446E-2</v>
      </c>
    </row>
    <row r="46" spans="1:16" x14ac:dyDescent="0.15">
      <c r="A46" s="1">
        <v>38427</v>
      </c>
      <c r="B46">
        <v>1011.85</v>
      </c>
      <c r="C46">
        <v>1012.19</v>
      </c>
      <c r="D46">
        <v>995.96</v>
      </c>
      <c r="E46" s="2">
        <v>1003.06</v>
      </c>
      <c r="F46" s="16">
        <v>7153745920</v>
      </c>
      <c r="G46" s="3">
        <f t="shared" si="0"/>
        <v>-1.0320467282342816E-2</v>
      </c>
      <c r="H46" s="3">
        <f>1-E46/MAX(E$2:E46)</f>
        <v>4.3775858452973382E-2</v>
      </c>
      <c r="I46" s="32">
        <v>245.7741935483871</v>
      </c>
      <c r="J46" s="32">
        <v>646.77419354838707</v>
      </c>
      <c r="K46" s="34">
        <f ca="1">IF(ROW()&gt;计算结果!B$18+1,SUM(OFFSET(I46,0,0,-计算结果!B$18,1))-SUM(OFFSET(J46,0,0,-计算结果!B$18,1)),SUM(OFFSET(I46,0,0,-ROW(),1))-SUM(OFFSET(J46,0,0,-ROW(),1)))</f>
        <v>-1104.0000000000036</v>
      </c>
      <c r="L46" s="35" t="str">
        <f t="shared" ca="1" si="1"/>
        <v>卖</v>
      </c>
      <c r="M46" s="4" t="str">
        <f t="shared" ca="1" si="2"/>
        <v/>
      </c>
      <c r="N46" s="3">
        <f ca="1">IF(L45="买",E46/E45-1,0)-IF(M46=1,计算结果!B$17,0)</f>
        <v>0</v>
      </c>
      <c r="O46" s="2">
        <f t="shared" ca="1" si="3"/>
        <v>0.91186090195919645</v>
      </c>
      <c r="P46" s="3">
        <f ca="1">1-O46/MAX(O$2:O46)</f>
        <v>9.2318296662802446E-2</v>
      </c>
    </row>
    <row r="47" spans="1:16" x14ac:dyDescent="0.15">
      <c r="A47" s="1">
        <v>38428</v>
      </c>
      <c r="B47">
        <v>1001.96</v>
      </c>
      <c r="C47">
        <v>1004.82</v>
      </c>
      <c r="D47">
        <v>992.12</v>
      </c>
      <c r="E47" s="2">
        <v>992.86</v>
      </c>
      <c r="F47" s="16">
        <v>6535061504</v>
      </c>
      <c r="G47" s="3">
        <f t="shared" si="0"/>
        <v>-1.0168883217354874E-2</v>
      </c>
      <c r="H47" s="3">
        <f>1-E47/MAX(E$2:E47)</f>
        <v>5.3499590077980552E-2</v>
      </c>
      <c r="I47" s="32">
        <v>212.05797101449275</v>
      </c>
      <c r="J47" s="32">
        <v>684.05797101449275</v>
      </c>
      <c r="K47" s="34">
        <f ca="1">IF(ROW()&gt;计算结果!B$18+1,SUM(OFFSET(I47,0,0,-计算结果!B$18,1))-SUM(OFFSET(J47,0,0,-计算结果!B$18,1)),SUM(OFFSET(I47,0,0,-ROW(),1))-SUM(OFFSET(J47,0,0,-ROW(),1)))</f>
        <v>-1576.0000000000036</v>
      </c>
      <c r="L47" s="35" t="str">
        <f t="shared" ca="1" si="1"/>
        <v>卖</v>
      </c>
      <c r="M47" s="4" t="str">
        <f t="shared" ca="1" si="2"/>
        <v/>
      </c>
      <c r="N47" s="3">
        <f ca="1">IF(L46="买",E47/E46-1,0)-IF(M47=1,计算结果!B$17,0)</f>
        <v>0</v>
      </c>
      <c r="O47" s="2">
        <f t="shared" ca="1" si="3"/>
        <v>0.91186090195919645</v>
      </c>
      <c r="P47" s="3">
        <f ca="1">1-O47/MAX(O$2:O47)</f>
        <v>9.2318296662802446E-2</v>
      </c>
    </row>
    <row r="48" spans="1:16" x14ac:dyDescent="0.15">
      <c r="A48" s="1">
        <v>38429</v>
      </c>
      <c r="B48">
        <v>991.88</v>
      </c>
      <c r="C48">
        <v>996.39</v>
      </c>
      <c r="D48">
        <v>975.7</v>
      </c>
      <c r="E48" s="2">
        <v>978.66</v>
      </c>
      <c r="F48" s="16">
        <v>6314991104</v>
      </c>
      <c r="G48" s="3">
        <f t="shared" si="0"/>
        <v>-1.4302117116209767E-2</v>
      </c>
      <c r="H48" s="3">
        <f>1-E48/MAX(E$2:E48)</f>
        <v>6.7036549791225863E-2</v>
      </c>
      <c r="I48" s="32">
        <v>132.51807228915663</v>
      </c>
      <c r="J48" s="32">
        <v>779.51807228915663</v>
      </c>
      <c r="K48" s="34">
        <f ca="1">IF(ROW()&gt;计算结果!B$18+1,SUM(OFFSET(I48,0,0,-计算结果!B$18,1))-SUM(OFFSET(J48,0,0,-计算结果!B$18,1)),SUM(OFFSET(I48,0,0,-ROW(),1))-SUM(OFFSET(J48,0,0,-ROW(),1)))</f>
        <v>-2223.0000000000036</v>
      </c>
      <c r="L48" s="35" t="str">
        <f t="shared" ca="1" si="1"/>
        <v>卖</v>
      </c>
      <c r="M48" s="4" t="str">
        <f t="shared" ca="1" si="2"/>
        <v/>
      </c>
      <c r="N48" s="3">
        <f ca="1">IF(L47="买",E48/E47-1,0)-IF(M48=1,计算结果!B$17,0)</f>
        <v>0</v>
      </c>
      <c r="O48" s="2">
        <f t="shared" ca="1" si="3"/>
        <v>0.91186090195919645</v>
      </c>
      <c r="P48" s="3">
        <f ca="1">1-O48/MAX(O$2:O48)</f>
        <v>9.2318296662802446E-2</v>
      </c>
    </row>
    <row r="49" spans="1:16" x14ac:dyDescent="0.15">
      <c r="A49" s="1">
        <v>38432</v>
      </c>
      <c r="B49">
        <v>977.29</v>
      </c>
      <c r="C49">
        <v>983.17</v>
      </c>
      <c r="D49">
        <v>973</v>
      </c>
      <c r="E49" s="2">
        <v>981.89</v>
      </c>
      <c r="F49" s="16">
        <v>4594520064</v>
      </c>
      <c r="G49" s="3">
        <f t="shared" si="0"/>
        <v>3.3004312018474202E-3</v>
      </c>
      <c r="H49" s="3">
        <f>1-E49/MAX(E$2:E49)</f>
        <v>6.3957368109973545E-2</v>
      </c>
      <c r="I49" s="32">
        <v>480</v>
      </c>
      <c r="J49" s="32">
        <v>384</v>
      </c>
      <c r="K49" s="34">
        <f ca="1">IF(ROW()&gt;计算结果!B$18+1,SUM(OFFSET(I49,0,0,-计算结果!B$18,1))-SUM(OFFSET(J49,0,0,-计算结果!B$18,1)),SUM(OFFSET(I49,0,0,-ROW(),1))-SUM(OFFSET(J49,0,0,-ROW(),1)))</f>
        <v>-2127.0000000000036</v>
      </c>
      <c r="L49" s="35" t="str">
        <f t="shared" ca="1" si="1"/>
        <v>卖</v>
      </c>
      <c r="M49" s="4" t="str">
        <f t="shared" ca="1" si="2"/>
        <v/>
      </c>
      <c r="N49" s="3">
        <f ca="1">IF(L48="买",E49/E48-1,0)-IF(M49=1,计算结果!B$17,0)</f>
        <v>0</v>
      </c>
      <c r="O49" s="2">
        <f t="shared" ca="1" si="3"/>
        <v>0.91186090195919645</v>
      </c>
      <c r="P49" s="3">
        <f ca="1">1-O49/MAX(O$2:O49)</f>
        <v>9.2318296662802446E-2</v>
      </c>
    </row>
    <row r="50" spans="1:16" x14ac:dyDescent="0.15">
      <c r="A50" s="1">
        <v>38433</v>
      </c>
      <c r="B50">
        <v>981.7</v>
      </c>
      <c r="C50">
        <v>982.13</v>
      </c>
      <c r="D50">
        <v>959.56</v>
      </c>
      <c r="E50" s="2">
        <v>964.02</v>
      </c>
      <c r="F50" s="16">
        <v>6955307520</v>
      </c>
      <c r="G50" s="3">
        <f t="shared" si="0"/>
        <v>-1.8199594659279561E-2</v>
      </c>
      <c r="H50" s="3">
        <f>1-E50/MAX(E$2:E50)</f>
        <v>8.0992964594177264E-2</v>
      </c>
      <c r="I50" s="32">
        <v>155.25</v>
      </c>
      <c r="J50" s="32">
        <v>776.25</v>
      </c>
      <c r="K50" s="34">
        <f ca="1">IF(ROW()&gt;计算结果!B$18+1,SUM(OFFSET(I50,0,0,-计算结果!B$18,1))-SUM(OFFSET(J50,0,0,-计算结果!B$18,1)),SUM(OFFSET(I50,0,0,-ROW(),1))-SUM(OFFSET(J50,0,0,-ROW(),1)))</f>
        <v>-2748.0000000000036</v>
      </c>
      <c r="L50" s="35" t="str">
        <f t="shared" ca="1" si="1"/>
        <v>卖</v>
      </c>
      <c r="M50" s="4" t="str">
        <f t="shared" ca="1" si="2"/>
        <v/>
      </c>
      <c r="N50" s="3">
        <f ca="1">IF(L49="买",E50/E49-1,0)-IF(M50=1,计算结果!B$17,0)</f>
        <v>0</v>
      </c>
      <c r="O50" s="2">
        <f t="shared" ca="1" si="3"/>
        <v>0.91186090195919645</v>
      </c>
      <c r="P50" s="3">
        <f ca="1">1-O50/MAX(O$2:O50)</f>
        <v>9.2318296662802446E-2</v>
      </c>
    </row>
    <row r="51" spans="1:16" x14ac:dyDescent="0.15">
      <c r="A51" s="1">
        <v>38434</v>
      </c>
      <c r="B51">
        <v>962.81</v>
      </c>
      <c r="C51">
        <v>975.36</v>
      </c>
      <c r="D51">
        <v>955.99</v>
      </c>
      <c r="E51" s="2">
        <v>959.01</v>
      </c>
      <c r="F51" s="16">
        <v>7092055552</v>
      </c>
      <c r="G51" s="3">
        <f t="shared" si="0"/>
        <v>-5.196987614364823E-3</v>
      </c>
      <c r="H51" s="3">
        <f>1-E51/MAX(E$2:E51)</f>
        <v>8.5769032774695497E-2</v>
      </c>
      <c r="I51" s="32">
        <v>493.54545454545462</v>
      </c>
      <c r="J51" s="32">
        <v>404.54545454545462</v>
      </c>
      <c r="K51" s="34">
        <f ca="1">IF(ROW()&gt;计算结果!B$18+1,SUM(OFFSET(I51,0,0,-计算结果!B$18,1))-SUM(OFFSET(J51,0,0,-计算结果!B$18,1)),SUM(OFFSET(I51,0,0,-ROW(),1))-SUM(OFFSET(J51,0,0,-ROW(),1)))</f>
        <v>-2659.0000000000036</v>
      </c>
      <c r="L51" s="35" t="str">
        <f t="shared" ca="1" si="1"/>
        <v>卖</v>
      </c>
      <c r="M51" s="4" t="str">
        <f t="shared" ca="1" si="2"/>
        <v/>
      </c>
      <c r="N51" s="3">
        <f ca="1">IF(L50="买",E51/E50-1,0)-IF(M51=1,计算结果!B$17,0)</f>
        <v>0</v>
      </c>
      <c r="O51" s="2">
        <f t="shared" ca="1" si="3"/>
        <v>0.91186090195919645</v>
      </c>
      <c r="P51" s="3">
        <f ca="1">1-O51/MAX(O$2:O51)</f>
        <v>9.2318296662802446E-2</v>
      </c>
    </row>
    <row r="52" spans="1:16" x14ac:dyDescent="0.15">
      <c r="A52" s="1">
        <v>38435</v>
      </c>
      <c r="B52">
        <v>957.43</v>
      </c>
      <c r="C52">
        <v>965.06</v>
      </c>
      <c r="D52">
        <v>948.53</v>
      </c>
      <c r="E52" s="2">
        <v>964.8</v>
      </c>
      <c r="F52" s="16">
        <v>6446642688</v>
      </c>
      <c r="G52" s="3">
        <f t="shared" si="0"/>
        <v>6.0374761472767879E-3</v>
      </c>
      <c r="H52" s="3">
        <f>1-E52/MAX(E$2:E52)</f>
        <v>8.0249385116970884E-2</v>
      </c>
      <c r="I52" s="32">
        <v>729.15309446254059</v>
      </c>
      <c r="J52" s="32">
        <v>179.15309446254059</v>
      </c>
      <c r="K52" s="34">
        <f ca="1">IF(ROW()&gt;计算结果!B$18+1,SUM(OFFSET(I52,0,0,-计算结果!B$18,1))-SUM(OFFSET(J52,0,0,-计算结果!B$18,1)),SUM(OFFSET(I52,0,0,-ROW(),1))-SUM(OFFSET(J52,0,0,-ROW(),1)))</f>
        <v>-2109.0000000000036</v>
      </c>
      <c r="L52" s="35" t="str">
        <f t="shared" ca="1" si="1"/>
        <v>卖</v>
      </c>
      <c r="M52" s="4" t="str">
        <f t="shared" ca="1" si="2"/>
        <v/>
      </c>
      <c r="N52" s="3">
        <f ca="1">IF(L51="买",E52/E51-1,0)-IF(M52=1,计算结果!B$17,0)</f>
        <v>0</v>
      </c>
      <c r="O52" s="2">
        <f t="shared" ca="1" si="3"/>
        <v>0.91186090195919645</v>
      </c>
      <c r="P52" s="3">
        <f ca="1">1-O52/MAX(O$2:O52)</f>
        <v>9.2318296662802446E-2</v>
      </c>
    </row>
    <row r="53" spans="1:16" x14ac:dyDescent="0.15">
      <c r="A53" s="1">
        <v>38436</v>
      </c>
      <c r="B53">
        <v>964.24</v>
      </c>
      <c r="C53">
        <v>966.97</v>
      </c>
      <c r="D53">
        <v>959.05</v>
      </c>
      <c r="E53" s="2">
        <v>962.95</v>
      </c>
      <c r="F53" s="16">
        <v>4258127104</v>
      </c>
      <c r="G53" s="3">
        <f t="shared" si="0"/>
        <v>-1.9174958540629783E-3</v>
      </c>
      <c r="H53" s="3">
        <f>1-E53/MAX(E$2:E53)</f>
        <v>8.2013003107780813E-2</v>
      </c>
      <c r="I53" s="32">
        <v>321.7619047619047</v>
      </c>
      <c r="J53" s="32">
        <v>554.7619047619047</v>
      </c>
      <c r="K53" s="34">
        <f ca="1">IF(ROW()&gt;计算结果!B$18+1,SUM(OFFSET(I53,0,0,-计算结果!B$18,1))-SUM(OFFSET(J53,0,0,-计算结果!B$18,1)),SUM(OFFSET(I53,0,0,-ROW(),1))-SUM(OFFSET(J53,0,0,-ROW(),1)))</f>
        <v>-2342.0000000000036</v>
      </c>
      <c r="L53" s="35" t="str">
        <f t="shared" ca="1" si="1"/>
        <v>卖</v>
      </c>
      <c r="M53" s="4" t="str">
        <f t="shared" ca="1" si="2"/>
        <v/>
      </c>
      <c r="N53" s="3">
        <f ca="1">IF(L52="买",E53/E52-1,0)-IF(M53=1,计算结果!B$17,0)</f>
        <v>0</v>
      </c>
      <c r="O53" s="2">
        <f t="shared" ca="1" si="3"/>
        <v>0.91186090195919645</v>
      </c>
      <c r="P53" s="3">
        <f ca="1">1-O53/MAX(O$2:O53)</f>
        <v>9.2318296662802446E-2</v>
      </c>
    </row>
    <row r="54" spans="1:16" x14ac:dyDescent="0.15">
      <c r="A54" s="1">
        <v>38439</v>
      </c>
      <c r="B54">
        <v>961.65</v>
      </c>
      <c r="C54">
        <v>961.65</v>
      </c>
      <c r="D54">
        <v>948.8</v>
      </c>
      <c r="E54" s="2">
        <v>960.69</v>
      </c>
      <c r="F54" s="16">
        <v>4141656320</v>
      </c>
      <c r="G54" s="3">
        <f t="shared" si="0"/>
        <v>-2.3469546705435773E-3</v>
      </c>
      <c r="H54" s="3">
        <f>1-E54/MAX(E$2:E54)</f>
        <v>8.416747697763538E-2</v>
      </c>
      <c r="I54" s="32">
        <v>220.65671641791047</v>
      </c>
      <c r="J54" s="32">
        <v>668.6567164179105</v>
      </c>
      <c r="K54" s="34">
        <f ca="1">IF(ROW()&gt;计算结果!B$18+1,SUM(OFFSET(I54,0,0,-计算结果!B$18,1))-SUM(OFFSET(J54,0,0,-计算结果!B$18,1)),SUM(OFFSET(I54,0,0,-ROW(),1))-SUM(OFFSET(J54,0,0,-ROW(),1)))</f>
        <v>-2790.0000000000036</v>
      </c>
      <c r="L54" s="35" t="str">
        <f t="shared" ca="1" si="1"/>
        <v>卖</v>
      </c>
      <c r="M54" s="4" t="str">
        <f t="shared" ca="1" si="2"/>
        <v/>
      </c>
      <c r="N54" s="3">
        <f ca="1">IF(L53="买",E54/E53-1,0)-IF(M54=1,计算结果!B$17,0)</f>
        <v>0</v>
      </c>
      <c r="O54" s="2">
        <f t="shared" ca="1" si="3"/>
        <v>0.91186090195919645</v>
      </c>
      <c r="P54" s="3">
        <f ca="1">1-O54/MAX(O$2:O54)</f>
        <v>9.2318296662802446E-2</v>
      </c>
    </row>
    <row r="55" spans="1:16" x14ac:dyDescent="0.15">
      <c r="A55" s="1">
        <v>38440</v>
      </c>
      <c r="B55">
        <v>960.41</v>
      </c>
      <c r="C55">
        <v>968.11</v>
      </c>
      <c r="D55">
        <v>954.74</v>
      </c>
      <c r="E55" s="2">
        <v>955.19</v>
      </c>
      <c r="F55" s="16">
        <v>4842150912</v>
      </c>
      <c r="G55" s="3">
        <f t="shared" si="0"/>
        <v>-5.7250517856957117E-3</v>
      </c>
      <c r="H55" s="3">
        <f>1-E55/MAX(E$2:E55)</f>
        <v>8.9410665598962713E-2</v>
      </c>
      <c r="I55" s="32">
        <v>308.00000000000006</v>
      </c>
      <c r="J55" s="32">
        <v>550</v>
      </c>
      <c r="K55" s="34">
        <f ca="1">IF(ROW()&gt;计算结果!B$18+1,SUM(OFFSET(I55,0,0,-计算结果!B$18,1))-SUM(OFFSET(J55,0,0,-计算结果!B$18,1)),SUM(OFFSET(I55,0,0,-ROW(),1))-SUM(OFFSET(J55,0,0,-ROW(),1)))</f>
        <v>-3032.0000000000036</v>
      </c>
      <c r="L55" s="35" t="str">
        <f t="shared" ca="1" si="1"/>
        <v>卖</v>
      </c>
      <c r="M55" s="4" t="str">
        <f t="shared" ca="1" si="2"/>
        <v/>
      </c>
      <c r="N55" s="3">
        <f ca="1">IF(L54="买",E55/E54-1,0)-IF(M55=1,计算结果!B$17,0)</f>
        <v>0</v>
      </c>
      <c r="O55" s="2">
        <f t="shared" ca="1" si="3"/>
        <v>0.91186090195919645</v>
      </c>
      <c r="P55" s="3">
        <f ca="1">1-O55/MAX(O$2:O55)</f>
        <v>9.2318296662802446E-2</v>
      </c>
    </row>
    <row r="56" spans="1:16" x14ac:dyDescent="0.15">
      <c r="A56" s="1">
        <v>38441</v>
      </c>
      <c r="B56">
        <v>952.71</v>
      </c>
      <c r="C56">
        <v>952.71</v>
      </c>
      <c r="D56">
        <v>936.37</v>
      </c>
      <c r="E56" s="2">
        <v>937.03</v>
      </c>
      <c r="F56" s="16">
        <v>5459378688</v>
      </c>
      <c r="G56" s="3">
        <f t="shared" si="0"/>
        <v>-1.9011924329191188E-2</v>
      </c>
      <c r="H56" s="3">
        <f>1-E56/MAX(E$2:E56)</f>
        <v>0.10672272111956382</v>
      </c>
      <c r="I56" s="32">
        <v>98.999999999999986</v>
      </c>
      <c r="J56" s="32">
        <v>825</v>
      </c>
      <c r="K56" s="34">
        <f ca="1">IF(ROW()&gt;计算结果!B$18+1,SUM(OFFSET(I56,0,0,-计算结果!B$18,1))-SUM(OFFSET(J56,0,0,-计算结果!B$18,1)),SUM(OFFSET(I56,0,0,-ROW(),1))-SUM(OFFSET(J56,0,0,-ROW(),1)))</f>
        <v>-3758.0000000000036</v>
      </c>
      <c r="L56" s="35" t="str">
        <f t="shared" ca="1" si="1"/>
        <v>卖</v>
      </c>
      <c r="M56" s="4" t="str">
        <f t="shared" ca="1" si="2"/>
        <v/>
      </c>
      <c r="N56" s="3">
        <f ca="1">IF(L55="买",E56/E55-1,0)-IF(M56=1,计算结果!B$17,0)</f>
        <v>0</v>
      </c>
      <c r="O56" s="2">
        <f t="shared" ca="1" si="3"/>
        <v>0.91186090195919645</v>
      </c>
      <c r="P56" s="3">
        <f ca="1">1-O56/MAX(O$2:O56)</f>
        <v>9.2318296662802446E-2</v>
      </c>
    </row>
    <row r="57" spans="1:16" x14ac:dyDescent="0.15">
      <c r="A57" s="1">
        <v>38442</v>
      </c>
      <c r="B57">
        <v>934.84</v>
      </c>
      <c r="C57">
        <v>942.36</v>
      </c>
      <c r="D57">
        <v>928.33</v>
      </c>
      <c r="E57" s="2">
        <v>942.2</v>
      </c>
      <c r="F57" s="16">
        <v>4555322880</v>
      </c>
      <c r="G57" s="3">
        <f t="shared" si="0"/>
        <v>5.5174327396134704E-3</v>
      </c>
      <c r="H57" s="3">
        <f>1-E57/MAX(E$2:E57)</f>
        <v>0.101794123815516</v>
      </c>
      <c r="I57" s="32">
        <v>611.63492063492072</v>
      </c>
      <c r="J57" s="32">
        <v>270.63492063492072</v>
      </c>
      <c r="K57" s="34">
        <f ca="1">IF(ROW()&gt;计算结果!B$18+1,SUM(OFFSET(I57,0,0,-计算结果!B$18,1))-SUM(OFFSET(J57,0,0,-计算结果!B$18,1)),SUM(OFFSET(I57,0,0,-ROW(),1))-SUM(OFFSET(J57,0,0,-ROW(),1)))</f>
        <v>-3417.0000000000036</v>
      </c>
      <c r="L57" s="35" t="str">
        <f t="shared" ca="1" si="1"/>
        <v>卖</v>
      </c>
      <c r="M57" s="4" t="str">
        <f t="shared" ca="1" si="2"/>
        <v/>
      </c>
      <c r="N57" s="3">
        <f ca="1">IF(L56="买",E57/E56-1,0)-IF(M57=1,计算结果!B$17,0)</f>
        <v>0</v>
      </c>
      <c r="O57" s="2">
        <f t="shared" ca="1" si="3"/>
        <v>0.91186090195919645</v>
      </c>
      <c r="P57" s="3">
        <f ca="1">1-O57/MAX(O$2:O57)</f>
        <v>9.2318296662802446E-2</v>
      </c>
    </row>
    <row r="58" spans="1:16" x14ac:dyDescent="0.15">
      <c r="A58" s="1">
        <v>38443</v>
      </c>
      <c r="B58">
        <v>941.43</v>
      </c>
      <c r="C58">
        <v>989.9</v>
      </c>
      <c r="D58">
        <v>937.55</v>
      </c>
      <c r="E58" s="2">
        <v>978.14</v>
      </c>
      <c r="F58" s="16">
        <v>10109403136</v>
      </c>
      <c r="G58" s="3">
        <f t="shared" si="0"/>
        <v>3.814476756527263E-2</v>
      </c>
      <c r="H58" s="3">
        <f>1-E58/MAX(E$2:E58)</f>
        <v>6.7532269442696746E-2</v>
      </c>
      <c r="I58" s="32">
        <v>926</v>
      </c>
      <c r="J58" s="32">
        <v>10</v>
      </c>
      <c r="K58" s="34">
        <f ca="1">IF(ROW()&gt;计算结果!B$18+1,SUM(OFFSET(I58,0,0,-计算结果!B$18,1))-SUM(OFFSET(J58,0,0,-计算结果!B$18,1)),SUM(OFFSET(I58,0,0,-ROW(),1))-SUM(OFFSET(J58,0,0,-ROW(),1)))</f>
        <v>-2501.0000000000036</v>
      </c>
      <c r="L58" s="35" t="str">
        <f t="shared" ca="1" si="1"/>
        <v>卖</v>
      </c>
      <c r="M58" s="4" t="str">
        <f t="shared" ca="1" si="2"/>
        <v/>
      </c>
      <c r="N58" s="3">
        <f ca="1">IF(L57="买",E58/E57-1,0)-IF(M58=1,计算结果!B$17,0)</f>
        <v>0</v>
      </c>
      <c r="O58" s="2">
        <f t="shared" ca="1" si="3"/>
        <v>0.91186090195919645</v>
      </c>
      <c r="P58" s="3">
        <f ca="1">1-O58/MAX(O$2:O58)</f>
        <v>9.2318296662802446E-2</v>
      </c>
    </row>
    <row r="59" spans="1:16" x14ac:dyDescent="0.15">
      <c r="A59" s="1">
        <v>38446</v>
      </c>
      <c r="B59">
        <v>968.49</v>
      </c>
      <c r="C59">
        <v>974.06</v>
      </c>
      <c r="D59">
        <v>956.12</v>
      </c>
      <c r="E59" s="2">
        <v>962.16</v>
      </c>
      <c r="F59" s="16">
        <v>7296500224</v>
      </c>
      <c r="G59" s="3">
        <f t="shared" si="0"/>
        <v>-1.6337129654241722E-2</v>
      </c>
      <c r="H59" s="3">
        <f>1-E59/MAX(E$2:E59)</f>
        <v>8.2766115655207972E-2</v>
      </c>
      <c r="I59" s="32">
        <v>133.13253012048196</v>
      </c>
      <c r="J59" s="32">
        <v>783.13253012048199</v>
      </c>
      <c r="K59" s="34">
        <f ca="1">IF(ROW()&gt;计算结果!B$18+1,SUM(OFFSET(I59,0,0,-计算结果!B$18,1))-SUM(OFFSET(J59,0,0,-计算结果!B$18,1)),SUM(OFFSET(I59,0,0,-ROW(),1))-SUM(OFFSET(J59,0,0,-ROW(),1)))</f>
        <v>-3151.0000000000036</v>
      </c>
      <c r="L59" s="35" t="str">
        <f t="shared" ca="1" si="1"/>
        <v>卖</v>
      </c>
      <c r="M59" s="4" t="str">
        <f t="shared" ca="1" si="2"/>
        <v/>
      </c>
      <c r="N59" s="3">
        <f ca="1">IF(L58="买",E59/E58-1,0)-IF(M59=1,计算结果!B$17,0)</f>
        <v>0</v>
      </c>
      <c r="O59" s="2">
        <f t="shared" ca="1" si="3"/>
        <v>0.91186090195919645</v>
      </c>
      <c r="P59" s="3">
        <f ca="1">1-O59/MAX(O$2:O59)</f>
        <v>9.2318296662802446E-2</v>
      </c>
    </row>
    <row r="60" spans="1:16" x14ac:dyDescent="0.15">
      <c r="A60" s="1">
        <v>38447</v>
      </c>
      <c r="B60">
        <v>960.54</v>
      </c>
      <c r="C60">
        <v>967.74</v>
      </c>
      <c r="D60">
        <v>953.58</v>
      </c>
      <c r="E60" s="2">
        <v>955.59</v>
      </c>
      <c r="F60" s="16">
        <v>6069514240</v>
      </c>
      <c r="G60" s="3">
        <f t="shared" si="0"/>
        <v>-6.8283861312047334E-3</v>
      </c>
      <c r="H60" s="3">
        <f>1-E60/MAX(E$2:E60)</f>
        <v>8.9029342790138966E-2</v>
      </c>
      <c r="I60" s="32">
        <v>230.46153846153842</v>
      </c>
      <c r="J60" s="32">
        <v>658.46153846153845</v>
      </c>
      <c r="K60" s="34">
        <f ca="1">IF(ROW()&gt;计算结果!B$18+1,SUM(OFFSET(I60,0,0,-计算结果!B$18,1))-SUM(OFFSET(J60,0,0,-计算结果!B$18,1)),SUM(OFFSET(I60,0,0,-ROW(),1))-SUM(OFFSET(J60,0,0,-ROW(),1)))</f>
        <v>-3579.0000000000036</v>
      </c>
      <c r="L60" s="35" t="str">
        <f t="shared" ca="1" si="1"/>
        <v>卖</v>
      </c>
      <c r="M60" s="4" t="str">
        <f t="shared" ca="1" si="2"/>
        <v/>
      </c>
      <c r="N60" s="3">
        <f ca="1">IF(L59="买",E60/E59-1,0)-IF(M60=1,计算结果!B$17,0)</f>
        <v>0</v>
      </c>
      <c r="O60" s="2">
        <f t="shared" ca="1" si="3"/>
        <v>0.91186090195919645</v>
      </c>
      <c r="P60" s="3">
        <f ca="1">1-O60/MAX(O$2:O60)</f>
        <v>9.2318296662802446E-2</v>
      </c>
    </row>
    <row r="61" spans="1:16" x14ac:dyDescent="0.15">
      <c r="A61" s="1">
        <v>38448</v>
      </c>
      <c r="B61">
        <v>955.59</v>
      </c>
      <c r="C61">
        <v>977.85</v>
      </c>
      <c r="D61">
        <v>948.94</v>
      </c>
      <c r="E61" s="2">
        <v>973.66</v>
      </c>
      <c r="F61" s="16">
        <v>9727655936</v>
      </c>
      <c r="G61" s="3">
        <f t="shared" si="0"/>
        <v>1.8909783484548637E-2</v>
      </c>
      <c r="H61" s="3">
        <f>1-E61/MAX(E$2:E61)</f>
        <v>7.1803084901523428E-2</v>
      </c>
      <c r="I61" s="32">
        <v>756.97849462365593</v>
      </c>
      <c r="J61" s="32">
        <v>133.97849462365593</v>
      </c>
      <c r="K61" s="34">
        <f ca="1">IF(ROW()&gt;计算结果!B$18+1,SUM(OFFSET(I61,0,0,-计算结果!B$18,1))-SUM(OFFSET(J61,0,0,-计算结果!B$18,1)),SUM(OFFSET(I61,0,0,-ROW(),1))-SUM(OFFSET(J61,0,0,-ROW(),1)))</f>
        <v>-2956</v>
      </c>
      <c r="L61" s="35" t="str">
        <f t="shared" ca="1" si="1"/>
        <v>卖</v>
      </c>
      <c r="M61" s="4" t="str">
        <f t="shared" ca="1" si="2"/>
        <v/>
      </c>
      <c r="N61" s="3">
        <f ca="1">IF(L60="买",E61/E60-1,0)-IF(M61=1,计算结果!B$17,0)</f>
        <v>0</v>
      </c>
      <c r="O61" s="2">
        <f t="shared" ca="1" si="3"/>
        <v>0.91186090195919645</v>
      </c>
      <c r="P61" s="3">
        <f ca="1">1-O61/MAX(O$2:O61)</f>
        <v>9.2318296662802446E-2</v>
      </c>
    </row>
    <row r="62" spans="1:16" x14ac:dyDescent="0.15">
      <c r="A62" s="1">
        <v>38449</v>
      </c>
      <c r="B62">
        <v>975.97</v>
      </c>
      <c r="C62">
        <v>1000.26</v>
      </c>
      <c r="D62">
        <v>974.3</v>
      </c>
      <c r="E62" s="2">
        <v>984.73</v>
      </c>
      <c r="F62" s="16">
        <v>13260560384</v>
      </c>
      <c r="G62" s="3">
        <f t="shared" si="0"/>
        <v>1.1369471889571381E-2</v>
      </c>
      <c r="H62" s="3">
        <f>1-E62/MAX(E$2:E62)</f>
        <v>6.1249976167324416E-2</v>
      </c>
      <c r="I62" s="32">
        <v>798.96466431095405</v>
      </c>
      <c r="J62" s="32">
        <v>119.96466431095405</v>
      </c>
      <c r="K62" s="34">
        <f ca="1">IF(ROW()&gt;计算结果!B$18+1,SUM(OFFSET(I62,0,0,-计算结果!B$18,1))-SUM(OFFSET(J62,0,0,-计算结果!B$18,1)),SUM(OFFSET(I62,0,0,-ROW(),1))-SUM(OFFSET(J62,0,0,-ROW(),1)))</f>
        <v>-2277</v>
      </c>
      <c r="L62" s="35" t="str">
        <f t="shared" ca="1" si="1"/>
        <v>卖</v>
      </c>
      <c r="M62" s="4" t="str">
        <f t="shared" ca="1" si="2"/>
        <v/>
      </c>
      <c r="N62" s="3">
        <f ca="1">IF(L61="买",E62/E61-1,0)-IF(M62=1,计算结果!B$17,0)</f>
        <v>0</v>
      </c>
      <c r="O62" s="2">
        <f t="shared" ca="1" si="3"/>
        <v>0.91186090195919645</v>
      </c>
      <c r="P62" s="3">
        <f ca="1">1-O62/MAX(O$2:O62)</f>
        <v>9.2318296662802446E-2</v>
      </c>
    </row>
    <row r="63" spans="1:16" x14ac:dyDescent="0.15">
      <c r="A63" s="1">
        <v>38450</v>
      </c>
      <c r="B63">
        <v>984.66</v>
      </c>
      <c r="C63">
        <v>1003.7</v>
      </c>
      <c r="D63">
        <v>979.53</v>
      </c>
      <c r="E63" s="2">
        <v>1003.45</v>
      </c>
      <c r="F63" s="16">
        <v>9151349760</v>
      </c>
      <c r="G63" s="3">
        <f t="shared" si="0"/>
        <v>1.9010287083769173E-2</v>
      </c>
      <c r="H63" s="3">
        <f>1-E63/MAX(E$2:E63)</f>
        <v>4.3404068714370081E-2</v>
      </c>
      <c r="I63" s="32">
        <v>820.97560975609758</v>
      </c>
      <c r="J63" s="32">
        <v>72.975609756097583</v>
      </c>
      <c r="K63" s="34">
        <f ca="1">IF(ROW()&gt;计算结果!B$18+1,SUM(OFFSET(I63,0,0,-计算结果!B$18,1))-SUM(OFFSET(J63,0,0,-计算结果!B$18,1)),SUM(OFFSET(I63,0,0,-ROW(),1))-SUM(OFFSET(J63,0,0,-ROW(),1)))</f>
        <v>-1529</v>
      </c>
      <c r="L63" s="35" t="str">
        <f t="shared" ca="1" si="1"/>
        <v>卖</v>
      </c>
      <c r="M63" s="4" t="str">
        <f t="shared" ca="1" si="2"/>
        <v/>
      </c>
      <c r="N63" s="3">
        <f ca="1">IF(L62="买",E63/E62-1,0)-IF(M63=1,计算结果!B$17,0)</f>
        <v>0</v>
      </c>
      <c r="O63" s="2">
        <f t="shared" ca="1" si="3"/>
        <v>0.91186090195919645</v>
      </c>
      <c r="P63" s="3">
        <f ca="1">1-O63/MAX(O$2:O63)</f>
        <v>9.2318296662802446E-2</v>
      </c>
    </row>
    <row r="64" spans="1:16" x14ac:dyDescent="0.15">
      <c r="A64" s="1">
        <v>38453</v>
      </c>
      <c r="B64">
        <v>1003.88</v>
      </c>
      <c r="C64">
        <v>1008.73</v>
      </c>
      <c r="D64">
        <v>992.77</v>
      </c>
      <c r="E64" s="2">
        <v>995.42</v>
      </c>
      <c r="F64" s="16">
        <v>10436232192</v>
      </c>
      <c r="G64" s="3">
        <f t="shared" si="0"/>
        <v>-8.0023917484678408E-3</v>
      </c>
      <c r="H64" s="3">
        <f>1-E64/MAX(E$2:E64)</f>
        <v>5.1059124101508147E-2</v>
      </c>
      <c r="I64" s="32">
        <v>378</v>
      </c>
      <c r="J64" s="32">
        <v>504</v>
      </c>
      <c r="K64" s="34">
        <f ca="1">IF(ROW()&gt;计算结果!B$18+1,SUM(OFFSET(I64,0,0,-计算结果!B$18,1))-SUM(OFFSET(J64,0,0,-计算结果!B$18,1)),SUM(OFFSET(I64,0,0,-ROW(),1))-SUM(OFFSET(J64,0,0,-ROW(),1)))</f>
        <v>-1655</v>
      </c>
      <c r="L64" s="35" t="str">
        <f t="shared" ca="1" si="1"/>
        <v>卖</v>
      </c>
      <c r="M64" s="4" t="str">
        <f t="shared" ca="1" si="2"/>
        <v/>
      </c>
      <c r="N64" s="3">
        <f ca="1">IF(L63="买",E64/E63-1,0)-IF(M64=1,计算结果!B$17,0)</f>
        <v>0</v>
      </c>
      <c r="O64" s="2">
        <f t="shared" ca="1" si="3"/>
        <v>0.91186090195919645</v>
      </c>
      <c r="P64" s="3">
        <f ca="1">1-O64/MAX(O$2:O64)</f>
        <v>9.2318296662802446E-2</v>
      </c>
    </row>
    <row r="65" spans="1:16" x14ac:dyDescent="0.15">
      <c r="A65" s="1">
        <v>38454</v>
      </c>
      <c r="B65">
        <v>993.71</v>
      </c>
      <c r="C65">
        <v>993.71</v>
      </c>
      <c r="D65">
        <v>978.2</v>
      </c>
      <c r="E65" s="2">
        <v>978.7</v>
      </c>
      <c r="F65" s="16">
        <v>6479563264</v>
      </c>
      <c r="G65" s="3">
        <f t="shared" si="0"/>
        <v>-1.6796929939121075E-2</v>
      </c>
      <c r="H65" s="3">
        <f>1-E65/MAX(E$2:E65)</f>
        <v>6.69984175103433E-2</v>
      </c>
      <c r="I65" s="32">
        <v>81.888888888888886</v>
      </c>
      <c r="J65" s="32">
        <v>818.88888888888891</v>
      </c>
      <c r="K65" s="34">
        <f ca="1">IF(ROW()&gt;计算结果!B$18+1,SUM(OFFSET(I65,0,0,-计算结果!B$18,1))-SUM(OFFSET(J65,0,0,-计算结果!B$18,1)),SUM(OFFSET(I65,0,0,-ROW(),1))-SUM(OFFSET(J65,0,0,-ROW(),1)))</f>
        <v>-2392</v>
      </c>
      <c r="L65" s="35" t="str">
        <f t="shared" ca="1" si="1"/>
        <v>卖</v>
      </c>
      <c r="M65" s="4" t="str">
        <f t="shared" ca="1" si="2"/>
        <v/>
      </c>
      <c r="N65" s="3">
        <f ca="1">IF(L64="买",E65/E64-1,0)-IF(M65=1,计算结果!B$17,0)</f>
        <v>0</v>
      </c>
      <c r="O65" s="2">
        <f t="shared" ca="1" si="3"/>
        <v>0.91186090195919645</v>
      </c>
      <c r="P65" s="3">
        <f ca="1">1-O65/MAX(O$2:O65)</f>
        <v>9.2318296662802446E-2</v>
      </c>
    </row>
    <row r="66" spans="1:16" x14ac:dyDescent="0.15">
      <c r="A66" s="1">
        <v>38455</v>
      </c>
      <c r="B66">
        <v>987.95</v>
      </c>
      <c r="C66">
        <v>1006.5</v>
      </c>
      <c r="D66">
        <v>987.95</v>
      </c>
      <c r="E66" s="2">
        <v>1000.9</v>
      </c>
      <c r="F66" s="16">
        <v>10029601792</v>
      </c>
      <c r="G66" s="3">
        <f t="shared" si="0"/>
        <v>2.2683151118831013E-2</v>
      </c>
      <c r="H66" s="3">
        <f>1-E66/MAX(E$2:E66)</f>
        <v>4.5835001620621929E-2</v>
      </c>
      <c r="I66" s="32">
        <v>902.00417774401819</v>
      </c>
      <c r="J66" s="32">
        <v>33.004177744018193</v>
      </c>
      <c r="K66" s="34">
        <f ca="1">IF(ROW()&gt;计算结果!B$18+1,SUM(OFFSET(I66,0,0,-计算结果!B$18,1))-SUM(OFFSET(J66,0,0,-计算结果!B$18,1)),SUM(OFFSET(I66,0,0,-ROW(),1))-SUM(OFFSET(J66,0,0,-ROW(),1)))</f>
        <v>-1523</v>
      </c>
      <c r="L66" s="35" t="str">
        <f t="shared" ca="1" si="1"/>
        <v>卖</v>
      </c>
      <c r="M66" s="4" t="str">
        <f t="shared" ca="1" si="2"/>
        <v/>
      </c>
      <c r="N66" s="3">
        <f ca="1">IF(L65="买",E66/E65-1,0)-IF(M66=1,计算结果!B$17,0)</f>
        <v>0</v>
      </c>
      <c r="O66" s="2">
        <f t="shared" ca="1" si="3"/>
        <v>0.91186090195919645</v>
      </c>
      <c r="P66" s="3">
        <f ca="1">1-O66/MAX(O$2:O66)</f>
        <v>9.2318296662802446E-2</v>
      </c>
    </row>
    <row r="67" spans="1:16" x14ac:dyDescent="0.15">
      <c r="A67" s="1">
        <v>38456</v>
      </c>
      <c r="B67">
        <v>1004.64</v>
      </c>
      <c r="C67">
        <v>1006.42</v>
      </c>
      <c r="D67">
        <v>985.58</v>
      </c>
      <c r="E67" s="2">
        <v>986.97</v>
      </c>
      <c r="F67" s="16">
        <v>7813424640</v>
      </c>
      <c r="G67" s="3">
        <f t="shared" ref="G67:G130" si="4">E67/E66-1</f>
        <v>-1.3917474273154151E-2</v>
      </c>
      <c r="H67" s="3">
        <f>1-E67/MAX(E$2:E67)</f>
        <v>5.9114568437911075E-2</v>
      </c>
      <c r="I67" s="32">
        <v>173.84415584415586</v>
      </c>
      <c r="J67" s="32">
        <v>755.84415584415592</v>
      </c>
      <c r="K67" s="34">
        <f ca="1">IF(ROW()&gt;计算结果!B$18+1,SUM(OFFSET(I67,0,0,-计算结果!B$18,1))-SUM(OFFSET(J67,0,0,-计算结果!B$18,1)),SUM(OFFSET(I67,0,0,-ROW(),1))-SUM(OFFSET(J67,0,0,-ROW(),1)))</f>
        <v>-2105</v>
      </c>
      <c r="L67" s="35" t="str">
        <f t="shared" ca="1" si="1"/>
        <v>卖</v>
      </c>
      <c r="M67" s="4" t="str">
        <f t="shared" ca="1" si="2"/>
        <v/>
      </c>
      <c r="N67" s="3">
        <f ca="1">IF(L66="买",E67/E66-1,0)-IF(M67=1,计算结果!B$17,0)</f>
        <v>0</v>
      </c>
      <c r="O67" s="2">
        <f t="shared" ca="1" si="3"/>
        <v>0.91186090195919645</v>
      </c>
      <c r="P67" s="3">
        <f ca="1">1-O67/MAX(O$2:O67)</f>
        <v>9.2318296662802446E-2</v>
      </c>
    </row>
    <row r="68" spans="1:16" x14ac:dyDescent="0.15">
      <c r="A68" s="1">
        <v>38457</v>
      </c>
      <c r="B68">
        <v>982.61</v>
      </c>
      <c r="C68">
        <v>982.61</v>
      </c>
      <c r="D68">
        <v>971.93</v>
      </c>
      <c r="E68" s="2">
        <v>974.08</v>
      </c>
      <c r="F68" s="16">
        <v>6541675520</v>
      </c>
      <c r="G68" s="3">
        <f t="shared" si="4"/>
        <v>-1.3060174068107444E-2</v>
      </c>
      <c r="H68" s="3">
        <f>1-E68/MAX(E$2:E68)</f>
        <v>7.1402695952258344E-2</v>
      </c>
      <c r="I68" s="32">
        <v>160.82278481012656</v>
      </c>
      <c r="J68" s="32">
        <v>765.82278481012656</v>
      </c>
      <c r="K68" s="34">
        <f ca="1">IF(ROW()&gt;计算结果!B$18+1,SUM(OFFSET(I68,0,0,-计算结果!B$18,1))-SUM(OFFSET(J68,0,0,-计算结果!B$18,1)),SUM(OFFSET(I68,0,0,-ROW(),1))-SUM(OFFSET(J68,0,0,-ROW(),1)))</f>
        <v>-2710</v>
      </c>
      <c r="L68" s="35" t="str">
        <f t="shared" ref="L68:L131" ca="1" si="5">(IF(K68&lt;0,"卖","买"))</f>
        <v>卖</v>
      </c>
      <c r="M68" s="4" t="str">
        <f t="shared" ref="M68:M131" ca="1" si="6">IF(L67&lt;&gt;L68,1,"")</f>
        <v/>
      </c>
      <c r="N68" s="3">
        <f ca="1">IF(L67="买",E68/E67-1,0)-IF(M68=1,计算结果!B$17,0)</f>
        <v>0</v>
      </c>
      <c r="O68" s="2">
        <f t="shared" ref="O68:O131" ca="1" si="7">IFERROR(O67*(1+N68),O67)</f>
        <v>0.91186090195919645</v>
      </c>
      <c r="P68" s="3">
        <f ca="1">1-O68/MAX(O$2:O68)</f>
        <v>9.2318296662802446E-2</v>
      </c>
    </row>
    <row r="69" spans="1:16" x14ac:dyDescent="0.15">
      <c r="A69" s="1">
        <v>38460</v>
      </c>
      <c r="B69">
        <v>970.91</v>
      </c>
      <c r="C69">
        <v>970.91</v>
      </c>
      <c r="D69">
        <v>958.65</v>
      </c>
      <c r="E69" s="2">
        <v>963.77</v>
      </c>
      <c r="F69" s="16">
        <v>5329138688</v>
      </c>
      <c r="G69" s="3">
        <f t="shared" si="4"/>
        <v>-1.0584346254927768E-2</v>
      </c>
      <c r="H69" s="3">
        <f>1-E69/MAX(E$2:E69)</f>
        <v>8.1231291349692092E-2</v>
      </c>
      <c r="I69" s="32">
        <v>194.54794520547946</v>
      </c>
      <c r="J69" s="32">
        <v>720.54794520547944</v>
      </c>
      <c r="K69" s="34">
        <f ca="1">IF(ROW()&gt;计算结果!B$18+1,SUM(OFFSET(I69,0,0,-计算结果!B$18,1))-SUM(OFFSET(J69,0,0,-计算结果!B$18,1)),SUM(OFFSET(I69,0,0,-ROW(),1))-SUM(OFFSET(J69,0,0,-ROW(),1)))</f>
        <v>-3236</v>
      </c>
      <c r="L69" s="35" t="str">
        <f t="shared" ca="1" si="5"/>
        <v>卖</v>
      </c>
      <c r="M69" s="4" t="str">
        <f t="shared" ca="1" si="6"/>
        <v/>
      </c>
      <c r="N69" s="3">
        <f ca="1">IF(L68="买",E69/E68-1,0)-IF(M69=1,计算结果!B$17,0)</f>
        <v>0</v>
      </c>
      <c r="O69" s="2">
        <f t="shared" ca="1" si="7"/>
        <v>0.91186090195919645</v>
      </c>
      <c r="P69" s="3">
        <f ca="1">1-O69/MAX(O$2:O69)</f>
        <v>9.2318296662802446E-2</v>
      </c>
    </row>
    <row r="70" spans="1:16" x14ac:dyDescent="0.15">
      <c r="A70" s="1">
        <v>38461</v>
      </c>
      <c r="B70">
        <v>962.92</v>
      </c>
      <c r="C70">
        <v>968.87</v>
      </c>
      <c r="D70">
        <v>957.91</v>
      </c>
      <c r="E70" s="2">
        <v>965.89</v>
      </c>
      <c r="F70" s="16">
        <v>5768907776</v>
      </c>
      <c r="G70" s="3">
        <f t="shared" si="4"/>
        <v>2.199694947964792E-3</v>
      </c>
      <c r="H70" s="3">
        <f>1-E70/MAX(E$2:E70)</f>
        <v>7.9210280462925886E-2</v>
      </c>
      <c r="I70" s="32">
        <v>575.45783132530119</v>
      </c>
      <c r="J70" s="32">
        <v>314.45783132530119</v>
      </c>
      <c r="K70" s="34">
        <f ca="1">IF(ROW()&gt;计算结果!B$18+1,SUM(OFFSET(I70,0,0,-计算结果!B$18,1))-SUM(OFFSET(J70,0,0,-计算结果!B$18,1)),SUM(OFFSET(I70,0,0,-ROW(),1))-SUM(OFFSET(J70,0,0,-ROW(),1)))</f>
        <v>-2975</v>
      </c>
      <c r="L70" s="35" t="str">
        <f t="shared" ca="1" si="5"/>
        <v>卖</v>
      </c>
      <c r="M70" s="4" t="str">
        <f t="shared" ca="1" si="6"/>
        <v/>
      </c>
      <c r="N70" s="3">
        <f ca="1">IF(L69="买",E70/E69-1,0)-IF(M70=1,计算结果!B$17,0)</f>
        <v>0</v>
      </c>
      <c r="O70" s="2">
        <f t="shared" ca="1" si="7"/>
        <v>0.91186090195919645</v>
      </c>
      <c r="P70" s="3">
        <f ca="1">1-O70/MAX(O$2:O70)</f>
        <v>9.2318296662802446E-2</v>
      </c>
    </row>
    <row r="71" spans="1:16" x14ac:dyDescent="0.15">
      <c r="A71" s="1">
        <v>38462</v>
      </c>
      <c r="B71">
        <v>964.15</v>
      </c>
      <c r="C71">
        <v>964.15</v>
      </c>
      <c r="D71">
        <v>946.2</v>
      </c>
      <c r="E71" s="2">
        <v>950.87</v>
      </c>
      <c r="F71" s="16">
        <v>5300003840</v>
      </c>
      <c r="G71" s="3">
        <f t="shared" si="4"/>
        <v>-1.555042499663517E-2</v>
      </c>
      <c r="H71" s="3">
        <f>1-E71/MAX(E$2:E71)</f>
        <v>9.3528951934259918E-2</v>
      </c>
      <c r="I71" s="32">
        <v>171.45454545454547</v>
      </c>
      <c r="J71" s="32">
        <v>745.4545454545455</v>
      </c>
      <c r="K71" s="34">
        <f ca="1">IF(ROW()&gt;计算结果!B$18+1,SUM(OFFSET(I71,0,0,-计算结果!B$18,1))-SUM(OFFSET(J71,0,0,-计算结果!B$18,1)),SUM(OFFSET(I71,0,0,-ROW(),1))-SUM(OFFSET(J71,0,0,-ROW(),1)))</f>
        <v>-3549</v>
      </c>
      <c r="L71" s="35" t="str">
        <f t="shared" ca="1" si="5"/>
        <v>卖</v>
      </c>
      <c r="M71" s="4" t="str">
        <f t="shared" ca="1" si="6"/>
        <v/>
      </c>
      <c r="N71" s="3">
        <f ca="1">IF(L70="买",E71/E70-1,0)-IF(M71=1,计算结果!B$17,0)</f>
        <v>0</v>
      </c>
      <c r="O71" s="2">
        <f t="shared" ca="1" si="7"/>
        <v>0.91186090195919645</v>
      </c>
      <c r="P71" s="3">
        <f ca="1">1-O71/MAX(O$2:O71)</f>
        <v>9.2318296662802446E-2</v>
      </c>
    </row>
    <row r="72" spans="1:16" x14ac:dyDescent="0.15">
      <c r="A72" s="1">
        <v>38463</v>
      </c>
      <c r="B72">
        <v>948.86</v>
      </c>
      <c r="C72">
        <v>955.55</v>
      </c>
      <c r="D72">
        <v>938.59</v>
      </c>
      <c r="E72" s="2">
        <v>943.98</v>
      </c>
      <c r="F72" s="16">
        <v>6140645888</v>
      </c>
      <c r="G72" s="3">
        <f t="shared" si="4"/>
        <v>-7.2459957722926793E-3</v>
      </c>
      <c r="H72" s="3">
        <f>1-E72/MAX(E$2:E72)</f>
        <v>0.10009723731625009</v>
      </c>
      <c r="I72" s="32">
        <v>255.73770491803279</v>
      </c>
      <c r="J72" s="32">
        <v>655.73770491803282</v>
      </c>
      <c r="K72" s="34">
        <f ca="1">IF(ROW()&gt;计算结果!B$18+1,SUM(OFFSET(I72,0,0,-计算结果!B$18,1))-SUM(OFFSET(J72,0,0,-计算结果!B$18,1)),SUM(OFFSET(I72,0,0,-ROW(),1))-SUM(OFFSET(J72,0,0,-ROW(),1)))</f>
        <v>-3949</v>
      </c>
      <c r="L72" s="35" t="str">
        <f t="shared" ca="1" si="5"/>
        <v>卖</v>
      </c>
      <c r="M72" s="4" t="str">
        <f t="shared" ca="1" si="6"/>
        <v/>
      </c>
      <c r="N72" s="3">
        <f ca="1">IF(L71="买",E72/E71-1,0)-IF(M72=1,计算结果!B$17,0)</f>
        <v>0</v>
      </c>
      <c r="O72" s="2">
        <f t="shared" ca="1" si="7"/>
        <v>0.91186090195919645</v>
      </c>
      <c r="P72" s="3">
        <f ca="1">1-O72/MAX(O$2:O72)</f>
        <v>9.2318296662802446E-2</v>
      </c>
    </row>
    <row r="73" spans="1:16" x14ac:dyDescent="0.15">
      <c r="A73" s="1">
        <v>38464</v>
      </c>
      <c r="B73">
        <v>942.91</v>
      </c>
      <c r="C73">
        <v>947.91</v>
      </c>
      <c r="D73">
        <v>934.96</v>
      </c>
      <c r="E73" s="2">
        <v>939.1</v>
      </c>
      <c r="F73" s="16">
        <v>6373550592</v>
      </c>
      <c r="G73" s="3">
        <f t="shared" si="4"/>
        <v>-5.169601050869721E-3</v>
      </c>
      <c r="H73" s="3">
        <f>1-E73/MAX(E$2:E73)</f>
        <v>0.10474937558390052</v>
      </c>
      <c r="I73" s="32">
        <v>294</v>
      </c>
      <c r="J73" s="32">
        <v>588</v>
      </c>
      <c r="K73" s="34">
        <f ca="1">IF(ROW()&gt;计算结果!B$18+1,SUM(OFFSET(I73,0,0,-计算结果!B$18,1))-SUM(OFFSET(J73,0,0,-计算结果!B$18,1)),SUM(OFFSET(I73,0,0,-ROW(),1))-SUM(OFFSET(J73,0,0,-ROW(),1)))</f>
        <v>-4993.9999999999927</v>
      </c>
      <c r="L73" s="35" t="str">
        <f t="shared" ca="1" si="5"/>
        <v>卖</v>
      </c>
      <c r="M73" s="4" t="str">
        <f t="shared" ca="1" si="6"/>
        <v/>
      </c>
      <c r="N73" s="3">
        <f ca="1">IF(L72="买",E73/E72-1,0)-IF(M73=1,计算结果!B$17,0)</f>
        <v>0</v>
      </c>
      <c r="O73" s="2">
        <f t="shared" ca="1" si="7"/>
        <v>0.91186090195919645</v>
      </c>
      <c r="P73" s="3">
        <f ca="1">1-O73/MAX(O$2:O73)</f>
        <v>9.2318296662802446E-2</v>
      </c>
    </row>
    <row r="74" spans="1:16" x14ac:dyDescent="0.15">
      <c r="A74" s="1">
        <v>38467</v>
      </c>
      <c r="B74">
        <v>935.99</v>
      </c>
      <c r="C74">
        <v>935.99</v>
      </c>
      <c r="D74">
        <v>920.16</v>
      </c>
      <c r="E74" s="2">
        <v>930.07</v>
      </c>
      <c r="F74" s="16">
        <v>6667302912</v>
      </c>
      <c r="G74" s="3">
        <f t="shared" si="4"/>
        <v>-9.6155893941006765E-3</v>
      </c>
      <c r="H74" s="3">
        <f>1-E74/MAX(E$2:E74)</f>
        <v>0.11335773799309801</v>
      </c>
      <c r="I74" s="32">
        <v>239.62499999999997</v>
      </c>
      <c r="J74" s="32">
        <v>665.625</v>
      </c>
      <c r="K74" s="34">
        <f ca="1">IF(ROW()&gt;计算结果!B$18+1,SUM(OFFSET(I74,0,0,-计算结果!B$18,1))-SUM(OFFSET(J74,0,0,-计算结果!B$18,1)),SUM(OFFSET(I74,0,0,-ROW(),1))-SUM(OFFSET(J74,0,0,-ROW(),1)))</f>
        <v>-4963</v>
      </c>
      <c r="L74" s="35" t="str">
        <f t="shared" ca="1" si="5"/>
        <v>卖</v>
      </c>
      <c r="M74" s="4" t="str">
        <f t="shared" ca="1" si="6"/>
        <v/>
      </c>
      <c r="N74" s="3">
        <f ca="1">IF(L73="买",E74/E73-1,0)-IF(M74=1,计算结果!B$17,0)</f>
        <v>0</v>
      </c>
      <c r="O74" s="2">
        <f t="shared" ca="1" si="7"/>
        <v>0.91186090195919645</v>
      </c>
      <c r="P74" s="3">
        <f ca="1">1-O74/MAX(O$2:O74)</f>
        <v>9.2318296662802446E-2</v>
      </c>
    </row>
    <row r="75" spans="1:16" x14ac:dyDescent="0.15">
      <c r="A75" s="1">
        <v>38468</v>
      </c>
      <c r="B75">
        <v>928.43</v>
      </c>
      <c r="C75">
        <v>939.7</v>
      </c>
      <c r="D75">
        <v>924.66</v>
      </c>
      <c r="E75" s="2">
        <v>937.08</v>
      </c>
      <c r="F75" s="16">
        <v>7029372928</v>
      </c>
      <c r="G75" s="3">
        <f t="shared" si="4"/>
        <v>7.5370671024761471E-3</v>
      </c>
      <c r="H75" s="3">
        <f>1-E75/MAX(E$2:E75)</f>
        <v>0.10667505576846081</v>
      </c>
      <c r="I75" s="32">
        <v>719.17191977077368</v>
      </c>
      <c r="J75" s="32">
        <v>160.17191977077368</v>
      </c>
      <c r="K75" s="34">
        <f ca="1">IF(ROW()&gt;计算结果!B$18+1,SUM(OFFSET(I75,0,0,-计算结果!B$18,1))-SUM(OFFSET(J75,0,0,-计算结果!B$18,1)),SUM(OFFSET(I75,0,0,-ROW(),1))-SUM(OFFSET(J75,0,0,-ROW(),1)))</f>
        <v>-4715.9999999999964</v>
      </c>
      <c r="L75" s="35" t="str">
        <f t="shared" ca="1" si="5"/>
        <v>卖</v>
      </c>
      <c r="M75" s="4" t="str">
        <f t="shared" ca="1" si="6"/>
        <v/>
      </c>
      <c r="N75" s="3">
        <f ca="1">IF(L74="买",E75/E74-1,0)-IF(M75=1,计算结果!B$17,0)</f>
        <v>0</v>
      </c>
      <c r="O75" s="2">
        <f t="shared" ca="1" si="7"/>
        <v>0.91186090195919645</v>
      </c>
      <c r="P75" s="3">
        <f ca="1">1-O75/MAX(O$2:O75)</f>
        <v>9.2318296662802446E-2</v>
      </c>
    </row>
    <row r="76" spans="1:16" x14ac:dyDescent="0.15">
      <c r="A76" s="1">
        <v>38469</v>
      </c>
      <c r="B76">
        <v>938.57</v>
      </c>
      <c r="C76">
        <v>938.91</v>
      </c>
      <c r="D76">
        <v>925.9</v>
      </c>
      <c r="E76" s="2">
        <v>926.6</v>
      </c>
      <c r="F76" s="16">
        <v>6432845824</v>
      </c>
      <c r="G76" s="3">
        <f t="shared" si="4"/>
        <v>-1.1183676953942068E-2</v>
      </c>
      <c r="H76" s="3">
        <f>1-E76/MAX(E$2:E76)</f>
        <v>0.1166657133596446</v>
      </c>
      <c r="I76" s="32">
        <v>217.88235294117649</v>
      </c>
      <c r="J76" s="32">
        <v>680.88235294117646</v>
      </c>
      <c r="K76" s="34">
        <f ca="1">IF(ROW()&gt;计算结果!B$18+1,SUM(OFFSET(I76,0,0,-计算结果!B$18,1))-SUM(OFFSET(J76,0,0,-计算结果!B$18,1)),SUM(OFFSET(I76,0,0,-ROW(),1))-SUM(OFFSET(J76,0,0,-ROW(),1)))</f>
        <v>-5713.9999999999964</v>
      </c>
      <c r="L76" s="35" t="str">
        <f t="shared" ca="1" si="5"/>
        <v>卖</v>
      </c>
      <c r="M76" s="4" t="str">
        <f t="shared" ca="1" si="6"/>
        <v/>
      </c>
      <c r="N76" s="3">
        <f ca="1">IF(L75="买",E76/E75-1,0)-IF(M76=1,计算结果!B$17,0)</f>
        <v>0</v>
      </c>
      <c r="O76" s="2">
        <f t="shared" ca="1" si="7"/>
        <v>0.91186090195919645</v>
      </c>
      <c r="P76" s="3">
        <f ca="1">1-O76/MAX(O$2:O76)</f>
        <v>9.2318296662802446E-2</v>
      </c>
    </row>
    <row r="77" spans="1:16" x14ac:dyDescent="0.15">
      <c r="A77" s="1">
        <v>38470</v>
      </c>
      <c r="B77">
        <v>923.53</v>
      </c>
      <c r="C77">
        <v>945.5</v>
      </c>
      <c r="D77">
        <v>914.83</v>
      </c>
      <c r="E77" s="2">
        <v>942.07</v>
      </c>
      <c r="F77" s="16">
        <v>8315813888</v>
      </c>
      <c r="G77" s="3">
        <f t="shared" si="4"/>
        <v>1.6695445715519064E-2</v>
      </c>
      <c r="H77" s="3">
        <f>1-E77/MAX(E$2:E77)</f>
        <v>0.1019180537283837</v>
      </c>
      <c r="I77" s="32">
        <v>792.05687203791467</v>
      </c>
      <c r="J77" s="32">
        <v>108.05687203791467</v>
      </c>
      <c r="K77" s="34">
        <f ca="1">IF(ROW()&gt;计算结果!B$18+1,SUM(OFFSET(I77,0,0,-计算结果!B$18,1))-SUM(OFFSET(J77,0,0,-计算结果!B$18,1)),SUM(OFFSET(I77,0,0,-ROW(),1))-SUM(OFFSET(J77,0,0,-ROW(),1)))</f>
        <v>-5118.9999999999891</v>
      </c>
      <c r="L77" s="35" t="str">
        <f t="shared" ca="1" si="5"/>
        <v>卖</v>
      </c>
      <c r="M77" s="4" t="str">
        <f t="shared" ca="1" si="6"/>
        <v/>
      </c>
      <c r="N77" s="3">
        <f ca="1">IF(L76="买",E77/E76-1,0)-IF(M77=1,计算结果!B$17,0)</f>
        <v>0</v>
      </c>
      <c r="O77" s="2">
        <f t="shared" ca="1" si="7"/>
        <v>0.91186090195919645</v>
      </c>
      <c r="P77" s="3">
        <f ca="1">1-O77/MAX(O$2:O77)</f>
        <v>9.2318296662802446E-2</v>
      </c>
    </row>
    <row r="78" spans="1:16" x14ac:dyDescent="0.15">
      <c r="A78" s="1">
        <v>38471</v>
      </c>
      <c r="B78">
        <v>940.81</v>
      </c>
      <c r="C78">
        <v>942.45</v>
      </c>
      <c r="D78">
        <v>929.81</v>
      </c>
      <c r="E78" s="2">
        <v>932.4</v>
      </c>
      <c r="F78" s="16">
        <v>6853192192</v>
      </c>
      <c r="G78" s="3">
        <f t="shared" si="4"/>
        <v>-1.0264630016877829E-2</v>
      </c>
      <c r="H78" s="3">
        <f>1-E78/MAX(E$2:E78)</f>
        <v>0.11113653263169943</v>
      </c>
      <c r="I78" s="32">
        <v>184.93150684931507</v>
      </c>
      <c r="J78" s="32">
        <v>684.93150684931504</v>
      </c>
      <c r="K78" s="34">
        <f ca="1">IF(ROW()&gt;计算结果!B$18+1,SUM(OFFSET(I78,0,0,-计算结果!B$18,1))-SUM(OFFSET(J78,0,0,-计算结果!B$18,1)),SUM(OFFSET(I78,0,0,-ROW(),1))-SUM(OFFSET(J78,0,0,-ROW(),1)))</f>
        <v>-5423.0000000000036</v>
      </c>
      <c r="L78" s="35" t="str">
        <f t="shared" ca="1" si="5"/>
        <v>卖</v>
      </c>
      <c r="M78" s="4" t="str">
        <f t="shared" ca="1" si="6"/>
        <v/>
      </c>
      <c r="N78" s="3">
        <f ca="1">IF(L77="买",E78/E77-1,0)-IF(M78=1,计算结果!B$17,0)</f>
        <v>0</v>
      </c>
      <c r="O78" s="2">
        <f t="shared" ca="1" si="7"/>
        <v>0.91186090195919645</v>
      </c>
      <c r="P78" s="3">
        <f ca="1">1-O78/MAX(O$2:O78)</f>
        <v>9.2318296662802446E-2</v>
      </c>
    </row>
    <row r="79" spans="1:16" x14ac:dyDescent="0.15">
      <c r="A79" s="1">
        <v>38481</v>
      </c>
      <c r="B79">
        <v>934.65</v>
      </c>
      <c r="C79">
        <v>937.39</v>
      </c>
      <c r="D79">
        <v>909.17</v>
      </c>
      <c r="E79" s="2">
        <v>909.17</v>
      </c>
      <c r="F79" s="16">
        <v>4889696256</v>
      </c>
      <c r="G79" s="3">
        <f t="shared" si="4"/>
        <v>-2.4914199914199964E-2</v>
      </c>
      <c r="H79" s="3">
        <f>1-E79/MAX(E$2:E79)</f>
        <v>0.13328185475414223</v>
      </c>
      <c r="I79" s="32">
        <v>73.384615384615387</v>
      </c>
      <c r="J79" s="32">
        <v>815.38461538461536</v>
      </c>
      <c r="K79" s="34">
        <f ca="1">IF(ROW()&gt;计算结果!B$18+1,SUM(OFFSET(I79,0,0,-计算结果!B$18,1))-SUM(OFFSET(J79,0,0,-计算结果!B$18,1)),SUM(OFFSET(I79,0,0,-ROW(),1))-SUM(OFFSET(J79,0,0,-ROW(),1)))</f>
        <v>-6165.0000000000036</v>
      </c>
      <c r="L79" s="35" t="str">
        <f t="shared" ca="1" si="5"/>
        <v>卖</v>
      </c>
      <c r="M79" s="4" t="str">
        <f t="shared" ca="1" si="6"/>
        <v/>
      </c>
      <c r="N79" s="3">
        <f ca="1">IF(L78="买",E79/E78-1,0)-IF(M79=1,计算结果!B$17,0)</f>
        <v>0</v>
      </c>
      <c r="O79" s="2">
        <f t="shared" ca="1" si="7"/>
        <v>0.91186090195919645</v>
      </c>
      <c r="P79" s="3">
        <f ca="1">1-O79/MAX(O$2:O79)</f>
        <v>9.2318296662802446E-2</v>
      </c>
    </row>
    <row r="80" spans="1:16" x14ac:dyDescent="0.15">
      <c r="A80" s="1">
        <v>38482</v>
      </c>
      <c r="B80">
        <v>905.54</v>
      </c>
      <c r="C80">
        <v>913.39</v>
      </c>
      <c r="D80">
        <v>892.31</v>
      </c>
      <c r="E80" s="2">
        <v>913.08</v>
      </c>
      <c r="F80" s="16">
        <v>5960910848</v>
      </c>
      <c r="G80" s="3">
        <f t="shared" si="4"/>
        <v>4.3006258455515756E-3</v>
      </c>
      <c r="H80" s="3">
        <f>1-E80/MAX(E$2:E80)</f>
        <v>0.12955442429788933</v>
      </c>
      <c r="I80" s="32">
        <v>302.99999999999977</v>
      </c>
      <c r="J80" s="32">
        <v>299.99999999999977</v>
      </c>
      <c r="K80" s="34">
        <f ca="1">IF(ROW()&gt;计算结果!B$18+1,SUM(OFFSET(I80,0,0,-计算结果!B$18,1))-SUM(OFFSET(J80,0,0,-计算结果!B$18,1)),SUM(OFFSET(I80,0,0,-ROW(),1))-SUM(OFFSET(J80,0,0,-ROW(),1)))</f>
        <v>-5568.0000000000036</v>
      </c>
      <c r="L80" s="35" t="str">
        <f t="shared" ca="1" si="5"/>
        <v>卖</v>
      </c>
      <c r="M80" s="4" t="str">
        <f t="shared" ca="1" si="6"/>
        <v/>
      </c>
      <c r="N80" s="3">
        <f ca="1">IF(L79="买",E80/E79-1,0)-IF(M80=1,计算结果!B$17,0)</f>
        <v>0</v>
      </c>
      <c r="O80" s="2">
        <f t="shared" ca="1" si="7"/>
        <v>0.91186090195919645</v>
      </c>
      <c r="P80" s="3">
        <f ca="1">1-O80/MAX(O$2:O80)</f>
        <v>9.2318296662802446E-2</v>
      </c>
    </row>
    <row r="81" spans="1:16" x14ac:dyDescent="0.15">
      <c r="A81" s="1">
        <v>38483</v>
      </c>
      <c r="B81">
        <v>911.84</v>
      </c>
      <c r="C81">
        <v>917.22</v>
      </c>
      <c r="D81">
        <v>900.44</v>
      </c>
      <c r="E81" s="2">
        <v>901.85</v>
      </c>
      <c r="F81" s="16">
        <v>5128333312</v>
      </c>
      <c r="G81" s="3">
        <f t="shared" si="4"/>
        <v>-1.2299031848249875E-2</v>
      </c>
      <c r="H81" s="3">
        <f>1-E81/MAX(E$2:E81)</f>
        <v>0.14026006215561782</v>
      </c>
      <c r="I81" s="32">
        <v>286.15384615384613</v>
      </c>
      <c r="J81" s="32">
        <v>596.15384615384619</v>
      </c>
      <c r="K81" s="34">
        <f ca="1">IF(ROW()&gt;计算结果!B$18+1,SUM(OFFSET(I81,0,0,-计算结果!B$18,1))-SUM(OFFSET(J81,0,0,-计算结果!B$18,1)),SUM(OFFSET(I81,0,0,-ROW(),1))-SUM(OFFSET(J81,0,0,-ROW(),1)))</f>
        <v>-5141.9999999999927</v>
      </c>
      <c r="L81" s="35" t="str">
        <f t="shared" ca="1" si="5"/>
        <v>卖</v>
      </c>
      <c r="M81" s="4" t="str">
        <f t="shared" ca="1" si="6"/>
        <v/>
      </c>
      <c r="N81" s="3">
        <f ca="1">IF(L80="买",E81/E80-1,0)-IF(M81=1,计算结果!B$17,0)</f>
        <v>0</v>
      </c>
      <c r="O81" s="2">
        <f t="shared" ca="1" si="7"/>
        <v>0.91186090195919645</v>
      </c>
      <c r="P81" s="3">
        <f ca="1">1-O81/MAX(O$2:O81)</f>
        <v>9.2318296662802446E-2</v>
      </c>
    </row>
    <row r="82" spans="1:16" x14ac:dyDescent="0.15">
      <c r="A82" s="1">
        <v>38484</v>
      </c>
      <c r="B82">
        <v>899.97</v>
      </c>
      <c r="C82">
        <v>900.06</v>
      </c>
      <c r="D82">
        <v>883.51</v>
      </c>
      <c r="E82" s="2">
        <v>885.82</v>
      </c>
      <c r="F82" s="16">
        <v>6107326976</v>
      </c>
      <c r="G82" s="3">
        <f t="shared" si="4"/>
        <v>-1.7774574485779238E-2</v>
      </c>
      <c r="H82" s="3">
        <f>1-E82/MAX(E$2:E82)</f>
        <v>0.15554157371923194</v>
      </c>
      <c r="I82" s="32">
        <v>387.22222222222211</v>
      </c>
      <c r="J82" s="32">
        <v>472.22222222222211</v>
      </c>
      <c r="K82" s="34">
        <f ca="1">IF(ROW()&gt;计算结果!B$18+1,SUM(OFFSET(I82,0,0,-计算结果!B$18,1))-SUM(OFFSET(J82,0,0,-计算结果!B$18,1)),SUM(OFFSET(I82,0,0,-ROW(),1))-SUM(OFFSET(J82,0,0,-ROW(),1)))</f>
        <v>-5844.9999999999891</v>
      </c>
      <c r="L82" s="35" t="str">
        <f t="shared" ca="1" si="5"/>
        <v>卖</v>
      </c>
      <c r="M82" s="4" t="str">
        <f t="shared" ca="1" si="6"/>
        <v/>
      </c>
      <c r="N82" s="3">
        <f ca="1">IF(L81="买",E82/E81-1,0)-IF(M82=1,计算结果!B$17,0)</f>
        <v>0</v>
      </c>
      <c r="O82" s="2">
        <f t="shared" ca="1" si="7"/>
        <v>0.91186090195919645</v>
      </c>
      <c r="P82" s="3">
        <f ca="1">1-O82/MAX(O$2:O82)</f>
        <v>9.2318296662802446E-2</v>
      </c>
    </row>
    <row r="83" spans="1:16" x14ac:dyDescent="0.15">
      <c r="A83" s="1">
        <v>38485</v>
      </c>
      <c r="B83">
        <v>883.51</v>
      </c>
      <c r="C83">
        <v>898.51</v>
      </c>
      <c r="D83">
        <v>875.58</v>
      </c>
      <c r="E83" s="2">
        <v>887.54</v>
      </c>
      <c r="F83" s="16">
        <v>6228419584</v>
      </c>
      <c r="G83" s="3">
        <f t="shared" si="4"/>
        <v>1.9417037321352026E-3</v>
      </c>
      <c r="H83" s="3">
        <f>1-E83/MAX(E$2:E83)</f>
        <v>0.1539018856412897</v>
      </c>
      <c r="I83" s="32">
        <v>660</v>
      </c>
      <c r="J83" s="32">
        <v>220</v>
      </c>
      <c r="K83" s="34">
        <f ca="1">IF(ROW()&gt;计算结果!B$18+1,SUM(OFFSET(I83,0,0,-计算结果!B$18,1))-SUM(OFFSET(J83,0,0,-计算结果!B$18,1)),SUM(OFFSET(I83,0,0,-ROW(),1))-SUM(OFFSET(J83,0,0,-ROW(),1)))</f>
        <v>-5035.0000000000036</v>
      </c>
      <c r="L83" s="35" t="str">
        <f t="shared" ca="1" si="5"/>
        <v>卖</v>
      </c>
      <c r="M83" s="4" t="str">
        <f t="shared" ca="1" si="6"/>
        <v/>
      </c>
      <c r="N83" s="3">
        <f ca="1">IF(L82="买",E83/E82-1,0)-IF(M83=1,计算结果!B$17,0)</f>
        <v>0</v>
      </c>
      <c r="O83" s="2">
        <f t="shared" ca="1" si="7"/>
        <v>0.91186090195919645</v>
      </c>
      <c r="P83" s="3">
        <f ca="1">1-O83/MAX(O$2:O83)</f>
        <v>9.2318296662802446E-2</v>
      </c>
    </row>
    <row r="84" spans="1:16" x14ac:dyDescent="0.15">
      <c r="A84" s="1">
        <v>38488</v>
      </c>
      <c r="B84">
        <v>885.39</v>
      </c>
      <c r="C84">
        <v>885.39</v>
      </c>
      <c r="D84">
        <v>869.33</v>
      </c>
      <c r="E84" s="2">
        <v>875.27</v>
      </c>
      <c r="F84" s="16">
        <v>4630088704</v>
      </c>
      <c r="G84" s="3">
        <f t="shared" si="4"/>
        <v>-1.3824729026297389E-2</v>
      </c>
      <c r="H84" s="3">
        <f>1-E84/MAX(E$2:E84)</f>
        <v>0.16559896280196007</v>
      </c>
      <c r="I84" s="32">
        <v>258</v>
      </c>
      <c r="J84" s="32">
        <v>600</v>
      </c>
      <c r="K84" s="34">
        <f ca="1">IF(ROW()&gt;计算结果!B$18+1,SUM(OFFSET(I84,0,0,-计算结果!B$18,1))-SUM(OFFSET(J84,0,0,-计算结果!B$18,1)),SUM(OFFSET(I84,0,0,-ROW(),1))-SUM(OFFSET(J84,0,0,-ROW(),1)))</f>
        <v>-4768.9999999999964</v>
      </c>
      <c r="L84" s="35" t="str">
        <f t="shared" ca="1" si="5"/>
        <v>卖</v>
      </c>
      <c r="M84" s="4" t="str">
        <f t="shared" ca="1" si="6"/>
        <v/>
      </c>
      <c r="N84" s="3">
        <f ca="1">IF(L83="买",E84/E83-1,0)-IF(M84=1,计算结果!B$17,0)</f>
        <v>0</v>
      </c>
      <c r="O84" s="2">
        <f t="shared" ca="1" si="7"/>
        <v>0.91186090195919645</v>
      </c>
      <c r="P84" s="3">
        <f ca="1">1-O84/MAX(O$2:O84)</f>
        <v>9.2318296662802446E-2</v>
      </c>
    </row>
    <row r="85" spans="1:16" x14ac:dyDescent="0.15">
      <c r="A85" s="1">
        <v>38489</v>
      </c>
      <c r="B85">
        <v>873.08</v>
      </c>
      <c r="C85">
        <v>888.28</v>
      </c>
      <c r="D85">
        <v>868.21</v>
      </c>
      <c r="E85" s="2">
        <v>881.46</v>
      </c>
      <c r="F85" s="16">
        <v>4635198464</v>
      </c>
      <c r="G85" s="3">
        <f t="shared" si="4"/>
        <v>7.0721034652165837E-3</v>
      </c>
      <c r="H85" s="3">
        <f>1-E85/MAX(E$2:E85)</f>
        <v>0.15969799233541149</v>
      </c>
      <c r="I85" s="32">
        <v>731.04739336492889</v>
      </c>
      <c r="J85" s="32">
        <v>140.04739336492889</v>
      </c>
      <c r="K85" s="34">
        <f ca="1">IF(ROW()&gt;计算结果!B$18+1,SUM(OFFSET(I85,0,0,-计算结果!B$18,1))-SUM(OFFSET(J85,0,0,-计算结果!B$18,1)),SUM(OFFSET(I85,0,0,-ROW(),1))-SUM(OFFSET(J85,0,0,-ROW(),1)))</f>
        <v>-4819</v>
      </c>
      <c r="L85" s="35" t="str">
        <f t="shared" ca="1" si="5"/>
        <v>卖</v>
      </c>
      <c r="M85" s="4" t="str">
        <f t="shared" ca="1" si="6"/>
        <v/>
      </c>
      <c r="N85" s="3">
        <f ca="1">IF(L84="买",E85/E84-1,0)-IF(M85=1,计算结果!B$17,0)</f>
        <v>0</v>
      </c>
      <c r="O85" s="2">
        <f t="shared" ca="1" si="7"/>
        <v>0.91186090195919645</v>
      </c>
      <c r="P85" s="3">
        <f ca="1">1-O85/MAX(O$2:O85)</f>
        <v>9.2318296662802446E-2</v>
      </c>
    </row>
    <row r="86" spans="1:16" x14ac:dyDescent="0.15">
      <c r="A86" s="1">
        <v>38490</v>
      </c>
      <c r="B86">
        <v>881.14</v>
      </c>
      <c r="C86">
        <v>890.4</v>
      </c>
      <c r="D86">
        <v>871.82</v>
      </c>
      <c r="E86" s="2">
        <v>883.2</v>
      </c>
      <c r="F86" s="16">
        <v>4615409152</v>
      </c>
      <c r="G86" s="3">
        <f t="shared" si="4"/>
        <v>1.9739976856578689E-3</v>
      </c>
      <c r="H86" s="3">
        <f>1-E86/MAX(E$2:E86)</f>
        <v>0.15803923811702791</v>
      </c>
      <c r="I86" s="32">
        <v>626.73469387755108</v>
      </c>
      <c r="J86" s="32">
        <v>211.73469387755108</v>
      </c>
      <c r="K86" s="34">
        <f ca="1">IF(ROW()&gt;计算结果!B$18+1,SUM(OFFSET(I86,0,0,-计算结果!B$18,1))-SUM(OFFSET(J86,0,0,-计算结果!B$18,1)),SUM(OFFSET(I86,0,0,-ROW(),1))-SUM(OFFSET(J86,0,0,-ROW(),1)))</f>
        <v>-5253</v>
      </c>
      <c r="L86" s="35" t="str">
        <f t="shared" ca="1" si="5"/>
        <v>卖</v>
      </c>
      <c r="M86" s="4" t="str">
        <f t="shared" ca="1" si="6"/>
        <v/>
      </c>
      <c r="N86" s="3">
        <f ca="1">IF(L85="买",E86/E85-1,0)-IF(M86=1,计算结果!B$17,0)</f>
        <v>0</v>
      </c>
      <c r="O86" s="2">
        <f t="shared" ca="1" si="7"/>
        <v>0.91186090195919645</v>
      </c>
      <c r="P86" s="3">
        <f ca="1">1-O86/MAX(O$2:O86)</f>
        <v>9.2318296662802446E-2</v>
      </c>
    </row>
    <row r="87" spans="1:16" x14ac:dyDescent="0.15">
      <c r="A87" s="1">
        <v>38491</v>
      </c>
      <c r="B87">
        <v>882.84</v>
      </c>
      <c r="C87">
        <v>888.02</v>
      </c>
      <c r="D87">
        <v>871.29</v>
      </c>
      <c r="E87" s="2">
        <v>884.17</v>
      </c>
      <c r="F87" s="16">
        <v>4263472640</v>
      </c>
      <c r="G87" s="3">
        <f t="shared" si="4"/>
        <v>1.0982789855071839E-3</v>
      </c>
      <c r="H87" s="3">
        <f>1-E87/MAX(E$2:E87)</f>
        <v>0.15711453030563027</v>
      </c>
      <c r="I87" s="32">
        <v>419.9999999999996</v>
      </c>
      <c r="J87" s="32">
        <v>399.9999999999996</v>
      </c>
      <c r="K87" s="34">
        <f ca="1">IF(ROW()&gt;计算结果!B$18+1,SUM(OFFSET(I87,0,0,-计算结果!B$18,1))-SUM(OFFSET(J87,0,0,-计算结果!B$18,1)),SUM(OFFSET(I87,0,0,-ROW(),1))-SUM(OFFSET(J87,0,0,-ROW(),1)))</f>
        <v>-4777</v>
      </c>
      <c r="L87" s="35" t="str">
        <f t="shared" ca="1" si="5"/>
        <v>卖</v>
      </c>
      <c r="M87" s="4" t="str">
        <f t="shared" ca="1" si="6"/>
        <v/>
      </c>
      <c r="N87" s="3">
        <f ca="1">IF(L86="买",E87/E86-1,0)-IF(M87=1,计算结果!B$17,0)</f>
        <v>0</v>
      </c>
      <c r="O87" s="2">
        <f t="shared" ca="1" si="7"/>
        <v>0.91186090195919645</v>
      </c>
      <c r="P87" s="3">
        <f ca="1">1-O87/MAX(O$2:O87)</f>
        <v>9.2318296662802446E-2</v>
      </c>
    </row>
    <row r="88" spans="1:16" x14ac:dyDescent="0.15">
      <c r="A88" s="1">
        <v>38492</v>
      </c>
      <c r="B88">
        <v>883.51</v>
      </c>
      <c r="C88">
        <v>891.02</v>
      </c>
      <c r="D88">
        <v>879.18</v>
      </c>
      <c r="E88" s="2">
        <v>882.76</v>
      </c>
      <c r="F88" s="16">
        <v>3835476224</v>
      </c>
      <c r="G88" s="3">
        <f t="shared" si="4"/>
        <v>-1.594715948290415E-3</v>
      </c>
      <c r="H88" s="3">
        <f>1-E88/MAX(E$2:E88)</f>
        <v>0.15845869320673422</v>
      </c>
      <c r="I88" s="32">
        <v>245.99999999999994</v>
      </c>
      <c r="J88" s="32">
        <v>600</v>
      </c>
      <c r="K88" s="34">
        <f ca="1">IF(ROW()&gt;计算结果!B$18+1,SUM(OFFSET(I88,0,0,-计算结果!B$18,1))-SUM(OFFSET(J88,0,0,-计算结果!B$18,1)),SUM(OFFSET(I88,0,0,-ROW(),1))-SUM(OFFSET(J88,0,0,-ROW(),1)))</f>
        <v>-4535</v>
      </c>
      <c r="L88" s="35" t="str">
        <f t="shared" ca="1" si="5"/>
        <v>卖</v>
      </c>
      <c r="M88" s="4" t="str">
        <f t="shared" ca="1" si="6"/>
        <v/>
      </c>
      <c r="N88" s="3">
        <f ca="1">IF(L87="买",E88/E87-1,0)-IF(M88=1,计算结果!B$17,0)</f>
        <v>0</v>
      </c>
      <c r="O88" s="2">
        <f t="shared" ca="1" si="7"/>
        <v>0.91186090195919645</v>
      </c>
      <c r="P88" s="3">
        <f ca="1">1-O88/MAX(O$2:O88)</f>
        <v>9.2318296662802446E-2</v>
      </c>
    </row>
    <row r="89" spans="1:16" x14ac:dyDescent="0.15">
      <c r="A89" s="1">
        <v>38495</v>
      </c>
      <c r="B89">
        <v>880.28</v>
      </c>
      <c r="C89">
        <v>880.28</v>
      </c>
      <c r="D89">
        <v>862.1</v>
      </c>
      <c r="E89" s="2">
        <v>863.34</v>
      </c>
      <c r="F89" s="16">
        <v>3725790976</v>
      </c>
      <c r="G89" s="3">
        <f t="shared" si="4"/>
        <v>-2.199918437627435E-2</v>
      </c>
      <c r="H89" s="3">
        <f>1-E89/MAX(E$2:E89)</f>
        <v>0.17697191557513015</v>
      </c>
      <c r="I89" s="32">
        <v>66.608695652173907</v>
      </c>
      <c r="J89" s="32">
        <v>832.60869565217388</v>
      </c>
      <c r="K89" s="34">
        <f ca="1">IF(ROW()&gt;计算结果!B$18+1,SUM(OFFSET(I89,0,0,-计算结果!B$18,1))-SUM(OFFSET(J89,0,0,-计算结果!B$18,1)),SUM(OFFSET(I89,0,0,-ROW(),1))-SUM(OFFSET(J89,0,0,-ROW(),1)))</f>
        <v>-4628.0000000000036</v>
      </c>
      <c r="L89" s="35" t="str">
        <f t="shared" ca="1" si="5"/>
        <v>卖</v>
      </c>
      <c r="M89" s="4" t="str">
        <f t="shared" ca="1" si="6"/>
        <v/>
      </c>
      <c r="N89" s="3">
        <f ca="1">IF(L88="买",E89/E88-1,0)-IF(M89=1,计算结果!B$17,0)</f>
        <v>0</v>
      </c>
      <c r="O89" s="2">
        <f t="shared" ca="1" si="7"/>
        <v>0.91186090195919645</v>
      </c>
      <c r="P89" s="3">
        <f ca="1">1-O89/MAX(O$2:O89)</f>
        <v>9.2318296662802446E-2</v>
      </c>
    </row>
    <row r="90" spans="1:16" x14ac:dyDescent="0.15">
      <c r="A90" s="1">
        <v>38496</v>
      </c>
      <c r="B90">
        <v>861.2</v>
      </c>
      <c r="C90">
        <v>871.77</v>
      </c>
      <c r="D90">
        <v>855.59</v>
      </c>
      <c r="E90" s="2">
        <v>868.46</v>
      </c>
      <c r="F90" s="16">
        <v>4777971712</v>
      </c>
      <c r="G90" s="3">
        <f t="shared" si="4"/>
        <v>5.9304561354738272E-3</v>
      </c>
      <c r="H90" s="3">
        <f>1-E90/MAX(E$2:E90)</f>
        <v>0.17209098362218533</v>
      </c>
      <c r="I90" s="32">
        <v>801.93607305936075</v>
      </c>
      <c r="J90" s="32">
        <v>105.93607305936075</v>
      </c>
      <c r="K90" s="34">
        <f ca="1">IF(ROW()&gt;计算结果!B$18+1,SUM(OFFSET(I90,0,0,-计算结果!B$18,1))-SUM(OFFSET(J90,0,0,-计算结果!B$18,1)),SUM(OFFSET(I90,0,0,-ROW(),1))-SUM(OFFSET(J90,0,0,-ROW(),1)))</f>
        <v>-3308.9999999999891</v>
      </c>
      <c r="L90" s="35" t="str">
        <f t="shared" ca="1" si="5"/>
        <v>卖</v>
      </c>
      <c r="M90" s="4" t="str">
        <f t="shared" ca="1" si="6"/>
        <v/>
      </c>
      <c r="N90" s="3">
        <f ca="1">IF(L89="买",E90/E89-1,0)-IF(M90=1,计算结果!B$17,0)</f>
        <v>0</v>
      </c>
      <c r="O90" s="2">
        <f t="shared" ca="1" si="7"/>
        <v>0.91186090195919645</v>
      </c>
      <c r="P90" s="3">
        <f ca="1">1-O90/MAX(O$2:O90)</f>
        <v>9.2318296662802446E-2</v>
      </c>
    </row>
    <row r="91" spans="1:16" x14ac:dyDescent="0.15">
      <c r="A91" s="1">
        <v>38497</v>
      </c>
      <c r="B91">
        <v>867.66</v>
      </c>
      <c r="C91">
        <v>876.3</v>
      </c>
      <c r="D91">
        <v>861.66</v>
      </c>
      <c r="E91" s="2">
        <v>868.45</v>
      </c>
      <c r="F91" s="16">
        <v>3742173184</v>
      </c>
      <c r="G91" s="3">
        <f t="shared" si="4"/>
        <v>-1.1514635101184112E-5</v>
      </c>
      <c r="H91" s="3">
        <f>1-E91/MAX(E$2:E91)</f>
        <v>0.17210051669240589</v>
      </c>
      <c r="I91" s="32">
        <v>489.85714285714278</v>
      </c>
      <c r="J91" s="32">
        <v>362.85714285714278</v>
      </c>
      <c r="K91" s="34">
        <f ca="1">IF(ROW()&gt;计算结果!B$18+1,SUM(OFFSET(I91,0,0,-计算结果!B$18,1))-SUM(OFFSET(J91,0,0,-计算结果!B$18,1)),SUM(OFFSET(I91,0,0,-ROW(),1))-SUM(OFFSET(J91,0,0,-ROW(),1)))</f>
        <v>-2446</v>
      </c>
      <c r="L91" s="35" t="str">
        <f t="shared" ca="1" si="5"/>
        <v>卖</v>
      </c>
      <c r="M91" s="4" t="str">
        <f t="shared" ca="1" si="6"/>
        <v/>
      </c>
      <c r="N91" s="3">
        <f ca="1">IF(L90="买",E91/E90-1,0)-IF(M91=1,计算结果!B$17,0)</f>
        <v>0</v>
      </c>
      <c r="O91" s="2">
        <f t="shared" ca="1" si="7"/>
        <v>0.91186090195919645</v>
      </c>
      <c r="P91" s="3">
        <f ca="1">1-O91/MAX(O$2:O91)</f>
        <v>9.2318296662802446E-2</v>
      </c>
    </row>
    <row r="92" spans="1:16" x14ac:dyDescent="0.15">
      <c r="A92" s="1">
        <v>38498</v>
      </c>
      <c r="B92">
        <v>867.76</v>
      </c>
      <c r="C92">
        <v>872.84</v>
      </c>
      <c r="D92">
        <v>854.96</v>
      </c>
      <c r="E92" s="2">
        <v>857.33</v>
      </c>
      <c r="F92" s="16">
        <v>3470051072</v>
      </c>
      <c r="G92" s="3">
        <f t="shared" si="4"/>
        <v>-1.2804421670792765E-2</v>
      </c>
      <c r="H92" s="3">
        <f>1-E92/MAX(E$2:E92)</f>
        <v>0.1827012907777078</v>
      </c>
      <c r="I92" s="32">
        <v>188.29577464788733</v>
      </c>
      <c r="J92" s="32">
        <v>649.29577464788736</v>
      </c>
      <c r="K92" s="34">
        <f ca="1">IF(ROW()&gt;计算结果!B$18+1,SUM(OFFSET(I92,0,0,-计算结果!B$18,1))-SUM(OFFSET(J92,0,0,-计算结果!B$18,1)),SUM(OFFSET(I92,0,0,-ROW(),1))-SUM(OFFSET(J92,0,0,-ROW(),1)))</f>
        <v>-2598</v>
      </c>
      <c r="L92" s="35" t="str">
        <f t="shared" ca="1" si="5"/>
        <v>卖</v>
      </c>
      <c r="M92" s="4" t="str">
        <f t="shared" ca="1" si="6"/>
        <v/>
      </c>
      <c r="N92" s="3">
        <f ca="1">IF(L91="买",E92/E91-1,0)-IF(M92=1,计算结果!B$17,0)</f>
        <v>0</v>
      </c>
      <c r="O92" s="2">
        <f t="shared" ca="1" si="7"/>
        <v>0.91186090195919645</v>
      </c>
      <c r="P92" s="3">
        <f ca="1">1-O92/MAX(O$2:O92)</f>
        <v>9.2318296662802446E-2</v>
      </c>
    </row>
    <row r="93" spans="1:16" x14ac:dyDescent="0.15">
      <c r="A93" s="1">
        <v>38499</v>
      </c>
      <c r="B93">
        <v>855.59</v>
      </c>
      <c r="C93">
        <v>864.96</v>
      </c>
      <c r="D93">
        <v>848.4</v>
      </c>
      <c r="E93" s="2">
        <v>849.51</v>
      </c>
      <c r="F93" s="16">
        <v>4240678656</v>
      </c>
      <c r="G93" s="3">
        <f t="shared" si="4"/>
        <v>-9.1213418403649493E-3</v>
      </c>
      <c r="H93" s="3">
        <f>1-E93/MAX(E$2:E93)</f>
        <v>0.19015615169021338</v>
      </c>
      <c r="I93" s="32">
        <v>281</v>
      </c>
      <c r="J93" s="32">
        <v>562</v>
      </c>
      <c r="K93" s="34">
        <f ca="1">IF(ROW()&gt;计算结果!B$18+1,SUM(OFFSET(I93,0,0,-计算结果!B$18,1))-SUM(OFFSET(J93,0,0,-计算结果!B$18,1)),SUM(OFFSET(I93,0,0,-ROW(),1))-SUM(OFFSET(J93,0,0,-ROW(),1)))</f>
        <v>-3800.9999999999964</v>
      </c>
      <c r="L93" s="35" t="str">
        <f t="shared" ca="1" si="5"/>
        <v>卖</v>
      </c>
      <c r="M93" s="4" t="str">
        <f t="shared" ca="1" si="6"/>
        <v/>
      </c>
      <c r="N93" s="3">
        <f ca="1">IF(L92="买",E93/E92-1,0)-IF(M93=1,计算结果!B$17,0)</f>
        <v>0</v>
      </c>
      <c r="O93" s="2">
        <f t="shared" ca="1" si="7"/>
        <v>0.91186090195919645</v>
      </c>
      <c r="P93" s="3">
        <f ca="1">1-O93/MAX(O$2:O93)</f>
        <v>9.2318296662802446E-2</v>
      </c>
    </row>
    <row r="94" spans="1:16" x14ac:dyDescent="0.15">
      <c r="A94" s="1">
        <v>38502</v>
      </c>
      <c r="B94">
        <v>847.63</v>
      </c>
      <c r="C94">
        <v>858.46</v>
      </c>
      <c r="D94">
        <v>842.1</v>
      </c>
      <c r="E94" s="2">
        <v>855.61</v>
      </c>
      <c r="F94" s="16">
        <v>3712116224</v>
      </c>
      <c r="G94" s="3">
        <f t="shared" si="4"/>
        <v>7.1806099987050676E-3</v>
      </c>
      <c r="H94" s="3">
        <f>1-E94/MAX(E$2:E94)</f>
        <v>0.18434097885565026</v>
      </c>
      <c r="I94" s="32">
        <v>686.98863636363637</v>
      </c>
      <c r="J94" s="32">
        <v>151.98863636363637</v>
      </c>
      <c r="K94" s="34">
        <f ca="1">IF(ROW()&gt;计算结果!B$18+1,SUM(OFFSET(I94,0,0,-计算结果!B$18,1))-SUM(OFFSET(J94,0,0,-计算结果!B$18,1)),SUM(OFFSET(I94,0,0,-ROW(),1))-SUM(OFFSET(J94,0,0,-ROW(),1)))</f>
        <v>-2630.9999999999964</v>
      </c>
      <c r="L94" s="35" t="str">
        <f t="shared" ca="1" si="5"/>
        <v>卖</v>
      </c>
      <c r="M94" s="4" t="str">
        <f t="shared" ca="1" si="6"/>
        <v/>
      </c>
      <c r="N94" s="3">
        <f ca="1">IF(L93="买",E94/E93-1,0)-IF(M94=1,计算结果!B$17,0)</f>
        <v>0</v>
      </c>
      <c r="O94" s="2">
        <f t="shared" ca="1" si="7"/>
        <v>0.91186090195919645</v>
      </c>
      <c r="P94" s="3">
        <f ca="1">1-O94/MAX(O$2:O94)</f>
        <v>9.2318296662802446E-2</v>
      </c>
    </row>
    <row r="95" spans="1:16" x14ac:dyDescent="0.15">
      <c r="A95" s="1">
        <v>38503</v>
      </c>
      <c r="B95">
        <v>856.56</v>
      </c>
      <c r="C95">
        <v>863.2</v>
      </c>
      <c r="D95">
        <v>853.29</v>
      </c>
      <c r="E95" s="2">
        <v>855.95</v>
      </c>
      <c r="F95" s="16">
        <v>3601006592</v>
      </c>
      <c r="G95" s="3">
        <f t="shared" si="4"/>
        <v>3.9737730975564212E-4</v>
      </c>
      <c r="H95" s="3">
        <f>1-E95/MAX(E$2:E95)</f>
        <v>0.18401685446814997</v>
      </c>
      <c r="I95" s="32">
        <v>340.66666666666657</v>
      </c>
      <c r="J95" s="32">
        <v>486.66666666666657</v>
      </c>
      <c r="K95" s="34">
        <f ca="1">IF(ROW()&gt;计算结果!B$18+1,SUM(OFFSET(I95,0,0,-计算结果!B$18,1))-SUM(OFFSET(J95,0,0,-计算结果!B$18,1)),SUM(OFFSET(I95,0,0,-ROW(),1))-SUM(OFFSET(J95,0,0,-ROW(),1)))</f>
        <v>-3535.9999999999964</v>
      </c>
      <c r="L95" s="35" t="str">
        <f t="shared" ca="1" si="5"/>
        <v>卖</v>
      </c>
      <c r="M95" s="4" t="str">
        <f t="shared" ca="1" si="6"/>
        <v/>
      </c>
      <c r="N95" s="3">
        <f ca="1">IF(L94="买",E95/E94-1,0)-IF(M95=1,计算结果!B$17,0)</f>
        <v>0</v>
      </c>
      <c r="O95" s="2">
        <f t="shared" ca="1" si="7"/>
        <v>0.91186090195919645</v>
      </c>
      <c r="P95" s="3">
        <f ca="1">1-O95/MAX(O$2:O95)</f>
        <v>9.2318296662802446E-2</v>
      </c>
    </row>
    <row r="96" spans="1:16" x14ac:dyDescent="0.15">
      <c r="A96" s="1">
        <v>38504</v>
      </c>
      <c r="B96">
        <v>855.21</v>
      </c>
      <c r="C96">
        <v>857.66</v>
      </c>
      <c r="D96">
        <v>836.04</v>
      </c>
      <c r="E96" s="2">
        <v>837.53</v>
      </c>
      <c r="F96" s="16">
        <v>4274074880</v>
      </c>
      <c r="G96" s="3">
        <f t="shared" si="4"/>
        <v>-2.1519948595128291E-2</v>
      </c>
      <c r="H96" s="3">
        <f>1-E96/MAX(E$2:E96)</f>
        <v>0.20157676981448647</v>
      </c>
      <c r="I96" s="32">
        <v>89.235955056179776</v>
      </c>
      <c r="J96" s="32">
        <v>811.23595505617982</v>
      </c>
      <c r="K96" s="34">
        <f ca="1">IF(ROW()&gt;计算结果!B$18+1,SUM(OFFSET(I96,0,0,-计算结果!B$18,1))-SUM(OFFSET(J96,0,0,-计算结果!B$18,1)),SUM(OFFSET(I96,0,0,-ROW(),1))-SUM(OFFSET(J96,0,0,-ROW(),1)))</f>
        <v>-4788.9999999999964</v>
      </c>
      <c r="L96" s="35" t="str">
        <f t="shared" ca="1" si="5"/>
        <v>卖</v>
      </c>
      <c r="M96" s="4" t="str">
        <f t="shared" ca="1" si="6"/>
        <v/>
      </c>
      <c r="N96" s="3">
        <f ca="1">IF(L95="买",E96/E95-1,0)-IF(M96=1,计算结果!B$17,0)</f>
        <v>0</v>
      </c>
      <c r="O96" s="2">
        <f t="shared" ca="1" si="7"/>
        <v>0.91186090195919645</v>
      </c>
      <c r="P96" s="3">
        <f ca="1">1-O96/MAX(O$2:O96)</f>
        <v>9.2318296662802446E-2</v>
      </c>
    </row>
    <row r="97" spans="1:16" x14ac:dyDescent="0.15">
      <c r="A97" s="1">
        <v>38505</v>
      </c>
      <c r="B97">
        <v>835.47</v>
      </c>
      <c r="C97">
        <v>835.49</v>
      </c>
      <c r="D97">
        <v>812.99</v>
      </c>
      <c r="E97" s="2">
        <v>818.38</v>
      </c>
      <c r="F97" s="16">
        <v>5220786176</v>
      </c>
      <c r="G97" s="3">
        <f t="shared" si="4"/>
        <v>-2.2864852602294872E-2</v>
      </c>
      <c r="H97" s="3">
        <f>1-E97/MAX(E$2:E97)</f>
        <v>0.21983259928692633</v>
      </c>
      <c r="I97" s="32">
        <v>236.58064516129033</v>
      </c>
      <c r="J97" s="32">
        <v>622.58064516129036</v>
      </c>
      <c r="K97" s="34">
        <f ca="1">IF(ROW()&gt;计算结果!B$18+1,SUM(OFFSET(I97,0,0,-计算结果!B$18,1))-SUM(OFFSET(J97,0,0,-计算结果!B$18,1)),SUM(OFFSET(I97,0,0,-ROW(),1))-SUM(OFFSET(J97,0,0,-ROW(),1)))</f>
        <v>-5295.9999999999927</v>
      </c>
      <c r="L97" s="35" t="str">
        <f t="shared" ca="1" si="5"/>
        <v>卖</v>
      </c>
      <c r="M97" s="4" t="str">
        <f t="shared" ca="1" si="6"/>
        <v/>
      </c>
      <c r="N97" s="3">
        <f ca="1">IF(L96="买",E97/E96-1,0)-IF(M97=1,计算结果!B$17,0)</f>
        <v>0</v>
      </c>
      <c r="O97" s="2">
        <f t="shared" ca="1" si="7"/>
        <v>0.91186090195919645</v>
      </c>
      <c r="P97" s="3">
        <f ca="1">1-O97/MAX(O$2:O97)</f>
        <v>9.2318296662802446E-2</v>
      </c>
    </row>
    <row r="98" spans="1:16" x14ac:dyDescent="0.15">
      <c r="A98" s="1">
        <v>38506</v>
      </c>
      <c r="B98">
        <v>816.55</v>
      </c>
      <c r="C98">
        <v>823.86</v>
      </c>
      <c r="D98">
        <v>807.97</v>
      </c>
      <c r="E98" s="2">
        <v>818.03</v>
      </c>
      <c r="F98" s="16">
        <v>4164754432</v>
      </c>
      <c r="G98" s="3">
        <f t="shared" si="4"/>
        <v>-4.2767418558620207E-4</v>
      </c>
      <c r="H98" s="3">
        <f>1-E98/MAX(E$2:E98)</f>
        <v>0.22016625674464718</v>
      </c>
      <c r="I98" s="32">
        <v>396.4545454545455</v>
      </c>
      <c r="J98" s="32">
        <v>445.4545454545455</v>
      </c>
      <c r="K98" s="34">
        <f ca="1">IF(ROW()&gt;计算结果!B$18+1,SUM(OFFSET(I98,0,0,-计算结果!B$18,1))-SUM(OFFSET(J98,0,0,-计算结果!B$18,1)),SUM(OFFSET(I98,0,0,-ROW(),1))-SUM(OFFSET(J98,0,0,-ROW(),1)))</f>
        <v>-4705</v>
      </c>
      <c r="L98" s="35" t="str">
        <f t="shared" ca="1" si="5"/>
        <v>卖</v>
      </c>
      <c r="M98" s="4" t="str">
        <f t="shared" ca="1" si="6"/>
        <v/>
      </c>
      <c r="N98" s="3">
        <f ca="1">IF(L97="买",E98/E97-1,0)-IF(M98=1,计算结果!B$17,0)</f>
        <v>0</v>
      </c>
      <c r="O98" s="2">
        <f t="shared" ca="1" si="7"/>
        <v>0.91186090195919645</v>
      </c>
      <c r="P98" s="3">
        <f ca="1">1-O98/MAX(O$2:O98)</f>
        <v>9.2318296662802446E-2</v>
      </c>
    </row>
    <row r="99" spans="1:16" x14ac:dyDescent="0.15">
      <c r="A99" s="1">
        <v>38509</v>
      </c>
      <c r="B99">
        <v>816.73</v>
      </c>
      <c r="C99">
        <v>839.15</v>
      </c>
      <c r="D99">
        <v>807.78</v>
      </c>
      <c r="E99" s="2">
        <v>839</v>
      </c>
      <c r="F99" s="16">
        <v>4685006336</v>
      </c>
      <c r="G99" s="3">
        <f t="shared" si="4"/>
        <v>2.5634756671515824E-2</v>
      </c>
      <c r="H99" s="3">
        <f>1-E99/MAX(E$2:E99)</f>
        <v>0.20017540849205895</v>
      </c>
      <c r="I99" s="32">
        <v>752.12552301255232</v>
      </c>
      <c r="J99" s="32">
        <v>130.12552301255232</v>
      </c>
      <c r="K99" s="34">
        <f ca="1">IF(ROW()&gt;计算结果!B$18+1,SUM(OFFSET(I99,0,0,-计算结果!B$18,1))-SUM(OFFSET(J99,0,0,-计算结果!B$18,1)),SUM(OFFSET(I99,0,0,-ROW(),1))-SUM(OFFSET(J99,0,0,-ROW(),1)))</f>
        <v>-4922</v>
      </c>
      <c r="L99" s="35" t="str">
        <f t="shared" ca="1" si="5"/>
        <v>卖</v>
      </c>
      <c r="M99" s="4" t="str">
        <f t="shared" ca="1" si="6"/>
        <v/>
      </c>
      <c r="N99" s="3">
        <f ca="1">IF(L98="买",E99/E98-1,0)-IF(M99=1,计算结果!B$17,0)</f>
        <v>0</v>
      </c>
      <c r="O99" s="2">
        <f t="shared" ca="1" si="7"/>
        <v>0.91186090195919645</v>
      </c>
      <c r="P99" s="3">
        <f ca="1">1-O99/MAX(O$2:O99)</f>
        <v>9.2318296662802446E-2</v>
      </c>
    </row>
    <row r="100" spans="1:16" x14ac:dyDescent="0.15">
      <c r="A100" s="1">
        <v>38510</v>
      </c>
      <c r="B100">
        <v>841.58</v>
      </c>
      <c r="C100">
        <v>858.09</v>
      </c>
      <c r="D100">
        <v>835.18</v>
      </c>
      <c r="E100" s="2">
        <v>837.28</v>
      </c>
      <c r="F100" s="16">
        <v>7248577536</v>
      </c>
      <c r="G100" s="3">
        <f t="shared" si="4"/>
        <v>-2.0500595947556821E-3</v>
      </c>
      <c r="H100" s="3">
        <f>1-E100/MAX(E$2:E100)</f>
        <v>0.20181509657000141</v>
      </c>
      <c r="I100" s="32">
        <v>479.77777777777771</v>
      </c>
      <c r="J100" s="32">
        <v>377.77777777777771</v>
      </c>
      <c r="K100" s="34">
        <f ca="1">IF(ROW()&gt;计算结果!B$18+1,SUM(OFFSET(I100,0,0,-计算结果!B$18,1))-SUM(OFFSET(J100,0,0,-计算结果!B$18,1)),SUM(OFFSET(I100,0,0,-ROW(),1))-SUM(OFFSET(J100,0,0,-ROW(),1)))</f>
        <v>-5736</v>
      </c>
      <c r="L100" s="35" t="str">
        <f t="shared" ca="1" si="5"/>
        <v>卖</v>
      </c>
      <c r="M100" s="4" t="str">
        <f t="shared" ca="1" si="6"/>
        <v/>
      </c>
      <c r="N100" s="3">
        <f ca="1">IF(L99="买",E100/E99-1,0)-IF(M100=1,计算结果!B$17,0)</f>
        <v>0</v>
      </c>
      <c r="O100" s="2">
        <f t="shared" ca="1" si="7"/>
        <v>0.91186090195919645</v>
      </c>
      <c r="P100" s="3">
        <f ca="1">1-O100/MAX(O$2:O100)</f>
        <v>9.2318296662802446E-2</v>
      </c>
    </row>
    <row r="101" spans="1:16" x14ac:dyDescent="0.15">
      <c r="A101" s="1">
        <v>38511</v>
      </c>
      <c r="B101">
        <v>848.54</v>
      </c>
      <c r="C101">
        <v>908.83</v>
      </c>
      <c r="D101">
        <v>844.47</v>
      </c>
      <c r="E101" s="2">
        <v>905.77</v>
      </c>
      <c r="F101" s="16">
        <v>17414543360</v>
      </c>
      <c r="G101" s="3">
        <f t="shared" si="4"/>
        <v>8.1800592394420057E-2</v>
      </c>
      <c r="H101" s="3">
        <f>1-E101/MAX(E$2:E101)</f>
        <v>0.13652309862914458</v>
      </c>
      <c r="I101" s="32">
        <v>4379.1481481481487</v>
      </c>
      <c r="J101" s="32">
        <v>3448.1481481481487</v>
      </c>
      <c r="K101" s="34">
        <f ca="1">IF(ROW()&gt;计算结果!B$18+1,SUM(OFFSET(I101,0,0,-计算结果!B$18,1))-SUM(OFFSET(J101,0,0,-计算结果!B$18,1)),SUM(OFFSET(I101,0,0,-ROW(),1))-SUM(OFFSET(J101,0,0,-ROW(),1)))</f>
        <v>-5159.9999999999964</v>
      </c>
      <c r="L101" s="35" t="str">
        <f t="shared" ca="1" si="5"/>
        <v>卖</v>
      </c>
      <c r="M101" s="4" t="str">
        <f t="shared" ca="1" si="6"/>
        <v/>
      </c>
      <c r="N101" s="3">
        <f ca="1">IF(L100="买",E101/E100-1,0)-IF(M101=1,计算结果!B$17,0)</f>
        <v>0</v>
      </c>
      <c r="O101" s="2">
        <f t="shared" ca="1" si="7"/>
        <v>0.91186090195919645</v>
      </c>
      <c r="P101" s="3">
        <f ca="1">1-O101/MAX(O$2:O101)</f>
        <v>9.2318296662802446E-2</v>
      </c>
    </row>
    <row r="102" spans="1:16" x14ac:dyDescent="0.15">
      <c r="A102" s="1">
        <v>38512</v>
      </c>
      <c r="B102">
        <v>907.57</v>
      </c>
      <c r="C102">
        <v>925.36</v>
      </c>
      <c r="D102">
        <v>895.04</v>
      </c>
      <c r="E102" s="2">
        <v>912.6</v>
      </c>
      <c r="F102" s="16">
        <v>17782386688</v>
      </c>
      <c r="G102" s="3">
        <f t="shared" si="4"/>
        <v>7.5405456131247828E-3</v>
      </c>
      <c r="H102" s="3">
        <f>1-E102/MAX(E$2:E102)</f>
        <v>0.13001201166847798</v>
      </c>
      <c r="I102" s="32">
        <v>534.35087719298235</v>
      </c>
      <c r="J102" s="32">
        <v>340.35087719298235</v>
      </c>
      <c r="K102" s="34">
        <f ca="1">IF(ROW()&gt;计算结果!B$18+1,SUM(OFFSET(I102,0,0,-计算结果!B$18,1))-SUM(OFFSET(J102,0,0,-计算结果!B$18,1)),SUM(OFFSET(I102,0,0,-ROW(),1))-SUM(OFFSET(J102,0,0,-ROW(),1)))</f>
        <v>-5056.9999999999964</v>
      </c>
      <c r="L102" s="35" t="str">
        <f t="shared" ca="1" si="5"/>
        <v>卖</v>
      </c>
      <c r="M102" s="4" t="str">
        <f t="shared" ca="1" si="6"/>
        <v/>
      </c>
      <c r="N102" s="3">
        <f ca="1">IF(L101="买",E102/E101-1,0)-IF(M102=1,计算结果!B$17,0)</f>
        <v>0</v>
      </c>
      <c r="O102" s="2">
        <f t="shared" ca="1" si="7"/>
        <v>0.91186090195919645</v>
      </c>
      <c r="P102" s="3">
        <f ca="1">1-O102/MAX(O$2:O102)</f>
        <v>9.2318296662802446E-2</v>
      </c>
    </row>
    <row r="103" spans="1:16" x14ac:dyDescent="0.15">
      <c r="A103" s="1">
        <v>38513</v>
      </c>
      <c r="B103">
        <v>911.94</v>
      </c>
      <c r="C103">
        <v>911.94</v>
      </c>
      <c r="D103">
        <v>889.1</v>
      </c>
      <c r="E103" s="2">
        <v>894.56</v>
      </c>
      <c r="F103" s="16">
        <v>12006754304</v>
      </c>
      <c r="G103" s="3">
        <f t="shared" si="4"/>
        <v>-1.9767696690773717E-2</v>
      </c>
      <c r="H103" s="3">
        <f>1-E103/MAX(E$2:E103)</f>
        <v>0.14720967034643184</v>
      </c>
      <c r="I103" s="32">
        <v>127.04761904761905</v>
      </c>
      <c r="J103" s="32">
        <v>794.04761904761904</v>
      </c>
      <c r="K103" s="34">
        <f ca="1">IF(ROW()&gt;计算结果!B$18+1,SUM(OFFSET(I103,0,0,-计算结果!B$18,1))-SUM(OFFSET(J103,0,0,-计算结果!B$18,1)),SUM(OFFSET(I103,0,0,-ROW(),1))-SUM(OFFSET(J103,0,0,-ROW(),1)))</f>
        <v>-5738</v>
      </c>
      <c r="L103" s="35" t="str">
        <f t="shared" ca="1" si="5"/>
        <v>卖</v>
      </c>
      <c r="M103" s="4" t="str">
        <f t="shared" ca="1" si="6"/>
        <v/>
      </c>
      <c r="N103" s="3">
        <f ca="1">IF(L102="买",E103/E102-1,0)-IF(M103=1,计算结果!B$17,0)</f>
        <v>0</v>
      </c>
      <c r="O103" s="2">
        <f t="shared" ca="1" si="7"/>
        <v>0.91186090195919645</v>
      </c>
      <c r="P103" s="3">
        <f ca="1">1-O103/MAX(O$2:O103)</f>
        <v>9.2318296662802446E-2</v>
      </c>
    </row>
    <row r="104" spans="1:16" x14ac:dyDescent="0.15">
      <c r="A104" s="1">
        <v>38516</v>
      </c>
      <c r="B104">
        <v>895</v>
      </c>
      <c r="C104">
        <v>900.18</v>
      </c>
      <c r="D104">
        <v>877.69</v>
      </c>
      <c r="E104" s="2">
        <v>892.96</v>
      </c>
      <c r="F104" s="16">
        <v>7944060416</v>
      </c>
      <c r="G104" s="3">
        <f t="shared" si="4"/>
        <v>-1.7885888034340214E-3</v>
      </c>
      <c r="H104" s="3">
        <f>1-E104/MAX(E$2:E104)</f>
        <v>0.14873496158172694</v>
      </c>
      <c r="I104" s="32">
        <v>535.72727272727275</v>
      </c>
      <c r="J104" s="32">
        <v>322.72727272727275</v>
      </c>
      <c r="K104" s="34">
        <f ca="1">IF(ROW()&gt;计算结果!B$18+1,SUM(OFFSET(I104,0,0,-计算结果!B$18,1))-SUM(OFFSET(J104,0,0,-计算结果!B$18,1)),SUM(OFFSET(I104,0,0,-ROW(),1))-SUM(OFFSET(J104,0,0,-ROW(),1)))</f>
        <v>-5233</v>
      </c>
      <c r="L104" s="35" t="str">
        <f t="shared" ca="1" si="5"/>
        <v>卖</v>
      </c>
      <c r="M104" s="4" t="str">
        <f t="shared" ca="1" si="6"/>
        <v/>
      </c>
      <c r="N104" s="3">
        <f ca="1">IF(L103="买",E104/E103-1,0)-IF(M104=1,计算结果!B$17,0)</f>
        <v>0</v>
      </c>
      <c r="O104" s="2">
        <f t="shared" ca="1" si="7"/>
        <v>0.91186090195919645</v>
      </c>
      <c r="P104" s="3">
        <f ca="1">1-O104/MAX(O$2:O104)</f>
        <v>9.2318296662802446E-2</v>
      </c>
    </row>
    <row r="105" spans="1:16" x14ac:dyDescent="0.15">
      <c r="A105" s="1">
        <v>38517</v>
      </c>
      <c r="B105">
        <v>895.39</v>
      </c>
      <c r="C105">
        <v>905.41</v>
      </c>
      <c r="D105">
        <v>882.86</v>
      </c>
      <c r="E105" s="2">
        <v>883.54</v>
      </c>
      <c r="F105" s="16">
        <v>7692070400</v>
      </c>
      <c r="G105" s="3">
        <f t="shared" si="4"/>
        <v>-1.0549184733918748E-2</v>
      </c>
      <c r="H105" s="3">
        <f>1-E105/MAX(E$2:E105)</f>
        <v>0.15771511372952773</v>
      </c>
      <c r="I105" s="32">
        <v>133.33734939759037</v>
      </c>
      <c r="J105" s="32">
        <v>784.3373493975904</v>
      </c>
      <c r="K105" s="34">
        <f ca="1">IF(ROW()&gt;计算结果!B$18+1,SUM(OFFSET(I105,0,0,-计算结果!B$18,1))-SUM(OFFSET(J105,0,0,-计算结果!B$18,1)),SUM(OFFSET(I105,0,0,-ROW(),1))-SUM(OFFSET(J105,0,0,-ROW(),1)))</f>
        <v>-5831</v>
      </c>
      <c r="L105" s="35" t="str">
        <f t="shared" ca="1" si="5"/>
        <v>卖</v>
      </c>
      <c r="M105" s="4" t="str">
        <f t="shared" ca="1" si="6"/>
        <v/>
      </c>
      <c r="N105" s="3">
        <f ca="1">IF(L104="买",E105/E104-1,0)-IF(M105=1,计算结果!B$17,0)</f>
        <v>0</v>
      </c>
      <c r="O105" s="2">
        <f t="shared" ca="1" si="7"/>
        <v>0.91186090195919645</v>
      </c>
      <c r="P105" s="3">
        <f ca="1">1-O105/MAX(O$2:O105)</f>
        <v>9.2318296662802446E-2</v>
      </c>
    </row>
    <row r="106" spans="1:16" x14ac:dyDescent="0.15">
      <c r="A106" s="1">
        <v>38518</v>
      </c>
      <c r="B106">
        <v>881.21</v>
      </c>
      <c r="C106">
        <v>881.25</v>
      </c>
      <c r="D106">
        <v>865.14</v>
      </c>
      <c r="E106" s="2">
        <v>866.83</v>
      </c>
      <c r="F106" s="16">
        <v>6272310272</v>
      </c>
      <c r="G106" s="3">
        <f t="shared" si="4"/>
        <v>-1.8912556307580819E-2</v>
      </c>
      <c r="H106" s="3">
        <f>1-E106/MAX(E$2:E106)</f>
        <v>0.17364487406814233</v>
      </c>
      <c r="I106" s="32">
        <v>98.318181818181813</v>
      </c>
      <c r="J106" s="32">
        <v>819.31818181818176</v>
      </c>
      <c r="K106" s="34">
        <f ca="1">IF(ROW()&gt;计算结果!B$18+1,SUM(OFFSET(I106,0,0,-计算结果!B$18,1))-SUM(OFFSET(J106,0,0,-计算结果!B$18,1)),SUM(OFFSET(I106,0,0,-ROW(),1))-SUM(OFFSET(J106,0,0,-ROW(),1)))</f>
        <v>-5935.0000000000036</v>
      </c>
      <c r="L106" s="35" t="str">
        <f t="shared" ca="1" si="5"/>
        <v>卖</v>
      </c>
      <c r="M106" s="4" t="str">
        <f t="shared" ca="1" si="6"/>
        <v/>
      </c>
      <c r="N106" s="3">
        <f ca="1">IF(L105="买",E106/E105-1,0)-IF(M106=1,计算结果!B$17,0)</f>
        <v>0</v>
      </c>
      <c r="O106" s="2">
        <f t="shared" ca="1" si="7"/>
        <v>0.91186090195919645</v>
      </c>
      <c r="P106" s="3">
        <f ca="1">1-O106/MAX(O$2:O106)</f>
        <v>9.2318296662802446E-2</v>
      </c>
    </row>
    <row r="107" spans="1:16" x14ac:dyDescent="0.15">
      <c r="A107" s="1">
        <v>38519</v>
      </c>
      <c r="B107">
        <v>866.66</v>
      </c>
      <c r="C107">
        <v>879.49</v>
      </c>
      <c r="D107">
        <v>861.83</v>
      </c>
      <c r="E107" s="2">
        <v>879.24</v>
      </c>
      <c r="F107" s="16">
        <v>6115269120</v>
      </c>
      <c r="G107" s="3">
        <f t="shared" si="4"/>
        <v>1.4316532653461334E-2</v>
      </c>
      <c r="H107" s="3">
        <f>1-E107/MAX(E$2:E107)</f>
        <v>0.16181433392438371</v>
      </c>
      <c r="I107" s="32">
        <v>641.83673469387759</v>
      </c>
      <c r="J107" s="32">
        <v>216.83673469387759</v>
      </c>
      <c r="K107" s="34">
        <f ca="1">IF(ROW()&gt;计算结果!B$18+1,SUM(OFFSET(I107,0,0,-计算结果!B$18,1))-SUM(OFFSET(J107,0,0,-计算结果!B$18,1)),SUM(OFFSET(I107,0,0,-ROW(),1))-SUM(OFFSET(J107,0,0,-ROW(),1)))</f>
        <v>-5847.0000000000073</v>
      </c>
      <c r="L107" s="35" t="str">
        <f t="shared" ca="1" si="5"/>
        <v>卖</v>
      </c>
      <c r="M107" s="4" t="str">
        <f t="shared" ca="1" si="6"/>
        <v/>
      </c>
      <c r="N107" s="3">
        <f ca="1">IF(L106="买",E107/E106-1,0)-IF(M107=1,计算结果!B$17,0)</f>
        <v>0</v>
      </c>
      <c r="O107" s="2">
        <f t="shared" ca="1" si="7"/>
        <v>0.91186090195919645</v>
      </c>
      <c r="P107" s="3">
        <f ca="1">1-O107/MAX(O$2:O107)</f>
        <v>9.2318296662802446E-2</v>
      </c>
    </row>
    <row r="108" spans="1:16" x14ac:dyDescent="0.15">
      <c r="A108" s="1">
        <v>38520</v>
      </c>
      <c r="B108">
        <v>883.6</v>
      </c>
      <c r="C108">
        <v>888.08</v>
      </c>
      <c r="D108">
        <v>876.04</v>
      </c>
      <c r="E108" s="2">
        <v>880.34</v>
      </c>
      <c r="F108" s="16">
        <v>8285455872</v>
      </c>
      <c r="G108" s="3">
        <f t="shared" si="4"/>
        <v>1.2510804785952345E-3</v>
      </c>
      <c r="H108" s="3">
        <f>1-E108/MAX(E$2:E108)</f>
        <v>0.16076569620011816</v>
      </c>
      <c r="I108" s="32">
        <v>325.21951219512192</v>
      </c>
      <c r="J108" s="32">
        <v>551.21951219512198</v>
      </c>
      <c r="K108" s="34">
        <f ca="1">IF(ROW()&gt;计算结果!B$18+1,SUM(OFFSET(I108,0,0,-计算结果!B$18,1))-SUM(OFFSET(J108,0,0,-计算结果!B$18,1)),SUM(OFFSET(I108,0,0,-ROW(),1))-SUM(OFFSET(J108,0,0,-ROW(),1)))</f>
        <v>-5592.0000000000073</v>
      </c>
      <c r="L108" s="35" t="str">
        <f t="shared" ca="1" si="5"/>
        <v>卖</v>
      </c>
      <c r="M108" s="4" t="str">
        <f t="shared" ca="1" si="6"/>
        <v/>
      </c>
      <c r="N108" s="3">
        <f ca="1">IF(L107="买",E108/E107-1,0)-IF(M108=1,计算结果!B$17,0)</f>
        <v>0</v>
      </c>
      <c r="O108" s="2">
        <f t="shared" ca="1" si="7"/>
        <v>0.91186090195919645</v>
      </c>
      <c r="P108" s="3">
        <f ca="1">1-O108/MAX(O$2:O108)</f>
        <v>9.2318296662802446E-2</v>
      </c>
    </row>
    <row r="109" spans="1:16" x14ac:dyDescent="0.15">
      <c r="A109" s="1">
        <v>38523</v>
      </c>
      <c r="B109">
        <v>881.62</v>
      </c>
      <c r="C109">
        <v>906.48</v>
      </c>
      <c r="D109">
        <v>872.56</v>
      </c>
      <c r="E109" s="2">
        <v>906.26</v>
      </c>
      <c r="F109" s="16">
        <v>10290889728</v>
      </c>
      <c r="G109" s="3">
        <f t="shared" si="4"/>
        <v>2.9443169684440162E-2</v>
      </c>
      <c r="H109" s="3">
        <f>1-E109/MAX(E$2:E109)</f>
        <v>0.13605597818833537</v>
      </c>
      <c r="I109" s="32">
        <v>847</v>
      </c>
      <c r="J109" s="32">
        <v>28</v>
      </c>
      <c r="K109" s="34">
        <f ca="1">IF(ROW()&gt;计算结果!B$18+1,SUM(OFFSET(I109,0,0,-计算结果!B$18,1))-SUM(OFFSET(J109,0,0,-计算结果!B$18,1)),SUM(OFFSET(I109,0,0,-ROW(),1))-SUM(OFFSET(J109,0,0,-ROW(),1)))</f>
        <v>-4947.0000000000146</v>
      </c>
      <c r="L109" s="35" t="str">
        <f t="shared" ca="1" si="5"/>
        <v>卖</v>
      </c>
      <c r="M109" s="4" t="str">
        <f t="shared" ca="1" si="6"/>
        <v/>
      </c>
      <c r="N109" s="3">
        <f ca="1">IF(L108="买",E109/E108-1,0)-IF(M109=1,计算结果!B$17,0)</f>
        <v>0</v>
      </c>
      <c r="O109" s="2">
        <f t="shared" ca="1" si="7"/>
        <v>0.91186090195919645</v>
      </c>
      <c r="P109" s="3">
        <f ca="1">1-O109/MAX(O$2:O109)</f>
        <v>9.2318296662802446E-2</v>
      </c>
    </row>
    <row r="110" spans="1:16" x14ac:dyDescent="0.15">
      <c r="A110" s="1">
        <v>38524</v>
      </c>
      <c r="B110">
        <v>906.31</v>
      </c>
      <c r="C110">
        <v>906.31</v>
      </c>
      <c r="D110">
        <v>894.39</v>
      </c>
      <c r="E110" s="2">
        <v>896.17</v>
      </c>
      <c r="F110" s="16">
        <v>6890936832</v>
      </c>
      <c r="G110" s="3">
        <f t="shared" si="4"/>
        <v>-1.1133670249155903E-2</v>
      </c>
      <c r="H110" s="3">
        <f>1-E110/MAX(E$2:E110)</f>
        <v>0.14567484604091596</v>
      </c>
      <c r="I110" s="32">
        <v>218.07692307692307</v>
      </c>
      <c r="J110" s="32">
        <v>623.07692307692309</v>
      </c>
      <c r="K110" s="34">
        <f ca="1">IF(ROW()&gt;计算结果!B$18+1,SUM(OFFSET(I110,0,0,-计算结果!B$18,1))-SUM(OFFSET(J110,0,0,-计算结果!B$18,1)),SUM(OFFSET(I110,0,0,-ROW(),1))-SUM(OFFSET(J110,0,0,-ROW(),1)))</f>
        <v>-6205.0000000000218</v>
      </c>
      <c r="L110" s="35" t="str">
        <f t="shared" ca="1" si="5"/>
        <v>卖</v>
      </c>
      <c r="M110" s="4" t="str">
        <f t="shared" ca="1" si="6"/>
        <v/>
      </c>
      <c r="N110" s="3">
        <f ca="1">IF(L109="买",E110/E109-1,0)-IF(M110=1,计算结果!B$17,0)</f>
        <v>0</v>
      </c>
      <c r="O110" s="2">
        <f t="shared" ca="1" si="7"/>
        <v>0.91186090195919645</v>
      </c>
      <c r="P110" s="3">
        <f ca="1">1-O110/MAX(O$2:O110)</f>
        <v>9.2318296662802446E-2</v>
      </c>
    </row>
    <row r="111" spans="1:16" x14ac:dyDescent="0.15">
      <c r="A111" s="1">
        <v>38525</v>
      </c>
      <c r="B111">
        <v>894.77</v>
      </c>
      <c r="C111">
        <v>901.24</v>
      </c>
      <c r="D111">
        <v>891.93</v>
      </c>
      <c r="E111" s="2">
        <v>900.65</v>
      </c>
      <c r="F111" s="16">
        <v>5882401280</v>
      </c>
      <c r="G111" s="3">
        <f t="shared" si="4"/>
        <v>4.9990515192430696E-3</v>
      </c>
      <c r="H111" s="3">
        <f>1-E111/MAX(E$2:E111)</f>
        <v>0.14140403058208928</v>
      </c>
      <c r="I111" s="32">
        <v>466.89743589743597</v>
      </c>
      <c r="J111" s="32">
        <v>335.89743589743597</v>
      </c>
      <c r="K111" s="34">
        <f ca="1">IF(ROW()&gt;计算结果!B$18+1,SUM(OFFSET(I111,0,0,-计算结果!B$18,1))-SUM(OFFSET(J111,0,0,-计算结果!B$18,1)),SUM(OFFSET(I111,0,0,-ROW(),1))-SUM(OFFSET(J111,0,0,-ROW(),1)))</f>
        <v>-6148.0000000000146</v>
      </c>
      <c r="L111" s="35" t="str">
        <f t="shared" ca="1" si="5"/>
        <v>卖</v>
      </c>
      <c r="M111" s="4" t="str">
        <f t="shared" ca="1" si="6"/>
        <v/>
      </c>
      <c r="N111" s="3">
        <f ca="1">IF(L110="买",E111/E110-1,0)-IF(M111=1,计算结果!B$17,0)</f>
        <v>0</v>
      </c>
      <c r="O111" s="2">
        <f t="shared" ca="1" si="7"/>
        <v>0.91186090195919645</v>
      </c>
      <c r="P111" s="3">
        <f ca="1">1-O111/MAX(O$2:O111)</f>
        <v>9.2318296662802446E-2</v>
      </c>
    </row>
    <row r="112" spans="1:16" x14ac:dyDescent="0.15">
      <c r="A112" s="1">
        <v>38526</v>
      </c>
      <c r="B112">
        <v>900.06</v>
      </c>
      <c r="C112">
        <v>904.9</v>
      </c>
      <c r="D112">
        <v>892.83</v>
      </c>
      <c r="E112" s="2">
        <v>893.57</v>
      </c>
      <c r="F112" s="16">
        <v>5465028608</v>
      </c>
      <c r="G112" s="3">
        <f t="shared" si="4"/>
        <v>-7.8609892855159291E-3</v>
      </c>
      <c r="H112" s="3">
        <f>1-E112/MAX(E$2:E112)</f>
        <v>0.14815344429827071</v>
      </c>
      <c r="I112" s="32">
        <v>184.56164383561648</v>
      </c>
      <c r="J112" s="32">
        <v>683.56164383561645</v>
      </c>
      <c r="K112" s="34">
        <f ca="1">IF(ROW()&gt;计算结果!B$18+1,SUM(OFFSET(I112,0,0,-计算结果!B$18,1))-SUM(OFFSET(J112,0,0,-计算结果!B$18,1)),SUM(OFFSET(I112,0,0,-ROW(),1))-SUM(OFFSET(J112,0,0,-ROW(),1)))</f>
        <v>-5864.0000000000073</v>
      </c>
      <c r="L112" s="35" t="str">
        <f t="shared" ca="1" si="5"/>
        <v>卖</v>
      </c>
      <c r="M112" s="4" t="str">
        <f t="shared" ca="1" si="6"/>
        <v/>
      </c>
      <c r="N112" s="3">
        <f ca="1">IF(L111="买",E112/E111-1,0)-IF(M112=1,计算结果!B$17,0)</f>
        <v>0</v>
      </c>
      <c r="O112" s="2">
        <f t="shared" ca="1" si="7"/>
        <v>0.91186090195919645</v>
      </c>
      <c r="P112" s="3">
        <f ca="1">1-O112/MAX(O$2:O112)</f>
        <v>9.2318296662802446E-2</v>
      </c>
    </row>
    <row r="113" spans="1:16" x14ac:dyDescent="0.15">
      <c r="A113" s="1">
        <v>38527</v>
      </c>
      <c r="B113">
        <v>892.06</v>
      </c>
      <c r="C113">
        <v>898.67</v>
      </c>
      <c r="D113">
        <v>888.4</v>
      </c>
      <c r="E113" s="2">
        <v>898.3</v>
      </c>
      <c r="F113" s="16">
        <v>4732186112</v>
      </c>
      <c r="G113" s="3">
        <f t="shared" si="4"/>
        <v>5.2933737703815265E-3</v>
      </c>
      <c r="H113" s="3">
        <f>1-E113/MAX(E$2:E113)</f>
        <v>0.1436443020839292</v>
      </c>
      <c r="I113" s="32">
        <v>518.15730337078651</v>
      </c>
      <c r="J113" s="32">
        <v>274.15730337078651</v>
      </c>
      <c r="K113" s="34">
        <f ca="1">IF(ROW()&gt;计算结果!B$18+1,SUM(OFFSET(I113,0,0,-计算结果!B$18,1))-SUM(OFFSET(J113,0,0,-计算结果!B$18,1)),SUM(OFFSET(I113,0,0,-ROW(),1))-SUM(OFFSET(J113,0,0,-ROW(),1)))</f>
        <v>-5814.0000000000109</v>
      </c>
      <c r="L113" s="35" t="str">
        <f t="shared" ca="1" si="5"/>
        <v>卖</v>
      </c>
      <c r="M113" s="4" t="str">
        <f t="shared" ca="1" si="6"/>
        <v/>
      </c>
      <c r="N113" s="3">
        <f ca="1">IF(L112="买",E113/E112-1,0)-IF(M113=1,计算结果!B$17,0)</f>
        <v>0</v>
      </c>
      <c r="O113" s="2">
        <f t="shared" ca="1" si="7"/>
        <v>0.91186090195919645</v>
      </c>
      <c r="P113" s="3">
        <f ca="1">1-O113/MAX(O$2:O113)</f>
        <v>9.2318296662802446E-2</v>
      </c>
    </row>
    <row r="114" spans="1:16" x14ac:dyDescent="0.15">
      <c r="A114" s="1">
        <v>38530</v>
      </c>
      <c r="B114">
        <v>904.21</v>
      </c>
      <c r="C114">
        <v>920.65</v>
      </c>
      <c r="D114">
        <v>904.21</v>
      </c>
      <c r="E114" s="2">
        <v>916.04</v>
      </c>
      <c r="F114" s="16">
        <v>8903493632</v>
      </c>
      <c r="G114" s="3">
        <f t="shared" si="4"/>
        <v>1.9748413670266141E-2</v>
      </c>
      <c r="H114" s="3">
        <f>1-E114/MAX(E$2:E114)</f>
        <v>0.12673263551259328</v>
      </c>
      <c r="I114" s="32">
        <v>870.99962921764927</v>
      </c>
      <c r="J114" s="32">
        <v>7.9996292176492716</v>
      </c>
      <c r="K114" s="34">
        <f ca="1">IF(ROW()&gt;计算结果!B$18+1,SUM(OFFSET(I114,0,0,-计算结果!B$18,1))-SUM(OFFSET(J114,0,0,-计算结果!B$18,1)),SUM(OFFSET(I114,0,0,-ROW(),1))-SUM(OFFSET(J114,0,0,-ROW(),1)))</f>
        <v>-4701.0000000000146</v>
      </c>
      <c r="L114" s="35" t="str">
        <f t="shared" ca="1" si="5"/>
        <v>卖</v>
      </c>
      <c r="M114" s="4" t="str">
        <f t="shared" ca="1" si="6"/>
        <v/>
      </c>
      <c r="N114" s="3">
        <f ca="1">IF(L113="买",E114/E113-1,0)-IF(M114=1,计算结果!B$17,0)</f>
        <v>0</v>
      </c>
      <c r="O114" s="2">
        <f t="shared" ca="1" si="7"/>
        <v>0.91186090195919645</v>
      </c>
      <c r="P114" s="3">
        <f ca="1">1-O114/MAX(O$2:O114)</f>
        <v>9.2318296662802446E-2</v>
      </c>
    </row>
    <row r="115" spans="1:16" x14ac:dyDescent="0.15">
      <c r="A115" s="1">
        <v>38531</v>
      </c>
      <c r="B115">
        <v>913.48</v>
      </c>
      <c r="C115">
        <v>913.48</v>
      </c>
      <c r="D115">
        <v>901.21</v>
      </c>
      <c r="E115" s="2">
        <v>903.72</v>
      </c>
      <c r="F115" s="16">
        <v>5536098304</v>
      </c>
      <c r="G115" s="3">
        <f t="shared" si="4"/>
        <v>-1.3449194358324923E-2</v>
      </c>
      <c r="H115" s="3">
        <f>1-E115/MAX(E$2:E115)</f>
        <v>0.13847737802436655</v>
      </c>
      <c r="I115" s="32">
        <v>108.1764705882353</v>
      </c>
      <c r="J115" s="32">
        <v>721.17647058823536</v>
      </c>
      <c r="K115" s="34">
        <f ca="1">IF(ROW()&gt;计算结果!B$18+1,SUM(OFFSET(I115,0,0,-计算结果!B$18,1))-SUM(OFFSET(J115,0,0,-计算结果!B$18,1)),SUM(OFFSET(I115,0,0,-ROW(),1))-SUM(OFFSET(J115,0,0,-ROW(),1)))</f>
        <v>-4741.0000000000255</v>
      </c>
      <c r="L115" s="35" t="str">
        <f t="shared" ca="1" si="5"/>
        <v>卖</v>
      </c>
      <c r="M115" s="4" t="str">
        <f t="shared" ca="1" si="6"/>
        <v/>
      </c>
      <c r="N115" s="3">
        <f ca="1">IF(L114="买",E115/E114-1,0)-IF(M115=1,计算结果!B$17,0)</f>
        <v>0</v>
      </c>
      <c r="O115" s="2">
        <f t="shared" ca="1" si="7"/>
        <v>0.91186090195919645</v>
      </c>
      <c r="P115" s="3">
        <f ca="1">1-O115/MAX(O$2:O115)</f>
        <v>9.2318296662802446E-2</v>
      </c>
    </row>
    <row r="116" spans="1:16" x14ac:dyDescent="0.15">
      <c r="A116" s="1">
        <v>38532</v>
      </c>
      <c r="B116">
        <v>906.75</v>
      </c>
      <c r="C116">
        <v>907.57</v>
      </c>
      <c r="D116">
        <v>898.08</v>
      </c>
      <c r="E116" s="2">
        <v>898.9</v>
      </c>
      <c r="F116" s="16">
        <v>5751997952</v>
      </c>
      <c r="G116" s="3">
        <f t="shared" si="4"/>
        <v>-5.3335103793210603E-3</v>
      </c>
      <c r="H116" s="3">
        <f>1-E116/MAX(E$2:E116)</f>
        <v>0.14307231787069352</v>
      </c>
      <c r="I116" s="32">
        <v>250.44444444444446</v>
      </c>
      <c r="J116" s="32">
        <v>544.44444444444446</v>
      </c>
      <c r="K116" s="34">
        <f ca="1">IF(ROW()&gt;计算结果!B$18+1,SUM(OFFSET(I116,0,0,-计算结果!B$18,1))-SUM(OFFSET(J116,0,0,-计算结果!B$18,1)),SUM(OFFSET(I116,0,0,-ROW(),1))-SUM(OFFSET(J116,0,0,-ROW(),1)))</f>
        <v>-4634.0000000000182</v>
      </c>
      <c r="L116" s="35" t="str">
        <f t="shared" ca="1" si="5"/>
        <v>卖</v>
      </c>
      <c r="M116" s="4" t="str">
        <f t="shared" ca="1" si="6"/>
        <v/>
      </c>
      <c r="N116" s="3">
        <f ca="1">IF(L115="买",E116/E115-1,0)-IF(M116=1,计算结果!B$17,0)</f>
        <v>0</v>
      </c>
      <c r="O116" s="2">
        <f t="shared" ca="1" si="7"/>
        <v>0.91186090195919645</v>
      </c>
      <c r="P116" s="3">
        <f ca="1">1-O116/MAX(O$2:O116)</f>
        <v>9.2318296662802446E-2</v>
      </c>
    </row>
    <row r="117" spans="1:16" x14ac:dyDescent="0.15">
      <c r="A117" s="1">
        <v>38533</v>
      </c>
      <c r="B117">
        <v>897.1</v>
      </c>
      <c r="C117">
        <v>897.1</v>
      </c>
      <c r="D117">
        <v>876.88</v>
      </c>
      <c r="E117" s="2">
        <v>878.69</v>
      </c>
      <c r="F117" s="16">
        <v>5597946368</v>
      </c>
      <c r="G117" s="3">
        <f t="shared" si="4"/>
        <v>-2.2483034820335868E-2</v>
      </c>
      <c r="H117" s="3">
        <f>1-E117/MAX(E$2:E117)</f>
        <v>0.16233865278651638</v>
      </c>
      <c r="I117" s="32">
        <v>64.956521739130423</v>
      </c>
      <c r="J117" s="32">
        <v>811.95652173913038</v>
      </c>
      <c r="K117" s="34">
        <f ca="1">IF(ROW()&gt;计算结果!B$18+1,SUM(OFFSET(I117,0,0,-计算结果!B$18,1))-SUM(OFFSET(J117,0,0,-计算结果!B$18,1)),SUM(OFFSET(I117,0,0,-ROW(),1))-SUM(OFFSET(J117,0,0,-ROW(),1)))</f>
        <v>-4909.0000000000073</v>
      </c>
      <c r="L117" s="35" t="str">
        <f t="shared" ca="1" si="5"/>
        <v>卖</v>
      </c>
      <c r="M117" s="4" t="str">
        <f t="shared" ca="1" si="6"/>
        <v/>
      </c>
      <c r="N117" s="3">
        <f ca="1">IF(L116="买",E117/E116-1,0)-IF(M117=1,计算结果!B$17,0)</f>
        <v>0</v>
      </c>
      <c r="O117" s="2">
        <f t="shared" ca="1" si="7"/>
        <v>0.91186090195919645</v>
      </c>
      <c r="P117" s="3">
        <f ca="1">1-O117/MAX(O$2:O117)</f>
        <v>9.2318296662802446E-2</v>
      </c>
    </row>
    <row r="118" spans="1:16" x14ac:dyDescent="0.15">
      <c r="A118" s="1">
        <v>38534</v>
      </c>
      <c r="B118">
        <v>875.93</v>
      </c>
      <c r="C118">
        <v>875.93</v>
      </c>
      <c r="D118">
        <v>858.37</v>
      </c>
      <c r="E118" s="2">
        <v>859.49</v>
      </c>
      <c r="F118" s="16">
        <v>5086726656</v>
      </c>
      <c r="G118" s="3">
        <f t="shared" si="4"/>
        <v>-2.1850709579032457E-2</v>
      </c>
      <c r="H118" s="3">
        <f>1-E118/MAX(E$2:E118)</f>
        <v>0.18064214761005926</v>
      </c>
      <c r="I118" s="32">
        <v>58.709677419354854</v>
      </c>
      <c r="J118" s="32">
        <v>838.70967741935488</v>
      </c>
      <c r="K118" s="34">
        <f ca="1">IF(ROW()&gt;计算结果!B$18+1,SUM(OFFSET(I118,0,0,-计算结果!B$18,1))-SUM(OFFSET(J118,0,0,-计算结果!B$18,1)),SUM(OFFSET(I118,0,0,-ROW(),1))-SUM(OFFSET(J118,0,0,-ROW(),1)))</f>
        <v>-5042.0000000000146</v>
      </c>
      <c r="L118" s="35" t="str">
        <f t="shared" ca="1" si="5"/>
        <v>卖</v>
      </c>
      <c r="M118" s="4" t="str">
        <f t="shared" ca="1" si="6"/>
        <v/>
      </c>
      <c r="N118" s="3">
        <f ca="1">IF(L117="买",E118/E117-1,0)-IF(M118=1,计算结果!B$17,0)</f>
        <v>0</v>
      </c>
      <c r="O118" s="2">
        <f t="shared" ca="1" si="7"/>
        <v>0.91186090195919645</v>
      </c>
      <c r="P118" s="3">
        <f ca="1">1-O118/MAX(O$2:O118)</f>
        <v>9.2318296662802446E-2</v>
      </c>
    </row>
    <row r="119" spans="1:16" x14ac:dyDescent="0.15">
      <c r="A119" s="1">
        <v>38537</v>
      </c>
      <c r="B119">
        <v>855.32</v>
      </c>
      <c r="C119">
        <v>856.1</v>
      </c>
      <c r="D119">
        <v>842.81</v>
      </c>
      <c r="E119" s="2">
        <v>855.93</v>
      </c>
      <c r="F119" s="16">
        <v>4026099456</v>
      </c>
      <c r="G119" s="3">
        <f t="shared" si="4"/>
        <v>-4.1419911808165955E-3</v>
      </c>
      <c r="H119" s="3">
        <f>1-E119/MAX(E$2:E119)</f>
        <v>0.18403592060859131</v>
      </c>
      <c r="I119" s="32">
        <v>250.06451612903226</v>
      </c>
      <c r="J119" s="32">
        <v>658.0645161290322</v>
      </c>
      <c r="K119" s="34">
        <f ca="1">IF(ROW()&gt;计算结果!B$18+1,SUM(OFFSET(I119,0,0,-计算结果!B$18,1))-SUM(OFFSET(J119,0,0,-计算结果!B$18,1)),SUM(OFFSET(I119,0,0,-ROW(),1))-SUM(OFFSET(J119,0,0,-ROW(),1)))</f>
        <v>-5546.0000000000109</v>
      </c>
      <c r="L119" s="35" t="str">
        <f t="shared" ca="1" si="5"/>
        <v>卖</v>
      </c>
      <c r="M119" s="4" t="str">
        <f t="shared" ca="1" si="6"/>
        <v/>
      </c>
      <c r="N119" s="3">
        <f ca="1">IF(L118="买",E119/E118-1,0)-IF(M119=1,计算结果!B$17,0)</f>
        <v>0</v>
      </c>
      <c r="O119" s="2">
        <f t="shared" ca="1" si="7"/>
        <v>0.91186090195919645</v>
      </c>
      <c r="P119" s="3">
        <f ca="1">1-O119/MAX(O$2:O119)</f>
        <v>9.2318296662802446E-2</v>
      </c>
    </row>
    <row r="120" spans="1:16" x14ac:dyDescent="0.15">
      <c r="A120" s="1">
        <v>38538</v>
      </c>
      <c r="B120">
        <v>853.68</v>
      </c>
      <c r="C120">
        <v>856.74</v>
      </c>
      <c r="D120">
        <v>845.36</v>
      </c>
      <c r="E120" s="2">
        <v>849.68</v>
      </c>
      <c r="F120" s="16">
        <v>4529674240</v>
      </c>
      <c r="G120" s="3">
        <f t="shared" si="4"/>
        <v>-7.3019989952449738E-3</v>
      </c>
      <c r="H120" s="3">
        <f>1-E120/MAX(E$2:E120)</f>
        <v>0.18999408949646335</v>
      </c>
      <c r="I120" s="32">
        <v>302.25000000000006</v>
      </c>
      <c r="J120" s="32">
        <v>581.25</v>
      </c>
      <c r="K120" s="34">
        <f ca="1">IF(ROW()&gt;计算结果!B$18+1,SUM(OFFSET(I120,0,0,-计算结果!B$18,1))-SUM(OFFSET(J120,0,0,-计算结果!B$18,1)),SUM(OFFSET(I120,0,0,-ROW(),1))-SUM(OFFSET(J120,0,0,-ROW(),1)))</f>
        <v>-5203.9999999999964</v>
      </c>
      <c r="L120" s="35" t="str">
        <f t="shared" ca="1" si="5"/>
        <v>卖</v>
      </c>
      <c r="M120" s="4" t="str">
        <f t="shared" ca="1" si="6"/>
        <v/>
      </c>
      <c r="N120" s="3">
        <f ca="1">IF(L119="买",E120/E119-1,0)-IF(M120=1,计算结果!B$17,0)</f>
        <v>0</v>
      </c>
      <c r="O120" s="2">
        <f t="shared" ca="1" si="7"/>
        <v>0.91186090195919645</v>
      </c>
      <c r="P120" s="3">
        <f ca="1">1-O120/MAX(O$2:O120)</f>
        <v>9.2318296662802446E-2</v>
      </c>
    </row>
    <row r="121" spans="1:16" x14ac:dyDescent="0.15">
      <c r="A121" s="1">
        <v>38539</v>
      </c>
      <c r="B121">
        <v>850.25</v>
      </c>
      <c r="C121">
        <v>854.45</v>
      </c>
      <c r="D121">
        <v>838.61</v>
      </c>
      <c r="E121" s="2">
        <v>842.56</v>
      </c>
      <c r="F121" s="16">
        <v>3627265536</v>
      </c>
      <c r="G121" s="3">
        <f t="shared" si="4"/>
        <v>-8.3796252706901386E-3</v>
      </c>
      <c r="H121" s="3">
        <f>1-E121/MAX(E$2:E121)</f>
        <v>0.19678163549352712</v>
      </c>
      <c r="I121" s="32">
        <v>367.15384615384613</v>
      </c>
      <c r="J121" s="32">
        <v>496.15384615384613</v>
      </c>
      <c r="K121" s="34">
        <f ca="1">IF(ROW()&gt;计算结果!B$18+1,SUM(OFFSET(I121,0,0,-计算结果!B$18,1))-SUM(OFFSET(J121,0,0,-计算结果!B$18,1)),SUM(OFFSET(I121,0,0,-ROW(),1))-SUM(OFFSET(J121,0,0,-ROW(),1)))</f>
        <v>-5421.9999999999927</v>
      </c>
      <c r="L121" s="35" t="str">
        <f t="shared" ca="1" si="5"/>
        <v>卖</v>
      </c>
      <c r="M121" s="4" t="str">
        <f t="shared" ca="1" si="6"/>
        <v/>
      </c>
      <c r="N121" s="3">
        <f ca="1">IF(L120="买",E121/E120-1,0)-IF(M121=1,计算结果!B$17,0)</f>
        <v>0</v>
      </c>
      <c r="O121" s="2">
        <f t="shared" ca="1" si="7"/>
        <v>0.91186090195919645</v>
      </c>
      <c r="P121" s="3">
        <f ca="1">1-O121/MAX(O$2:O121)</f>
        <v>9.2318296662802446E-2</v>
      </c>
    </row>
    <row r="122" spans="1:16" x14ac:dyDescent="0.15">
      <c r="A122" s="1">
        <v>38540</v>
      </c>
      <c r="B122">
        <v>841.75</v>
      </c>
      <c r="C122">
        <v>848.02</v>
      </c>
      <c r="D122">
        <v>839.28</v>
      </c>
      <c r="E122" s="2">
        <v>844.73</v>
      </c>
      <c r="F122" s="16">
        <v>2901826560</v>
      </c>
      <c r="G122" s="3">
        <f t="shared" si="4"/>
        <v>2.5754842385112831E-3</v>
      </c>
      <c r="H122" s="3">
        <f>1-E122/MAX(E$2:E122)</f>
        <v>0.1947129592556579</v>
      </c>
      <c r="I122" s="32">
        <v>600.71641791044772</v>
      </c>
      <c r="J122" s="32">
        <v>256.71641791044772</v>
      </c>
      <c r="K122" s="34">
        <f ca="1">IF(ROW()&gt;计算结果!B$18+1,SUM(OFFSET(I122,0,0,-计算结果!B$18,1))-SUM(OFFSET(J122,0,0,-计算结果!B$18,1)),SUM(OFFSET(I122,0,0,-ROW(),1))-SUM(OFFSET(J122,0,0,-ROW(),1)))</f>
        <v>-5627.9999999999818</v>
      </c>
      <c r="L122" s="35" t="str">
        <f t="shared" ca="1" si="5"/>
        <v>卖</v>
      </c>
      <c r="M122" s="4" t="str">
        <f t="shared" ca="1" si="6"/>
        <v/>
      </c>
      <c r="N122" s="3">
        <f ca="1">IF(L121="买",E122/E121-1,0)-IF(M122=1,计算结果!B$17,0)</f>
        <v>0</v>
      </c>
      <c r="O122" s="2">
        <f t="shared" ca="1" si="7"/>
        <v>0.91186090195919645</v>
      </c>
      <c r="P122" s="3">
        <f ca="1">1-O122/MAX(O$2:O122)</f>
        <v>9.2318296662802446E-2</v>
      </c>
    </row>
    <row r="123" spans="1:16" x14ac:dyDescent="0.15">
      <c r="A123" s="1">
        <v>38541</v>
      </c>
      <c r="B123">
        <v>842.62</v>
      </c>
      <c r="C123">
        <v>842.62</v>
      </c>
      <c r="D123">
        <v>827.23</v>
      </c>
      <c r="E123" s="2">
        <v>829.49</v>
      </c>
      <c r="F123" s="16">
        <v>3447787008</v>
      </c>
      <c r="G123" s="3">
        <f t="shared" si="4"/>
        <v>-1.8041267623974511E-2</v>
      </c>
      <c r="H123" s="3">
        <f>1-E123/MAX(E$2:E123)</f>
        <v>0.20924135827184509</v>
      </c>
      <c r="I123" s="32">
        <v>74.571428571428569</v>
      </c>
      <c r="J123" s="32">
        <v>828.57142857142856</v>
      </c>
      <c r="K123" s="34">
        <f ca="1">IF(ROW()&gt;计算结果!B$18+1,SUM(OFFSET(I123,0,0,-计算结果!B$18,1))-SUM(OFFSET(J123,0,0,-计算结果!B$18,1)),SUM(OFFSET(I123,0,0,-ROW(),1))-SUM(OFFSET(J123,0,0,-ROW(),1)))</f>
        <v>-6148.9999999999964</v>
      </c>
      <c r="L123" s="35" t="str">
        <f t="shared" ca="1" si="5"/>
        <v>卖</v>
      </c>
      <c r="M123" s="4" t="str">
        <f t="shared" ca="1" si="6"/>
        <v/>
      </c>
      <c r="N123" s="3">
        <f ca="1">IF(L122="买",E123/E122-1,0)-IF(M123=1,计算结果!B$17,0)</f>
        <v>0</v>
      </c>
      <c r="O123" s="2">
        <f t="shared" ca="1" si="7"/>
        <v>0.91186090195919645</v>
      </c>
      <c r="P123" s="3">
        <f ca="1">1-O123/MAX(O$2:O123)</f>
        <v>9.2318296662802446E-2</v>
      </c>
    </row>
    <row r="124" spans="1:16" x14ac:dyDescent="0.15">
      <c r="A124" s="1">
        <v>38544</v>
      </c>
      <c r="B124">
        <v>837.86</v>
      </c>
      <c r="C124">
        <v>850.66</v>
      </c>
      <c r="D124">
        <v>822.52</v>
      </c>
      <c r="E124" s="2">
        <v>824.1</v>
      </c>
      <c r="F124" s="16">
        <v>4092653568</v>
      </c>
      <c r="G124" s="3">
        <f t="shared" si="4"/>
        <v>-6.4979686313276774E-3</v>
      </c>
      <c r="H124" s="3">
        <f>1-E124/MAX(E$2:E124)</f>
        <v>0.21437968312074585</v>
      </c>
      <c r="I124" s="32">
        <v>275.14814814814815</v>
      </c>
      <c r="J124" s="32">
        <v>598.14814814814815</v>
      </c>
      <c r="K124" s="34">
        <f ca="1">IF(ROW()&gt;计算结果!B$18+1,SUM(OFFSET(I124,0,0,-计算结果!B$18,1))-SUM(OFFSET(J124,0,0,-计算结果!B$18,1)),SUM(OFFSET(I124,0,0,-ROW(),1))-SUM(OFFSET(J124,0,0,-ROW(),1)))</f>
        <v>-6023.9999999999854</v>
      </c>
      <c r="L124" s="35" t="str">
        <f t="shared" ca="1" si="5"/>
        <v>卖</v>
      </c>
      <c r="M124" s="4" t="str">
        <f t="shared" ca="1" si="6"/>
        <v/>
      </c>
      <c r="N124" s="3">
        <f ca="1">IF(L123="买",E124/E123-1,0)-IF(M124=1,计算结果!B$17,0)</f>
        <v>0</v>
      </c>
      <c r="O124" s="2">
        <f t="shared" ca="1" si="7"/>
        <v>0.91186090195919645</v>
      </c>
      <c r="P124" s="3">
        <f ca="1">1-O124/MAX(O$2:O124)</f>
        <v>9.2318296662802446E-2</v>
      </c>
    </row>
    <row r="125" spans="1:16" x14ac:dyDescent="0.15">
      <c r="A125" s="1">
        <v>38545</v>
      </c>
      <c r="B125">
        <v>821.91</v>
      </c>
      <c r="C125">
        <v>854.29</v>
      </c>
      <c r="D125">
        <v>818.86</v>
      </c>
      <c r="E125" s="2">
        <v>851.82</v>
      </c>
      <c r="F125" s="16">
        <v>7519245312</v>
      </c>
      <c r="G125" s="3">
        <f t="shared" si="4"/>
        <v>3.3636694575901016E-2</v>
      </c>
      <c r="H125" s="3">
        <f>1-E125/MAX(E$2:E125)</f>
        <v>0.1879540124692558</v>
      </c>
      <c r="I125" s="32">
        <v>870.99502487562188</v>
      </c>
      <c r="J125" s="32">
        <v>50.99502487562188</v>
      </c>
      <c r="K125" s="34">
        <f ca="1">IF(ROW()&gt;计算结果!B$18+1,SUM(OFFSET(I125,0,0,-计算结果!B$18,1))-SUM(OFFSET(J125,0,0,-计算结果!B$18,1)),SUM(OFFSET(I125,0,0,-ROW(),1))-SUM(OFFSET(J125,0,0,-ROW(),1)))</f>
        <v>-4961.9999999999854</v>
      </c>
      <c r="L125" s="35" t="str">
        <f t="shared" ca="1" si="5"/>
        <v>卖</v>
      </c>
      <c r="M125" s="4" t="str">
        <f t="shared" ca="1" si="6"/>
        <v/>
      </c>
      <c r="N125" s="3">
        <f ca="1">IF(L124="买",E125/E124-1,0)-IF(M125=1,计算结果!B$17,0)</f>
        <v>0</v>
      </c>
      <c r="O125" s="2">
        <f t="shared" ca="1" si="7"/>
        <v>0.91186090195919645</v>
      </c>
      <c r="P125" s="3">
        <f ca="1">1-O125/MAX(O$2:O125)</f>
        <v>9.2318296662802446E-2</v>
      </c>
    </row>
    <row r="126" spans="1:16" x14ac:dyDescent="0.15">
      <c r="A126" s="1">
        <v>38546</v>
      </c>
      <c r="B126">
        <v>850.47</v>
      </c>
      <c r="C126">
        <v>851.95</v>
      </c>
      <c r="D126">
        <v>841.86</v>
      </c>
      <c r="E126" s="2">
        <v>846.23</v>
      </c>
      <c r="F126" s="16">
        <v>4674024448</v>
      </c>
      <c r="G126" s="3">
        <f t="shared" si="4"/>
        <v>-6.5624192904604195E-3</v>
      </c>
      <c r="H126" s="3">
        <f>1-E126/MAX(E$2:E126)</f>
        <v>0.1932829987225686</v>
      </c>
      <c r="I126" s="32">
        <v>225.12121212121218</v>
      </c>
      <c r="J126" s="32">
        <v>662.12121212121224</v>
      </c>
      <c r="K126" s="34">
        <f ca="1">IF(ROW()&gt;计算结果!B$18+1,SUM(OFFSET(I126,0,0,-计算结果!B$18,1))-SUM(OFFSET(J126,0,0,-计算结果!B$18,1)),SUM(OFFSET(I126,0,0,-ROW(),1))-SUM(OFFSET(J126,0,0,-ROW(),1)))</f>
        <v>-4672.9999999999964</v>
      </c>
      <c r="L126" s="35" t="str">
        <f t="shared" ca="1" si="5"/>
        <v>卖</v>
      </c>
      <c r="M126" s="4" t="str">
        <f t="shared" ca="1" si="6"/>
        <v/>
      </c>
      <c r="N126" s="3">
        <f ca="1">IF(L125="买",E126/E125-1,0)-IF(M126=1,计算结果!B$17,0)</f>
        <v>0</v>
      </c>
      <c r="O126" s="2">
        <f t="shared" ca="1" si="7"/>
        <v>0.91186090195919645</v>
      </c>
      <c r="P126" s="3">
        <f ca="1">1-O126/MAX(O$2:O126)</f>
        <v>9.2318296662802446E-2</v>
      </c>
    </row>
    <row r="127" spans="1:16" x14ac:dyDescent="0.15">
      <c r="A127" s="1">
        <v>38547</v>
      </c>
      <c r="B127">
        <v>844.94</v>
      </c>
      <c r="C127">
        <v>856.09</v>
      </c>
      <c r="D127">
        <v>843.18</v>
      </c>
      <c r="E127" s="2">
        <v>849.59</v>
      </c>
      <c r="F127" s="16">
        <v>4742557184</v>
      </c>
      <c r="G127" s="3">
        <f t="shared" si="4"/>
        <v>3.9705517412524927E-3</v>
      </c>
      <c r="H127" s="3">
        <f>1-E127/MAX(E$2:E127)</f>
        <v>0.19007988712844859</v>
      </c>
      <c r="I127" s="32">
        <v>377.66666666666634</v>
      </c>
      <c r="J127" s="32">
        <v>366.66666666666634</v>
      </c>
      <c r="K127" s="34">
        <f ca="1">IF(ROW()&gt;计算结果!B$18+1,SUM(OFFSET(I127,0,0,-计算结果!B$18,1))-SUM(OFFSET(J127,0,0,-计算结果!B$18,1)),SUM(OFFSET(I127,0,0,-ROW(),1))-SUM(OFFSET(J127,0,0,-ROW(),1)))</f>
        <v>-5003</v>
      </c>
      <c r="L127" s="35" t="str">
        <f t="shared" ca="1" si="5"/>
        <v>卖</v>
      </c>
      <c r="M127" s="4" t="str">
        <f t="shared" ca="1" si="6"/>
        <v/>
      </c>
      <c r="N127" s="3">
        <f ca="1">IF(L126="买",E127/E126-1,0)-IF(M127=1,计算结果!B$17,0)</f>
        <v>0</v>
      </c>
      <c r="O127" s="2">
        <f t="shared" ca="1" si="7"/>
        <v>0.91186090195919645</v>
      </c>
      <c r="P127" s="3">
        <f ca="1">1-O127/MAX(O$2:O127)</f>
        <v>9.2318296662802446E-2</v>
      </c>
    </row>
    <row r="128" spans="1:16" x14ac:dyDescent="0.15">
      <c r="A128" s="1">
        <v>38548</v>
      </c>
      <c r="B128">
        <v>849.87</v>
      </c>
      <c r="C128">
        <v>854.6</v>
      </c>
      <c r="D128">
        <v>837.78</v>
      </c>
      <c r="E128" s="2">
        <v>841</v>
      </c>
      <c r="F128" s="16">
        <v>4203939584</v>
      </c>
      <c r="G128" s="3">
        <f t="shared" si="4"/>
        <v>-1.0110759307430661E-2</v>
      </c>
      <c r="H128" s="3">
        <f>1-E128/MAX(E$2:E128)</f>
        <v>0.19826879444793988</v>
      </c>
      <c r="I128" s="32">
        <v>132.92771084337352</v>
      </c>
      <c r="J128" s="32">
        <v>781.92771084337346</v>
      </c>
      <c r="K128" s="34">
        <f ca="1">IF(ROW()&gt;计算结果!B$18+1,SUM(OFFSET(I128,0,0,-计算结果!B$18,1))-SUM(OFFSET(J128,0,0,-计算结果!B$18,1)),SUM(OFFSET(I128,0,0,-ROW(),1))-SUM(OFFSET(J128,0,0,-ROW(),1)))</f>
        <v>-6568</v>
      </c>
      <c r="L128" s="35" t="str">
        <f t="shared" ca="1" si="5"/>
        <v>卖</v>
      </c>
      <c r="M128" s="4" t="str">
        <f t="shared" ca="1" si="6"/>
        <v/>
      </c>
      <c r="N128" s="3">
        <f ca="1">IF(L127="买",E128/E127-1,0)-IF(M128=1,计算结果!B$17,0)</f>
        <v>0</v>
      </c>
      <c r="O128" s="2">
        <f t="shared" ca="1" si="7"/>
        <v>0.91186090195919645</v>
      </c>
      <c r="P128" s="3">
        <f ca="1">1-O128/MAX(O$2:O128)</f>
        <v>9.2318296662802446E-2</v>
      </c>
    </row>
    <row r="129" spans="1:16" x14ac:dyDescent="0.15">
      <c r="A129" s="1">
        <v>38551</v>
      </c>
      <c r="B129">
        <v>839.22</v>
      </c>
      <c r="C129">
        <v>840.01</v>
      </c>
      <c r="D129">
        <v>829.68</v>
      </c>
      <c r="E129" s="2">
        <v>832.99</v>
      </c>
      <c r="F129" s="16">
        <v>3767754752</v>
      </c>
      <c r="G129" s="3">
        <f t="shared" si="4"/>
        <v>-9.5243757431628939E-3</v>
      </c>
      <c r="H129" s="3">
        <f>1-E129/MAX(E$2:E129)</f>
        <v>0.20590478369463672</v>
      </c>
      <c r="I129" s="32">
        <v>167.87012987012989</v>
      </c>
      <c r="J129" s="32">
        <v>729.87012987012986</v>
      </c>
      <c r="K129" s="34">
        <f ca="1">IF(ROW()&gt;计算结果!B$18+1,SUM(OFFSET(I129,0,0,-计算结果!B$18,1))-SUM(OFFSET(J129,0,0,-计算结果!B$18,1)),SUM(OFFSET(I129,0,0,-ROW(),1))-SUM(OFFSET(J129,0,0,-ROW(),1)))</f>
        <v>-6479.9999999999964</v>
      </c>
      <c r="L129" s="35" t="str">
        <f t="shared" ca="1" si="5"/>
        <v>卖</v>
      </c>
      <c r="M129" s="4" t="str">
        <f t="shared" ca="1" si="6"/>
        <v/>
      </c>
      <c r="N129" s="3">
        <f ca="1">IF(L128="买",E129/E128-1,0)-IF(M129=1,计算结果!B$17,0)</f>
        <v>0</v>
      </c>
      <c r="O129" s="2">
        <f t="shared" ca="1" si="7"/>
        <v>0.91186090195919645</v>
      </c>
      <c r="P129" s="3">
        <f ca="1">1-O129/MAX(O$2:O129)</f>
        <v>9.2318296662802446E-2</v>
      </c>
    </row>
    <row r="130" spans="1:16" x14ac:dyDescent="0.15">
      <c r="A130" s="1">
        <v>38552</v>
      </c>
      <c r="B130">
        <v>831.5</v>
      </c>
      <c r="C130">
        <v>840.14</v>
      </c>
      <c r="D130">
        <v>829.28</v>
      </c>
      <c r="E130" s="2">
        <v>835.61</v>
      </c>
      <c r="F130" s="16">
        <v>3622924800</v>
      </c>
      <c r="G130" s="3">
        <f t="shared" si="4"/>
        <v>3.1452958618951588E-3</v>
      </c>
      <c r="H130" s="3">
        <f>1-E130/MAX(E$2:E130)</f>
        <v>0.20340711929684074</v>
      </c>
      <c r="I130" s="32">
        <v>666.80357142857144</v>
      </c>
      <c r="J130" s="32">
        <v>205.80357142857144</v>
      </c>
      <c r="K130" s="34">
        <f ca="1">IF(ROW()&gt;计算结果!B$18+1,SUM(OFFSET(I130,0,0,-计算结果!B$18,1))-SUM(OFFSET(J130,0,0,-计算结果!B$18,1)),SUM(OFFSET(I130,0,0,-ROW(),1))-SUM(OFFSET(J130,0,0,-ROW(),1)))</f>
        <v>-5590.9999999999818</v>
      </c>
      <c r="L130" s="35" t="str">
        <f t="shared" ca="1" si="5"/>
        <v>卖</v>
      </c>
      <c r="M130" s="4" t="str">
        <f t="shared" ca="1" si="6"/>
        <v/>
      </c>
      <c r="N130" s="3">
        <f ca="1">IF(L129="买",E130/E129-1,0)-IF(M130=1,计算结果!B$17,0)</f>
        <v>0</v>
      </c>
      <c r="O130" s="2">
        <f t="shared" ca="1" si="7"/>
        <v>0.91186090195919645</v>
      </c>
      <c r="P130" s="3">
        <f ca="1">1-O130/MAX(O$2:O130)</f>
        <v>9.2318296662802446E-2</v>
      </c>
    </row>
    <row r="131" spans="1:16" x14ac:dyDescent="0.15">
      <c r="A131" s="1">
        <v>38553</v>
      </c>
      <c r="B131">
        <v>835.3</v>
      </c>
      <c r="C131">
        <v>844.71</v>
      </c>
      <c r="D131">
        <v>832.14</v>
      </c>
      <c r="E131" s="2">
        <v>842.64</v>
      </c>
      <c r="F131" s="16">
        <v>3953440000</v>
      </c>
      <c r="G131" s="3">
        <f t="shared" ref="G131:G194" si="8">E131/E130-1</f>
        <v>8.4130156412680623E-3</v>
      </c>
      <c r="H131" s="3">
        <f>1-E131/MAX(E$2:E131)</f>
        <v>0.19670537093176232</v>
      </c>
      <c r="I131" s="32">
        <v>630.43010752688167</v>
      </c>
      <c r="J131" s="32">
        <v>220.43010752688167</v>
      </c>
      <c r="K131" s="34">
        <f ca="1">IF(ROW()&gt;计算结果!B$18+1,SUM(OFFSET(I131,0,0,-计算结果!B$18,1))-SUM(OFFSET(J131,0,0,-计算结果!B$18,1)),SUM(OFFSET(I131,0,0,-ROW(),1))-SUM(OFFSET(J131,0,0,-ROW(),1)))</f>
        <v>-5803.9999999999891</v>
      </c>
      <c r="L131" s="35" t="str">
        <f t="shared" ca="1" si="5"/>
        <v>卖</v>
      </c>
      <c r="M131" s="4" t="str">
        <f t="shared" ca="1" si="6"/>
        <v/>
      </c>
      <c r="N131" s="3">
        <f ca="1">IF(L130="买",E131/E130-1,0)-IF(M131=1,计算结果!B$17,0)</f>
        <v>0</v>
      </c>
      <c r="O131" s="2">
        <f t="shared" ca="1" si="7"/>
        <v>0.91186090195919645</v>
      </c>
      <c r="P131" s="3">
        <f ca="1">1-O131/MAX(O$2:O131)</f>
        <v>9.2318296662802446E-2</v>
      </c>
    </row>
    <row r="132" spans="1:16" x14ac:dyDescent="0.15">
      <c r="A132" s="1">
        <v>38554</v>
      </c>
      <c r="B132">
        <v>842.75</v>
      </c>
      <c r="C132">
        <v>843.99</v>
      </c>
      <c r="D132">
        <v>835.76</v>
      </c>
      <c r="E132" s="2">
        <v>843.99</v>
      </c>
      <c r="F132" s="16">
        <v>4118496768</v>
      </c>
      <c r="G132" s="3">
        <f t="shared" si="8"/>
        <v>1.6021076616348218E-3</v>
      </c>
      <c r="H132" s="3">
        <f>1-E132/MAX(E$2:E132)</f>
        <v>0.19541840645198194</v>
      </c>
      <c r="I132" s="32">
        <v>323.51351351351354</v>
      </c>
      <c r="J132" s="32">
        <v>513.51351351351354</v>
      </c>
      <c r="K132" s="34">
        <f ca="1">IF(ROW()&gt;计算结果!B$18+1,SUM(OFFSET(I132,0,0,-计算结果!B$18,1))-SUM(OFFSET(J132,0,0,-计算结果!B$18,1)),SUM(OFFSET(I132,0,0,-ROW(),1))-SUM(OFFSET(J132,0,0,-ROW(),1)))</f>
        <v>-6672.9999999999964</v>
      </c>
      <c r="L132" s="35" t="str">
        <f t="shared" ref="L132:L195" ca="1" si="9">(IF(K132&lt;0,"卖","买"))</f>
        <v>卖</v>
      </c>
      <c r="M132" s="4" t="str">
        <f t="shared" ref="M132:M195" ca="1" si="10">IF(L131&lt;&gt;L132,1,"")</f>
        <v/>
      </c>
      <c r="N132" s="3">
        <f ca="1">IF(L131="买",E132/E131-1,0)-IF(M132=1,计算结果!B$17,0)</f>
        <v>0</v>
      </c>
      <c r="O132" s="2">
        <f t="shared" ref="O132:O195" ca="1" si="11">IFERROR(O131*(1+N132),O131)</f>
        <v>0.91186090195919645</v>
      </c>
      <c r="P132" s="3">
        <f ca="1">1-O132/MAX(O$2:O132)</f>
        <v>9.2318296662802446E-2</v>
      </c>
    </row>
    <row r="133" spans="1:16" x14ac:dyDescent="0.15">
      <c r="A133" s="1">
        <v>38555</v>
      </c>
      <c r="B133">
        <v>847.54</v>
      </c>
      <c r="C133">
        <v>867.16</v>
      </c>
      <c r="D133">
        <v>842.99</v>
      </c>
      <c r="E133" s="2">
        <v>859.69</v>
      </c>
      <c r="F133" s="16">
        <v>10210013184</v>
      </c>
      <c r="G133" s="3">
        <f t="shared" si="8"/>
        <v>1.8602116138816793E-2</v>
      </c>
      <c r="H133" s="3">
        <f>1-E133/MAX(E$2:E133)</f>
        <v>0.18045148620564733</v>
      </c>
      <c r="I133" s="32">
        <v>864.00805523590338</v>
      </c>
      <c r="J133" s="32">
        <v>47.008055235903385</v>
      </c>
      <c r="K133" s="34">
        <f ca="1">IF(ROW()&gt;计算结果!B$18+1,SUM(OFFSET(I133,0,0,-计算结果!B$18,1))-SUM(OFFSET(J133,0,0,-计算结果!B$18,1)),SUM(OFFSET(I133,0,0,-ROW(),1))-SUM(OFFSET(J133,0,0,-ROW(),1)))</f>
        <v>-6604</v>
      </c>
      <c r="L133" s="35" t="str">
        <f t="shared" ca="1" si="9"/>
        <v>卖</v>
      </c>
      <c r="M133" s="4" t="str">
        <f t="shared" ca="1" si="10"/>
        <v/>
      </c>
      <c r="N133" s="3">
        <f ca="1">IF(L132="买",E133/E132-1,0)-IF(M133=1,计算结果!B$17,0)</f>
        <v>0</v>
      </c>
      <c r="O133" s="2">
        <f t="shared" ca="1" si="11"/>
        <v>0.91186090195919645</v>
      </c>
      <c r="P133" s="3">
        <f ca="1">1-O133/MAX(O$2:O133)</f>
        <v>9.2318296662802446E-2</v>
      </c>
    </row>
    <row r="134" spans="1:16" x14ac:dyDescent="0.15">
      <c r="A134" s="1">
        <v>38558</v>
      </c>
      <c r="B134">
        <v>858.33</v>
      </c>
      <c r="C134">
        <v>860.95</v>
      </c>
      <c r="D134">
        <v>854.28</v>
      </c>
      <c r="E134" s="2">
        <v>856.86</v>
      </c>
      <c r="F134" s="16">
        <v>5762384896</v>
      </c>
      <c r="G134" s="3">
        <f t="shared" si="8"/>
        <v>-3.2918842838698392E-3</v>
      </c>
      <c r="H134" s="3">
        <f>1-E134/MAX(E$2:E134)</f>
        <v>0.1831493450780759</v>
      </c>
      <c r="I134" s="32">
        <v>330.57142857142861</v>
      </c>
      <c r="J134" s="32">
        <v>508.57142857142861</v>
      </c>
      <c r="K134" s="34">
        <f ca="1">IF(ROW()&gt;计算结果!B$18+1,SUM(OFFSET(I134,0,0,-计算结果!B$18,1))-SUM(OFFSET(J134,0,0,-计算结果!B$18,1)),SUM(OFFSET(I134,0,0,-ROW(),1))-SUM(OFFSET(J134,0,0,-ROW(),1)))</f>
        <v>-6656</v>
      </c>
      <c r="L134" s="35" t="str">
        <f t="shared" ca="1" si="9"/>
        <v>卖</v>
      </c>
      <c r="M134" s="4" t="str">
        <f t="shared" ca="1" si="10"/>
        <v/>
      </c>
      <c r="N134" s="3">
        <f ca="1">IF(L133="买",E134/E133-1,0)-IF(M134=1,计算结果!B$17,0)</f>
        <v>0</v>
      </c>
      <c r="O134" s="2">
        <f t="shared" ca="1" si="11"/>
        <v>0.91186090195919645</v>
      </c>
      <c r="P134" s="3">
        <f ca="1">1-O134/MAX(O$2:O134)</f>
        <v>9.2318296662802446E-2</v>
      </c>
    </row>
    <row r="135" spans="1:16" x14ac:dyDescent="0.15">
      <c r="A135" s="1">
        <v>38559</v>
      </c>
      <c r="B135">
        <v>856.19</v>
      </c>
      <c r="C135">
        <v>880.03</v>
      </c>
      <c r="D135">
        <v>856.19</v>
      </c>
      <c r="E135" s="2">
        <v>876.48</v>
      </c>
      <c r="F135" s="16">
        <v>10513581056</v>
      </c>
      <c r="G135" s="3">
        <f t="shared" si="8"/>
        <v>2.2897556193543833E-2</v>
      </c>
      <c r="H135" s="3">
        <f>1-E135/MAX(E$2:E135)</f>
        <v>0.16444546130526794</v>
      </c>
      <c r="I135" s="32">
        <v>886.00065746219582</v>
      </c>
      <c r="J135" s="32">
        <v>19.000657462195818</v>
      </c>
      <c r="K135" s="34">
        <f ca="1">IF(ROW()&gt;计算结果!B$18+1,SUM(OFFSET(I135,0,0,-计算结果!B$18,1))-SUM(OFFSET(J135,0,0,-计算结果!B$18,1)),SUM(OFFSET(I135,0,0,-ROW(),1))-SUM(OFFSET(J135,0,0,-ROW(),1)))</f>
        <v>-5052</v>
      </c>
      <c r="L135" s="35" t="str">
        <f t="shared" ca="1" si="9"/>
        <v>卖</v>
      </c>
      <c r="M135" s="4" t="str">
        <f t="shared" ca="1" si="10"/>
        <v/>
      </c>
      <c r="N135" s="3">
        <f ca="1">IF(L134="买",E135/E134-1,0)-IF(M135=1,计算结果!B$17,0)</f>
        <v>0</v>
      </c>
      <c r="O135" s="2">
        <f t="shared" ca="1" si="11"/>
        <v>0.91186090195919645</v>
      </c>
      <c r="P135" s="3">
        <f ca="1">1-O135/MAX(O$2:O135)</f>
        <v>9.2318296662802446E-2</v>
      </c>
    </row>
    <row r="136" spans="1:16" x14ac:dyDescent="0.15">
      <c r="A136" s="1">
        <v>38560</v>
      </c>
      <c r="B136">
        <v>876.94</v>
      </c>
      <c r="C136">
        <v>894.03</v>
      </c>
      <c r="D136">
        <v>876.04</v>
      </c>
      <c r="E136" s="2">
        <v>894.01</v>
      </c>
      <c r="F136" s="16">
        <v>9688109056</v>
      </c>
      <c r="G136" s="3">
        <f t="shared" si="8"/>
        <v>2.0000456370938169E-2</v>
      </c>
      <c r="H136" s="3">
        <f>1-E136/MAX(E$2:E136)</f>
        <v>0.14773398920856451</v>
      </c>
      <c r="I136" s="32">
        <v>847.99168266154823</v>
      </c>
      <c r="J136" s="32">
        <v>50.991682661548225</v>
      </c>
      <c r="K136" s="34">
        <f ca="1">IF(ROW()&gt;计算结果!B$18+1,SUM(OFFSET(I136,0,0,-计算结果!B$18,1))-SUM(OFFSET(J136,0,0,-计算结果!B$18,1)),SUM(OFFSET(I136,0,0,-ROW(),1))-SUM(OFFSET(J136,0,0,-ROW(),1)))</f>
        <v>-5123.9999999999964</v>
      </c>
      <c r="L136" s="35" t="str">
        <f t="shared" ca="1" si="9"/>
        <v>卖</v>
      </c>
      <c r="M136" s="4" t="str">
        <f t="shared" ca="1" si="10"/>
        <v/>
      </c>
      <c r="N136" s="3">
        <f ca="1">IF(L135="买",E136/E135-1,0)-IF(M136=1,计算结果!B$17,0)</f>
        <v>0</v>
      </c>
      <c r="O136" s="2">
        <f t="shared" ca="1" si="11"/>
        <v>0.91186090195919645</v>
      </c>
      <c r="P136" s="3">
        <f ca="1">1-O136/MAX(O$2:O136)</f>
        <v>9.2318296662802446E-2</v>
      </c>
    </row>
    <row r="137" spans="1:16" x14ac:dyDescent="0.15">
      <c r="A137" s="1">
        <v>38561</v>
      </c>
      <c r="B137">
        <v>893.88</v>
      </c>
      <c r="C137">
        <v>901</v>
      </c>
      <c r="D137">
        <v>888.5</v>
      </c>
      <c r="E137" s="2">
        <v>890.89</v>
      </c>
      <c r="F137" s="16">
        <v>10326374400</v>
      </c>
      <c r="G137" s="3">
        <f t="shared" si="8"/>
        <v>-3.4898938490620646E-3</v>
      </c>
      <c r="H137" s="3">
        <f>1-E137/MAX(E$2:E137)</f>
        <v>0.15070830711739025</v>
      </c>
      <c r="I137" s="32">
        <v>322.20512820512818</v>
      </c>
      <c r="J137" s="32">
        <v>528.20512820512818</v>
      </c>
      <c r="K137" s="34">
        <f ca="1">IF(ROW()&gt;计算结果!B$18+1,SUM(OFFSET(I137,0,0,-计算结果!B$18,1))-SUM(OFFSET(J137,0,0,-计算结果!B$18,1)),SUM(OFFSET(I137,0,0,-ROW(),1))-SUM(OFFSET(J137,0,0,-ROW(),1)))</f>
        <v>-4747.9999999999927</v>
      </c>
      <c r="L137" s="35" t="str">
        <f t="shared" ca="1" si="9"/>
        <v>卖</v>
      </c>
      <c r="M137" s="4" t="str">
        <f t="shared" ca="1" si="10"/>
        <v/>
      </c>
      <c r="N137" s="3">
        <f ca="1">IF(L136="买",E137/E136-1,0)-IF(M137=1,计算结果!B$17,0)</f>
        <v>0</v>
      </c>
      <c r="O137" s="2">
        <f t="shared" ca="1" si="11"/>
        <v>0.91186090195919645</v>
      </c>
      <c r="P137" s="3">
        <f ca="1">1-O137/MAX(O$2:O137)</f>
        <v>9.2318296662802446E-2</v>
      </c>
    </row>
    <row r="138" spans="1:16" x14ac:dyDescent="0.15">
      <c r="A138" s="1">
        <v>38562</v>
      </c>
      <c r="B138">
        <v>889.41</v>
      </c>
      <c r="C138">
        <v>892.29</v>
      </c>
      <c r="D138">
        <v>883.38</v>
      </c>
      <c r="E138" s="2">
        <v>888.16</v>
      </c>
      <c r="F138" s="16">
        <v>6409061888</v>
      </c>
      <c r="G138" s="3">
        <f t="shared" si="8"/>
        <v>-3.0643513789581078E-3</v>
      </c>
      <c r="H138" s="3">
        <f>1-E138/MAX(E$2:E138)</f>
        <v>0.1533108352876128</v>
      </c>
      <c r="I138" s="32">
        <v>314.36363636363643</v>
      </c>
      <c r="J138" s="32">
        <v>561.36363636363649</v>
      </c>
      <c r="K138" s="34">
        <f ca="1">IF(ROW()&gt;计算结果!B$18+1,SUM(OFFSET(I138,0,0,-计算结果!B$18,1))-SUM(OFFSET(J138,0,0,-计算结果!B$18,1)),SUM(OFFSET(I138,0,0,-ROW(),1))-SUM(OFFSET(J138,0,0,-ROW(),1)))</f>
        <v>-4390.0000000000036</v>
      </c>
      <c r="L138" s="35" t="str">
        <f t="shared" ca="1" si="9"/>
        <v>卖</v>
      </c>
      <c r="M138" s="4" t="str">
        <f t="shared" ca="1" si="10"/>
        <v/>
      </c>
      <c r="N138" s="3">
        <f ca="1">IF(L137="买",E138/E137-1,0)-IF(M138=1,计算结果!B$17,0)</f>
        <v>0</v>
      </c>
      <c r="O138" s="2">
        <f t="shared" ca="1" si="11"/>
        <v>0.91186090195919645</v>
      </c>
      <c r="P138" s="3">
        <f ca="1">1-O138/MAX(O$2:O138)</f>
        <v>9.2318296662802446E-2</v>
      </c>
    </row>
    <row r="139" spans="1:16" x14ac:dyDescent="0.15">
      <c r="A139" s="1">
        <v>38565</v>
      </c>
      <c r="B139">
        <v>887.72</v>
      </c>
      <c r="C139">
        <v>897.28</v>
      </c>
      <c r="D139">
        <v>885.85</v>
      </c>
      <c r="E139" s="2">
        <v>891.61</v>
      </c>
      <c r="F139" s="16">
        <v>5451576832</v>
      </c>
      <c r="G139" s="3">
        <f t="shared" si="8"/>
        <v>3.8844352368943014E-3</v>
      </c>
      <c r="H139" s="3">
        <f>1-E139/MAX(E$2:E139)</f>
        <v>0.15002192606150733</v>
      </c>
      <c r="I139" s="32">
        <v>613.05882352941171</v>
      </c>
      <c r="J139" s="32">
        <v>227.05882352941171</v>
      </c>
      <c r="K139" s="34">
        <f ca="1">IF(ROW()&gt;计算结果!B$18+1,SUM(OFFSET(I139,0,0,-计算结果!B$18,1))-SUM(OFFSET(J139,0,0,-计算结果!B$18,1)),SUM(OFFSET(I139,0,0,-ROW(),1))-SUM(OFFSET(J139,0,0,-ROW(),1)))</f>
        <v>-3478.0000000000036</v>
      </c>
      <c r="L139" s="35" t="str">
        <f t="shared" ca="1" si="9"/>
        <v>卖</v>
      </c>
      <c r="M139" s="4" t="str">
        <f t="shared" ca="1" si="10"/>
        <v/>
      </c>
      <c r="N139" s="3">
        <f ca="1">IF(L138="买",E139/E138-1,0)-IF(M139=1,计算结果!B$17,0)</f>
        <v>0</v>
      </c>
      <c r="O139" s="2">
        <f t="shared" ca="1" si="11"/>
        <v>0.91186090195919645</v>
      </c>
      <c r="P139" s="3">
        <f ca="1">1-O139/MAX(O$2:O139)</f>
        <v>9.2318296662802446E-2</v>
      </c>
    </row>
    <row r="140" spans="1:16" x14ac:dyDescent="0.15">
      <c r="A140" s="1">
        <v>38566</v>
      </c>
      <c r="B140">
        <v>892.13</v>
      </c>
      <c r="C140">
        <v>903.65</v>
      </c>
      <c r="D140">
        <v>888.4</v>
      </c>
      <c r="E140" s="2">
        <v>903.6</v>
      </c>
      <c r="F140" s="16">
        <v>6441958912</v>
      </c>
      <c r="G140" s="3">
        <f t="shared" si="8"/>
        <v>1.3447583584751177E-2</v>
      </c>
      <c r="H140" s="3">
        <f>1-E140/MAX(E$2:E140)</f>
        <v>0.13859177486701368</v>
      </c>
      <c r="I140" s="32">
        <v>822.019248395967</v>
      </c>
      <c r="J140" s="32">
        <v>69.019248395966997</v>
      </c>
      <c r="K140" s="34">
        <f ca="1">IF(ROW()&gt;计算结果!B$18+1,SUM(OFFSET(I140,0,0,-计算结果!B$18,1))-SUM(OFFSET(J140,0,0,-计算结果!B$18,1)),SUM(OFFSET(I140,0,0,-ROW(),1))-SUM(OFFSET(J140,0,0,-ROW(),1)))</f>
        <v>-2986.0000000000073</v>
      </c>
      <c r="L140" s="35" t="str">
        <f t="shared" ca="1" si="9"/>
        <v>卖</v>
      </c>
      <c r="M140" s="4" t="str">
        <f t="shared" ca="1" si="10"/>
        <v/>
      </c>
      <c r="N140" s="3">
        <f ca="1">IF(L139="买",E140/E139-1,0)-IF(M140=1,计算结果!B$17,0)</f>
        <v>0</v>
      </c>
      <c r="O140" s="2">
        <f t="shared" ca="1" si="11"/>
        <v>0.91186090195919645</v>
      </c>
      <c r="P140" s="3">
        <f ca="1">1-O140/MAX(O$2:O140)</f>
        <v>9.2318296662802446E-2</v>
      </c>
    </row>
    <row r="141" spans="1:16" x14ac:dyDescent="0.15">
      <c r="A141" s="1">
        <v>38567</v>
      </c>
      <c r="B141">
        <v>905.18</v>
      </c>
      <c r="C141">
        <v>919.28</v>
      </c>
      <c r="D141">
        <v>903.76</v>
      </c>
      <c r="E141" s="2">
        <v>909.57</v>
      </c>
      <c r="F141" s="16">
        <v>11911777280</v>
      </c>
      <c r="G141" s="3">
        <f t="shared" si="8"/>
        <v>6.6069057104913842E-3</v>
      </c>
      <c r="H141" s="3">
        <f>1-E141/MAX(E$2:E141)</f>
        <v>0.13290053194531826</v>
      </c>
      <c r="I141" s="32">
        <v>656.33898305084756</v>
      </c>
      <c r="J141" s="32">
        <v>195.33898305084756</v>
      </c>
      <c r="K141" s="34">
        <f ca="1">IF(ROW()&gt;计算结果!B$18+1,SUM(OFFSET(I141,0,0,-计算结果!B$18,1))-SUM(OFFSET(J141,0,0,-计算结果!B$18,1)),SUM(OFFSET(I141,0,0,-ROW(),1))-SUM(OFFSET(J141,0,0,-ROW(),1)))</f>
        <v>-1951.0000000000073</v>
      </c>
      <c r="L141" s="35" t="str">
        <f t="shared" ca="1" si="9"/>
        <v>卖</v>
      </c>
      <c r="M141" s="4" t="str">
        <f t="shared" ca="1" si="10"/>
        <v/>
      </c>
      <c r="N141" s="3">
        <f ca="1">IF(L140="买",E141/E140-1,0)-IF(M141=1,计算结果!B$17,0)</f>
        <v>0</v>
      </c>
      <c r="O141" s="2">
        <f t="shared" ca="1" si="11"/>
        <v>0.91186090195919645</v>
      </c>
      <c r="P141" s="3">
        <f ca="1">1-O141/MAX(O$2:O141)</f>
        <v>9.2318296662802446E-2</v>
      </c>
    </row>
    <row r="142" spans="1:16" x14ac:dyDescent="0.15">
      <c r="A142" s="1">
        <v>38568</v>
      </c>
      <c r="B142">
        <v>907.42</v>
      </c>
      <c r="C142">
        <v>909.83</v>
      </c>
      <c r="D142">
        <v>901.63</v>
      </c>
      <c r="E142" s="2">
        <v>904.15</v>
      </c>
      <c r="F142" s="16">
        <v>6682690048</v>
      </c>
      <c r="G142" s="3">
        <f t="shared" si="8"/>
        <v>-5.9588596809482253E-3</v>
      </c>
      <c r="H142" s="3">
        <f>1-E142/MAX(E$2:E142)</f>
        <v>0.13806745600488102</v>
      </c>
      <c r="I142" s="32">
        <v>249.98360655737707</v>
      </c>
      <c r="J142" s="32">
        <v>640.98360655737702</v>
      </c>
      <c r="K142" s="34">
        <f ca="1">IF(ROW()&gt;计算结果!B$18+1,SUM(OFFSET(I142,0,0,-计算结果!B$18,1))-SUM(OFFSET(J142,0,0,-计算结果!B$18,1)),SUM(OFFSET(I142,0,0,-ROW(),1))-SUM(OFFSET(J142,0,0,-ROW(),1)))</f>
        <v>-1941.9999999999927</v>
      </c>
      <c r="L142" s="35" t="str">
        <f t="shared" ca="1" si="9"/>
        <v>卖</v>
      </c>
      <c r="M142" s="4" t="str">
        <f t="shared" ca="1" si="10"/>
        <v/>
      </c>
      <c r="N142" s="3">
        <f ca="1">IF(L141="买",E142/E141-1,0)-IF(M142=1,计算结果!B$17,0)</f>
        <v>0</v>
      </c>
      <c r="O142" s="2">
        <f t="shared" ca="1" si="11"/>
        <v>0.91186090195919645</v>
      </c>
      <c r="P142" s="3">
        <f ca="1">1-O142/MAX(O$2:O142)</f>
        <v>9.2318296662802446E-2</v>
      </c>
    </row>
    <row r="143" spans="1:16" x14ac:dyDescent="0.15">
      <c r="A143" s="1">
        <v>38569</v>
      </c>
      <c r="B143">
        <v>904.04</v>
      </c>
      <c r="C143">
        <v>923.81</v>
      </c>
      <c r="D143">
        <v>903.94</v>
      </c>
      <c r="E143" s="2">
        <v>923.8</v>
      </c>
      <c r="F143" s="16">
        <v>9585685504</v>
      </c>
      <c r="G143" s="3">
        <f t="shared" si="8"/>
        <v>2.1733119504506959E-2</v>
      </c>
      <c r="H143" s="3">
        <f>1-E143/MAX(E$2:E143)</f>
        <v>0.11933497302141138</v>
      </c>
      <c r="I143" s="32">
        <v>882</v>
      </c>
      <c r="J143" s="32">
        <v>21</v>
      </c>
      <c r="K143" s="34">
        <f ca="1">IF(ROW()&gt;计算结果!B$18+1,SUM(OFFSET(I143,0,0,-计算结果!B$18,1))-SUM(OFFSET(J143,0,0,-计算结果!B$18,1)),SUM(OFFSET(I143,0,0,-ROW(),1))-SUM(OFFSET(J143,0,0,-ROW(),1)))</f>
        <v>-787</v>
      </c>
      <c r="L143" s="35" t="str">
        <f t="shared" ca="1" si="9"/>
        <v>卖</v>
      </c>
      <c r="M143" s="4" t="str">
        <f t="shared" ca="1" si="10"/>
        <v/>
      </c>
      <c r="N143" s="3">
        <f ca="1">IF(L142="买",E143/E142-1,0)-IF(M143=1,计算结果!B$17,0)</f>
        <v>0</v>
      </c>
      <c r="O143" s="2">
        <f t="shared" ca="1" si="11"/>
        <v>0.91186090195919645</v>
      </c>
      <c r="P143" s="3">
        <f ca="1">1-O143/MAX(O$2:O143)</f>
        <v>9.2318296662802446E-2</v>
      </c>
    </row>
    <row r="144" spans="1:16" x14ac:dyDescent="0.15">
      <c r="A144" s="1">
        <v>38572</v>
      </c>
      <c r="B144">
        <v>926.57</v>
      </c>
      <c r="C144">
        <v>933.15</v>
      </c>
      <c r="D144">
        <v>923.57</v>
      </c>
      <c r="E144" s="2">
        <v>927.47</v>
      </c>
      <c r="F144" s="16">
        <v>11135756288</v>
      </c>
      <c r="G144" s="3">
        <f t="shared" si="8"/>
        <v>3.9727213682616558E-3</v>
      </c>
      <c r="H144" s="3">
        <f>1-E144/MAX(E$2:E144)</f>
        <v>0.11583633625045286</v>
      </c>
      <c r="I144" s="32">
        <v>671.82130584192441</v>
      </c>
      <c r="J144" s="32">
        <v>171.82130584192441</v>
      </c>
      <c r="K144" s="34">
        <f ca="1">IF(ROW()&gt;计算结果!B$18+1,SUM(OFFSET(I144,0,0,-计算结果!B$18,1))-SUM(OFFSET(J144,0,0,-计算结果!B$18,1)),SUM(OFFSET(I144,0,0,-ROW(),1))-SUM(OFFSET(J144,0,0,-ROW(),1)))</f>
        <v>139</v>
      </c>
      <c r="L144" s="35" t="str">
        <f t="shared" ca="1" si="9"/>
        <v>买</v>
      </c>
      <c r="M144" s="4">
        <f t="shared" ca="1" si="10"/>
        <v>1</v>
      </c>
      <c r="N144" s="3">
        <f ca="1">IF(L143="买",E144/E143-1,0)-IF(M144=1,计算结果!B$17,0)</f>
        <v>0</v>
      </c>
      <c r="O144" s="2">
        <f t="shared" ca="1" si="11"/>
        <v>0.91186090195919645</v>
      </c>
      <c r="P144" s="3">
        <f ca="1">1-O144/MAX(O$2:O144)</f>
        <v>9.2318296662802446E-2</v>
      </c>
    </row>
    <row r="145" spans="1:16" x14ac:dyDescent="0.15">
      <c r="A145" s="1">
        <v>38573</v>
      </c>
      <c r="B145">
        <v>926.97</v>
      </c>
      <c r="C145">
        <v>933.39</v>
      </c>
      <c r="D145">
        <v>919.11</v>
      </c>
      <c r="E145" s="2">
        <v>933.09</v>
      </c>
      <c r="F145" s="16">
        <v>9704541184</v>
      </c>
      <c r="G145" s="3">
        <f t="shared" si="8"/>
        <v>6.0594951858281565E-3</v>
      </c>
      <c r="H145" s="3">
        <f>1-E145/MAX(E$2:E145)</f>
        <v>0.11047875078647829</v>
      </c>
      <c r="I145" s="32">
        <v>765.93822393822393</v>
      </c>
      <c r="J145" s="32">
        <v>123.93822393822393</v>
      </c>
      <c r="K145" s="34">
        <f ca="1">IF(ROW()&gt;计算结果!B$18+1,SUM(OFFSET(I145,0,0,-计算结果!B$18,1))-SUM(OFFSET(J145,0,0,-计算结果!B$18,1)),SUM(OFFSET(I145,0,0,-ROW(),1))-SUM(OFFSET(J145,0,0,-ROW(),1)))</f>
        <v>222</v>
      </c>
      <c r="L145" s="35" t="str">
        <f t="shared" ca="1" si="9"/>
        <v>买</v>
      </c>
      <c r="M145" s="4" t="str">
        <f t="shared" ca="1" si="10"/>
        <v/>
      </c>
      <c r="N145" s="3">
        <f ca="1">IF(L144="买",E145/E144-1,0)-IF(M145=1,计算结果!B$17,0)</f>
        <v>6.0594951858281565E-3</v>
      </c>
      <c r="O145" s="2">
        <f t="shared" ca="1" si="11"/>
        <v>0.91738631870476317</v>
      </c>
      <c r="P145" s="3">
        <f ca="1">1-O145/MAX(O$2:O145)</f>
        <v>8.6818203751166334E-2</v>
      </c>
    </row>
    <row r="146" spans="1:16" x14ac:dyDescent="0.15">
      <c r="A146" s="1">
        <v>38574</v>
      </c>
      <c r="B146">
        <v>933.26</v>
      </c>
      <c r="C146">
        <v>940.37</v>
      </c>
      <c r="D146">
        <v>926.28</v>
      </c>
      <c r="E146" s="2">
        <v>940.37</v>
      </c>
      <c r="F146" s="16">
        <v>10214863872</v>
      </c>
      <c r="G146" s="3">
        <f t="shared" si="8"/>
        <v>7.8020341017479566E-3</v>
      </c>
      <c r="H146" s="3">
        <f>1-E146/MAX(E$2:E146)</f>
        <v>0.10353867566588493</v>
      </c>
      <c r="I146" s="32">
        <v>608.27027027027032</v>
      </c>
      <c r="J146" s="32">
        <v>245.27027027027032</v>
      </c>
      <c r="K146" s="34">
        <f ca="1">IF(ROW()&gt;计算结果!B$18+1,SUM(OFFSET(I146,0,0,-计算结果!B$18,1))-SUM(OFFSET(J146,0,0,-计算结果!B$18,1)),SUM(OFFSET(I146,0,0,-ROW(),1))-SUM(OFFSET(J146,0,0,-ROW(),1)))</f>
        <v>1048.0000000000146</v>
      </c>
      <c r="L146" s="35" t="str">
        <f t="shared" ca="1" si="9"/>
        <v>买</v>
      </c>
      <c r="M146" s="4" t="str">
        <f t="shared" ca="1" si="10"/>
        <v/>
      </c>
      <c r="N146" s="3">
        <f ca="1">IF(L145="买",E146/E145-1,0)-IF(M146=1,计算结果!B$17,0)</f>
        <v>7.8020341017479566E-3</v>
      </c>
      <c r="O146" s="2">
        <f t="shared" ca="1" si="11"/>
        <v>0.92454379804777476</v>
      </c>
      <c r="P146" s="3">
        <f ca="1">1-O146/MAX(O$2:O146)</f>
        <v>7.9693528235737388E-2</v>
      </c>
    </row>
    <row r="147" spans="1:16" x14ac:dyDescent="0.15">
      <c r="A147" s="1">
        <v>38575</v>
      </c>
      <c r="B147">
        <v>940.78</v>
      </c>
      <c r="C147">
        <v>953.99</v>
      </c>
      <c r="D147">
        <v>939.39</v>
      </c>
      <c r="E147" s="2">
        <v>953.99</v>
      </c>
      <c r="F147" s="16">
        <v>14042061824</v>
      </c>
      <c r="G147" s="3">
        <f t="shared" si="8"/>
        <v>1.4483660686750888E-2</v>
      </c>
      <c r="H147" s="3">
        <f>1-E147/MAX(E$2:E147)</f>
        <v>9.0554634025434289E-2</v>
      </c>
      <c r="I147" s="32">
        <v>653.9201877934272</v>
      </c>
      <c r="J147" s="32">
        <v>208.9201877934272</v>
      </c>
      <c r="K147" s="34">
        <f ca="1">IF(ROW()&gt;计算结果!B$18+1,SUM(OFFSET(I147,0,0,-计算结果!B$18,1))-SUM(OFFSET(J147,0,0,-计算结果!B$18,1)),SUM(OFFSET(I147,0,0,-ROW(),1))-SUM(OFFSET(J147,0,0,-ROW(),1)))</f>
        <v>809</v>
      </c>
      <c r="L147" s="35" t="str">
        <f t="shared" ca="1" si="9"/>
        <v>买</v>
      </c>
      <c r="M147" s="4" t="str">
        <f t="shared" ca="1" si="10"/>
        <v/>
      </c>
      <c r="N147" s="3">
        <f ca="1">IF(L146="买",E147/E146-1,0)-IF(M147=1,计算结果!B$17,0)</f>
        <v>1.4483660686750888E-2</v>
      </c>
      <c r="O147" s="2">
        <f t="shared" ca="1" si="11"/>
        <v>0.9379345767087387</v>
      </c>
      <c r="P147" s="3">
        <f ca="1">1-O147/MAX(O$2:O147)</f>
        <v>6.6364121570882895E-2</v>
      </c>
    </row>
    <row r="148" spans="1:16" x14ac:dyDescent="0.15">
      <c r="A148" s="1">
        <v>38576</v>
      </c>
      <c r="B148">
        <v>954.72</v>
      </c>
      <c r="C148">
        <v>959.27</v>
      </c>
      <c r="D148">
        <v>933.98</v>
      </c>
      <c r="E148" s="2">
        <v>938.32</v>
      </c>
      <c r="F148" s="16">
        <v>14457552896</v>
      </c>
      <c r="G148" s="3">
        <f t="shared" si="8"/>
        <v>-1.6425748697575404E-2</v>
      </c>
      <c r="H148" s="3">
        <f>1-E148/MAX(E$2:E148)</f>
        <v>0.1054929550611069</v>
      </c>
      <c r="I148" s="32">
        <v>253.18032786885246</v>
      </c>
      <c r="J148" s="32">
        <v>649.18032786885249</v>
      </c>
      <c r="K148" s="34">
        <f ca="1">IF(ROW()&gt;计算结果!B$18+1,SUM(OFFSET(I148,0,0,-计算结果!B$18,1))-SUM(OFFSET(J148,0,0,-计算结果!B$18,1)),SUM(OFFSET(I148,0,0,-ROW(),1))-SUM(OFFSET(J148,0,0,-ROW(),1)))</f>
        <v>913</v>
      </c>
      <c r="L148" s="35" t="str">
        <f t="shared" ca="1" si="9"/>
        <v>买</v>
      </c>
      <c r="M148" s="4" t="str">
        <f t="shared" ca="1" si="10"/>
        <v/>
      </c>
      <c r="N148" s="3">
        <f ca="1">IF(L147="买",E148/E147-1,0)-IF(M148=1,计算结果!B$17,0)</f>
        <v>-1.6425748697575404E-2</v>
      </c>
      <c r="O148" s="2">
        <f t="shared" ca="1" si="11"/>
        <v>0.92252829905695422</v>
      </c>
      <c r="P148" s="3">
        <f ca="1">1-O148/MAX(O$2:O148)</f>
        <v>8.1699789884999596E-2</v>
      </c>
    </row>
    <row r="149" spans="1:16" x14ac:dyDescent="0.15">
      <c r="A149" s="1">
        <v>38579</v>
      </c>
      <c r="B149">
        <v>937.71</v>
      </c>
      <c r="C149">
        <v>954.5</v>
      </c>
      <c r="D149">
        <v>936.11</v>
      </c>
      <c r="E149" s="2">
        <v>954.5</v>
      </c>
      <c r="F149" s="16">
        <v>10503460864</v>
      </c>
      <c r="G149" s="3">
        <f t="shared" si="8"/>
        <v>1.7243584278284541E-2</v>
      </c>
      <c r="H149" s="3">
        <f>1-E149/MAX(E$2:E149)</f>
        <v>9.0068447444183852E-2</v>
      </c>
      <c r="I149" s="32">
        <v>841.02229299363057</v>
      </c>
      <c r="J149" s="32">
        <v>62.022292993630572</v>
      </c>
      <c r="K149" s="34">
        <f ca="1">IF(ROW()&gt;计算结果!B$18+1,SUM(OFFSET(I149,0,0,-计算结果!B$18,1))-SUM(OFFSET(J149,0,0,-计算结果!B$18,1)),SUM(OFFSET(I149,0,0,-ROW(),1))-SUM(OFFSET(J149,0,0,-ROW(),1)))</f>
        <v>2433.9999999999891</v>
      </c>
      <c r="L149" s="35" t="str">
        <f t="shared" ca="1" si="9"/>
        <v>买</v>
      </c>
      <c r="M149" s="4" t="str">
        <f t="shared" ca="1" si="10"/>
        <v/>
      </c>
      <c r="N149" s="3">
        <f ca="1">IF(L148="买",E149/E148-1,0)-IF(M149=1,计算结果!B$17,0)</f>
        <v>1.7243584278284541E-2</v>
      </c>
      <c r="O149" s="2">
        <f t="shared" ca="1" si="11"/>
        <v>0.93843599353084528</v>
      </c>
      <c r="P149" s="3">
        <f ca="1">1-O149/MAX(O$2:O149)</f>
        <v>6.5865002819115226E-2</v>
      </c>
    </row>
    <row r="150" spans="1:16" x14ac:dyDescent="0.15">
      <c r="A150" s="1">
        <v>38580</v>
      </c>
      <c r="B150">
        <v>955.27</v>
      </c>
      <c r="C150">
        <v>959.34</v>
      </c>
      <c r="D150">
        <v>939.92</v>
      </c>
      <c r="E150" s="2">
        <v>945.06</v>
      </c>
      <c r="F150" s="16">
        <v>12606080000</v>
      </c>
      <c r="G150" s="3">
        <f t="shared" si="8"/>
        <v>-9.8899947616554185E-3</v>
      </c>
      <c r="H150" s="3">
        <f>1-E150/MAX(E$2:E150)</f>
        <v>9.9067665732425869E-2</v>
      </c>
      <c r="I150" s="32">
        <v>414.74999999999994</v>
      </c>
      <c r="J150" s="32">
        <v>493.74999999999994</v>
      </c>
      <c r="K150" s="34">
        <f ca="1">IF(ROW()&gt;计算结果!B$18+1,SUM(OFFSET(I150,0,0,-计算结果!B$18,1))-SUM(OFFSET(J150,0,0,-计算结果!B$18,1)),SUM(OFFSET(I150,0,0,-ROW(),1))-SUM(OFFSET(J150,0,0,-ROW(),1)))</f>
        <v>2351.9999999999964</v>
      </c>
      <c r="L150" s="35" t="str">
        <f t="shared" ca="1" si="9"/>
        <v>买</v>
      </c>
      <c r="M150" s="4" t="str">
        <f t="shared" ca="1" si="10"/>
        <v/>
      </c>
      <c r="N150" s="3">
        <f ca="1">IF(L149="买",E150/E149-1,0)-IF(M150=1,计算结果!B$17,0)</f>
        <v>-9.8899947616554185E-3</v>
      </c>
      <c r="O150" s="2">
        <f t="shared" ca="1" si="11"/>
        <v>0.92915486647067635</v>
      </c>
      <c r="P150" s="3">
        <f ca="1">1-O150/MAX(O$2:O150)</f>
        <v>7.5103593047913142E-2</v>
      </c>
    </row>
    <row r="151" spans="1:16" x14ac:dyDescent="0.15">
      <c r="A151" s="1">
        <v>38581</v>
      </c>
      <c r="B151">
        <v>943.41</v>
      </c>
      <c r="C151">
        <v>953.34</v>
      </c>
      <c r="D151">
        <v>930.33</v>
      </c>
      <c r="E151" s="2">
        <v>953.01</v>
      </c>
      <c r="F151" s="16">
        <v>10910460928</v>
      </c>
      <c r="G151" s="3">
        <f t="shared" si="8"/>
        <v>8.4121643070280694E-3</v>
      </c>
      <c r="H151" s="3">
        <f>1-E151/MAX(E$2:E151)</f>
        <v>9.1488874907052598E-2</v>
      </c>
      <c r="I151" s="32">
        <v>704.16556291390737</v>
      </c>
      <c r="J151" s="32">
        <v>175.16556291390737</v>
      </c>
      <c r="K151" s="34">
        <f ca="1">IF(ROW()&gt;计算结果!B$18+1,SUM(OFFSET(I151,0,0,-计算结果!B$18,1))-SUM(OFFSET(J151,0,0,-计算结果!B$18,1)),SUM(OFFSET(I151,0,0,-ROW(),1))-SUM(OFFSET(J151,0,0,-ROW(),1)))</f>
        <v>3190.9999999999964</v>
      </c>
      <c r="L151" s="35" t="str">
        <f t="shared" ca="1" si="9"/>
        <v>买</v>
      </c>
      <c r="M151" s="4" t="str">
        <f t="shared" ca="1" si="10"/>
        <v/>
      </c>
      <c r="N151" s="3">
        <f ca="1">IF(L150="买",E151/E150-1,0)-IF(M151=1,计算结果!B$17,0)</f>
        <v>8.4121643070280694E-3</v>
      </c>
      <c r="O151" s="2">
        <f t="shared" ca="1" si="11"/>
        <v>0.93697106987410239</v>
      </c>
      <c r="P151" s="3">
        <f ca="1">1-O151/MAX(O$2:O151)</f>
        <v>6.7323212505652319E-2</v>
      </c>
    </row>
    <row r="152" spans="1:16" x14ac:dyDescent="0.15">
      <c r="A152" s="1">
        <v>38582</v>
      </c>
      <c r="B152">
        <v>954.16</v>
      </c>
      <c r="C152">
        <v>956.84</v>
      </c>
      <c r="D152">
        <v>919.12</v>
      </c>
      <c r="E152" s="2">
        <v>920.67</v>
      </c>
      <c r="F152" s="16">
        <v>15916424192</v>
      </c>
      <c r="G152" s="3">
        <f t="shared" si="8"/>
        <v>-3.3934586205811135E-2</v>
      </c>
      <c r="H152" s="3">
        <f>1-E152/MAX(E$2:E152)</f>
        <v>0.12231882400045768</v>
      </c>
      <c r="I152" s="32">
        <v>59.838709677419367</v>
      </c>
      <c r="J152" s="32">
        <v>854.83870967741939</v>
      </c>
      <c r="K152" s="34">
        <f ca="1">IF(ROW()&gt;计算结果!B$18+1,SUM(OFFSET(I152,0,0,-计算结果!B$18,1))-SUM(OFFSET(J152,0,0,-计算结果!B$18,1)),SUM(OFFSET(I152,0,0,-ROW(),1))-SUM(OFFSET(J152,0,0,-ROW(),1)))</f>
        <v>2480.9999999999927</v>
      </c>
      <c r="L152" s="35" t="str">
        <f t="shared" ca="1" si="9"/>
        <v>买</v>
      </c>
      <c r="M152" s="4" t="str">
        <f t="shared" ca="1" si="10"/>
        <v/>
      </c>
      <c r="N152" s="3">
        <f ca="1">IF(L151="买",E152/E151-1,0)-IF(M152=1,计算结果!B$17,0)</f>
        <v>-3.3934586205811135E-2</v>
      </c>
      <c r="O152" s="2">
        <f t="shared" ca="1" si="11"/>
        <v>0.90517534433110858</v>
      </c>
      <c r="P152" s="3">
        <f ca="1">1-O152/MAX(O$2:O152)</f>
        <v>9.8973213353038214E-2</v>
      </c>
    </row>
    <row r="153" spans="1:16" x14ac:dyDescent="0.15">
      <c r="A153" s="1">
        <v>38583</v>
      </c>
      <c r="B153">
        <v>918.09</v>
      </c>
      <c r="C153">
        <v>927.32</v>
      </c>
      <c r="D153">
        <v>910.08</v>
      </c>
      <c r="E153" s="2">
        <v>923.04</v>
      </c>
      <c r="F153" s="16">
        <v>10881501184</v>
      </c>
      <c r="G153" s="3">
        <f t="shared" si="8"/>
        <v>2.5742122584639926E-3</v>
      </c>
      <c r="H153" s="3">
        <f>1-E153/MAX(E$2:E153)</f>
        <v>0.12005948635817654</v>
      </c>
      <c r="I153" s="32">
        <v>344.88888888888891</v>
      </c>
      <c r="J153" s="32">
        <v>538.88888888888891</v>
      </c>
      <c r="K153" s="34">
        <f ca="1">IF(ROW()&gt;计算结果!B$18+1,SUM(OFFSET(I153,0,0,-计算结果!B$18,1))-SUM(OFFSET(J153,0,0,-计算结果!B$18,1)),SUM(OFFSET(I153,0,0,-ROW(),1))-SUM(OFFSET(J153,0,0,-ROW(),1)))</f>
        <v>1847</v>
      </c>
      <c r="L153" s="35" t="str">
        <f t="shared" ca="1" si="9"/>
        <v>买</v>
      </c>
      <c r="M153" s="4" t="str">
        <f t="shared" ca="1" si="10"/>
        <v/>
      </c>
      <c r="N153" s="3">
        <f ca="1">IF(L152="买",E153/E152-1,0)-IF(M153=1,计算结果!B$17,0)</f>
        <v>2.5742122584639926E-3</v>
      </c>
      <c r="O153" s="2">
        <f t="shared" ca="1" si="11"/>
        <v>0.90750545779854508</v>
      </c>
      <c r="P153" s="3">
        <f ca="1">1-O153/MAX(O$2:O153)</f>
        <v>9.6653779153647257E-2</v>
      </c>
    </row>
    <row r="154" spans="1:16" x14ac:dyDescent="0.15">
      <c r="A154" s="1">
        <v>38586</v>
      </c>
      <c r="B154">
        <v>923.11</v>
      </c>
      <c r="C154">
        <v>933.35</v>
      </c>
      <c r="D154">
        <v>919.22</v>
      </c>
      <c r="E154" s="2">
        <v>931.67</v>
      </c>
      <c r="F154" s="16">
        <v>7745835008</v>
      </c>
      <c r="G154" s="3">
        <f t="shared" si="8"/>
        <v>9.3495406482926313E-3</v>
      </c>
      <c r="H154" s="3">
        <f>1-E154/MAX(E$2:E154)</f>
        <v>0.11183244675780291</v>
      </c>
      <c r="I154" s="32">
        <v>648.66666666666663</v>
      </c>
      <c r="J154" s="32">
        <v>231.66666666666663</v>
      </c>
      <c r="K154" s="34">
        <f ca="1">IF(ROW()&gt;计算结果!B$18+1,SUM(OFFSET(I154,0,0,-计算结果!B$18,1))-SUM(OFFSET(J154,0,0,-计算结果!B$18,1)),SUM(OFFSET(I154,0,0,-ROW(),1))-SUM(OFFSET(J154,0,0,-ROW(),1)))</f>
        <v>2605.9999999999891</v>
      </c>
      <c r="L154" s="35" t="str">
        <f t="shared" ca="1" si="9"/>
        <v>买</v>
      </c>
      <c r="M154" s="4" t="str">
        <f t="shared" ca="1" si="10"/>
        <v/>
      </c>
      <c r="N154" s="3">
        <f ca="1">IF(L153="买",E154/E153-1,0)-IF(M154=1,计算结果!B$17,0)</f>
        <v>9.3495406482926313E-3</v>
      </c>
      <c r="O154" s="2">
        <f t="shared" ca="1" si="11"/>
        <v>0.91599021696478</v>
      </c>
      <c r="P154" s="3">
        <f ca="1">1-O154/MAX(O$2:O154)</f>
        <v>8.820790694236269E-2</v>
      </c>
    </row>
    <row r="155" spans="1:16" x14ac:dyDescent="0.15">
      <c r="A155" s="1">
        <v>38587</v>
      </c>
      <c r="B155">
        <v>931.81</v>
      </c>
      <c r="C155">
        <v>931.81</v>
      </c>
      <c r="D155">
        <v>915.03</v>
      </c>
      <c r="E155" s="2">
        <v>923.41</v>
      </c>
      <c r="F155" s="16">
        <v>7508824576</v>
      </c>
      <c r="G155" s="3">
        <f t="shared" si="8"/>
        <v>-8.865800122360934E-3</v>
      </c>
      <c r="H155" s="3">
        <f>1-E155/MAX(E$2:E155)</f>
        <v>0.11970676276001457</v>
      </c>
      <c r="I155" s="32">
        <v>208.28571428571428</v>
      </c>
      <c r="J155" s="32">
        <v>694.28571428571422</v>
      </c>
      <c r="K155" s="34">
        <f ca="1">IF(ROW()&gt;计算结果!B$18+1,SUM(OFFSET(I155,0,0,-计算结果!B$18,1))-SUM(OFFSET(J155,0,0,-计算结果!B$18,1)),SUM(OFFSET(I155,0,0,-ROW(),1))-SUM(OFFSET(J155,0,0,-ROW(),1)))</f>
        <v>1529</v>
      </c>
      <c r="L155" s="35" t="str">
        <f t="shared" ca="1" si="9"/>
        <v>买</v>
      </c>
      <c r="M155" s="4" t="str">
        <f t="shared" ca="1" si="10"/>
        <v/>
      </c>
      <c r="N155" s="3">
        <f ca="1">IF(L154="买",E155/E154-1,0)-IF(M155=1,计算结果!B$17,0)</f>
        <v>-8.865800122360934E-3</v>
      </c>
      <c r="O155" s="2">
        <f t="shared" ca="1" si="11"/>
        <v>0.90786923078713222</v>
      </c>
      <c r="P155" s="3">
        <f ca="1">1-O155/MAX(O$2:O155)</f>
        <v>9.6291673392560839E-2</v>
      </c>
    </row>
    <row r="156" spans="1:16" x14ac:dyDescent="0.15">
      <c r="A156" s="1">
        <v>38588</v>
      </c>
      <c r="B156">
        <v>923.56</v>
      </c>
      <c r="C156">
        <v>935.23</v>
      </c>
      <c r="D156">
        <v>923.56</v>
      </c>
      <c r="E156" s="2">
        <v>930.65</v>
      </c>
      <c r="F156" s="16">
        <v>7736512512</v>
      </c>
      <c r="G156" s="3">
        <f t="shared" si="8"/>
        <v>7.8405042180613727E-3</v>
      </c>
      <c r="H156" s="3">
        <f>1-E156/MAX(E$2:E156)</f>
        <v>0.11280481992030356</v>
      </c>
      <c r="I156" s="32">
        <v>765.06569343065689</v>
      </c>
      <c r="J156" s="32">
        <v>118.06569343065689</v>
      </c>
      <c r="K156" s="34">
        <f ca="1">IF(ROW()&gt;计算结果!B$18+1,SUM(OFFSET(I156,0,0,-计算结果!B$18,1))-SUM(OFFSET(J156,0,0,-计算结果!B$18,1)),SUM(OFFSET(I156,0,0,-ROW(),1))-SUM(OFFSET(J156,0,0,-ROW(),1)))</f>
        <v>1761</v>
      </c>
      <c r="L156" s="35" t="str">
        <f t="shared" ca="1" si="9"/>
        <v>买</v>
      </c>
      <c r="M156" s="4" t="str">
        <f t="shared" ca="1" si="10"/>
        <v/>
      </c>
      <c r="N156" s="3">
        <f ca="1">IF(L155="买",E156/E155-1,0)-IF(M156=1,计算结果!B$17,0)</f>
        <v>7.8405042180613727E-3</v>
      </c>
      <c r="O156" s="2">
        <f t="shared" ca="1" si="11"/>
        <v>0.91498738332056684</v>
      </c>
      <c r="P156" s="3">
        <f ca="1">1-O156/MAX(O$2:O156)</f>
        <v>8.9206144445898028E-2</v>
      </c>
    </row>
    <row r="157" spans="1:16" x14ac:dyDescent="0.15">
      <c r="A157" s="1">
        <v>38589</v>
      </c>
      <c r="B157">
        <v>930.97</v>
      </c>
      <c r="C157">
        <v>933.2</v>
      </c>
      <c r="D157">
        <v>920.61</v>
      </c>
      <c r="E157" s="2">
        <v>930.12</v>
      </c>
      <c r="F157" s="16">
        <v>7604864512</v>
      </c>
      <c r="G157" s="3">
        <f t="shared" si="8"/>
        <v>-5.6949443937026611E-4</v>
      </c>
      <c r="H157" s="3">
        <f>1-E157/MAX(E$2:E157)</f>
        <v>0.11331007264199511</v>
      </c>
      <c r="I157" s="32">
        <v>626.79452054794524</v>
      </c>
      <c r="J157" s="32">
        <v>254.79452054794524</v>
      </c>
      <c r="K157" s="34">
        <f ca="1">IF(ROW()&gt;计算结果!B$18+1,SUM(OFFSET(I157,0,0,-计算结果!B$18,1))-SUM(OFFSET(J157,0,0,-计算结果!B$18,1)),SUM(OFFSET(I157,0,0,-ROW(),1))-SUM(OFFSET(J157,0,0,-ROW(),1)))</f>
        <v>2113</v>
      </c>
      <c r="L157" s="35" t="str">
        <f t="shared" ca="1" si="9"/>
        <v>买</v>
      </c>
      <c r="M157" s="4" t="str">
        <f t="shared" ca="1" si="10"/>
        <v/>
      </c>
      <c r="N157" s="3">
        <f ca="1">IF(L156="买",E157/E156-1,0)-IF(M157=1,计算结果!B$17,0)</f>
        <v>-5.6949443937026611E-4</v>
      </c>
      <c r="O157" s="2">
        <f t="shared" ca="1" si="11"/>
        <v>0.91446630309367183</v>
      </c>
      <c r="P157" s="3">
        <f ca="1">1-O157/MAX(O$2:O157)</f>
        <v>8.9724836482048764E-2</v>
      </c>
    </row>
    <row r="158" spans="1:16" x14ac:dyDescent="0.15">
      <c r="A158" s="1">
        <v>38590</v>
      </c>
      <c r="B158">
        <v>930.25</v>
      </c>
      <c r="C158">
        <v>930.33</v>
      </c>
      <c r="D158">
        <v>921.84</v>
      </c>
      <c r="E158" s="2">
        <v>928.26</v>
      </c>
      <c r="F158" s="16">
        <v>7186198528</v>
      </c>
      <c r="G158" s="3">
        <f t="shared" si="8"/>
        <v>-1.9997419687782791E-3</v>
      </c>
      <c r="H158" s="3">
        <f>1-E158/MAX(E$2:E158)</f>
        <v>0.11508322370302582</v>
      </c>
      <c r="I158" s="32">
        <v>480.00000000000011</v>
      </c>
      <c r="J158" s="32">
        <v>400.00000000000011</v>
      </c>
      <c r="K158" s="34">
        <f ca="1">IF(ROW()&gt;计算结果!B$18+1,SUM(OFFSET(I158,0,0,-计算结果!B$18,1))-SUM(OFFSET(J158,0,0,-计算结果!B$18,1)),SUM(OFFSET(I158,0,0,-ROW(),1))-SUM(OFFSET(J158,0,0,-ROW(),1)))</f>
        <v>2547</v>
      </c>
      <c r="L158" s="35" t="str">
        <f t="shared" ca="1" si="9"/>
        <v>买</v>
      </c>
      <c r="M158" s="4" t="str">
        <f t="shared" ca="1" si="10"/>
        <v/>
      </c>
      <c r="N158" s="3">
        <f ca="1">IF(L157="买",E158/E157-1,0)-IF(M158=1,计算结果!B$17,0)</f>
        <v>-1.9997419687782791E-3</v>
      </c>
      <c r="O158" s="2">
        <f t="shared" ca="1" si="11"/>
        <v>0.91263760644834191</v>
      </c>
      <c r="P158" s="3">
        <f ca="1">1-O158/MAX(O$2:O158)</f>
        <v>9.1545151929672053E-2</v>
      </c>
    </row>
    <row r="159" spans="1:16" x14ac:dyDescent="0.15">
      <c r="A159" s="1">
        <v>38593</v>
      </c>
      <c r="B159">
        <v>928.34</v>
      </c>
      <c r="C159">
        <v>928.34</v>
      </c>
      <c r="D159">
        <v>913.77</v>
      </c>
      <c r="E159" s="2">
        <v>917.37</v>
      </c>
      <c r="F159" s="16">
        <v>7137708032</v>
      </c>
      <c r="G159" s="3">
        <f t="shared" si="8"/>
        <v>-1.173162691487295E-2</v>
      </c>
      <c r="H159" s="3">
        <f>1-E159/MAX(E$2:E159)</f>
        <v>0.12546473717325402</v>
      </c>
      <c r="I159" s="32">
        <v>262.67796610169484</v>
      </c>
      <c r="J159" s="32">
        <v>640.67796610169489</v>
      </c>
      <c r="K159" s="34">
        <f ca="1">IF(ROW()&gt;计算结果!B$18+1,SUM(OFFSET(I159,0,0,-计算结果!B$18,1))-SUM(OFFSET(J159,0,0,-计算结果!B$18,1)),SUM(OFFSET(I159,0,0,-ROW(),1))-SUM(OFFSET(J159,0,0,-ROW(),1)))</f>
        <v>2934.9999999999964</v>
      </c>
      <c r="L159" s="35" t="str">
        <f t="shared" ca="1" si="9"/>
        <v>买</v>
      </c>
      <c r="M159" s="4" t="str">
        <f t="shared" ca="1" si="10"/>
        <v/>
      </c>
      <c r="N159" s="3">
        <f ca="1">IF(L158="买",E159/E158-1,0)-IF(M159=1,计算结果!B$17,0)</f>
        <v>-1.173162691487295E-2</v>
      </c>
      <c r="O159" s="2">
        <f t="shared" ca="1" si="11"/>
        <v>0.90193088254100728</v>
      </c>
      <c r="P159" s="3">
        <f ca="1">1-O159/MAX(O$2:O159)</f>
        <v>0.10220280527624082</v>
      </c>
    </row>
    <row r="160" spans="1:16" x14ac:dyDescent="0.15">
      <c r="A160" s="1">
        <v>38594</v>
      </c>
      <c r="B160">
        <v>916.09</v>
      </c>
      <c r="C160">
        <v>920.21</v>
      </c>
      <c r="D160">
        <v>912.84</v>
      </c>
      <c r="E160" s="2">
        <v>914.88</v>
      </c>
      <c r="F160" s="16">
        <v>5858436096</v>
      </c>
      <c r="G160" s="3">
        <f t="shared" si="8"/>
        <v>-2.7142810425455632E-3</v>
      </c>
      <c r="H160" s="3">
        <f>1-E160/MAX(E$2:E160)</f>
        <v>0.1278384716581823</v>
      </c>
      <c r="I160" s="32">
        <v>291</v>
      </c>
      <c r="J160" s="32">
        <v>582</v>
      </c>
      <c r="K160" s="34">
        <f ca="1">IF(ROW()&gt;计算结果!B$18+1,SUM(OFFSET(I160,0,0,-计算结果!B$18,1))-SUM(OFFSET(J160,0,0,-计算结果!B$18,1)),SUM(OFFSET(I160,0,0,-ROW(),1))-SUM(OFFSET(J160,0,0,-ROW(),1)))</f>
        <v>1948</v>
      </c>
      <c r="L160" s="35" t="str">
        <f t="shared" ca="1" si="9"/>
        <v>买</v>
      </c>
      <c r="M160" s="4" t="str">
        <f t="shared" ca="1" si="10"/>
        <v/>
      </c>
      <c r="N160" s="3">
        <f ca="1">IF(L159="买",E160/E159-1,0)-IF(M160=1,计算结果!B$17,0)</f>
        <v>-2.7142810425455632E-3</v>
      </c>
      <c r="O160" s="2">
        <f t="shared" ca="1" si="11"/>
        <v>0.89948278864483988</v>
      </c>
      <c r="P160" s="3">
        <f ca="1">1-O160/MAX(O$2:O160)</f>
        <v>0.10463967918193007</v>
      </c>
    </row>
    <row r="161" spans="1:16" x14ac:dyDescent="0.15">
      <c r="A161" s="1">
        <v>38595</v>
      </c>
      <c r="B161">
        <v>915.12</v>
      </c>
      <c r="C161">
        <v>928.21</v>
      </c>
      <c r="D161">
        <v>911.51</v>
      </c>
      <c r="E161" s="2">
        <v>927.92</v>
      </c>
      <c r="F161" s="16">
        <v>7034282496</v>
      </c>
      <c r="G161" s="3">
        <f t="shared" si="8"/>
        <v>1.425323539699197E-2</v>
      </c>
      <c r="H161" s="3">
        <f>1-E161/MAX(E$2:E161)</f>
        <v>0.11540734809052611</v>
      </c>
      <c r="I161" s="32">
        <v>805.92825768667637</v>
      </c>
      <c r="J161" s="32">
        <v>102.92825768667637</v>
      </c>
      <c r="K161" s="34">
        <f ca="1">IF(ROW()&gt;计算结果!B$18+1,SUM(OFFSET(I161,0,0,-计算结果!B$18,1))-SUM(OFFSET(J161,0,0,-计算结果!B$18,1)),SUM(OFFSET(I161,0,0,-ROW(),1))-SUM(OFFSET(J161,0,0,-ROW(),1)))</f>
        <v>2524.0000000000036</v>
      </c>
      <c r="L161" s="35" t="str">
        <f t="shared" ca="1" si="9"/>
        <v>买</v>
      </c>
      <c r="M161" s="4" t="str">
        <f t="shared" ca="1" si="10"/>
        <v/>
      </c>
      <c r="N161" s="3">
        <f ca="1">IF(L160="买",E161/E160-1,0)-IF(M161=1,计算结果!B$17,0)</f>
        <v>1.425323539699197E-2</v>
      </c>
      <c r="O161" s="2">
        <f t="shared" ca="1" si="11"/>
        <v>0.91230332856693752</v>
      </c>
      <c r="P161" s="3">
        <f ca="1">1-O161/MAX(O$2:O161)</f>
        <v>9.1877897764183869E-2</v>
      </c>
    </row>
    <row r="162" spans="1:16" x14ac:dyDescent="0.15">
      <c r="A162" s="1">
        <v>38596</v>
      </c>
      <c r="B162">
        <v>928.52</v>
      </c>
      <c r="C162">
        <v>944.95</v>
      </c>
      <c r="D162">
        <v>926.06</v>
      </c>
      <c r="E162" s="2">
        <v>944.56</v>
      </c>
      <c r="F162" s="16">
        <v>10558678016</v>
      </c>
      <c r="G162" s="3">
        <f t="shared" si="8"/>
        <v>1.7932580394861564E-2</v>
      </c>
      <c r="H162" s="3">
        <f>1-E162/MAX(E$2:E162)</f>
        <v>9.9544319243455637E-2</v>
      </c>
      <c r="I162" s="32">
        <v>893.0007674597083</v>
      </c>
      <c r="J162" s="32">
        <v>33.0007674597083</v>
      </c>
      <c r="K162" s="34">
        <f ca="1">IF(ROW()&gt;计算结果!B$18+1,SUM(OFFSET(I162,0,0,-计算结果!B$18,1))-SUM(OFFSET(J162,0,0,-计算结果!B$18,1)),SUM(OFFSET(I162,0,0,-ROW(),1))-SUM(OFFSET(J162,0,0,-ROW(),1)))</f>
        <v>3844.9999999999964</v>
      </c>
      <c r="L162" s="35" t="str">
        <f t="shared" ca="1" si="9"/>
        <v>买</v>
      </c>
      <c r="M162" s="4" t="str">
        <f t="shared" ca="1" si="10"/>
        <v/>
      </c>
      <c r="N162" s="3">
        <f ca="1">IF(L161="买",E162/E161-1,0)-IF(M162=1,计算结果!B$17,0)</f>
        <v>1.7932580394861564E-2</v>
      </c>
      <c r="O162" s="2">
        <f t="shared" ca="1" si="11"/>
        <v>0.92866328135096399</v>
      </c>
      <c r="P162" s="3">
        <f ca="1">1-O162/MAX(O$2:O162)</f>
        <v>7.5592925157489388E-2</v>
      </c>
    </row>
    <row r="163" spans="1:16" x14ac:dyDescent="0.15">
      <c r="A163" s="1">
        <v>38597</v>
      </c>
      <c r="B163">
        <v>945.98</v>
      </c>
      <c r="C163">
        <v>947.92</v>
      </c>
      <c r="D163">
        <v>941.31</v>
      </c>
      <c r="E163" s="2">
        <v>947.87</v>
      </c>
      <c r="F163" s="16">
        <v>8864773120</v>
      </c>
      <c r="G163" s="3">
        <f t="shared" si="8"/>
        <v>3.5042771237401293E-3</v>
      </c>
      <c r="H163" s="3">
        <f>1-E163/MAX(E$2:E163)</f>
        <v>9.6388873000438524E-2</v>
      </c>
      <c r="I163" s="32">
        <v>588.84905660377365</v>
      </c>
      <c r="J163" s="32">
        <v>285.84905660377365</v>
      </c>
      <c r="K163" s="34">
        <f ca="1">IF(ROW()&gt;计算结果!B$18+1,SUM(OFFSET(I163,0,0,-计算结果!B$18,1))-SUM(OFFSET(J163,0,0,-计算结果!B$18,1)),SUM(OFFSET(I163,0,0,-ROW(),1))-SUM(OFFSET(J163,0,0,-ROW(),1)))</f>
        <v>4428.9999999999964</v>
      </c>
      <c r="L163" s="35" t="str">
        <f t="shared" ca="1" si="9"/>
        <v>买</v>
      </c>
      <c r="M163" s="4" t="str">
        <f t="shared" ca="1" si="10"/>
        <v/>
      </c>
      <c r="N163" s="3">
        <f ca="1">IF(L162="买",E163/E162-1,0)-IF(M163=1,计算结果!B$17,0)</f>
        <v>3.5042771237401293E-3</v>
      </c>
      <c r="O163" s="2">
        <f t="shared" ca="1" si="11"/>
        <v>0.93191757484345961</v>
      </c>
      <c r="P163" s="3">
        <f ca="1">1-O163/MAX(O$2:O163)</f>
        <v>7.2353546592095253E-2</v>
      </c>
    </row>
    <row r="164" spans="1:16" x14ac:dyDescent="0.15">
      <c r="A164" s="1">
        <v>38600</v>
      </c>
      <c r="B164">
        <v>949.08</v>
      </c>
      <c r="C164">
        <v>952.98</v>
      </c>
      <c r="D164">
        <v>944.63</v>
      </c>
      <c r="E164" s="2">
        <v>952.72</v>
      </c>
      <c r="F164" s="16">
        <v>8242226176</v>
      </c>
      <c r="G164" s="3">
        <f t="shared" si="8"/>
        <v>5.1167354173040636E-3</v>
      </c>
      <c r="H164" s="3">
        <f>1-E164/MAX(E$2:E164)</f>
        <v>9.1765333943449767E-2</v>
      </c>
      <c r="I164" s="32">
        <v>770.00380228136885</v>
      </c>
      <c r="J164" s="32">
        <v>123.00380228136885</v>
      </c>
      <c r="K164" s="34">
        <f ca="1">IF(ROW()&gt;计算结果!B$18+1,SUM(OFFSET(I164,0,0,-计算结果!B$18,1))-SUM(OFFSET(J164,0,0,-计算结果!B$18,1)),SUM(OFFSET(I164,0,0,-ROW(),1))-SUM(OFFSET(J164,0,0,-ROW(),1)))</f>
        <v>4540.9999999999964</v>
      </c>
      <c r="L164" s="35" t="str">
        <f t="shared" ca="1" si="9"/>
        <v>买</v>
      </c>
      <c r="M164" s="4" t="str">
        <f t="shared" ca="1" si="10"/>
        <v/>
      </c>
      <c r="N164" s="3">
        <f ca="1">IF(L163="买",E164/E163-1,0)-IF(M164=1,计算结果!B$17,0)</f>
        <v>5.1167354173040636E-3</v>
      </c>
      <c r="O164" s="2">
        <f t="shared" ca="1" si="11"/>
        <v>0.9366859505046693</v>
      </c>
      <c r="P164" s="3">
        <f ca="1">1-O164/MAX(O$2:O164)</f>
        <v>6.7607025129206466E-2</v>
      </c>
    </row>
    <row r="165" spans="1:16" x14ac:dyDescent="0.15">
      <c r="A165" s="1">
        <v>38601</v>
      </c>
      <c r="B165">
        <v>953.41</v>
      </c>
      <c r="C165">
        <v>956.3</v>
      </c>
      <c r="D165">
        <v>934.97</v>
      </c>
      <c r="E165" s="2">
        <v>936.61</v>
      </c>
      <c r="F165" s="16">
        <v>10583985152</v>
      </c>
      <c r="G165" s="3">
        <f t="shared" si="8"/>
        <v>-1.6909480225039908E-2</v>
      </c>
      <c r="H165" s="3">
        <f>1-E165/MAX(E$2:E165)</f>
        <v>0.1071231100688288</v>
      </c>
      <c r="I165" s="32">
        <v>97.909090909090907</v>
      </c>
      <c r="J165" s="32">
        <v>815.90909090909088</v>
      </c>
      <c r="K165" s="34">
        <f ca="1">IF(ROW()&gt;计算结果!B$18+1,SUM(OFFSET(I165,0,0,-计算结果!B$18,1))-SUM(OFFSET(J165,0,0,-计算结果!B$18,1)),SUM(OFFSET(I165,0,0,-ROW(),1))-SUM(OFFSET(J165,0,0,-ROW(),1)))</f>
        <v>3968.9999999999964</v>
      </c>
      <c r="L165" s="35" t="str">
        <f t="shared" ca="1" si="9"/>
        <v>买</v>
      </c>
      <c r="M165" s="4" t="str">
        <f t="shared" ca="1" si="10"/>
        <v/>
      </c>
      <c r="N165" s="3">
        <f ca="1">IF(L164="买",E165/E164-1,0)-IF(M165=1,计算结果!B$17,0)</f>
        <v>-1.6909480225039908E-2</v>
      </c>
      <c r="O165" s="2">
        <f t="shared" ca="1" si="11"/>
        <v>0.92084707794753784</v>
      </c>
      <c r="P165" s="3">
        <f ca="1">1-O165/MAX(O$2:O165)</f>
        <v>8.3373305699750322E-2</v>
      </c>
    </row>
    <row r="166" spans="1:16" x14ac:dyDescent="0.15">
      <c r="A166" s="1">
        <v>38602</v>
      </c>
      <c r="B166">
        <v>934.99</v>
      </c>
      <c r="C166">
        <v>952.9</v>
      </c>
      <c r="D166">
        <v>932.65</v>
      </c>
      <c r="E166" s="2">
        <v>952.76</v>
      </c>
      <c r="F166" s="16">
        <v>9956808704</v>
      </c>
      <c r="G166" s="3">
        <f t="shared" si="8"/>
        <v>1.7243036055561989E-2</v>
      </c>
      <c r="H166" s="3">
        <f>1-E166/MAX(E$2:E166)</f>
        <v>9.1727201662567426E-2</v>
      </c>
      <c r="I166" s="32">
        <v>901.00297176820209</v>
      </c>
      <c r="J166" s="32">
        <v>26.002971768202087</v>
      </c>
      <c r="K166" s="34">
        <f ca="1">IF(ROW()&gt;计算结果!B$18+1,SUM(OFFSET(I166,0,0,-计算结果!B$18,1))-SUM(OFFSET(J166,0,0,-计算结果!B$18,1)),SUM(OFFSET(I166,0,0,-ROW(),1))-SUM(OFFSET(J166,0,0,-ROW(),1)))</f>
        <v>5566</v>
      </c>
      <c r="L166" s="35" t="str">
        <f t="shared" ca="1" si="9"/>
        <v>买</v>
      </c>
      <c r="M166" s="4" t="str">
        <f t="shared" ca="1" si="10"/>
        <v/>
      </c>
      <c r="N166" s="3">
        <f ca="1">IF(L165="买",E166/E165-1,0)-IF(M166=1,计算结果!B$17,0)</f>
        <v>1.7243036055561989E-2</v>
      </c>
      <c r="O166" s="2">
        <f t="shared" ca="1" si="11"/>
        <v>0.93672527731424615</v>
      </c>
      <c r="P166" s="3">
        <f ca="1">1-O166/MAX(O$2:O166)</f>
        <v>6.7567878560440442E-2</v>
      </c>
    </row>
    <row r="167" spans="1:16" x14ac:dyDescent="0.15">
      <c r="A167" s="1">
        <v>38603</v>
      </c>
      <c r="B167">
        <v>954.27</v>
      </c>
      <c r="C167">
        <v>958.87</v>
      </c>
      <c r="D167">
        <v>947.71</v>
      </c>
      <c r="E167" s="2">
        <v>955.28</v>
      </c>
      <c r="F167" s="16">
        <v>11753260032</v>
      </c>
      <c r="G167" s="3">
        <f t="shared" si="8"/>
        <v>2.6449473109702026E-3</v>
      </c>
      <c r="H167" s="3">
        <f>1-E167/MAX(E$2:E167)</f>
        <v>8.9324867966977473E-2</v>
      </c>
      <c r="I167" s="32">
        <v>409.49999999999989</v>
      </c>
      <c r="J167" s="32">
        <v>487.49999999999989</v>
      </c>
      <c r="K167" s="34">
        <f ca="1">IF(ROW()&gt;计算结果!B$18+1,SUM(OFFSET(I167,0,0,-计算结果!B$18,1))-SUM(OFFSET(J167,0,0,-计算结果!B$18,1)),SUM(OFFSET(I167,0,0,-ROW(),1))-SUM(OFFSET(J167,0,0,-ROW(),1)))</f>
        <v>5874</v>
      </c>
      <c r="L167" s="35" t="str">
        <f t="shared" ca="1" si="9"/>
        <v>买</v>
      </c>
      <c r="M167" s="4" t="str">
        <f t="shared" ca="1" si="10"/>
        <v/>
      </c>
      <c r="N167" s="3">
        <f ca="1">IF(L166="买",E167/E166-1,0)-IF(M167=1,计算结果!B$17,0)</f>
        <v>2.6449473109702026E-3</v>
      </c>
      <c r="O167" s="2">
        <f t="shared" ca="1" si="11"/>
        <v>0.93920286631759631</v>
      </c>
      <c r="P167" s="3">
        <f ca="1">1-O167/MAX(O$2:O167)</f>
        <v>6.51016447281767E-2</v>
      </c>
    </row>
    <row r="168" spans="1:16" x14ac:dyDescent="0.15">
      <c r="A168" s="1">
        <v>38604</v>
      </c>
      <c r="B168">
        <v>955.11</v>
      </c>
      <c r="C168">
        <v>959.9</v>
      </c>
      <c r="D168">
        <v>946.02</v>
      </c>
      <c r="E168" s="2">
        <v>949.07</v>
      </c>
      <c r="F168" s="16">
        <v>7924193792</v>
      </c>
      <c r="G168" s="3">
        <f t="shared" si="8"/>
        <v>-6.5007118331796843E-3</v>
      </c>
      <c r="H168" s="3">
        <f>1-E168/MAX(E$2:E168)</f>
        <v>9.524490457396706E-2</v>
      </c>
      <c r="I168" s="32">
        <v>211.76470588235296</v>
      </c>
      <c r="J168" s="32">
        <v>661.76470588235293</v>
      </c>
      <c r="K168" s="34">
        <f ca="1">IF(ROW()&gt;计算结果!B$18+1,SUM(OFFSET(I168,0,0,-计算结果!B$18,1))-SUM(OFFSET(J168,0,0,-计算结果!B$18,1)),SUM(OFFSET(I168,0,0,-ROW(),1))-SUM(OFFSET(J168,0,0,-ROW(),1)))</f>
        <v>5473</v>
      </c>
      <c r="L168" s="35" t="str">
        <f t="shared" ca="1" si="9"/>
        <v>买</v>
      </c>
      <c r="M168" s="4" t="str">
        <f t="shared" ca="1" si="10"/>
        <v/>
      </c>
      <c r="N168" s="3">
        <f ca="1">IF(L167="买",E168/E167-1,0)-IF(M168=1,计算结果!B$17,0)</f>
        <v>-6.5007118331796843E-3</v>
      </c>
      <c r="O168" s="2">
        <f t="shared" ca="1" si="11"/>
        <v>0.93309737913076918</v>
      </c>
      <c r="P168" s="3">
        <f ca="1">1-O168/MAX(O$2:O168)</f>
        <v>7.1179149529112529E-2</v>
      </c>
    </row>
    <row r="169" spans="1:16" x14ac:dyDescent="0.15">
      <c r="A169" s="1">
        <v>38607</v>
      </c>
      <c r="B169">
        <v>949.78</v>
      </c>
      <c r="C169">
        <v>952.55</v>
      </c>
      <c r="D169">
        <v>945.4</v>
      </c>
      <c r="E169" s="2">
        <v>949.51</v>
      </c>
      <c r="F169" s="16">
        <v>5610130432</v>
      </c>
      <c r="G169" s="3">
        <f t="shared" si="8"/>
        <v>4.6361174623577028E-4</v>
      </c>
      <c r="H169" s="3">
        <f>1-E169/MAX(E$2:E169)</f>
        <v>9.4825449484260971E-2</v>
      </c>
      <c r="I169" s="32">
        <v>516.18518518518522</v>
      </c>
      <c r="J169" s="32">
        <v>335.18518518518522</v>
      </c>
      <c r="K169" s="34">
        <f ca="1">IF(ROW()&gt;计算结果!B$18+1,SUM(OFFSET(I169,0,0,-计算结果!B$18,1))-SUM(OFFSET(J169,0,0,-计算结果!B$18,1)),SUM(OFFSET(I169,0,0,-ROW(),1))-SUM(OFFSET(J169,0,0,-ROW(),1)))</f>
        <v>5031.9999999999891</v>
      </c>
      <c r="L169" s="35" t="str">
        <f t="shared" ca="1" si="9"/>
        <v>买</v>
      </c>
      <c r="M169" s="4" t="str">
        <f t="shared" ca="1" si="10"/>
        <v/>
      </c>
      <c r="N169" s="3">
        <f ca="1">IF(L168="买",E169/E168-1,0)-IF(M169=1,计算结果!B$17,0)</f>
        <v>4.6361174623577028E-4</v>
      </c>
      <c r="O169" s="2">
        <f t="shared" ca="1" si="11"/>
        <v>0.93352997403611604</v>
      </c>
      <c r="P169" s="3">
        <f ca="1">1-O169/MAX(O$2:O169)</f>
        <v>7.0748537272685486E-2</v>
      </c>
    </row>
    <row r="170" spans="1:16" x14ac:dyDescent="0.15">
      <c r="A170" s="1">
        <v>38608</v>
      </c>
      <c r="B170">
        <v>949.58</v>
      </c>
      <c r="C170">
        <v>963.92</v>
      </c>
      <c r="D170">
        <v>948.13</v>
      </c>
      <c r="E170" s="2">
        <v>963.77</v>
      </c>
      <c r="F170" s="16">
        <v>7999031296</v>
      </c>
      <c r="G170" s="3">
        <f t="shared" si="8"/>
        <v>1.5018272582700609E-2</v>
      </c>
      <c r="H170" s="3">
        <f>1-E170/MAX(E$2:E170)</f>
        <v>8.1231291349692092E-2</v>
      </c>
      <c r="I170" s="32">
        <v>871.99877074370011</v>
      </c>
      <c r="J170" s="32">
        <v>25.998770743700106</v>
      </c>
      <c r="K170" s="34">
        <f ca="1">IF(ROW()&gt;计算结果!B$18+1,SUM(OFFSET(I170,0,0,-计算结果!B$18,1))-SUM(OFFSET(J170,0,0,-计算结果!B$18,1)),SUM(OFFSET(I170,0,0,-ROW(),1))-SUM(OFFSET(J170,0,0,-ROW(),1)))</f>
        <v>5775.9999999999964</v>
      </c>
      <c r="L170" s="35" t="str">
        <f t="shared" ca="1" si="9"/>
        <v>买</v>
      </c>
      <c r="M170" s="4" t="str">
        <f t="shared" ca="1" si="10"/>
        <v/>
      </c>
      <c r="N170" s="3">
        <f ca="1">IF(L169="买",E170/E169-1,0)-IF(M170=1,计算结果!B$17,0)</f>
        <v>1.5018272582700609E-2</v>
      </c>
      <c r="O170" s="2">
        <f t="shared" ca="1" si="11"/>
        <v>0.9475499816503119</v>
      </c>
      <c r="P170" s="3">
        <f ca="1">1-O170/MAX(O$2:O170)</f>
        <v>5.6792785507573385E-2</v>
      </c>
    </row>
    <row r="171" spans="1:16" x14ac:dyDescent="0.15">
      <c r="A171" s="1">
        <v>38609</v>
      </c>
      <c r="B171">
        <v>964.97</v>
      </c>
      <c r="C171">
        <v>970.26</v>
      </c>
      <c r="D171">
        <v>961.64</v>
      </c>
      <c r="E171" s="2">
        <v>970.19</v>
      </c>
      <c r="F171" s="16">
        <v>9942628352</v>
      </c>
      <c r="G171" s="3">
        <f t="shared" si="8"/>
        <v>6.6613403612896249E-3</v>
      </c>
      <c r="H171" s="3">
        <f>1-E171/MAX(E$2:E171)</f>
        <v>7.5111060268069907E-2</v>
      </c>
      <c r="I171" s="32">
        <v>632.40186915887853</v>
      </c>
      <c r="J171" s="32">
        <v>201.40186915887853</v>
      </c>
      <c r="K171" s="34">
        <f ca="1">IF(ROW()&gt;计算结果!B$18+1,SUM(OFFSET(I171,0,0,-计算结果!B$18,1))-SUM(OFFSET(J171,0,0,-计算结果!B$18,1)),SUM(OFFSET(I171,0,0,-ROW(),1))-SUM(OFFSET(J171,0,0,-ROW(),1)))</f>
        <v>5276.0000000000036</v>
      </c>
      <c r="L171" s="35" t="str">
        <f t="shared" ca="1" si="9"/>
        <v>买</v>
      </c>
      <c r="M171" s="4" t="str">
        <f t="shared" ca="1" si="10"/>
        <v/>
      </c>
      <c r="N171" s="3">
        <f ca="1">IF(L170="买",E171/E170-1,0)-IF(M171=1,计算结果!B$17,0)</f>
        <v>6.6613403612896249E-3</v>
      </c>
      <c r="O171" s="2">
        <f t="shared" ca="1" si="11"/>
        <v>0.95386193458741841</v>
      </c>
      <c r="P171" s="3">
        <f ca="1">1-O171/MAX(O$2:O171)</f>
        <v>5.0509761220615346E-2</v>
      </c>
    </row>
    <row r="172" spans="1:16" x14ac:dyDescent="0.15">
      <c r="A172" s="1">
        <v>38610</v>
      </c>
      <c r="B172">
        <v>970.58</v>
      </c>
      <c r="C172">
        <v>970.96</v>
      </c>
      <c r="D172">
        <v>965.66</v>
      </c>
      <c r="E172" s="2">
        <v>969.6</v>
      </c>
      <c r="F172" s="16">
        <v>8098160640</v>
      </c>
      <c r="G172" s="3">
        <f t="shared" si="8"/>
        <v>-6.0812830476508761E-4</v>
      </c>
      <c r="H172" s="3">
        <f>1-E172/MAX(E$2:E172)</f>
        <v>7.5673511411085026E-2</v>
      </c>
      <c r="I172" s="32">
        <v>429.33333333333297</v>
      </c>
      <c r="J172" s="32">
        <v>383.33333333333297</v>
      </c>
      <c r="K172" s="34">
        <f ca="1">IF(ROW()&gt;计算结果!B$18+1,SUM(OFFSET(I172,0,0,-计算结果!B$18,1))-SUM(OFFSET(J172,0,0,-计算结果!B$18,1)),SUM(OFFSET(I172,0,0,-ROW(),1))-SUM(OFFSET(J172,0,0,-ROW(),1)))</f>
        <v>5128.0000000000073</v>
      </c>
      <c r="L172" s="35" t="str">
        <f t="shared" ca="1" si="9"/>
        <v>买</v>
      </c>
      <c r="M172" s="4" t="str">
        <f t="shared" ca="1" si="10"/>
        <v/>
      </c>
      <c r="N172" s="3">
        <f ca="1">IF(L171="买",E172/E171-1,0)-IF(M172=1,计算结果!B$17,0)</f>
        <v>-6.0812830476508761E-4</v>
      </c>
      <c r="O172" s="2">
        <f t="shared" ca="1" si="11"/>
        <v>0.95328186414615779</v>
      </c>
      <c r="P172" s="3">
        <f ca="1">1-O172/MAX(O$2:O172)</f>
        <v>5.1087173109915285E-2</v>
      </c>
    </row>
    <row r="173" spans="1:16" x14ac:dyDescent="0.15">
      <c r="A173" s="1">
        <v>38611</v>
      </c>
      <c r="B173">
        <v>969.62</v>
      </c>
      <c r="C173">
        <v>970.37</v>
      </c>
      <c r="D173">
        <v>964.28</v>
      </c>
      <c r="E173" s="2">
        <v>967.49</v>
      </c>
      <c r="F173" s="16">
        <v>6989327360</v>
      </c>
      <c r="G173" s="3">
        <f t="shared" si="8"/>
        <v>-2.1761551155116132E-3</v>
      </c>
      <c r="H173" s="3">
        <f>1-E173/MAX(E$2:E173)</f>
        <v>7.7684989227630674E-2</v>
      </c>
      <c r="I173" s="32">
        <v>352.28571428571428</v>
      </c>
      <c r="J173" s="32">
        <v>489.28571428571428</v>
      </c>
      <c r="K173" s="34">
        <f ca="1">IF(ROW()&gt;计算结果!B$18+1,SUM(OFFSET(I173,0,0,-计算结果!B$18,1))-SUM(OFFSET(J173,0,0,-计算结果!B$18,1)),SUM(OFFSET(I173,0,0,-ROW(),1))-SUM(OFFSET(J173,0,0,-ROW(),1)))</f>
        <v>5658.0000000000073</v>
      </c>
      <c r="L173" s="35" t="str">
        <f t="shared" ca="1" si="9"/>
        <v>买</v>
      </c>
      <c r="M173" s="4" t="str">
        <f t="shared" ca="1" si="10"/>
        <v/>
      </c>
      <c r="N173" s="3">
        <f ca="1">IF(L172="买",E173/E172-1,0)-IF(M173=1,计算结果!B$17,0)</f>
        <v>-2.1761551155116132E-3</v>
      </c>
      <c r="O173" s="2">
        <f t="shared" ca="1" si="11"/>
        <v>0.95120737494097163</v>
      </c>
      <c r="P173" s="3">
        <f ca="1">1-O173/MAX(O$2:O173)</f>
        <v>5.3152154612326807E-2</v>
      </c>
    </row>
    <row r="174" spans="1:16" x14ac:dyDescent="0.15">
      <c r="A174" s="1">
        <v>38614</v>
      </c>
      <c r="B174">
        <v>967.44</v>
      </c>
      <c r="C174">
        <v>971.99</v>
      </c>
      <c r="D174">
        <v>964.26</v>
      </c>
      <c r="E174" s="2">
        <v>971.14</v>
      </c>
      <c r="F174" s="16">
        <v>7427481600</v>
      </c>
      <c r="G174" s="3">
        <f t="shared" si="8"/>
        <v>3.7726488129075086E-3</v>
      </c>
      <c r="H174" s="3">
        <f>1-E174/MAX(E$2:E174)</f>
        <v>7.4205418597113382E-2</v>
      </c>
      <c r="I174" s="32">
        <v>706.9447513812155</v>
      </c>
      <c r="J174" s="32">
        <v>109.9447513812155</v>
      </c>
      <c r="K174" s="34">
        <f ca="1">IF(ROW()&gt;计算结果!B$18+1,SUM(OFFSET(I174,0,0,-计算结果!B$18,1))-SUM(OFFSET(J174,0,0,-计算结果!B$18,1)),SUM(OFFSET(I174,0,0,-ROW(),1))-SUM(OFFSET(J174,0,0,-ROW(),1)))</f>
        <v>6042</v>
      </c>
      <c r="L174" s="35" t="str">
        <f t="shared" ca="1" si="9"/>
        <v>买</v>
      </c>
      <c r="M174" s="4" t="str">
        <f t="shared" ca="1" si="10"/>
        <v/>
      </c>
      <c r="N174" s="3">
        <f ca="1">IF(L173="买",E174/E173-1,0)-IF(M174=1,计算结果!B$17,0)</f>
        <v>3.7726488129075086E-3</v>
      </c>
      <c r="O174" s="2">
        <f t="shared" ca="1" si="11"/>
        <v>0.95479594631487152</v>
      </c>
      <c r="P174" s="3">
        <f ca="1">1-O174/MAX(O$2:O174)</f>
        <v>4.9580030212420967E-2</v>
      </c>
    </row>
    <row r="175" spans="1:16" x14ac:dyDescent="0.15">
      <c r="A175" s="1">
        <v>38615</v>
      </c>
      <c r="B175">
        <v>971.38</v>
      </c>
      <c r="C175">
        <v>971.65</v>
      </c>
      <c r="D175">
        <v>957.12</v>
      </c>
      <c r="E175" s="2">
        <v>961.92</v>
      </c>
      <c r="F175" s="16">
        <v>9189438464</v>
      </c>
      <c r="G175" s="3">
        <f t="shared" si="8"/>
        <v>-9.4939967460923036E-3</v>
      </c>
      <c r="H175" s="3">
        <f>1-E175/MAX(E$2:E175)</f>
        <v>8.2994909340502243E-2</v>
      </c>
      <c r="I175" s="32">
        <v>262.63636363636363</v>
      </c>
      <c r="J175" s="32">
        <v>583.63636363636363</v>
      </c>
      <c r="K175" s="34">
        <f ca="1">IF(ROW()&gt;计算结果!B$18+1,SUM(OFFSET(I175,0,0,-计算结果!B$18,1))-SUM(OFFSET(J175,0,0,-计算结果!B$18,1)),SUM(OFFSET(I175,0,0,-ROW(),1))-SUM(OFFSET(J175,0,0,-ROW(),1)))</f>
        <v>6371.9999999999927</v>
      </c>
      <c r="L175" s="35" t="str">
        <f t="shared" ca="1" si="9"/>
        <v>买</v>
      </c>
      <c r="M175" s="4" t="str">
        <f t="shared" ca="1" si="10"/>
        <v/>
      </c>
      <c r="N175" s="3">
        <f ca="1">IF(L174="买",E175/E174-1,0)-IF(M175=1,计算结果!B$17,0)</f>
        <v>-9.4939967460923036E-3</v>
      </c>
      <c r="O175" s="2">
        <f t="shared" ca="1" si="11"/>
        <v>0.94573111670737597</v>
      </c>
      <c r="P175" s="3">
        <f ca="1">1-O175/MAX(O$2:O175)</f>
        <v>5.8603314313005361E-2</v>
      </c>
    </row>
    <row r="176" spans="1:16" x14ac:dyDescent="0.15">
      <c r="A176" s="1">
        <v>38616</v>
      </c>
      <c r="B176">
        <v>961.37</v>
      </c>
      <c r="C176">
        <v>961.37</v>
      </c>
      <c r="D176">
        <v>943.82</v>
      </c>
      <c r="E176" s="2">
        <v>944.41</v>
      </c>
      <c r="F176" s="16">
        <v>8760459264</v>
      </c>
      <c r="G176" s="3">
        <f t="shared" si="8"/>
        <v>-1.8203176979374569E-2</v>
      </c>
      <c r="H176" s="3">
        <f>1-E176/MAX(E$2:E176)</f>
        <v>9.9687315296764556E-2</v>
      </c>
      <c r="I176" s="32">
        <v>136.98765432098764</v>
      </c>
      <c r="J176" s="32">
        <v>720.98765432098764</v>
      </c>
      <c r="K176" s="34">
        <f ca="1">IF(ROW()&gt;计算结果!B$18+1,SUM(OFFSET(I176,0,0,-计算结果!B$18,1))-SUM(OFFSET(J176,0,0,-计算结果!B$18,1)),SUM(OFFSET(I176,0,0,-ROW(),1))-SUM(OFFSET(J176,0,0,-ROW(),1)))</f>
        <v>6509.0000000000073</v>
      </c>
      <c r="L176" s="35" t="str">
        <f t="shared" ca="1" si="9"/>
        <v>买</v>
      </c>
      <c r="M176" s="4" t="str">
        <f t="shared" ca="1" si="10"/>
        <v/>
      </c>
      <c r="N176" s="3">
        <f ca="1">IF(L175="买",E176/E175-1,0)-IF(M176=1,计算结果!B$17,0)</f>
        <v>-1.8203176979374569E-2</v>
      </c>
      <c r="O176" s="2">
        <f t="shared" ca="1" si="11"/>
        <v>0.92851580581505011</v>
      </c>
      <c r="P176" s="3">
        <f ca="1">1-O176/MAX(O$2:O176)</f>
        <v>7.5739724790362395E-2</v>
      </c>
    </row>
    <row r="177" spans="1:16" x14ac:dyDescent="0.15">
      <c r="A177" s="1">
        <v>38617</v>
      </c>
      <c r="B177">
        <v>942.73</v>
      </c>
      <c r="C177">
        <v>942.73</v>
      </c>
      <c r="D177">
        <v>914.23</v>
      </c>
      <c r="E177" s="2">
        <v>923.27</v>
      </c>
      <c r="F177" s="16">
        <v>8625590272</v>
      </c>
      <c r="G177" s="3">
        <f t="shared" si="8"/>
        <v>-2.2384345782022641E-2</v>
      </c>
      <c r="H177" s="3">
        <f>1-E177/MAX(E$2:E177)</f>
        <v>0.11984022574310282</v>
      </c>
      <c r="I177" s="32">
        <v>74.571428571428569</v>
      </c>
      <c r="J177" s="32">
        <v>828.57142857142856</v>
      </c>
      <c r="K177" s="34">
        <f ca="1">IF(ROW()&gt;计算结果!B$18+1,SUM(OFFSET(I177,0,0,-计算结果!B$18,1))-SUM(OFFSET(J177,0,0,-计算结果!B$18,1)),SUM(OFFSET(I177,0,0,-ROW(),1))-SUM(OFFSET(J177,0,0,-ROW(),1)))</f>
        <v>5330.0000000000073</v>
      </c>
      <c r="L177" s="35" t="str">
        <f t="shared" ca="1" si="9"/>
        <v>买</v>
      </c>
      <c r="M177" s="4" t="str">
        <f t="shared" ca="1" si="10"/>
        <v/>
      </c>
      <c r="N177" s="3">
        <f ca="1">IF(L176="买",E177/E176-1,0)-IF(M177=1,计算结果!B$17,0)</f>
        <v>-2.2384345782022641E-2</v>
      </c>
      <c r="O177" s="2">
        <f t="shared" ca="1" si="11"/>
        <v>0.90773158695361267</v>
      </c>
      <c r="P177" s="3">
        <f ca="1">1-O177/MAX(O$2:O177)</f>
        <v>9.6428686383242312E-2</v>
      </c>
    </row>
    <row r="178" spans="1:16" x14ac:dyDescent="0.15">
      <c r="A178" s="1">
        <v>38618</v>
      </c>
      <c r="B178">
        <v>921.51</v>
      </c>
      <c r="C178">
        <v>927.42</v>
      </c>
      <c r="D178">
        <v>914.81</v>
      </c>
      <c r="E178" s="2">
        <v>916.15</v>
      </c>
      <c r="F178" s="16">
        <v>5549881856</v>
      </c>
      <c r="G178" s="3">
        <f t="shared" si="8"/>
        <v>-7.7117202985041988E-3</v>
      </c>
      <c r="H178" s="3">
        <f>1-E178/MAX(E$2:E178)</f>
        <v>0.12662777174016671</v>
      </c>
      <c r="I178" s="32">
        <v>195.85714285714286</v>
      </c>
      <c r="J178" s="32">
        <v>652.85714285714289</v>
      </c>
      <c r="K178" s="34">
        <f ca="1">IF(ROW()&gt;计算结果!B$18+1,SUM(OFFSET(I178,0,0,-计算结果!B$18,1))-SUM(OFFSET(J178,0,0,-计算结果!B$18,1)),SUM(OFFSET(I178,0,0,-ROW(),1))-SUM(OFFSET(J178,0,0,-ROW(),1)))</f>
        <v>5099.0000000000109</v>
      </c>
      <c r="L178" s="35" t="str">
        <f t="shared" ca="1" si="9"/>
        <v>买</v>
      </c>
      <c r="M178" s="4" t="str">
        <f t="shared" ca="1" si="10"/>
        <v/>
      </c>
      <c r="N178" s="3">
        <f ca="1">IF(L177="买",E178/E177-1,0)-IF(M178=1,计算结果!B$17,0)</f>
        <v>-7.7117202985041988E-3</v>
      </c>
      <c r="O178" s="2">
        <f t="shared" ca="1" si="11"/>
        <v>0.90073141484890906</v>
      </c>
      <c r="P178" s="3">
        <f ca="1">1-O178/MAX(O$2:O178)</f>
        <v>0.10339677562360672</v>
      </c>
    </row>
    <row r="179" spans="1:16" x14ac:dyDescent="0.15">
      <c r="A179" s="1">
        <v>38621</v>
      </c>
      <c r="B179">
        <v>915.84</v>
      </c>
      <c r="C179">
        <v>919.65</v>
      </c>
      <c r="D179">
        <v>913.61</v>
      </c>
      <c r="E179" s="2">
        <v>918.48</v>
      </c>
      <c r="F179" s="16">
        <v>4398425600</v>
      </c>
      <c r="G179" s="3">
        <f t="shared" si="8"/>
        <v>2.5432516509305003E-3</v>
      </c>
      <c r="H179" s="3">
        <f>1-E179/MAX(E$2:E179)</f>
        <v>0.1244065663787679</v>
      </c>
      <c r="I179" s="32">
        <v>579.47826086956525</v>
      </c>
      <c r="J179" s="32">
        <v>243.47826086956525</v>
      </c>
      <c r="K179" s="34">
        <f ca="1">IF(ROW()&gt;计算结果!B$18+1,SUM(OFFSET(I179,0,0,-计算结果!B$18,1))-SUM(OFFSET(J179,0,0,-计算结果!B$18,1)),SUM(OFFSET(I179,0,0,-ROW(),1))-SUM(OFFSET(J179,0,0,-ROW(),1)))</f>
        <v>4616.0000000000073</v>
      </c>
      <c r="L179" s="35" t="str">
        <f t="shared" ca="1" si="9"/>
        <v>买</v>
      </c>
      <c r="M179" s="4" t="str">
        <f t="shared" ca="1" si="10"/>
        <v/>
      </c>
      <c r="N179" s="3">
        <f ca="1">IF(L178="买",E179/E178-1,0)-IF(M179=1,计算结果!B$17,0)</f>
        <v>2.5432516509305003E-3</v>
      </c>
      <c r="O179" s="2">
        <f t="shared" ca="1" si="11"/>
        <v>0.90302220150676848</v>
      </c>
      <c r="P179" s="3">
        <f ca="1">1-O179/MAX(O$2:O179)</f>
        <v>0.1011164879929819</v>
      </c>
    </row>
    <row r="180" spans="1:16" x14ac:dyDescent="0.15">
      <c r="A180" s="1">
        <v>38622</v>
      </c>
      <c r="B180">
        <v>918.87</v>
      </c>
      <c r="C180">
        <v>921.13</v>
      </c>
      <c r="D180">
        <v>903.39</v>
      </c>
      <c r="E180" s="2">
        <v>904.21</v>
      </c>
      <c r="F180" s="16">
        <v>5576097280</v>
      </c>
      <c r="G180" s="3">
        <f t="shared" si="8"/>
        <v>-1.5536538629039254E-2</v>
      </c>
      <c r="H180" s="3">
        <f>1-E180/MAX(E$2:E180)</f>
        <v>0.13801025758355734</v>
      </c>
      <c r="I180" s="32">
        <v>149.65822784810123</v>
      </c>
      <c r="J180" s="32">
        <v>712.65822784810121</v>
      </c>
      <c r="K180" s="34">
        <f ca="1">IF(ROW()&gt;计算结果!B$18+1,SUM(OFFSET(I180,0,0,-计算结果!B$18,1))-SUM(OFFSET(J180,0,0,-计算结果!B$18,1)),SUM(OFFSET(I180,0,0,-ROW(),1))-SUM(OFFSET(J180,0,0,-ROW(),1)))</f>
        <v>4458.0000000000036</v>
      </c>
      <c r="L180" s="35" t="str">
        <f t="shared" ca="1" si="9"/>
        <v>买</v>
      </c>
      <c r="M180" s="4" t="str">
        <f t="shared" ca="1" si="10"/>
        <v/>
      </c>
      <c r="N180" s="3">
        <f ca="1">IF(L179="买",E180/E179-1,0)-IF(M180=1,计算结果!B$17,0)</f>
        <v>-1.5536538629039254E-2</v>
      </c>
      <c r="O180" s="2">
        <f t="shared" ca="1" si="11"/>
        <v>0.88899236219017852</v>
      </c>
      <c r="P180" s="3">
        <f ca="1">1-O180/MAX(O$2:O180)</f>
        <v>0.11508202640028542</v>
      </c>
    </row>
    <row r="181" spans="1:16" x14ac:dyDescent="0.15">
      <c r="A181" s="1">
        <v>38623</v>
      </c>
      <c r="B181">
        <v>903.33</v>
      </c>
      <c r="C181">
        <v>910.33</v>
      </c>
      <c r="D181">
        <v>901.38</v>
      </c>
      <c r="E181" s="2">
        <v>903.72</v>
      </c>
      <c r="F181" s="16">
        <v>4331475968</v>
      </c>
      <c r="G181" s="3">
        <f t="shared" si="8"/>
        <v>-5.4190951217081285E-4</v>
      </c>
      <c r="H181" s="3">
        <f>1-E181/MAX(E$2:E181)</f>
        <v>0.13847737802436655</v>
      </c>
      <c r="I181" s="32">
        <v>368.99999999999989</v>
      </c>
      <c r="J181" s="32">
        <v>449.99999999999989</v>
      </c>
      <c r="K181" s="34">
        <f ca="1">IF(ROW()&gt;计算结果!B$18+1,SUM(OFFSET(I181,0,0,-计算结果!B$18,1))-SUM(OFFSET(J181,0,0,-计算结果!B$18,1)),SUM(OFFSET(I181,0,0,-ROW(),1))-SUM(OFFSET(J181,0,0,-ROW(),1)))</f>
        <v>4246.0000000000036</v>
      </c>
      <c r="L181" s="35" t="str">
        <f t="shared" ca="1" si="9"/>
        <v>买</v>
      </c>
      <c r="M181" s="4" t="str">
        <f t="shared" ca="1" si="10"/>
        <v/>
      </c>
      <c r="N181" s="3">
        <f ca="1">IF(L180="买",E181/E180-1,0)-IF(M181=1,计算结果!B$17,0)</f>
        <v>-5.4190951217081285E-4</v>
      </c>
      <c r="O181" s="2">
        <f t="shared" ca="1" si="11"/>
        <v>0.88851060877286048</v>
      </c>
      <c r="P181" s="3">
        <f ca="1">1-O181/MAX(O$2:O181)</f>
        <v>0.11556157186767002</v>
      </c>
    </row>
    <row r="182" spans="1:16" x14ac:dyDescent="0.15">
      <c r="A182" s="1">
        <v>38624</v>
      </c>
      <c r="B182">
        <v>904.28</v>
      </c>
      <c r="C182">
        <v>915.97</v>
      </c>
      <c r="D182">
        <v>904.28</v>
      </c>
      <c r="E182" s="2">
        <v>915.97</v>
      </c>
      <c r="F182" s="16">
        <v>5798238208</v>
      </c>
      <c r="G182" s="3">
        <f t="shared" si="8"/>
        <v>1.3555083432921666E-2</v>
      </c>
      <c r="H182" s="3">
        <f>1-E182/MAX(E$2:E182)</f>
        <v>0.1267993670041373</v>
      </c>
      <c r="I182" s="32">
        <v>822.99825632083696</v>
      </c>
      <c r="J182" s="32">
        <v>65.998256320836958</v>
      </c>
      <c r="K182" s="34">
        <f ca="1">IF(ROW()&gt;计算结果!B$18+1,SUM(OFFSET(I182,0,0,-计算结果!B$18,1))-SUM(OFFSET(J182,0,0,-计算结果!B$18,1)),SUM(OFFSET(I182,0,0,-ROW(),1))-SUM(OFFSET(J182,0,0,-ROW(),1)))</f>
        <v>5502.0000000000109</v>
      </c>
      <c r="L182" s="35" t="str">
        <f t="shared" ca="1" si="9"/>
        <v>买</v>
      </c>
      <c r="M182" s="4" t="str">
        <f t="shared" ca="1" si="10"/>
        <v/>
      </c>
      <c r="N182" s="3">
        <f ca="1">IF(L181="买",E182/E181-1,0)-IF(M182=1,计算结果!B$17,0)</f>
        <v>1.3555083432921666E-2</v>
      </c>
      <c r="O182" s="2">
        <f t="shared" ca="1" si="11"/>
        <v>0.90055444420581265</v>
      </c>
      <c r="P182" s="3">
        <f ca="1">1-O182/MAX(O$2:O182)</f>
        <v>0.1035729351830541</v>
      </c>
    </row>
    <row r="183" spans="1:16" x14ac:dyDescent="0.15">
      <c r="A183" s="1">
        <v>38625</v>
      </c>
      <c r="B183">
        <v>916.59</v>
      </c>
      <c r="C183">
        <v>918.66</v>
      </c>
      <c r="D183">
        <v>913.45</v>
      </c>
      <c r="E183" s="2">
        <v>917.39</v>
      </c>
      <c r="F183" s="16">
        <v>4529466880</v>
      </c>
      <c r="G183" s="3">
        <f t="shared" si="8"/>
        <v>1.5502691136171087E-3</v>
      </c>
      <c r="H183" s="3">
        <f>1-E183/MAX(E$2:E183)</f>
        <v>0.1254456710328129</v>
      </c>
      <c r="I183" s="32">
        <v>312.26829268292681</v>
      </c>
      <c r="J183" s="32">
        <v>529.26829268292681</v>
      </c>
      <c r="K183" s="34">
        <f ca="1">IF(ROW()&gt;计算结果!B$18+1,SUM(OFFSET(I183,0,0,-计算结果!B$18,1))-SUM(OFFSET(J183,0,0,-计算结果!B$18,1)),SUM(OFFSET(I183,0,0,-ROW(),1))-SUM(OFFSET(J183,0,0,-ROW(),1)))</f>
        <v>5041.0000000000073</v>
      </c>
      <c r="L183" s="35" t="str">
        <f t="shared" ca="1" si="9"/>
        <v>买</v>
      </c>
      <c r="M183" s="4" t="str">
        <f t="shared" ca="1" si="10"/>
        <v/>
      </c>
      <c r="N183" s="3">
        <f ca="1">IF(L182="买",E183/E182-1,0)-IF(M183=1,计算结果!B$17,0)</f>
        <v>1.5502691136171087E-3</v>
      </c>
      <c r="O183" s="2">
        <f t="shared" ca="1" si="11"/>
        <v>0.9019505459457956</v>
      </c>
      <c r="P183" s="3">
        <f ca="1">1-O183/MAX(O$2:O183)</f>
        <v>0.10218323199185797</v>
      </c>
    </row>
    <row r="184" spans="1:16" x14ac:dyDescent="0.15">
      <c r="A184" s="1">
        <v>38635</v>
      </c>
      <c r="B184">
        <v>917.21</v>
      </c>
      <c r="C184">
        <v>917.21</v>
      </c>
      <c r="D184">
        <v>906.88</v>
      </c>
      <c r="E184" s="2">
        <v>907.32</v>
      </c>
      <c r="F184" s="16">
        <v>3665624320</v>
      </c>
      <c r="G184" s="3">
        <f t="shared" si="8"/>
        <v>-1.097679285799924E-2</v>
      </c>
      <c r="H184" s="3">
        <f>1-E184/MAX(E$2:E184)</f>
        <v>0.13504547274495216</v>
      </c>
      <c r="I184" s="32">
        <v>183.82191780821918</v>
      </c>
      <c r="J184" s="32">
        <v>680.82191780821915</v>
      </c>
      <c r="K184" s="34">
        <f ca="1">IF(ROW()&gt;计算结果!B$18+1,SUM(OFFSET(I184,0,0,-计算结果!B$18,1))-SUM(OFFSET(J184,0,0,-计算结果!B$18,1)),SUM(OFFSET(I184,0,0,-ROW(),1))-SUM(OFFSET(J184,0,0,-ROW(),1)))</f>
        <v>3681.0000000000036</v>
      </c>
      <c r="L184" s="35" t="str">
        <f t="shared" ca="1" si="9"/>
        <v>买</v>
      </c>
      <c r="M184" s="4" t="str">
        <f t="shared" ca="1" si="10"/>
        <v/>
      </c>
      <c r="N184" s="3">
        <f ca="1">IF(L183="买",E184/E183-1,0)-IF(M184=1,计算结果!B$17,0)</f>
        <v>-1.097679285799924E-2</v>
      </c>
      <c r="O184" s="2">
        <f t="shared" ca="1" si="11"/>
        <v>0.8920500216347893</v>
      </c>
      <c r="P184" s="3">
        <f ca="1">1-O184/MAX(O$2:O184)</f>
        <v>0.11203838067872163</v>
      </c>
    </row>
    <row r="185" spans="1:16" x14ac:dyDescent="0.15">
      <c r="A185" s="1">
        <v>38636</v>
      </c>
      <c r="B185">
        <v>906.63</v>
      </c>
      <c r="C185">
        <v>919.8</v>
      </c>
      <c r="D185">
        <v>904.04</v>
      </c>
      <c r="E185" s="2">
        <v>919.72</v>
      </c>
      <c r="F185" s="16">
        <v>4032539392</v>
      </c>
      <c r="G185" s="3">
        <f t="shared" si="8"/>
        <v>1.3666622580787324E-2</v>
      </c>
      <c r="H185" s="3">
        <f>1-E185/MAX(E$2:E185)</f>
        <v>0.1232244656714141</v>
      </c>
      <c r="I185" s="32">
        <v>830.00546448087425</v>
      </c>
      <c r="J185" s="32">
        <v>43.005464480874252</v>
      </c>
      <c r="K185" s="34">
        <f ca="1">IF(ROW()&gt;计算结果!B$18+1,SUM(OFFSET(I185,0,0,-计算结果!B$18,1))-SUM(OFFSET(J185,0,0,-计算结果!B$18,1)),SUM(OFFSET(I185,0,0,-ROW(),1))-SUM(OFFSET(J185,0,0,-ROW(),1)))</f>
        <v>5081.0000000000109</v>
      </c>
      <c r="L185" s="35" t="str">
        <f t="shared" ca="1" si="9"/>
        <v>买</v>
      </c>
      <c r="M185" s="4" t="str">
        <f t="shared" ca="1" si="10"/>
        <v/>
      </c>
      <c r="N185" s="3">
        <f ca="1">IF(L184="买",E185/E184-1,0)-IF(M185=1,计算结果!B$17,0)</f>
        <v>1.3666622580787324E-2</v>
      </c>
      <c r="O185" s="2">
        <f t="shared" ca="1" si="11"/>
        <v>0.90424133260365513</v>
      </c>
      <c r="P185" s="3">
        <f ca="1">1-O185/MAX(O$2:O185)</f>
        <v>9.9902944361232926E-2</v>
      </c>
    </row>
    <row r="186" spans="1:16" x14ac:dyDescent="0.15">
      <c r="A186" s="1">
        <v>38637</v>
      </c>
      <c r="B186">
        <v>920.45</v>
      </c>
      <c r="C186">
        <v>926.09</v>
      </c>
      <c r="D186">
        <v>917.38</v>
      </c>
      <c r="E186" s="2">
        <v>923.48</v>
      </c>
      <c r="F186" s="16">
        <v>6653231104</v>
      </c>
      <c r="G186" s="3">
        <f t="shared" si="8"/>
        <v>4.0882007567519807E-3</v>
      </c>
      <c r="H186" s="3">
        <f>1-E186/MAX(E$2:E186)</f>
        <v>0.11964003126847034</v>
      </c>
      <c r="I186" s="32">
        <v>624.87804878048792</v>
      </c>
      <c r="J186" s="32">
        <v>204.87804878048792</v>
      </c>
      <c r="K186" s="34">
        <f ca="1">IF(ROW()&gt;计算结果!B$18+1,SUM(OFFSET(I186,0,0,-计算结果!B$18,1))-SUM(OFFSET(J186,0,0,-计算结果!B$18,1)),SUM(OFFSET(I186,0,0,-ROW(),1))-SUM(OFFSET(J186,0,0,-ROW(),1)))</f>
        <v>5795.0000000000109</v>
      </c>
      <c r="L186" s="35" t="str">
        <f t="shared" ca="1" si="9"/>
        <v>买</v>
      </c>
      <c r="M186" s="4" t="str">
        <f t="shared" ca="1" si="10"/>
        <v/>
      </c>
      <c r="N186" s="3">
        <f ca="1">IF(L185="买",E186/E185-1,0)-IF(M186=1,计算结果!B$17,0)</f>
        <v>4.0882007567519807E-3</v>
      </c>
      <c r="O186" s="2">
        <f t="shared" ca="1" si="11"/>
        <v>0.90793805270389183</v>
      </c>
      <c r="P186" s="3">
        <f ca="1">1-O186/MAX(O$2:O186)</f>
        <v>9.6223166897220325E-2</v>
      </c>
    </row>
    <row r="187" spans="1:16" x14ac:dyDescent="0.15">
      <c r="A187" s="1">
        <v>38638</v>
      </c>
      <c r="B187">
        <v>923.43</v>
      </c>
      <c r="C187">
        <v>926.01</v>
      </c>
      <c r="D187">
        <v>916.28</v>
      </c>
      <c r="E187" s="2">
        <v>916.5</v>
      </c>
      <c r="F187" s="16">
        <v>6021814272</v>
      </c>
      <c r="G187" s="3">
        <f t="shared" si="8"/>
        <v>-7.5583661801014168E-3</v>
      </c>
      <c r="H187" s="3">
        <f>1-E187/MAX(E$2:E187)</f>
        <v>0.12629411428244586</v>
      </c>
      <c r="I187" s="32">
        <v>246.20689655172407</v>
      </c>
      <c r="J187" s="32">
        <v>586.20689655172407</v>
      </c>
      <c r="K187" s="34">
        <f ca="1">IF(ROW()&gt;计算结果!B$18+1,SUM(OFFSET(I187,0,0,-计算结果!B$18,1))-SUM(OFFSET(J187,0,0,-计算结果!B$18,1)),SUM(OFFSET(I187,0,0,-ROW(),1))-SUM(OFFSET(J187,0,0,-ROW(),1)))</f>
        <v>6202.0000000000073</v>
      </c>
      <c r="L187" s="35" t="str">
        <f t="shared" ca="1" si="9"/>
        <v>买</v>
      </c>
      <c r="M187" s="4" t="str">
        <f t="shared" ca="1" si="10"/>
        <v/>
      </c>
      <c r="N187" s="3">
        <f ca="1">IF(L186="买",E187/E186-1,0)-IF(M187=1,计算结果!B$17,0)</f>
        <v>-7.5583661801014168E-3</v>
      </c>
      <c r="O187" s="2">
        <f t="shared" ca="1" si="11"/>
        <v>0.90107552443270755</v>
      </c>
      <c r="P187" s="3">
        <f ca="1">1-O187/MAX(O$2:O187)</f>
        <v>0.10305424314690359</v>
      </c>
    </row>
    <row r="188" spans="1:16" x14ac:dyDescent="0.15">
      <c r="A188" s="1">
        <v>38639</v>
      </c>
      <c r="B188">
        <v>916.34</v>
      </c>
      <c r="C188">
        <v>917.89</v>
      </c>
      <c r="D188">
        <v>902.81</v>
      </c>
      <c r="E188" s="2">
        <v>904.83</v>
      </c>
      <c r="F188" s="16">
        <v>5568049152</v>
      </c>
      <c r="G188" s="3">
        <f t="shared" si="8"/>
        <v>-1.2733224222585826E-2</v>
      </c>
      <c r="H188" s="3">
        <f>1-E188/MAX(E$2:E188)</f>
        <v>0.13741920722988044</v>
      </c>
      <c r="I188" s="32">
        <v>198.13043478260872</v>
      </c>
      <c r="J188" s="32">
        <v>639.13043478260875</v>
      </c>
      <c r="K188" s="34">
        <f ca="1">IF(ROW()&gt;计算结果!B$18+1,SUM(OFFSET(I188,0,0,-计算结果!B$18,1))-SUM(OFFSET(J188,0,0,-计算结果!B$18,1)),SUM(OFFSET(I188,0,0,-ROW(),1))-SUM(OFFSET(J188,0,0,-ROW(),1)))</f>
        <v>6541.0000000000036</v>
      </c>
      <c r="L188" s="35" t="str">
        <f t="shared" ca="1" si="9"/>
        <v>买</v>
      </c>
      <c r="M188" s="4" t="str">
        <f t="shared" ca="1" si="10"/>
        <v/>
      </c>
      <c r="N188" s="3">
        <f ca="1">IF(L187="买",E188/E187-1,0)-IF(M188=1,计算结果!B$17,0)</f>
        <v>-1.2733224222585826E-2</v>
      </c>
      <c r="O188" s="2">
        <f t="shared" ca="1" si="11"/>
        <v>0.88960192773862179</v>
      </c>
      <c r="P188" s="3">
        <f ca="1">1-O188/MAX(O$2:O188)</f>
        <v>0.11447525458441099</v>
      </c>
    </row>
    <row r="189" spans="1:16" x14ac:dyDescent="0.15">
      <c r="A189" s="1">
        <v>38642</v>
      </c>
      <c r="B189">
        <v>903.27</v>
      </c>
      <c r="C189">
        <v>903.27</v>
      </c>
      <c r="D189">
        <v>892.36</v>
      </c>
      <c r="E189" s="2">
        <v>897.62</v>
      </c>
      <c r="F189" s="16">
        <v>5516482048</v>
      </c>
      <c r="G189" s="3">
        <f t="shared" si="8"/>
        <v>-7.9683476454140978E-3</v>
      </c>
      <c r="H189" s="3">
        <f>1-E189/MAX(E$2:E189)</f>
        <v>0.14429255085892967</v>
      </c>
      <c r="I189" s="32">
        <v>417.9999999999996</v>
      </c>
      <c r="J189" s="32">
        <v>439.9999999999996</v>
      </c>
      <c r="K189" s="34">
        <f ca="1">IF(ROW()&gt;计算结果!B$18+1,SUM(OFFSET(I189,0,0,-计算结果!B$18,1))-SUM(OFFSET(J189,0,0,-计算结果!B$18,1)),SUM(OFFSET(I189,0,0,-ROW(),1))-SUM(OFFSET(J189,0,0,-ROW(),1)))</f>
        <v>6927</v>
      </c>
      <c r="L189" s="35" t="str">
        <f t="shared" ca="1" si="9"/>
        <v>买</v>
      </c>
      <c r="M189" s="4" t="str">
        <f t="shared" ca="1" si="10"/>
        <v/>
      </c>
      <c r="N189" s="3">
        <f ca="1">IF(L188="买",E189/E188-1,0)-IF(M189=1,计算结果!B$17,0)</f>
        <v>-7.9683476454140978E-3</v>
      </c>
      <c r="O189" s="2">
        <f t="shared" ca="1" si="11"/>
        <v>0.88251327031236992</v>
      </c>
      <c r="P189" s="3">
        <f ca="1">1-O189/MAX(O$2:O189)</f>
        <v>0.1215314236044992</v>
      </c>
    </row>
    <row r="190" spans="1:16" x14ac:dyDescent="0.15">
      <c r="A190" s="1">
        <v>38643</v>
      </c>
      <c r="B190">
        <v>897.37</v>
      </c>
      <c r="C190">
        <v>903</v>
      </c>
      <c r="D190">
        <v>895.62</v>
      </c>
      <c r="E190" s="2">
        <v>902.37</v>
      </c>
      <c r="F190" s="16">
        <v>5849997824</v>
      </c>
      <c r="G190" s="3">
        <f t="shared" si="8"/>
        <v>5.2917715737170745E-3</v>
      </c>
      <c r="H190" s="3">
        <f>1-E190/MAX(E$2:E190)</f>
        <v>0.13976434250414693</v>
      </c>
      <c r="I190" s="32">
        <v>695.86363636363637</v>
      </c>
      <c r="J190" s="32">
        <v>128.86363636363637</v>
      </c>
      <c r="K190" s="34">
        <f ca="1">IF(ROW()&gt;计算结果!B$18+1,SUM(OFFSET(I190,0,0,-计算结果!B$18,1))-SUM(OFFSET(J190,0,0,-计算结果!B$18,1)),SUM(OFFSET(I190,0,0,-ROW(),1))-SUM(OFFSET(J190,0,0,-ROW(),1)))</f>
        <v>7773.0000000000036</v>
      </c>
      <c r="L190" s="35" t="str">
        <f t="shared" ca="1" si="9"/>
        <v>买</v>
      </c>
      <c r="M190" s="4" t="str">
        <f t="shared" ca="1" si="10"/>
        <v/>
      </c>
      <c r="N190" s="3">
        <f ca="1">IF(L189="买",E190/E189-1,0)-IF(M190=1,计算结果!B$17,0)</f>
        <v>5.2917715737170745E-3</v>
      </c>
      <c r="O190" s="2">
        <f t="shared" ca="1" si="11"/>
        <v>0.88718332894963703</v>
      </c>
      <c r="P190" s="3">
        <f ca="1">1-O190/MAX(O$2:O190)</f>
        <v>0.11688276856352575</v>
      </c>
    </row>
    <row r="191" spans="1:16" x14ac:dyDescent="0.15">
      <c r="A191" s="1">
        <v>38644</v>
      </c>
      <c r="B191">
        <v>902.04</v>
      </c>
      <c r="C191">
        <v>907.88</v>
      </c>
      <c r="D191">
        <v>897.04</v>
      </c>
      <c r="E191" s="2">
        <v>898.74</v>
      </c>
      <c r="F191" s="16">
        <v>5474099200</v>
      </c>
      <c r="G191" s="3">
        <f t="shared" si="8"/>
        <v>-4.0227401176901045E-3</v>
      </c>
      <c r="H191" s="3">
        <f>1-E191/MAX(E$2:E191)</f>
        <v>0.143224846994223</v>
      </c>
      <c r="I191" s="32">
        <v>261.60377358490564</v>
      </c>
      <c r="J191" s="32">
        <v>556.60377358490564</v>
      </c>
      <c r="K191" s="34">
        <f ca="1">IF(ROW()&gt;计算结果!B$18+1,SUM(OFFSET(I191,0,0,-计算结果!B$18,1))-SUM(OFFSET(J191,0,0,-计算结果!B$18,1)),SUM(OFFSET(I191,0,0,-ROW(),1))-SUM(OFFSET(J191,0,0,-ROW(),1)))</f>
        <v>7606.9999999999964</v>
      </c>
      <c r="L191" s="35" t="str">
        <f t="shared" ca="1" si="9"/>
        <v>买</v>
      </c>
      <c r="M191" s="4" t="str">
        <f t="shared" ca="1" si="10"/>
        <v/>
      </c>
      <c r="N191" s="3">
        <f ca="1">IF(L190="买",E191/E190-1,0)-IF(M191=1,计算结果!B$17,0)</f>
        <v>-4.0227401176901045E-3</v>
      </c>
      <c r="O191" s="2">
        <f t="shared" ca="1" si="11"/>
        <v>0.88361442098052545</v>
      </c>
      <c r="P191" s="3">
        <f ca="1">1-O191/MAX(O$2:O191)</f>
        <v>0.12043531967904875</v>
      </c>
    </row>
    <row r="192" spans="1:16" x14ac:dyDescent="0.15">
      <c r="A192" s="1">
        <v>38645</v>
      </c>
      <c r="B192">
        <v>898.89</v>
      </c>
      <c r="C192">
        <v>900.13</v>
      </c>
      <c r="D192">
        <v>889.57</v>
      </c>
      <c r="E192" s="2">
        <v>899.91</v>
      </c>
      <c r="F192" s="16">
        <v>6082545664</v>
      </c>
      <c r="G192" s="3">
        <f t="shared" si="8"/>
        <v>1.3018225515721848E-3</v>
      </c>
      <c r="H192" s="3">
        <f>1-E192/MAX(E$2:E192)</f>
        <v>0.14210947777841332</v>
      </c>
      <c r="I192" s="32">
        <v>335.82352941176475</v>
      </c>
      <c r="J192" s="32">
        <v>508.82352941176475</v>
      </c>
      <c r="K192" s="34">
        <f ca="1">IF(ROW()&gt;计算结果!B$18+1,SUM(OFFSET(I192,0,0,-计算结果!B$18,1))-SUM(OFFSET(J192,0,0,-计算结果!B$18,1)),SUM(OFFSET(I192,0,0,-ROW(),1))-SUM(OFFSET(J192,0,0,-ROW(),1)))</f>
        <v>7089.9999999999891</v>
      </c>
      <c r="L192" s="35" t="str">
        <f t="shared" ca="1" si="9"/>
        <v>买</v>
      </c>
      <c r="M192" s="4" t="str">
        <f t="shared" ca="1" si="10"/>
        <v/>
      </c>
      <c r="N192" s="3">
        <f ca="1">IF(L191="买",E192/E191-1,0)-IF(M192=1,计算结果!B$17,0)</f>
        <v>1.3018225515721848E-3</v>
      </c>
      <c r="O192" s="2">
        <f t="shared" ca="1" si="11"/>
        <v>0.88476473016065227</v>
      </c>
      <c r="P192" s="3">
        <f ca="1">1-O192/MAX(O$2:O192)</f>
        <v>0.11929028254264051</v>
      </c>
    </row>
    <row r="193" spans="1:16" x14ac:dyDescent="0.15">
      <c r="A193" s="1">
        <v>38646</v>
      </c>
      <c r="B193">
        <v>899.65</v>
      </c>
      <c r="C193">
        <v>907.79</v>
      </c>
      <c r="D193">
        <v>897.99</v>
      </c>
      <c r="E193" s="2">
        <v>904.41</v>
      </c>
      <c r="F193" s="16">
        <v>5645095936</v>
      </c>
      <c r="G193" s="3">
        <f t="shared" si="8"/>
        <v>5.0005000500050745E-3</v>
      </c>
      <c r="H193" s="3">
        <f>1-E193/MAX(E$2:E193)</f>
        <v>0.13781959617914552</v>
      </c>
      <c r="I193" s="32">
        <v>554.23728813559319</v>
      </c>
      <c r="J193" s="32">
        <v>254.23728813559319</v>
      </c>
      <c r="K193" s="34">
        <f ca="1">IF(ROW()&gt;计算结果!B$18+1,SUM(OFFSET(I193,0,0,-计算结果!B$18,1))-SUM(OFFSET(J193,0,0,-计算结果!B$18,1)),SUM(OFFSET(I193,0,0,-ROW(),1))-SUM(OFFSET(J193,0,0,-ROW(),1)))</f>
        <v>8143.9999999999782</v>
      </c>
      <c r="L193" s="35" t="str">
        <f t="shared" ca="1" si="9"/>
        <v>买</v>
      </c>
      <c r="M193" s="4" t="str">
        <f t="shared" ca="1" si="10"/>
        <v/>
      </c>
      <c r="N193" s="3">
        <f ca="1">IF(L192="买",E193/E192-1,0)-IF(M193=1,计算结果!B$17,0)</f>
        <v>5.0005000500050745E-3</v>
      </c>
      <c r="O193" s="2">
        <f t="shared" ca="1" si="11"/>
        <v>0.88918899623806336</v>
      </c>
      <c r="P193" s="3">
        <f ca="1">1-O193/MAX(O$2:O193)</f>
        <v>0.11488629355645508</v>
      </c>
    </row>
    <row r="194" spans="1:16" x14ac:dyDescent="0.15">
      <c r="A194" s="1">
        <v>38649</v>
      </c>
      <c r="B194">
        <v>905.13</v>
      </c>
      <c r="C194">
        <v>908.45</v>
      </c>
      <c r="D194">
        <v>900.23</v>
      </c>
      <c r="E194" s="2">
        <v>906.65</v>
      </c>
      <c r="F194" s="16">
        <v>4674775552</v>
      </c>
      <c r="G194" s="3">
        <f t="shared" si="8"/>
        <v>2.4767528001681249E-3</v>
      </c>
      <c r="H194" s="3">
        <f>1-E194/MAX(E$2:E194)</f>
        <v>0.13568418844973218</v>
      </c>
      <c r="I194" s="32">
        <v>439.16666666666669</v>
      </c>
      <c r="J194" s="32">
        <v>354.16666666666669</v>
      </c>
      <c r="K194" s="34">
        <f ca="1">IF(ROW()&gt;计算结果!B$18+1,SUM(OFFSET(I194,0,0,-计算结果!B$18,1))-SUM(OFFSET(J194,0,0,-计算结果!B$18,1)),SUM(OFFSET(I194,0,0,-ROW(),1))-SUM(OFFSET(J194,0,0,-ROW(),1)))</f>
        <v>8551.9999999999818</v>
      </c>
      <c r="L194" s="35" t="str">
        <f t="shared" ca="1" si="9"/>
        <v>买</v>
      </c>
      <c r="M194" s="4" t="str">
        <f t="shared" ca="1" si="10"/>
        <v/>
      </c>
      <c r="N194" s="3">
        <f ca="1">IF(L193="买",E194/E193-1,0)-IF(M194=1,计算结果!B$17,0)</f>
        <v>2.4767528001681249E-3</v>
      </c>
      <c r="O194" s="2">
        <f t="shared" ca="1" si="11"/>
        <v>0.89139129757437463</v>
      </c>
      <c r="P194" s="3">
        <f ca="1">1-O194/MAX(O$2:O194)</f>
        <v>0.11269408570555384</v>
      </c>
    </row>
    <row r="195" spans="1:16" x14ac:dyDescent="0.15">
      <c r="A195" s="1">
        <v>38650</v>
      </c>
      <c r="B195">
        <v>905.97</v>
      </c>
      <c r="C195">
        <v>905.97</v>
      </c>
      <c r="D195">
        <v>893.61</v>
      </c>
      <c r="E195" s="2">
        <v>894.27</v>
      </c>
      <c r="F195" s="16">
        <v>5687105024</v>
      </c>
      <c r="G195" s="3">
        <f t="shared" ref="G195:G258" si="12">E195/E194-1</f>
        <v>-1.3654662769536197E-2</v>
      </c>
      <c r="H195" s="3">
        <f>1-E195/MAX(E$2:E195)</f>
        <v>0.14748612938282901</v>
      </c>
      <c r="I195" s="32">
        <v>107.8235294117647</v>
      </c>
      <c r="J195" s="32">
        <v>718.82352941176464</v>
      </c>
      <c r="K195" s="34">
        <f ca="1">IF(ROW()&gt;计算结果!B$18+1,SUM(OFFSET(I195,0,0,-计算结果!B$18,1))-SUM(OFFSET(J195,0,0,-计算结果!B$18,1)),SUM(OFFSET(I195,0,0,-ROW(),1))-SUM(OFFSET(J195,0,0,-ROW(),1)))</f>
        <v>7120.9999999999854</v>
      </c>
      <c r="L195" s="35" t="str">
        <f t="shared" ca="1" si="9"/>
        <v>买</v>
      </c>
      <c r="M195" s="4" t="str">
        <f t="shared" ca="1" si="10"/>
        <v/>
      </c>
      <c r="N195" s="3">
        <f ca="1">IF(L194="买",E195/E194-1,0)-IF(M195=1,计算结果!B$17,0)</f>
        <v>-1.3654662769536197E-2</v>
      </c>
      <c r="O195" s="2">
        <f t="shared" ca="1" si="11"/>
        <v>0.87921965001029723</v>
      </c>
      <c r="P195" s="3">
        <f ca="1">1-O195/MAX(O$2:O195)</f>
        <v>0.12480994873865947</v>
      </c>
    </row>
    <row r="196" spans="1:16" x14ac:dyDescent="0.15">
      <c r="A196" s="1">
        <v>38651</v>
      </c>
      <c r="B196">
        <v>892.62</v>
      </c>
      <c r="C196">
        <v>892.62</v>
      </c>
      <c r="D196">
        <v>873.9</v>
      </c>
      <c r="E196" s="2">
        <v>875.82</v>
      </c>
      <c r="F196" s="16">
        <v>5911800832</v>
      </c>
      <c r="G196" s="3">
        <f t="shared" si="12"/>
        <v>-2.0631352947096393E-2</v>
      </c>
      <c r="H196" s="3">
        <f>1-E196/MAX(E$2:E196)</f>
        <v>0.16507464393982718</v>
      </c>
      <c r="I196" s="32">
        <v>76.444444444444443</v>
      </c>
      <c r="J196" s="32">
        <v>764.44444444444446</v>
      </c>
      <c r="K196" s="34">
        <f ca="1">IF(ROW()&gt;计算结果!B$18+1,SUM(OFFSET(I196,0,0,-计算结果!B$18,1))-SUM(OFFSET(J196,0,0,-计算结果!B$18,1)),SUM(OFFSET(I196,0,0,-ROW(),1))-SUM(OFFSET(J196,0,0,-ROW(),1)))</f>
        <v>6869.9999999999854</v>
      </c>
      <c r="L196" s="35" t="str">
        <f t="shared" ref="L196:L259" ca="1" si="13">(IF(K196&lt;0,"卖","买"))</f>
        <v>买</v>
      </c>
      <c r="M196" s="4" t="str">
        <f t="shared" ref="M196:M259" ca="1" si="14">IF(L195&lt;&gt;L196,1,"")</f>
        <v/>
      </c>
      <c r="N196" s="3">
        <f ca="1">IF(L195="买",E196/E195-1,0)-IF(M196=1,计算结果!B$17,0)</f>
        <v>-2.0631352947096393E-2</v>
      </c>
      <c r="O196" s="2">
        <f t="shared" ref="O196:O259" ca="1" si="15">IFERROR(O195*(1+N196),O195)</f>
        <v>0.86108015909291225</v>
      </c>
      <c r="P196" s="3">
        <f ca="1">1-O196/MAX(O$2:O196)</f>
        <v>0.14286630358201957</v>
      </c>
    </row>
    <row r="197" spans="1:16" x14ac:dyDescent="0.15">
      <c r="A197" s="1">
        <v>38652</v>
      </c>
      <c r="B197">
        <v>873.47</v>
      </c>
      <c r="C197">
        <v>879.67</v>
      </c>
      <c r="D197">
        <v>869.72</v>
      </c>
      <c r="E197" s="2">
        <v>875.85</v>
      </c>
      <c r="F197" s="16">
        <v>5881848320</v>
      </c>
      <c r="G197" s="3">
        <f t="shared" si="12"/>
        <v>3.4253613756307644E-5</v>
      </c>
      <c r="H197" s="3">
        <f>1-E197/MAX(E$2:E197)</f>
        <v>0.16504604472916551</v>
      </c>
      <c r="I197" s="32">
        <v>306.56410256410254</v>
      </c>
      <c r="J197" s="32">
        <v>502.56410256410254</v>
      </c>
      <c r="K197" s="34">
        <f ca="1">IF(ROW()&gt;计算结果!B$18+1,SUM(OFFSET(I197,0,0,-计算结果!B$18,1))-SUM(OFFSET(J197,0,0,-计算结果!B$18,1)),SUM(OFFSET(I197,0,0,-ROW(),1))-SUM(OFFSET(J197,0,0,-ROW(),1)))</f>
        <v>6662.9999999999854</v>
      </c>
      <c r="L197" s="35" t="str">
        <f t="shared" ca="1" si="13"/>
        <v>买</v>
      </c>
      <c r="M197" s="4" t="str">
        <f t="shared" ca="1" si="14"/>
        <v/>
      </c>
      <c r="N197" s="3">
        <f ca="1">IF(L196="买",E197/E196-1,0)-IF(M197=1,计算结果!B$17,0)</f>
        <v>3.4253613756307644E-5</v>
      </c>
      <c r="O197" s="2">
        <f t="shared" ca="1" si="15"/>
        <v>0.861109654200095</v>
      </c>
      <c r="P197" s="3">
        <f ca="1">1-O197/MAX(O$2:O197)</f>
        <v>0.14283694365544497</v>
      </c>
    </row>
    <row r="198" spans="1:16" x14ac:dyDescent="0.15">
      <c r="A198" s="1">
        <v>38653</v>
      </c>
      <c r="B198">
        <v>875.86</v>
      </c>
      <c r="C198">
        <v>880.21</v>
      </c>
      <c r="D198">
        <v>859.69</v>
      </c>
      <c r="E198" s="2">
        <v>867.73</v>
      </c>
      <c r="F198" s="16">
        <v>5565266432</v>
      </c>
      <c r="G198" s="3">
        <f t="shared" si="12"/>
        <v>-9.2709938916480938E-3</v>
      </c>
      <c r="H198" s="3">
        <f>1-E198/MAX(E$2:E198)</f>
        <v>0.17278689774828881</v>
      </c>
      <c r="I198" s="32">
        <v>123.50602409638556</v>
      </c>
      <c r="J198" s="32">
        <v>726.50602409638554</v>
      </c>
      <c r="K198" s="34">
        <f ca="1">IF(ROW()&gt;计算结果!B$18+1,SUM(OFFSET(I198,0,0,-计算结果!B$18,1))-SUM(OFFSET(J198,0,0,-计算结果!B$18,1)),SUM(OFFSET(I198,0,0,-ROW(),1))-SUM(OFFSET(J198,0,0,-ROW(),1)))</f>
        <v>6708.9999999999854</v>
      </c>
      <c r="L198" s="35" t="str">
        <f t="shared" ca="1" si="13"/>
        <v>买</v>
      </c>
      <c r="M198" s="4" t="str">
        <f t="shared" ca="1" si="14"/>
        <v/>
      </c>
      <c r="N198" s="3">
        <f ca="1">IF(L197="买",E198/E197-1,0)-IF(M198=1,计算结果!B$17,0)</f>
        <v>-9.2709938916480938E-3</v>
      </c>
      <c r="O198" s="2">
        <f t="shared" ca="1" si="15"/>
        <v>0.85312631185596677</v>
      </c>
      <c r="P198" s="3">
        <f ca="1">1-O198/MAX(O$2:O198)</f>
        <v>0.15078369711496176</v>
      </c>
    </row>
    <row r="199" spans="1:16" x14ac:dyDescent="0.15">
      <c r="A199" s="1">
        <v>38656</v>
      </c>
      <c r="B199">
        <v>866.62</v>
      </c>
      <c r="C199">
        <v>878.41</v>
      </c>
      <c r="D199">
        <v>866.15</v>
      </c>
      <c r="E199" s="2">
        <v>876.28</v>
      </c>
      <c r="F199" s="16">
        <v>4954801664</v>
      </c>
      <c r="G199" s="3">
        <f t="shared" si="12"/>
        <v>9.8532953798993184E-3</v>
      </c>
      <c r="H199" s="3">
        <f>1-E199/MAX(E$2:E199)</f>
        <v>0.16463612270967987</v>
      </c>
      <c r="I199" s="32">
        <v>600.93023255813955</v>
      </c>
      <c r="J199" s="32">
        <v>220.93023255813955</v>
      </c>
      <c r="K199" s="34">
        <f ca="1">IF(ROW()&gt;计算结果!B$18+1,SUM(OFFSET(I199,0,0,-计算结果!B$18,1))-SUM(OFFSET(J199,0,0,-计算结果!B$18,1)),SUM(OFFSET(I199,0,0,-ROW(),1))-SUM(OFFSET(J199,0,0,-ROW(),1)))</f>
        <v>7650.9999999999745</v>
      </c>
      <c r="L199" s="35" t="str">
        <f t="shared" ca="1" si="13"/>
        <v>买</v>
      </c>
      <c r="M199" s="4" t="str">
        <f t="shared" ca="1" si="14"/>
        <v/>
      </c>
      <c r="N199" s="3">
        <f ca="1">IF(L198="买",E199/E198-1,0)-IF(M199=1,计算结果!B$17,0)</f>
        <v>9.8532953798993184E-3</v>
      </c>
      <c r="O199" s="2">
        <f t="shared" ca="1" si="15"/>
        <v>0.86153241740304776</v>
      </c>
      <c r="P199" s="3">
        <f ca="1">1-O199/MAX(O$2:O199)</f>
        <v>0.14241611804120935</v>
      </c>
    </row>
    <row r="200" spans="1:16" x14ac:dyDescent="0.15">
      <c r="A200" s="1">
        <v>38657</v>
      </c>
      <c r="B200">
        <v>875.96</v>
      </c>
      <c r="C200">
        <v>875.96</v>
      </c>
      <c r="D200">
        <v>862.69</v>
      </c>
      <c r="E200" s="2">
        <v>872.86</v>
      </c>
      <c r="F200" s="16">
        <v>4762514432</v>
      </c>
      <c r="G200" s="3">
        <f t="shared" si="12"/>
        <v>-3.9028620988724727E-3</v>
      </c>
      <c r="H200" s="3">
        <f>1-E200/MAX(E$2:E200)</f>
        <v>0.16789643272512345</v>
      </c>
      <c r="I200" s="32">
        <v>223.70967741935482</v>
      </c>
      <c r="J200" s="32">
        <v>588.70967741935488</v>
      </c>
      <c r="K200" s="34">
        <f ca="1">IF(ROW()&gt;计算结果!B$18+1,SUM(OFFSET(I200,0,0,-计算结果!B$18,1))-SUM(OFFSET(J200,0,0,-计算结果!B$18,1)),SUM(OFFSET(I200,0,0,-ROW(),1))-SUM(OFFSET(J200,0,0,-ROW(),1)))</f>
        <v>6824.9999999999818</v>
      </c>
      <c r="L200" s="35" t="str">
        <f t="shared" ca="1" si="13"/>
        <v>买</v>
      </c>
      <c r="M200" s="4" t="str">
        <f t="shared" ca="1" si="14"/>
        <v/>
      </c>
      <c r="N200" s="3">
        <f ca="1">IF(L199="买",E200/E199-1,0)-IF(M200=1,计算结果!B$17,0)</f>
        <v>-3.9028620988724727E-3</v>
      </c>
      <c r="O200" s="2">
        <f t="shared" ca="1" si="15"/>
        <v>0.85816997518421545</v>
      </c>
      <c r="P200" s="3">
        <f ca="1">1-O200/MAX(O$2:O200)</f>
        <v>0.14576314967071025</v>
      </c>
    </row>
    <row r="201" spans="1:16" x14ac:dyDescent="0.15">
      <c r="A201" s="1">
        <v>38658</v>
      </c>
      <c r="B201">
        <v>873.39</v>
      </c>
      <c r="C201">
        <v>884.94</v>
      </c>
      <c r="D201">
        <v>873.39</v>
      </c>
      <c r="E201" s="2">
        <v>882.48</v>
      </c>
      <c r="F201" s="16">
        <v>6115386880</v>
      </c>
      <c r="G201" s="3">
        <f t="shared" si="12"/>
        <v>1.1021240519671016E-2</v>
      </c>
      <c r="H201" s="3">
        <f>1-E201/MAX(E$2:E201)</f>
        <v>0.15872561917291084</v>
      </c>
      <c r="I201" s="32">
        <v>800.01622060016223</v>
      </c>
      <c r="J201" s="32">
        <v>60.016220600162228</v>
      </c>
      <c r="K201" s="34">
        <f ca="1">IF(ROW()&gt;计算结果!B$18+1,SUM(OFFSET(I201,0,0,-计算结果!B$18,1))-SUM(OFFSET(J201,0,0,-计算结果!B$18,1)),SUM(OFFSET(I201,0,0,-ROW(),1))-SUM(OFFSET(J201,0,0,-ROW(),1)))</f>
        <v>7154.9999999999891</v>
      </c>
      <c r="L201" s="35" t="str">
        <f t="shared" ca="1" si="13"/>
        <v>买</v>
      </c>
      <c r="M201" s="4" t="str">
        <f t="shared" ca="1" si="14"/>
        <v/>
      </c>
      <c r="N201" s="3">
        <f ca="1">IF(L200="买",E201/E200-1,0)-IF(M201=1,计算结果!B$17,0)</f>
        <v>1.1021240519671016E-2</v>
      </c>
      <c r="O201" s="2">
        <f t="shared" ca="1" si="15"/>
        <v>0.86762807288748078</v>
      </c>
      <c r="P201" s="3">
        <f ca="1">1-O201/MAX(O$2:O201)</f>
        <v>0.13634839988246494</v>
      </c>
    </row>
    <row r="202" spans="1:16" x14ac:dyDescent="0.15">
      <c r="A202" s="1">
        <v>38659</v>
      </c>
      <c r="B202">
        <v>882.19</v>
      </c>
      <c r="C202">
        <v>885.68</v>
      </c>
      <c r="D202">
        <v>872.11</v>
      </c>
      <c r="E202" s="2">
        <v>874.58</v>
      </c>
      <c r="F202" s="16">
        <v>5843191808</v>
      </c>
      <c r="G202" s="3">
        <f t="shared" si="12"/>
        <v>-8.9520442389628974E-3</v>
      </c>
      <c r="H202" s="3">
        <f>1-E202/MAX(E$2:E202)</f>
        <v>0.1662567446471811</v>
      </c>
      <c r="I202" s="32">
        <v>192.38028169014086</v>
      </c>
      <c r="J202" s="32">
        <v>663.38028169014092</v>
      </c>
      <c r="K202" s="34">
        <f ca="1">IF(ROW()&gt;计算结果!B$18+1,SUM(OFFSET(I202,0,0,-计算结果!B$18,1))-SUM(OFFSET(J202,0,0,-计算结果!B$18,1)),SUM(OFFSET(I202,0,0,-ROW(),1))-SUM(OFFSET(J202,0,0,-ROW(),1)))</f>
        <v>6873.9999999999854</v>
      </c>
      <c r="L202" s="35" t="str">
        <f t="shared" ca="1" si="13"/>
        <v>买</v>
      </c>
      <c r="M202" s="4" t="str">
        <f t="shared" ca="1" si="14"/>
        <v/>
      </c>
      <c r="N202" s="3">
        <f ca="1">IF(L201="买",E202/E201-1,0)-IF(M202=1,计算结果!B$17,0)</f>
        <v>-8.9520442389628974E-3</v>
      </c>
      <c r="O202" s="2">
        <f t="shared" ca="1" si="15"/>
        <v>0.85986102799602593</v>
      </c>
      <c r="P202" s="3">
        <f ca="1">1-O202/MAX(O$2:O202)</f>
        <v>0.14407984721376821</v>
      </c>
    </row>
    <row r="203" spans="1:16" x14ac:dyDescent="0.15">
      <c r="A203" s="1">
        <v>38660</v>
      </c>
      <c r="B203">
        <v>873.35</v>
      </c>
      <c r="C203">
        <v>878.36</v>
      </c>
      <c r="D203">
        <v>869.68</v>
      </c>
      <c r="E203" s="2">
        <v>878.36</v>
      </c>
      <c r="F203" s="16">
        <v>4570235904</v>
      </c>
      <c r="G203" s="3">
        <f t="shared" si="12"/>
        <v>4.3220745958059137E-3</v>
      </c>
      <c r="H203" s="3">
        <f>1-E203/MAX(E$2:E203)</f>
        <v>0.16265324410379611</v>
      </c>
      <c r="I203" s="32">
        <v>624.42857142857133</v>
      </c>
      <c r="J203" s="32">
        <v>201.42857142857133</v>
      </c>
      <c r="K203" s="34">
        <f ca="1">IF(ROW()&gt;计算结果!B$18+1,SUM(OFFSET(I203,0,0,-计算结果!B$18,1))-SUM(OFFSET(J203,0,0,-计算结果!B$18,1)),SUM(OFFSET(I203,0,0,-ROW(),1))-SUM(OFFSET(J203,0,0,-ROW(),1)))</f>
        <v>6479.9999999999927</v>
      </c>
      <c r="L203" s="35" t="str">
        <f t="shared" ca="1" si="13"/>
        <v>买</v>
      </c>
      <c r="M203" s="4" t="str">
        <f t="shared" ca="1" si="14"/>
        <v/>
      </c>
      <c r="N203" s="3">
        <f ca="1">IF(L202="买",E203/E202-1,0)-IF(M203=1,计算结果!B$17,0)</f>
        <v>4.3220745958059137E-3</v>
      </c>
      <c r="O203" s="2">
        <f t="shared" ca="1" si="15"/>
        <v>0.86357741150105116</v>
      </c>
      <c r="P203" s="3">
        <f ca="1">1-O203/MAX(O$2:O203)</f>
        <v>0.14038049646537243</v>
      </c>
    </row>
    <row r="204" spans="1:16" x14ac:dyDescent="0.15">
      <c r="A204" s="1">
        <v>38663</v>
      </c>
      <c r="B204">
        <v>877.62</v>
      </c>
      <c r="C204">
        <v>877.62</v>
      </c>
      <c r="D204">
        <v>870.08</v>
      </c>
      <c r="E204" s="2">
        <v>877.28</v>
      </c>
      <c r="F204" s="16">
        <v>3758294528</v>
      </c>
      <c r="G204" s="3">
        <f t="shared" si="12"/>
        <v>-1.2295641878046215E-3</v>
      </c>
      <c r="H204" s="3">
        <f>1-E204/MAX(E$2:E204)</f>
        <v>0.16368281568762044</v>
      </c>
      <c r="I204" s="32">
        <v>589.67295597484281</v>
      </c>
      <c r="J204" s="32">
        <v>227.67295597484281</v>
      </c>
      <c r="K204" s="34">
        <f ca="1">IF(ROW()&gt;计算结果!B$18+1,SUM(OFFSET(I204,0,0,-计算结果!B$18,1))-SUM(OFFSET(J204,0,0,-计算结果!B$18,1)),SUM(OFFSET(I204,0,0,-ROW(),1))-SUM(OFFSET(J204,0,0,-ROW(),1)))</f>
        <v>7019.9999999999854</v>
      </c>
      <c r="L204" s="35" t="str">
        <f t="shared" ca="1" si="13"/>
        <v>买</v>
      </c>
      <c r="M204" s="4" t="str">
        <f t="shared" ca="1" si="14"/>
        <v/>
      </c>
      <c r="N204" s="3">
        <f ca="1">IF(L203="买",E204/E203-1,0)-IF(M204=1,计算结果!B$17,0)</f>
        <v>-1.2295641878046215E-3</v>
      </c>
      <c r="O204" s="2">
        <f t="shared" ca="1" si="15"/>
        <v>0.86251558764247249</v>
      </c>
      <c r="P204" s="3">
        <f ca="1">1-O204/MAX(O$2:O204)</f>
        <v>0.14143745382205697</v>
      </c>
    </row>
    <row r="205" spans="1:16" x14ac:dyDescent="0.15">
      <c r="A205" s="1">
        <v>38664</v>
      </c>
      <c r="B205">
        <v>876.43</v>
      </c>
      <c r="C205">
        <v>881.9</v>
      </c>
      <c r="D205">
        <v>870.96</v>
      </c>
      <c r="E205" s="2">
        <v>881.52</v>
      </c>
      <c r="F205" s="16">
        <v>4617261056</v>
      </c>
      <c r="G205" s="3">
        <f t="shared" si="12"/>
        <v>4.8331205544409617E-3</v>
      </c>
      <c r="H205" s="3">
        <f>1-E205/MAX(E$2:E205)</f>
        <v>0.15964079391408803</v>
      </c>
      <c r="I205" s="32">
        <v>655.89419795221841</v>
      </c>
      <c r="J205" s="32">
        <v>166.89419795221841</v>
      </c>
      <c r="K205" s="34">
        <f ca="1">IF(ROW()&gt;计算结果!B$18+1,SUM(OFFSET(I205,0,0,-计算结果!B$18,1))-SUM(OFFSET(J205,0,0,-计算结果!B$18,1)),SUM(OFFSET(I205,0,0,-ROW(),1))-SUM(OFFSET(J205,0,0,-ROW(),1)))</f>
        <v>6641.9999999999964</v>
      </c>
      <c r="L205" s="35" t="str">
        <f t="shared" ca="1" si="13"/>
        <v>买</v>
      </c>
      <c r="M205" s="4" t="str">
        <f t="shared" ca="1" si="14"/>
        <v/>
      </c>
      <c r="N205" s="3">
        <f ca="1">IF(L204="买",E205/E204-1,0)-IF(M205=1,计算结果!B$17,0)</f>
        <v>4.8331205544409617E-3</v>
      </c>
      <c r="O205" s="2">
        <f t="shared" ca="1" si="15"/>
        <v>0.86668422945763302</v>
      </c>
      <c r="P205" s="3">
        <f ca="1">1-O205/MAX(O$2:O205)</f>
        <v>0.13728791753285119</v>
      </c>
    </row>
    <row r="206" spans="1:16" x14ac:dyDescent="0.15">
      <c r="A206" s="1">
        <v>38665</v>
      </c>
      <c r="B206">
        <v>881.51</v>
      </c>
      <c r="C206">
        <v>884.94</v>
      </c>
      <c r="D206">
        <v>878.68</v>
      </c>
      <c r="E206" s="2">
        <v>879.25</v>
      </c>
      <c r="F206" s="16">
        <v>5544780288</v>
      </c>
      <c r="G206" s="3">
        <f t="shared" si="12"/>
        <v>-2.5750975587620628E-3</v>
      </c>
      <c r="H206" s="3">
        <f>1-E206/MAX(E$2:E206)</f>
        <v>0.16180480085416316</v>
      </c>
      <c r="I206" s="32">
        <v>278.41666666666669</v>
      </c>
      <c r="J206" s="32">
        <v>535.41666666666674</v>
      </c>
      <c r="K206" s="34">
        <f ca="1">IF(ROW()&gt;计算结果!B$18+1,SUM(OFFSET(I206,0,0,-计算结果!B$18,1))-SUM(OFFSET(J206,0,0,-计算结果!B$18,1)),SUM(OFFSET(I206,0,0,-ROW(),1))-SUM(OFFSET(J206,0,0,-ROW(),1)))</f>
        <v>5587.9999999999927</v>
      </c>
      <c r="L206" s="35" t="str">
        <f t="shared" ca="1" si="13"/>
        <v>买</v>
      </c>
      <c r="M206" s="4" t="str">
        <f t="shared" ca="1" si="14"/>
        <v/>
      </c>
      <c r="N206" s="3">
        <f ca="1">IF(L205="买",E206/E205-1,0)-IF(M206=1,计算结果!B$17,0)</f>
        <v>-2.5750975587620628E-3</v>
      </c>
      <c r="O206" s="2">
        <f t="shared" ca="1" si="15"/>
        <v>0.8644524330141391</v>
      </c>
      <c r="P206" s="3">
        <f ca="1">1-O206/MAX(O$2:O206)</f>
        <v>0.13950948531032692</v>
      </c>
    </row>
    <row r="207" spans="1:16" x14ac:dyDescent="0.15">
      <c r="A207" s="1">
        <v>38666</v>
      </c>
      <c r="B207">
        <v>878.63</v>
      </c>
      <c r="C207">
        <v>878.63</v>
      </c>
      <c r="D207">
        <v>862.09</v>
      </c>
      <c r="E207" s="2">
        <v>862.97</v>
      </c>
      <c r="F207" s="16">
        <v>5071603712</v>
      </c>
      <c r="G207" s="3">
        <f t="shared" si="12"/>
        <v>-1.8515780494739786E-2</v>
      </c>
      <c r="H207" s="3">
        <f>1-E207/MAX(E$2:E207)</f>
        <v>0.17732463917329211</v>
      </c>
      <c r="I207" s="32">
        <v>73.186813186813183</v>
      </c>
      <c r="J207" s="32">
        <v>813.1868131868132</v>
      </c>
      <c r="K207" s="34">
        <f ca="1">IF(ROW()&gt;计算结果!B$18+1,SUM(OFFSET(I207,0,0,-计算结果!B$18,1))-SUM(OFFSET(J207,0,0,-计算结果!B$18,1)),SUM(OFFSET(I207,0,0,-ROW(),1))-SUM(OFFSET(J207,0,0,-ROW(),1)))</f>
        <v>5053.9999999999927</v>
      </c>
      <c r="L207" s="35" t="str">
        <f t="shared" ca="1" si="13"/>
        <v>买</v>
      </c>
      <c r="M207" s="4" t="str">
        <f t="shared" ca="1" si="14"/>
        <v/>
      </c>
      <c r="N207" s="3">
        <f ca="1">IF(L206="买",E207/E206-1,0)-IF(M207=1,计算结果!B$17,0)</f>
        <v>-1.8515780494739786E-2</v>
      </c>
      <c r="O207" s="2">
        <f t="shared" ca="1" si="15"/>
        <v>0.84844642151630556</v>
      </c>
      <c r="P207" s="3">
        <f ca="1">1-O207/MAX(O$2:O207)</f>
        <v>0.15544213879812652</v>
      </c>
    </row>
    <row r="208" spans="1:16" x14ac:dyDescent="0.15">
      <c r="A208" s="1">
        <v>38667</v>
      </c>
      <c r="B208">
        <v>861.22</v>
      </c>
      <c r="C208">
        <v>867.33</v>
      </c>
      <c r="D208">
        <v>857.79</v>
      </c>
      <c r="E208" s="2">
        <v>864.79</v>
      </c>
      <c r="F208" s="16">
        <v>4221479168</v>
      </c>
      <c r="G208" s="3">
        <f t="shared" si="12"/>
        <v>2.1089956777176067E-3</v>
      </c>
      <c r="H208" s="3">
        <f>1-E208/MAX(E$2:E208)</f>
        <v>0.17558962039314385</v>
      </c>
      <c r="I208" s="32">
        <v>564.27480916030538</v>
      </c>
      <c r="J208" s="32">
        <v>244.27480916030538</v>
      </c>
      <c r="K208" s="34">
        <f ca="1">IF(ROW()&gt;计算结果!B$18+1,SUM(OFFSET(I208,0,0,-计算结果!B$18,1))-SUM(OFFSET(J208,0,0,-计算结果!B$18,1)),SUM(OFFSET(I208,0,0,-ROW(),1))-SUM(OFFSET(J208,0,0,-ROW(),1)))</f>
        <v>5620.9999999999891</v>
      </c>
      <c r="L208" s="35" t="str">
        <f t="shared" ca="1" si="13"/>
        <v>买</v>
      </c>
      <c r="M208" s="4" t="str">
        <f t="shared" ca="1" si="14"/>
        <v/>
      </c>
      <c r="N208" s="3">
        <f ca="1">IF(L207="买",E208/E207-1,0)-IF(M208=1,计算结果!B$17,0)</f>
        <v>2.1089956777176067E-3</v>
      </c>
      <c r="O208" s="2">
        <f t="shared" ca="1" si="15"/>
        <v>0.8502357913520584</v>
      </c>
      <c r="P208" s="3">
        <f ca="1">1-O208/MAX(O$2:O208)</f>
        <v>0.15366096991926936</v>
      </c>
    </row>
    <row r="209" spans="1:16" x14ac:dyDescent="0.15">
      <c r="A209" s="1">
        <v>38670</v>
      </c>
      <c r="B209">
        <v>864.08</v>
      </c>
      <c r="C209">
        <v>864.25</v>
      </c>
      <c r="D209">
        <v>858.34</v>
      </c>
      <c r="E209" s="2">
        <v>862.15</v>
      </c>
      <c r="F209" s="16">
        <v>2924317696</v>
      </c>
      <c r="G209" s="3">
        <f t="shared" si="12"/>
        <v>-3.0527642549057488E-3</v>
      </c>
      <c r="H209" s="3">
        <f>1-E209/MAX(E$2:E209)</f>
        <v>0.17810635093138094</v>
      </c>
      <c r="I209" s="32">
        <v>517.20779220779218</v>
      </c>
      <c r="J209" s="32">
        <v>292.20779220779218</v>
      </c>
      <c r="K209" s="34">
        <f ca="1">IF(ROW()&gt;计算结果!B$18+1,SUM(OFFSET(I209,0,0,-计算结果!B$18,1))-SUM(OFFSET(J209,0,0,-计算结果!B$18,1)),SUM(OFFSET(I209,0,0,-ROW(),1))-SUM(OFFSET(J209,0,0,-ROW(),1)))</f>
        <v>5459.9999999999854</v>
      </c>
      <c r="L209" s="35" t="str">
        <f t="shared" ca="1" si="13"/>
        <v>买</v>
      </c>
      <c r="M209" s="4" t="str">
        <f t="shared" ca="1" si="14"/>
        <v/>
      </c>
      <c r="N209" s="3">
        <f ca="1">IF(L208="买",E209/E208-1,0)-IF(M209=1,计算结果!B$17,0)</f>
        <v>-3.0527642549057488E-3</v>
      </c>
      <c r="O209" s="2">
        <f t="shared" ca="1" si="15"/>
        <v>0.84764022191997734</v>
      </c>
      <c r="P209" s="3">
        <f ca="1">1-O209/MAX(O$2:O209)</f>
        <v>0.1562446434578314</v>
      </c>
    </row>
    <row r="210" spans="1:16" x14ac:dyDescent="0.15">
      <c r="A210" s="1">
        <v>38671</v>
      </c>
      <c r="B210">
        <v>862.07</v>
      </c>
      <c r="C210">
        <v>867.46</v>
      </c>
      <c r="D210">
        <v>853.86</v>
      </c>
      <c r="E210" s="2">
        <v>856.64</v>
      </c>
      <c r="F210" s="16">
        <v>4158739968</v>
      </c>
      <c r="G210" s="3">
        <f t="shared" si="12"/>
        <v>-6.3909992460708942E-3</v>
      </c>
      <c r="H210" s="3">
        <f>1-E210/MAX(E$2:E210)</f>
        <v>0.18335907262292894</v>
      </c>
      <c r="I210" s="32">
        <v>255.55555555555554</v>
      </c>
      <c r="J210" s="32">
        <v>555.55555555555554</v>
      </c>
      <c r="K210" s="34">
        <f ca="1">IF(ROW()&gt;计算结果!B$18+1,SUM(OFFSET(I210,0,0,-计算结果!B$18,1))-SUM(OFFSET(J210,0,0,-计算结果!B$18,1)),SUM(OFFSET(I210,0,0,-ROW(),1))-SUM(OFFSET(J210,0,0,-ROW(),1)))</f>
        <v>4406.9999999999927</v>
      </c>
      <c r="L210" s="35" t="str">
        <f t="shared" ca="1" si="13"/>
        <v>买</v>
      </c>
      <c r="M210" s="4" t="str">
        <f t="shared" ca="1" si="14"/>
        <v/>
      </c>
      <c r="N210" s="3">
        <f ca="1">IF(L209="买",E210/E209-1,0)-IF(M210=1,计算结果!B$17,0)</f>
        <v>-6.3909992460708942E-3</v>
      </c>
      <c r="O210" s="2">
        <f t="shared" ca="1" si="15"/>
        <v>0.84222295390074742</v>
      </c>
      <c r="P210" s="3">
        <f ca="1">1-O210/MAX(O$2:O210)</f>
        <v>0.16163708330536064</v>
      </c>
    </row>
    <row r="211" spans="1:16" x14ac:dyDescent="0.15">
      <c r="A211" s="1">
        <v>38672</v>
      </c>
      <c r="B211">
        <v>855.45</v>
      </c>
      <c r="C211">
        <v>863.17</v>
      </c>
      <c r="D211">
        <v>847.49</v>
      </c>
      <c r="E211" s="2">
        <v>863.12</v>
      </c>
      <c r="F211" s="16">
        <v>4185382400</v>
      </c>
      <c r="G211" s="3">
        <f t="shared" si="12"/>
        <v>7.564437803511348E-3</v>
      </c>
      <c r="H211" s="3">
        <f>1-E211/MAX(E$2:E211)</f>
        <v>0.17718164311998319</v>
      </c>
      <c r="I211" s="32">
        <v>582.5934065934066</v>
      </c>
      <c r="J211" s="32">
        <v>206.5934065934066</v>
      </c>
      <c r="K211" s="34">
        <f ca="1">IF(ROW()&gt;计算结果!B$18+1,SUM(OFFSET(I211,0,0,-计算结果!B$18,1))-SUM(OFFSET(J211,0,0,-计算结果!B$18,1)),SUM(OFFSET(I211,0,0,-ROW(),1))-SUM(OFFSET(J211,0,0,-ROW(),1)))</f>
        <v>4321.9999999999927</v>
      </c>
      <c r="L211" s="35" t="str">
        <f t="shared" ca="1" si="13"/>
        <v>买</v>
      </c>
      <c r="M211" s="4" t="str">
        <f t="shared" ca="1" si="14"/>
        <v/>
      </c>
      <c r="N211" s="3">
        <f ca="1">IF(L210="买",E211/E210-1,0)-IF(M211=1,计算结果!B$17,0)</f>
        <v>7.564437803511348E-3</v>
      </c>
      <c r="O211" s="2">
        <f t="shared" ca="1" si="15"/>
        <v>0.84859389705221921</v>
      </c>
      <c r="P211" s="3">
        <f ca="1">1-O211/MAX(O$2:O211)</f>
        <v>0.15529533916525373</v>
      </c>
    </row>
    <row r="212" spans="1:16" x14ac:dyDescent="0.15">
      <c r="A212" s="1">
        <v>38673</v>
      </c>
      <c r="B212">
        <v>863.08</v>
      </c>
      <c r="C212">
        <v>865.79</v>
      </c>
      <c r="D212">
        <v>859</v>
      </c>
      <c r="E212" s="2">
        <v>862.66</v>
      </c>
      <c r="F212" s="16">
        <v>4120494848</v>
      </c>
      <c r="G212" s="3">
        <f t="shared" si="12"/>
        <v>-5.329502270832176E-4</v>
      </c>
      <c r="H212" s="3">
        <f>1-E212/MAX(E$2:E212)</f>
        <v>0.17762016435013062</v>
      </c>
      <c r="I212" s="32">
        <v>359.8888888888888</v>
      </c>
      <c r="J212" s="32">
        <v>438.8888888888888</v>
      </c>
      <c r="K212" s="34">
        <f ca="1">IF(ROW()&gt;计算结果!B$18+1,SUM(OFFSET(I212,0,0,-计算结果!B$18,1))-SUM(OFFSET(J212,0,0,-计算结果!B$18,1)),SUM(OFFSET(I212,0,0,-ROW(),1))-SUM(OFFSET(J212,0,0,-ROW(),1)))</f>
        <v>4633.9999999999927</v>
      </c>
      <c r="L212" s="35" t="str">
        <f t="shared" ca="1" si="13"/>
        <v>买</v>
      </c>
      <c r="M212" s="4" t="str">
        <f t="shared" ca="1" si="14"/>
        <v/>
      </c>
      <c r="N212" s="3">
        <f ca="1">IF(L211="买",E212/E211-1,0)-IF(M212=1,计算结果!B$17,0)</f>
        <v>-5.329502270832176E-4</v>
      </c>
      <c r="O212" s="2">
        <f t="shared" ca="1" si="15"/>
        <v>0.84814163874208381</v>
      </c>
      <c r="P212" s="3">
        <f ca="1">1-O212/MAX(O$2:O212)</f>
        <v>0.15574552470606384</v>
      </c>
    </row>
    <row r="213" spans="1:16" x14ac:dyDescent="0.15">
      <c r="A213" s="1">
        <v>38674</v>
      </c>
      <c r="B213">
        <v>862.58</v>
      </c>
      <c r="C213">
        <v>886.58</v>
      </c>
      <c r="D213">
        <v>862.4</v>
      </c>
      <c r="E213" s="2">
        <v>882.24</v>
      </c>
      <c r="F213" s="16">
        <v>8353934336</v>
      </c>
      <c r="G213" s="3">
        <f t="shared" si="12"/>
        <v>2.2697238773097261E-2</v>
      </c>
      <c r="H213" s="3">
        <f>1-E213/MAX(E$2:E213)</f>
        <v>0.15895441285820511</v>
      </c>
      <c r="I213" s="32">
        <v>861.00075743230457</v>
      </c>
      <c r="J213" s="32">
        <v>16.000757432304567</v>
      </c>
      <c r="K213" s="34">
        <f ca="1">IF(ROW()&gt;计算结果!B$18+1,SUM(OFFSET(I213,0,0,-计算结果!B$18,1))-SUM(OFFSET(J213,0,0,-计算结果!B$18,1)),SUM(OFFSET(I213,0,0,-ROW(),1))-SUM(OFFSET(J213,0,0,-ROW(),1)))</f>
        <v>4617.9999999999927</v>
      </c>
      <c r="L213" s="35" t="str">
        <f t="shared" ca="1" si="13"/>
        <v>买</v>
      </c>
      <c r="M213" s="4" t="str">
        <f t="shared" ca="1" si="14"/>
        <v/>
      </c>
      <c r="N213" s="3">
        <f ca="1">IF(L212="买",E213/E212-1,0)-IF(M213=1,计算结果!B$17,0)</f>
        <v>2.2697238773097261E-2</v>
      </c>
      <c r="O213" s="2">
        <f t="shared" ca="1" si="15"/>
        <v>0.86739211203001887</v>
      </c>
      <c r="P213" s="3">
        <f ca="1">1-O213/MAX(O$2:O213)</f>
        <v>0.13658327929506142</v>
      </c>
    </row>
    <row r="214" spans="1:16" x14ac:dyDescent="0.15">
      <c r="A214" s="1">
        <v>38677</v>
      </c>
      <c r="B214">
        <v>882.79</v>
      </c>
      <c r="C214">
        <v>886.11</v>
      </c>
      <c r="D214">
        <v>880.3</v>
      </c>
      <c r="E214" s="2">
        <v>883.87</v>
      </c>
      <c r="F214" s="16">
        <v>4897254400</v>
      </c>
      <c r="G214" s="3">
        <f t="shared" si="12"/>
        <v>1.8475698222706338E-3</v>
      </c>
      <c r="H214" s="3">
        <f>1-E214/MAX(E$2:E214)</f>
        <v>0.15740052241224811</v>
      </c>
      <c r="I214" s="32">
        <v>520</v>
      </c>
      <c r="J214" s="32">
        <v>260</v>
      </c>
      <c r="K214" s="34">
        <f ca="1">IF(ROW()&gt;计算结果!B$18+1,SUM(OFFSET(I214,0,0,-计算结果!B$18,1))-SUM(OFFSET(J214,0,0,-计算结果!B$18,1)),SUM(OFFSET(I214,0,0,-ROW(),1))-SUM(OFFSET(J214,0,0,-ROW(),1)))</f>
        <v>4377.9999999999927</v>
      </c>
      <c r="L214" s="35" t="str">
        <f t="shared" ca="1" si="13"/>
        <v>买</v>
      </c>
      <c r="M214" s="4" t="str">
        <f t="shared" ca="1" si="14"/>
        <v/>
      </c>
      <c r="N214" s="3">
        <f ca="1">IF(L213="买",E214/E213-1,0)-IF(M214=1,计算结果!B$17,0)</f>
        <v>1.8475698222706338E-3</v>
      </c>
      <c r="O214" s="2">
        <f t="shared" ca="1" si="15"/>
        <v>0.86899467952028109</v>
      </c>
      <c r="P214" s="3">
        <f ca="1">1-O214/MAX(O$2:O214)</f>
        <v>0.13498805661784319</v>
      </c>
    </row>
    <row r="215" spans="1:16" x14ac:dyDescent="0.15">
      <c r="A215" s="1">
        <v>38678</v>
      </c>
      <c r="B215">
        <v>883.93</v>
      </c>
      <c r="C215">
        <v>883.93</v>
      </c>
      <c r="D215">
        <v>869.53</v>
      </c>
      <c r="E215" s="2">
        <v>869.62</v>
      </c>
      <c r="F215" s="16">
        <v>4500600832</v>
      </c>
      <c r="G215" s="3">
        <f t="shared" si="12"/>
        <v>-1.6122280425854507E-2</v>
      </c>
      <c r="H215" s="3">
        <f>1-E215/MAX(E$2:E215)</f>
        <v>0.17098514747659632</v>
      </c>
      <c r="I215" s="32">
        <v>70.813186813186803</v>
      </c>
      <c r="J215" s="32">
        <v>786.8131868131868</v>
      </c>
      <c r="K215" s="34">
        <f ca="1">IF(ROW()&gt;计算结果!B$18+1,SUM(OFFSET(I215,0,0,-计算结果!B$18,1))-SUM(OFFSET(J215,0,0,-计算结果!B$18,1)),SUM(OFFSET(I215,0,0,-ROW(),1))-SUM(OFFSET(J215,0,0,-ROW(),1)))</f>
        <v>3019.9999999999927</v>
      </c>
      <c r="L215" s="35" t="str">
        <f t="shared" ca="1" si="13"/>
        <v>买</v>
      </c>
      <c r="M215" s="4" t="str">
        <f t="shared" ca="1" si="14"/>
        <v/>
      </c>
      <c r="N215" s="3">
        <f ca="1">IF(L214="买",E215/E214-1,0)-IF(M215=1,计算结果!B$17,0)</f>
        <v>-1.6122280425854507E-2</v>
      </c>
      <c r="O215" s="2">
        <f t="shared" ca="1" si="15"/>
        <v>0.85498450360847955</v>
      </c>
      <c r="P215" s="3">
        <f ca="1">1-O215/MAX(O$2:O215)</f>
        <v>0.14893402174076364</v>
      </c>
    </row>
    <row r="216" spans="1:16" x14ac:dyDescent="0.15">
      <c r="A216" s="1">
        <v>38679</v>
      </c>
      <c r="B216">
        <v>868.01</v>
      </c>
      <c r="C216">
        <v>876.82</v>
      </c>
      <c r="D216">
        <v>866.19</v>
      </c>
      <c r="E216" s="2">
        <v>876.23</v>
      </c>
      <c r="F216" s="16">
        <v>3944070400</v>
      </c>
      <c r="G216" s="3">
        <f t="shared" si="12"/>
        <v>7.6010211356685176E-3</v>
      </c>
      <c r="H216" s="3">
        <f>1-E216/MAX(E$2:E216)</f>
        <v>0.16468378806078288</v>
      </c>
      <c r="I216" s="32">
        <v>669</v>
      </c>
      <c r="J216" s="32">
        <v>150</v>
      </c>
      <c r="K216" s="34">
        <f ca="1">IF(ROW()&gt;计算结果!B$18+1,SUM(OFFSET(I216,0,0,-计算结果!B$18,1))-SUM(OFFSET(J216,0,0,-计算结果!B$18,1)),SUM(OFFSET(I216,0,0,-ROW(),1))-SUM(OFFSET(J216,0,0,-ROW(),1)))</f>
        <v>3175.9999999999927</v>
      </c>
      <c r="L216" s="35" t="str">
        <f t="shared" ca="1" si="13"/>
        <v>买</v>
      </c>
      <c r="M216" s="4" t="str">
        <f t="shared" ca="1" si="14"/>
        <v/>
      </c>
      <c r="N216" s="3">
        <f ca="1">IF(L215="买",E216/E215-1,0)-IF(M216=1,计算结果!B$17,0)</f>
        <v>7.6010211356685176E-3</v>
      </c>
      <c r="O216" s="2">
        <f t="shared" ca="1" si="15"/>
        <v>0.86148325889107669</v>
      </c>
      <c r="P216" s="3">
        <f ca="1">1-O216/MAX(O$2:O216)</f>
        <v>0.1424650512521668</v>
      </c>
    </row>
    <row r="217" spans="1:16" x14ac:dyDescent="0.15">
      <c r="A217" s="1">
        <v>38680</v>
      </c>
      <c r="B217">
        <v>875.83</v>
      </c>
      <c r="C217">
        <v>885.74</v>
      </c>
      <c r="D217">
        <v>874.88</v>
      </c>
      <c r="E217" s="2">
        <v>881.49</v>
      </c>
      <c r="F217" s="16">
        <v>6102429696</v>
      </c>
      <c r="G217" s="3">
        <f t="shared" si="12"/>
        <v>6.0029900825124827E-3</v>
      </c>
      <c r="H217" s="3">
        <f>1-E217/MAX(E$2:E217)</f>
        <v>0.15966939312474981</v>
      </c>
      <c r="I217" s="32">
        <v>527.7037037037037</v>
      </c>
      <c r="J217" s="32">
        <v>253.7037037037037</v>
      </c>
      <c r="K217" s="34">
        <f ca="1">IF(ROW()&gt;计算结果!B$18+1,SUM(OFFSET(I217,0,0,-计算结果!B$18,1))-SUM(OFFSET(J217,0,0,-计算结果!B$18,1)),SUM(OFFSET(I217,0,0,-ROW(),1))-SUM(OFFSET(J217,0,0,-ROW(),1)))</f>
        <v>3004.9999999999927</v>
      </c>
      <c r="L217" s="35" t="str">
        <f t="shared" ca="1" si="13"/>
        <v>买</v>
      </c>
      <c r="M217" s="4" t="str">
        <f t="shared" ca="1" si="14"/>
        <v/>
      </c>
      <c r="N217" s="3">
        <f ca="1">IF(L216="买",E217/E216-1,0)-IF(M217=1,计算结果!B$17,0)</f>
        <v>6.0029900825124827E-3</v>
      </c>
      <c r="O217" s="2">
        <f t="shared" ca="1" si="15"/>
        <v>0.86665473435045037</v>
      </c>
      <c r="P217" s="3">
        <f ca="1">1-O217/MAX(O$2:O217)</f>
        <v>0.13731727745942568</v>
      </c>
    </row>
    <row r="218" spans="1:16" x14ac:dyDescent="0.15">
      <c r="A218" s="1">
        <v>38681</v>
      </c>
      <c r="B218">
        <v>881.25</v>
      </c>
      <c r="C218">
        <v>884.16</v>
      </c>
      <c r="D218">
        <v>877.26</v>
      </c>
      <c r="E218" s="2">
        <v>884.1</v>
      </c>
      <c r="F218" s="16">
        <v>5127946752</v>
      </c>
      <c r="G218" s="3">
        <f t="shared" si="12"/>
        <v>2.9608957560494087E-3</v>
      </c>
      <c r="H218" s="3">
        <f>1-E218/MAX(E$2:E218)</f>
        <v>0.1571812617971744</v>
      </c>
      <c r="I218" s="32">
        <v>323.33333333333303</v>
      </c>
      <c r="J218" s="32">
        <v>333.33333333333303</v>
      </c>
      <c r="K218" s="34">
        <f ca="1">IF(ROW()&gt;计算结果!B$18+1,SUM(OFFSET(I218,0,0,-计算结果!B$18,1))-SUM(OFFSET(J218,0,0,-计算结果!B$18,1)),SUM(OFFSET(I218,0,0,-ROW(),1))-SUM(OFFSET(J218,0,0,-ROW(),1)))</f>
        <v>3390.9999999999927</v>
      </c>
      <c r="L218" s="35" t="str">
        <f t="shared" ca="1" si="13"/>
        <v>买</v>
      </c>
      <c r="M218" s="4" t="str">
        <f t="shared" ca="1" si="14"/>
        <v/>
      </c>
      <c r="N218" s="3">
        <f ca="1">IF(L217="买",E218/E217-1,0)-IF(M218=1,计算结果!B$17,0)</f>
        <v>2.9608957560494087E-3</v>
      </c>
      <c r="O218" s="2">
        <f t="shared" ca="1" si="15"/>
        <v>0.86922080867534879</v>
      </c>
      <c r="P218" s="3">
        <f ca="1">1-O218/MAX(O$2:O218)</f>
        <v>0.13476296384743813</v>
      </c>
    </row>
    <row r="219" spans="1:16" x14ac:dyDescent="0.15">
      <c r="A219" s="1">
        <v>38684</v>
      </c>
      <c r="B219">
        <v>883.24</v>
      </c>
      <c r="C219">
        <v>886.74</v>
      </c>
      <c r="D219">
        <v>877.64</v>
      </c>
      <c r="E219" s="2">
        <v>880.17</v>
      </c>
      <c r="F219" s="16">
        <v>4239101696</v>
      </c>
      <c r="G219" s="3">
        <f t="shared" si="12"/>
        <v>-4.4451985069563493E-3</v>
      </c>
      <c r="H219" s="3">
        <f>1-E219/MAX(E$2:E219)</f>
        <v>0.16092775839386841</v>
      </c>
      <c r="I219" s="32">
        <v>275.16666666666669</v>
      </c>
      <c r="J219" s="32">
        <v>529.16666666666674</v>
      </c>
      <c r="K219" s="34">
        <f ca="1">IF(ROW()&gt;计算结果!B$18+1,SUM(OFFSET(I219,0,0,-计算结果!B$18,1))-SUM(OFFSET(J219,0,0,-计算结果!B$18,1)),SUM(OFFSET(I219,0,0,-ROW(),1))-SUM(OFFSET(J219,0,0,-ROW(),1)))</f>
        <v>2357.9999999999927</v>
      </c>
      <c r="L219" s="35" t="str">
        <f t="shared" ca="1" si="13"/>
        <v>买</v>
      </c>
      <c r="M219" s="4" t="str">
        <f t="shared" ca="1" si="14"/>
        <v/>
      </c>
      <c r="N219" s="3">
        <f ca="1">IF(L218="买",E219/E218-1,0)-IF(M219=1,计算结果!B$17,0)</f>
        <v>-4.4451985069563493E-3</v>
      </c>
      <c r="O219" s="2">
        <f t="shared" ca="1" si="15"/>
        <v>0.86535694963440979</v>
      </c>
      <c r="P219" s="3">
        <f ca="1">1-O219/MAX(O$2:O219)</f>
        <v>0.13860911422870681</v>
      </c>
    </row>
    <row r="220" spans="1:16" x14ac:dyDescent="0.15">
      <c r="A220" s="1">
        <v>38685</v>
      </c>
      <c r="B220">
        <v>879.25</v>
      </c>
      <c r="C220">
        <v>879.25</v>
      </c>
      <c r="D220">
        <v>870.56</v>
      </c>
      <c r="E220" s="2">
        <v>871.31</v>
      </c>
      <c r="F220" s="16">
        <v>3597357312</v>
      </c>
      <c r="G220" s="3">
        <f t="shared" si="12"/>
        <v>-1.0066237204176431E-2</v>
      </c>
      <c r="H220" s="3">
        <f>1-E220/MAX(E$2:E220)</f>
        <v>0.16937405860931576</v>
      </c>
      <c r="I220" s="32">
        <v>141.68354430379745</v>
      </c>
      <c r="J220" s="32">
        <v>674.68354430379748</v>
      </c>
      <c r="K220" s="34">
        <f ca="1">IF(ROW()&gt;计算结果!B$18+1,SUM(OFFSET(I220,0,0,-计算结果!B$18,1))-SUM(OFFSET(J220,0,0,-计算结果!B$18,1)),SUM(OFFSET(I220,0,0,-ROW(),1))-SUM(OFFSET(J220,0,0,-ROW(),1)))</f>
        <v>1903.9999999999927</v>
      </c>
      <c r="L220" s="35" t="str">
        <f t="shared" ca="1" si="13"/>
        <v>买</v>
      </c>
      <c r="M220" s="4" t="str">
        <f t="shared" ca="1" si="14"/>
        <v/>
      </c>
      <c r="N220" s="3">
        <f ca="1">IF(L219="买",E220/E219-1,0)-IF(M220=1,计算结果!B$17,0)</f>
        <v>-1.0066237204176431E-2</v>
      </c>
      <c r="O220" s="2">
        <f t="shared" ca="1" si="15"/>
        <v>0.85664606131310728</v>
      </c>
      <c r="P220" s="3">
        <f ca="1">1-O220/MAX(O$2:O220)</f>
        <v>0.14728007921039621</v>
      </c>
    </row>
    <row r="221" spans="1:16" x14ac:dyDescent="0.15">
      <c r="A221" s="1">
        <v>38686</v>
      </c>
      <c r="B221">
        <v>870.45</v>
      </c>
      <c r="C221">
        <v>873.93</v>
      </c>
      <c r="D221">
        <v>866.98</v>
      </c>
      <c r="E221" s="2">
        <v>873.83</v>
      </c>
      <c r="F221" s="16">
        <v>3676845312</v>
      </c>
      <c r="G221" s="3">
        <f t="shared" si="12"/>
        <v>2.8921968071067283E-3</v>
      </c>
      <c r="H221" s="3">
        <f>1-E221/MAX(E$2:E221)</f>
        <v>0.16697172491372569</v>
      </c>
      <c r="I221" s="32">
        <v>463.39130434782612</v>
      </c>
      <c r="J221" s="32">
        <v>317.39130434782612</v>
      </c>
      <c r="K221" s="34">
        <f ca="1">IF(ROW()&gt;计算结果!B$18+1,SUM(OFFSET(I221,0,0,-计算结果!B$18,1))-SUM(OFFSET(J221,0,0,-计算结果!B$18,1)),SUM(OFFSET(I221,0,0,-ROW(),1))-SUM(OFFSET(J221,0,0,-ROW(),1)))</f>
        <v>1520.9999999999927</v>
      </c>
      <c r="L221" s="35" t="str">
        <f t="shared" ca="1" si="13"/>
        <v>买</v>
      </c>
      <c r="M221" s="4" t="str">
        <f t="shared" ca="1" si="14"/>
        <v/>
      </c>
      <c r="N221" s="3">
        <f ca="1">IF(L220="买",E221/E220-1,0)-IF(M221=1,计算结果!B$17,0)</f>
        <v>2.8921968071067283E-3</v>
      </c>
      <c r="O221" s="2">
        <f t="shared" ca="1" si="15"/>
        <v>0.85912365031645765</v>
      </c>
      <c r="P221" s="3">
        <f ca="1">1-O221/MAX(O$2:O221)</f>
        <v>0.14481384537813224</v>
      </c>
    </row>
    <row r="222" spans="1:16" x14ac:dyDescent="0.15">
      <c r="A222" s="1">
        <v>38687</v>
      </c>
      <c r="B222">
        <v>873.47</v>
      </c>
      <c r="C222">
        <v>877.31</v>
      </c>
      <c r="D222">
        <v>870.7</v>
      </c>
      <c r="E222" s="2">
        <v>873.07</v>
      </c>
      <c r="F222" s="16">
        <v>3355703040</v>
      </c>
      <c r="G222" s="3">
        <f t="shared" si="12"/>
        <v>-8.6973438769555322E-4</v>
      </c>
      <c r="H222" s="3">
        <f>1-E222/MAX(E$2:E222)</f>
        <v>0.16769623825049096</v>
      </c>
      <c r="I222" s="32">
        <v>309.33333333333337</v>
      </c>
      <c r="J222" s="32">
        <v>483.33333333333337</v>
      </c>
      <c r="K222" s="34">
        <f ca="1">IF(ROW()&gt;计算结果!B$18+1,SUM(OFFSET(I222,0,0,-计算结果!B$18,1))-SUM(OFFSET(J222,0,0,-计算结果!B$18,1)),SUM(OFFSET(I222,0,0,-ROW(),1))-SUM(OFFSET(J222,0,0,-ROW(),1)))</f>
        <v>2142</v>
      </c>
      <c r="L222" s="35" t="str">
        <f t="shared" ca="1" si="13"/>
        <v>买</v>
      </c>
      <c r="M222" s="4" t="str">
        <f t="shared" ca="1" si="14"/>
        <v/>
      </c>
      <c r="N222" s="3">
        <f ca="1">IF(L221="买",E222/E221-1,0)-IF(M222=1,计算结果!B$17,0)</f>
        <v>-8.6973438769555322E-4</v>
      </c>
      <c r="O222" s="2">
        <f t="shared" ca="1" si="15"/>
        <v>0.85837644093449494</v>
      </c>
      <c r="P222" s="3">
        <f ca="1">1-O222/MAX(O$2:O222)</f>
        <v>0.14555763018468793</v>
      </c>
    </row>
    <row r="223" spans="1:16" x14ac:dyDescent="0.15">
      <c r="A223" s="1">
        <v>38688</v>
      </c>
      <c r="B223">
        <v>872.93</v>
      </c>
      <c r="C223">
        <v>875.83</v>
      </c>
      <c r="D223">
        <v>866.37</v>
      </c>
      <c r="E223" s="2">
        <v>869.94</v>
      </c>
      <c r="F223" s="16">
        <v>3937214208</v>
      </c>
      <c r="G223" s="3">
        <f t="shared" si="12"/>
        <v>-3.5850504541445893E-3</v>
      </c>
      <c r="H223" s="3">
        <f>1-E223/MAX(E$2:E223)</f>
        <v>0.17068008922953726</v>
      </c>
      <c r="I223" s="32">
        <v>152.87179487179486</v>
      </c>
      <c r="J223" s="32">
        <v>694.87179487179492</v>
      </c>
      <c r="K223" s="34">
        <f ca="1">IF(ROW()&gt;计算结果!B$18+1,SUM(OFFSET(I223,0,0,-计算结果!B$18,1))-SUM(OFFSET(J223,0,0,-计算结果!B$18,1)),SUM(OFFSET(I223,0,0,-ROW(),1))-SUM(OFFSET(J223,0,0,-ROW(),1)))</f>
        <v>1794.0000000000036</v>
      </c>
      <c r="L223" s="35" t="str">
        <f t="shared" ca="1" si="13"/>
        <v>买</v>
      </c>
      <c r="M223" s="4" t="str">
        <f t="shared" ca="1" si="14"/>
        <v/>
      </c>
      <c r="N223" s="3">
        <f ca="1">IF(L222="买",E223/E222-1,0)-IF(M223=1,计算结果!B$17,0)</f>
        <v>-3.5850504541445893E-3</v>
      </c>
      <c r="O223" s="2">
        <f t="shared" ca="1" si="15"/>
        <v>0.85529911808509573</v>
      </c>
      <c r="P223" s="3">
        <f ca="1">1-O223/MAX(O$2:O223)</f>
        <v>0.14862084919063467</v>
      </c>
    </row>
    <row r="224" spans="1:16" x14ac:dyDescent="0.15">
      <c r="A224" s="1">
        <v>38691</v>
      </c>
      <c r="B224">
        <v>869.43</v>
      </c>
      <c r="C224">
        <v>869.43</v>
      </c>
      <c r="D224">
        <v>858.86</v>
      </c>
      <c r="E224" s="2">
        <v>859.61</v>
      </c>
      <c r="F224" s="16">
        <v>4606547968</v>
      </c>
      <c r="G224" s="3">
        <f t="shared" si="12"/>
        <v>-1.1874382141297102E-2</v>
      </c>
      <c r="H224" s="3">
        <f>1-E224/MAX(E$2:E224)</f>
        <v>0.18052775076741212</v>
      </c>
      <c r="I224" s="32">
        <v>84.168539325842687</v>
      </c>
      <c r="J224" s="32">
        <v>765.16853932584263</v>
      </c>
      <c r="K224" s="34">
        <f ca="1">IF(ROW()&gt;计算结果!B$18+1,SUM(OFFSET(I224,0,0,-计算结果!B$18,1))-SUM(OFFSET(J224,0,0,-计算结果!B$18,1)),SUM(OFFSET(I224,0,0,-ROW(),1))-SUM(OFFSET(J224,0,0,-ROW(),1)))</f>
        <v>696.00000000000364</v>
      </c>
      <c r="L224" s="35" t="str">
        <f t="shared" ca="1" si="13"/>
        <v>买</v>
      </c>
      <c r="M224" s="4" t="str">
        <f t="shared" ca="1" si="14"/>
        <v/>
      </c>
      <c r="N224" s="3">
        <f ca="1">IF(L223="买",E224/E223-1,0)-IF(M224=1,计算结果!B$17,0)</f>
        <v>-1.1874382141297102E-2</v>
      </c>
      <c r="O224" s="2">
        <f t="shared" ca="1" si="15"/>
        <v>0.84514296951183887</v>
      </c>
      <c r="P224" s="3">
        <f ca="1">1-O224/MAX(O$2:O224)</f>
        <v>0.1587304505744781</v>
      </c>
    </row>
    <row r="225" spans="1:16" x14ac:dyDescent="0.15">
      <c r="A225" s="1">
        <v>38692</v>
      </c>
      <c r="B225">
        <v>858.11</v>
      </c>
      <c r="C225">
        <v>867.19</v>
      </c>
      <c r="D225">
        <v>855.72</v>
      </c>
      <c r="E225" s="2">
        <v>866.08</v>
      </c>
      <c r="F225" s="16">
        <v>4737134592</v>
      </c>
      <c r="G225" s="3">
        <f t="shared" si="12"/>
        <v>7.5266690708577499E-3</v>
      </c>
      <c r="H225" s="3">
        <f>1-E225/MAX(E$2:E225)</f>
        <v>0.17435985433468704</v>
      </c>
      <c r="I225" s="32">
        <v>547.93388429752065</v>
      </c>
      <c r="J225" s="32">
        <v>247.93388429752065</v>
      </c>
      <c r="K225" s="34">
        <f ca="1">IF(ROW()&gt;计算结果!B$18+1,SUM(OFFSET(I225,0,0,-计算结果!B$18,1))-SUM(OFFSET(J225,0,0,-计算结果!B$18,1)),SUM(OFFSET(I225,0,0,-ROW(),1))-SUM(OFFSET(J225,0,0,-ROW(),1)))</f>
        <v>1482.0000000000036</v>
      </c>
      <c r="L225" s="35" t="str">
        <f t="shared" ca="1" si="13"/>
        <v>买</v>
      </c>
      <c r="M225" s="4" t="str">
        <f t="shared" ca="1" si="14"/>
        <v/>
      </c>
      <c r="N225" s="3">
        <f ca="1">IF(L224="买",E225/E224-1,0)-IF(M225=1,计算结果!B$17,0)</f>
        <v>7.5266690708577499E-3</v>
      </c>
      <c r="O225" s="2">
        <f t="shared" ca="1" si="15"/>
        <v>0.85150408096091645</v>
      </c>
      <c r="P225" s="3">
        <f ca="1">1-O225/MAX(O$2:O225)</f>
        <v>0.15239849307656261</v>
      </c>
    </row>
    <row r="226" spans="1:16" x14ac:dyDescent="0.15">
      <c r="A226" s="1">
        <v>38693</v>
      </c>
      <c r="B226">
        <v>865.72</v>
      </c>
      <c r="C226">
        <v>874</v>
      </c>
      <c r="D226">
        <v>865.02</v>
      </c>
      <c r="E226" s="2">
        <v>873.84</v>
      </c>
      <c r="F226" s="16">
        <v>4368779264</v>
      </c>
      <c r="G226" s="3">
        <f t="shared" si="12"/>
        <v>8.9599113245888429E-3</v>
      </c>
      <c r="H226" s="3">
        <f>1-E226/MAX(E$2:E226)</f>
        <v>0.16696219184350514</v>
      </c>
      <c r="I226" s="32">
        <v>677.87323943661966</v>
      </c>
      <c r="J226" s="32">
        <v>128.87323943661966</v>
      </c>
      <c r="K226" s="34">
        <f ca="1">IF(ROW()&gt;计算结果!B$18+1,SUM(OFFSET(I226,0,0,-计算结果!B$18,1))-SUM(OFFSET(J226,0,0,-计算结果!B$18,1)),SUM(OFFSET(I226,0,0,-ROW(),1))-SUM(OFFSET(J226,0,0,-ROW(),1)))</f>
        <v>1384.0000000000036</v>
      </c>
      <c r="L226" s="35" t="str">
        <f t="shared" ca="1" si="13"/>
        <v>买</v>
      </c>
      <c r="M226" s="4" t="str">
        <f t="shared" ca="1" si="14"/>
        <v/>
      </c>
      <c r="N226" s="3">
        <f ca="1">IF(L225="买",E226/E225-1,0)-IF(M226=1,计算结果!B$17,0)</f>
        <v>8.9599113245888429E-3</v>
      </c>
      <c r="O226" s="2">
        <f t="shared" ca="1" si="15"/>
        <v>0.85913348201885176</v>
      </c>
      <c r="P226" s="3">
        <f ca="1">1-O226/MAX(O$2:O226)</f>
        <v>0.14480405873594082</v>
      </c>
    </row>
    <row r="227" spans="1:16" x14ac:dyDescent="0.15">
      <c r="A227" s="1">
        <v>38694</v>
      </c>
      <c r="B227">
        <v>874.13</v>
      </c>
      <c r="C227">
        <v>877.97</v>
      </c>
      <c r="D227">
        <v>870.12</v>
      </c>
      <c r="E227" s="2">
        <v>874.06</v>
      </c>
      <c r="F227" s="16">
        <v>5018812928</v>
      </c>
      <c r="G227" s="3">
        <f t="shared" si="12"/>
        <v>2.5176233635448853E-4</v>
      </c>
      <c r="H227" s="3">
        <f>1-E227/MAX(E$2:E227)</f>
        <v>0.16675246429865209</v>
      </c>
      <c r="I227" s="32">
        <v>285.09090909090918</v>
      </c>
      <c r="J227" s="32">
        <v>509.09090909090918</v>
      </c>
      <c r="K227" s="34">
        <f ca="1">IF(ROW()&gt;计算结果!B$18+1,SUM(OFFSET(I227,0,0,-计算结果!B$18,1))-SUM(OFFSET(J227,0,0,-计算结果!B$18,1)),SUM(OFFSET(I227,0,0,-ROW(),1))-SUM(OFFSET(J227,0,0,-ROW(),1)))</f>
        <v>788.00000000000364</v>
      </c>
      <c r="L227" s="35" t="str">
        <f t="shared" ca="1" si="13"/>
        <v>买</v>
      </c>
      <c r="M227" s="4" t="str">
        <f t="shared" ca="1" si="14"/>
        <v/>
      </c>
      <c r="N227" s="3">
        <f ca="1">IF(L226="买",E227/E226-1,0)-IF(M227=1,计算结果!B$17,0)</f>
        <v>2.5176233635448853E-4</v>
      </c>
      <c r="O227" s="2">
        <f t="shared" ca="1" si="15"/>
        <v>0.85934977947152524</v>
      </c>
      <c r="P227" s="3">
        <f ca="1">1-O227/MAX(O$2:O227)</f>
        <v>0.14458875260772719</v>
      </c>
    </row>
    <row r="228" spans="1:16" x14ac:dyDescent="0.15">
      <c r="A228" s="1">
        <v>38695</v>
      </c>
      <c r="B228">
        <v>873.69</v>
      </c>
      <c r="C228">
        <v>887.57</v>
      </c>
      <c r="D228">
        <v>871.26</v>
      </c>
      <c r="E228" s="2">
        <v>887.36</v>
      </c>
      <c r="F228" s="16">
        <v>5793086976</v>
      </c>
      <c r="G228" s="3">
        <f t="shared" si="12"/>
        <v>1.5216346703887718E-2</v>
      </c>
      <c r="H228" s="3">
        <f>1-E228/MAX(E$2:E228)</f>
        <v>0.1540734809052603</v>
      </c>
      <c r="I228" s="32">
        <v>785.02656546489573</v>
      </c>
      <c r="J228" s="32">
        <v>68.026565464895725</v>
      </c>
      <c r="K228" s="34">
        <f ca="1">IF(ROW()&gt;计算结果!B$18+1,SUM(OFFSET(I228,0,0,-计算结果!B$18,1))-SUM(OFFSET(J228,0,0,-计算结果!B$18,1)),SUM(OFFSET(I228,0,0,-ROW(),1))-SUM(OFFSET(J228,0,0,-ROW(),1)))</f>
        <v>1425.0000000000073</v>
      </c>
      <c r="L228" s="35" t="str">
        <f t="shared" ca="1" si="13"/>
        <v>买</v>
      </c>
      <c r="M228" s="4" t="str">
        <f t="shared" ca="1" si="14"/>
        <v/>
      </c>
      <c r="N228" s="3">
        <f ca="1">IF(L227="买",E228/E227-1,0)-IF(M228=1,计算结果!B$17,0)</f>
        <v>1.5216346703887718E-2</v>
      </c>
      <c r="O228" s="2">
        <f t="shared" ca="1" si="15"/>
        <v>0.87242594365587345</v>
      </c>
      <c r="P228" s="3">
        <f ca="1">1-O228/MAX(O$2:O228)</f>
        <v>0.13157251849300133</v>
      </c>
    </row>
    <row r="229" spans="1:16" x14ac:dyDescent="0.15">
      <c r="A229" s="1">
        <v>38698</v>
      </c>
      <c r="B229">
        <v>887.06</v>
      </c>
      <c r="C229">
        <v>890.69</v>
      </c>
      <c r="D229">
        <v>884.26</v>
      </c>
      <c r="E229" s="2">
        <v>888.52</v>
      </c>
      <c r="F229" s="16">
        <v>5082260480</v>
      </c>
      <c r="G229" s="3">
        <f t="shared" si="12"/>
        <v>1.3072484673637419E-3</v>
      </c>
      <c r="H229" s="3">
        <f>1-E229/MAX(E$2:E229)</f>
        <v>0.15296764475967128</v>
      </c>
      <c r="I229" s="32">
        <v>577.56069364161851</v>
      </c>
      <c r="J229" s="32">
        <v>211.56069364161851</v>
      </c>
      <c r="K229" s="34">
        <f ca="1">IF(ROW()&gt;计算结果!B$18+1,SUM(OFFSET(I229,0,0,-计算结果!B$18,1))-SUM(OFFSET(J229,0,0,-计算结果!B$18,1)),SUM(OFFSET(I229,0,0,-ROW(),1))-SUM(OFFSET(J229,0,0,-ROW(),1)))</f>
        <v>2169</v>
      </c>
      <c r="L229" s="35" t="str">
        <f t="shared" ca="1" si="13"/>
        <v>买</v>
      </c>
      <c r="M229" s="4" t="str">
        <f t="shared" ca="1" si="14"/>
        <v/>
      </c>
      <c r="N229" s="3">
        <f ca="1">IF(L228="买",E229/E228-1,0)-IF(M229=1,计算结果!B$17,0)</f>
        <v>1.3072484673637419E-3</v>
      </c>
      <c r="O229" s="2">
        <f t="shared" ca="1" si="15"/>
        <v>0.87356642113360594</v>
      </c>
      <c r="P229" s="3">
        <f ca="1">1-O229/MAX(O$2:O229)</f>
        <v>0.13043726799878474</v>
      </c>
    </row>
    <row r="230" spans="1:16" x14ac:dyDescent="0.15">
      <c r="A230" s="1">
        <v>38699</v>
      </c>
      <c r="B230">
        <v>888</v>
      </c>
      <c r="C230">
        <v>889.22</v>
      </c>
      <c r="D230">
        <v>880.74</v>
      </c>
      <c r="E230" s="2">
        <v>889.1</v>
      </c>
      <c r="F230" s="16">
        <v>5148218368</v>
      </c>
      <c r="G230" s="3">
        <f t="shared" si="12"/>
        <v>6.5277089992354931E-4</v>
      </c>
      <c r="H230" s="3">
        <f>1-E230/MAX(E$2:E230)</f>
        <v>0.15241472668687672</v>
      </c>
      <c r="I230" s="32">
        <v>294.56756756756755</v>
      </c>
      <c r="J230" s="32">
        <v>467.56756756756755</v>
      </c>
      <c r="K230" s="34">
        <f ca="1">IF(ROW()&gt;计算结果!B$18+1,SUM(OFFSET(I230,0,0,-计算结果!B$18,1))-SUM(OFFSET(J230,0,0,-计算结果!B$18,1)),SUM(OFFSET(I230,0,0,-ROW(),1))-SUM(OFFSET(J230,0,0,-ROW(),1)))</f>
        <v>2287.0000000000073</v>
      </c>
      <c r="L230" s="35" t="str">
        <f t="shared" ca="1" si="13"/>
        <v>买</v>
      </c>
      <c r="M230" s="4" t="str">
        <f t="shared" ca="1" si="14"/>
        <v/>
      </c>
      <c r="N230" s="3">
        <f ca="1">IF(L229="买",E230/E229-1,0)-IF(M230=1,计算结果!B$17,0)</f>
        <v>6.5277089992354931E-4</v>
      </c>
      <c r="O230" s="2">
        <f t="shared" ca="1" si="15"/>
        <v>0.87413665987247235</v>
      </c>
      <c r="P230" s="3">
        <f ca="1">1-O230/MAX(O$2:O230)</f>
        <v>0.12986964275167634</v>
      </c>
    </row>
    <row r="231" spans="1:16" x14ac:dyDescent="0.15">
      <c r="A231" s="1">
        <v>38700</v>
      </c>
      <c r="B231">
        <v>888.6</v>
      </c>
      <c r="C231">
        <v>899.01</v>
      </c>
      <c r="D231">
        <v>884.37</v>
      </c>
      <c r="E231" s="2">
        <v>898.15</v>
      </c>
      <c r="F231" s="16">
        <v>6757243392</v>
      </c>
      <c r="G231" s="3">
        <f t="shared" si="12"/>
        <v>1.0178832527274695E-2</v>
      </c>
      <c r="H231" s="3">
        <f>1-E231/MAX(E$2:E231)</f>
        <v>0.14378729813723812</v>
      </c>
      <c r="I231" s="32">
        <v>700.10211946050094</v>
      </c>
      <c r="J231" s="32">
        <v>113.10211946050094</v>
      </c>
      <c r="K231" s="34">
        <f ca="1">IF(ROW()&gt;计算结果!B$18+1,SUM(OFFSET(I231,0,0,-计算结果!B$18,1))-SUM(OFFSET(J231,0,0,-计算结果!B$18,1)),SUM(OFFSET(I231,0,0,-ROW(),1))-SUM(OFFSET(J231,0,0,-ROW(),1)))</f>
        <v>2171</v>
      </c>
      <c r="L231" s="35" t="str">
        <f t="shared" ca="1" si="13"/>
        <v>买</v>
      </c>
      <c r="M231" s="4" t="str">
        <f t="shared" ca="1" si="14"/>
        <v/>
      </c>
      <c r="N231" s="3">
        <f ca="1">IF(L230="买",E231/E230-1,0)-IF(M231=1,计算结果!B$17,0)</f>
        <v>1.0178832527274695E-2</v>
      </c>
      <c r="O231" s="2">
        <f t="shared" ca="1" si="15"/>
        <v>0.88303435053926549</v>
      </c>
      <c r="P231" s="3">
        <f ca="1">1-O231/MAX(O$2:O231)</f>
        <v>0.12101273156834802</v>
      </c>
    </row>
    <row r="232" spans="1:16" x14ac:dyDescent="0.15">
      <c r="A232" s="1">
        <v>38701</v>
      </c>
      <c r="B232">
        <v>898.38</v>
      </c>
      <c r="C232">
        <v>904.01</v>
      </c>
      <c r="D232">
        <v>895.17</v>
      </c>
      <c r="E232" s="2">
        <v>896.43</v>
      </c>
      <c r="F232" s="16">
        <v>7498123776</v>
      </c>
      <c r="G232" s="3">
        <f t="shared" si="12"/>
        <v>-1.9150475978400028E-3</v>
      </c>
      <c r="H232" s="3">
        <f>1-E232/MAX(E$2:E232)</f>
        <v>0.14542698621518058</v>
      </c>
      <c r="I232" s="32">
        <v>213.1875</v>
      </c>
      <c r="J232" s="32">
        <v>592.1875</v>
      </c>
      <c r="K232" s="34">
        <f ca="1">IF(ROW()&gt;计算结果!B$18+1,SUM(OFFSET(I232,0,0,-计算结果!B$18,1))-SUM(OFFSET(J232,0,0,-计算结果!B$18,1)),SUM(OFFSET(I232,0,0,-ROW(),1))-SUM(OFFSET(J232,0,0,-ROW(),1)))</f>
        <v>931.99999999999272</v>
      </c>
      <c r="L232" s="35" t="str">
        <f t="shared" ca="1" si="13"/>
        <v>买</v>
      </c>
      <c r="M232" s="4" t="str">
        <f t="shared" ca="1" si="14"/>
        <v/>
      </c>
      <c r="N232" s="3">
        <f ca="1">IF(L231="买",E232/E231-1,0)-IF(M232=1,计算结果!B$17,0)</f>
        <v>-1.9150475978400028E-3</v>
      </c>
      <c r="O232" s="2">
        <f t="shared" ca="1" si="15"/>
        <v>0.88134329772745501</v>
      </c>
      <c r="P232" s="3">
        <f ca="1">1-O232/MAX(O$2:O232)</f>
        <v>0.12269603402529006</v>
      </c>
    </row>
    <row r="233" spans="1:16" x14ac:dyDescent="0.15">
      <c r="A233" s="1">
        <v>38702</v>
      </c>
      <c r="B233">
        <v>895.83</v>
      </c>
      <c r="C233">
        <v>902.75</v>
      </c>
      <c r="D233">
        <v>894.1</v>
      </c>
      <c r="E233" s="2">
        <v>902.56</v>
      </c>
      <c r="F233" s="16">
        <v>5418465792</v>
      </c>
      <c r="G233" s="3">
        <f t="shared" si="12"/>
        <v>6.8382361143648485E-3</v>
      </c>
      <c r="H233" s="3">
        <f>1-E233/MAX(E$2:E233)</f>
        <v>0.13958321416995567</v>
      </c>
      <c r="I233" s="32">
        <v>621.76872964169377</v>
      </c>
      <c r="J233" s="32">
        <v>152.76872964169377</v>
      </c>
      <c r="K233" s="34">
        <f ca="1">IF(ROW()&gt;计算结果!B$18+1,SUM(OFFSET(I233,0,0,-计算结果!B$18,1))-SUM(OFFSET(J233,0,0,-计算结果!B$18,1)),SUM(OFFSET(I233,0,0,-ROW(),1))-SUM(OFFSET(J233,0,0,-ROW(),1)))</f>
        <v>1098</v>
      </c>
      <c r="L233" s="35" t="str">
        <f t="shared" ca="1" si="13"/>
        <v>买</v>
      </c>
      <c r="M233" s="4" t="str">
        <f t="shared" ca="1" si="14"/>
        <v/>
      </c>
      <c r="N233" s="3">
        <f ca="1">IF(L232="买",E233/E232-1,0)-IF(M233=1,计算结果!B$17,0)</f>
        <v>6.8382361143648485E-3</v>
      </c>
      <c r="O233" s="2">
        <f t="shared" ca="1" si="15"/>
        <v>0.88737013129512832</v>
      </c>
      <c r="P233" s="3">
        <f ca="1">1-O233/MAX(O$2:O233)</f>
        <v>0.11669682236188617</v>
      </c>
    </row>
    <row r="234" spans="1:16" x14ac:dyDescent="0.15">
      <c r="A234" s="1">
        <v>38705</v>
      </c>
      <c r="B234">
        <v>902.05</v>
      </c>
      <c r="C234">
        <v>904.47</v>
      </c>
      <c r="D234">
        <v>898.79</v>
      </c>
      <c r="E234" s="2">
        <v>902.91</v>
      </c>
      <c r="F234" s="16">
        <v>4380561408</v>
      </c>
      <c r="G234" s="3">
        <f t="shared" si="12"/>
        <v>3.8778585357213124E-4</v>
      </c>
      <c r="H234" s="3">
        <f>1-E234/MAX(E$2:E234)</f>
        <v>0.13924955671223482</v>
      </c>
      <c r="I234" s="32">
        <v>323.33333333333303</v>
      </c>
      <c r="J234" s="32">
        <v>333.33333333333303</v>
      </c>
      <c r="K234" s="34">
        <f ca="1">IF(ROW()&gt;计算结果!B$18+1,SUM(OFFSET(I234,0,0,-计算结果!B$18,1))-SUM(OFFSET(J234,0,0,-计算结果!B$18,1)),SUM(OFFSET(I234,0,0,-ROW(),1))-SUM(OFFSET(J234,0,0,-ROW(),1)))</f>
        <v>440.99999999999636</v>
      </c>
      <c r="L234" s="35" t="str">
        <f t="shared" ca="1" si="13"/>
        <v>买</v>
      </c>
      <c r="M234" s="4" t="str">
        <f t="shared" ca="1" si="14"/>
        <v/>
      </c>
      <c r="N234" s="3">
        <f ca="1">IF(L233="买",E234/E233-1,0)-IF(M234=1,计算结果!B$17,0)</f>
        <v>3.8778585357213124E-4</v>
      </c>
      <c r="O234" s="2">
        <f t="shared" ca="1" si="15"/>
        <v>0.88771424087892703</v>
      </c>
      <c r="P234" s="3">
        <f ca="1">1-O234/MAX(O$2:O234)</f>
        <v>0.11635428988518282</v>
      </c>
    </row>
    <row r="235" spans="1:16" x14ac:dyDescent="0.15">
      <c r="A235" s="1">
        <v>38706</v>
      </c>
      <c r="B235">
        <v>902.75</v>
      </c>
      <c r="C235">
        <v>907.32</v>
      </c>
      <c r="D235">
        <v>899.66</v>
      </c>
      <c r="E235" s="2">
        <v>907.32</v>
      </c>
      <c r="F235" s="16">
        <v>4665761792</v>
      </c>
      <c r="G235" s="3">
        <f t="shared" si="12"/>
        <v>4.8842077283450802E-3</v>
      </c>
      <c r="H235" s="3">
        <f>1-E235/MAX(E$2:E235)</f>
        <v>0.13504547274495216</v>
      </c>
      <c r="I235" s="32">
        <v>368.00000000000023</v>
      </c>
      <c r="J235" s="32">
        <v>400.00000000000023</v>
      </c>
      <c r="K235" s="34">
        <f ca="1">IF(ROW()&gt;计算结果!B$18+1,SUM(OFFSET(I235,0,0,-计算结果!B$18,1))-SUM(OFFSET(J235,0,0,-计算结果!B$18,1)),SUM(OFFSET(I235,0,0,-ROW(),1))-SUM(OFFSET(J235,0,0,-ROW(),1)))</f>
        <v>1127</v>
      </c>
      <c r="L235" s="35" t="str">
        <f t="shared" ca="1" si="13"/>
        <v>买</v>
      </c>
      <c r="M235" s="4" t="str">
        <f t="shared" ca="1" si="14"/>
        <v/>
      </c>
      <c r="N235" s="3">
        <f ca="1">IF(L234="买",E235/E234-1,0)-IF(M235=1,计算结果!B$17,0)</f>
        <v>4.8842077283450802E-3</v>
      </c>
      <c r="O235" s="2">
        <f t="shared" ca="1" si="15"/>
        <v>0.89205002163478986</v>
      </c>
      <c r="P235" s="3">
        <f ca="1">1-O235/MAX(O$2:O235)</f>
        <v>0.11203838067872107</v>
      </c>
    </row>
    <row r="236" spans="1:16" x14ac:dyDescent="0.15">
      <c r="A236" s="1">
        <v>38707</v>
      </c>
      <c r="B236">
        <v>907.05</v>
      </c>
      <c r="C236">
        <v>910.93</v>
      </c>
      <c r="D236">
        <v>902.11</v>
      </c>
      <c r="E236" s="2">
        <v>903.14</v>
      </c>
      <c r="F236" s="16">
        <v>4892865024</v>
      </c>
      <c r="G236" s="3">
        <f t="shared" si="12"/>
        <v>-4.6069743861042456E-3</v>
      </c>
      <c r="H236" s="3">
        <f>1-E236/MAX(E$2:E236)</f>
        <v>0.13903029609716111</v>
      </c>
      <c r="I236" s="32">
        <v>152.33766233766235</v>
      </c>
      <c r="J236" s="32">
        <v>662.33766233766232</v>
      </c>
      <c r="K236" s="34">
        <f ca="1">IF(ROW()&gt;计算结果!B$18+1,SUM(OFFSET(I236,0,0,-计算结果!B$18,1))-SUM(OFFSET(J236,0,0,-计算结果!B$18,1)),SUM(OFFSET(I236,0,0,-ROW(),1))-SUM(OFFSET(J236,0,0,-ROW(),1)))</f>
        <v>-258.00000000000364</v>
      </c>
      <c r="L236" s="35" t="str">
        <f t="shared" ca="1" si="13"/>
        <v>卖</v>
      </c>
      <c r="M236" s="4">
        <f t="shared" ca="1" si="14"/>
        <v>1</v>
      </c>
      <c r="N236" s="3">
        <f ca="1">IF(L235="买",E236/E235-1,0)-IF(M236=1,计算结果!B$17,0)</f>
        <v>-4.6069743861042456E-3</v>
      </c>
      <c r="O236" s="2">
        <f t="shared" ca="1" si="15"/>
        <v>0.88794037003399462</v>
      </c>
      <c r="P236" s="3">
        <f ca="1">1-O236/MAX(O$2:O236)</f>
        <v>0.11612919711477787</v>
      </c>
    </row>
    <row r="237" spans="1:16" x14ac:dyDescent="0.15">
      <c r="A237" s="1">
        <v>38708</v>
      </c>
      <c r="B237">
        <v>902.37</v>
      </c>
      <c r="C237">
        <v>909.06</v>
      </c>
      <c r="D237">
        <v>900.66</v>
      </c>
      <c r="E237" s="2">
        <v>908.75</v>
      </c>
      <c r="F237" s="16">
        <v>4441384448</v>
      </c>
      <c r="G237" s="3">
        <f t="shared" si="12"/>
        <v>6.2116615364173899E-3</v>
      </c>
      <c r="H237" s="3">
        <f>1-E237/MAX(E$2:E237)</f>
        <v>0.13368224370340709</v>
      </c>
      <c r="I237" s="32">
        <v>494</v>
      </c>
      <c r="J237" s="32">
        <v>247</v>
      </c>
      <c r="K237" s="34">
        <f ca="1">IF(ROW()&gt;计算结果!B$18+1,SUM(OFFSET(I237,0,0,-计算结果!B$18,1))-SUM(OFFSET(J237,0,0,-计算结果!B$18,1)),SUM(OFFSET(I237,0,0,-ROW(),1))-SUM(OFFSET(J237,0,0,-ROW(),1)))</f>
        <v>66.999999999992724</v>
      </c>
      <c r="L237" s="35" t="str">
        <f t="shared" ca="1" si="13"/>
        <v>买</v>
      </c>
      <c r="M237" s="4">
        <f t="shared" ca="1" si="14"/>
        <v>1</v>
      </c>
      <c r="N237" s="3">
        <f ca="1">IF(L236="买",E237/E236-1,0)-IF(M237=1,计算结果!B$17,0)</f>
        <v>0</v>
      </c>
      <c r="O237" s="2">
        <f t="shared" ca="1" si="15"/>
        <v>0.88794037003399462</v>
      </c>
      <c r="P237" s="3">
        <f ca="1">1-O237/MAX(O$2:O237)</f>
        <v>0.11612919711477787</v>
      </c>
    </row>
    <row r="238" spans="1:16" x14ac:dyDescent="0.15">
      <c r="A238" s="1">
        <v>38709</v>
      </c>
      <c r="B238">
        <v>908.96</v>
      </c>
      <c r="C238">
        <v>915.89</v>
      </c>
      <c r="D238">
        <v>908.51</v>
      </c>
      <c r="E238" s="2">
        <v>915.89</v>
      </c>
      <c r="F238" s="16">
        <v>5799046656</v>
      </c>
      <c r="G238" s="3">
        <f t="shared" si="12"/>
        <v>7.8569463548829876E-3</v>
      </c>
      <c r="H238" s="3">
        <f>1-E238/MAX(E$2:E238)</f>
        <v>0.12687563156590209</v>
      </c>
      <c r="I238" s="32">
        <v>721.97103128621086</v>
      </c>
      <c r="J238" s="32">
        <v>74.971031286210859</v>
      </c>
      <c r="K238" s="34">
        <f ca="1">IF(ROW()&gt;计算结果!B$18+1,SUM(OFFSET(I238,0,0,-计算结果!B$18,1))-SUM(OFFSET(J238,0,0,-计算结果!B$18,1)),SUM(OFFSET(I238,0,0,-ROW(),1))-SUM(OFFSET(J238,0,0,-ROW(),1)))</f>
        <v>1163.9999999999964</v>
      </c>
      <c r="L238" s="35" t="str">
        <f t="shared" ca="1" si="13"/>
        <v>买</v>
      </c>
      <c r="M238" s="4" t="str">
        <f t="shared" ca="1" si="14"/>
        <v/>
      </c>
      <c r="N238" s="3">
        <f ca="1">IF(L237="买",E238/E237-1,0)-IF(M238=1,计算结果!B$17,0)</f>
        <v>7.8569463548829876E-3</v>
      </c>
      <c r="O238" s="2">
        <f t="shared" ca="1" si="15"/>
        <v>0.89491686988768671</v>
      </c>
      <c r="P238" s="3">
        <f ca="1">1-O238/MAX(O$2:O238)</f>
        <v>0.1091846716318613</v>
      </c>
    </row>
    <row r="239" spans="1:16" x14ac:dyDescent="0.15">
      <c r="A239" s="1">
        <v>38712</v>
      </c>
      <c r="B239">
        <v>916.67</v>
      </c>
      <c r="C239">
        <v>925.01</v>
      </c>
      <c r="D239">
        <v>916.41</v>
      </c>
      <c r="E239" s="2">
        <v>922.38</v>
      </c>
      <c r="F239" s="16">
        <v>7501782528</v>
      </c>
      <c r="G239" s="3">
        <f t="shared" si="12"/>
        <v>7.0860037777462637E-3</v>
      </c>
      <c r="H239" s="3">
        <f>1-E239/MAX(E$2:E239)</f>
        <v>0.12068866899273578</v>
      </c>
      <c r="I239" s="32">
        <v>658.11737089201881</v>
      </c>
      <c r="J239" s="32">
        <v>125.11737089201881</v>
      </c>
      <c r="K239" s="34">
        <f ca="1">IF(ROW()&gt;计算结果!B$18+1,SUM(OFFSET(I239,0,0,-计算结果!B$18,1))-SUM(OFFSET(J239,0,0,-计算结果!B$18,1)),SUM(OFFSET(I239,0,0,-ROW(),1))-SUM(OFFSET(J239,0,0,-ROW(),1)))</f>
        <v>1515.9999999999964</v>
      </c>
      <c r="L239" s="35" t="str">
        <f t="shared" ca="1" si="13"/>
        <v>买</v>
      </c>
      <c r="M239" s="4" t="str">
        <f t="shared" ca="1" si="14"/>
        <v/>
      </c>
      <c r="N239" s="3">
        <f ca="1">IF(L238="买",E239/E238-1,0)-IF(M239=1,计算结果!B$17,0)</f>
        <v>7.0860037777462637E-3</v>
      </c>
      <c r="O239" s="2">
        <f t="shared" ca="1" si="15"/>
        <v>0.90125825420847971</v>
      </c>
      <c r="P239" s="3">
        <f ca="1">1-O239/MAX(O$2:O239)</f>
        <v>0.10287235084977042</v>
      </c>
    </row>
    <row r="240" spans="1:16" x14ac:dyDescent="0.15">
      <c r="A240" s="1">
        <v>38713</v>
      </c>
      <c r="B240">
        <v>922.44</v>
      </c>
      <c r="C240">
        <v>922.44</v>
      </c>
      <c r="D240">
        <v>916.01</v>
      </c>
      <c r="E240" s="2">
        <v>919.36</v>
      </c>
      <c r="F240" s="16">
        <v>5640640000</v>
      </c>
      <c r="G240" s="3">
        <f t="shared" si="12"/>
        <v>-3.2741386413408513E-3</v>
      </c>
      <c r="H240" s="3">
        <f>1-E240/MAX(E$2:E240)</f>
        <v>0.12356765619935561</v>
      </c>
      <c r="I240" s="32">
        <v>313.83870967741927</v>
      </c>
      <c r="J240" s="32">
        <v>454.83870967741927</v>
      </c>
      <c r="K240" s="34">
        <f ca="1">IF(ROW()&gt;计算结果!B$18+1,SUM(OFFSET(I240,0,0,-计算结果!B$18,1))-SUM(OFFSET(J240,0,0,-计算结果!B$18,1)),SUM(OFFSET(I240,0,0,-ROW(),1))-SUM(OFFSET(J240,0,0,-ROW(),1)))</f>
        <v>529</v>
      </c>
      <c r="L240" s="35" t="str">
        <f t="shared" ca="1" si="13"/>
        <v>买</v>
      </c>
      <c r="M240" s="4" t="str">
        <f t="shared" ca="1" si="14"/>
        <v/>
      </c>
      <c r="N240" s="3">
        <f ca="1">IF(L239="买",E240/E239-1,0)-IF(M240=1,计算结果!B$17,0)</f>
        <v>-3.2741386413408513E-3</v>
      </c>
      <c r="O240" s="2">
        <f t="shared" ca="1" si="15"/>
        <v>0.8983074097325483</v>
      </c>
      <c r="P240" s="3">
        <f ca="1">1-O240/MAX(O$2:O240)</f>
        <v>0.10580967115206852</v>
      </c>
    </row>
    <row r="241" spans="1:16" x14ac:dyDescent="0.15">
      <c r="A241" s="1">
        <v>38714</v>
      </c>
      <c r="B241">
        <v>919.05</v>
      </c>
      <c r="C241">
        <v>920.98</v>
      </c>
      <c r="D241">
        <v>915.12</v>
      </c>
      <c r="E241" s="2">
        <v>920.92</v>
      </c>
      <c r="F241" s="16">
        <v>5731256320</v>
      </c>
      <c r="G241" s="3">
        <f t="shared" si="12"/>
        <v>1.6968325791855143E-3</v>
      </c>
      <c r="H241" s="3">
        <f>1-E241/MAX(E$2:E241)</f>
        <v>0.12208049724494274</v>
      </c>
      <c r="I241" s="32">
        <v>420.57142857142856</v>
      </c>
      <c r="J241" s="32">
        <v>328.57142857142856</v>
      </c>
      <c r="K241" s="34">
        <f ca="1">IF(ROW()&gt;计算结果!B$18+1,SUM(OFFSET(I241,0,0,-计算结果!B$18,1))-SUM(OFFSET(J241,0,0,-计算结果!B$18,1)),SUM(OFFSET(I241,0,0,-ROW(),1))-SUM(OFFSET(J241,0,0,-ROW(),1)))</f>
        <v>190</v>
      </c>
      <c r="L241" s="35" t="str">
        <f t="shared" ca="1" si="13"/>
        <v>买</v>
      </c>
      <c r="M241" s="4" t="str">
        <f t="shared" ca="1" si="14"/>
        <v/>
      </c>
      <c r="N241" s="3">
        <f ca="1">IF(L240="买",E241/E240-1,0)-IF(M241=1,计算结果!B$17,0)</f>
        <v>1.6968325791855143E-3</v>
      </c>
      <c r="O241" s="2">
        <f t="shared" ca="1" si="15"/>
        <v>0.89983168701150629</v>
      </c>
      <c r="P241" s="3">
        <f ca="1">1-O241/MAX(O$2:O241)</f>
        <v>0.10429237987008666</v>
      </c>
    </row>
    <row r="242" spans="1:16" x14ac:dyDescent="0.15">
      <c r="A242" s="1">
        <v>38715</v>
      </c>
      <c r="B242">
        <v>921.14</v>
      </c>
      <c r="C242">
        <v>932.03</v>
      </c>
      <c r="D242">
        <v>921.14</v>
      </c>
      <c r="E242" s="2">
        <v>932.03</v>
      </c>
      <c r="F242" s="16">
        <v>8798040064</v>
      </c>
      <c r="G242" s="3">
        <f t="shared" si="12"/>
        <v>1.2064022933588214E-2</v>
      </c>
      <c r="H242" s="3">
        <f>1-E242/MAX(E$2:E242)</f>
        <v>0.11148925622986139</v>
      </c>
      <c r="I242" s="32">
        <v>642.92634560906515</v>
      </c>
      <c r="J242" s="32">
        <v>141.92634560906515</v>
      </c>
      <c r="K242" s="34">
        <f ca="1">IF(ROW()&gt;计算结果!B$18+1,SUM(OFFSET(I242,0,0,-计算结果!B$18,1))-SUM(OFFSET(J242,0,0,-计算结果!B$18,1)),SUM(OFFSET(I242,0,0,-ROW(),1))-SUM(OFFSET(J242,0,0,-ROW(),1)))</f>
        <v>644.99999999999272</v>
      </c>
      <c r="L242" s="35" t="str">
        <f t="shared" ca="1" si="13"/>
        <v>买</v>
      </c>
      <c r="M242" s="4" t="str">
        <f t="shared" ca="1" si="14"/>
        <v/>
      </c>
      <c r="N242" s="3">
        <f ca="1">IF(L241="买",E242/E241-1,0)-IF(M242=1,计算结果!B$17,0)</f>
        <v>1.2064022933588214E-2</v>
      </c>
      <c r="O242" s="2">
        <f t="shared" ca="1" si="15"/>
        <v>0.91068727711998243</v>
      </c>
      <c r="P242" s="3">
        <f ca="1">1-O242/MAX(O$2:O242)</f>
        <v>9.3486542599049649E-2</v>
      </c>
    </row>
    <row r="243" spans="1:16" x14ac:dyDescent="0.15">
      <c r="A243" s="1">
        <v>38716</v>
      </c>
      <c r="B243">
        <v>933.45</v>
      </c>
      <c r="C243">
        <v>934</v>
      </c>
      <c r="D243">
        <v>921.83</v>
      </c>
      <c r="E243" s="2">
        <v>923.45</v>
      </c>
      <c r="F243" s="16">
        <v>8517980160</v>
      </c>
      <c r="G243" s="3">
        <f t="shared" si="12"/>
        <v>-9.2057122624807919E-3</v>
      </c>
      <c r="H243" s="3">
        <f>1-E243/MAX(E$2:E243)</f>
        <v>0.11966863047913212</v>
      </c>
      <c r="I243" s="32">
        <v>150.24675324675326</v>
      </c>
      <c r="J243" s="32">
        <v>653.24675324675331</v>
      </c>
      <c r="K243" s="34">
        <f ca="1">IF(ROW()&gt;计算结果!B$18+1,SUM(OFFSET(I243,0,0,-计算结果!B$18,1))-SUM(OFFSET(J243,0,0,-计算结果!B$18,1)),SUM(OFFSET(I243,0,0,-ROW(),1))-SUM(OFFSET(J243,0,0,-ROW(),1)))</f>
        <v>278.99999999999636</v>
      </c>
      <c r="L243" s="35" t="str">
        <f t="shared" ca="1" si="13"/>
        <v>买</v>
      </c>
      <c r="M243" s="4" t="str">
        <f t="shared" ca="1" si="14"/>
        <v/>
      </c>
      <c r="N243" s="3">
        <f ca="1">IF(L242="买",E243/E242-1,0)-IF(M243=1,计算结果!B$17,0)</f>
        <v>-9.2057122624807919E-3</v>
      </c>
      <c r="O243" s="2">
        <f t="shared" ca="1" si="15"/>
        <v>0.90230375208571378</v>
      </c>
      <c r="P243" s="3">
        <f ca="1">1-O243/MAX(O$2:O243)</f>
        <v>0.10183164464994943</v>
      </c>
    </row>
    <row r="244" spans="1:16" x14ac:dyDescent="0.15">
      <c r="A244" s="1">
        <v>38721</v>
      </c>
      <c r="B244">
        <v>926.56</v>
      </c>
      <c r="C244">
        <v>941.43</v>
      </c>
      <c r="D244">
        <v>926.41</v>
      </c>
      <c r="E244" s="2">
        <v>941.43</v>
      </c>
      <c r="F244" s="16">
        <v>11442608128</v>
      </c>
      <c r="G244" s="3">
        <f t="shared" si="12"/>
        <v>1.9470464020791445E-2</v>
      </c>
      <c r="H244" s="3">
        <f>1-E244/MAX(E$2:E244)</f>
        <v>0.10252817022250194</v>
      </c>
      <c r="I244" s="32">
        <v>713.04054054054052</v>
      </c>
      <c r="J244" s="32">
        <v>103.04054054054052</v>
      </c>
      <c r="K244" s="34">
        <f ca="1">IF(ROW()&gt;计算结果!B$18+1,SUM(OFFSET(I244,0,0,-计算结果!B$18,1))-SUM(OFFSET(J244,0,0,-计算结果!B$18,1)),SUM(OFFSET(I244,0,0,-ROW(),1))-SUM(OFFSET(J244,0,0,-ROW(),1)))</f>
        <v>291.99999999999636</v>
      </c>
      <c r="L244" s="35" t="str">
        <f t="shared" ca="1" si="13"/>
        <v>买</v>
      </c>
      <c r="M244" s="4" t="str">
        <f t="shared" ca="1" si="14"/>
        <v/>
      </c>
      <c r="N244" s="3">
        <f ca="1">IF(L243="买",E244/E243-1,0)-IF(M244=1,计算结果!B$17,0)</f>
        <v>1.9470464020791445E-2</v>
      </c>
      <c r="O244" s="2">
        <f t="shared" ca="1" si="15"/>
        <v>0.91987202482652375</v>
      </c>
      <c r="P244" s="3">
        <f ca="1">1-O244/MAX(O$2:O244)</f>
        <v>8.4343890002492872E-2</v>
      </c>
    </row>
    <row r="245" spans="1:16" x14ac:dyDescent="0.15">
      <c r="A245" s="1">
        <v>38722</v>
      </c>
      <c r="B245">
        <v>943.85</v>
      </c>
      <c r="C245">
        <v>959.63</v>
      </c>
      <c r="D245">
        <v>942.31</v>
      </c>
      <c r="E245" s="2">
        <v>959.13</v>
      </c>
      <c r="F245" s="16">
        <v>14693493760</v>
      </c>
      <c r="G245" s="3">
        <f t="shared" si="12"/>
        <v>1.8801185430674661E-2</v>
      </c>
      <c r="H245" s="3">
        <f>1-E245/MAX(E$2:E245)</f>
        <v>8.5654635932048251E-2</v>
      </c>
      <c r="I245" s="32">
        <v>727.0724191063174</v>
      </c>
      <c r="J245" s="32">
        <v>97.072419106317398</v>
      </c>
      <c r="K245" s="34">
        <f ca="1">IF(ROW()&gt;计算结果!B$18+1,SUM(OFFSET(I245,0,0,-计算结果!B$18,1))-SUM(OFFSET(J245,0,0,-计算结果!B$18,1)),SUM(OFFSET(I245,0,0,-ROW(),1))-SUM(OFFSET(J245,0,0,-ROW(),1)))</f>
        <v>1243</v>
      </c>
      <c r="L245" s="35" t="str">
        <f t="shared" ca="1" si="13"/>
        <v>买</v>
      </c>
      <c r="M245" s="4" t="str">
        <f t="shared" ca="1" si="14"/>
        <v/>
      </c>
      <c r="N245" s="3">
        <f ca="1">IF(L244="买",E245/E244-1,0)-IF(M245=1,计算结果!B$17,0)</f>
        <v>1.8801185430674661E-2</v>
      </c>
      <c r="O245" s="2">
        <f t="shared" ca="1" si="15"/>
        <v>0.93716670933777735</v>
      </c>
      <c r="P245" s="3">
        <f ca="1">1-O245/MAX(O$2:O245)</f>
        <v>6.7128469687699588E-2</v>
      </c>
    </row>
    <row r="246" spans="1:16" x14ac:dyDescent="0.15">
      <c r="A246" s="1">
        <v>38723</v>
      </c>
      <c r="B246">
        <v>961.91</v>
      </c>
      <c r="C246">
        <v>975.63</v>
      </c>
      <c r="D246">
        <v>956.04</v>
      </c>
      <c r="E246" s="2">
        <v>970.03</v>
      </c>
      <c r="F246" s="16">
        <v>16170989568</v>
      </c>
      <c r="G246" s="3">
        <f t="shared" si="12"/>
        <v>1.136446571371974E-2</v>
      </c>
      <c r="H246" s="3">
        <f>1-E246/MAX(E$2:E246)</f>
        <v>7.5263589391599495E-2</v>
      </c>
      <c r="I246" s="32">
        <v>654.77777777777771</v>
      </c>
      <c r="J246" s="32">
        <v>157.77777777777771</v>
      </c>
      <c r="K246" s="34">
        <f ca="1">IF(ROW()&gt;计算结果!B$18+1,SUM(OFFSET(I246,0,0,-计算结果!B$18,1))-SUM(OFFSET(J246,0,0,-计算结果!B$18,1)),SUM(OFFSET(I246,0,0,-ROW(),1))-SUM(OFFSET(J246,0,0,-ROW(),1)))</f>
        <v>2323.9999999999964</v>
      </c>
      <c r="L246" s="35" t="str">
        <f t="shared" ca="1" si="13"/>
        <v>买</v>
      </c>
      <c r="M246" s="4" t="str">
        <f t="shared" ca="1" si="14"/>
        <v/>
      </c>
      <c r="N246" s="3">
        <f ca="1">IF(L245="买",E246/E245-1,0)-IF(M246=1,计算结果!B$17,0)</f>
        <v>1.136446571371974E-2</v>
      </c>
      <c r="O246" s="2">
        <f t="shared" ca="1" si="15"/>
        <v>0.94781710827408605</v>
      </c>
      <c r="P246" s="3">
        <f ca="1">1-O246/MAX(O$2:O246)</f>
        <v>5.6526883166160169E-2</v>
      </c>
    </row>
    <row r="247" spans="1:16" x14ac:dyDescent="0.15">
      <c r="A247" s="1">
        <v>38726</v>
      </c>
      <c r="B247">
        <v>971.09</v>
      </c>
      <c r="C247">
        <v>976.27</v>
      </c>
      <c r="D247">
        <v>966.05</v>
      </c>
      <c r="E247" s="2">
        <v>975.25</v>
      </c>
      <c r="F247" s="16">
        <v>12626400256</v>
      </c>
      <c r="G247" s="3">
        <f t="shared" si="12"/>
        <v>5.381276867725715E-3</v>
      </c>
      <c r="H247" s="3">
        <f>1-E247/MAX(E$2:E247)</f>
        <v>7.0287326736448774E-2</v>
      </c>
      <c r="I247" s="32">
        <v>714.03381642512068</v>
      </c>
      <c r="J247" s="32">
        <v>99.033816425120676</v>
      </c>
      <c r="K247" s="34">
        <f ca="1">IF(ROW()&gt;计算结果!B$18+1,SUM(OFFSET(I247,0,0,-计算结果!B$18,1))-SUM(OFFSET(J247,0,0,-计算结果!B$18,1)),SUM(OFFSET(I247,0,0,-ROW(),1))-SUM(OFFSET(J247,0,0,-ROW(),1)))</f>
        <v>3693</v>
      </c>
      <c r="L247" s="35" t="str">
        <f t="shared" ca="1" si="13"/>
        <v>买</v>
      </c>
      <c r="M247" s="4" t="str">
        <f t="shared" ca="1" si="14"/>
        <v/>
      </c>
      <c r="N247" s="3">
        <f ca="1">IF(L246="买",E247/E246-1,0)-IF(M247=1,计算结果!B$17,0)</f>
        <v>5.381276867725715E-3</v>
      </c>
      <c r="O247" s="2">
        <f t="shared" ca="1" si="15"/>
        <v>0.95291757455367609</v>
      </c>
      <c r="P247" s="3">
        <f ca="1">1-O247/MAX(O$2:O247)</f>
        <v>5.1449793107221198E-2</v>
      </c>
    </row>
    <row r="248" spans="1:16" x14ac:dyDescent="0.15">
      <c r="A248" s="1">
        <v>38727</v>
      </c>
      <c r="B248">
        <v>975.28</v>
      </c>
      <c r="C248">
        <v>978.28</v>
      </c>
      <c r="D248">
        <v>964.43</v>
      </c>
      <c r="E248" s="2">
        <v>978.15</v>
      </c>
      <c r="F248" s="16">
        <v>12344023040</v>
      </c>
      <c r="G248" s="3">
        <f t="shared" si="12"/>
        <v>2.9735965137143161E-3</v>
      </c>
      <c r="H248" s="3">
        <f>1-E248/MAX(E$2:E248)</f>
        <v>6.7522736372476189E-2</v>
      </c>
      <c r="I248" s="32">
        <v>426.11111111111126</v>
      </c>
      <c r="J248" s="32">
        <v>361.11111111111126</v>
      </c>
      <c r="K248" s="34">
        <f ca="1">IF(ROW()&gt;计算结果!B$18+1,SUM(OFFSET(I248,0,0,-计算结果!B$18,1))-SUM(OFFSET(J248,0,0,-计算结果!B$18,1)),SUM(OFFSET(I248,0,0,-ROW(),1))-SUM(OFFSET(J248,0,0,-ROW(),1)))</f>
        <v>4215</v>
      </c>
      <c r="L248" s="35" t="str">
        <f t="shared" ca="1" si="13"/>
        <v>买</v>
      </c>
      <c r="M248" s="4" t="str">
        <f t="shared" ca="1" si="14"/>
        <v/>
      </c>
      <c r="N248" s="3">
        <f ca="1">IF(L247="买",E248/E247-1,0)-IF(M248=1,计算结果!B$17,0)</f>
        <v>2.9735965137143161E-3</v>
      </c>
      <c r="O248" s="2">
        <f t="shared" ca="1" si="15"/>
        <v>0.95575116693122597</v>
      </c>
      <c r="P248" s="3">
        <f ca="1">1-O248/MAX(O$2:O248)</f>
        <v>4.8629187518921868E-2</v>
      </c>
    </row>
    <row r="249" spans="1:16" x14ac:dyDescent="0.15">
      <c r="A249" s="1">
        <v>38728</v>
      </c>
      <c r="B249">
        <v>977.64</v>
      </c>
      <c r="C249">
        <v>983.39</v>
      </c>
      <c r="D249">
        <v>963.39</v>
      </c>
      <c r="E249" s="2">
        <v>973.48</v>
      </c>
      <c r="F249" s="16">
        <v>13488347136</v>
      </c>
      <c r="G249" s="3">
        <f t="shared" si="12"/>
        <v>-4.7743188672493275E-3</v>
      </c>
      <c r="H249" s="3">
        <f>1-E249/MAX(E$2:E249)</f>
        <v>7.1974680165494132E-2</v>
      </c>
      <c r="I249" s="32">
        <v>246.69491525423723</v>
      </c>
      <c r="J249" s="32">
        <v>601.69491525423723</v>
      </c>
      <c r="K249" s="34">
        <f ca="1">IF(ROW()&gt;计算结果!B$18+1,SUM(OFFSET(I249,0,0,-计算结果!B$18,1))-SUM(OFFSET(J249,0,0,-计算结果!B$18,1)),SUM(OFFSET(I249,0,0,-ROW(),1))-SUM(OFFSET(J249,0,0,-ROW(),1)))</f>
        <v>3523.9999999999927</v>
      </c>
      <c r="L249" s="35" t="str">
        <f t="shared" ca="1" si="13"/>
        <v>买</v>
      </c>
      <c r="M249" s="4" t="str">
        <f t="shared" ca="1" si="14"/>
        <v/>
      </c>
      <c r="N249" s="3">
        <f ca="1">IF(L248="买",E249/E248-1,0)-IF(M249=1,计算结果!B$17,0)</f>
        <v>-4.7743188672493275E-3</v>
      </c>
      <c r="O249" s="2">
        <f t="shared" ca="1" si="15"/>
        <v>0.95118810610255067</v>
      </c>
      <c r="P249" s="3">
        <f ca="1">1-O249/MAX(O$2:O249)</f>
        <v>5.3171335138700537E-2</v>
      </c>
    </row>
    <row r="250" spans="1:16" x14ac:dyDescent="0.15">
      <c r="A250" s="1">
        <v>38729</v>
      </c>
      <c r="B250">
        <v>972.39</v>
      </c>
      <c r="C250">
        <v>984.08</v>
      </c>
      <c r="D250">
        <v>968.54</v>
      </c>
      <c r="E250" s="2">
        <v>983.72</v>
      </c>
      <c r="F250" s="16">
        <v>11028175872</v>
      </c>
      <c r="G250" s="3">
        <f t="shared" si="12"/>
        <v>1.0518962896002071E-2</v>
      </c>
      <c r="H250" s="3">
        <f>1-E250/MAX(E$2:E250)</f>
        <v>6.2212816259604509E-2</v>
      </c>
      <c r="I250" s="32">
        <v>777.99544211485875</v>
      </c>
      <c r="J250" s="32">
        <v>64.995442114858747</v>
      </c>
      <c r="K250" s="34">
        <f ca="1">IF(ROW()&gt;计算结果!B$18+1,SUM(OFFSET(I250,0,0,-计算结果!B$18,1))-SUM(OFFSET(J250,0,0,-计算结果!B$18,1)),SUM(OFFSET(I250,0,0,-ROW(),1))-SUM(OFFSET(J250,0,0,-ROW(),1)))</f>
        <v>4799.9999999999927</v>
      </c>
      <c r="L250" s="35" t="str">
        <f t="shared" ca="1" si="13"/>
        <v>买</v>
      </c>
      <c r="M250" s="4" t="str">
        <f t="shared" ca="1" si="14"/>
        <v/>
      </c>
      <c r="N250" s="3">
        <f ca="1">IF(L249="买",E250/E249-1,0)-IF(M250=1,计算结果!B$17,0)</f>
        <v>1.0518962896002071E-2</v>
      </c>
      <c r="O250" s="2">
        <f t="shared" ca="1" si="15"/>
        <v>0.96119361849776186</v>
      </c>
      <c r="P250" s="3">
        <f ca="1">1-O250/MAX(O$2:O250)</f>
        <v>4.3211679544153392E-2</v>
      </c>
    </row>
    <row r="251" spans="1:16" x14ac:dyDescent="0.15">
      <c r="A251" s="1">
        <v>38730</v>
      </c>
      <c r="B251">
        <v>985.04</v>
      </c>
      <c r="C251">
        <v>988.11</v>
      </c>
      <c r="D251">
        <v>973.68</v>
      </c>
      <c r="E251" s="2">
        <v>978.81</v>
      </c>
      <c r="F251" s="16">
        <v>11215633408</v>
      </c>
      <c r="G251" s="3">
        <f t="shared" si="12"/>
        <v>-4.9912576749482351E-3</v>
      </c>
      <c r="H251" s="3">
        <f>1-E251/MAX(E$2:E251)</f>
        <v>6.6893553737916944E-2</v>
      </c>
      <c r="I251" s="32">
        <v>398.5714285714289</v>
      </c>
      <c r="J251" s="32">
        <v>428.5714285714289</v>
      </c>
      <c r="K251" s="34">
        <f ca="1">IF(ROW()&gt;计算结果!B$18+1,SUM(OFFSET(I251,0,0,-计算结果!B$18,1))-SUM(OFFSET(J251,0,0,-计算结果!B$18,1)),SUM(OFFSET(I251,0,0,-ROW(),1))-SUM(OFFSET(J251,0,0,-ROW(),1)))</f>
        <v>4850.9999999999927</v>
      </c>
      <c r="L251" s="35" t="str">
        <f t="shared" ca="1" si="13"/>
        <v>买</v>
      </c>
      <c r="M251" s="4" t="str">
        <f t="shared" ca="1" si="14"/>
        <v/>
      </c>
      <c r="N251" s="3">
        <f ca="1">IF(L250="买",E251/E250-1,0)-IF(M251=1,计算结果!B$17,0)</f>
        <v>-4.9912576749482351E-3</v>
      </c>
      <c r="O251" s="2">
        <f t="shared" ca="1" si="15"/>
        <v>0.95639605347232359</v>
      </c>
      <c r="P251" s="3">
        <f ca="1">1-O251/MAX(O$2:O251)</f>
        <v>4.7987256591929484E-2</v>
      </c>
    </row>
    <row r="252" spans="1:16" x14ac:dyDescent="0.15">
      <c r="A252" s="1">
        <v>38733</v>
      </c>
      <c r="B252">
        <v>977.89</v>
      </c>
      <c r="C252">
        <v>977.89</v>
      </c>
      <c r="D252">
        <v>960.88</v>
      </c>
      <c r="E252" s="2">
        <v>961.44</v>
      </c>
      <c r="F252" s="16">
        <v>9896152064</v>
      </c>
      <c r="G252" s="3">
        <f t="shared" si="12"/>
        <v>-1.7746038557023169E-2</v>
      </c>
      <c r="H252" s="3">
        <f>1-E252/MAX(E$2:E252)</f>
        <v>8.3452496711090784E-2</v>
      </c>
      <c r="I252" s="32">
        <v>136.75</v>
      </c>
      <c r="J252" s="32">
        <v>683.75</v>
      </c>
      <c r="K252" s="34">
        <f ca="1">IF(ROW()&gt;计算结果!B$18+1,SUM(OFFSET(I252,0,0,-计算结果!B$18,1))-SUM(OFFSET(J252,0,0,-计算结果!B$18,1)),SUM(OFFSET(I252,0,0,-ROW(),1))-SUM(OFFSET(J252,0,0,-ROW(),1)))</f>
        <v>3547</v>
      </c>
      <c r="L252" s="35" t="str">
        <f t="shared" ca="1" si="13"/>
        <v>买</v>
      </c>
      <c r="M252" s="4" t="str">
        <f t="shared" ca="1" si="14"/>
        <v/>
      </c>
      <c r="N252" s="3">
        <f ca="1">IF(L251="买",E252/E251-1,0)-IF(M252=1,计算结果!B$17,0)</f>
        <v>-1.7746038557023169E-2</v>
      </c>
      <c r="O252" s="2">
        <f t="shared" ca="1" si="15"/>
        <v>0.93942381223161897</v>
      </c>
      <c r="P252" s="3">
        <f ca="1">1-O252/MAX(O$2:O252)</f>
        <v>6.488171144322652E-2</v>
      </c>
    </row>
    <row r="253" spans="1:16" x14ac:dyDescent="0.15">
      <c r="A253" s="1">
        <v>38734</v>
      </c>
      <c r="B253">
        <v>959.4</v>
      </c>
      <c r="C253">
        <v>965.98</v>
      </c>
      <c r="D253">
        <v>952.23</v>
      </c>
      <c r="E253" s="2">
        <v>964.29</v>
      </c>
      <c r="F253" s="16">
        <v>8076119040</v>
      </c>
      <c r="G253" s="3">
        <f t="shared" si="12"/>
        <v>2.9643035446829114E-3</v>
      </c>
      <c r="H253" s="3">
        <f>1-E253/MAX(E$2:E253)</f>
        <v>8.0735571698221209E-2</v>
      </c>
      <c r="I253" s="32">
        <v>366.66666666666669</v>
      </c>
      <c r="J253" s="32">
        <v>416.66666666666669</v>
      </c>
      <c r="K253" s="34">
        <f ca="1">IF(ROW()&gt;计算结果!B$18+1,SUM(OFFSET(I253,0,0,-计算结果!B$18,1))-SUM(OFFSET(J253,0,0,-计算结果!B$18,1)),SUM(OFFSET(I253,0,0,-ROW(),1))-SUM(OFFSET(J253,0,0,-ROW(),1)))</f>
        <v>3714.0000000000073</v>
      </c>
      <c r="L253" s="35" t="str">
        <f t="shared" ca="1" si="13"/>
        <v>买</v>
      </c>
      <c r="M253" s="4" t="str">
        <f t="shared" ca="1" si="14"/>
        <v/>
      </c>
      <c r="N253" s="3">
        <f ca="1">IF(L252="买",E253/E252-1,0)-IF(M253=1,计算结果!B$17,0)</f>
        <v>2.9643035446829114E-3</v>
      </c>
      <c r="O253" s="2">
        <f t="shared" ca="1" si="15"/>
        <v>0.94220854956817668</v>
      </c>
      <c r="P253" s="3">
        <f ca="1">1-O253/MAX(O$2:O253)</f>
        <v>6.2109736985759834E-2</v>
      </c>
    </row>
    <row r="254" spans="1:16" x14ac:dyDescent="0.15">
      <c r="A254" s="1">
        <v>38735</v>
      </c>
      <c r="B254">
        <v>964.16</v>
      </c>
      <c r="C254">
        <v>984.67</v>
      </c>
      <c r="D254">
        <v>963.08</v>
      </c>
      <c r="E254" s="2">
        <v>983.62</v>
      </c>
      <c r="F254" s="16">
        <v>10389841920</v>
      </c>
      <c r="G254" s="3">
        <f t="shared" si="12"/>
        <v>2.0045836833317843E-2</v>
      </c>
      <c r="H254" s="3">
        <f>1-E254/MAX(E$2:E254)</f>
        <v>6.2308146961810529E-2</v>
      </c>
      <c r="I254" s="32">
        <v>816.003159557662</v>
      </c>
      <c r="J254" s="32">
        <v>31.003159557662002</v>
      </c>
      <c r="K254" s="34">
        <f ca="1">IF(ROW()&gt;计算结果!B$18+1,SUM(OFFSET(I254,0,0,-计算结果!B$18,1))-SUM(OFFSET(J254,0,0,-计算结果!B$18,1)),SUM(OFFSET(I254,0,0,-ROW(),1))-SUM(OFFSET(J254,0,0,-ROW(),1)))</f>
        <v>4996</v>
      </c>
      <c r="L254" s="35" t="str">
        <f t="shared" ca="1" si="13"/>
        <v>买</v>
      </c>
      <c r="M254" s="4" t="str">
        <f t="shared" ca="1" si="14"/>
        <v/>
      </c>
      <c r="N254" s="3">
        <f ca="1">IF(L253="买",E254/E253-1,0)-IF(M254=1,计算结果!B$17,0)</f>
        <v>2.0045836833317843E-2</v>
      </c>
      <c r="O254" s="2">
        <f t="shared" ca="1" si="15"/>
        <v>0.96109590841577741</v>
      </c>
      <c r="P254" s="3">
        <f ca="1">1-O254/MAX(O$2:O254)</f>
        <v>4.3308941805818901E-2</v>
      </c>
    </row>
    <row r="255" spans="1:16" x14ac:dyDescent="0.15">
      <c r="A255" s="1">
        <v>38736</v>
      </c>
      <c r="B255">
        <v>985.23</v>
      </c>
      <c r="C255">
        <v>992.27</v>
      </c>
      <c r="D255">
        <v>978.28</v>
      </c>
      <c r="E255" s="2">
        <v>991.22</v>
      </c>
      <c r="F255" s="16">
        <v>12714862592</v>
      </c>
      <c r="G255" s="3">
        <f t="shared" si="12"/>
        <v>7.7265610703320942E-3</v>
      </c>
      <c r="H255" s="3">
        <f>1-E255/MAX(E$2:E255)</f>
        <v>5.5063013594158106E-2</v>
      </c>
      <c r="I255" s="32">
        <v>583.15723270440253</v>
      </c>
      <c r="J255" s="32">
        <v>225.15723270440253</v>
      </c>
      <c r="K255" s="34">
        <f ca="1">IF(ROW()&gt;计算结果!B$18+1,SUM(OFFSET(I255,0,0,-计算结果!B$18,1))-SUM(OFFSET(J255,0,0,-计算结果!B$18,1)),SUM(OFFSET(I255,0,0,-ROW(),1))-SUM(OFFSET(J255,0,0,-ROW(),1)))</f>
        <v>4567</v>
      </c>
      <c r="L255" s="35" t="str">
        <f t="shared" ca="1" si="13"/>
        <v>买</v>
      </c>
      <c r="M255" s="4" t="str">
        <f t="shared" ca="1" si="14"/>
        <v/>
      </c>
      <c r="N255" s="3">
        <f ca="1">IF(L254="买",E255/E254-1,0)-IF(M255=1,计算结果!B$17,0)</f>
        <v>7.7265610703320942E-3</v>
      </c>
      <c r="O255" s="2">
        <f t="shared" ca="1" si="15"/>
        <v>0.96852187464659822</v>
      </c>
      <c r="P255" s="3">
        <f ca="1">1-O255/MAX(O$2:O255)</f>
        <v>3.591700991924085E-2</v>
      </c>
    </row>
    <row r="256" spans="1:16" x14ac:dyDescent="0.15">
      <c r="A256" s="1">
        <v>38737</v>
      </c>
      <c r="B256">
        <v>991.57</v>
      </c>
      <c r="C256">
        <v>994.5</v>
      </c>
      <c r="D256">
        <v>987.06</v>
      </c>
      <c r="E256" s="2">
        <v>993.34</v>
      </c>
      <c r="F256" s="16">
        <v>12929890304</v>
      </c>
      <c r="G256" s="3">
        <f t="shared" si="12"/>
        <v>2.1387784750106498E-3</v>
      </c>
      <c r="H256" s="3">
        <f>1-E256/MAX(E$2:E256)</f>
        <v>5.30420027073919E-2</v>
      </c>
      <c r="I256" s="32">
        <v>339.42857142857139</v>
      </c>
      <c r="J256" s="32">
        <v>471.42857142857139</v>
      </c>
      <c r="K256" s="34">
        <f ca="1">IF(ROW()&gt;计算结果!B$18+1,SUM(OFFSET(I256,0,0,-计算结果!B$18,1))-SUM(OFFSET(J256,0,0,-计算结果!B$18,1)),SUM(OFFSET(I256,0,0,-ROW(),1))-SUM(OFFSET(J256,0,0,-ROW(),1)))</f>
        <v>4015</v>
      </c>
      <c r="L256" s="35" t="str">
        <f t="shared" ca="1" si="13"/>
        <v>买</v>
      </c>
      <c r="M256" s="4" t="str">
        <f t="shared" ca="1" si="14"/>
        <v/>
      </c>
      <c r="N256" s="3">
        <f ca="1">IF(L255="买",E256/E255-1,0)-IF(M256=1,计算结果!B$17,0)</f>
        <v>2.1387784750106498E-3</v>
      </c>
      <c r="O256" s="2">
        <f t="shared" ca="1" si="15"/>
        <v>0.97059332838466938</v>
      </c>
      <c r="P256" s="3">
        <f ca="1">1-O256/MAX(O$2:O256)</f>
        <v>3.3855049971932227E-2</v>
      </c>
    </row>
    <row r="257" spans="1:16" x14ac:dyDescent="0.15">
      <c r="A257" s="1">
        <v>38740</v>
      </c>
      <c r="B257">
        <v>993.74</v>
      </c>
      <c r="C257">
        <v>997.33</v>
      </c>
      <c r="D257">
        <v>989.34</v>
      </c>
      <c r="E257" s="2">
        <v>996.16</v>
      </c>
      <c r="F257" s="16">
        <v>11459294208</v>
      </c>
      <c r="G257" s="3">
        <f t="shared" si="12"/>
        <v>2.8389071214287576E-3</v>
      </c>
      <c r="H257" s="3">
        <f>1-E257/MAX(E$2:E257)</f>
        <v>5.0353676905184108E-2</v>
      </c>
      <c r="I257" s="32">
        <v>426.00000000000011</v>
      </c>
      <c r="J257" s="32">
        <v>355.00000000000011</v>
      </c>
      <c r="K257" s="34">
        <f ca="1">IF(ROW()&gt;计算结果!B$18+1,SUM(OFFSET(I257,0,0,-计算结果!B$18,1))-SUM(OFFSET(J257,0,0,-计算结果!B$18,1)),SUM(OFFSET(I257,0,0,-ROW(),1))-SUM(OFFSET(J257,0,0,-ROW(),1)))</f>
        <v>4426</v>
      </c>
      <c r="L257" s="35" t="str">
        <f t="shared" ca="1" si="13"/>
        <v>买</v>
      </c>
      <c r="M257" s="4" t="str">
        <f t="shared" ca="1" si="14"/>
        <v/>
      </c>
      <c r="N257" s="3">
        <f ca="1">IF(L256="买",E257/E256-1,0)-IF(M257=1,计算结果!B$17,0)</f>
        <v>2.8389071214287576E-3</v>
      </c>
      <c r="O257" s="2">
        <f t="shared" ca="1" si="15"/>
        <v>0.9733487526966319</v>
      </c>
      <c r="P257" s="3">
        <f ca="1">1-O257/MAX(O$2:O257)</f>
        <v>3.1112254192965039E-2</v>
      </c>
    </row>
    <row r="258" spans="1:16" x14ac:dyDescent="0.15">
      <c r="A258" s="1">
        <v>38741</v>
      </c>
      <c r="B258">
        <v>997.79</v>
      </c>
      <c r="C258">
        <v>1006.15</v>
      </c>
      <c r="D258">
        <v>993.39</v>
      </c>
      <c r="E258" s="2">
        <v>999.09</v>
      </c>
      <c r="F258" s="16">
        <v>13914240000</v>
      </c>
      <c r="G258" s="3">
        <f t="shared" si="12"/>
        <v>2.94129457115333E-3</v>
      </c>
      <c r="H258" s="3">
        <f>1-E258/MAX(E$2:E258)</f>
        <v>4.7560487330549628E-2</v>
      </c>
      <c r="I258" s="32">
        <v>326.57142857142856</v>
      </c>
      <c r="J258" s="32">
        <v>453.57142857142856</v>
      </c>
      <c r="K258" s="34">
        <f ca="1">IF(ROW()&gt;计算结果!B$18+1,SUM(OFFSET(I258,0,0,-计算结果!B$18,1))-SUM(OFFSET(J258,0,0,-计算结果!B$18,1)),SUM(OFFSET(I258,0,0,-ROW(),1))-SUM(OFFSET(J258,0,0,-ROW(),1)))</f>
        <v>4740</v>
      </c>
      <c r="L258" s="35" t="str">
        <f t="shared" ca="1" si="13"/>
        <v>买</v>
      </c>
      <c r="M258" s="4" t="str">
        <f t="shared" ca="1" si="14"/>
        <v/>
      </c>
      <c r="N258" s="3">
        <f ca="1">IF(L257="买",E258/E257-1,0)-IF(M258=1,计算结果!B$17,0)</f>
        <v>2.94129457115333E-3</v>
      </c>
      <c r="O258" s="2">
        <f t="shared" ca="1" si="15"/>
        <v>0.97621165809877741</v>
      </c>
      <c r="P258" s="3">
        <f ca="1">1-O258/MAX(O$2:O258)</f>
        <v>2.8262469926165767E-2</v>
      </c>
    </row>
    <row r="259" spans="1:16" x14ac:dyDescent="0.15">
      <c r="A259" s="1">
        <v>38742</v>
      </c>
      <c r="B259">
        <v>998.83</v>
      </c>
      <c r="C259">
        <v>1009.65</v>
      </c>
      <c r="D259">
        <v>989.51</v>
      </c>
      <c r="E259" s="2">
        <v>1009.6</v>
      </c>
      <c r="F259" s="16">
        <v>11644197888</v>
      </c>
      <c r="G259" s="3">
        <f t="shared" ref="G259:G322" si="16">E259/E258-1</f>
        <v>1.0519572811258149E-2</v>
      </c>
      <c r="H259" s="3">
        <f>1-E259/MAX(E$2:E259)</f>
        <v>3.7541230528704062E-2</v>
      </c>
      <c r="I259" s="32">
        <v>310</v>
      </c>
      <c r="J259" s="32">
        <v>500</v>
      </c>
      <c r="K259" s="34">
        <f ca="1">IF(ROW()&gt;计算结果!B$18+1,SUM(OFFSET(I259,0,0,-计算结果!B$18,1))-SUM(OFFSET(J259,0,0,-计算结果!B$18,1)),SUM(OFFSET(I259,0,0,-ROW(),1))-SUM(OFFSET(J259,0,0,-ROW(),1)))</f>
        <v>4572</v>
      </c>
      <c r="L259" s="35" t="str">
        <f t="shared" ca="1" si="13"/>
        <v>买</v>
      </c>
      <c r="M259" s="4" t="str">
        <f t="shared" ca="1" si="14"/>
        <v/>
      </c>
      <c r="N259" s="3">
        <f ca="1">IF(L258="买",E259/E258-1,0)-IF(M259=1,计算结果!B$17,0)</f>
        <v>1.0519572811258149E-2</v>
      </c>
      <c r="O259" s="2">
        <f t="shared" ca="1" si="15"/>
        <v>0.98648098771534654</v>
      </c>
      <c r="P259" s="3">
        <f ca="1">1-O259/MAX(O$2:O259)</f>
        <v>1.8040206225121924E-2</v>
      </c>
    </row>
    <row r="260" spans="1:16" x14ac:dyDescent="0.15">
      <c r="A260" s="1">
        <v>38754</v>
      </c>
      <c r="B260">
        <v>1013.42</v>
      </c>
      <c r="C260">
        <v>1033.3499999999999</v>
      </c>
      <c r="D260">
        <v>1012.81</v>
      </c>
      <c r="E260" s="2">
        <v>1033.23</v>
      </c>
      <c r="F260" s="16">
        <v>13466978304</v>
      </c>
      <c r="G260" s="3">
        <f t="shared" si="16"/>
        <v>2.3405309033280419E-2</v>
      </c>
      <c r="H260" s="3">
        <f>1-E260/MAX(E$2:E260)</f>
        <v>1.5014585597437513E-2</v>
      </c>
      <c r="I260" s="32">
        <v>805.00203665987772</v>
      </c>
      <c r="J260" s="32">
        <v>39.002036659877717</v>
      </c>
      <c r="K260" s="34">
        <f ca="1">IF(ROW()&gt;计算结果!B$18+1,SUM(OFFSET(I260,0,0,-计算结果!B$18,1))-SUM(OFFSET(J260,0,0,-计算结果!B$18,1)),SUM(OFFSET(I260,0,0,-ROW(),1))-SUM(OFFSET(J260,0,0,-ROW(),1)))</f>
        <v>4771</v>
      </c>
      <c r="L260" s="35" t="str">
        <f t="shared" ref="L260:L323" ca="1" si="17">(IF(K260&lt;0,"卖","买"))</f>
        <v>买</v>
      </c>
      <c r="M260" s="4" t="str">
        <f t="shared" ref="M260:M323" ca="1" si="18">IF(L259&lt;&gt;L260,1,"")</f>
        <v/>
      </c>
      <c r="N260" s="3">
        <f ca="1">IF(L259="买",E260/E259-1,0)-IF(M260=1,计算结果!B$17,0)</f>
        <v>2.3405309033280419E-2</v>
      </c>
      <c r="O260" s="2">
        <f t="shared" ref="O260:O323" ca="1" si="19">IFERROR(O259*(1+N260),O259)</f>
        <v>1.00956988008828</v>
      </c>
      <c r="P260" s="3">
        <f ca="1">1-O260/MAX(O$2:O260)</f>
        <v>0</v>
      </c>
    </row>
    <row r="261" spans="1:16" x14ac:dyDescent="0.15">
      <c r="A261" s="1">
        <v>38755</v>
      </c>
      <c r="B261">
        <v>1034.68</v>
      </c>
      <c r="C261">
        <v>1038.5</v>
      </c>
      <c r="D261">
        <v>1019.94</v>
      </c>
      <c r="E261" s="2">
        <v>1029.94</v>
      </c>
      <c r="F261" s="16">
        <v>17669257216</v>
      </c>
      <c r="G261" s="3">
        <f t="shared" si="16"/>
        <v>-3.1841893866805249E-3</v>
      </c>
      <c r="H261" s="3">
        <f>1-E261/MAX(E$2:E261)</f>
        <v>1.8150965700013288E-2</v>
      </c>
      <c r="I261" s="32">
        <v>489.9999999999996</v>
      </c>
      <c r="J261" s="32">
        <v>499.9999999999996</v>
      </c>
      <c r="K261" s="34">
        <f ca="1">IF(ROW()&gt;计算结果!B$18+1,SUM(OFFSET(I261,0,0,-计算结果!B$18,1))-SUM(OFFSET(J261,0,0,-计算结果!B$18,1)),SUM(OFFSET(I261,0,0,-ROW(),1))-SUM(OFFSET(J261,0,0,-ROW(),1)))</f>
        <v>5056</v>
      </c>
      <c r="L261" s="35" t="str">
        <f t="shared" ca="1" si="17"/>
        <v>买</v>
      </c>
      <c r="M261" s="4" t="str">
        <f t="shared" ca="1" si="18"/>
        <v/>
      </c>
      <c r="N261" s="3">
        <f ca="1">IF(L260="买",E261/E260-1,0)-IF(M261=1,计算结果!B$17,0)</f>
        <v>-3.1841893866805249E-3</v>
      </c>
      <c r="O261" s="2">
        <f t="shared" ca="1" si="19"/>
        <v>1.0063552183909905</v>
      </c>
      <c r="P261" s="3">
        <f ca="1">1-O261/MAX(O$2:O261)</f>
        <v>3.1841893866805249E-3</v>
      </c>
    </row>
    <row r="262" spans="1:16" x14ac:dyDescent="0.15">
      <c r="A262" s="1">
        <v>38756</v>
      </c>
      <c r="B262">
        <v>1028.44</v>
      </c>
      <c r="C262">
        <v>1033.4000000000001</v>
      </c>
      <c r="D262">
        <v>1022.94</v>
      </c>
      <c r="E262" s="2">
        <v>1033.07</v>
      </c>
      <c r="F262" s="16">
        <v>13692515328</v>
      </c>
      <c r="G262" s="3">
        <f t="shared" si="16"/>
        <v>3.0390119812804262E-3</v>
      </c>
      <c r="H262" s="3">
        <f>1-E262/MAX(E$2:E262)</f>
        <v>1.5167114720967101E-2</v>
      </c>
      <c r="I262" s="32">
        <v>510.00000000000006</v>
      </c>
      <c r="J262" s="32">
        <v>300.00000000000006</v>
      </c>
      <c r="K262" s="34">
        <f ca="1">IF(ROW()&gt;计算结果!B$18+1,SUM(OFFSET(I262,0,0,-计算结果!B$18,1))-SUM(OFFSET(J262,0,0,-计算结果!B$18,1)),SUM(OFFSET(I262,0,0,-ROW(),1))-SUM(OFFSET(J262,0,0,-ROW(),1)))</f>
        <v>5439</v>
      </c>
      <c r="L262" s="35" t="str">
        <f t="shared" ca="1" si="17"/>
        <v>买</v>
      </c>
      <c r="M262" s="4" t="str">
        <f t="shared" ca="1" si="18"/>
        <v/>
      </c>
      <c r="N262" s="3">
        <f ca="1">IF(L261="买",E262/E261-1,0)-IF(M262=1,计算结果!B$17,0)</f>
        <v>3.0390119812804262E-3</v>
      </c>
      <c r="O262" s="2">
        <f t="shared" ca="1" si="19"/>
        <v>1.0094135439571048</v>
      </c>
      <c r="P262" s="3">
        <f ca="1">1-O262/MAX(O$2:O262)</f>
        <v>1.5485419509686515E-4</v>
      </c>
    </row>
    <row r="263" spans="1:16" x14ac:dyDescent="0.15">
      <c r="A263" s="1">
        <v>38757</v>
      </c>
      <c r="B263">
        <v>1033.19</v>
      </c>
      <c r="C263">
        <v>1033.19</v>
      </c>
      <c r="D263">
        <v>1017.05</v>
      </c>
      <c r="E263" s="2">
        <v>1019.6</v>
      </c>
      <c r="F263" s="16">
        <v>12115066880</v>
      </c>
      <c r="G263" s="3">
        <f t="shared" si="16"/>
        <v>-1.3038806663633551E-2</v>
      </c>
      <c r="H263" s="3">
        <f>1-E263/MAX(E$2:E263)</f>
        <v>2.800816030810882E-2</v>
      </c>
      <c r="I263" s="32">
        <v>151.74358974358975</v>
      </c>
      <c r="J263" s="32">
        <v>689.74358974358972</v>
      </c>
      <c r="K263" s="34">
        <f ca="1">IF(ROW()&gt;计算结果!B$18+1,SUM(OFFSET(I263,0,0,-计算结果!B$18,1))-SUM(OFFSET(J263,0,0,-计算结果!B$18,1)),SUM(OFFSET(I263,0,0,-ROW(),1))-SUM(OFFSET(J263,0,0,-ROW(),1)))</f>
        <v>4601</v>
      </c>
      <c r="L263" s="35" t="str">
        <f t="shared" ca="1" si="17"/>
        <v>买</v>
      </c>
      <c r="M263" s="4" t="str">
        <f t="shared" ca="1" si="18"/>
        <v/>
      </c>
      <c r="N263" s="3">
        <f ca="1">IF(L262="买",E263/E262-1,0)-IF(M263=1,计算结果!B$17,0)</f>
        <v>-1.3038806663633551E-2</v>
      </c>
      <c r="O263" s="2">
        <f t="shared" ca="1" si="19"/>
        <v>0.99625199591379499</v>
      </c>
      <c r="P263" s="3">
        <f ca="1">1-O263/MAX(O$2:O263)</f>
        <v>1.319164174481946E-2</v>
      </c>
    </row>
    <row r="264" spans="1:16" x14ac:dyDescent="0.15">
      <c r="A264" s="1">
        <v>38758</v>
      </c>
      <c r="B264">
        <v>1019.42</v>
      </c>
      <c r="C264">
        <v>1032.5999999999999</v>
      </c>
      <c r="D264">
        <v>1018.48</v>
      </c>
      <c r="E264" s="2">
        <v>1032.3399999999999</v>
      </c>
      <c r="F264" s="16">
        <v>11411753984</v>
      </c>
      <c r="G264" s="3">
        <f t="shared" si="16"/>
        <v>1.2495096116123872E-2</v>
      </c>
      <c r="H264" s="3">
        <f>1-E264/MAX(E$2:E264)</f>
        <v>1.5863028847070582E-2</v>
      </c>
      <c r="I264" s="32">
        <v>642.26116838487974</v>
      </c>
      <c r="J264" s="32">
        <v>164.26116838487974</v>
      </c>
      <c r="K264" s="34">
        <f ca="1">IF(ROW()&gt;计算结果!B$18+1,SUM(OFFSET(I264,0,0,-计算结果!B$18,1))-SUM(OFFSET(J264,0,0,-计算结果!B$18,1)),SUM(OFFSET(I264,0,0,-ROW(),1))-SUM(OFFSET(J264,0,0,-ROW(),1)))</f>
        <v>4993.9999999999927</v>
      </c>
      <c r="L264" s="35" t="str">
        <f t="shared" ca="1" si="17"/>
        <v>买</v>
      </c>
      <c r="M264" s="4" t="str">
        <f t="shared" ca="1" si="18"/>
        <v/>
      </c>
      <c r="N264" s="3">
        <f ca="1">IF(L263="买",E264/E263-1,0)-IF(M264=1,计算结果!B$17,0)</f>
        <v>1.2495096116123872E-2</v>
      </c>
      <c r="O264" s="2">
        <f t="shared" ca="1" si="19"/>
        <v>1.0087002603586182</v>
      </c>
      <c r="P264" s="3">
        <f ca="1">1-O264/MAX(O$2:O264)</f>
        <v>8.6137646022654835E-4</v>
      </c>
    </row>
    <row r="265" spans="1:16" x14ac:dyDescent="0.15">
      <c r="A265" s="1">
        <v>38761</v>
      </c>
      <c r="B265">
        <v>1034.3800000000001</v>
      </c>
      <c r="C265">
        <v>1034.6400000000001</v>
      </c>
      <c r="D265">
        <v>1021.84</v>
      </c>
      <c r="E265" s="2">
        <v>1031.6099999999999</v>
      </c>
      <c r="F265" s="16">
        <v>11454695424</v>
      </c>
      <c r="G265" s="3">
        <f t="shared" si="16"/>
        <v>-7.0713137144740035E-4</v>
      </c>
      <c r="H265" s="3">
        <f>1-E265/MAX(E$2:E265)</f>
        <v>1.6558942973174062E-2</v>
      </c>
      <c r="I265" s="32">
        <v>320.51612903225794</v>
      </c>
      <c r="J265" s="32">
        <v>464.51612903225794</v>
      </c>
      <c r="K265" s="34">
        <f ca="1">IF(ROW()&gt;计算结果!B$18+1,SUM(OFFSET(I265,0,0,-计算结果!B$18,1))-SUM(OFFSET(J265,0,0,-计算结果!B$18,1)),SUM(OFFSET(I265,0,0,-ROW(),1))-SUM(OFFSET(J265,0,0,-ROW(),1)))</f>
        <v>5460.9999999999927</v>
      </c>
      <c r="L265" s="35" t="str">
        <f t="shared" ca="1" si="17"/>
        <v>买</v>
      </c>
      <c r="M265" s="4" t="str">
        <f t="shared" ca="1" si="18"/>
        <v/>
      </c>
      <c r="N265" s="3">
        <f ca="1">IF(L264="买",E265/E264-1,0)-IF(M265=1,计算结果!B$17,0)</f>
        <v>-7.0713137144740035E-4</v>
      </c>
      <c r="O265" s="2">
        <f t="shared" ca="1" si="19"/>
        <v>1.0079869767601315</v>
      </c>
      <c r="P265" s="3">
        <f ca="1">1-O265/MAX(O$2:O265)</f>
        <v>1.5678987253562315E-3</v>
      </c>
    </row>
    <row r="266" spans="1:16" x14ac:dyDescent="0.15">
      <c r="A266" s="1">
        <v>38762</v>
      </c>
      <c r="B266">
        <v>1032.6500000000001</v>
      </c>
      <c r="C266">
        <v>1038.81</v>
      </c>
      <c r="D266">
        <v>1030.46</v>
      </c>
      <c r="E266" s="2">
        <v>1038.53</v>
      </c>
      <c r="F266" s="16">
        <v>9730558976</v>
      </c>
      <c r="G266" s="3">
        <f t="shared" si="16"/>
        <v>6.7079613419800399E-3</v>
      </c>
      <c r="H266" s="3">
        <f>1-E266/MAX(E$2:E266)</f>
        <v>9.9620583805221097E-3</v>
      </c>
      <c r="I266" s="32">
        <v>538.36363636363637</v>
      </c>
      <c r="J266" s="32">
        <v>256.36363636363637</v>
      </c>
      <c r="K266" s="34">
        <f ca="1">IF(ROW()&gt;计算结果!B$18+1,SUM(OFFSET(I266,0,0,-计算结果!B$18,1))-SUM(OFFSET(J266,0,0,-计算结果!B$18,1)),SUM(OFFSET(I266,0,0,-ROW(),1))-SUM(OFFSET(J266,0,0,-ROW(),1)))</f>
        <v>6430.9999999999927</v>
      </c>
      <c r="L266" s="35" t="str">
        <f t="shared" ca="1" si="17"/>
        <v>买</v>
      </c>
      <c r="M266" s="4" t="str">
        <f t="shared" ca="1" si="18"/>
        <v/>
      </c>
      <c r="N266" s="3">
        <f ca="1">IF(L265="买",E266/E265-1,0)-IF(M266=1,计算结果!B$17,0)</f>
        <v>6.7079613419800399E-3</v>
      </c>
      <c r="O266" s="2">
        <f t="shared" ca="1" si="19"/>
        <v>1.0147485144334578</v>
      </c>
      <c r="P266" s="3">
        <f ca="1">1-O266/MAX(O$2:O266)</f>
        <v>0</v>
      </c>
    </row>
    <row r="267" spans="1:16" x14ac:dyDescent="0.15">
      <c r="A267" s="1">
        <v>38763</v>
      </c>
      <c r="B267">
        <v>1040.33</v>
      </c>
      <c r="C267">
        <v>1048.3399999999999</v>
      </c>
      <c r="D267">
        <v>1038.74</v>
      </c>
      <c r="E267" s="2">
        <v>1041.6600000000001</v>
      </c>
      <c r="F267" s="16">
        <v>12747811840</v>
      </c>
      <c r="G267" s="3">
        <f t="shared" si="16"/>
        <v>3.0138753815489583E-3</v>
      </c>
      <c r="H267" s="3">
        <f>1-E267/MAX(E$2:E267)</f>
        <v>6.9782074014757001E-3</v>
      </c>
      <c r="I267" s="32">
        <v>359.8888888888888</v>
      </c>
      <c r="J267" s="32">
        <v>438.8888888888888</v>
      </c>
      <c r="K267" s="34">
        <f ca="1">IF(ROW()&gt;计算结果!B$18+1,SUM(OFFSET(I267,0,0,-计算结果!B$18,1))-SUM(OFFSET(J267,0,0,-计算结果!B$18,1)),SUM(OFFSET(I267,0,0,-ROW(),1))-SUM(OFFSET(J267,0,0,-ROW(),1)))</f>
        <v>6547.9999999999927</v>
      </c>
      <c r="L267" s="35" t="str">
        <f t="shared" ca="1" si="17"/>
        <v>买</v>
      </c>
      <c r="M267" s="4" t="str">
        <f t="shared" ca="1" si="18"/>
        <v/>
      </c>
      <c r="N267" s="3">
        <f ca="1">IF(L266="买",E267/E266-1,0)-IF(M267=1,计算结果!B$17,0)</f>
        <v>3.0138753815489583E-3</v>
      </c>
      <c r="O267" s="2">
        <f t="shared" ca="1" si="19"/>
        <v>1.0178068399995721</v>
      </c>
      <c r="P267" s="3">
        <f ca="1">1-O267/MAX(O$2:O267)</f>
        <v>0</v>
      </c>
    </row>
    <row r="268" spans="1:16" x14ac:dyDescent="0.15">
      <c r="A268" s="1">
        <v>38764</v>
      </c>
      <c r="B268">
        <v>1041.67</v>
      </c>
      <c r="C268">
        <v>1041.67</v>
      </c>
      <c r="D268">
        <v>1019.21</v>
      </c>
      <c r="E268" s="2">
        <v>1020.12</v>
      </c>
      <c r="F268" s="16">
        <v>13407183872</v>
      </c>
      <c r="G268" s="3">
        <f t="shared" si="16"/>
        <v>-2.0678532342607081E-2</v>
      </c>
      <c r="H268" s="3">
        <f>1-E268/MAX(E$2:E268)</f>
        <v>2.7512440656637938E-2</v>
      </c>
      <c r="I268" s="32">
        <v>84.910112359550567</v>
      </c>
      <c r="J268" s="32">
        <v>771.91011235955057</v>
      </c>
      <c r="K268" s="34">
        <f ca="1">IF(ROW()&gt;计算结果!B$18+1,SUM(OFFSET(I268,0,0,-计算结果!B$18,1))-SUM(OFFSET(J268,0,0,-计算结果!B$18,1)),SUM(OFFSET(I268,0,0,-ROW(),1))-SUM(OFFSET(J268,0,0,-ROW(),1)))</f>
        <v>6464</v>
      </c>
      <c r="L268" s="35" t="str">
        <f t="shared" ca="1" si="17"/>
        <v>买</v>
      </c>
      <c r="M268" s="4" t="str">
        <f t="shared" ca="1" si="18"/>
        <v/>
      </c>
      <c r="N268" s="3">
        <f ca="1">IF(L267="买",E268/E267-1,0)-IF(M268=1,计算结果!B$17,0)</f>
        <v>-2.0678532342607081E-2</v>
      </c>
      <c r="O268" s="2">
        <f t="shared" ca="1" si="19"/>
        <v>0.9967600883401142</v>
      </c>
      <c r="P268" s="3">
        <f ca="1">1-O268/MAX(O$2:O268)</f>
        <v>2.0678532342607081E-2</v>
      </c>
    </row>
    <row r="269" spans="1:16" x14ac:dyDescent="0.15">
      <c r="A269" s="1">
        <v>38765</v>
      </c>
      <c r="B269">
        <v>1020.06</v>
      </c>
      <c r="C269">
        <v>1028.57</v>
      </c>
      <c r="D269">
        <v>1015.99</v>
      </c>
      <c r="E269" s="2">
        <v>1020.37</v>
      </c>
      <c r="F269" s="16">
        <v>10774127616</v>
      </c>
      <c r="G269" s="3">
        <f t="shared" si="16"/>
        <v>2.450692075441907E-4</v>
      </c>
      <c r="H269" s="3">
        <f>1-E269/MAX(E$2:E269)</f>
        <v>2.7274113901122998E-2</v>
      </c>
      <c r="I269" s="32">
        <v>234.66666666666669</v>
      </c>
      <c r="J269" s="32">
        <v>586.66666666666674</v>
      </c>
      <c r="K269" s="34">
        <f ca="1">IF(ROW()&gt;计算结果!B$18+1,SUM(OFFSET(I269,0,0,-计算结果!B$18,1))-SUM(OFFSET(J269,0,0,-计算结果!B$18,1)),SUM(OFFSET(I269,0,0,-ROW(),1))-SUM(OFFSET(J269,0,0,-ROW(),1)))</f>
        <v>5732</v>
      </c>
      <c r="L269" s="35" t="str">
        <f t="shared" ca="1" si="17"/>
        <v>买</v>
      </c>
      <c r="M269" s="4" t="str">
        <f t="shared" ca="1" si="18"/>
        <v/>
      </c>
      <c r="N269" s="3">
        <f ca="1">IF(L268="买",E269/E268-1,0)-IF(M269=1,计算结果!B$17,0)</f>
        <v>2.450692075441907E-4</v>
      </c>
      <c r="O269" s="2">
        <f t="shared" ca="1" si="19"/>
        <v>0.99700436354507538</v>
      </c>
      <c r="P269" s="3">
        <f ca="1">1-O269/MAX(O$2:O269)</f>
        <v>2.0438530806597299E-2</v>
      </c>
    </row>
    <row r="270" spans="1:16" x14ac:dyDescent="0.15">
      <c r="A270" s="1">
        <v>38768</v>
      </c>
      <c r="B270">
        <v>1020.74</v>
      </c>
      <c r="C270">
        <v>1030.05</v>
      </c>
      <c r="D270">
        <v>1020.02</v>
      </c>
      <c r="E270" s="2">
        <v>1021.64</v>
      </c>
      <c r="F270" s="16">
        <v>10303300608</v>
      </c>
      <c r="G270" s="3">
        <f t="shared" si="16"/>
        <v>1.2446465497808479E-3</v>
      </c>
      <c r="H270" s="3">
        <f>1-E270/MAX(E$2:E270)</f>
        <v>2.6063413983107409E-2</v>
      </c>
      <c r="I270" s="32">
        <v>281.71428571428567</v>
      </c>
      <c r="J270" s="32">
        <v>485.71428571428567</v>
      </c>
      <c r="K270" s="34">
        <f ca="1">IF(ROW()&gt;计算结果!B$18+1,SUM(OFFSET(I270,0,0,-计算结果!B$18,1))-SUM(OFFSET(J270,0,0,-计算结果!B$18,1)),SUM(OFFSET(I270,0,0,-ROW(),1))-SUM(OFFSET(J270,0,0,-ROW(),1)))</f>
        <v>5892.9999999999964</v>
      </c>
      <c r="L270" s="35" t="str">
        <f t="shared" ca="1" si="17"/>
        <v>买</v>
      </c>
      <c r="M270" s="4" t="str">
        <f t="shared" ca="1" si="18"/>
        <v/>
      </c>
      <c r="N270" s="3">
        <f ca="1">IF(L269="买",E270/E269-1,0)-IF(M270=1,计算结果!B$17,0)</f>
        <v>1.2446465497808479E-3</v>
      </c>
      <c r="O270" s="2">
        <f t="shared" ca="1" si="19"/>
        <v>0.99824528158627823</v>
      </c>
      <c r="P270" s="3">
        <f ca="1">1-O270/MAX(O$2:O270)</f>
        <v>1.9219323003667466E-2</v>
      </c>
    </row>
    <row r="271" spans="1:16" x14ac:dyDescent="0.15">
      <c r="A271" s="1">
        <v>38769</v>
      </c>
      <c r="B271">
        <v>1020.98</v>
      </c>
      <c r="C271">
        <v>1038.94</v>
      </c>
      <c r="D271">
        <v>1014.66</v>
      </c>
      <c r="E271" s="2">
        <v>1038.82</v>
      </c>
      <c r="F271" s="16">
        <v>13180216320</v>
      </c>
      <c r="G271" s="3">
        <f t="shared" si="16"/>
        <v>1.6816099604557433E-2</v>
      </c>
      <c r="H271" s="3">
        <f>1-E271/MAX(E$2:E271)</f>
        <v>9.6855993441248289E-3</v>
      </c>
      <c r="I271" s="32">
        <v>736.9774718397997</v>
      </c>
      <c r="J271" s="32">
        <v>81.977471839799705</v>
      </c>
      <c r="K271" s="34">
        <f ca="1">IF(ROW()&gt;计算结果!B$18+1,SUM(OFFSET(I271,0,0,-计算结果!B$18,1))-SUM(OFFSET(J271,0,0,-计算结果!B$18,1)),SUM(OFFSET(I271,0,0,-ROW(),1))-SUM(OFFSET(J271,0,0,-ROW(),1)))</f>
        <v>5808.0000000000036</v>
      </c>
      <c r="L271" s="35" t="str">
        <f t="shared" ca="1" si="17"/>
        <v>买</v>
      </c>
      <c r="M271" s="4" t="str">
        <f t="shared" ca="1" si="18"/>
        <v/>
      </c>
      <c r="N271" s="3">
        <f ca="1">IF(L270="买",E271/E270-1,0)-IF(M271=1,计算结果!B$17,0)</f>
        <v>1.6816099604557433E-2</v>
      </c>
      <c r="O271" s="2">
        <f t="shared" ca="1" si="19"/>
        <v>1.0150318736712125</v>
      </c>
      <c r="P271" s="3">
        <f ca="1">1-O271/MAX(O$2:O271)</f>
        <v>2.7264174490719828E-3</v>
      </c>
    </row>
    <row r="272" spans="1:16" x14ac:dyDescent="0.15">
      <c r="A272" s="1">
        <v>38770</v>
      </c>
      <c r="B272">
        <v>1039.6500000000001</v>
      </c>
      <c r="C272">
        <v>1046.45</v>
      </c>
      <c r="D272">
        <v>1036.3800000000001</v>
      </c>
      <c r="E272" s="2">
        <v>1037.8900000000001</v>
      </c>
      <c r="F272" s="16">
        <v>13435059200</v>
      </c>
      <c r="G272" s="3">
        <f t="shared" si="16"/>
        <v>-8.9524652971628704E-4</v>
      </c>
      <c r="H272" s="3">
        <f>1-E272/MAX(E$2:E272)</f>
        <v>1.0572174874640017E-2</v>
      </c>
      <c r="I272" s="32">
        <v>316.7272727272728</v>
      </c>
      <c r="J272" s="32">
        <v>472.7272727272728</v>
      </c>
      <c r="K272" s="34">
        <f ca="1">IF(ROW()&gt;计算结果!B$18+1,SUM(OFFSET(I272,0,0,-计算结果!B$18,1))-SUM(OFFSET(J272,0,0,-计算结果!B$18,1)),SUM(OFFSET(I272,0,0,-ROW(),1))-SUM(OFFSET(J272,0,0,-ROW(),1)))</f>
        <v>6122.9999999999964</v>
      </c>
      <c r="L272" s="35" t="str">
        <f t="shared" ca="1" si="17"/>
        <v>买</v>
      </c>
      <c r="M272" s="4" t="str">
        <f t="shared" ca="1" si="18"/>
        <v/>
      </c>
      <c r="N272" s="3">
        <f ca="1">IF(L271="买",E272/E271-1,0)-IF(M272=1,计算结果!B$17,0)</f>
        <v>-8.9524652971628704E-4</v>
      </c>
      <c r="O272" s="2">
        <f t="shared" ca="1" si="19"/>
        <v>1.0141231699087569</v>
      </c>
      <c r="P272" s="3">
        <f ca="1">1-O272/MAX(O$2:O272)</f>
        <v>3.6192231630283178E-3</v>
      </c>
    </row>
    <row r="273" spans="1:17" x14ac:dyDescent="0.15">
      <c r="A273" s="1">
        <v>38771</v>
      </c>
      <c r="B273">
        <v>1038.25</v>
      </c>
      <c r="C273">
        <v>1041.5899999999999</v>
      </c>
      <c r="D273">
        <v>1029.25</v>
      </c>
      <c r="E273" s="2">
        <v>1041.3699999999999</v>
      </c>
      <c r="F273" s="16">
        <v>10259756032</v>
      </c>
      <c r="G273" s="3">
        <f t="shared" si="16"/>
        <v>3.3529564790100164E-3</v>
      </c>
      <c r="H273" s="3">
        <f>1-E273/MAX(E$2:E273)</f>
        <v>7.2546664378730918E-3</v>
      </c>
      <c r="I273" s="32">
        <v>403.63636363636334</v>
      </c>
      <c r="J273" s="32">
        <v>363.63636363636334</v>
      </c>
      <c r="K273" s="34">
        <f ca="1">IF(ROW()&gt;计算结果!B$18+1,SUM(OFFSET(I273,0,0,-计算结果!B$18,1))-SUM(OFFSET(J273,0,0,-计算结果!B$18,1)),SUM(OFFSET(I273,0,0,-ROW(),1))-SUM(OFFSET(J273,0,0,-ROW(),1)))</f>
        <v>5739.9999999999964</v>
      </c>
      <c r="L273" s="35" t="str">
        <f t="shared" ca="1" si="17"/>
        <v>买</v>
      </c>
      <c r="M273" s="4" t="str">
        <f t="shared" ca="1" si="18"/>
        <v/>
      </c>
      <c r="N273" s="3">
        <f ca="1">IF(L272="买",E273/E272-1,0)-IF(M273=1,计算结果!B$17,0)</f>
        <v>3.3529564790100164E-3</v>
      </c>
      <c r="O273" s="2">
        <f t="shared" ca="1" si="19"/>
        <v>1.0175234807618168</v>
      </c>
      <c r="P273" s="3">
        <f ca="1">1-O273/MAX(O$2:O273)</f>
        <v>2.7840178177174213E-4</v>
      </c>
    </row>
    <row r="274" spans="1:17" x14ac:dyDescent="0.15">
      <c r="A274" s="1">
        <v>38772</v>
      </c>
      <c r="B274">
        <v>1041.97</v>
      </c>
      <c r="C274">
        <v>1049.69</v>
      </c>
      <c r="D274">
        <v>1041.97</v>
      </c>
      <c r="E274" s="2">
        <v>1049.44</v>
      </c>
      <c r="F274" s="16">
        <v>10286381056</v>
      </c>
      <c r="G274" s="3">
        <f t="shared" si="16"/>
        <v>7.7494070311225904E-3</v>
      </c>
      <c r="H274" s="3">
        <f>1-E274/MAX(E$2:E274)</f>
        <v>0</v>
      </c>
      <c r="I274" s="32">
        <v>595.10880829015548</v>
      </c>
      <c r="J274" s="32">
        <v>203.10880829015548</v>
      </c>
      <c r="K274" s="34">
        <f ca="1">IF(ROW()&gt;计算结果!B$18+1,SUM(OFFSET(I274,0,0,-计算结果!B$18,1))-SUM(OFFSET(J274,0,0,-计算结果!B$18,1)),SUM(OFFSET(I274,0,0,-ROW(),1))-SUM(OFFSET(J274,0,0,-ROW(),1)))</f>
        <v>5769.9999999999964</v>
      </c>
      <c r="L274" s="35" t="str">
        <f t="shared" ca="1" si="17"/>
        <v>买</v>
      </c>
      <c r="M274" s="4" t="str">
        <f t="shared" ca="1" si="18"/>
        <v/>
      </c>
      <c r="N274" s="3">
        <f ca="1">IF(L273="买",E274/E273-1,0)-IF(M274=1,计算结果!B$17,0)</f>
        <v>7.7494070311225904E-3</v>
      </c>
      <c r="O274" s="2">
        <f t="shared" ca="1" si="19"/>
        <v>1.0254086843779646</v>
      </c>
      <c r="P274" s="3">
        <f ca="1">1-O274/MAX(O$2:O274)</f>
        <v>0</v>
      </c>
    </row>
    <row r="275" spans="1:17" x14ac:dyDescent="0.15">
      <c r="A275" s="1">
        <v>38775</v>
      </c>
      <c r="B275">
        <v>1055.95</v>
      </c>
      <c r="C275">
        <v>1057.22</v>
      </c>
      <c r="D275">
        <v>1045.97</v>
      </c>
      <c r="E275" s="2">
        <v>1047.8399999999999</v>
      </c>
      <c r="F275" s="16">
        <v>12520438784</v>
      </c>
      <c r="G275" s="3">
        <f t="shared" si="16"/>
        <v>-1.5246226558928155E-3</v>
      </c>
      <c r="H275" s="3">
        <f>1-E275/MAX(E$2:E275)</f>
        <v>1.5246226558928155E-3</v>
      </c>
      <c r="I275" s="32">
        <v>261.61702127659578</v>
      </c>
      <c r="J275" s="32">
        <v>493.61702127659578</v>
      </c>
      <c r="K275" s="34">
        <f ca="1">IF(ROW()&gt;计算结果!B$18+1,SUM(OFFSET(I275,0,0,-计算结果!B$18,1))-SUM(OFFSET(J275,0,0,-计算结果!B$18,1)),SUM(OFFSET(I275,0,0,-ROW(),1))-SUM(OFFSET(J275,0,0,-ROW(),1)))</f>
        <v>5048.9999999999927</v>
      </c>
      <c r="L275" s="35" t="str">
        <f t="shared" ca="1" si="17"/>
        <v>买</v>
      </c>
      <c r="M275" s="4" t="str">
        <f t="shared" ca="1" si="18"/>
        <v/>
      </c>
      <c r="N275" s="3">
        <f ca="1">IF(L274="买",E275/E274-1,0)-IF(M275=1,计算结果!B$17,0)</f>
        <v>-1.5246226558928155E-3</v>
      </c>
      <c r="O275" s="2">
        <f t="shared" ca="1" si="19"/>
        <v>1.0238453230662128</v>
      </c>
      <c r="P275" s="3">
        <f ca="1">1-O275/MAX(O$2:O275)</f>
        <v>1.5246226558927045E-3</v>
      </c>
    </row>
    <row r="276" spans="1:17" x14ac:dyDescent="0.15">
      <c r="A276" s="1">
        <v>38776</v>
      </c>
      <c r="B276">
        <v>1046.71</v>
      </c>
      <c r="C276">
        <v>1053.72</v>
      </c>
      <c r="D276">
        <v>1033.6600000000001</v>
      </c>
      <c r="E276" s="2">
        <v>1053.01</v>
      </c>
      <c r="F276" s="16">
        <v>10427830272</v>
      </c>
      <c r="G276" s="3">
        <f t="shared" si="16"/>
        <v>4.9339593831119188E-3</v>
      </c>
      <c r="H276" s="3">
        <f>1-E276/MAX(E$2:E276)</f>
        <v>0</v>
      </c>
      <c r="I276" s="32">
        <v>335.99999999999994</v>
      </c>
      <c r="J276" s="32">
        <v>399.99999999999994</v>
      </c>
      <c r="K276" s="34">
        <f ca="1">IF(ROW()&gt;计算结果!B$18+1,SUM(OFFSET(I276,0,0,-计算结果!B$18,1))-SUM(OFFSET(J276,0,0,-计算结果!B$18,1)),SUM(OFFSET(I276,0,0,-ROW(),1))-SUM(OFFSET(J276,0,0,-ROW(),1)))</f>
        <v>5242</v>
      </c>
      <c r="L276" s="35" t="str">
        <f t="shared" ca="1" si="17"/>
        <v>买</v>
      </c>
      <c r="M276" s="4" t="str">
        <f t="shared" ca="1" si="18"/>
        <v/>
      </c>
      <c r="N276" s="3">
        <f ca="1">IF(L275="买",E276/E275-1,0)-IF(M276=1,计算结果!B$17,0)</f>
        <v>4.9339593831119188E-3</v>
      </c>
      <c r="O276" s="2">
        <f t="shared" ca="1" si="19"/>
        <v>1.0288969343048107</v>
      </c>
      <c r="P276" s="3">
        <f ca="1">1-O276/MAX(O$2:O276)</f>
        <v>0</v>
      </c>
    </row>
    <row r="277" spans="1:17" x14ac:dyDescent="0.15">
      <c r="A277" s="1">
        <v>38777</v>
      </c>
      <c r="B277">
        <v>1051.76</v>
      </c>
      <c r="C277">
        <v>1057.69</v>
      </c>
      <c r="D277">
        <v>1049.6400000000001</v>
      </c>
      <c r="E277" s="2">
        <v>1056.6199999999999</v>
      </c>
      <c r="F277" s="16">
        <v>10518419456</v>
      </c>
      <c r="G277" s="3">
        <f t="shared" si="16"/>
        <v>3.4282675378201066E-3</v>
      </c>
      <c r="H277" s="3">
        <f>1-E277/MAX(E$2:E277)</f>
        <v>0</v>
      </c>
      <c r="I277" s="32">
        <v>566.78350515463922</v>
      </c>
      <c r="J277" s="32">
        <v>192.78350515463922</v>
      </c>
      <c r="K277" s="34">
        <f ca="1">IF(ROW()&gt;计算结果!B$18+1,SUM(OFFSET(I277,0,0,-计算结果!B$18,1))-SUM(OFFSET(J277,0,0,-计算结果!B$18,1)),SUM(OFFSET(I277,0,0,-ROW(),1))-SUM(OFFSET(J277,0,0,-ROW(),1)))</f>
        <v>6355.9999999999927</v>
      </c>
      <c r="L277" s="35" t="str">
        <f t="shared" ca="1" si="17"/>
        <v>买</v>
      </c>
      <c r="M277" s="4" t="str">
        <f t="shared" ca="1" si="18"/>
        <v/>
      </c>
      <c r="N277" s="3">
        <f ca="1">IF(L276="买",E277/E276-1,0)-IF(M277=1,计算结果!B$17,0)</f>
        <v>3.4282675378201066E-3</v>
      </c>
      <c r="O277" s="2">
        <f t="shared" ca="1" si="19"/>
        <v>1.0324242682644504</v>
      </c>
      <c r="P277" s="3">
        <f ca="1">1-O277/MAX(O$2:O277)</f>
        <v>0</v>
      </c>
    </row>
    <row r="278" spans="1:17" x14ac:dyDescent="0.15">
      <c r="A278" s="1">
        <v>38778</v>
      </c>
      <c r="B278">
        <v>1055.8599999999999</v>
      </c>
      <c r="C278">
        <v>1056.05</v>
      </c>
      <c r="D278">
        <v>1034.68</v>
      </c>
      <c r="E278" s="2">
        <v>1038.67</v>
      </c>
      <c r="F278" s="16">
        <v>13748692992</v>
      </c>
      <c r="G278" s="3">
        <f t="shared" si="16"/>
        <v>-1.6988131967973219E-2</v>
      </c>
      <c r="H278" s="3">
        <f>1-E278/MAX(E$2:E278)</f>
        <v>1.6988131967973219E-2</v>
      </c>
      <c r="I278" s="32">
        <v>81.696629213483135</v>
      </c>
      <c r="J278" s="32">
        <v>742.69662921348311</v>
      </c>
      <c r="K278" s="34">
        <f ca="1">IF(ROW()&gt;计算结果!B$18+1,SUM(OFFSET(I278,0,0,-计算结果!B$18,1))-SUM(OFFSET(J278,0,0,-计算结果!B$18,1)),SUM(OFFSET(I278,0,0,-ROW(),1))-SUM(OFFSET(J278,0,0,-ROW(),1)))</f>
        <v>5374.9999999999927</v>
      </c>
      <c r="L278" s="35" t="str">
        <f t="shared" ca="1" si="17"/>
        <v>买</v>
      </c>
      <c r="M278" s="4" t="str">
        <f t="shared" ca="1" si="18"/>
        <v/>
      </c>
      <c r="N278" s="3">
        <f ca="1">IF(L277="买",E278/E277-1,0)-IF(M278=1,计算结果!B$17,0)</f>
        <v>-1.6988131967973219E-2</v>
      </c>
      <c r="O278" s="2">
        <f t="shared" ca="1" si="19"/>
        <v>1.0148853085482357</v>
      </c>
      <c r="P278" s="3">
        <f ca="1">1-O278/MAX(O$2:O278)</f>
        <v>1.698813196797333E-2</v>
      </c>
    </row>
    <row r="279" spans="1:17" x14ac:dyDescent="0.15">
      <c r="A279" s="1">
        <v>38779</v>
      </c>
      <c r="B279">
        <v>1037.99</v>
      </c>
      <c r="C279">
        <v>1043.42</v>
      </c>
      <c r="D279">
        <v>1029.56</v>
      </c>
      <c r="E279" s="2">
        <v>1041.68</v>
      </c>
      <c r="F279" s="16">
        <v>11437142016</v>
      </c>
      <c r="G279" s="3">
        <f t="shared" si="16"/>
        <v>2.8979367845418658E-3</v>
      </c>
      <c r="H279" s="3">
        <f>1-E279/MAX(E$2:E279)</f>
        <v>1.4139425715962051E-2</v>
      </c>
      <c r="I279" s="32">
        <v>356.41176470588226</v>
      </c>
      <c r="J279" s="32">
        <v>429.41176470588226</v>
      </c>
      <c r="K279" s="34">
        <f ca="1">IF(ROW()&gt;计算结果!B$18+1,SUM(OFFSET(I279,0,0,-计算结果!B$18,1))-SUM(OFFSET(J279,0,0,-计算结果!B$18,1)),SUM(OFFSET(I279,0,0,-ROW(),1))-SUM(OFFSET(J279,0,0,-ROW(),1)))</f>
        <v>5077</v>
      </c>
      <c r="L279" s="35" t="str">
        <f t="shared" ca="1" si="17"/>
        <v>买</v>
      </c>
      <c r="M279" s="4" t="str">
        <f t="shared" ca="1" si="18"/>
        <v/>
      </c>
      <c r="N279" s="3">
        <f ca="1">IF(L278="买",E279/E278-1,0)-IF(M279=1,计算结果!B$17,0)</f>
        <v>2.8979367845418658E-3</v>
      </c>
      <c r="O279" s="2">
        <f t="shared" ca="1" si="19"/>
        <v>1.0178263820159688</v>
      </c>
      <c r="P279" s="3">
        <f ca="1">1-O279/MAX(O$2:O279)</f>
        <v>1.4139425715962051E-2</v>
      </c>
    </row>
    <row r="280" spans="1:17" x14ac:dyDescent="0.15">
      <c r="A280" s="1">
        <v>38782</v>
      </c>
      <c r="B280">
        <v>1041.6600000000001</v>
      </c>
      <c r="C280">
        <v>1044.42</v>
      </c>
      <c r="D280">
        <v>1036.1099999999999</v>
      </c>
      <c r="E280" s="2">
        <v>1038.8699999999999</v>
      </c>
      <c r="F280" s="16">
        <v>9091204096</v>
      </c>
      <c r="G280" s="3">
        <f t="shared" si="16"/>
        <v>-2.6975654711621777E-3</v>
      </c>
      <c r="H280" s="3">
        <f>1-E280/MAX(E$2:E280)</f>
        <v>1.679884916053076E-2</v>
      </c>
      <c r="I280" s="32">
        <v>274.80952380952374</v>
      </c>
      <c r="J280" s="32">
        <v>473.80952380952374</v>
      </c>
      <c r="K280" s="34">
        <f ca="1">IF(ROW()&gt;计算结果!B$18+1,SUM(OFFSET(I280,0,0,-计算结果!B$18,1))-SUM(OFFSET(J280,0,0,-计算结果!B$18,1)),SUM(OFFSET(I280,0,0,-ROW(),1))-SUM(OFFSET(J280,0,0,-ROW(),1)))</f>
        <v>5178</v>
      </c>
      <c r="L280" s="35" t="str">
        <f t="shared" ca="1" si="17"/>
        <v>买</v>
      </c>
      <c r="M280" s="4" t="str">
        <f t="shared" ca="1" si="18"/>
        <v/>
      </c>
      <c r="N280" s="3">
        <f ca="1">IF(L279="买",E280/E279-1,0)-IF(M280=1,计算结果!B$17,0)</f>
        <v>-2.6975654711621777E-3</v>
      </c>
      <c r="O280" s="2">
        <f t="shared" ca="1" si="19"/>
        <v>1.0150807287122046</v>
      </c>
      <c r="P280" s="3">
        <f ca="1">1-O280/MAX(O$2:O280)</f>
        <v>1.679884916053076E-2</v>
      </c>
    </row>
    <row r="281" spans="1:17" x14ac:dyDescent="0.15">
      <c r="A281" s="1">
        <v>38783</v>
      </c>
      <c r="B281">
        <v>1037.93</v>
      </c>
      <c r="C281">
        <v>1037.98</v>
      </c>
      <c r="D281">
        <v>1013.14</v>
      </c>
      <c r="E281" s="2">
        <v>1014.97</v>
      </c>
      <c r="F281" s="16">
        <v>9676509184</v>
      </c>
      <c r="G281" s="3">
        <f t="shared" si="16"/>
        <v>-2.3005765880235174E-2</v>
      </c>
      <c r="H281" s="3">
        <f>1-E281/MAX(E$2:E281)</f>
        <v>3.9418144649921327E-2</v>
      </c>
      <c r="I281" s="32">
        <v>52.98924731182796</v>
      </c>
      <c r="J281" s="32">
        <v>756.98924731182797</v>
      </c>
      <c r="K281" s="34">
        <f ca="1">IF(ROW()&gt;计算结果!B$18+1,SUM(OFFSET(I281,0,0,-计算结果!B$18,1))-SUM(OFFSET(J281,0,0,-计算结果!B$18,1)),SUM(OFFSET(I281,0,0,-ROW(),1))-SUM(OFFSET(J281,0,0,-ROW(),1)))</f>
        <v>4097.9999999999927</v>
      </c>
      <c r="L281" s="35" t="str">
        <f t="shared" ca="1" si="17"/>
        <v>买</v>
      </c>
      <c r="M281" s="4" t="str">
        <f t="shared" ca="1" si="18"/>
        <v/>
      </c>
      <c r="N281" s="3">
        <f ca="1">IF(L280="买",E281/E280-1,0)-IF(M281=1,计算结果!B$17,0)</f>
        <v>-2.3005765880235174E-2</v>
      </c>
      <c r="O281" s="2">
        <f t="shared" ca="1" si="19"/>
        <v>0.99172801911791308</v>
      </c>
      <c r="P281" s="3">
        <f ca="1">1-O281/MAX(O$2:O281)</f>
        <v>3.9418144649921438E-2</v>
      </c>
    </row>
    <row r="282" spans="1:17" s="14" customFormat="1" x14ac:dyDescent="0.15">
      <c r="A282" s="18">
        <v>38784</v>
      </c>
      <c r="B282" s="14">
        <v>1012.58</v>
      </c>
      <c r="C282" s="14">
        <v>1014.97</v>
      </c>
      <c r="D282" s="14">
        <v>999.93</v>
      </c>
      <c r="E282" s="19">
        <v>1009.27</v>
      </c>
      <c r="F282" s="20">
        <v>8818082816</v>
      </c>
      <c r="G282" s="21">
        <f t="shared" si="16"/>
        <v>-5.6159295348631177E-3</v>
      </c>
      <c r="H282" s="21">
        <f>1-E282/MAX(E$2:E282)</f>
        <v>4.4812704662035463E-2</v>
      </c>
      <c r="I282" s="32">
        <v>313.83870967741927</v>
      </c>
      <c r="J282" s="32">
        <v>454.83870967741927</v>
      </c>
      <c r="K282" s="34">
        <f ca="1">IF(ROW()&gt;计算结果!B$18+1,SUM(OFFSET(I282,0,0,-计算结果!B$18,1))-SUM(OFFSET(J282,0,0,-计算结果!B$18,1)),SUM(OFFSET(I282,0,0,-ROW(),1))-SUM(OFFSET(J282,0,0,-ROW(),1)))</f>
        <v>4035.9999999999927</v>
      </c>
      <c r="L282" s="35" t="str">
        <f t="shared" ca="1" si="17"/>
        <v>买</v>
      </c>
      <c r="M282" s="11" t="str">
        <f t="shared" ca="1" si="18"/>
        <v/>
      </c>
      <c r="N282" s="21">
        <f ca="1">IF(L281="买",E282/E281-1,0)-IF(M282=1,计算结果!B$17,0)</f>
        <v>-5.6159295348631177E-3</v>
      </c>
      <c r="O282" s="19">
        <f t="shared" ca="1" si="19"/>
        <v>0.98615854444479745</v>
      </c>
      <c r="P282" s="21">
        <f ca="1">1-O282/MAX(O$2:O282)</f>
        <v>4.4812704662035574E-2</v>
      </c>
      <c r="Q282"/>
    </row>
    <row r="283" spans="1:17" x14ac:dyDescent="0.15">
      <c r="A283" s="1">
        <v>38785</v>
      </c>
      <c r="B283">
        <v>1006.97</v>
      </c>
      <c r="C283">
        <v>1010.91</v>
      </c>
      <c r="D283">
        <v>1002.2</v>
      </c>
      <c r="E283" s="2">
        <v>1004.34</v>
      </c>
      <c r="F283" s="16">
        <v>6640051200</v>
      </c>
      <c r="G283" s="3">
        <f t="shared" si="16"/>
        <v>-4.884718658039966E-3</v>
      </c>
      <c r="H283" s="3">
        <f>1-E283/MAX(E$2:E283)</f>
        <v>4.9478525865495504E-2</v>
      </c>
      <c r="I283" s="32">
        <v>306.42857142857144</v>
      </c>
      <c r="J283" s="32">
        <v>471.42857142857144</v>
      </c>
      <c r="K283" s="34">
        <f ca="1">IF(ROW()&gt;计算结果!B$18+1,SUM(OFFSET(I283,0,0,-计算结果!B$18,1))-SUM(OFFSET(J283,0,0,-计算结果!B$18,1)),SUM(OFFSET(I283,0,0,-ROW(),1))-SUM(OFFSET(J283,0,0,-ROW(),1)))</f>
        <v>3025.9999999999964</v>
      </c>
      <c r="L283" s="35" t="str">
        <f t="shared" ca="1" si="17"/>
        <v>买</v>
      </c>
      <c r="M283" s="4" t="str">
        <f t="shared" ca="1" si="18"/>
        <v/>
      </c>
      <c r="N283" s="3">
        <f ca="1">IF(L282="买",E283/E282-1,0)-IF(M283=1,计算结果!B$17,0)</f>
        <v>-4.884718658039966E-3</v>
      </c>
      <c r="O283" s="2">
        <f t="shared" ca="1" si="19"/>
        <v>0.98134143740296242</v>
      </c>
      <c r="P283" s="3">
        <f ca="1">1-O283/MAX(O$2:O283)</f>
        <v>4.9478525865495615E-2</v>
      </c>
    </row>
    <row r="284" spans="1:17" x14ac:dyDescent="0.15">
      <c r="A284" s="1">
        <v>38786</v>
      </c>
      <c r="B284">
        <v>1004.75</v>
      </c>
      <c r="C284">
        <v>1011.76</v>
      </c>
      <c r="D284">
        <v>1004.69</v>
      </c>
      <c r="E284" s="2">
        <v>1008.9</v>
      </c>
      <c r="F284" s="16">
        <v>6337828864</v>
      </c>
      <c r="G284" s="3">
        <f t="shared" si="16"/>
        <v>4.5402951191826357E-3</v>
      </c>
      <c r="H284" s="3">
        <f>1-E284/MAX(E$2:E284)</f>
        <v>4.5162877855804306E-2</v>
      </c>
      <c r="I284" s="32">
        <v>467.1639344262295</v>
      </c>
      <c r="J284" s="32">
        <v>290.1639344262295</v>
      </c>
      <c r="K284" s="34">
        <f ca="1">IF(ROW()&gt;计算结果!B$18+1,SUM(OFFSET(I284,0,0,-计算结果!B$18,1))-SUM(OFFSET(J284,0,0,-计算结果!B$18,1)),SUM(OFFSET(I284,0,0,-ROW(),1))-SUM(OFFSET(J284,0,0,-ROW(),1)))</f>
        <v>2943</v>
      </c>
      <c r="L284" s="35" t="str">
        <f t="shared" ca="1" si="17"/>
        <v>买</v>
      </c>
      <c r="M284" s="4" t="str">
        <f t="shared" ca="1" si="18"/>
        <v/>
      </c>
      <c r="N284" s="3">
        <f ca="1">IF(L283="买",E284/E283-1,0)-IF(M284=1,计算结果!B$17,0)</f>
        <v>4.5402951191826357E-3</v>
      </c>
      <c r="O284" s="2">
        <f t="shared" ca="1" si="19"/>
        <v>0.98579701714145473</v>
      </c>
      <c r="P284" s="3">
        <f ca="1">1-O284/MAX(O$2:O284)</f>
        <v>4.5162877855804529E-2</v>
      </c>
    </row>
    <row r="285" spans="1:17" x14ac:dyDescent="0.15">
      <c r="A285" s="1">
        <v>38789</v>
      </c>
      <c r="B285">
        <v>1008.8</v>
      </c>
      <c r="C285">
        <v>1020.88</v>
      </c>
      <c r="D285">
        <v>1008.51</v>
      </c>
      <c r="E285" s="2">
        <v>1019.86</v>
      </c>
      <c r="F285" s="16">
        <v>6101943296</v>
      </c>
      <c r="G285" s="3">
        <f t="shared" si="16"/>
        <v>1.0863316483298746E-2</v>
      </c>
      <c r="H285" s="3">
        <f>1-E285/MAX(E$2:E285)</f>
        <v>3.4790180007949756E-2</v>
      </c>
      <c r="I285" s="32">
        <v>621.12540192926042</v>
      </c>
      <c r="J285" s="32">
        <v>151.12540192926042</v>
      </c>
      <c r="K285" s="34">
        <f ca="1">IF(ROW()&gt;计算结果!B$18+1,SUM(OFFSET(I285,0,0,-计算结果!B$18,1))-SUM(OFFSET(J285,0,0,-计算结果!B$18,1)),SUM(OFFSET(I285,0,0,-ROW(),1))-SUM(OFFSET(J285,0,0,-ROW(),1)))</f>
        <v>4129</v>
      </c>
      <c r="L285" s="35" t="str">
        <f t="shared" ca="1" si="17"/>
        <v>买</v>
      </c>
      <c r="M285" s="4" t="str">
        <f t="shared" ca="1" si="18"/>
        <v/>
      </c>
      <c r="N285" s="3">
        <f ca="1">IF(L284="买",E285/E284-1,0)-IF(M285=1,计算结果!B$17,0)</f>
        <v>1.0863316483298746E-2</v>
      </c>
      <c r="O285" s="2">
        <f t="shared" ca="1" si="19"/>
        <v>0.99650604212695426</v>
      </c>
      <c r="P285" s="3">
        <f ca="1">1-O285/MAX(O$2:O285)</f>
        <v>3.4790180007949867E-2</v>
      </c>
    </row>
    <row r="286" spans="1:17" x14ac:dyDescent="0.15">
      <c r="A286" s="1">
        <v>38790</v>
      </c>
      <c r="B286">
        <v>1020.47</v>
      </c>
      <c r="C286">
        <v>1021.65</v>
      </c>
      <c r="D286">
        <v>1012.11</v>
      </c>
      <c r="E286" s="2">
        <v>1018.27</v>
      </c>
      <c r="F286" s="16">
        <v>5861599232</v>
      </c>
      <c r="G286" s="3">
        <f t="shared" si="16"/>
        <v>-1.55903751495301E-3</v>
      </c>
      <c r="H286" s="3">
        <f>1-E286/MAX(E$2:E286)</f>
        <v>3.6294978327118477E-2</v>
      </c>
      <c r="I286" s="32">
        <v>407.99999999999966</v>
      </c>
      <c r="J286" s="32">
        <v>424.99999999999966</v>
      </c>
      <c r="K286" s="34">
        <f ca="1">IF(ROW()&gt;计算结果!B$18+1,SUM(OFFSET(I286,0,0,-计算结果!B$18,1))-SUM(OFFSET(J286,0,0,-计算结果!B$18,1)),SUM(OFFSET(I286,0,0,-ROW(),1))-SUM(OFFSET(J286,0,0,-ROW(),1)))</f>
        <v>3592.9999999999964</v>
      </c>
      <c r="L286" s="35" t="str">
        <f t="shared" ca="1" si="17"/>
        <v>买</v>
      </c>
      <c r="M286" s="4" t="str">
        <f t="shared" ca="1" si="18"/>
        <v/>
      </c>
      <c r="N286" s="3">
        <f ca="1">IF(L285="买",E286/E285-1,0)-IF(M286=1,计算结果!B$17,0)</f>
        <v>-1.55903751495301E-3</v>
      </c>
      <c r="O286" s="2">
        <f t="shared" ca="1" si="19"/>
        <v>0.99495245182340097</v>
      </c>
      <c r="P286" s="3">
        <f ca="1">1-O286/MAX(O$2:O286)</f>
        <v>3.6294978327118588E-2</v>
      </c>
    </row>
    <row r="287" spans="1:17" x14ac:dyDescent="0.15">
      <c r="A287" s="1">
        <v>38791</v>
      </c>
      <c r="B287">
        <v>1018.15</v>
      </c>
      <c r="C287">
        <v>1028.96</v>
      </c>
      <c r="D287">
        <v>1017.08</v>
      </c>
      <c r="E287" s="2">
        <v>1028.96</v>
      </c>
      <c r="F287" s="16">
        <v>7822300672</v>
      </c>
      <c r="G287" s="3">
        <f t="shared" si="16"/>
        <v>1.0498197923929808E-2</v>
      </c>
      <c r="H287" s="3">
        <f>1-E287/MAX(E$2:E287)</f>
        <v>2.6177812269311485E-2</v>
      </c>
      <c r="I287" s="32">
        <v>674.92635024549918</v>
      </c>
      <c r="J287" s="32">
        <v>94.926350245499179</v>
      </c>
      <c r="K287" s="34">
        <f ca="1">IF(ROW()&gt;计算结果!B$18+1,SUM(OFFSET(I287,0,0,-计算结果!B$18,1))-SUM(OFFSET(J287,0,0,-计算结果!B$18,1)),SUM(OFFSET(I287,0,0,-ROW(),1))-SUM(OFFSET(J287,0,0,-ROW(),1)))</f>
        <v>3898.9999999999964</v>
      </c>
      <c r="L287" s="35" t="str">
        <f t="shared" ca="1" si="17"/>
        <v>买</v>
      </c>
      <c r="M287" s="4" t="str">
        <f t="shared" ca="1" si="18"/>
        <v/>
      </c>
      <c r="N287" s="3">
        <f ca="1">IF(L286="买",E287/E286-1,0)-IF(M287=1,计算结果!B$17,0)</f>
        <v>1.0498197923929808E-2</v>
      </c>
      <c r="O287" s="2">
        <f t="shared" ca="1" si="19"/>
        <v>1.0053976595875422</v>
      </c>
      <c r="P287" s="3">
        <f ca="1">1-O287/MAX(O$2:O287)</f>
        <v>2.6177812269311596E-2</v>
      </c>
    </row>
    <row r="288" spans="1:17" x14ac:dyDescent="0.15">
      <c r="A288" s="1">
        <v>38792</v>
      </c>
      <c r="B288">
        <v>1028.96</v>
      </c>
      <c r="C288">
        <v>1029.81</v>
      </c>
      <c r="D288">
        <v>1025.52</v>
      </c>
      <c r="E288" s="2">
        <v>1027.6199999999999</v>
      </c>
      <c r="F288" s="16">
        <v>7936359936</v>
      </c>
      <c r="G288" s="3">
        <f t="shared" si="16"/>
        <v>-1.3022858031411788E-3</v>
      </c>
      <c r="H288" s="3">
        <f>1-E288/MAX(E$2:E288)</f>
        <v>2.7446007079176993E-2</v>
      </c>
      <c r="I288" s="32">
        <v>341.24999999999994</v>
      </c>
      <c r="J288" s="32">
        <v>406.24999999999994</v>
      </c>
      <c r="K288" s="34">
        <f ca="1">IF(ROW()&gt;计算结果!B$18+1,SUM(OFFSET(I288,0,0,-计算结果!B$18,1))-SUM(OFFSET(J288,0,0,-计算结果!B$18,1)),SUM(OFFSET(I288,0,0,-ROW(),1))-SUM(OFFSET(J288,0,0,-ROW(),1)))</f>
        <v>3843.9999999999964</v>
      </c>
      <c r="L288" s="35" t="str">
        <f t="shared" ca="1" si="17"/>
        <v>买</v>
      </c>
      <c r="M288" s="4" t="str">
        <f t="shared" ca="1" si="18"/>
        <v/>
      </c>
      <c r="N288" s="3">
        <f ca="1">IF(L287="买",E288/E287-1,0)-IF(M288=1,计算结果!B$17,0)</f>
        <v>-1.3022858031411788E-3</v>
      </c>
      <c r="O288" s="2">
        <f t="shared" ca="1" si="19"/>
        <v>1.0040883444889499</v>
      </c>
      <c r="P288" s="3">
        <f ca="1">1-O288/MAX(O$2:O288)</f>
        <v>2.7446007079177326E-2</v>
      </c>
    </row>
    <row r="289" spans="1:16" x14ac:dyDescent="0.15">
      <c r="A289" s="1">
        <v>38793</v>
      </c>
      <c r="B289">
        <v>1027.6400000000001</v>
      </c>
      <c r="C289">
        <v>1029.56</v>
      </c>
      <c r="D289">
        <v>1021.08</v>
      </c>
      <c r="E289" s="2">
        <v>1024.02</v>
      </c>
      <c r="F289" s="16">
        <v>7945175040</v>
      </c>
      <c r="G289" s="3">
        <f t="shared" si="16"/>
        <v>-3.5032404974600917E-3</v>
      </c>
      <c r="H289" s="3">
        <f>1-E289/MAX(E$2:E289)</f>
        <v>3.0853097613143698E-2</v>
      </c>
      <c r="I289" s="32">
        <v>274.69565217391312</v>
      </c>
      <c r="J289" s="32">
        <v>508.69565217391312</v>
      </c>
      <c r="K289" s="34">
        <f ca="1">IF(ROW()&gt;计算结果!B$18+1,SUM(OFFSET(I289,0,0,-计算结果!B$18,1))-SUM(OFFSET(J289,0,0,-计算结果!B$18,1)),SUM(OFFSET(I289,0,0,-ROW(),1))-SUM(OFFSET(J289,0,0,-ROW(),1)))</f>
        <v>3864</v>
      </c>
      <c r="L289" s="35" t="str">
        <f t="shared" ca="1" si="17"/>
        <v>买</v>
      </c>
      <c r="M289" s="4" t="str">
        <f t="shared" ca="1" si="18"/>
        <v/>
      </c>
      <c r="N289" s="3">
        <f ca="1">IF(L288="买",E289/E288-1,0)-IF(M289=1,计算结果!B$17,0)</f>
        <v>-3.5032404974600917E-3</v>
      </c>
      <c r="O289" s="2">
        <f t="shared" ca="1" si="19"/>
        <v>1.0005707815375084</v>
      </c>
      <c r="P289" s="3">
        <f ca="1">1-O289/MAX(O$2:O289)</f>
        <v>3.0853097613144143E-2</v>
      </c>
    </row>
    <row r="290" spans="1:16" x14ac:dyDescent="0.15">
      <c r="A290" s="1">
        <v>38796</v>
      </c>
      <c r="B290">
        <v>1024.5</v>
      </c>
      <c r="C290">
        <v>1037.9100000000001</v>
      </c>
      <c r="D290">
        <v>1019.65</v>
      </c>
      <c r="E290" s="2">
        <v>1037.6600000000001</v>
      </c>
      <c r="F290" s="16">
        <v>8246315520</v>
      </c>
      <c r="G290" s="3">
        <f t="shared" si="16"/>
        <v>1.3320052342727706E-2</v>
      </c>
      <c r="H290" s="3">
        <f>1-E290/MAX(E$2:E290)</f>
        <v>1.7944010145558353E-2</v>
      </c>
      <c r="I290" s="32">
        <v>697.02594033722437</v>
      </c>
      <c r="J290" s="32">
        <v>80.02594033722437</v>
      </c>
      <c r="K290" s="34">
        <f ca="1">IF(ROW()&gt;计算结果!B$18+1,SUM(OFFSET(I290,0,0,-计算结果!B$18,1))-SUM(OFFSET(J290,0,0,-计算结果!B$18,1)),SUM(OFFSET(I290,0,0,-ROW(),1))-SUM(OFFSET(J290,0,0,-ROW(),1)))</f>
        <v>5014</v>
      </c>
      <c r="L290" s="35" t="str">
        <f t="shared" ca="1" si="17"/>
        <v>买</v>
      </c>
      <c r="M290" s="4" t="str">
        <f t="shared" ca="1" si="18"/>
        <v/>
      </c>
      <c r="N290" s="3">
        <f ca="1">IF(L289="买",E290/E289-1,0)-IF(M290=1,计算结果!B$17,0)</f>
        <v>1.3320052342727706E-2</v>
      </c>
      <c r="O290" s="2">
        <f t="shared" ca="1" si="19"/>
        <v>1.013898436720192</v>
      </c>
      <c r="P290" s="3">
        <f ca="1">1-O290/MAX(O$2:O290)</f>
        <v>1.7944010145558797E-2</v>
      </c>
    </row>
    <row r="291" spans="1:16" x14ac:dyDescent="0.15">
      <c r="A291" s="1">
        <v>38797</v>
      </c>
      <c r="B291">
        <v>1037.95</v>
      </c>
      <c r="C291">
        <v>1047.05</v>
      </c>
      <c r="D291">
        <v>1036.23</v>
      </c>
      <c r="E291" s="2">
        <v>1040.76</v>
      </c>
      <c r="F291" s="16">
        <v>10271580160</v>
      </c>
      <c r="G291" s="3">
        <f t="shared" si="16"/>
        <v>2.9874910857119463E-3</v>
      </c>
      <c r="H291" s="3">
        <f>1-E291/MAX(E$2:E291)</f>
        <v>1.5010126630198073E-2</v>
      </c>
      <c r="I291" s="32">
        <v>418.13793103448273</v>
      </c>
      <c r="J291" s="32">
        <v>324.13793103448273</v>
      </c>
      <c r="K291" s="34">
        <f ca="1">IF(ROW()&gt;计算结果!B$18+1,SUM(OFFSET(I291,0,0,-计算结果!B$18,1))-SUM(OFFSET(J291,0,0,-计算结果!B$18,1)),SUM(OFFSET(I291,0,0,-ROW(),1))-SUM(OFFSET(J291,0,0,-ROW(),1)))</f>
        <v>4961.9999999999964</v>
      </c>
      <c r="L291" s="35" t="str">
        <f t="shared" ca="1" si="17"/>
        <v>买</v>
      </c>
      <c r="M291" s="4" t="str">
        <f t="shared" ca="1" si="18"/>
        <v/>
      </c>
      <c r="N291" s="3">
        <f ca="1">IF(L290="买",E291/E290-1,0)-IF(M291=1,计算结果!B$17,0)</f>
        <v>2.9874910857119463E-3</v>
      </c>
      <c r="O291" s="2">
        <f t="shared" ca="1" si="19"/>
        <v>1.0169274492617109</v>
      </c>
      <c r="P291" s="3">
        <f ca="1">1-O291/MAX(O$2:O291)</f>
        <v>1.5010126630198628E-2</v>
      </c>
    </row>
    <row r="292" spans="1:16" x14ac:dyDescent="0.15">
      <c r="A292" s="1">
        <v>38798</v>
      </c>
      <c r="B292">
        <v>1041.1400000000001</v>
      </c>
      <c r="C292">
        <v>1047.94</v>
      </c>
      <c r="D292">
        <v>1036.71</v>
      </c>
      <c r="E292" s="2">
        <v>1047.67</v>
      </c>
      <c r="F292" s="16">
        <v>10034541568</v>
      </c>
      <c r="G292" s="3">
        <f t="shared" si="16"/>
        <v>6.6393789154080007E-3</v>
      </c>
      <c r="H292" s="3">
        <f>1-E292/MAX(E$2:E292)</f>
        <v>8.4704056330562327E-3</v>
      </c>
      <c r="I292" s="32">
        <v>592.19117647058818</v>
      </c>
      <c r="J292" s="32">
        <v>159.19117647058818</v>
      </c>
      <c r="K292" s="34">
        <f ca="1">IF(ROW()&gt;计算结果!B$18+1,SUM(OFFSET(I292,0,0,-计算结果!B$18,1))-SUM(OFFSET(J292,0,0,-计算结果!B$18,1)),SUM(OFFSET(I292,0,0,-ROW(),1))-SUM(OFFSET(J292,0,0,-ROW(),1)))</f>
        <v>5569</v>
      </c>
      <c r="L292" s="35" t="str">
        <f t="shared" ca="1" si="17"/>
        <v>买</v>
      </c>
      <c r="M292" s="4" t="str">
        <f t="shared" ca="1" si="18"/>
        <v/>
      </c>
      <c r="N292" s="3">
        <f ca="1">IF(L291="买",E292/E291-1,0)-IF(M292=1,计算结果!B$17,0)</f>
        <v>6.6393789154080007E-3</v>
      </c>
      <c r="O292" s="2">
        <f t="shared" ca="1" si="19"/>
        <v>1.0236792159268386</v>
      </c>
      <c r="P292" s="3">
        <f ca="1">1-O292/MAX(O$2:O292)</f>
        <v>8.4704056330568989E-3</v>
      </c>
    </row>
    <row r="293" spans="1:16" x14ac:dyDescent="0.15">
      <c r="A293" s="1">
        <v>38799</v>
      </c>
      <c r="B293">
        <v>1047.3499999999999</v>
      </c>
      <c r="C293">
        <v>1049.32</v>
      </c>
      <c r="D293">
        <v>1042.82</v>
      </c>
      <c r="E293" s="2">
        <v>1048.54</v>
      </c>
      <c r="F293" s="16">
        <v>10825050112</v>
      </c>
      <c r="G293" s="3">
        <f t="shared" si="16"/>
        <v>8.3041415712958866E-4</v>
      </c>
      <c r="H293" s="3">
        <f>1-E293/MAX(E$2:E293)</f>
        <v>7.647025420680964E-3</v>
      </c>
      <c r="I293" s="32">
        <v>535.12676056338034</v>
      </c>
      <c r="J293" s="32">
        <v>221.12676056338034</v>
      </c>
      <c r="K293" s="34">
        <f ca="1">IF(ROW()&gt;计算结果!B$18+1,SUM(OFFSET(I293,0,0,-计算结果!B$18,1))-SUM(OFFSET(J293,0,0,-计算结果!B$18,1)),SUM(OFFSET(I293,0,0,-ROW(),1))-SUM(OFFSET(J293,0,0,-ROW(),1)))</f>
        <v>6425.0000000000036</v>
      </c>
      <c r="L293" s="35" t="str">
        <f t="shared" ca="1" si="17"/>
        <v>买</v>
      </c>
      <c r="M293" s="4" t="str">
        <f t="shared" ca="1" si="18"/>
        <v/>
      </c>
      <c r="N293" s="3">
        <f ca="1">IF(L292="买",E293/E292-1,0)-IF(M293=1,计算结果!B$17,0)</f>
        <v>8.3041415712958866E-4</v>
      </c>
      <c r="O293" s="2">
        <f t="shared" ca="1" si="19"/>
        <v>1.0245292936401036</v>
      </c>
      <c r="P293" s="3">
        <f ca="1">1-O293/MAX(O$2:O293)</f>
        <v>7.6470254206816302E-3</v>
      </c>
    </row>
    <row r="294" spans="1:16" x14ac:dyDescent="0.15">
      <c r="A294" s="1">
        <v>38800</v>
      </c>
      <c r="B294">
        <v>1049.1199999999999</v>
      </c>
      <c r="C294">
        <v>1051.76</v>
      </c>
      <c r="D294">
        <v>1041.23</v>
      </c>
      <c r="E294" s="2">
        <v>1042.5999999999999</v>
      </c>
      <c r="F294" s="16">
        <v>11031900160</v>
      </c>
      <c r="G294" s="3">
        <f t="shared" si="16"/>
        <v>-5.6650199324775885E-3</v>
      </c>
      <c r="H294" s="3">
        <f>1-E294/MAX(E$2:E294)</f>
        <v>1.326872480172625E-2</v>
      </c>
      <c r="I294" s="32">
        <v>177.67605633802816</v>
      </c>
      <c r="J294" s="32">
        <v>612.67605633802816</v>
      </c>
      <c r="K294" s="34">
        <f ca="1">IF(ROW()&gt;计算结果!B$18+1,SUM(OFFSET(I294,0,0,-计算结果!B$18,1))-SUM(OFFSET(J294,0,0,-计算结果!B$18,1)),SUM(OFFSET(I294,0,0,-ROW(),1))-SUM(OFFSET(J294,0,0,-ROW(),1)))</f>
        <v>6671.0000000000036</v>
      </c>
      <c r="L294" s="35" t="str">
        <f t="shared" ca="1" si="17"/>
        <v>买</v>
      </c>
      <c r="M294" s="4" t="str">
        <f t="shared" ca="1" si="18"/>
        <v/>
      </c>
      <c r="N294" s="3">
        <f ca="1">IF(L293="买",E294/E293-1,0)-IF(M294=1,计算结果!B$17,0)</f>
        <v>-5.6650199324775885E-3</v>
      </c>
      <c r="O294" s="2">
        <f t="shared" ca="1" si="19"/>
        <v>1.0187253147702253</v>
      </c>
      <c r="P294" s="3">
        <f ca="1">1-O294/MAX(O$2:O294)</f>
        <v>1.3268724801726806E-2</v>
      </c>
    </row>
    <row r="295" spans="1:16" x14ac:dyDescent="0.15">
      <c r="A295" s="1">
        <v>38803</v>
      </c>
      <c r="B295">
        <v>1042.6300000000001</v>
      </c>
      <c r="C295">
        <v>1050.71</v>
      </c>
      <c r="D295">
        <v>1037.08</v>
      </c>
      <c r="E295" s="2">
        <v>1050.71</v>
      </c>
      <c r="F295" s="16">
        <v>9201787904</v>
      </c>
      <c r="G295" s="3">
        <f t="shared" si="16"/>
        <v>7.7786303472089369E-3</v>
      </c>
      <c r="H295" s="3">
        <f>1-E295/MAX(E$2:E295)</f>
        <v>5.5933069599286567E-3</v>
      </c>
      <c r="I295" s="32">
        <v>510.49275362318843</v>
      </c>
      <c r="J295" s="32">
        <v>214.49275362318843</v>
      </c>
      <c r="K295" s="34">
        <f ca="1">IF(ROW()&gt;计算结果!B$18+1,SUM(OFFSET(I295,0,0,-计算结果!B$18,1))-SUM(OFFSET(J295,0,0,-计算结果!B$18,1)),SUM(OFFSET(I295,0,0,-ROW(),1))-SUM(OFFSET(J295,0,0,-ROW(),1)))</f>
        <v>6667</v>
      </c>
      <c r="L295" s="35" t="str">
        <f t="shared" ca="1" si="17"/>
        <v>买</v>
      </c>
      <c r="M295" s="4" t="str">
        <f t="shared" ca="1" si="18"/>
        <v/>
      </c>
      <c r="N295" s="3">
        <f ca="1">IF(L294="买",E295/E294-1,0)-IF(M295=1,计算结果!B$17,0)</f>
        <v>7.7786303472089369E-3</v>
      </c>
      <c r="O295" s="2">
        <f t="shared" ca="1" si="19"/>
        <v>1.0266496024191669</v>
      </c>
      <c r="P295" s="3">
        <f ca="1">1-O295/MAX(O$2:O295)</f>
        <v>5.5933069599293228E-3</v>
      </c>
    </row>
    <row r="296" spans="1:16" x14ac:dyDescent="0.15">
      <c r="A296" s="1">
        <v>38804</v>
      </c>
      <c r="B296">
        <v>1050.07</v>
      </c>
      <c r="C296">
        <v>1056.52</v>
      </c>
      <c r="D296">
        <v>1048.6400000000001</v>
      </c>
      <c r="E296" s="2">
        <v>1055.98</v>
      </c>
      <c r="F296" s="16">
        <v>10630507520</v>
      </c>
      <c r="G296" s="3">
        <f t="shared" si="16"/>
        <v>5.0156560801744021E-3</v>
      </c>
      <c r="H296" s="3">
        <f>1-E296/MAX(E$2:E296)</f>
        <v>6.0570498381617988E-4</v>
      </c>
      <c r="I296" s="32">
        <v>440.75000000000006</v>
      </c>
      <c r="J296" s="32">
        <v>268.75000000000006</v>
      </c>
      <c r="K296" s="34">
        <f ca="1">IF(ROW()&gt;计算结果!B$18+1,SUM(OFFSET(I296,0,0,-计算结果!B$18,1))-SUM(OFFSET(J296,0,0,-计算结果!B$18,1)),SUM(OFFSET(I296,0,0,-ROW(),1))-SUM(OFFSET(J296,0,0,-ROW(),1)))</f>
        <v>6290.0000000000036</v>
      </c>
      <c r="L296" s="35" t="str">
        <f t="shared" ca="1" si="17"/>
        <v>买</v>
      </c>
      <c r="M296" s="4" t="str">
        <f t="shared" ca="1" si="18"/>
        <v/>
      </c>
      <c r="N296" s="3">
        <f ca="1">IF(L295="买",E296/E295-1,0)-IF(M296=1,计算结果!B$17,0)</f>
        <v>5.0156560801744021E-3</v>
      </c>
      <c r="O296" s="2">
        <f t="shared" ca="1" si="19"/>
        <v>1.0317989237397494</v>
      </c>
      <c r="P296" s="3">
        <f ca="1">1-O296/MAX(O$2:O296)</f>
        <v>6.0570498381673499E-4</v>
      </c>
    </row>
    <row r="297" spans="1:16" x14ac:dyDescent="0.15">
      <c r="A297" s="1">
        <v>38805</v>
      </c>
      <c r="B297">
        <v>1058.74</v>
      </c>
      <c r="C297">
        <v>1074.04</v>
      </c>
      <c r="D297">
        <v>1057.68</v>
      </c>
      <c r="E297" s="2">
        <v>1065.29</v>
      </c>
      <c r="F297" s="16">
        <v>15882110976</v>
      </c>
      <c r="G297" s="3">
        <f t="shared" si="16"/>
        <v>8.8164548570994761E-3</v>
      </c>
      <c r="H297" s="3">
        <f>1-E297/MAX(E$2:E297)</f>
        <v>0</v>
      </c>
      <c r="I297" s="32">
        <v>390.39130434782606</v>
      </c>
      <c r="J297" s="32">
        <v>317.39130434782606</v>
      </c>
      <c r="K297" s="34">
        <f ca="1">IF(ROW()&gt;计算结果!B$18+1,SUM(OFFSET(I297,0,0,-计算结果!B$18,1))-SUM(OFFSET(J297,0,0,-计算结果!B$18,1)),SUM(OFFSET(I297,0,0,-ROW(),1))-SUM(OFFSET(J297,0,0,-ROW(),1)))</f>
        <v>6587.0000000000073</v>
      </c>
      <c r="L297" s="35" t="str">
        <f t="shared" ca="1" si="17"/>
        <v>买</v>
      </c>
      <c r="M297" s="4" t="str">
        <f t="shared" ca="1" si="18"/>
        <v/>
      </c>
      <c r="N297" s="3">
        <f ca="1">IF(L296="买",E297/E296-1,0)-IF(M297=1,计算结果!B$17,0)</f>
        <v>8.8164548570994761E-3</v>
      </c>
      <c r="O297" s="2">
        <f t="shared" ca="1" si="19"/>
        <v>1.0408957323725048</v>
      </c>
      <c r="P297" s="3">
        <f ca="1">1-O297/MAX(O$2:O297)</f>
        <v>0</v>
      </c>
    </row>
    <row r="298" spans="1:16" x14ac:dyDescent="0.15">
      <c r="A298" s="1">
        <v>38806</v>
      </c>
      <c r="B298">
        <v>1065.8399999999999</v>
      </c>
      <c r="C298">
        <v>1067.99</v>
      </c>
      <c r="D298">
        <v>1055.1400000000001</v>
      </c>
      <c r="E298" s="2">
        <v>1055.6300000000001</v>
      </c>
      <c r="F298" s="16">
        <v>12089930752</v>
      </c>
      <c r="G298" s="3">
        <f t="shared" si="16"/>
        <v>-9.0679533272628454E-3</v>
      </c>
      <c r="H298" s="3">
        <f>1-E298/MAX(E$2:E298)</f>
        <v>9.0679533272628454E-3</v>
      </c>
      <c r="I298" s="32">
        <v>148.10526315789474</v>
      </c>
      <c r="J298" s="32">
        <v>617.1052631578948</v>
      </c>
      <c r="K298" s="34">
        <f ca="1">IF(ROW()&gt;计算结果!B$18+1,SUM(OFFSET(I298,0,0,-计算结果!B$18,1))-SUM(OFFSET(J298,0,0,-计算结果!B$18,1)),SUM(OFFSET(I298,0,0,-ROW(),1))-SUM(OFFSET(J298,0,0,-ROW(),1)))</f>
        <v>5401.0000000000073</v>
      </c>
      <c r="L298" s="35" t="str">
        <f t="shared" ca="1" si="17"/>
        <v>买</v>
      </c>
      <c r="M298" s="4" t="str">
        <f t="shared" ca="1" si="18"/>
        <v/>
      </c>
      <c r="N298" s="3">
        <f ca="1">IF(L297="买",E298/E297-1,0)-IF(M298=1,计算结果!B$17,0)</f>
        <v>-9.0679533272628454E-3</v>
      </c>
      <c r="O298" s="2">
        <f t="shared" ca="1" si="19"/>
        <v>1.0314569384528038</v>
      </c>
      <c r="P298" s="3">
        <f ca="1">1-O298/MAX(O$2:O298)</f>
        <v>9.0679533272628454E-3</v>
      </c>
    </row>
    <row r="299" spans="1:16" x14ac:dyDescent="0.15">
      <c r="A299" s="1">
        <v>38807</v>
      </c>
      <c r="B299">
        <v>1053.8499999999999</v>
      </c>
      <c r="C299">
        <v>1061.47</v>
      </c>
      <c r="D299">
        <v>1050.22</v>
      </c>
      <c r="E299" s="2">
        <v>1061.0899999999999</v>
      </c>
      <c r="F299" s="16">
        <v>12045672448</v>
      </c>
      <c r="G299" s="3">
        <f t="shared" si="16"/>
        <v>5.1722667980256265E-3</v>
      </c>
      <c r="H299" s="3">
        <f>1-E299/MAX(E$2:E299)</f>
        <v>3.9425884031578651E-3</v>
      </c>
      <c r="I299" s="32">
        <v>447</v>
      </c>
      <c r="J299" s="32">
        <v>298</v>
      </c>
      <c r="K299" s="34">
        <f ca="1">IF(ROW()&gt;计算结果!B$18+1,SUM(OFFSET(I299,0,0,-计算结果!B$18,1))-SUM(OFFSET(J299,0,0,-计算结果!B$18,1)),SUM(OFFSET(I299,0,0,-ROW(),1))-SUM(OFFSET(J299,0,0,-ROW(),1)))</f>
        <v>5184.0000000000073</v>
      </c>
      <c r="L299" s="35" t="str">
        <f t="shared" ca="1" si="17"/>
        <v>买</v>
      </c>
      <c r="M299" s="4" t="str">
        <f t="shared" ca="1" si="18"/>
        <v/>
      </c>
      <c r="N299" s="3">
        <f ca="1">IF(L298="买",E299/E298-1,0)-IF(M299=1,计算结果!B$17,0)</f>
        <v>5.1722667980256265E-3</v>
      </c>
      <c r="O299" s="2">
        <f t="shared" ca="1" si="19"/>
        <v>1.0367919089291564</v>
      </c>
      <c r="P299" s="3">
        <f ca="1">1-O299/MAX(O$2:O299)</f>
        <v>3.9425884031578651E-3</v>
      </c>
    </row>
    <row r="300" spans="1:16" x14ac:dyDescent="0.15">
      <c r="A300" s="1">
        <v>38810</v>
      </c>
      <c r="B300">
        <v>1061.96</v>
      </c>
      <c r="C300">
        <v>1079.3699999999999</v>
      </c>
      <c r="D300">
        <v>1061.96</v>
      </c>
      <c r="E300" s="2">
        <v>1079.32</v>
      </c>
      <c r="F300" s="16">
        <v>15703156736</v>
      </c>
      <c r="G300" s="3">
        <f t="shared" si="16"/>
        <v>1.7180446521972703E-2</v>
      </c>
      <c r="H300" s="3">
        <f>1-E300/MAX(E$2:E300)</f>
        <v>0</v>
      </c>
      <c r="I300" s="32">
        <v>678.9820971867008</v>
      </c>
      <c r="J300" s="32">
        <v>76.982097186700798</v>
      </c>
      <c r="K300" s="34">
        <f ca="1">IF(ROW()&gt;计算结果!B$18+1,SUM(OFFSET(I300,0,0,-计算结果!B$18,1))-SUM(OFFSET(J300,0,0,-计算结果!B$18,1)),SUM(OFFSET(I300,0,0,-ROW(),1))-SUM(OFFSET(J300,0,0,-ROW(),1)))</f>
        <v>5959.0000000000073</v>
      </c>
      <c r="L300" s="35" t="str">
        <f t="shared" ca="1" si="17"/>
        <v>买</v>
      </c>
      <c r="M300" s="4" t="str">
        <f t="shared" ca="1" si="18"/>
        <v/>
      </c>
      <c r="N300" s="3">
        <f ca="1">IF(L299="买",E300/E299-1,0)-IF(M300=1,计算结果!B$17,0)</f>
        <v>1.7180446521972703E-2</v>
      </c>
      <c r="O300" s="2">
        <f t="shared" ca="1" si="19"/>
        <v>1.0546044568749278</v>
      </c>
      <c r="P300" s="3">
        <f ca="1">1-O300/MAX(O$2:O300)</f>
        <v>0</v>
      </c>
    </row>
    <row r="301" spans="1:16" x14ac:dyDescent="0.15">
      <c r="A301" s="1">
        <v>38811</v>
      </c>
      <c r="B301">
        <v>1080.8599999999999</v>
      </c>
      <c r="C301">
        <v>1089.3699999999999</v>
      </c>
      <c r="D301">
        <v>1076.2</v>
      </c>
      <c r="E301" s="2">
        <v>1089.3699999999999</v>
      </c>
      <c r="F301" s="16">
        <v>17525219328</v>
      </c>
      <c r="G301" s="3">
        <f t="shared" si="16"/>
        <v>9.3114183004112672E-3</v>
      </c>
      <c r="H301" s="3">
        <f>1-E301/MAX(E$2:E301)</f>
        <v>0</v>
      </c>
      <c r="I301" s="32">
        <v>555.2790697674418</v>
      </c>
      <c r="J301" s="32">
        <v>176.2790697674418</v>
      </c>
      <c r="K301" s="34">
        <f ca="1">IF(ROW()&gt;计算结果!B$18+1,SUM(OFFSET(I301,0,0,-计算结果!B$18,1))-SUM(OFFSET(J301,0,0,-计算结果!B$18,1)),SUM(OFFSET(I301,0,0,-ROW(),1))-SUM(OFFSET(J301,0,0,-ROW(),1)))</f>
        <v>5751.0000000000036</v>
      </c>
      <c r="L301" s="35" t="str">
        <f t="shared" ca="1" si="17"/>
        <v>买</v>
      </c>
      <c r="M301" s="4" t="str">
        <f t="shared" ca="1" si="18"/>
        <v/>
      </c>
      <c r="N301" s="3">
        <f ca="1">IF(L300="买",E301/E300-1,0)-IF(M301=1,计算结果!B$17,0)</f>
        <v>9.3114183004112672E-3</v>
      </c>
      <c r="O301" s="2">
        <f t="shared" ca="1" si="19"/>
        <v>1.0644243201143682</v>
      </c>
      <c r="P301" s="3">
        <f ca="1">1-O301/MAX(O$2:O301)</f>
        <v>0</v>
      </c>
    </row>
    <row r="302" spans="1:16" x14ac:dyDescent="0.15">
      <c r="A302" s="1">
        <v>38812</v>
      </c>
      <c r="B302">
        <v>1091.18</v>
      </c>
      <c r="C302">
        <v>1100.56</v>
      </c>
      <c r="D302">
        <v>1089.55</v>
      </c>
      <c r="E302" s="2">
        <v>1099.97</v>
      </c>
      <c r="F302" s="16">
        <v>18539587584</v>
      </c>
      <c r="G302" s="3">
        <f t="shared" si="16"/>
        <v>9.7303946317597312E-3</v>
      </c>
      <c r="H302" s="3">
        <f>1-E302/MAX(E$2:E302)</f>
        <v>0</v>
      </c>
      <c r="I302" s="32">
        <v>498.27272727272725</v>
      </c>
      <c r="J302" s="32">
        <v>237.27272727272725</v>
      </c>
      <c r="K302" s="34">
        <f ca="1">IF(ROW()&gt;计算结果!B$18+1,SUM(OFFSET(I302,0,0,-计算结果!B$18,1))-SUM(OFFSET(J302,0,0,-计算结果!B$18,1)),SUM(OFFSET(I302,0,0,-ROW(),1))-SUM(OFFSET(J302,0,0,-ROW(),1)))</f>
        <v>6391</v>
      </c>
      <c r="L302" s="35" t="str">
        <f t="shared" ca="1" si="17"/>
        <v>买</v>
      </c>
      <c r="M302" s="4" t="str">
        <f t="shared" ca="1" si="18"/>
        <v/>
      </c>
      <c r="N302" s="3">
        <f ca="1">IF(L301="买",E302/E301-1,0)-IF(M302=1,计算结果!B$17,0)</f>
        <v>9.7303946317597312E-3</v>
      </c>
      <c r="O302" s="2">
        <f t="shared" ca="1" si="19"/>
        <v>1.0747815888047234</v>
      </c>
      <c r="P302" s="3">
        <f ca="1">1-O302/MAX(O$2:O302)</f>
        <v>0</v>
      </c>
    </row>
    <row r="303" spans="1:16" x14ac:dyDescent="0.15">
      <c r="A303" s="1">
        <v>38813</v>
      </c>
      <c r="B303">
        <v>1102.54</v>
      </c>
      <c r="C303">
        <v>1109.68</v>
      </c>
      <c r="D303">
        <v>1097.32</v>
      </c>
      <c r="E303" s="2">
        <v>1103.24</v>
      </c>
      <c r="F303" s="16">
        <v>19687813120</v>
      </c>
      <c r="G303" s="3">
        <f t="shared" si="16"/>
        <v>2.9728083493185675E-3</v>
      </c>
      <c r="H303" s="3">
        <f>1-E303/MAX(E$2:E303)</f>
        <v>0</v>
      </c>
      <c r="I303" s="32">
        <v>300.85714285714289</v>
      </c>
      <c r="J303" s="32">
        <v>462.85714285714289</v>
      </c>
      <c r="K303" s="34">
        <f ca="1">IF(ROW()&gt;计算结果!B$18+1,SUM(OFFSET(I303,0,0,-计算结果!B$18,1))-SUM(OFFSET(J303,0,0,-计算结果!B$18,1)),SUM(OFFSET(I303,0,0,-ROW(),1))-SUM(OFFSET(J303,0,0,-ROW(),1)))</f>
        <v>5760</v>
      </c>
      <c r="L303" s="35" t="str">
        <f t="shared" ca="1" si="17"/>
        <v>买</v>
      </c>
      <c r="M303" s="4" t="str">
        <f t="shared" ca="1" si="18"/>
        <v/>
      </c>
      <c r="N303" s="3">
        <f ca="1">IF(L302="买",E303/E302-1,0)-IF(M303=1,计算结果!B$17,0)</f>
        <v>2.9728083493185675E-3</v>
      </c>
      <c r="O303" s="2">
        <f t="shared" ca="1" si="19"/>
        <v>1.077976708485616</v>
      </c>
      <c r="P303" s="3">
        <f ca="1">1-O303/MAX(O$2:O303)</f>
        <v>0</v>
      </c>
    </row>
    <row r="304" spans="1:16" x14ac:dyDescent="0.15">
      <c r="A304" s="1">
        <v>38814</v>
      </c>
      <c r="B304">
        <v>1102.94</v>
      </c>
      <c r="C304">
        <v>1105.0999999999999</v>
      </c>
      <c r="D304">
        <v>1091.8900000000001</v>
      </c>
      <c r="E304" s="2">
        <v>1103.1500000000001</v>
      </c>
      <c r="F304" s="16">
        <v>17760104448</v>
      </c>
      <c r="G304" s="3">
        <f t="shared" si="16"/>
        <v>-8.1577897828144508E-5</v>
      </c>
      <c r="H304" s="3">
        <f>1-E304/MAX(E$2:E304)</f>
        <v>8.1577897828144508E-5</v>
      </c>
      <c r="I304" s="32">
        <v>524.01769911504425</v>
      </c>
      <c r="J304" s="32">
        <v>246.01769911504425</v>
      </c>
      <c r="K304" s="34">
        <f ca="1">IF(ROW()&gt;计算结果!B$18+1,SUM(OFFSET(I304,0,0,-计算结果!B$18,1))-SUM(OFFSET(J304,0,0,-计算结果!B$18,1)),SUM(OFFSET(I304,0,0,-ROW(),1))-SUM(OFFSET(J304,0,0,-ROW(),1)))</f>
        <v>6047.9999999999964</v>
      </c>
      <c r="L304" s="35" t="str">
        <f t="shared" ca="1" si="17"/>
        <v>买</v>
      </c>
      <c r="M304" s="4" t="str">
        <f t="shared" ca="1" si="18"/>
        <v/>
      </c>
      <c r="N304" s="3">
        <f ca="1">IF(L303="买",E304/E303-1,0)-IF(M304=1,计算结果!B$17,0)</f>
        <v>-8.1577897828144508E-5</v>
      </c>
      <c r="O304" s="2">
        <f t="shared" ca="1" si="19"/>
        <v>1.07788876941183</v>
      </c>
      <c r="P304" s="3">
        <f ca="1">1-O304/MAX(O$2:O304)</f>
        <v>8.1577897828144508E-5</v>
      </c>
    </row>
    <row r="305" spans="1:16" x14ac:dyDescent="0.15">
      <c r="A305" s="1">
        <v>38817</v>
      </c>
      <c r="B305">
        <v>1104.32</v>
      </c>
      <c r="C305">
        <v>1118.08</v>
      </c>
      <c r="D305">
        <v>1100.69</v>
      </c>
      <c r="E305" s="2">
        <v>1117.9100000000001</v>
      </c>
      <c r="F305" s="16">
        <v>17246470144</v>
      </c>
      <c r="G305" s="3">
        <f t="shared" si="16"/>
        <v>1.3379866745229618E-2</v>
      </c>
      <c r="H305" s="3">
        <f>1-E305/MAX(E$2:E305)</f>
        <v>0</v>
      </c>
      <c r="I305" s="32">
        <v>698.97029702970292</v>
      </c>
      <c r="J305" s="32">
        <v>62.97029702970292</v>
      </c>
      <c r="K305" s="34">
        <f ca="1">IF(ROW()&gt;计算结果!B$18+1,SUM(OFFSET(I305,0,0,-计算结果!B$18,1))-SUM(OFFSET(J305,0,0,-计算结果!B$18,1)),SUM(OFFSET(I305,0,0,-ROW(),1))-SUM(OFFSET(J305,0,0,-ROW(),1)))</f>
        <v>6715.9999999999964</v>
      </c>
      <c r="L305" s="35" t="str">
        <f t="shared" ca="1" si="17"/>
        <v>买</v>
      </c>
      <c r="M305" s="4" t="str">
        <f t="shared" ca="1" si="18"/>
        <v/>
      </c>
      <c r="N305" s="3">
        <f ca="1">IF(L304="买",E305/E304-1,0)-IF(M305=1,计算结果!B$17,0)</f>
        <v>1.3379866745229618E-2</v>
      </c>
      <c r="O305" s="2">
        <f t="shared" ca="1" si="19"/>
        <v>1.0923107775127399</v>
      </c>
      <c r="P305" s="3">
        <f ca="1">1-O305/MAX(O$2:O305)</f>
        <v>0</v>
      </c>
    </row>
    <row r="306" spans="1:16" x14ac:dyDescent="0.15">
      <c r="A306" s="1">
        <v>38818</v>
      </c>
      <c r="B306">
        <v>1120.1600000000001</v>
      </c>
      <c r="C306">
        <v>1126.0899999999999</v>
      </c>
      <c r="D306">
        <v>1112.01</v>
      </c>
      <c r="E306" s="2">
        <v>1123.31</v>
      </c>
      <c r="F306" s="16">
        <v>19796707328</v>
      </c>
      <c r="G306" s="3">
        <f t="shared" si="16"/>
        <v>4.8304425222065461E-3</v>
      </c>
      <c r="H306" s="3">
        <f>1-E306/MAX(E$2:E306)</f>
        <v>0</v>
      </c>
      <c r="I306" s="32">
        <v>332.55555555555549</v>
      </c>
      <c r="J306" s="32">
        <v>405.55555555555549</v>
      </c>
      <c r="K306" s="34">
        <f ca="1">IF(ROW()&gt;计算结果!B$18+1,SUM(OFFSET(I306,0,0,-计算结果!B$18,1))-SUM(OFFSET(J306,0,0,-计算结果!B$18,1)),SUM(OFFSET(I306,0,0,-ROW(),1))-SUM(OFFSET(J306,0,0,-ROW(),1)))</f>
        <v>7153</v>
      </c>
      <c r="L306" s="35" t="str">
        <f t="shared" ca="1" si="17"/>
        <v>买</v>
      </c>
      <c r="M306" s="4" t="str">
        <f t="shared" ca="1" si="18"/>
        <v/>
      </c>
      <c r="N306" s="3">
        <f ca="1">IF(L305="买",E306/E305-1,0)-IF(M306=1,计算结果!B$17,0)</f>
        <v>4.8304425222065461E-3</v>
      </c>
      <c r="O306" s="2">
        <f t="shared" ca="1" si="19"/>
        <v>1.0975871219399018</v>
      </c>
      <c r="P306" s="3">
        <f ca="1">1-O306/MAX(O$2:O306)</f>
        <v>0</v>
      </c>
    </row>
    <row r="307" spans="1:16" x14ac:dyDescent="0.15">
      <c r="A307" s="1">
        <v>38819</v>
      </c>
      <c r="B307">
        <v>1123.78</v>
      </c>
      <c r="C307">
        <v>1123.78</v>
      </c>
      <c r="D307">
        <v>1116.1500000000001</v>
      </c>
      <c r="E307" s="2">
        <v>1117.07</v>
      </c>
      <c r="F307" s="16">
        <v>15991141376</v>
      </c>
      <c r="G307" s="3">
        <f t="shared" si="16"/>
        <v>-5.5550115284294099E-3</v>
      </c>
      <c r="H307" s="3">
        <f>1-E307/MAX(E$2:E307)</f>
        <v>5.5550115284294099E-3</v>
      </c>
      <c r="I307" s="32">
        <v>336</v>
      </c>
      <c r="J307" s="32">
        <v>448</v>
      </c>
      <c r="K307" s="34">
        <f ca="1">IF(ROW()&gt;计算结果!B$18+1,SUM(OFFSET(I307,0,0,-计算结果!B$18,1))-SUM(OFFSET(J307,0,0,-计算结果!B$18,1)),SUM(OFFSET(I307,0,0,-ROW(),1))-SUM(OFFSET(J307,0,0,-ROW(),1)))</f>
        <v>6794</v>
      </c>
      <c r="L307" s="35" t="str">
        <f t="shared" ca="1" si="17"/>
        <v>买</v>
      </c>
      <c r="M307" s="4" t="str">
        <f t="shared" ca="1" si="18"/>
        <v/>
      </c>
      <c r="N307" s="3">
        <f ca="1">IF(L306="买",E307/E306-1,0)-IF(M307=1,计算结果!B$17,0)</f>
        <v>-5.5550115284294099E-3</v>
      </c>
      <c r="O307" s="2">
        <f t="shared" ca="1" si="19"/>
        <v>1.0914900128240701</v>
      </c>
      <c r="P307" s="3">
        <f ca="1">1-O307/MAX(O$2:O307)</f>
        <v>5.5550115284292989E-3</v>
      </c>
    </row>
    <row r="308" spans="1:16" x14ac:dyDescent="0.15">
      <c r="A308" s="1">
        <v>38820</v>
      </c>
      <c r="B308">
        <v>1116.8399999999999</v>
      </c>
      <c r="C308">
        <v>1122.3900000000001</v>
      </c>
      <c r="D308">
        <v>1093.51</v>
      </c>
      <c r="E308" s="2">
        <v>1093.93</v>
      </c>
      <c r="F308" s="16">
        <v>17190084608</v>
      </c>
      <c r="G308" s="3">
        <f t="shared" si="16"/>
        <v>-2.0714905959339891E-2</v>
      </c>
      <c r="H308" s="3">
        <f>1-E308/MAX(E$2:E308)</f>
        <v>2.6154845946354865E-2</v>
      </c>
      <c r="I308" s="32">
        <v>93.689655172413794</v>
      </c>
      <c r="J308" s="32">
        <v>720.68965517241384</v>
      </c>
      <c r="K308" s="34">
        <f ca="1">IF(ROW()&gt;计算结果!B$18+1,SUM(OFFSET(I308,0,0,-计算结果!B$18,1))-SUM(OFFSET(J308,0,0,-计算结果!B$18,1)),SUM(OFFSET(I308,0,0,-ROW(),1))-SUM(OFFSET(J308,0,0,-ROW(),1)))</f>
        <v>5520</v>
      </c>
      <c r="L308" s="35" t="str">
        <f t="shared" ca="1" si="17"/>
        <v>买</v>
      </c>
      <c r="M308" s="4" t="str">
        <f t="shared" ca="1" si="18"/>
        <v/>
      </c>
      <c r="N308" s="3">
        <f ca="1">IF(L307="买",E308/E307-1,0)-IF(M308=1,计算结果!B$17,0)</f>
        <v>-2.0714905959339891E-2</v>
      </c>
      <c r="O308" s="2">
        <f t="shared" ca="1" si="19"/>
        <v>1.0688798998528608</v>
      </c>
      <c r="P308" s="3">
        <f ca="1">1-O308/MAX(O$2:O308)</f>
        <v>2.6154845946354754E-2</v>
      </c>
    </row>
    <row r="309" spans="1:16" x14ac:dyDescent="0.15">
      <c r="A309" s="1">
        <v>38821</v>
      </c>
      <c r="B309">
        <v>1091.69</v>
      </c>
      <c r="C309">
        <v>1118.67</v>
      </c>
      <c r="D309">
        <v>1091.67</v>
      </c>
      <c r="E309" s="2">
        <v>1118.6099999999999</v>
      </c>
      <c r="F309" s="16">
        <v>16782531584</v>
      </c>
      <c r="G309" s="3">
        <f t="shared" si="16"/>
        <v>2.2560858555848995E-2</v>
      </c>
      <c r="H309" s="3">
        <f>1-E309/MAX(E$2:E309)</f>
        <v>4.1840631704516129E-3</v>
      </c>
      <c r="I309" s="32">
        <v>762</v>
      </c>
      <c r="J309" s="32">
        <v>40</v>
      </c>
      <c r="K309" s="34">
        <f ca="1">IF(ROW()&gt;计算结果!B$18+1,SUM(OFFSET(I309,0,0,-计算结果!B$18,1))-SUM(OFFSET(J309,0,0,-计算结果!B$18,1)),SUM(OFFSET(I309,0,0,-ROW(),1))-SUM(OFFSET(J309,0,0,-ROW(),1)))</f>
        <v>5708.9999999999927</v>
      </c>
      <c r="L309" s="35" t="str">
        <f t="shared" ca="1" si="17"/>
        <v>买</v>
      </c>
      <c r="M309" s="4" t="str">
        <f t="shared" ca="1" si="18"/>
        <v/>
      </c>
      <c r="N309" s="3">
        <f ca="1">IF(L308="买",E309/E308-1,0)-IF(M309=1,计算结果!B$17,0)</f>
        <v>2.2560858555848995E-2</v>
      </c>
      <c r="O309" s="2">
        <f t="shared" ca="1" si="19"/>
        <v>1.0929947480866313</v>
      </c>
      <c r="P309" s="3">
        <f ca="1">1-O309/MAX(O$2:O309)</f>
        <v>4.1840631704513909E-3</v>
      </c>
    </row>
    <row r="310" spans="1:16" x14ac:dyDescent="0.15">
      <c r="A310" s="1">
        <v>38824</v>
      </c>
      <c r="B310">
        <v>1120.19</v>
      </c>
      <c r="C310">
        <v>1129.1500000000001</v>
      </c>
      <c r="D310">
        <v>1114.53</v>
      </c>
      <c r="E310" s="2">
        <v>1124.4100000000001</v>
      </c>
      <c r="F310" s="16">
        <v>18349162496</v>
      </c>
      <c r="G310" s="3">
        <f t="shared" si="16"/>
        <v>5.1850063918614797E-3</v>
      </c>
      <c r="H310" s="3">
        <f>1-E310/MAX(E$2:E310)</f>
        <v>0</v>
      </c>
      <c r="I310" s="32">
        <v>428.52631578947376</v>
      </c>
      <c r="J310" s="32">
        <v>310.52631578947376</v>
      </c>
      <c r="K310" s="34">
        <f ca="1">IF(ROW()&gt;计算结果!B$18+1,SUM(OFFSET(I310,0,0,-计算结果!B$18,1))-SUM(OFFSET(J310,0,0,-计算结果!B$18,1)),SUM(OFFSET(I310,0,0,-ROW(),1))-SUM(OFFSET(J310,0,0,-ROW(),1)))</f>
        <v>5968.0000000000036</v>
      </c>
      <c r="L310" s="35" t="str">
        <f t="shared" ca="1" si="17"/>
        <v>买</v>
      </c>
      <c r="M310" s="4" t="str">
        <f t="shared" ca="1" si="18"/>
        <v/>
      </c>
      <c r="N310" s="3">
        <f ca="1">IF(L309="买",E310/E309-1,0)-IF(M310=1,计算结果!B$17,0)</f>
        <v>5.1850063918614797E-3</v>
      </c>
      <c r="O310" s="2">
        <f t="shared" ca="1" si="19"/>
        <v>1.0986619328417315</v>
      </c>
      <c r="P310" s="3">
        <f ca="1">1-O310/MAX(O$2:O310)</f>
        <v>0</v>
      </c>
    </row>
    <row r="311" spans="1:16" x14ac:dyDescent="0.15">
      <c r="A311" s="1">
        <v>38825</v>
      </c>
      <c r="B311">
        <v>1127.51</v>
      </c>
      <c r="C311">
        <v>1135.45</v>
      </c>
      <c r="D311">
        <v>1119.27</v>
      </c>
      <c r="E311" s="2">
        <v>1131.28</v>
      </c>
      <c r="F311" s="16">
        <v>17403457536</v>
      </c>
      <c r="G311" s="3">
        <f t="shared" si="16"/>
        <v>6.1098709545448493E-3</v>
      </c>
      <c r="H311" s="3">
        <f>1-E311/MAX(E$2:E311)</f>
        <v>0</v>
      </c>
      <c r="I311" s="32">
        <v>306.57575757575762</v>
      </c>
      <c r="J311" s="32">
        <v>457.57575757575762</v>
      </c>
      <c r="K311" s="34">
        <f ca="1">IF(ROW()&gt;计算结果!B$18+1,SUM(OFFSET(I311,0,0,-计算结果!B$18,1))-SUM(OFFSET(J311,0,0,-计算结果!B$18,1)),SUM(OFFSET(I311,0,0,-ROW(),1))-SUM(OFFSET(J311,0,0,-ROW(),1)))</f>
        <v>5725</v>
      </c>
      <c r="L311" s="35" t="str">
        <f t="shared" ca="1" si="17"/>
        <v>买</v>
      </c>
      <c r="M311" s="4" t="str">
        <f t="shared" ca="1" si="18"/>
        <v/>
      </c>
      <c r="N311" s="3">
        <f ca="1">IF(L310="买",E311/E310-1,0)-IF(M311=1,计算结果!B$17,0)</f>
        <v>6.1098709545448493E-3</v>
      </c>
      <c r="O311" s="2">
        <f t="shared" ca="1" si="19"/>
        <v>1.1053746154740653</v>
      </c>
      <c r="P311" s="3">
        <f ca="1">1-O311/MAX(O$2:O311)</f>
        <v>0</v>
      </c>
    </row>
    <row r="312" spans="1:16" x14ac:dyDescent="0.15">
      <c r="A312" s="1">
        <v>38826</v>
      </c>
      <c r="B312">
        <v>1135.6099999999999</v>
      </c>
      <c r="C312">
        <v>1140.4100000000001</v>
      </c>
      <c r="D312">
        <v>1125.2</v>
      </c>
      <c r="E312" s="2">
        <v>1138.24</v>
      </c>
      <c r="F312" s="16">
        <v>19364960256</v>
      </c>
      <c r="G312" s="3">
        <f t="shared" si="16"/>
        <v>6.1523230323174971E-3</v>
      </c>
      <c r="H312" s="3">
        <f>1-E312/MAX(E$2:E312)</f>
        <v>0</v>
      </c>
      <c r="I312" s="32">
        <v>284.99999999999994</v>
      </c>
      <c r="J312" s="32">
        <v>499.99999999999994</v>
      </c>
      <c r="K312" s="34">
        <f ca="1">IF(ROW()&gt;计算结果!B$18+1,SUM(OFFSET(I312,0,0,-计算结果!B$18,1))-SUM(OFFSET(J312,0,0,-计算结果!B$18,1)),SUM(OFFSET(I312,0,0,-ROW(),1))-SUM(OFFSET(J312,0,0,-ROW(),1)))</f>
        <v>5009.0000000000036</v>
      </c>
      <c r="L312" s="35" t="str">
        <f t="shared" ca="1" si="17"/>
        <v>买</v>
      </c>
      <c r="M312" s="4" t="str">
        <f t="shared" ca="1" si="18"/>
        <v/>
      </c>
      <c r="N312" s="3">
        <f ca="1">IF(L311="买",E312/E311-1,0)-IF(M312=1,计算结果!B$17,0)</f>
        <v>6.1523230323174971E-3</v>
      </c>
      <c r="O312" s="2">
        <f t="shared" ca="1" si="19"/>
        <v>1.1121752371801856</v>
      </c>
      <c r="P312" s="3">
        <f ca="1">1-O312/MAX(O$2:O312)</f>
        <v>0</v>
      </c>
    </row>
    <row r="313" spans="1:16" x14ac:dyDescent="0.15">
      <c r="A313" s="1">
        <v>38827</v>
      </c>
      <c r="B313">
        <v>1139.6400000000001</v>
      </c>
      <c r="C313">
        <v>1142.54</v>
      </c>
      <c r="D313">
        <v>1127.0899999999999</v>
      </c>
      <c r="E313" s="2">
        <v>1134.3800000000001</v>
      </c>
      <c r="F313" s="16">
        <v>21561233408</v>
      </c>
      <c r="G313" s="3">
        <f t="shared" si="16"/>
        <v>-3.3912004498172221E-3</v>
      </c>
      <c r="H313" s="3">
        <f>1-E313/MAX(E$2:E313)</f>
        <v>3.3912004498172221E-3</v>
      </c>
      <c r="I313" s="32">
        <v>208.6875</v>
      </c>
      <c r="J313" s="32">
        <v>579.6875</v>
      </c>
      <c r="K313" s="34">
        <f ca="1">IF(ROW()&gt;计算结果!B$18+1,SUM(OFFSET(I313,0,0,-计算结果!B$18,1))-SUM(OFFSET(J313,0,0,-计算结果!B$18,1)),SUM(OFFSET(I313,0,0,-ROW(),1))-SUM(OFFSET(J313,0,0,-ROW(),1)))</f>
        <v>5141.0000000000036</v>
      </c>
      <c r="L313" s="35" t="str">
        <f t="shared" ca="1" si="17"/>
        <v>买</v>
      </c>
      <c r="M313" s="4" t="str">
        <f t="shared" ca="1" si="18"/>
        <v/>
      </c>
      <c r="N313" s="3">
        <f ca="1">IF(L312="买",E313/E312-1,0)-IF(M313=1,计算结果!B$17,0)</f>
        <v>-3.3912004498172221E-3</v>
      </c>
      <c r="O313" s="2">
        <f t="shared" ca="1" si="19"/>
        <v>1.1084036280155847</v>
      </c>
      <c r="P313" s="3">
        <f ca="1">1-O313/MAX(O$2:O313)</f>
        <v>3.3912004498171111E-3</v>
      </c>
    </row>
    <row r="314" spans="1:16" x14ac:dyDescent="0.15">
      <c r="A314" s="1">
        <v>38828</v>
      </c>
      <c r="B314">
        <v>1133.2</v>
      </c>
      <c r="C314">
        <v>1152.8900000000001</v>
      </c>
      <c r="D314">
        <v>1127.6500000000001</v>
      </c>
      <c r="E314" s="2">
        <v>1149.1600000000001</v>
      </c>
      <c r="F314" s="16">
        <v>22750697472</v>
      </c>
      <c r="G314" s="3">
        <f t="shared" si="16"/>
        <v>1.3029143673195964E-2</v>
      </c>
      <c r="H314" s="3">
        <f>1-E314/MAX(E$2:E314)</f>
        <v>0</v>
      </c>
      <c r="I314" s="32">
        <v>503.57446808510645</v>
      </c>
      <c r="J314" s="32">
        <v>259.57446808510645</v>
      </c>
      <c r="K314" s="34">
        <f ca="1">IF(ROW()&gt;计算结果!B$18+1,SUM(OFFSET(I314,0,0,-计算结果!B$18,1))-SUM(OFFSET(J314,0,0,-计算结果!B$18,1)),SUM(OFFSET(I314,0,0,-ROW(),1))-SUM(OFFSET(J314,0,0,-ROW(),1)))</f>
        <v>4774.9999999999964</v>
      </c>
      <c r="L314" s="35" t="str">
        <f t="shared" ca="1" si="17"/>
        <v>买</v>
      </c>
      <c r="M314" s="4" t="str">
        <f t="shared" ca="1" si="18"/>
        <v/>
      </c>
      <c r="N314" s="3">
        <f ca="1">IF(L313="买",E314/E313-1,0)-IF(M314=1,计算结果!B$17,0)</f>
        <v>1.3029143673195964E-2</v>
      </c>
      <c r="O314" s="2">
        <f t="shared" ca="1" si="19"/>
        <v>1.1228451781328914</v>
      </c>
      <c r="P314" s="3">
        <f ca="1">1-O314/MAX(O$2:O314)</f>
        <v>0</v>
      </c>
    </row>
    <row r="315" spans="1:16" x14ac:dyDescent="0.15">
      <c r="A315" s="1">
        <v>38831</v>
      </c>
      <c r="B315">
        <v>1156.9100000000001</v>
      </c>
      <c r="C315">
        <v>1160.58</v>
      </c>
      <c r="D315">
        <v>1135.75</v>
      </c>
      <c r="E315" s="2">
        <v>1142.7</v>
      </c>
      <c r="F315" s="16">
        <v>26245896192</v>
      </c>
      <c r="G315" s="3">
        <f t="shared" si="16"/>
        <v>-5.6214974416095576E-3</v>
      </c>
      <c r="H315" s="3">
        <f>1-E315/MAX(E$2:E315)</f>
        <v>5.6214974416095576E-3</v>
      </c>
      <c r="I315" s="32">
        <v>201.92307692307691</v>
      </c>
      <c r="J315" s="32">
        <v>576.92307692307691</v>
      </c>
      <c r="K315" s="34">
        <f ca="1">IF(ROW()&gt;计算结果!B$18+1,SUM(OFFSET(I315,0,0,-计算结果!B$18,1))-SUM(OFFSET(J315,0,0,-计算结果!B$18,1)),SUM(OFFSET(I315,0,0,-ROW(),1))-SUM(OFFSET(J315,0,0,-ROW(),1)))</f>
        <v>3769.9999999999964</v>
      </c>
      <c r="L315" s="35" t="str">
        <f t="shared" ca="1" si="17"/>
        <v>买</v>
      </c>
      <c r="M315" s="4" t="str">
        <f t="shared" ca="1" si="18"/>
        <v/>
      </c>
      <c r="N315" s="3">
        <f ca="1">IF(L314="买",E315/E314-1,0)-IF(M315=1,计算结果!B$17,0)</f>
        <v>-5.6214974416095576E-3</v>
      </c>
      <c r="O315" s="2">
        <f t="shared" ca="1" si="19"/>
        <v>1.1165331068366937</v>
      </c>
      <c r="P315" s="3">
        <f ca="1">1-O315/MAX(O$2:O315)</f>
        <v>5.6214974416095576E-3</v>
      </c>
    </row>
    <row r="316" spans="1:16" x14ac:dyDescent="0.15">
      <c r="A316" s="1">
        <v>38832</v>
      </c>
      <c r="B316">
        <v>1139.49</v>
      </c>
      <c r="C316">
        <v>1149.54</v>
      </c>
      <c r="D316">
        <v>1123.0999999999999</v>
      </c>
      <c r="E316" s="2">
        <v>1141.93</v>
      </c>
      <c r="F316" s="16">
        <v>22885232640</v>
      </c>
      <c r="G316" s="3">
        <f t="shared" si="16"/>
        <v>-6.7384265336478677E-4</v>
      </c>
      <c r="H316" s="3">
        <f>1-E316/MAX(E$2:E316)</f>
        <v>6.2915520902224742E-3</v>
      </c>
      <c r="I316" s="32">
        <v>314.99999999999994</v>
      </c>
      <c r="J316" s="32">
        <v>449.99999999999994</v>
      </c>
      <c r="K316" s="34">
        <f ca="1">IF(ROW()&gt;计算结果!B$18+1,SUM(OFFSET(I316,0,0,-计算结果!B$18,1))-SUM(OFFSET(J316,0,0,-计算结果!B$18,1)),SUM(OFFSET(I316,0,0,-ROW(),1))-SUM(OFFSET(J316,0,0,-ROW(),1)))</f>
        <v>3137.9999999999964</v>
      </c>
      <c r="L316" s="35" t="str">
        <f t="shared" ca="1" si="17"/>
        <v>买</v>
      </c>
      <c r="M316" s="4" t="str">
        <f t="shared" ca="1" si="18"/>
        <v/>
      </c>
      <c r="N316" s="3">
        <f ca="1">IF(L315="买",E316/E315-1,0)-IF(M316=1,计算结果!B$17,0)</f>
        <v>-6.7384265336478677E-4</v>
      </c>
      <c r="O316" s="2">
        <f t="shared" ca="1" si="19"/>
        <v>1.1157807392054133</v>
      </c>
      <c r="P316" s="3">
        <f ca="1">1-O316/MAX(O$2:O316)</f>
        <v>6.2915520902223632E-3</v>
      </c>
    </row>
    <row r="317" spans="1:16" x14ac:dyDescent="0.15">
      <c r="A317" s="1">
        <v>38833</v>
      </c>
      <c r="B317">
        <v>1142.9000000000001</v>
      </c>
      <c r="C317">
        <v>1162.02</v>
      </c>
      <c r="D317">
        <v>1142.07</v>
      </c>
      <c r="E317" s="2">
        <v>1155.73</v>
      </c>
      <c r="F317" s="16">
        <v>25476171776</v>
      </c>
      <c r="G317" s="3">
        <f t="shared" si="16"/>
        <v>1.2084803797080435E-2</v>
      </c>
      <c r="H317" s="3">
        <f>1-E317/MAX(E$2:E317)</f>
        <v>0</v>
      </c>
      <c r="I317" s="32">
        <v>571.54054054054063</v>
      </c>
      <c r="J317" s="32">
        <v>200.54054054054063</v>
      </c>
      <c r="K317" s="34">
        <f ca="1">IF(ROW()&gt;计算结果!B$18+1,SUM(OFFSET(I317,0,0,-计算结果!B$18,1))-SUM(OFFSET(J317,0,0,-计算结果!B$18,1)),SUM(OFFSET(I317,0,0,-ROW(),1))-SUM(OFFSET(J317,0,0,-ROW(),1)))</f>
        <v>2894</v>
      </c>
      <c r="L317" s="35" t="str">
        <f t="shared" ca="1" si="17"/>
        <v>买</v>
      </c>
      <c r="M317" s="4" t="str">
        <f t="shared" ca="1" si="18"/>
        <v/>
      </c>
      <c r="N317" s="3">
        <f ca="1">IF(L316="买",E317/E316-1,0)-IF(M317=1,计算结果!B$17,0)</f>
        <v>1.2084803797080435E-2</v>
      </c>
      <c r="O317" s="2">
        <f t="shared" ca="1" si="19"/>
        <v>1.129264730519272</v>
      </c>
      <c r="P317" s="3">
        <f ca="1">1-O317/MAX(O$2:O317)</f>
        <v>0</v>
      </c>
    </row>
    <row r="318" spans="1:16" x14ac:dyDescent="0.15">
      <c r="A318" s="1">
        <v>38834</v>
      </c>
      <c r="B318">
        <v>1157.3800000000001</v>
      </c>
      <c r="C318">
        <v>1159.9000000000001</v>
      </c>
      <c r="D318">
        <v>1145.26</v>
      </c>
      <c r="E318" s="2">
        <v>1155.27</v>
      </c>
      <c r="F318" s="16">
        <v>18862520320</v>
      </c>
      <c r="G318" s="3">
        <f t="shared" si="16"/>
        <v>-3.9801683784279618E-4</v>
      </c>
      <c r="H318" s="3">
        <f>1-E318/MAX(E$2:E318)</f>
        <v>3.9801683784279618E-4</v>
      </c>
      <c r="I318" s="32">
        <v>391.00000000000023</v>
      </c>
      <c r="J318" s="32">
        <v>425.00000000000023</v>
      </c>
      <c r="K318" s="34">
        <f ca="1">IF(ROW()&gt;计算结果!B$18+1,SUM(OFFSET(I318,0,0,-计算结果!B$18,1))-SUM(OFFSET(J318,0,0,-计算结果!B$18,1)),SUM(OFFSET(I318,0,0,-ROW(),1))-SUM(OFFSET(J318,0,0,-ROW(),1)))</f>
        <v>2795</v>
      </c>
      <c r="L318" s="35" t="str">
        <f t="shared" ca="1" si="17"/>
        <v>买</v>
      </c>
      <c r="M318" s="4" t="str">
        <f t="shared" ca="1" si="18"/>
        <v/>
      </c>
      <c r="N318" s="3">
        <f ca="1">IF(L317="买",E318/E317-1,0)-IF(M318=1,计算结果!B$17,0)</f>
        <v>-3.9801683784279618E-4</v>
      </c>
      <c r="O318" s="2">
        <f t="shared" ca="1" si="19"/>
        <v>1.1288152641421434</v>
      </c>
      <c r="P318" s="3">
        <f ca="1">1-O318/MAX(O$2:O318)</f>
        <v>3.9801683784279618E-4</v>
      </c>
    </row>
    <row r="319" spans="1:16" x14ac:dyDescent="0.15">
      <c r="A319" s="1">
        <v>38835</v>
      </c>
      <c r="B319">
        <v>1143.5899999999999</v>
      </c>
      <c r="C319">
        <v>1173.8800000000001</v>
      </c>
      <c r="D319">
        <v>1133.19</v>
      </c>
      <c r="E319" s="2">
        <v>1172.3499999999999</v>
      </c>
      <c r="F319" s="16">
        <v>24343009280</v>
      </c>
      <c r="G319" s="3">
        <f t="shared" si="16"/>
        <v>1.4784422689068322E-2</v>
      </c>
      <c r="H319" s="3">
        <f>1-E319/MAX(E$2:E319)</f>
        <v>0</v>
      </c>
      <c r="I319" s="32">
        <v>447.08333333333331</v>
      </c>
      <c r="J319" s="32">
        <v>302.08333333333331</v>
      </c>
      <c r="K319" s="34">
        <f ca="1">IF(ROW()&gt;计算结果!B$18+1,SUM(OFFSET(I319,0,0,-计算结果!B$18,1))-SUM(OFFSET(J319,0,0,-计算结果!B$18,1)),SUM(OFFSET(I319,0,0,-ROW(),1))-SUM(OFFSET(J319,0,0,-ROW(),1)))</f>
        <v>3294.9999999999964</v>
      </c>
      <c r="L319" s="35" t="str">
        <f t="shared" ca="1" si="17"/>
        <v>买</v>
      </c>
      <c r="M319" s="4" t="str">
        <f t="shared" ca="1" si="18"/>
        <v/>
      </c>
      <c r="N319" s="3">
        <f ca="1">IF(L318="买",E319/E318-1,0)-IF(M319=1,计算结果!B$17,0)</f>
        <v>1.4784422689068322E-2</v>
      </c>
      <c r="O319" s="2">
        <f t="shared" ca="1" si="19"/>
        <v>1.1455041461450932</v>
      </c>
      <c r="P319" s="3">
        <f ca="1">1-O319/MAX(O$2:O319)</f>
        <v>0</v>
      </c>
    </row>
    <row r="320" spans="1:16" x14ac:dyDescent="0.15">
      <c r="A320" s="1">
        <v>38845</v>
      </c>
      <c r="B320">
        <v>1179.58</v>
      </c>
      <c r="C320">
        <v>1218.8599999999999</v>
      </c>
      <c r="D320">
        <v>1179.58</v>
      </c>
      <c r="E320" s="2">
        <v>1218.44</v>
      </c>
      <c r="F320" s="16">
        <v>26536314880</v>
      </c>
      <c r="G320" s="3">
        <f t="shared" si="16"/>
        <v>3.9314197978419507E-2</v>
      </c>
      <c r="H320" s="3">
        <f>1-E320/MAX(E$2:E320)</f>
        <v>0</v>
      </c>
      <c r="I320" s="32">
        <v>718.99751861042182</v>
      </c>
      <c r="J320" s="32">
        <v>41.997518610421821</v>
      </c>
      <c r="K320" s="34">
        <f ca="1">IF(ROW()&gt;计算结果!B$18+1,SUM(OFFSET(I320,0,0,-计算结果!B$18,1))-SUM(OFFSET(J320,0,0,-计算结果!B$18,1)),SUM(OFFSET(I320,0,0,-ROW(),1))-SUM(OFFSET(J320,0,0,-ROW(),1)))</f>
        <v>3259</v>
      </c>
      <c r="L320" s="35" t="str">
        <f t="shared" ca="1" si="17"/>
        <v>买</v>
      </c>
      <c r="M320" s="4" t="str">
        <f t="shared" ca="1" si="18"/>
        <v/>
      </c>
      <c r="N320" s="3">
        <f ca="1">IF(L319="买",E320/E319-1,0)-IF(M320=1,计算结果!B$17,0)</f>
        <v>3.9314197978419507E-2</v>
      </c>
      <c r="O320" s="2">
        <f t="shared" ca="1" si="19"/>
        <v>1.1905387229317419</v>
      </c>
      <c r="P320" s="3">
        <f ca="1">1-O320/MAX(O$2:O320)</f>
        <v>0</v>
      </c>
    </row>
    <row r="321" spans="1:16" x14ac:dyDescent="0.15">
      <c r="A321" s="1">
        <v>38846</v>
      </c>
      <c r="B321">
        <v>1226.31</v>
      </c>
      <c r="C321">
        <v>1252.76</v>
      </c>
      <c r="D321">
        <v>1222.68</v>
      </c>
      <c r="E321" s="2">
        <v>1251.6099999999999</v>
      </c>
      <c r="F321" s="16">
        <v>33111916544</v>
      </c>
      <c r="G321" s="3">
        <f t="shared" si="16"/>
        <v>2.7223334755917206E-2</v>
      </c>
      <c r="H321" s="3">
        <f>1-E321/MAX(E$2:E321)</f>
        <v>0</v>
      </c>
      <c r="I321" s="32">
        <v>704.02851524090465</v>
      </c>
      <c r="J321" s="32">
        <v>63.028515240904653</v>
      </c>
      <c r="K321" s="34">
        <f ca="1">IF(ROW()&gt;计算结果!B$18+1,SUM(OFFSET(I321,0,0,-计算结果!B$18,1))-SUM(OFFSET(J321,0,0,-计算结果!B$18,1)),SUM(OFFSET(I321,0,0,-ROW(),1))-SUM(OFFSET(J321,0,0,-ROW(),1)))</f>
        <v>3930</v>
      </c>
      <c r="L321" s="35" t="str">
        <f t="shared" ca="1" si="17"/>
        <v>买</v>
      </c>
      <c r="M321" s="4" t="str">
        <f t="shared" ca="1" si="18"/>
        <v/>
      </c>
      <c r="N321" s="3">
        <f ca="1">IF(L320="买",E321/E320-1,0)-IF(M321=1,计算结果!B$17,0)</f>
        <v>2.7223334755917206E-2</v>
      </c>
      <c r="O321" s="2">
        <f t="shared" ca="1" si="19"/>
        <v>1.2229491571259949</v>
      </c>
      <c r="P321" s="3">
        <f ca="1">1-O321/MAX(O$2:O321)</f>
        <v>0</v>
      </c>
    </row>
    <row r="322" spans="1:16" x14ac:dyDescent="0.15">
      <c r="A322" s="1">
        <v>38847</v>
      </c>
      <c r="B322">
        <v>1257.98</v>
      </c>
      <c r="C322">
        <v>1273.68</v>
      </c>
      <c r="D322">
        <v>1243.47</v>
      </c>
      <c r="E322" s="2">
        <v>1265.93</v>
      </c>
      <c r="F322" s="16">
        <v>33568258048</v>
      </c>
      <c r="G322" s="3">
        <f t="shared" si="16"/>
        <v>1.1441263652415712E-2</v>
      </c>
      <c r="H322" s="3">
        <f>1-E322/MAX(E$2:E322)</f>
        <v>0</v>
      </c>
      <c r="I322" s="32">
        <v>496.9213483146068</v>
      </c>
      <c r="J322" s="32">
        <v>262.9213483146068</v>
      </c>
      <c r="K322" s="34">
        <f ca="1">IF(ROW()&gt;计算结果!B$18+1,SUM(OFFSET(I322,0,0,-计算结果!B$18,1))-SUM(OFFSET(J322,0,0,-计算结果!B$18,1)),SUM(OFFSET(I322,0,0,-ROW(),1))-SUM(OFFSET(J322,0,0,-ROW(),1)))</f>
        <v>4710.9999999999927</v>
      </c>
      <c r="L322" s="35" t="str">
        <f t="shared" ca="1" si="17"/>
        <v>买</v>
      </c>
      <c r="M322" s="4" t="str">
        <f t="shared" ca="1" si="18"/>
        <v/>
      </c>
      <c r="N322" s="3">
        <f ca="1">IF(L321="买",E322/E321-1,0)-IF(M322=1,计算结果!B$17,0)</f>
        <v>1.1441263652415712E-2</v>
      </c>
      <c r="O322" s="2">
        <f t="shared" ca="1" si="19"/>
        <v>1.2369412408661731</v>
      </c>
      <c r="P322" s="3">
        <f ca="1">1-O322/MAX(O$2:O322)</f>
        <v>0</v>
      </c>
    </row>
    <row r="323" spans="1:16" x14ac:dyDescent="0.15">
      <c r="A323" s="1">
        <v>38848</v>
      </c>
      <c r="B323">
        <v>1267.22</v>
      </c>
      <c r="C323">
        <v>1294.8699999999999</v>
      </c>
      <c r="D323">
        <v>1254.3499999999999</v>
      </c>
      <c r="E323" s="2">
        <v>1255.04</v>
      </c>
      <c r="F323" s="16">
        <v>37299605504</v>
      </c>
      <c r="G323" s="3">
        <f t="shared" ref="G323:G386" si="20">E323/E322-1</f>
        <v>-8.6023713791442136E-3</v>
      </c>
      <c r="H323" s="3">
        <f>1-E323/MAX(E$2:E323)</f>
        <v>8.6023713791442136E-3</v>
      </c>
      <c r="I323" s="32">
        <v>298.57894736842104</v>
      </c>
      <c r="J323" s="32">
        <v>481.57894736842104</v>
      </c>
      <c r="K323" s="34">
        <f ca="1">IF(ROW()&gt;计算结果!B$18+1,SUM(OFFSET(I323,0,0,-计算结果!B$18,1))-SUM(OFFSET(J323,0,0,-计算结果!B$18,1)),SUM(OFFSET(I323,0,0,-ROW(),1))-SUM(OFFSET(J323,0,0,-ROW(),1)))</f>
        <v>4578</v>
      </c>
      <c r="L323" s="35" t="str">
        <f t="shared" ca="1" si="17"/>
        <v>买</v>
      </c>
      <c r="M323" s="4" t="str">
        <f t="shared" ca="1" si="18"/>
        <v/>
      </c>
      <c r="N323" s="3">
        <f ca="1">IF(L322="买",E323/E322-1,0)-IF(M323=1,计算结果!B$17,0)</f>
        <v>-8.6023713791442136E-3</v>
      </c>
      <c r="O323" s="2">
        <f t="shared" ca="1" si="19"/>
        <v>1.2263006129380627</v>
      </c>
      <c r="P323" s="3">
        <f ca="1">1-O323/MAX(O$2:O323)</f>
        <v>8.6023713791443246E-3</v>
      </c>
    </row>
    <row r="324" spans="1:16" x14ac:dyDescent="0.15">
      <c r="A324" s="1">
        <v>38849</v>
      </c>
      <c r="B324">
        <v>1255.23</v>
      </c>
      <c r="C324">
        <v>1296.3800000000001</v>
      </c>
      <c r="D324">
        <v>1252.68</v>
      </c>
      <c r="E324" s="2">
        <v>1296.26</v>
      </c>
      <c r="F324" s="16">
        <v>34261843968</v>
      </c>
      <c r="G324" s="3">
        <f t="shared" si="20"/>
        <v>3.2843574706782341E-2</v>
      </c>
      <c r="H324" s="3">
        <f>1-E324/MAX(E$2:E324)</f>
        <v>0</v>
      </c>
      <c r="I324" s="32">
        <v>721.00524934383202</v>
      </c>
      <c r="J324" s="32">
        <v>58.00524934383202</v>
      </c>
      <c r="K324" s="34">
        <f ca="1">IF(ROW()&gt;计算结果!B$18+1,SUM(OFFSET(I324,0,0,-计算结果!B$18,1))-SUM(OFFSET(J324,0,0,-计算结果!B$18,1)),SUM(OFFSET(I324,0,0,-ROW(),1))-SUM(OFFSET(J324,0,0,-ROW(),1)))</f>
        <v>4456.0000000000073</v>
      </c>
      <c r="L324" s="35" t="str">
        <f t="shared" ref="L324:L387" ca="1" si="21">(IF(K324&lt;0,"卖","买"))</f>
        <v>买</v>
      </c>
      <c r="M324" s="4" t="str">
        <f t="shared" ref="M324:M387" ca="1" si="22">IF(L323&lt;&gt;L324,1,"")</f>
        <v/>
      </c>
      <c r="N324" s="3">
        <f ca="1">IF(L323="买",E324/E323-1,0)-IF(M324=1,计算结果!B$17,0)</f>
        <v>3.2843574706782341E-2</v>
      </c>
      <c r="O324" s="2">
        <f t="shared" ref="O324:O387" ca="1" si="23">IFERROR(O323*(1+N324),O323)</f>
        <v>1.266576708732067</v>
      </c>
      <c r="P324" s="3">
        <f ca="1">1-O324/MAX(O$2:O324)</f>
        <v>0</v>
      </c>
    </row>
    <row r="325" spans="1:16" x14ac:dyDescent="0.15">
      <c r="A325" s="1">
        <v>38852</v>
      </c>
      <c r="B325">
        <v>1312.14</v>
      </c>
      <c r="C325">
        <v>1352.41</v>
      </c>
      <c r="D325">
        <v>1301.8</v>
      </c>
      <c r="E325" s="2">
        <v>1352.16</v>
      </c>
      <c r="F325" s="16">
        <v>45768187904</v>
      </c>
      <c r="G325" s="3">
        <f t="shared" si="20"/>
        <v>4.3124064616666402E-2</v>
      </c>
      <c r="H325" s="3">
        <f>1-E325/MAX(E$2:E325)</f>
        <v>0</v>
      </c>
      <c r="I325" s="32">
        <v>729.99548532731376</v>
      </c>
      <c r="J325" s="32">
        <v>38.995485327313759</v>
      </c>
      <c r="K325" s="34">
        <f ca="1">IF(ROW()&gt;计算结果!B$18+1,SUM(OFFSET(I325,0,0,-计算结果!B$18,1))-SUM(OFFSET(J325,0,0,-计算结果!B$18,1)),SUM(OFFSET(I325,0,0,-ROW(),1))-SUM(OFFSET(J325,0,0,-ROW(),1)))</f>
        <v>4789</v>
      </c>
      <c r="L325" s="35" t="str">
        <f t="shared" ca="1" si="21"/>
        <v>买</v>
      </c>
      <c r="M325" s="4" t="str">
        <f t="shared" ca="1" si="22"/>
        <v/>
      </c>
      <c r="N325" s="3">
        <f ca="1">IF(L324="买",E325/E324-1,0)-IF(M325=1,计算结果!B$17,0)</f>
        <v>4.3124064616666402E-2</v>
      </c>
      <c r="O325" s="2">
        <f t="shared" ca="1" si="23"/>
        <v>1.3211966445613932</v>
      </c>
      <c r="P325" s="3">
        <f ca="1">1-O325/MAX(O$2:O325)</f>
        <v>0</v>
      </c>
    </row>
    <row r="326" spans="1:16" x14ac:dyDescent="0.15">
      <c r="A326" s="1">
        <v>38853</v>
      </c>
      <c r="B326">
        <v>1368.13</v>
      </c>
      <c r="C326">
        <v>1387.4</v>
      </c>
      <c r="D326">
        <v>1322.14</v>
      </c>
      <c r="E326" s="2">
        <v>1331.13</v>
      </c>
      <c r="F326" s="16">
        <v>50916397056</v>
      </c>
      <c r="G326" s="3">
        <f t="shared" si="20"/>
        <v>-1.5552893148739755E-2</v>
      </c>
      <c r="H326" s="3">
        <f>1-E326/MAX(E$2:E326)</f>
        <v>1.5552893148739755E-2</v>
      </c>
      <c r="I326" s="32">
        <v>180.85714285714286</v>
      </c>
      <c r="J326" s="32">
        <v>602.85714285714289</v>
      </c>
      <c r="K326" s="34">
        <f ca="1">IF(ROW()&gt;计算结果!B$18+1,SUM(OFFSET(I326,0,0,-计算结果!B$18,1))-SUM(OFFSET(J326,0,0,-计算结果!B$18,1)),SUM(OFFSET(I326,0,0,-ROW(),1))-SUM(OFFSET(J326,0,0,-ROW(),1)))</f>
        <v>4499</v>
      </c>
      <c r="L326" s="35" t="str">
        <f t="shared" ca="1" si="21"/>
        <v>买</v>
      </c>
      <c r="M326" s="4" t="str">
        <f t="shared" ca="1" si="22"/>
        <v/>
      </c>
      <c r="N326" s="3">
        <f ca="1">IF(L325="买",E326/E325-1,0)-IF(M326=1,计算结果!B$17,0)</f>
        <v>-1.5552893148739755E-2</v>
      </c>
      <c r="O326" s="2">
        <f t="shared" ca="1" si="23"/>
        <v>1.3006482143200564</v>
      </c>
      <c r="P326" s="3">
        <f ca="1">1-O326/MAX(O$2:O326)</f>
        <v>1.5552893148739755E-2</v>
      </c>
    </row>
    <row r="327" spans="1:16" x14ac:dyDescent="0.15">
      <c r="A327" s="1">
        <v>38854</v>
      </c>
      <c r="B327">
        <v>1331.69</v>
      </c>
      <c r="C327">
        <v>1356.13</v>
      </c>
      <c r="D327">
        <v>1306.8699999999999</v>
      </c>
      <c r="E327" s="2">
        <v>1335.52</v>
      </c>
      <c r="F327" s="16">
        <v>39133827072</v>
      </c>
      <c r="G327" s="3">
        <f t="shared" si="20"/>
        <v>3.2979498621470427E-3</v>
      </c>
      <c r="H327" s="3">
        <f>1-E327/MAX(E$2:E327)</f>
        <v>1.2306235948408517E-2</v>
      </c>
      <c r="I327" s="32">
        <v>591.31914893617034</v>
      </c>
      <c r="J327" s="32">
        <v>205.31914893617034</v>
      </c>
      <c r="K327" s="34">
        <f ca="1">IF(ROW()&gt;计算结果!B$18+1,SUM(OFFSET(I327,0,0,-计算结果!B$18,1))-SUM(OFFSET(J327,0,0,-计算结果!B$18,1)),SUM(OFFSET(I327,0,0,-ROW(),1))-SUM(OFFSET(J327,0,0,-ROW(),1)))</f>
        <v>4814</v>
      </c>
      <c r="L327" s="35" t="str">
        <f t="shared" ca="1" si="21"/>
        <v>买</v>
      </c>
      <c r="M327" s="4" t="str">
        <f t="shared" ca="1" si="22"/>
        <v/>
      </c>
      <c r="N327" s="3">
        <f ca="1">IF(L326="买",E327/E326-1,0)-IF(M327=1,计算结果!B$17,0)</f>
        <v>3.2979498621470427E-3</v>
      </c>
      <c r="O327" s="2">
        <f t="shared" ca="1" si="23"/>
        <v>1.3049376869191751</v>
      </c>
      <c r="P327" s="3">
        <f ca="1">1-O327/MAX(O$2:O327)</f>
        <v>1.2306235948408517E-2</v>
      </c>
    </row>
    <row r="328" spans="1:16" x14ac:dyDescent="0.15">
      <c r="A328" s="1">
        <v>38855</v>
      </c>
      <c r="B328">
        <v>1322.65</v>
      </c>
      <c r="C328">
        <v>1340.52</v>
      </c>
      <c r="D328">
        <v>1301.1099999999999</v>
      </c>
      <c r="E328" s="2">
        <v>1331.2</v>
      </c>
      <c r="F328" s="16">
        <v>31832852480</v>
      </c>
      <c r="G328" s="3">
        <f t="shared" si="20"/>
        <v>-3.2346951000359336E-3</v>
      </c>
      <c r="H328" s="3">
        <f>1-E328/MAX(E$2:E328)</f>
        <v>1.5501124127322186E-2</v>
      </c>
      <c r="I328" s="32">
        <v>435</v>
      </c>
      <c r="J328" s="32">
        <v>348</v>
      </c>
      <c r="K328" s="34">
        <f ca="1">IF(ROW()&gt;计算结果!B$18+1,SUM(OFFSET(I328,0,0,-计算结果!B$18,1))-SUM(OFFSET(J328,0,0,-计算结果!B$18,1)),SUM(OFFSET(I328,0,0,-ROW(),1))-SUM(OFFSET(J328,0,0,-ROW(),1)))</f>
        <v>5028</v>
      </c>
      <c r="L328" s="35" t="str">
        <f t="shared" ca="1" si="21"/>
        <v>买</v>
      </c>
      <c r="M328" s="4" t="str">
        <f t="shared" ca="1" si="22"/>
        <v/>
      </c>
      <c r="N328" s="3">
        <f ca="1">IF(L327="买",E328/E327-1,0)-IF(M328=1,计算结果!B$17,0)</f>
        <v>-3.2346951000359336E-3</v>
      </c>
      <c r="O328" s="2">
        <f t="shared" ca="1" si="23"/>
        <v>1.3007166113774453</v>
      </c>
      <c r="P328" s="3">
        <f ca="1">1-O328/MAX(O$2:O328)</f>
        <v>1.5501124127322297E-2</v>
      </c>
    </row>
    <row r="329" spans="1:16" x14ac:dyDescent="0.15">
      <c r="A329" s="1">
        <v>38856</v>
      </c>
      <c r="B329">
        <v>1334.07</v>
      </c>
      <c r="C329">
        <v>1371.22</v>
      </c>
      <c r="D329">
        <v>1329.32</v>
      </c>
      <c r="E329" s="2">
        <v>1366.1</v>
      </c>
      <c r="F329" s="16">
        <v>36222361600</v>
      </c>
      <c r="G329" s="3">
        <f t="shared" si="20"/>
        <v>2.6216947115384581E-2</v>
      </c>
      <c r="H329" s="3">
        <f>1-E329/MAX(E$2:E329)</f>
        <v>0</v>
      </c>
      <c r="I329" s="32">
        <v>691.04704097116849</v>
      </c>
      <c r="J329" s="32">
        <v>91.047040971168485</v>
      </c>
      <c r="K329" s="34">
        <f ca="1">IF(ROW()&gt;计算结果!B$18+1,SUM(OFFSET(I329,0,0,-计算结果!B$18,1))-SUM(OFFSET(J329,0,0,-计算结果!B$18,1)),SUM(OFFSET(I329,0,0,-ROW(),1))-SUM(OFFSET(J329,0,0,-ROW(),1)))</f>
        <v>5817.9999999999927</v>
      </c>
      <c r="L329" s="35" t="str">
        <f t="shared" ca="1" si="21"/>
        <v>买</v>
      </c>
      <c r="M329" s="4" t="str">
        <f t="shared" ca="1" si="22"/>
        <v/>
      </c>
      <c r="N329" s="3">
        <f ca="1">IF(L328="买",E329/E328-1,0)-IF(M329=1,计算结果!B$17,0)</f>
        <v>2.6216947115384581E-2</v>
      </c>
      <c r="O329" s="2">
        <f t="shared" ca="1" si="23"/>
        <v>1.3348174299900299</v>
      </c>
      <c r="P329" s="3">
        <f ca="1">1-O329/MAX(O$2:O329)</f>
        <v>0</v>
      </c>
    </row>
    <row r="330" spans="1:16" x14ac:dyDescent="0.15">
      <c r="A330" s="1">
        <v>38859</v>
      </c>
      <c r="B330">
        <v>1366.32</v>
      </c>
      <c r="C330">
        <v>1387.57</v>
      </c>
      <c r="D330">
        <v>1360.35</v>
      </c>
      <c r="E330" s="2">
        <v>1373.67</v>
      </c>
      <c r="F330" s="16">
        <v>38198874112</v>
      </c>
      <c r="G330" s="3">
        <f t="shared" si="20"/>
        <v>5.5413220115658746E-3</v>
      </c>
      <c r="H330" s="3">
        <f>1-E330/MAX(E$2:E330)</f>
        <v>0</v>
      </c>
      <c r="I330" s="32">
        <v>603.69230769230774</v>
      </c>
      <c r="J330" s="32">
        <v>167.69230769230774</v>
      </c>
      <c r="K330" s="34">
        <f ca="1">IF(ROW()&gt;计算结果!B$18+1,SUM(OFFSET(I330,0,0,-计算结果!B$18,1))-SUM(OFFSET(J330,0,0,-计算结果!B$18,1)),SUM(OFFSET(I330,0,0,-ROW(),1))-SUM(OFFSET(J330,0,0,-ROW(),1)))</f>
        <v>5488.0000000000073</v>
      </c>
      <c r="L330" s="35" t="str">
        <f t="shared" ca="1" si="21"/>
        <v>买</v>
      </c>
      <c r="M330" s="4" t="str">
        <f t="shared" ca="1" si="22"/>
        <v/>
      </c>
      <c r="N330" s="3">
        <f ca="1">IF(L329="买",E330/E329-1,0)-IF(M330=1,计算结果!B$17,0)</f>
        <v>5.5413220115658746E-3</v>
      </c>
      <c r="O330" s="2">
        <f t="shared" ca="1" si="23"/>
        <v>1.3422140831962555</v>
      </c>
      <c r="P330" s="3">
        <f ca="1">1-O330/MAX(O$2:O330)</f>
        <v>0</v>
      </c>
    </row>
    <row r="331" spans="1:16" x14ac:dyDescent="0.15">
      <c r="A331" s="1">
        <v>38860</v>
      </c>
      <c r="B331">
        <v>1365.1</v>
      </c>
      <c r="C331">
        <v>1365.1</v>
      </c>
      <c r="D331">
        <v>1316.55</v>
      </c>
      <c r="E331" s="2">
        <v>1317.65</v>
      </c>
      <c r="F331" s="16">
        <v>32747751424</v>
      </c>
      <c r="G331" s="3">
        <f t="shared" si="20"/>
        <v>-4.0781264787030369E-2</v>
      </c>
      <c r="H331" s="3">
        <f>1-E331/MAX(E$2:E331)</f>
        <v>4.0781264787030369E-2</v>
      </c>
      <c r="I331" s="32">
        <v>84.954545454545439</v>
      </c>
      <c r="J331" s="32">
        <v>707.9545454545455</v>
      </c>
      <c r="K331" s="34">
        <f ca="1">IF(ROW()&gt;计算结果!B$18+1,SUM(OFFSET(I331,0,0,-计算结果!B$18,1))-SUM(OFFSET(J331,0,0,-计算结果!B$18,1)),SUM(OFFSET(I331,0,0,-ROW(),1))-SUM(OFFSET(J331,0,0,-ROW(),1)))</f>
        <v>4875.0000000000073</v>
      </c>
      <c r="L331" s="35" t="str">
        <f t="shared" ca="1" si="21"/>
        <v>买</v>
      </c>
      <c r="M331" s="4" t="str">
        <f t="shared" ca="1" si="22"/>
        <v/>
      </c>
      <c r="N331" s="3">
        <f ca="1">IF(L330="买",E331/E330-1,0)-IF(M331=1,计算结果!B$17,0)</f>
        <v>-4.0781264787030369E-2</v>
      </c>
      <c r="O331" s="2">
        <f t="shared" ca="1" si="23"/>
        <v>1.2874768952685478</v>
      </c>
      <c r="P331" s="3">
        <f ca="1">1-O331/MAX(O$2:O331)</f>
        <v>4.0781264787030369E-2</v>
      </c>
    </row>
    <row r="332" spans="1:16" x14ac:dyDescent="0.15">
      <c r="A332" s="1">
        <v>38861</v>
      </c>
      <c r="B332">
        <v>1325.68</v>
      </c>
      <c r="C332">
        <v>1351.31</v>
      </c>
      <c r="D332">
        <v>1277.33</v>
      </c>
      <c r="E332" s="2">
        <v>1308.24</v>
      </c>
      <c r="F332" s="16">
        <v>31096815616</v>
      </c>
      <c r="G332" s="3">
        <f t="shared" si="20"/>
        <v>-7.1415019162904825E-3</v>
      </c>
      <c r="H332" s="3">
        <f>1-E332/MAX(E$2:E332)</f>
        <v>4.763152722269548E-2</v>
      </c>
      <c r="I332" s="32">
        <v>155.36842105263156</v>
      </c>
      <c r="J332" s="32">
        <v>647.36842105263156</v>
      </c>
      <c r="K332" s="34">
        <f ca="1">IF(ROW()&gt;计算结果!B$18+1,SUM(OFFSET(I332,0,0,-计算结果!B$18,1))-SUM(OFFSET(J332,0,0,-计算结果!B$18,1)),SUM(OFFSET(I332,0,0,-ROW(),1))-SUM(OFFSET(J332,0,0,-ROW(),1)))</f>
        <v>4173</v>
      </c>
      <c r="L332" s="35" t="str">
        <f t="shared" ca="1" si="21"/>
        <v>买</v>
      </c>
      <c r="M332" s="4" t="str">
        <f t="shared" ca="1" si="22"/>
        <v/>
      </c>
      <c r="N332" s="3">
        <f ca="1">IF(L331="买",E332/E331-1,0)-IF(M332=1,计算结果!B$17,0)</f>
        <v>-7.1415019162904825E-3</v>
      </c>
      <c r="O332" s="2">
        <f t="shared" ca="1" si="23"/>
        <v>1.2782823765538078</v>
      </c>
      <c r="P332" s="3">
        <f ca="1">1-O332/MAX(O$2:O332)</f>
        <v>4.763152722269548E-2</v>
      </c>
    </row>
    <row r="333" spans="1:16" x14ac:dyDescent="0.15">
      <c r="A333" s="1">
        <v>38862</v>
      </c>
      <c r="B333">
        <v>1304.69</v>
      </c>
      <c r="C333">
        <v>1316.47</v>
      </c>
      <c r="D333">
        <v>1285.73</v>
      </c>
      <c r="E333" s="2">
        <v>1307.7</v>
      </c>
      <c r="F333" s="16">
        <v>20482555904</v>
      </c>
      <c r="G333" s="3">
        <f t="shared" si="20"/>
        <v>-4.12768299394628E-4</v>
      </c>
      <c r="H333" s="3">
        <f>1-E333/MAX(E$2:E333)</f>
        <v>4.8024634737600769E-2</v>
      </c>
      <c r="I333" s="32">
        <v>584.4773869346734</v>
      </c>
      <c r="J333" s="32">
        <v>195.4773869346734</v>
      </c>
      <c r="K333" s="34">
        <f ca="1">IF(ROW()&gt;计算结果!B$18+1,SUM(OFFSET(I333,0,0,-计算结果!B$18,1))-SUM(OFFSET(J333,0,0,-计算结果!B$18,1)),SUM(OFFSET(I333,0,0,-ROW(),1))-SUM(OFFSET(J333,0,0,-ROW(),1)))</f>
        <v>5100.0000000000073</v>
      </c>
      <c r="L333" s="35" t="str">
        <f t="shared" ca="1" si="21"/>
        <v>买</v>
      </c>
      <c r="M333" s="4" t="str">
        <f t="shared" ca="1" si="22"/>
        <v/>
      </c>
      <c r="N333" s="3">
        <f ca="1">IF(L332="买",E333/E332-1,0)-IF(M333=1,计算结果!B$17,0)</f>
        <v>-4.12768299394628E-4</v>
      </c>
      <c r="O333" s="2">
        <f t="shared" ca="1" si="23"/>
        <v>1.2777547421110915</v>
      </c>
      <c r="P333" s="3">
        <f ca="1">1-O333/MAX(O$2:O333)</f>
        <v>4.802463473760088E-2</v>
      </c>
    </row>
    <row r="334" spans="1:16" x14ac:dyDescent="0.15">
      <c r="A334" s="1">
        <v>38863</v>
      </c>
      <c r="B334">
        <v>1312.24</v>
      </c>
      <c r="C334">
        <v>1331.45</v>
      </c>
      <c r="D334">
        <v>1309.46</v>
      </c>
      <c r="E334" s="2">
        <v>1331.02</v>
      </c>
      <c r="F334" s="16">
        <v>21741991936</v>
      </c>
      <c r="G334" s="3">
        <f t="shared" si="20"/>
        <v>1.7832836277433595E-2</v>
      </c>
      <c r="H334" s="3">
        <f>1-E334/MAX(E$2:E334)</f>
        <v>3.1048213908726363E-2</v>
      </c>
      <c r="I334" s="32">
        <v>690.98098859315587</v>
      </c>
      <c r="J334" s="32">
        <v>59.980988593155871</v>
      </c>
      <c r="K334" s="34">
        <f ca="1">IF(ROW()&gt;计算结果!B$18+1,SUM(OFFSET(I334,0,0,-计算结果!B$18,1))-SUM(OFFSET(J334,0,0,-计算结果!B$18,1)),SUM(OFFSET(I334,0,0,-ROW(),1))-SUM(OFFSET(J334,0,0,-ROW(),1)))</f>
        <v>5252.9999999999927</v>
      </c>
      <c r="L334" s="35" t="str">
        <f t="shared" ca="1" si="21"/>
        <v>买</v>
      </c>
      <c r="M334" s="4" t="str">
        <f t="shared" ca="1" si="22"/>
        <v/>
      </c>
      <c r="N334" s="3">
        <f ca="1">IF(L333="买",E334/E333-1,0)-IF(M334=1,计算结果!B$17,0)</f>
        <v>1.7832836277433595E-2</v>
      </c>
      <c r="O334" s="2">
        <f t="shared" ca="1" si="23"/>
        <v>1.3005407332298731</v>
      </c>
      <c r="P334" s="3">
        <f ca="1">1-O334/MAX(O$2:O334)</f>
        <v>3.1048213908726363E-2</v>
      </c>
    </row>
    <row r="335" spans="1:16" x14ac:dyDescent="0.15">
      <c r="A335" s="1">
        <v>38866</v>
      </c>
      <c r="B335">
        <v>1339.9</v>
      </c>
      <c r="C335">
        <v>1366.84</v>
      </c>
      <c r="D335">
        <v>1330.63</v>
      </c>
      <c r="E335" s="2">
        <v>1366.29</v>
      </c>
      <c r="F335" s="16">
        <v>27100626944</v>
      </c>
      <c r="G335" s="3">
        <f t="shared" si="20"/>
        <v>2.6498474853871468E-2</v>
      </c>
      <c r="H335" s="3">
        <f>1-E335/MAX(E$2:E335)</f>
        <v>5.3724693703728343E-3</v>
      </c>
      <c r="I335" s="32">
        <v>714.99756690997572</v>
      </c>
      <c r="J335" s="32">
        <v>40.997566909975717</v>
      </c>
      <c r="K335" s="34">
        <f ca="1">IF(ROW()&gt;计算结果!B$18+1,SUM(OFFSET(I335,0,0,-计算结果!B$18,1))-SUM(OFFSET(J335,0,0,-计算结果!B$18,1)),SUM(OFFSET(I335,0,0,-ROW(),1))-SUM(OFFSET(J335,0,0,-ROW(),1)))</f>
        <v>6070.9999999999927</v>
      </c>
      <c r="L335" s="35" t="str">
        <f t="shared" ca="1" si="21"/>
        <v>买</v>
      </c>
      <c r="M335" s="4" t="str">
        <f t="shared" ca="1" si="22"/>
        <v/>
      </c>
      <c r="N335" s="3">
        <f ca="1">IF(L334="买",E335/E334-1,0)-IF(M335=1,计算结果!B$17,0)</f>
        <v>2.6498474853871468E-2</v>
      </c>
      <c r="O335" s="2">
        <f t="shared" ca="1" si="23"/>
        <v>1.3350030791458005</v>
      </c>
      <c r="P335" s="3">
        <f ca="1">1-O335/MAX(O$2:O335)</f>
        <v>5.3724693703728343E-3</v>
      </c>
    </row>
    <row r="336" spans="1:16" x14ac:dyDescent="0.15">
      <c r="A336" s="1">
        <v>38867</v>
      </c>
      <c r="B336">
        <v>1375.3</v>
      </c>
      <c r="C336">
        <v>1384.68</v>
      </c>
      <c r="D336">
        <v>1360.55</v>
      </c>
      <c r="E336" s="2">
        <v>1378.76</v>
      </c>
      <c r="F336" s="16">
        <v>28992430080</v>
      </c>
      <c r="G336" s="3">
        <f t="shared" si="20"/>
        <v>9.1269057081586613E-3</v>
      </c>
      <c r="H336" s="3">
        <f>1-E336/MAX(E$2:E336)</f>
        <v>0</v>
      </c>
      <c r="I336" s="32">
        <v>505.39285714285717</v>
      </c>
      <c r="J336" s="32">
        <v>238.39285714285717</v>
      </c>
      <c r="K336" s="34">
        <f ca="1">IF(ROW()&gt;计算结果!B$18+1,SUM(OFFSET(I336,0,0,-计算结果!B$18,1))-SUM(OFFSET(J336,0,0,-计算结果!B$18,1)),SUM(OFFSET(I336,0,0,-ROW(),1))-SUM(OFFSET(J336,0,0,-ROW(),1)))</f>
        <v>6056</v>
      </c>
      <c r="L336" s="35" t="str">
        <f t="shared" ca="1" si="21"/>
        <v>买</v>
      </c>
      <c r="M336" s="4" t="str">
        <f t="shared" ca="1" si="22"/>
        <v/>
      </c>
      <c r="N336" s="3">
        <f ca="1">IF(L335="买",E336/E335-1,0)-IF(M336=1,计算结果!B$17,0)</f>
        <v>9.1269057081586613E-3</v>
      </c>
      <c r="O336" s="2">
        <f t="shared" ca="1" si="23"/>
        <v>1.3471875263692656</v>
      </c>
      <c r="P336" s="3">
        <f ca="1">1-O336/MAX(O$2:O336)</f>
        <v>0</v>
      </c>
    </row>
    <row r="337" spans="1:16" x14ac:dyDescent="0.15">
      <c r="A337" s="1">
        <v>38868</v>
      </c>
      <c r="B337">
        <v>1377.45</v>
      </c>
      <c r="C337">
        <v>1386.94</v>
      </c>
      <c r="D337">
        <v>1355.01</v>
      </c>
      <c r="E337" s="2">
        <v>1365.45</v>
      </c>
      <c r="F337" s="16">
        <v>29359691776</v>
      </c>
      <c r="G337" s="3">
        <f t="shared" si="20"/>
        <v>-9.6536017871130531E-3</v>
      </c>
      <c r="H337" s="3">
        <f>1-E337/MAX(E$2:E337)</f>
        <v>9.6536017871130531E-3</v>
      </c>
      <c r="I337" s="32">
        <v>285.85714285714278</v>
      </c>
      <c r="J337" s="32">
        <v>492.85714285714278</v>
      </c>
      <c r="K337" s="34">
        <f ca="1">IF(ROW()&gt;计算结果!B$18+1,SUM(OFFSET(I337,0,0,-计算结果!B$18,1))-SUM(OFFSET(J337,0,0,-计算结果!B$18,1)),SUM(OFFSET(I337,0,0,-ROW(),1))-SUM(OFFSET(J337,0,0,-ROW(),1)))</f>
        <v>5928</v>
      </c>
      <c r="L337" s="35" t="str">
        <f t="shared" ca="1" si="21"/>
        <v>买</v>
      </c>
      <c r="M337" s="4" t="str">
        <f t="shared" ca="1" si="22"/>
        <v/>
      </c>
      <c r="N337" s="3">
        <f ca="1">IF(L336="买",E337/E336-1,0)-IF(M337=1,计算结果!B$17,0)</f>
        <v>-9.6536017871130531E-3</v>
      </c>
      <c r="O337" s="2">
        <f t="shared" ca="1" si="23"/>
        <v>1.334182314457131</v>
      </c>
      <c r="P337" s="3">
        <f ca="1">1-O337/MAX(O$2:O337)</f>
        <v>9.653601787112942E-3</v>
      </c>
    </row>
    <row r="338" spans="1:16" x14ac:dyDescent="0.15">
      <c r="A338" s="1">
        <v>38869</v>
      </c>
      <c r="B338">
        <v>1364.18</v>
      </c>
      <c r="C338">
        <v>1403.27</v>
      </c>
      <c r="D338">
        <v>1362.94</v>
      </c>
      <c r="E338" s="2">
        <v>1402.88</v>
      </c>
      <c r="F338" s="16">
        <v>31383492608</v>
      </c>
      <c r="G338" s="3">
        <f t="shared" si="20"/>
        <v>2.7412208429455465E-2</v>
      </c>
      <c r="H338" s="3">
        <f>1-E338/MAX(E$2:E338)</f>
        <v>0</v>
      </c>
      <c r="I338" s="32">
        <v>800.00184162062624</v>
      </c>
      <c r="J338" s="32">
        <v>18.001841620626237</v>
      </c>
      <c r="K338" s="34">
        <f ca="1">IF(ROW()&gt;计算结果!B$18+1,SUM(OFFSET(I338,0,0,-计算结果!B$18,1))-SUM(OFFSET(J338,0,0,-计算结果!B$18,1)),SUM(OFFSET(I338,0,0,-ROW(),1))-SUM(OFFSET(J338,0,0,-ROW(),1)))</f>
        <v>7396.9999999999927</v>
      </c>
      <c r="L338" s="35" t="str">
        <f t="shared" ca="1" si="21"/>
        <v>买</v>
      </c>
      <c r="M338" s="4" t="str">
        <f t="shared" ca="1" si="22"/>
        <v/>
      </c>
      <c r="N338" s="3">
        <f ca="1">IF(L337="买",E338/E337-1,0)-IF(M338=1,计算结果!B$17,0)</f>
        <v>2.7412208429455465E-2</v>
      </c>
      <c r="O338" s="2">
        <f t="shared" ca="1" si="23"/>
        <v>1.3707551981439232</v>
      </c>
      <c r="P338" s="3">
        <f ca="1">1-O338/MAX(O$2:O338)</f>
        <v>0</v>
      </c>
    </row>
    <row r="339" spans="1:16" x14ac:dyDescent="0.15">
      <c r="A339" s="1">
        <v>38870</v>
      </c>
      <c r="B339">
        <v>1406.62</v>
      </c>
      <c r="C339">
        <v>1411.78</v>
      </c>
      <c r="D339">
        <v>1382</v>
      </c>
      <c r="E339" s="2">
        <v>1390.12</v>
      </c>
      <c r="F339" s="16">
        <v>37407322112</v>
      </c>
      <c r="G339" s="3">
        <f t="shared" si="20"/>
        <v>-9.095574817518437E-3</v>
      </c>
      <c r="H339" s="3">
        <f>1-E339/MAX(E$2:E339)</f>
        <v>9.095574817518437E-3</v>
      </c>
      <c r="I339" s="32">
        <v>441.9999999999996</v>
      </c>
      <c r="J339" s="32">
        <v>424.9999999999996</v>
      </c>
      <c r="K339" s="34">
        <f ca="1">IF(ROW()&gt;计算结果!B$18+1,SUM(OFFSET(I339,0,0,-计算结果!B$18,1))-SUM(OFFSET(J339,0,0,-计算结果!B$18,1)),SUM(OFFSET(I339,0,0,-ROW(),1))-SUM(OFFSET(J339,0,0,-ROW(),1)))</f>
        <v>7766</v>
      </c>
      <c r="L339" s="35" t="str">
        <f t="shared" ca="1" si="21"/>
        <v>买</v>
      </c>
      <c r="M339" s="4" t="str">
        <f t="shared" ca="1" si="22"/>
        <v/>
      </c>
      <c r="N339" s="3">
        <f ca="1">IF(L338="买",E339/E338-1,0)-IF(M339=1,计算结果!B$17,0)</f>
        <v>-9.095574817518437E-3</v>
      </c>
      <c r="O339" s="2">
        <f t="shared" ca="1" si="23"/>
        <v>1.358287391682703</v>
      </c>
      <c r="P339" s="3">
        <f ca="1">1-O339/MAX(O$2:O339)</f>
        <v>9.095574817518326E-3</v>
      </c>
    </row>
    <row r="340" spans="1:16" x14ac:dyDescent="0.15">
      <c r="A340" s="1">
        <v>38873</v>
      </c>
      <c r="B340">
        <v>1391.46</v>
      </c>
      <c r="C340">
        <v>1403.3</v>
      </c>
      <c r="D340">
        <v>1362.72</v>
      </c>
      <c r="E340" s="2">
        <v>1403.16</v>
      </c>
      <c r="F340" s="16">
        <v>29784741888</v>
      </c>
      <c r="G340" s="3">
        <f t="shared" si="20"/>
        <v>9.3804851379737375E-3</v>
      </c>
      <c r="H340" s="3">
        <f>1-E340/MAX(E$2:E340)</f>
        <v>0</v>
      </c>
      <c r="I340" s="32">
        <v>638.06227106227107</v>
      </c>
      <c r="J340" s="32">
        <v>171.06227106227107</v>
      </c>
      <c r="K340" s="34">
        <f ca="1">IF(ROW()&gt;计算结果!B$18+1,SUM(OFFSET(I340,0,0,-计算结果!B$18,1))-SUM(OFFSET(J340,0,0,-计算结果!B$18,1)),SUM(OFFSET(I340,0,0,-ROW(),1))-SUM(OFFSET(J340,0,0,-ROW(),1)))</f>
        <v>8437</v>
      </c>
      <c r="L340" s="35" t="str">
        <f t="shared" ca="1" si="21"/>
        <v>买</v>
      </c>
      <c r="M340" s="4" t="str">
        <f t="shared" ca="1" si="22"/>
        <v/>
      </c>
      <c r="N340" s="3">
        <f ca="1">IF(L339="买",E340/E339-1,0)-IF(M340=1,计算结果!B$17,0)</f>
        <v>9.3804851379737375E-3</v>
      </c>
      <c r="O340" s="2">
        <f t="shared" ca="1" si="23"/>
        <v>1.3710287863734796</v>
      </c>
      <c r="P340" s="3">
        <f ca="1">1-O340/MAX(O$2:O340)</f>
        <v>0</v>
      </c>
    </row>
    <row r="341" spans="1:16" x14ac:dyDescent="0.15">
      <c r="A341" s="1">
        <v>38874</v>
      </c>
      <c r="B341">
        <v>1400.27</v>
      </c>
      <c r="C341">
        <v>1413.11</v>
      </c>
      <c r="D341">
        <v>1391.9</v>
      </c>
      <c r="E341" s="2">
        <v>1399.14</v>
      </c>
      <c r="F341" s="16">
        <v>26497855488</v>
      </c>
      <c r="G341" s="3">
        <f t="shared" si="20"/>
        <v>-2.8649619430428652E-3</v>
      </c>
      <c r="H341" s="3">
        <f>1-E341/MAX(E$2:E341)</f>
        <v>2.8649619430428652E-3</v>
      </c>
      <c r="I341" s="32">
        <v>295.52380952380946</v>
      </c>
      <c r="J341" s="32">
        <v>509.52380952380946</v>
      </c>
      <c r="K341" s="34">
        <f ca="1">IF(ROW()&gt;计算结果!B$18+1,SUM(OFFSET(I341,0,0,-计算结果!B$18,1))-SUM(OFFSET(J341,0,0,-计算结果!B$18,1)),SUM(OFFSET(I341,0,0,-ROW(),1))-SUM(OFFSET(J341,0,0,-ROW(),1)))</f>
        <v>7568</v>
      </c>
      <c r="L341" s="35" t="str">
        <f t="shared" ca="1" si="21"/>
        <v>买</v>
      </c>
      <c r="M341" s="4" t="str">
        <f t="shared" ca="1" si="22"/>
        <v/>
      </c>
      <c r="N341" s="3">
        <f ca="1">IF(L340="买",E341/E340-1,0)-IF(M341=1,计算结果!B$17,0)</f>
        <v>-2.8649619430428652E-3</v>
      </c>
      <c r="O341" s="2">
        <f t="shared" ca="1" si="23"/>
        <v>1.3671008410777032</v>
      </c>
      <c r="P341" s="3">
        <f ca="1">1-O341/MAX(O$2:O341)</f>
        <v>2.8649619430428652E-3</v>
      </c>
    </row>
    <row r="342" spans="1:16" x14ac:dyDescent="0.15">
      <c r="A342" s="1">
        <v>38875</v>
      </c>
      <c r="B342">
        <v>1398.18</v>
      </c>
      <c r="C342">
        <v>1398.18</v>
      </c>
      <c r="D342">
        <v>1319.7</v>
      </c>
      <c r="E342" s="2">
        <v>1320.23</v>
      </c>
      <c r="F342" s="16">
        <v>31076290560</v>
      </c>
      <c r="G342" s="3">
        <f t="shared" si="20"/>
        <v>-5.6398930771759836E-2</v>
      </c>
      <c r="H342" s="3">
        <f>1-E342/MAX(E$2:E342)</f>
        <v>5.9102311924513318E-2</v>
      </c>
      <c r="I342" s="32">
        <v>39.315789473684212</v>
      </c>
      <c r="J342" s="32">
        <v>786.31578947368416</v>
      </c>
      <c r="K342" s="34">
        <f ca="1">IF(ROW()&gt;计算结果!B$18+1,SUM(OFFSET(I342,0,0,-计算结果!B$18,1))-SUM(OFFSET(J342,0,0,-计算结果!B$18,1)),SUM(OFFSET(I342,0,0,-ROW(),1))-SUM(OFFSET(J342,0,0,-ROW(),1)))</f>
        <v>6976.9999999999927</v>
      </c>
      <c r="L342" s="35" t="str">
        <f t="shared" ca="1" si="21"/>
        <v>买</v>
      </c>
      <c r="M342" s="4" t="str">
        <f t="shared" ca="1" si="22"/>
        <v/>
      </c>
      <c r="N342" s="3">
        <f ca="1">IF(L341="买",E342/E341-1,0)-IF(M342=1,计算结果!B$17,0)</f>
        <v>-5.6398930771759836E-2</v>
      </c>
      <c r="O342" s="2">
        <f t="shared" ca="1" si="23"/>
        <v>1.2899978153837472</v>
      </c>
      <c r="P342" s="3">
        <f ca="1">1-O342/MAX(O$2:O342)</f>
        <v>5.9102311924513318E-2</v>
      </c>
    </row>
    <row r="343" spans="1:16" x14ac:dyDescent="0.15">
      <c r="A343" s="1">
        <v>38876</v>
      </c>
      <c r="B343">
        <v>1309.07</v>
      </c>
      <c r="C343">
        <v>1331.89</v>
      </c>
      <c r="D343">
        <v>1286.9000000000001</v>
      </c>
      <c r="E343" s="2">
        <v>1325.98</v>
      </c>
      <c r="F343" s="16">
        <v>26462586880</v>
      </c>
      <c r="G343" s="3">
        <f t="shared" si="20"/>
        <v>4.3553017277293549E-3</v>
      </c>
      <c r="H343" s="3">
        <f>1-E343/MAX(E$2:E343)</f>
        <v>5.5004418598021632E-2</v>
      </c>
      <c r="I343" s="32">
        <v>361.29411764705873</v>
      </c>
      <c r="J343" s="32">
        <v>435.29411764705873</v>
      </c>
      <c r="K343" s="34">
        <f ca="1">IF(ROW()&gt;计算结果!B$18+1,SUM(OFFSET(I343,0,0,-计算结果!B$18,1))-SUM(OFFSET(J343,0,0,-计算结果!B$18,1)),SUM(OFFSET(I343,0,0,-ROW(),1))-SUM(OFFSET(J343,0,0,-ROW(),1)))</f>
        <v>6863.0000000000073</v>
      </c>
      <c r="L343" s="35" t="str">
        <f t="shared" ca="1" si="21"/>
        <v>买</v>
      </c>
      <c r="M343" s="4" t="str">
        <f t="shared" ca="1" si="22"/>
        <v/>
      </c>
      <c r="N343" s="3">
        <f ca="1">IF(L342="买",E343/E342-1,0)-IF(M343=1,计算结果!B$17,0)</f>
        <v>4.3553017277293549E-3</v>
      </c>
      <c r="O343" s="2">
        <f t="shared" ca="1" si="23"/>
        <v>1.2956161450978552</v>
      </c>
      <c r="P343" s="3">
        <f ca="1">1-O343/MAX(O$2:O343)</f>
        <v>5.5004418598021632E-2</v>
      </c>
    </row>
    <row r="344" spans="1:16" x14ac:dyDescent="0.15">
      <c r="A344" s="1">
        <v>38877</v>
      </c>
      <c r="B344">
        <v>1320.81</v>
      </c>
      <c r="C344">
        <v>1329.83</v>
      </c>
      <c r="D344">
        <v>1293.05</v>
      </c>
      <c r="E344" s="2">
        <v>1294.19</v>
      </c>
      <c r="F344" s="16">
        <v>21631041536</v>
      </c>
      <c r="G344" s="3">
        <f t="shared" si="20"/>
        <v>-2.3974720584020837E-2</v>
      </c>
      <c r="H344" s="3">
        <f>1-E344/MAX(E$2:E344)</f>
        <v>7.766042361526837E-2</v>
      </c>
      <c r="I344" s="32">
        <v>143.2784810126582</v>
      </c>
      <c r="J344" s="32">
        <v>682.27848101265818</v>
      </c>
      <c r="K344" s="34">
        <f ca="1">IF(ROW()&gt;计算结果!B$18+1,SUM(OFFSET(I344,0,0,-计算结果!B$18,1))-SUM(OFFSET(J344,0,0,-计算结果!B$18,1)),SUM(OFFSET(I344,0,0,-ROW(),1))-SUM(OFFSET(J344,0,0,-ROW(),1)))</f>
        <v>5931.9999999999927</v>
      </c>
      <c r="L344" s="35" t="str">
        <f t="shared" ca="1" si="21"/>
        <v>买</v>
      </c>
      <c r="M344" s="4" t="str">
        <f t="shared" ca="1" si="22"/>
        <v/>
      </c>
      <c r="N344" s="3">
        <f ca="1">IF(L343="买",E344/E343-1,0)-IF(M344=1,计算结果!B$17,0)</f>
        <v>-2.3974720584020837E-2</v>
      </c>
      <c r="O344" s="2">
        <f t="shared" ca="1" si="23"/>
        <v>1.264554110034988</v>
      </c>
      <c r="P344" s="3">
        <f ca="1">1-O344/MAX(O$2:O344)</f>
        <v>7.7660423615268259E-2</v>
      </c>
    </row>
    <row r="345" spans="1:16" x14ac:dyDescent="0.15">
      <c r="A345" s="1">
        <v>38880</v>
      </c>
      <c r="B345">
        <v>1283.83</v>
      </c>
      <c r="C345">
        <v>1308.1199999999999</v>
      </c>
      <c r="D345">
        <v>1275.4000000000001</v>
      </c>
      <c r="E345" s="2">
        <v>1297.67</v>
      </c>
      <c r="F345" s="16">
        <v>15025359872</v>
      </c>
      <c r="G345" s="3">
        <f t="shared" si="20"/>
        <v>2.6889405728680593E-3</v>
      </c>
      <c r="H345" s="3">
        <f>1-E345/MAX(E$2:E345)</f>
        <v>7.5180307306365601E-2</v>
      </c>
      <c r="I345" s="32">
        <v>413.72727272727241</v>
      </c>
      <c r="J345" s="32">
        <v>372.72727272727241</v>
      </c>
      <c r="K345" s="34">
        <f ca="1">IF(ROW()&gt;计算结果!B$18+1,SUM(OFFSET(I345,0,0,-计算结果!B$18,1))-SUM(OFFSET(J345,0,0,-计算结果!B$18,1)),SUM(OFFSET(I345,0,0,-ROW(),1))-SUM(OFFSET(J345,0,0,-ROW(),1)))</f>
        <v>6204.9999999999964</v>
      </c>
      <c r="L345" s="35" t="str">
        <f t="shared" ca="1" si="21"/>
        <v>买</v>
      </c>
      <c r="M345" s="4" t="str">
        <f t="shared" ca="1" si="22"/>
        <v/>
      </c>
      <c r="N345" s="3">
        <f ca="1">IF(L344="买",E345/E344-1,0)-IF(M345=1,计算结果!B$17,0)</f>
        <v>2.6889405728680593E-3</v>
      </c>
      <c r="O345" s="2">
        <f t="shared" ca="1" si="23"/>
        <v>1.267954420888048</v>
      </c>
      <c r="P345" s="3">
        <f ca="1">1-O345/MAX(O$2:O345)</f>
        <v>7.518030730636549E-2</v>
      </c>
    </row>
    <row r="346" spans="1:16" x14ac:dyDescent="0.15">
      <c r="A346" s="1">
        <v>38881</v>
      </c>
      <c r="B346">
        <v>1296.4100000000001</v>
      </c>
      <c r="C346">
        <v>1312.13</v>
      </c>
      <c r="D346">
        <v>1284.6199999999999</v>
      </c>
      <c r="E346" s="2">
        <v>1298.28</v>
      </c>
      <c r="F346" s="16">
        <v>16716170240</v>
      </c>
      <c r="G346" s="3">
        <f t="shared" si="20"/>
        <v>4.7007328519566016E-4</v>
      </c>
      <c r="H346" s="3">
        <f>1-E346/MAX(E$2:E346)</f>
        <v>7.4745574275207449E-2</v>
      </c>
      <c r="I346" s="32">
        <v>500.28571428571428</v>
      </c>
      <c r="J346" s="32">
        <v>294.28571428571428</v>
      </c>
      <c r="K346" s="34">
        <f ca="1">IF(ROW()&gt;计算结果!B$18+1,SUM(OFFSET(I346,0,0,-计算结果!B$18,1))-SUM(OFFSET(J346,0,0,-计算结果!B$18,1)),SUM(OFFSET(I346,0,0,-ROW(),1))-SUM(OFFSET(J346,0,0,-ROW(),1)))</f>
        <v>6474.9999999999927</v>
      </c>
      <c r="L346" s="35" t="str">
        <f t="shared" ca="1" si="21"/>
        <v>买</v>
      </c>
      <c r="M346" s="4" t="str">
        <f t="shared" ca="1" si="22"/>
        <v/>
      </c>
      <c r="N346" s="3">
        <f ca="1">IF(L345="买",E346/E345-1,0)-IF(M346=1,计算结果!B$17,0)</f>
        <v>4.7007328519566016E-4</v>
      </c>
      <c r="O346" s="2">
        <f t="shared" ca="1" si="23"/>
        <v>1.2685504523881532</v>
      </c>
      <c r="P346" s="3">
        <f ca="1">1-O346/MAX(O$2:O346)</f>
        <v>7.4745574275207338E-2</v>
      </c>
    </row>
    <row r="347" spans="1:16" x14ac:dyDescent="0.15">
      <c r="A347" s="1">
        <v>38882</v>
      </c>
      <c r="B347">
        <v>1291.69</v>
      </c>
      <c r="C347">
        <v>1291.69</v>
      </c>
      <c r="D347">
        <v>1269.52</v>
      </c>
      <c r="E347" s="2">
        <v>1283.8800000000001</v>
      </c>
      <c r="F347" s="16">
        <v>15982326784</v>
      </c>
      <c r="G347" s="3">
        <f t="shared" si="20"/>
        <v>-1.1091598114428169E-2</v>
      </c>
      <c r="H347" s="3">
        <f>1-E347/MAX(E$2:E347)</f>
        <v>8.5008124518942907E-2</v>
      </c>
      <c r="I347" s="32">
        <v>333.66666666666657</v>
      </c>
      <c r="J347" s="32">
        <v>476.66666666666657</v>
      </c>
      <c r="K347" s="34">
        <f ca="1">IF(ROW()&gt;计算结果!B$18+1,SUM(OFFSET(I347,0,0,-计算结果!B$18,1))-SUM(OFFSET(J347,0,0,-计算结果!B$18,1)),SUM(OFFSET(I347,0,0,-ROW(),1))-SUM(OFFSET(J347,0,0,-ROW(),1)))</f>
        <v>5957.9999999999891</v>
      </c>
      <c r="L347" s="35" t="str">
        <f t="shared" ca="1" si="21"/>
        <v>买</v>
      </c>
      <c r="M347" s="4" t="str">
        <f t="shared" ca="1" si="22"/>
        <v/>
      </c>
      <c r="N347" s="3">
        <f ca="1">IF(L346="买",E347/E346-1,0)-IF(M347=1,计算结果!B$17,0)</f>
        <v>-1.1091598114428169E-2</v>
      </c>
      <c r="O347" s="2">
        <f t="shared" ca="1" si="23"/>
        <v>1.2544802005823878</v>
      </c>
      <c r="P347" s="3">
        <f ca="1">1-O347/MAX(O$2:O347)</f>
        <v>8.5008124518942796E-2</v>
      </c>
    </row>
    <row r="348" spans="1:16" x14ac:dyDescent="0.15">
      <c r="A348" s="1">
        <v>38883</v>
      </c>
      <c r="B348">
        <v>1283.72</v>
      </c>
      <c r="C348">
        <v>1300.1099999999999</v>
      </c>
      <c r="D348">
        <v>1280.5</v>
      </c>
      <c r="E348" s="2">
        <v>1285.3900000000001</v>
      </c>
      <c r="F348" s="16">
        <v>12947893248</v>
      </c>
      <c r="G348" s="3">
        <f t="shared" si="20"/>
        <v>1.1761223790385245E-3</v>
      </c>
      <c r="H348" s="3">
        <f>1-E348/MAX(E$2:E348)</f>
        <v>8.3931982097551261E-2</v>
      </c>
      <c r="I348" s="32">
        <v>465.58139534883725</v>
      </c>
      <c r="J348" s="32">
        <v>325.58139534883725</v>
      </c>
      <c r="K348" s="34">
        <f ca="1">IF(ROW()&gt;计算结果!B$18+1,SUM(OFFSET(I348,0,0,-计算结果!B$18,1))-SUM(OFFSET(J348,0,0,-计算结果!B$18,1)),SUM(OFFSET(I348,0,0,-ROW(),1))-SUM(OFFSET(J348,0,0,-ROW(),1)))</f>
        <v>6758.9999999999891</v>
      </c>
      <c r="L348" s="35" t="str">
        <f t="shared" ca="1" si="21"/>
        <v>买</v>
      </c>
      <c r="M348" s="4" t="str">
        <f t="shared" ca="1" si="22"/>
        <v/>
      </c>
      <c r="N348" s="3">
        <f ca="1">IF(L347="买",E348/E347-1,0)-IF(M348=1,计算结果!B$17,0)</f>
        <v>1.1761223790385245E-3</v>
      </c>
      <c r="O348" s="2">
        <f t="shared" ca="1" si="23"/>
        <v>1.2559556228203534</v>
      </c>
      <c r="P348" s="3">
        <f ca="1">1-O348/MAX(O$2:O348)</f>
        <v>8.393198209755115E-2</v>
      </c>
    </row>
    <row r="349" spans="1:16" x14ac:dyDescent="0.15">
      <c r="A349" s="1">
        <v>38884</v>
      </c>
      <c r="B349">
        <v>1290</v>
      </c>
      <c r="C349">
        <v>1318.02</v>
      </c>
      <c r="D349">
        <v>1290</v>
      </c>
      <c r="E349" s="2">
        <v>1318.01</v>
      </c>
      <c r="F349" s="16">
        <v>16152374272</v>
      </c>
      <c r="G349" s="3">
        <f t="shared" si="20"/>
        <v>2.5377511883552861E-2</v>
      </c>
      <c r="H349" s="3">
        <f>1-E349/MAX(E$2:E349)</f>
        <v>6.0684455087089195E-2</v>
      </c>
      <c r="I349" s="32">
        <v>768.99099099099101</v>
      </c>
      <c r="J349" s="32">
        <v>40.990990990991008</v>
      </c>
      <c r="K349" s="34">
        <f ca="1">IF(ROW()&gt;计算结果!B$18+1,SUM(OFFSET(I349,0,0,-计算结果!B$18,1))-SUM(OFFSET(J349,0,0,-计算结果!B$18,1)),SUM(OFFSET(I349,0,0,-ROW(),1))-SUM(OFFSET(J349,0,0,-ROW(),1)))</f>
        <v>7559.9999999999891</v>
      </c>
      <c r="L349" s="35" t="str">
        <f t="shared" ca="1" si="21"/>
        <v>买</v>
      </c>
      <c r="M349" s="4" t="str">
        <f t="shared" ca="1" si="22"/>
        <v/>
      </c>
      <c r="N349" s="3">
        <f ca="1">IF(L348="买",E349/E348-1,0)-IF(M349=1,计算结果!B$17,0)</f>
        <v>2.5377511883552861E-2</v>
      </c>
      <c r="O349" s="2">
        <f t="shared" ca="1" si="23"/>
        <v>1.2878286515636921</v>
      </c>
      <c r="P349" s="3">
        <f ca="1">1-O349/MAX(O$2:O349)</f>
        <v>6.0684455087088973E-2</v>
      </c>
    </row>
    <row r="350" spans="1:16" x14ac:dyDescent="0.15">
      <c r="A350" s="1">
        <v>38887</v>
      </c>
      <c r="B350">
        <v>1306.26</v>
      </c>
      <c r="C350">
        <v>1341.99</v>
      </c>
      <c r="D350">
        <v>1294.9000000000001</v>
      </c>
      <c r="E350" s="2">
        <v>1334.89</v>
      </c>
      <c r="F350" s="16">
        <v>18672646144</v>
      </c>
      <c r="G350" s="3">
        <f t="shared" si="20"/>
        <v>1.2807186591907493E-2</v>
      </c>
      <c r="H350" s="3">
        <f>1-E350/MAX(E$2:E350)</f>
        <v>4.8654465634710209E-2</v>
      </c>
      <c r="I350" s="32">
        <v>534.35820895522386</v>
      </c>
      <c r="J350" s="32">
        <v>228.35820895522386</v>
      </c>
      <c r="K350" s="34">
        <f ca="1">IF(ROW()&gt;计算结果!B$18+1,SUM(OFFSET(I350,0,0,-计算结果!B$18,1))-SUM(OFFSET(J350,0,0,-计算结果!B$18,1)),SUM(OFFSET(I350,0,0,-ROW(),1))-SUM(OFFSET(J350,0,0,-ROW(),1)))</f>
        <v>8064.9999999999927</v>
      </c>
      <c r="L350" s="35" t="str">
        <f t="shared" ca="1" si="21"/>
        <v>买</v>
      </c>
      <c r="M350" s="4" t="str">
        <f t="shared" ca="1" si="22"/>
        <v/>
      </c>
      <c r="N350" s="3">
        <f ca="1">IF(L349="买",E350/E349-1,0)-IF(M350=1,计算结果!B$17,0)</f>
        <v>1.2807186591907493E-2</v>
      </c>
      <c r="O350" s="2">
        <f t="shared" ca="1" si="23"/>
        <v>1.304322113402673</v>
      </c>
      <c r="P350" s="3">
        <f ca="1">1-O350/MAX(O$2:O350)</f>
        <v>4.8654465634709987E-2</v>
      </c>
    </row>
    <row r="351" spans="1:16" x14ac:dyDescent="0.15">
      <c r="A351" s="1">
        <v>38888</v>
      </c>
      <c r="B351">
        <v>1333.62</v>
      </c>
      <c r="C351">
        <v>1341.24</v>
      </c>
      <c r="D351">
        <v>1323.78</v>
      </c>
      <c r="E351" s="2">
        <v>1338.22</v>
      </c>
      <c r="F351" s="16">
        <v>16416714752</v>
      </c>
      <c r="G351" s="3">
        <f t="shared" si="20"/>
        <v>2.494587569013218E-3</v>
      </c>
      <c r="H351" s="3">
        <f>1-E351/MAX(E$2:E351)</f>
        <v>4.6281250890846448E-2</v>
      </c>
      <c r="I351" s="32">
        <v>443.33333333333326</v>
      </c>
      <c r="J351" s="32">
        <v>333.33333333333326</v>
      </c>
      <c r="K351" s="34">
        <f ca="1">IF(ROW()&gt;计算结果!B$18+1,SUM(OFFSET(I351,0,0,-计算结果!B$18,1))-SUM(OFFSET(J351,0,0,-计算结果!B$18,1)),SUM(OFFSET(I351,0,0,-ROW(),1))-SUM(OFFSET(J351,0,0,-ROW(),1)))</f>
        <v>8878.9999999999854</v>
      </c>
      <c r="L351" s="35" t="str">
        <f t="shared" ca="1" si="21"/>
        <v>买</v>
      </c>
      <c r="M351" s="4" t="str">
        <f t="shared" ca="1" si="22"/>
        <v/>
      </c>
      <c r="N351" s="3">
        <f ca="1">IF(L350="买",E351/E350-1,0)-IF(M351=1,计算结果!B$17,0)</f>
        <v>2.494587569013218E-3</v>
      </c>
      <c r="O351" s="2">
        <f t="shared" ca="1" si="23"/>
        <v>1.3075758591327564</v>
      </c>
      <c r="P351" s="3">
        <f ca="1">1-O351/MAX(O$2:O351)</f>
        <v>4.6281250890846004E-2</v>
      </c>
    </row>
    <row r="352" spans="1:16" x14ac:dyDescent="0.15">
      <c r="A352" s="1">
        <v>38889</v>
      </c>
      <c r="B352">
        <v>1336.84</v>
      </c>
      <c r="C352">
        <v>1347</v>
      </c>
      <c r="D352">
        <v>1320.41</v>
      </c>
      <c r="E352" s="2">
        <v>1333.53</v>
      </c>
      <c r="F352" s="16">
        <v>18271592448</v>
      </c>
      <c r="G352" s="3">
        <f t="shared" si="20"/>
        <v>-3.5046554378204142E-3</v>
      </c>
      <c r="H352" s="3">
        <f>1-E352/MAX(E$2:E352)</f>
        <v>4.9623706491063069E-2</v>
      </c>
      <c r="I352" s="32">
        <v>259.83018867924523</v>
      </c>
      <c r="J352" s="32">
        <v>552.83018867924523</v>
      </c>
      <c r="K352" s="34">
        <f ca="1">IF(ROW()&gt;计算结果!B$18+1,SUM(OFFSET(I352,0,0,-计算结果!B$18,1))-SUM(OFFSET(J352,0,0,-计算结果!B$18,1)),SUM(OFFSET(I352,0,0,-ROW(),1))-SUM(OFFSET(J352,0,0,-ROW(),1)))</f>
        <v>8726.9999999999891</v>
      </c>
      <c r="L352" s="35" t="str">
        <f t="shared" ca="1" si="21"/>
        <v>买</v>
      </c>
      <c r="M352" s="4" t="str">
        <f t="shared" ca="1" si="22"/>
        <v/>
      </c>
      <c r="N352" s="3">
        <f ca="1">IF(L351="买",E352/E351-1,0)-IF(M352=1,计算结果!B$17,0)</f>
        <v>-3.5046554378204142E-3</v>
      </c>
      <c r="O352" s="2">
        <f t="shared" ca="1" si="23"/>
        <v>1.302993256287684</v>
      </c>
      <c r="P352" s="3">
        <f ca="1">1-O352/MAX(O$2:O352)</f>
        <v>4.9623706491062736E-2</v>
      </c>
    </row>
    <row r="353" spans="1:16" x14ac:dyDescent="0.15">
      <c r="A353" s="1">
        <v>38890</v>
      </c>
      <c r="B353">
        <v>1331.93</v>
      </c>
      <c r="C353">
        <v>1341.73</v>
      </c>
      <c r="D353">
        <v>1326.15</v>
      </c>
      <c r="E353" s="2">
        <v>1331.55</v>
      </c>
      <c r="F353" s="16">
        <v>14642393088</v>
      </c>
      <c r="G353" s="3">
        <f t="shared" si="20"/>
        <v>-1.4847809948033142E-3</v>
      </c>
      <c r="H353" s="3">
        <f>1-E353/MAX(E$2:E353)</f>
        <v>5.1034807149576755E-2</v>
      </c>
      <c r="I353" s="32">
        <v>311.11111111111114</v>
      </c>
      <c r="J353" s="32">
        <v>486.11111111111114</v>
      </c>
      <c r="K353" s="34">
        <f ca="1">IF(ROW()&gt;计算结果!B$18+1,SUM(OFFSET(I353,0,0,-计算结果!B$18,1))-SUM(OFFSET(J353,0,0,-计算结果!B$18,1)),SUM(OFFSET(I353,0,0,-ROW(),1))-SUM(OFFSET(J353,0,0,-ROW(),1)))</f>
        <v>8716.9999999999891</v>
      </c>
      <c r="L353" s="35" t="str">
        <f t="shared" ca="1" si="21"/>
        <v>买</v>
      </c>
      <c r="M353" s="4" t="str">
        <f t="shared" ca="1" si="22"/>
        <v/>
      </c>
      <c r="N353" s="3">
        <f ca="1">IF(L352="买",E353/E352-1,0)-IF(M353=1,计算结果!B$17,0)</f>
        <v>-1.4847809948033142E-3</v>
      </c>
      <c r="O353" s="2">
        <f t="shared" ca="1" si="23"/>
        <v>1.3010585966643913</v>
      </c>
      <c r="P353" s="3">
        <f ca="1">1-O353/MAX(O$2:O353)</f>
        <v>5.1034807149576422E-2</v>
      </c>
    </row>
    <row r="354" spans="1:16" x14ac:dyDescent="0.15">
      <c r="A354" s="1">
        <v>38891</v>
      </c>
      <c r="B354">
        <v>1329.11</v>
      </c>
      <c r="C354">
        <v>1340.27</v>
      </c>
      <c r="D354">
        <v>1319.51</v>
      </c>
      <c r="E354" s="2">
        <v>1339.45</v>
      </c>
      <c r="F354" s="16">
        <v>15125536768</v>
      </c>
      <c r="G354" s="3">
        <f t="shared" si="20"/>
        <v>5.9329353009651697E-3</v>
      </c>
      <c r="H354" s="3">
        <f>1-E354/MAX(E$2:E354)</f>
        <v>4.5404658057527358E-2</v>
      </c>
      <c r="I354" s="32">
        <v>616.69721115537845</v>
      </c>
      <c r="J354" s="32">
        <v>175.69721115537845</v>
      </c>
      <c r="K354" s="34">
        <f ca="1">IF(ROW()&gt;计算结果!B$18+1,SUM(OFFSET(I354,0,0,-计算结果!B$18,1))-SUM(OFFSET(J354,0,0,-计算结果!B$18,1)),SUM(OFFSET(I354,0,0,-ROW(),1))-SUM(OFFSET(J354,0,0,-ROW(),1)))</f>
        <v>8980.9999999999854</v>
      </c>
      <c r="L354" s="35" t="str">
        <f t="shared" ca="1" si="21"/>
        <v>买</v>
      </c>
      <c r="M354" s="4" t="str">
        <f t="shared" ca="1" si="22"/>
        <v/>
      </c>
      <c r="N354" s="3">
        <f ca="1">IF(L353="买",E354/E353-1,0)-IF(M354=1,计算结果!B$17,0)</f>
        <v>5.9329353009651697E-3</v>
      </c>
      <c r="O354" s="2">
        <f t="shared" ca="1" si="23"/>
        <v>1.3087776931411657</v>
      </c>
      <c r="P354" s="3">
        <f ca="1">1-O354/MAX(O$2:O354)</f>
        <v>4.5404658057526914E-2</v>
      </c>
    </row>
    <row r="355" spans="1:16" x14ac:dyDescent="0.15">
      <c r="A355" s="1">
        <v>38894</v>
      </c>
      <c r="B355">
        <v>1341.61</v>
      </c>
      <c r="C355">
        <v>1363.57</v>
      </c>
      <c r="D355">
        <v>1341.61</v>
      </c>
      <c r="E355" s="2">
        <v>1363.41</v>
      </c>
      <c r="F355" s="16">
        <v>18564767744</v>
      </c>
      <c r="G355" s="3">
        <f t="shared" si="20"/>
        <v>1.7887939079472837E-2</v>
      </c>
      <c r="H355" s="3">
        <f>1-E355/MAX(E$2:E355)</f>
        <v>2.8328914735311739E-2</v>
      </c>
      <c r="I355" s="32">
        <v>694.03753351206433</v>
      </c>
      <c r="J355" s="32">
        <v>82.037533512064329</v>
      </c>
      <c r="K355" s="34">
        <f ca="1">IF(ROW()&gt;计算结果!B$18+1,SUM(OFFSET(I355,0,0,-计算结果!B$18,1))-SUM(OFFSET(J355,0,0,-计算结果!B$18,1)),SUM(OFFSET(I355,0,0,-ROW(),1))-SUM(OFFSET(J355,0,0,-ROW(),1)))</f>
        <v>9122.9999999999854</v>
      </c>
      <c r="L355" s="35" t="str">
        <f t="shared" ca="1" si="21"/>
        <v>买</v>
      </c>
      <c r="M355" s="4" t="str">
        <f t="shared" ca="1" si="22"/>
        <v/>
      </c>
      <c r="N355" s="3">
        <f ca="1">IF(L354="买",E355/E354-1,0)-IF(M355=1,计算结果!B$17,0)</f>
        <v>1.7887939079472837E-2</v>
      </c>
      <c r="O355" s="2">
        <f t="shared" ca="1" si="23"/>
        <v>1.3321890287846478</v>
      </c>
      <c r="P355" s="3">
        <f ca="1">1-O355/MAX(O$2:O355)</f>
        <v>2.8328914735311406E-2</v>
      </c>
    </row>
    <row r="356" spans="1:16" x14ac:dyDescent="0.15">
      <c r="A356" s="1">
        <v>38895</v>
      </c>
      <c r="B356">
        <v>1365.04</v>
      </c>
      <c r="C356">
        <v>1368.41</v>
      </c>
      <c r="D356">
        <v>1354.09</v>
      </c>
      <c r="E356" s="2">
        <v>1363.9</v>
      </c>
      <c r="F356" s="16">
        <v>16022197248</v>
      </c>
      <c r="G356" s="3">
        <f t="shared" si="20"/>
        <v>3.5939299257004009E-4</v>
      </c>
      <c r="H356" s="3">
        <f>1-E356/MAX(E$2:E356)</f>
        <v>2.7979702956184571E-2</v>
      </c>
      <c r="I356" s="32">
        <v>379.99999999999966</v>
      </c>
      <c r="J356" s="32">
        <v>399.99999999999966</v>
      </c>
      <c r="K356" s="34">
        <f ca="1">IF(ROW()&gt;计算结果!B$18+1,SUM(OFFSET(I356,0,0,-计算结果!B$18,1))-SUM(OFFSET(J356,0,0,-计算结果!B$18,1)),SUM(OFFSET(I356,0,0,-ROW(),1))-SUM(OFFSET(J356,0,0,-ROW(),1)))</f>
        <v>9119.9999999999927</v>
      </c>
      <c r="L356" s="35" t="str">
        <f t="shared" ca="1" si="21"/>
        <v>买</v>
      </c>
      <c r="M356" s="4" t="str">
        <f t="shared" ca="1" si="22"/>
        <v/>
      </c>
      <c r="N356" s="3">
        <f ca="1">IF(L355="买",E356/E355-1,0)-IF(M356=1,计算结果!B$17,0)</f>
        <v>3.5939299257004009E-4</v>
      </c>
      <c r="O356" s="2">
        <f t="shared" ca="1" si="23"/>
        <v>1.3326678081863716</v>
      </c>
      <c r="P356" s="3">
        <f ca="1">1-O356/MAX(O$2:O356)</f>
        <v>2.7979702956184349E-2</v>
      </c>
    </row>
    <row r="357" spans="1:16" x14ac:dyDescent="0.15">
      <c r="A357" s="1">
        <v>38896</v>
      </c>
      <c r="B357">
        <v>1361.79</v>
      </c>
      <c r="C357">
        <v>1366.34</v>
      </c>
      <c r="D357">
        <v>1353.63</v>
      </c>
      <c r="E357" s="2">
        <v>1362.89</v>
      </c>
      <c r="F357" s="16">
        <v>14836163584</v>
      </c>
      <c r="G357" s="3">
        <f t="shared" si="20"/>
        <v>-7.4052349879027979E-4</v>
      </c>
      <c r="H357" s="3">
        <f>1-E357/MAX(E$2:E357)</f>
        <v>2.8699506827446597E-2</v>
      </c>
      <c r="I357" s="32">
        <v>350.14285714285705</v>
      </c>
      <c r="J357" s="32">
        <v>407.14285714285705</v>
      </c>
      <c r="K357" s="34">
        <f ca="1">IF(ROW()&gt;计算结果!B$18+1,SUM(OFFSET(I357,0,0,-计算结果!B$18,1))-SUM(OFFSET(J357,0,0,-计算结果!B$18,1)),SUM(OFFSET(I357,0,0,-ROW(),1))-SUM(OFFSET(J357,0,0,-ROW(),1)))</f>
        <v>8482.9999999999927</v>
      </c>
      <c r="L357" s="35" t="str">
        <f t="shared" ca="1" si="21"/>
        <v>买</v>
      </c>
      <c r="M357" s="4" t="str">
        <f t="shared" ca="1" si="22"/>
        <v/>
      </c>
      <c r="N357" s="3">
        <f ca="1">IF(L356="买",E357/E356-1,0)-IF(M357=1,计算结果!B$17,0)</f>
        <v>-7.4052349879027979E-4</v>
      </c>
      <c r="O357" s="2">
        <f t="shared" ca="1" si="23"/>
        <v>1.3316809363583284</v>
      </c>
      <c r="P357" s="3">
        <f ca="1">1-O357/MAX(O$2:O357)</f>
        <v>2.8699506827446375E-2</v>
      </c>
    </row>
    <row r="358" spans="1:16" x14ac:dyDescent="0.15">
      <c r="A358" s="1">
        <v>38897</v>
      </c>
      <c r="B358">
        <v>1365.25</v>
      </c>
      <c r="C358">
        <v>1395.24</v>
      </c>
      <c r="D358">
        <v>1365.25</v>
      </c>
      <c r="E358" s="2">
        <v>1395.12</v>
      </c>
      <c r="F358" s="16">
        <v>24225652736</v>
      </c>
      <c r="G358" s="3">
        <f t="shared" si="20"/>
        <v>2.3648276823514669E-2</v>
      </c>
      <c r="H358" s="3">
        <f>1-E358/MAX(E$2:E358)</f>
        <v>5.7299238860858415E-3</v>
      </c>
      <c r="I358" s="32">
        <v>722.01345668629097</v>
      </c>
      <c r="J358" s="32">
        <v>56.013456686290965</v>
      </c>
      <c r="K358" s="34">
        <f ca="1">IF(ROW()&gt;计算结果!B$18+1,SUM(OFFSET(I358,0,0,-计算结果!B$18,1))-SUM(OFFSET(J358,0,0,-计算结果!B$18,1)),SUM(OFFSET(I358,0,0,-ROW(),1))-SUM(OFFSET(J358,0,0,-ROW(),1)))</f>
        <v>9213.9999999999927</v>
      </c>
      <c r="L358" s="35" t="str">
        <f t="shared" ca="1" si="21"/>
        <v>买</v>
      </c>
      <c r="M358" s="4" t="str">
        <f t="shared" ca="1" si="22"/>
        <v/>
      </c>
      <c r="N358" s="3">
        <f ca="1">IF(L357="买",E358/E357-1,0)-IF(M358=1,计算结果!B$17,0)</f>
        <v>2.3648276823514669E-2</v>
      </c>
      <c r="O358" s="2">
        <f t="shared" ca="1" si="23"/>
        <v>1.3631728957819274</v>
      </c>
      <c r="P358" s="3">
        <f ca="1">1-O358/MAX(O$2:O358)</f>
        <v>5.7299238860855084E-3</v>
      </c>
    </row>
    <row r="359" spans="1:16" x14ac:dyDescent="0.15">
      <c r="A359" s="1">
        <v>38898</v>
      </c>
      <c r="B359">
        <v>1402.59</v>
      </c>
      <c r="C359">
        <v>1408.79</v>
      </c>
      <c r="D359">
        <v>1384.99</v>
      </c>
      <c r="E359" s="2">
        <v>1393.96</v>
      </c>
      <c r="F359" s="16">
        <v>22942443520</v>
      </c>
      <c r="G359" s="3">
        <f t="shared" si="20"/>
        <v>-8.3146969436309615E-4</v>
      </c>
      <c r="H359" s="3">
        <f>1-E359/MAX(E$2:E359)</f>
        <v>6.5566293223866534E-3</v>
      </c>
      <c r="I359" s="32">
        <v>274.39534883720927</v>
      </c>
      <c r="J359" s="32">
        <v>481.39534883720927</v>
      </c>
      <c r="K359" s="34">
        <f ca="1">IF(ROW()&gt;计算结果!B$18+1,SUM(OFFSET(I359,0,0,-计算结果!B$18,1))-SUM(OFFSET(J359,0,0,-计算结果!B$18,1)),SUM(OFFSET(I359,0,0,-ROW(),1))-SUM(OFFSET(J359,0,0,-ROW(),1)))</f>
        <v>9240.9999999999854</v>
      </c>
      <c r="L359" s="35" t="str">
        <f t="shared" ca="1" si="21"/>
        <v>买</v>
      </c>
      <c r="M359" s="4" t="str">
        <f t="shared" ca="1" si="22"/>
        <v/>
      </c>
      <c r="N359" s="3">
        <f ca="1">IF(L358="买",E359/E358-1,0)-IF(M359=1,计算结果!B$17,0)</f>
        <v>-8.3146969436309615E-4</v>
      </c>
      <c r="O359" s="2">
        <f t="shared" ca="1" si="23"/>
        <v>1.3620394588309075</v>
      </c>
      <c r="P359" s="3">
        <f ca="1">1-O359/MAX(O$2:O359)</f>
        <v>6.5566293223863203E-3</v>
      </c>
    </row>
    <row r="360" spans="1:16" x14ac:dyDescent="0.15">
      <c r="A360" s="1">
        <v>38901</v>
      </c>
      <c r="B360">
        <v>1398.74</v>
      </c>
      <c r="C360">
        <v>1420.33</v>
      </c>
      <c r="D360">
        <v>1393.92</v>
      </c>
      <c r="E360" s="2">
        <v>1420.33</v>
      </c>
      <c r="F360" s="16">
        <v>24423131136</v>
      </c>
      <c r="G360" s="3">
        <f t="shared" si="20"/>
        <v>1.8917329048179221E-2</v>
      </c>
      <c r="H360" s="3">
        <f>1-E360/MAX(E$2:E360)</f>
        <v>0</v>
      </c>
      <c r="I360" s="32">
        <v>649.96008869179593</v>
      </c>
      <c r="J360" s="32">
        <v>117.96008869179593</v>
      </c>
      <c r="K360" s="34">
        <f ca="1">IF(ROW()&gt;计算结果!B$18+1,SUM(OFFSET(I360,0,0,-计算结果!B$18,1))-SUM(OFFSET(J360,0,0,-计算结果!B$18,1)),SUM(OFFSET(I360,0,0,-ROW(),1))-SUM(OFFSET(J360,0,0,-ROW(),1)))</f>
        <v>9155.9999999999854</v>
      </c>
      <c r="L360" s="35" t="str">
        <f t="shared" ca="1" si="21"/>
        <v>买</v>
      </c>
      <c r="M360" s="4" t="str">
        <f t="shared" ca="1" si="22"/>
        <v/>
      </c>
      <c r="N360" s="3">
        <f ca="1">IF(L359="买",E360/E359-1,0)-IF(M360=1,计算结果!B$17,0)</f>
        <v>1.8917329048179221E-2</v>
      </c>
      <c r="O360" s="2">
        <f t="shared" ca="1" si="23"/>
        <v>1.3878056074502156</v>
      </c>
      <c r="P360" s="3">
        <f ca="1">1-O360/MAX(O$2:O360)</f>
        <v>0</v>
      </c>
    </row>
    <row r="361" spans="1:16" x14ac:dyDescent="0.15">
      <c r="A361" s="1">
        <v>38902</v>
      </c>
      <c r="B361">
        <v>1423.08</v>
      </c>
      <c r="C361">
        <v>1426.1</v>
      </c>
      <c r="D361">
        <v>1401.15</v>
      </c>
      <c r="E361" s="2">
        <v>1411.01</v>
      </c>
      <c r="F361" s="16">
        <v>28116074496</v>
      </c>
      <c r="G361" s="3">
        <f t="shared" si="20"/>
        <v>-6.5618553434764193E-3</v>
      </c>
      <c r="H361" s="3">
        <f>1-E361/MAX(E$2:E361)</f>
        <v>6.5618553434764193E-3</v>
      </c>
      <c r="I361" s="32">
        <v>247.09090909090909</v>
      </c>
      <c r="J361" s="32">
        <v>549.09090909090912</v>
      </c>
      <c r="K361" s="34">
        <f ca="1">IF(ROW()&gt;计算结果!B$18+1,SUM(OFFSET(I361,0,0,-计算结果!B$18,1))-SUM(OFFSET(J361,0,0,-计算结果!B$18,1)),SUM(OFFSET(I361,0,0,-ROW(),1))-SUM(OFFSET(J361,0,0,-ROW(),1)))</f>
        <v>8759.9999999999927</v>
      </c>
      <c r="L361" s="35" t="str">
        <f t="shared" ca="1" si="21"/>
        <v>买</v>
      </c>
      <c r="M361" s="4" t="str">
        <f t="shared" ca="1" si="22"/>
        <v/>
      </c>
      <c r="N361" s="3">
        <f ca="1">IF(L360="买",E361/E360-1,0)-IF(M361=1,计算结果!B$17,0)</f>
        <v>-6.5618553434764193E-3</v>
      </c>
      <c r="O361" s="2">
        <f t="shared" ca="1" si="23"/>
        <v>1.3786990278092619</v>
      </c>
      <c r="P361" s="3">
        <f ca="1">1-O361/MAX(O$2:O361)</f>
        <v>6.5618553434764193E-3</v>
      </c>
    </row>
    <row r="362" spans="1:16" x14ac:dyDescent="0.15">
      <c r="A362" s="1">
        <v>38903</v>
      </c>
      <c r="B362">
        <v>1409.9</v>
      </c>
      <c r="C362">
        <v>1409.9</v>
      </c>
      <c r="D362">
        <v>1377.22</v>
      </c>
      <c r="E362" s="2">
        <v>1393.01</v>
      </c>
      <c r="F362" s="16">
        <v>21154127872</v>
      </c>
      <c r="G362" s="3">
        <f t="shared" si="20"/>
        <v>-1.2756819583135459E-2</v>
      </c>
      <c r="H362" s="3">
        <f>1-E362/MAX(E$2:E362)</f>
        <v>1.9234966521864627E-2</v>
      </c>
      <c r="I362" s="32">
        <v>251.42857142857142</v>
      </c>
      <c r="J362" s="32">
        <v>571.42857142857144</v>
      </c>
      <c r="K362" s="34">
        <f ca="1">IF(ROW()&gt;计算结果!B$18+1,SUM(OFFSET(I362,0,0,-计算结果!B$18,1))-SUM(OFFSET(J362,0,0,-计算结果!B$18,1)),SUM(OFFSET(I362,0,0,-ROW(),1))-SUM(OFFSET(J362,0,0,-ROW(),1)))</f>
        <v>8006.9999999999927</v>
      </c>
      <c r="L362" s="35" t="str">
        <f t="shared" ca="1" si="21"/>
        <v>买</v>
      </c>
      <c r="M362" s="4" t="str">
        <f t="shared" ca="1" si="22"/>
        <v/>
      </c>
      <c r="N362" s="3">
        <f ca="1">IF(L361="买",E362/E361-1,0)-IF(M362=1,计算结果!B$17,0)</f>
        <v>-1.2756819583135459E-2</v>
      </c>
      <c r="O362" s="2">
        <f t="shared" ca="1" si="23"/>
        <v>1.3611112130520548</v>
      </c>
      <c r="P362" s="3">
        <f ca="1">1-O362/MAX(O$2:O362)</f>
        <v>1.9234966521864516E-2</v>
      </c>
    </row>
    <row r="363" spans="1:16" x14ac:dyDescent="0.15">
      <c r="A363" s="1">
        <v>38904</v>
      </c>
      <c r="B363">
        <v>1391.64</v>
      </c>
      <c r="C363">
        <v>1418.76</v>
      </c>
      <c r="D363">
        <v>1390.19</v>
      </c>
      <c r="E363" s="2">
        <v>1418.68</v>
      </c>
      <c r="F363" s="16">
        <v>21637517312</v>
      </c>
      <c r="G363" s="3">
        <f t="shared" si="20"/>
        <v>1.8427721265461106E-2</v>
      </c>
      <c r="H363" s="3">
        <f>1-E363/MAX(E$2:E363)</f>
        <v>1.1617018580187821E-3</v>
      </c>
      <c r="I363" s="32">
        <v>782.00715563506265</v>
      </c>
      <c r="J363" s="32">
        <v>44.007155635062645</v>
      </c>
      <c r="K363" s="34">
        <f ca="1">IF(ROW()&gt;计算结果!B$18+1,SUM(OFFSET(I363,0,0,-计算结果!B$18,1))-SUM(OFFSET(J363,0,0,-计算结果!B$18,1)),SUM(OFFSET(I363,0,0,-ROW(),1))-SUM(OFFSET(J363,0,0,-ROW(),1)))</f>
        <v>8431</v>
      </c>
      <c r="L363" s="35" t="str">
        <f t="shared" ca="1" si="21"/>
        <v>买</v>
      </c>
      <c r="M363" s="4" t="str">
        <f t="shared" ca="1" si="22"/>
        <v/>
      </c>
      <c r="N363" s="3">
        <f ca="1">IF(L362="买",E363/E362-1,0)-IF(M363=1,计算结果!B$17,0)</f>
        <v>1.8427721265461106E-2</v>
      </c>
      <c r="O363" s="2">
        <f t="shared" ca="1" si="23"/>
        <v>1.3861933910974717</v>
      </c>
      <c r="P363" s="3">
        <f ca="1">1-O363/MAX(O$2:O363)</f>
        <v>1.1617018580188931E-3</v>
      </c>
    </row>
    <row r="364" spans="1:16" x14ac:dyDescent="0.15">
      <c r="A364" s="1">
        <v>38905</v>
      </c>
      <c r="B364">
        <v>1423.72</v>
      </c>
      <c r="C364">
        <v>1426.4</v>
      </c>
      <c r="D364">
        <v>1405.99</v>
      </c>
      <c r="E364" s="2">
        <v>1410.43</v>
      </c>
      <c r="F364" s="16">
        <v>22529570816</v>
      </c>
      <c r="G364" s="3">
        <f t="shared" si="20"/>
        <v>-5.8152648941269813E-3</v>
      </c>
      <c r="H364" s="3">
        <f>1-E364/MAX(E$2:E364)</f>
        <v>6.9702111481133588E-3</v>
      </c>
      <c r="I364" s="32">
        <v>345</v>
      </c>
      <c r="J364" s="32">
        <v>460</v>
      </c>
      <c r="K364" s="34">
        <f ca="1">IF(ROW()&gt;计算结果!B$18+1,SUM(OFFSET(I364,0,0,-计算结果!B$18,1))-SUM(OFFSET(J364,0,0,-计算结果!B$18,1)),SUM(OFFSET(I364,0,0,-ROW(),1))-SUM(OFFSET(J364,0,0,-ROW(),1)))</f>
        <v>8750.9999999999927</v>
      </c>
      <c r="L364" s="35" t="str">
        <f t="shared" ca="1" si="21"/>
        <v>买</v>
      </c>
      <c r="M364" s="4" t="str">
        <f t="shared" ca="1" si="22"/>
        <v/>
      </c>
      <c r="N364" s="3">
        <f ca="1">IF(L363="买",E364/E363-1,0)-IF(M364=1,计算结果!B$17,0)</f>
        <v>-5.8152648941269813E-3</v>
      </c>
      <c r="O364" s="2">
        <f t="shared" ca="1" si="23"/>
        <v>1.3781323093337519</v>
      </c>
      <c r="P364" s="3">
        <f ca="1">1-O364/MAX(O$2:O364)</f>
        <v>6.9702111481133588E-3</v>
      </c>
    </row>
    <row r="365" spans="1:16" x14ac:dyDescent="0.15">
      <c r="A365" s="1">
        <v>38908</v>
      </c>
      <c r="B365">
        <v>1410.5</v>
      </c>
      <c r="C365">
        <v>1413.58</v>
      </c>
      <c r="D365">
        <v>1397.44</v>
      </c>
      <c r="E365" s="2">
        <v>1412.12</v>
      </c>
      <c r="F365" s="16">
        <v>18616784896</v>
      </c>
      <c r="G365" s="3">
        <f t="shared" si="20"/>
        <v>1.1982161468486741E-3</v>
      </c>
      <c r="H365" s="3">
        <f>1-E365/MAX(E$2:E365)</f>
        <v>5.7803468208093012E-3</v>
      </c>
      <c r="I365" s="32">
        <v>512.59459459459458</v>
      </c>
      <c r="J365" s="32">
        <v>294.59459459459458</v>
      </c>
      <c r="K365" s="34">
        <f ca="1">IF(ROW()&gt;计算结果!B$18+1,SUM(OFFSET(I365,0,0,-计算结果!B$18,1))-SUM(OFFSET(J365,0,0,-计算结果!B$18,1)),SUM(OFFSET(I365,0,0,-ROW(),1))-SUM(OFFSET(J365,0,0,-ROW(),1)))</f>
        <v>8673</v>
      </c>
      <c r="L365" s="35" t="str">
        <f t="shared" ca="1" si="21"/>
        <v>买</v>
      </c>
      <c r="M365" s="4" t="str">
        <f t="shared" ca="1" si="22"/>
        <v/>
      </c>
      <c r="N365" s="3">
        <f ca="1">IF(L364="买",E365/E364-1,0)-IF(M365=1,计算结果!B$17,0)</f>
        <v>1.1982161468486741E-3</v>
      </c>
      <c r="O365" s="2">
        <f t="shared" ca="1" si="23"/>
        <v>1.3797836097192895</v>
      </c>
      <c r="P365" s="3">
        <f ca="1">1-O365/MAX(O$2:O365)</f>
        <v>5.7803468208093012E-3</v>
      </c>
    </row>
    <row r="366" spans="1:16" x14ac:dyDescent="0.15">
      <c r="A366" s="1">
        <v>38909</v>
      </c>
      <c r="B366">
        <v>1414.14</v>
      </c>
      <c r="C366">
        <v>1418.82</v>
      </c>
      <c r="D366">
        <v>1406.5</v>
      </c>
      <c r="E366" s="2">
        <v>1418.57</v>
      </c>
      <c r="F366" s="16">
        <v>18958952448</v>
      </c>
      <c r="G366" s="3">
        <f t="shared" si="20"/>
        <v>4.5676004872108322E-3</v>
      </c>
      <c r="H366" s="3">
        <f>1-E366/MAX(E$2:E366)</f>
        <v>1.2391486485534564E-3</v>
      </c>
      <c r="I366" s="32">
        <v>487.49999999999994</v>
      </c>
      <c r="J366" s="32">
        <v>312.49999999999994</v>
      </c>
      <c r="K366" s="34">
        <f ca="1">IF(ROW()&gt;计算结果!B$18+1,SUM(OFFSET(I366,0,0,-计算结果!B$18,1))-SUM(OFFSET(J366,0,0,-计算结果!B$18,1)),SUM(OFFSET(I366,0,0,-ROW(),1))-SUM(OFFSET(J366,0,0,-ROW(),1)))</f>
        <v>8676</v>
      </c>
      <c r="L366" s="35" t="str">
        <f t="shared" ca="1" si="21"/>
        <v>买</v>
      </c>
      <c r="M366" s="4" t="str">
        <f t="shared" ca="1" si="22"/>
        <v/>
      </c>
      <c r="N366" s="3">
        <f ca="1">IF(L365="买",E366/E365-1,0)-IF(M366=1,计算结果!B$17,0)</f>
        <v>4.5676004872108322E-3</v>
      </c>
      <c r="O366" s="2">
        <f t="shared" ca="1" si="23"/>
        <v>1.3860859100072889</v>
      </c>
      <c r="P366" s="3">
        <f ca="1">1-O366/MAX(O$2:O366)</f>
        <v>1.2391486485534564E-3</v>
      </c>
    </row>
    <row r="367" spans="1:16" x14ac:dyDescent="0.15">
      <c r="A367" s="1">
        <v>38910</v>
      </c>
      <c r="B367">
        <v>1419.07</v>
      </c>
      <c r="C367">
        <v>1430.94</v>
      </c>
      <c r="D367">
        <v>1416.74</v>
      </c>
      <c r="E367" s="2">
        <v>1419.2</v>
      </c>
      <c r="F367" s="16">
        <v>24831172608</v>
      </c>
      <c r="G367" s="3">
        <f t="shared" si="20"/>
        <v>4.4410920856918779E-4</v>
      </c>
      <c r="H367" s="3">
        <f>1-E367/MAX(E$2:E367)</f>
        <v>7.9558975730986692E-4</v>
      </c>
      <c r="I367" s="32">
        <v>306.51219512195115</v>
      </c>
      <c r="J367" s="32">
        <v>519.51219512195121</v>
      </c>
      <c r="K367" s="34">
        <f ca="1">IF(ROW()&gt;计算结果!B$18+1,SUM(OFFSET(I367,0,0,-计算结果!B$18,1))-SUM(OFFSET(J367,0,0,-计算结果!B$18,1)),SUM(OFFSET(I367,0,0,-ROW(),1))-SUM(OFFSET(J367,0,0,-ROW(),1)))</f>
        <v>8390</v>
      </c>
      <c r="L367" s="35" t="str">
        <f t="shared" ca="1" si="21"/>
        <v>买</v>
      </c>
      <c r="M367" s="4" t="str">
        <f t="shared" ca="1" si="22"/>
        <v/>
      </c>
      <c r="N367" s="3">
        <f ca="1">IF(L366="买",E367/E366-1,0)-IF(M367=1,计算结果!B$17,0)</f>
        <v>4.4410920856918779E-4</v>
      </c>
      <c r="O367" s="2">
        <f t="shared" ca="1" si="23"/>
        <v>1.3867014835237912</v>
      </c>
      <c r="P367" s="3">
        <f ca="1">1-O367/MAX(O$2:O367)</f>
        <v>7.955897573097559E-4</v>
      </c>
    </row>
    <row r="368" spans="1:16" x14ac:dyDescent="0.15">
      <c r="A368" s="1">
        <v>38911</v>
      </c>
      <c r="B368">
        <v>1415.88</v>
      </c>
      <c r="C368">
        <v>1418.14</v>
      </c>
      <c r="D368">
        <v>1344.16</v>
      </c>
      <c r="E368" s="2">
        <v>1346.09</v>
      </c>
      <c r="F368" s="16">
        <v>31700086784</v>
      </c>
      <c r="G368" s="3">
        <f t="shared" si="20"/>
        <v>-5.1514937993235699E-2</v>
      </c>
      <c r="H368" s="3">
        <f>1-E368/MAX(E$2:E368)</f>
        <v>5.2269542993529705E-2</v>
      </c>
      <c r="I368" s="32">
        <v>40.736842105263165</v>
      </c>
      <c r="J368" s="32">
        <v>814.73684210526312</v>
      </c>
      <c r="K368" s="34">
        <f ca="1">IF(ROW()&gt;计算结果!B$18+1,SUM(OFFSET(I368,0,0,-计算结果!B$18,1))-SUM(OFFSET(J368,0,0,-计算结果!B$18,1)),SUM(OFFSET(I368,0,0,-ROW(),1))-SUM(OFFSET(J368,0,0,-ROW(),1)))</f>
        <v>8085.0000000000073</v>
      </c>
      <c r="L368" s="35" t="str">
        <f t="shared" ca="1" si="21"/>
        <v>买</v>
      </c>
      <c r="M368" s="4" t="str">
        <f t="shared" ca="1" si="22"/>
        <v/>
      </c>
      <c r="N368" s="3">
        <f ca="1">IF(L367="买",E368/E367-1,0)-IF(M368=1,计算结果!B$17,0)</f>
        <v>-5.1514937993235699E-2</v>
      </c>
      <c r="O368" s="2">
        <f t="shared" ca="1" si="23"/>
        <v>1.3152656425849352</v>
      </c>
      <c r="P368" s="3">
        <f ca="1">1-O368/MAX(O$2:O368)</f>
        <v>5.2269542993529594E-2</v>
      </c>
    </row>
    <row r="369" spans="1:16" x14ac:dyDescent="0.15">
      <c r="A369" s="1">
        <v>38912</v>
      </c>
      <c r="B369">
        <v>1333.74</v>
      </c>
      <c r="C369">
        <v>1367.74</v>
      </c>
      <c r="D369">
        <v>1327.59</v>
      </c>
      <c r="E369" s="2">
        <v>1357.13</v>
      </c>
      <c r="F369" s="16">
        <v>21065093120</v>
      </c>
      <c r="G369" s="3">
        <f t="shared" si="20"/>
        <v>8.2015318440817886E-3</v>
      </c>
      <c r="H369" s="3">
        <f>1-E369/MAX(E$2:E369)</f>
        <v>4.4496701470784883E-2</v>
      </c>
      <c r="I369" s="32">
        <v>543.72413793103442</v>
      </c>
      <c r="J369" s="32">
        <v>251.72413793103442</v>
      </c>
      <c r="K369" s="34">
        <f ca="1">IF(ROW()&gt;计算结果!B$18+1,SUM(OFFSET(I369,0,0,-计算结果!B$18,1))-SUM(OFFSET(J369,0,0,-计算结果!B$18,1)),SUM(OFFSET(I369,0,0,-ROW(),1))-SUM(OFFSET(J369,0,0,-ROW(),1)))</f>
        <v>8228.0000000000073</v>
      </c>
      <c r="L369" s="35" t="str">
        <f t="shared" ca="1" si="21"/>
        <v>买</v>
      </c>
      <c r="M369" s="4" t="str">
        <f t="shared" ca="1" si="22"/>
        <v/>
      </c>
      <c r="N369" s="3">
        <f ca="1">IF(L368="买",E369/E368-1,0)-IF(M369=1,计算结果!B$17,0)</f>
        <v>8.2015318440817886E-3</v>
      </c>
      <c r="O369" s="2">
        <f t="shared" ca="1" si="23"/>
        <v>1.3260528356360222</v>
      </c>
      <c r="P369" s="3">
        <f ca="1">1-O369/MAX(O$2:O369)</f>
        <v>4.4496701470784883E-2</v>
      </c>
    </row>
    <row r="370" spans="1:16" x14ac:dyDescent="0.15">
      <c r="A370" s="1">
        <v>38915</v>
      </c>
      <c r="B370">
        <v>1354.14</v>
      </c>
      <c r="C370">
        <v>1372.25</v>
      </c>
      <c r="D370">
        <v>1348.43</v>
      </c>
      <c r="E370" s="2">
        <v>1372.25</v>
      </c>
      <c r="F370" s="16">
        <v>16046823424</v>
      </c>
      <c r="G370" s="3">
        <f t="shared" si="20"/>
        <v>1.1141158179393207E-2</v>
      </c>
      <c r="H370" s="3">
        <f>1-E370/MAX(E$2:E370)</f>
        <v>3.3851288080938846E-2</v>
      </c>
      <c r="I370" s="32">
        <v>690.94481236203092</v>
      </c>
      <c r="J370" s="32">
        <v>124.94481236203092</v>
      </c>
      <c r="K370" s="34">
        <f ca="1">IF(ROW()&gt;计算结果!B$18+1,SUM(OFFSET(I370,0,0,-计算结果!B$18,1))-SUM(OFFSET(J370,0,0,-计算结果!B$18,1)),SUM(OFFSET(I370,0,0,-ROW(),1))-SUM(OFFSET(J370,0,0,-ROW(),1)))</f>
        <v>8192</v>
      </c>
      <c r="L370" s="35" t="str">
        <f t="shared" ca="1" si="21"/>
        <v>买</v>
      </c>
      <c r="M370" s="4" t="str">
        <f t="shared" ca="1" si="22"/>
        <v/>
      </c>
      <c r="N370" s="3">
        <f ca="1">IF(L369="买",E370/E369-1,0)-IF(M370=1,计算结果!B$17,0)</f>
        <v>1.1141158179393207E-2</v>
      </c>
      <c r="O370" s="2">
        <f t="shared" ca="1" si="23"/>
        <v>1.3408266000320761</v>
      </c>
      <c r="P370" s="3">
        <f ca="1">1-O370/MAX(O$2:O370)</f>
        <v>3.3851288080938846E-2</v>
      </c>
    </row>
    <row r="371" spans="1:16" x14ac:dyDescent="0.15">
      <c r="A371" s="1">
        <v>38916</v>
      </c>
      <c r="B371">
        <v>1370.9</v>
      </c>
      <c r="C371">
        <v>1373.59</v>
      </c>
      <c r="D371">
        <v>1359.91</v>
      </c>
      <c r="E371" s="2">
        <v>1373.42</v>
      </c>
      <c r="F371" s="16">
        <v>14797115392</v>
      </c>
      <c r="G371" s="3">
        <f t="shared" si="20"/>
        <v>8.52614319548195E-4</v>
      </c>
      <c r="H371" s="3">
        <f>1-E371/MAX(E$2:E371)</f>
        <v>3.3027535854343593E-2</v>
      </c>
      <c r="I371" s="32">
        <v>437.4444444444444</v>
      </c>
      <c r="J371" s="32">
        <v>344.4444444444444</v>
      </c>
      <c r="K371" s="34">
        <f ca="1">IF(ROW()&gt;计算结果!B$18+1,SUM(OFFSET(I371,0,0,-计算结果!B$18,1))-SUM(OFFSET(J371,0,0,-计算结果!B$18,1)),SUM(OFFSET(I371,0,0,-ROW(),1))-SUM(OFFSET(J371,0,0,-ROW(),1)))</f>
        <v>7906</v>
      </c>
      <c r="L371" s="35" t="str">
        <f t="shared" ca="1" si="21"/>
        <v>买</v>
      </c>
      <c r="M371" s="4" t="str">
        <f t="shared" ca="1" si="22"/>
        <v/>
      </c>
      <c r="N371" s="3">
        <f ca="1">IF(L370="买",E371/E370-1,0)-IF(M371=1,计算结果!B$17,0)</f>
        <v>8.52614319548195E-4</v>
      </c>
      <c r="O371" s="2">
        <f t="shared" ca="1" si="23"/>
        <v>1.3419698079912945</v>
      </c>
      <c r="P371" s="3">
        <f ca="1">1-O371/MAX(O$2:O371)</f>
        <v>3.3027535854343593E-2</v>
      </c>
    </row>
    <row r="372" spans="1:16" x14ac:dyDescent="0.15">
      <c r="A372" s="1">
        <v>38917</v>
      </c>
      <c r="B372">
        <v>1370.29</v>
      </c>
      <c r="C372">
        <v>1370.29</v>
      </c>
      <c r="D372">
        <v>1330.28</v>
      </c>
      <c r="E372" s="2">
        <v>1336.64</v>
      </c>
      <c r="F372" s="16">
        <v>15923620864</v>
      </c>
      <c r="G372" s="3">
        <f t="shared" si="20"/>
        <v>-2.677986340667815E-2</v>
      </c>
      <c r="H372" s="3">
        <f>1-E372/MAX(E$2:E372)</f>
        <v>5.8922926362183325E-2</v>
      </c>
      <c r="I372" s="32">
        <v>130.60975609756096</v>
      </c>
      <c r="J372" s="32">
        <v>725.60975609756099</v>
      </c>
      <c r="K372" s="34">
        <f ca="1">IF(ROW()&gt;计算结果!B$18+1,SUM(OFFSET(I372,0,0,-计算结果!B$18,1))-SUM(OFFSET(J372,0,0,-计算结果!B$18,1)),SUM(OFFSET(I372,0,0,-ROW(),1))-SUM(OFFSET(J372,0,0,-ROW(),1)))</f>
        <v>7050.0000000000073</v>
      </c>
      <c r="L372" s="35" t="str">
        <f t="shared" ca="1" si="21"/>
        <v>买</v>
      </c>
      <c r="M372" s="4" t="str">
        <f t="shared" ca="1" si="22"/>
        <v/>
      </c>
      <c r="N372" s="3">
        <f ca="1">IF(L371="买",E372/E371-1,0)-IF(M372=1,计算结果!B$17,0)</f>
        <v>-2.677986340667815E-2</v>
      </c>
      <c r="O372" s="2">
        <f t="shared" ca="1" si="23"/>
        <v>1.3060320398374015</v>
      </c>
      <c r="P372" s="3">
        <f ca="1">1-O372/MAX(O$2:O372)</f>
        <v>5.8922926362183325E-2</v>
      </c>
    </row>
    <row r="373" spans="1:16" x14ac:dyDescent="0.15">
      <c r="A373" s="1">
        <v>38918</v>
      </c>
      <c r="B373">
        <v>1335.41</v>
      </c>
      <c r="C373">
        <v>1346.85</v>
      </c>
      <c r="D373">
        <v>1329.18</v>
      </c>
      <c r="E373" s="2">
        <v>1345.19</v>
      </c>
      <c r="F373" s="16">
        <v>11505538048</v>
      </c>
      <c r="G373" s="3">
        <f t="shared" si="20"/>
        <v>6.3966363418721528E-3</v>
      </c>
      <c r="H373" s="3">
        <f>1-E373/MAX(E$2:E373)</f>
        <v>5.290319855244896E-2</v>
      </c>
      <c r="I373" s="32">
        <v>584.89932885906035</v>
      </c>
      <c r="J373" s="32">
        <v>234.89932885906035</v>
      </c>
      <c r="K373" s="34">
        <f ca="1">IF(ROW()&gt;计算结果!B$18+1,SUM(OFFSET(I373,0,0,-计算结果!B$18,1))-SUM(OFFSET(J373,0,0,-计算结果!B$18,1)),SUM(OFFSET(I373,0,0,-ROW(),1))-SUM(OFFSET(J373,0,0,-ROW(),1)))</f>
        <v>7562</v>
      </c>
      <c r="L373" s="35" t="str">
        <f t="shared" ca="1" si="21"/>
        <v>买</v>
      </c>
      <c r="M373" s="4" t="str">
        <f t="shared" ca="1" si="22"/>
        <v/>
      </c>
      <c r="N373" s="3">
        <f ca="1">IF(L372="买",E373/E372-1,0)-IF(M373=1,计算结果!B$17,0)</f>
        <v>6.3966363418721528E-3</v>
      </c>
      <c r="O373" s="2">
        <f t="shared" ca="1" si="23"/>
        <v>1.3143862518470748</v>
      </c>
      <c r="P373" s="3">
        <f ca="1">1-O373/MAX(O$2:O373)</f>
        <v>5.290319855244896E-2</v>
      </c>
    </row>
    <row r="374" spans="1:16" x14ac:dyDescent="0.15">
      <c r="A374" s="1">
        <v>38919</v>
      </c>
      <c r="B374">
        <v>1344.6</v>
      </c>
      <c r="C374">
        <v>1357.34</v>
      </c>
      <c r="D374">
        <v>1344.57</v>
      </c>
      <c r="E374" s="2">
        <v>1356.03</v>
      </c>
      <c r="F374" s="16">
        <v>12442432512</v>
      </c>
      <c r="G374" s="3">
        <f t="shared" si="20"/>
        <v>8.058341200871233E-3</v>
      </c>
      <c r="H374" s="3">
        <f>1-E374/MAX(E$2:E374)</f>
        <v>4.5271169376130849E-2</v>
      </c>
      <c r="I374" s="32">
        <v>540.27272727272725</v>
      </c>
      <c r="J374" s="32">
        <v>257.27272727272725</v>
      </c>
      <c r="K374" s="34">
        <f ca="1">IF(ROW()&gt;计算结果!B$18+1,SUM(OFFSET(I374,0,0,-计算结果!B$18,1))-SUM(OFFSET(J374,0,0,-计算结果!B$18,1)),SUM(OFFSET(I374,0,0,-ROW(),1))-SUM(OFFSET(J374,0,0,-ROW(),1)))</f>
        <v>7567.0000000000073</v>
      </c>
      <c r="L374" s="35" t="str">
        <f t="shared" ca="1" si="21"/>
        <v>买</v>
      </c>
      <c r="M374" s="4" t="str">
        <f t="shared" ca="1" si="22"/>
        <v/>
      </c>
      <c r="N374" s="3">
        <f ca="1">IF(L373="买",E374/E373-1,0)-IF(M374=1,计算结果!B$17,0)</f>
        <v>8.058341200871233E-3</v>
      </c>
      <c r="O374" s="2">
        <f t="shared" ca="1" si="23"/>
        <v>1.3249780247341929</v>
      </c>
      <c r="P374" s="3">
        <f ca="1">1-O374/MAX(O$2:O374)</f>
        <v>4.5271169376130738E-2</v>
      </c>
    </row>
    <row r="375" spans="1:16" x14ac:dyDescent="0.15">
      <c r="A375" s="1">
        <v>38922</v>
      </c>
      <c r="B375">
        <v>1340.28</v>
      </c>
      <c r="C375">
        <v>1359.56</v>
      </c>
      <c r="D375">
        <v>1327.9</v>
      </c>
      <c r="E375" s="2">
        <v>1358.12</v>
      </c>
      <c r="F375" s="16">
        <v>12517729280</v>
      </c>
      <c r="G375" s="3">
        <f t="shared" si="20"/>
        <v>1.5412638363456743E-3</v>
      </c>
      <c r="H375" s="3">
        <f>1-E375/MAX(E$2:E375)</f>
        <v>4.3799680355973591E-2</v>
      </c>
      <c r="I375" s="32">
        <v>358.09090909090912</v>
      </c>
      <c r="J375" s="32">
        <v>459.09090909090912</v>
      </c>
      <c r="K375" s="34">
        <f ca="1">IF(ROW()&gt;计算结果!B$18+1,SUM(OFFSET(I375,0,0,-计算结果!B$18,1))-SUM(OFFSET(J375,0,0,-计算结果!B$18,1)),SUM(OFFSET(I375,0,0,-ROW(),1))-SUM(OFFSET(J375,0,0,-ROW(),1)))</f>
        <v>6830</v>
      </c>
      <c r="L375" s="35" t="str">
        <f t="shared" ca="1" si="21"/>
        <v>买</v>
      </c>
      <c r="M375" s="4" t="str">
        <f t="shared" ca="1" si="22"/>
        <v/>
      </c>
      <c r="N375" s="3">
        <f ca="1">IF(L374="买",E375/E374-1,0)-IF(M375=1,计算结果!B$17,0)</f>
        <v>1.5412638363456743E-3</v>
      </c>
      <c r="O375" s="2">
        <f t="shared" ca="1" si="23"/>
        <v>1.3270201654476685</v>
      </c>
      <c r="P375" s="3">
        <f ca="1">1-O375/MAX(O$2:O375)</f>
        <v>4.379968035597348E-2</v>
      </c>
    </row>
    <row r="376" spans="1:16" x14ac:dyDescent="0.15">
      <c r="A376" s="1">
        <v>38923</v>
      </c>
      <c r="B376">
        <v>1359.32</v>
      </c>
      <c r="C376">
        <v>1378.84</v>
      </c>
      <c r="D376">
        <v>1359.32</v>
      </c>
      <c r="E376" s="2">
        <v>1374.17</v>
      </c>
      <c r="F376" s="16">
        <v>14089738240</v>
      </c>
      <c r="G376" s="3">
        <f t="shared" si="20"/>
        <v>1.1817806968456468E-2</v>
      </c>
      <c r="H376" s="3">
        <f>1-E376/MAX(E$2:E376)</f>
        <v>3.2499489555244065E-2</v>
      </c>
      <c r="I376" s="32">
        <v>697.02597402597405</v>
      </c>
      <c r="J376" s="32">
        <v>124.02597402597405</v>
      </c>
      <c r="K376" s="34">
        <f ca="1">IF(ROW()&gt;计算结果!B$18+1,SUM(OFFSET(I376,0,0,-计算结果!B$18,1))-SUM(OFFSET(J376,0,0,-计算结果!B$18,1)),SUM(OFFSET(I376,0,0,-ROW(),1))-SUM(OFFSET(J376,0,0,-ROW(),1)))</f>
        <v>7476</v>
      </c>
      <c r="L376" s="35" t="str">
        <f t="shared" ca="1" si="21"/>
        <v>买</v>
      </c>
      <c r="M376" s="4" t="str">
        <f t="shared" ca="1" si="22"/>
        <v/>
      </c>
      <c r="N376" s="3">
        <f ca="1">IF(L375="买",E376/E375-1,0)-IF(M376=1,计算结果!B$17,0)</f>
        <v>1.1817806968456468E-2</v>
      </c>
      <c r="O376" s="2">
        <f t="shared" ca="1" si="23"/>
        <v>1.3427026336061783</v>
      </c>
      <c r="P376" s="3">
        <f ca="1">1-O376/MAX(O$2:O376)</f>
        <v>3.2499489555244065E-2</v>
      </c>
    </row>
    <row r="377" spans="1:16" x14ac:dyDescent="0.15">
      <c r="A377" s="1">
        <v>38924</v>
      </c>
      <c r="B377">
        <v>1377.78</v>
      </c>
      <c r="C377">
        <v>1380.8</v>
      </c>
      <c r="D377">
        <v>1367.05</v>
      </c>
      <c r="E377" s="2">
        <v>1371.3</v>
      </c>
      <c r="F377" s="16">
        <v>12059952128</v>
      </c>
      <c r="G377" s="3">
        <f t="shared" si="20"/>
        <v>-2.0885334420051027E-3</v>
      </c>
      <c r="H377" s="3">
        <f>1-E377/MAX(E$2:E377)</f>
        <v>3.4520146726464973E-2</v>
      </c>
      <c r="I377" s="32">
        <v>343.33333333333303</v>
      </c>
      <c r="J377" s="32">
        <v>333.33333333333303</v>
      </c>
      <c r="K377" s="34">
        <f ca="1">IF(ROW()&gt;计算结果!B$18+1,SUM(OFFSET(I377,0,0,-计算结果!B$18,1))-SUM(OFFSET(J377,0,0,-计算结果!B$18,1)),SUM(OFFSET(I377,0,0,-ROW(),1))-SUM(OFFSET(J377,0,0,-ROW(),1)))</f>
        <v>7598.0000000000073</v>
      </c>
      <c r="L377" s="35" t="str">
        <f t="shared" ca="1" si="21"/>
        <v>买</v>
      </c>
      <c r="M377" s="4" t="str">
        <f t="shared" ca="1" si="22"/>
        <v/>
      </c>
      <c r="N377" s="3">
        <f ca="1">IF(L376="买",E377/E376-1,0)-IF(M377=1,计算结果!B$17,0)</f>
        <v>-2.0885334420051027E-3</v>
      </c>
      <c r="O377" s="2">
        <f t="shared" ca="1" si="23"/>
        <v>1.3398983542532235</v>
      </c>
      <c r="P377" s="3">
        <f ca="1">1-O377/MAX(O$2:O377)</f>
        <v>3.4520146726464862E-2</v>
      </c>
    </row>
    <row r="378" spans="1:16" x14ac:dyDescent="0.15">
      <c r="A378" s="1">
        <v>38925</v>
      </c>
      <c r="B378">
        <v>1370.75</v>
      </c>
      <c r="C378">
        <v>1379.25</v>
      </c>
      <c r="D378">
        <v>1347.29</v>
      </c>
      <c r="E378" s="2">
        <v>1355.55</v>
      </c>
      <c r="F378" s="16">
        <v>14751695872</v>
      </c>
      <c r="G378" s="3">
        <f t="shared" si="20"/>
        <v>-1.1485451761102605E-2</v>
      </c>
      <c r="H378" s="3">
        <f>1-E378/MAX(E$2:E378)</f>
        <v>4.5609119007554599E-2</v>
      </c>
      <c r="I378" s="32">
        <v>167.33333333333334</v>
      </c>
      <c r="J378" s="32">
        <v>669.33333333333337</v>
      </c>
      <c r="K378" s="34">
        <f ca="1">IF(ROW()&gt;计算结果!B$18+1,SUM(OFFSET(I378,0,0,-计算结果!B$18,1))-SUM(OFFSET(J378,0,0,-计算结果!B$18,1)),SUM(OFFSET(I378,0,0,-ROW(),1))-SUM(OFFSET(J378,0,0,-ROW(),1)))</f>
        <v>7723.0000000000073</v>
      </c>
      <c r="L378" s="35" t="str">
        <f t="shared" ca="1" si="21"/>
        <v>买</v>
      </c>
      <c r="M378" s="4" t="str">
        <f t="shared" ca="1" si="22"/>
        <v/>
      </c>
      <c r="N378" s="3">
        <f ca="1">IF(L377="买",E378/E377-1,0)-IF(M378=1,计算结果!B$17,0)</f>
        <v>-1.1485451761102605E-2</v>
      </c>
      <c r="O378" s="2">
        <f t="shared" ca="1" si="23"/>
        <v>1.3245090163406672</v>
      </c>
      <c r="P378" s="3">
        <f ca="1">1-O378/MAX(O$2:O378)</f>
        <v>4.5609119007554599E-2</v>
      </c>
    </row>
    <row r="379" spans="1:16" x14ac:dyDescent="0.15">
      <c r="A379" s="1">
        <v>38926</v>
      </c>
      <c r="B379">
        <v>1354.92</v>
      </c>
      <c r="C379">
        <v>1359.74</v>
      </c>
      <c r="D379">
        <v>1327.66</v>
      </c>
      <c r="E379" s="2">
        <v>1341.39</v>
      </c>
      <c r="F379" s="16">
        <v>13809393664</v>
      </c>
      <c r="G379" s="3">
        <f t="shared" si="20"/>
        <v>-1.0445944450591882E-2</v>
      </c>
      <c r="H379" s="3">
        <f>1-E379/MAX(E$2:E379)</f>
        <v>5.5578633134553135E-2</v>
      </c>
      <c r="I379" s="32">
        <v>229.22580645161293</v>
      </c>
      <c r="J379" s="32">
        <v>603.22580645161293</v>
      </c>
      <c r="K379" s="34">
        <f ca="1">IF(ROW()&gt;计算结果!B$18+1,SUM(OFFSET(I379,0,0,-计算结果!B$18,1))-SUM(OFFSET(J379,0,0,-计算结果!B$18,1)),SUM(OFFSET(I379,0,0,-ROW(),1))-SUM(OFFSET(J379,0,0,-ROW(),1)))</f>
        <v>6627</v>
      </c>
      <c r="L379" s="35" t="str">
        <f t="shared" ca="1" si="21"/>
        <v>买</v>
      </c>
      <c r="M379" s="4" t="str">
        <f t="shared" ca="1" si="22"/>
        <v/>
      </c>
      <c r="N379" s="3">
        <f ca="1">IF(L378="买",E379/E378-1,0)-IF(M379=1,计算结果!B$17,0)</f>
        <v>-1.0445944450591882E-2</v>
      </c>
      <c r="O379" s="2">
        <f t="shared" ca="1" si="23"/>
        <v>1.3106732687316645</v>
      </c>
      <c r="P379" s="3">
        <f ca="1">1-O379/MAX(O$2:O379)</f>
        <v>5.5578633134553135E-2</v>
      </c>
    </row>
    <row r="380" spans="1:16" x14ac:dyDescent="0.15">
      <c r="A380" s="1">
        <v>38929</v>
      </c>
      <c r="B380">
        <v>1338.04</v>
      </c>
      <c r="C380">
        <v>1338.04</v>
      </c>
      <c r="D380">
        <v>1293.53</v>
      </c>
      <c r="E380" s="2">
        <v>1294.33</v>
      </c>
      <c r="F380" s="16">
        <v>13115401216</v>
      </c>
      <c r="G380" s="3">
        <f t="shared" si="20"/>
        <v>-3.5083010906597045E-2</v>
      </c>
      <c r="H380" s="3">
        <f>1-E380/MAX(E$2:E380)</f>
        <v>8.8711778248716899E-2</v>
      </c>
      <c r="I380" s="32">
        <v>63.304347826086953</v>
      </c>
      <c r="J380" s="32">
        <v>791.304347826087</v>
      </c>
      <c r="K380" s="34">
        <f ca="1">IF(ROW()&gt;计算结果!B$18+1,SUM(OFFSET(I380,0,0,-计算结果!B$18,1))-SUM(OFFSET(J380,0,0,-计算结果!B$18,1)),SUM(OFFSET(I380,0,0,-ROW(),1))-SUM(OFFSET(J380,0,0,-ROW(),1)))</f>
        <v>5781</v>
      </c>
      <c r="L380" s="35" t="str">
        <f t="shared" ca="1" si="21"/>
        <v>买</v>
      </c>
      <c r="M380" s="4" t="str">
        <f t="shared" ca="1" si="22"/>
        <v/>
      </c>
      <c r="N380" s="3">
        <f ca="1">IF(L379="买",E380/E379-1,0)-IF(M380=1,计算结果!B$17,0)</f>
        <v>-3.5083010906597045E-2</v>
      </c>
      <c r="O380" s="2">
        <f t="shared" ca="1" si="23"/>
        <v>1.2646909041497663</v>
      </c>
      <c r="P380" s="3">
        <f ca="1">1-O380/MAX(O$2:O380)</f>
        <v>8.8711778248716899E-2</v>
      </c>
    </row>
    <row r="381" spans="1:16" x14ac:dyDescent="0.15">
      <c r="A381" s="1">
        <v>38930</v>
      </c>
      <c r="B381">
        <v>1292.71</v>
      </c>
      <c r="C381">
        <v>1302.8900000000001</v>
      </c>
      <c r="D381">
        <v>1278.54</v>
      </c>
      <c r="E381" s="2">
        <v>1282.06</v>
      </c>
      <c r="F381" s="16">
        <v>10137959424</v>
      </c>
      <c r="G381" s="3">
        <f t="shared" si="20"/>
        <v>-9.4798080860367673E-3</v>
      </c>
      <c r="H381" s="3">
        <f>1-E381/MAX(E$2:E381)</f>
        <v>9.7350615701984777E-2</v>
      </c>
      <c r="I381" s="32">
        <v>192.42857142857142</v>
      </c>
      <c r="J381" s="32">
        <v>641.42857142857144</v>
      </c>
      <c r="K381" s="34">
        <f ca="1">IF(ROW()&gt;计算结果!B$18+1,SUM(OFFSET(I381,0,0,-计算结果!B$18,1))-SUM(OFFSET(J381,0,0,-计算结果!B$18,1)),SUM(OFFSET(I381,0,0,-ROW(),1))-SUM(OFFSET(J381,0,0,-ROW(),1)))</f>
        <v>5482.9999999999927</v>
      </c>
      <c r="L381" s="35" t="str">
        <f t="shared" ca="1" si="21"/>
        <v>买</v>
      </c>
      <c r="M381" s="4" t="str">
        <f t="shared" ca="1" si="22"/>
        <v/>
      </c>
      <c r="N381" s="3">
        <f ca="1">IF(L380="买",E381/E380-1,0)-IF(M381=1,计算结果!B$17,0)</f>
        <v>-9.4798080860367673E-3</v>
      </c>
      <c r="O381" s="2">
        <f t="shared" ca="1" si="23"/>
        <v>1.2527018770902703</v>
      </c>
      <c r="P381" s="3">
        <f ca="1">1-O381/MAX(O$2:O381)</f>
        <v>9.7350615701984666E-2</v>
      </c>
    </row>
    <row r="382" spans="1:16" x14ac:dyDescent="0.15">
      <c r="A382" s="1">
        <v>38931</v>
      </c>
      <c r="B382">
        <v>1281.8900000000001</v>
      </c>
      <c r="C382">
        <v>1288.6099999999999</v>
      </c>
      <c r="D382">
        <v>1258.01</v>
      </c>
      <c r="E382" s="2">
        <v>1275.0899999999999</v>
      </c>
      <c r="F382" s="16">
        <v>10180840448</v>
      </c>
      <c r="G382" s="3">
        <f t="shared" si="20"/>
        <v>-5.4365630313714108E-3</v>
      </c>
      <c r="H382" s="3">
        <f>1-E382/MAX(E$2:E382)</f>
        <v>0.10225792597494954</v>
      </c>
      <c r="I382" s="32">
        <v>357</v>
      </c>
      <c r="J382" s="32">
        <v>476</v>
      </c>
      <c r="K382" s="34">
        <f ca="1">IF(ROW()&gt;计算结果!B$18+1,SUM(OFFSET(I382,0,0,-计算结果!B$18,1))-SUM(OFFSET(J382,0,0,-计算结果!B$18,1)),SUM(OFFSET(I382,0,0,-ROW(),1))-SUM(OFFSET(J382,0,0,-ROW(),1)))</f>
        <v>5578.9999999999927</v>
      </c>
      <c r="L382" s="35" t="str">
        <f t="shared" ca="1" si="21"/>
        <v>买</v>
      </c>
      <c r="M382" s="4" t="str">
        <f t="shared" ca="1" si="22"/>
        <v/>
      </c>
      <c r="N382" s="3">
        <f ca="1">IF(L381="买",E382/E381-1,0)-IF(M382=1,计算结果!B$17,0)</f>
        <v>-5.4365630313714108E-3</v>
      </c>
      <c r="O382" s="2">
        <f t="shared" ca="1" si="23"/>
        <v>1.2458914843759517</v>
      </c>
      <c r="P382" s="3">
        <f ca="1">1-O382/MAX(O$2:O382)</f>
        <v>0.10225792597494954</v>
      </c>
    </row>
    <row r="383" spans="1:16" x14ac:dyDescent="0.15">
      <c r="A383" s="1">
        <v>38932</v>
      </c>
      <c r="B383">
        <v>1277.6300000000001</v>
      </c>
      <c r="C383">
        <v>1281.79</v>
      </c>
      <c r="D383">
        <v>1261.69</v>
      </c>
      <c r="E383" s="2">
        <v>1271.74</v>
      </c>
      <c r="F383" s="16">
        <v>8115992064</v>
      </c>
      <c r="G383" s="3">
        <f t="shared" si="20"/>
        <v>-2.6272655263549494E-3</v>
      </c>
      <c r="H383" s="3">
        <f>1-E383/MAX(E$2:E383)</f>
        <v>0.10461653277759386</v>
      </c>
      <c r="I383" s="32">
        <v>296.99999999999972</v>
      </c>
      <c r="J383" s="32">
        <v>299.99999999999972</v>
      </c>
      <c r="K383" s="34">
        <f ca="1">IF(ROW()&gt;计算结果!B$18+1,SUM(OFFSET(I383,0,0,-计算结果!B$18,1))-SUM(OFFSET(J383,0,0,-计算结果!B$18,1)),SUM(OFFSET(I383,0,0,-ROW(),1))-SUM(OFFSET(J383,0,0,-ROW(),1)))</f>
        <v>5946.9999999999927</v>
      </c>
      <c r="L383" s="35" t="str">
        <f t="shared" ca="1" si="21"/>
        <v>买</v>
      </c>
      <c r="M383" s="4" t="str">
        <f t="shared" ca="1" si="22"/>
        <v/>
      </c>
      <c r="N383" s="3">
        <f ca="1">IF(L382="买",E383/E382-1,0)-IF(M383=1,计算结果!B$17,0)</f>
        <v>-2.6272655263549494E-3</v>
      </c>
      <c r="O383" s="2">
        <f t="shared" ca="1" si="23"/>
        <v>1.2426181966294716</v>
      </c>
      <c r="P383" s="3">
        <f ca="1">1-O383/MAX(O$2:O383)</f>
        <v>0.10461653277759386</v>
      </c>
    </row>
    <row r="384" spans="1:16" x14ac:dyDescent="0.15">
      <c r="A384" s="1">
        <v>38933</v>
      </c>
      <c r="B384">
        <v>1272.3599999999999</v>
      </c>
      <c r="C384">
        <v>1278.25</v>
      </c>
      <c r="D384">
        <v>1239.3800000000001</v>
      </c>
      <c r="E384" s="2">
        <v>1241.9100000000001</v>
      </c>
      <c r="F384" s="16">
        <v>9762333696</v>
      </c>
      <c r="G384" s="3">
        <f t="shared" si="20"/>
        <v>-2.3456052337741951E-2</v>
      </c>
      <c r="H384" s="3">
        <f>1-E384/MAX(E$2:E384)</f>
        <v>0.12561869424711147</v>
      </c>
      <c r="I384" s="32">
        <v>70.714285714285708</v>
      </c>
      <c r="J384" s="32">
        <v>785.71428571428567</v>
      </c>
      <c r="K384" s="34">
        <f ca="1">IF(ROW()&gt;计算结果!B$18+1,SUM(OFFSET(I384,0,0,-计算结果!B$18,1))-SUM(OFFSET(J384,0,0,-计算结果!B$18,1)),SUM(OFFSET(I384,0,0,-ROW(),1))-SUM(OFFSET(J384,0,0,-ROW(),1)))</f>
        <v>4987.9999999999927</v>
      </c>
      <c r="L384" s="35" t="str">
        <f t="shared" ca="1" si="21"/>
        <v>买</v>
      </c>
      <c r="M384" s="4" t="str">
        <f t="shared" ca="1" si="22"/>
        <v/>
      </c>
      <c r="N384" s="3">
        <f ca="1">IF(L383="买",E384/E383-1,0)-IF(M384=1,计算结果!B$17,0)</f>
        <v>-2.3456052337741951E-2</v>
      </c>
      <c r="O384" s="2">
        <f t="shared" ca="1" si="23"/>
        <v>1.2134712791735003</v>
      </c>
      <c r="P384" s="3">
        <f ca="1">1-O384/MAX(O$2:O384)</f>
        <v>0.12561869424711136</v>
      </c>
    </row>
    <row r="385" spans="1:16" x14ac:dyDescent="0.15">
      <c r="A385" s="1">
        <v>38936</v>
      </c>
      <c r="B385">
        <v>1233.49</v>
      </c>
      <c r="C385">
        <v>1241.8499999999999</v>
      </c>
      <c r="D385">
        <v>1221.99</v>
      </c>
      <c r="E385" s="2">
        <v>1224.0999999999999</v>
      </c>
      <c r="F385" s="16">
        <v>8515702784</v>
      </c>
      <c r="G385" s="3">
        <f t="shared" si="20"/>
        <v>-1.4340813746567926E-2</v>
      </c>
      <c r="H385" s="3">
        <f>1-E385/MAX(E$2:E385)</f>
        <v>0.13815803369639457</v>
      </c>
      <c r="I385" s="32">
        <v>141.5</v>
      </c>
      <c r="J385" s="32">
        <v>707.5</v>
      </c>
      <c r="K385" s="34">
        <f ca="1">IF(ROW()&gt;计算结果!B$18+1,SUM(OFFSET(I385,0,0,-计算结果!B$18,1))-SUM(OFFSET(J385,0,0,-计算结果!B$18,1)),SUM(OFFSET(I385,0,0,-ROW(),1))-SUM(OFFSET(J385,0,0,-ROW(),1)))</f>
        <v>4796.9999999999927</v>
      </c>
      <c r="L385" s="35" t="str">
        <f t="shared" ca="1" si="21"/>
        <v>买</v>
      </c>
      <c r="M385" s="4" t="str">
        <f t="shared" ca="1" si="22"/>
        <v/>
      </c>
      <c r="N385" s="3">
        <f ca="1">IF(L384="买",E385/E384-1,0)-IF(M385=1,计算结果!B$17,0)</f>
        <v>-1.4340813746567926E-2</v>
      </c>
      <c r="O385" s="2">
        <f t="shared" ca="1" si="23"/>
        <v>1.1960691135720636</v>
      </c>
      <c r="P385" s="3">
        <f ca="1">1-O385/MAX(O$2:O385)</f>
        <v>0.13815803369639446</v>
      </c>
    </row>
    <row r="386" spans="1:16" x14ac:dyDescent="0.15">
      <c r="A386" s="1">
        <v>38937</v>
      </c>
      <c r="B386">
        <v>1225.04</v>
      </c>
      <c r="C386">
        <v>1252.3900000000001</v>
      </c>
      <c r="D386">
        <v>1225.04</v>
      </c>
      <c r="E386" s="2">
        <v>1252.3900000000001</v>
      </c>
      <c r="F386" s="16">
        <v>8387431424</v>
      </c>
      <c r="G386" s="3">
        <f t="shared" si="20"/>
        <v>2.3110856956131132E-2</v>
      </c>
      <c r="H386" s="3">
        <f>1-E386/MAX(E$2:E386)</f>
        <v>0.11824012729436106</v>
      </c>
      <c r="I386" s="32">
        <v>840.99586776859508</v>
      </c>
      <c r="J386" s="32">
        <v>27.995867768595076</v>
      </c>
      <c r="K386" s="34">
        <f ca="1">IF(ROW()&gt;计算结果!B$18+1,SUM(OFFSET(I386,0,0,-计算结果!B$18,1))-SUM(OFFSET(J386,0,0,-计算结果!B$18,1)),SUM(OFFSET(I386,0,0,-ROW(),1))-SUM(OFFSET(J386,0,0,-ROW(),1)))</f>
        <v>5744.9999999999927</v>
      </c>
      <c r="L386" s="35" t="str">
        <f t="shared" ca="1" si="21"/>
        <v>买</v>
      </c>
      <c r="M386" s="4" t="str">
        <f t="shared" ca="1" si="22"/>
        <v/>
      </c>
      <c r="N386" s="3">
        <f ca="1">IF(L385="买",E386/E385-1,0)-IF(M386=1,计算结果!B$17,0)</f>
        <v>2.3110856956131132E-2</v>
      </c>
      <c r="O386" s="2">
        <f t="shared" ca="1" si="23"/>
        <v>1.2237112957654741</v>
      </c>
      <c r="P386" s="3">
        <f ca="1">1-O386/MAX(O$2:O386)</f>
        <v>0.11824012729436106</v>
      </c>
    </row>
    <row r="387" spans="1:16" x14ac:dyDescent="0.15">
      <c r="A387" s="1">
        <v>38938</v>
      </c>
      <c r="B387">
        <v>1254.3699999999999</v>
      </c>
      <c r="C387">
        <v>1258.21</v>
      </c>
      <c r="D387">
        <v>1245.3900000000001</v>
      </c>
      <c r="E387" s="2">
        <v>1251.3</v>
      </c>
      <c r="F387" s="16">
        <v>7485120512</v>
      </c>
      <c r="G387" s="3">
        <f t="shared" ref="G387:G450" si="24">E387/E386-1</f>
        <v>-8.7033591772545105E-4</v>
      </c>
      <c r="H387" s="3">
        <f>1-E387/MAX(E$2:E387)</f>
        <v>0.11900755458238577</v>
      </c>
      <c r="I387" s="32">
        <v>364.90476190476204</v>
      </c>
      <c r="J387" s="32">
        <v>461.90476190476204</v>
      </c>
      <c r="K387" s="34">
        <f ca="1">IF(ROW()&gt;计算结果!B$18+1,SUM(OFFSET(I387,0,0,-计算结果!B$18,1))-SUM(OFFSET(J387,0,0,-计算结果!B$18,1)),SUM(OFFSET(I387,0,0,-ROW(),1))-SUM(OFFSET(J387,0,0,-ROW(),1)))</f>
        <v>5276.9999999999927</v>
      </c>
      <c r="L387" s="35" t="str">
        <f t="shared" ca="1" si="21"/>
        <v>买</v>
      </c>
      <c r="M387" s="4" t="str">
        <f t="shared" ca="1" si="22"/>
        <v/>
      </c>
      <c r="N387" s="3">
        <f ca="1">IF(L386="买",E387/E386-1,0)-IF(M387=1,计算结果!B$17,0)</f>
        <v>-8.7033591772545105E-4</v>
      </c>
      <c r="O387" s="2">
        <f t="shared" ca="1" si="23"/>
        <v>1.2226462558718432</v>
      </c>
      <c r="P387" s="3">
        <f ca="1">1-O387/MAX(O$2:O387)</f>
        <v>0.11900755458238566</v>
      </c>
    </row>
    <row r="388" spans="1:16" x14ac:dyDescent="0.15">
      <c r="A388" s="1">
        <v>38939</v>
      </c>
      <c r="B388">
        <v>1251.1600000000001</v>
      </c>
      <c r="C388">
        <v>1271.47</v>
      </c>
      <c r="D388">
        <v>1251.08</v>
      </c>
      <c r="E388" s="2">
        <v>1271.47</v>
      </c>
      <c r="F388" s="16">
        <v>10020038656</v>
      </c>
      <c r="G388" s="3">
        <f t="shared" si="24"/>
        <v>1.6119235994565662E-2</v>
      </c>
      <c r="H388" s="3">
        <f>1-E388/MAX(E$2:E388)</f>
        <v>0.10480662944526975</v>
      </c>
      <c r="I388" s="32">
        <v>760</v>
      </c>
      <c r="J388" s="32">
        <v>80</v>
      </c>
      <c r="K388" s="34">
        <f ca="1">IF(ROW()&gt;计算结果!B$18+1,SUM(OFFSET(I388,0,0,-计算结果!B$18,1))-SUM(OFFSET(J388,0,0,-计算结果!B$18,1)),SUM(OFFSET(I388,0,0,-ROW(),1))-SUM(OFFSET(J388,0,0,-ROW(),1)))</f>
        <v>5990.9999999999927</v>
      </c>
      <c r="L388" s="35" t="str">
        <f t="shared" ref="L388:L451" ca="1" si="25">(IF(K388&lt;0,"卖","买"))</f>
        <v>买</v>
      </c>
      <c r="M388" s="4" t="str">
        <f t="shared" ref="M388:M451" ca="1" si="26">IF(L387&lt;&gt;L388,1,"")</f>
        <v/>
      </c>
      <c r="N388" s="3">
        <f ca="1">IF(L387="买",E388/E387-1,0)-IF(M388=1,计算结果!B$17,0)</f>
        <v>1.6119235994565662E-2</v>
      </c>
      <c r="O388" s="2">
        <f t="shared" ref="O388:O451" ca="1" si="27">IFERROR(O387*(1+N388),O387)</f>
        <v>1.2423543794081136</v>
      </c>
      <c r="P388" s="3">
        <f ca="1">1-O388/MAX(O$2:O388)</f>
        <v>0.10480662944526964</v>
      </c>
    </row>
    <row r="389" spans="1:16" x14ac:dyDescent="0.15">
      <c r="A389" s="1">
        <v>38940</v>
      </c>
      <c r="B389">
        <v>1273.27</v>
      </c>
      <c r="C389">
        <v>1277.97</v>
      </c>
      <c r="D389">
        <v>1265.52</v>
      </c>
      <c r="E389" s="2">
        <v>1275.6500000000001</v>
      </c>
      <c r="F389" s="16">
        <v>9033367552</v>
      </c>
      <c r="G389" s="3">
        <f t="shared" si="24"/>
        <v>3.2875333275657059E-3</v>
      </c>
      <c r="H389" s="3">
        <f>1-E389/MAX(E$2:E389)</f>
        <v>0.10186365140495512</v>
      </c>
      <c r="I389" s="32">
        <v>453.74999999999994</v>
      </c>
      <c r="J389" s="32">
        <v>343.74999999999994</v>
      </c>
      <c r="K389" s="34">
        <f ca="1">IF(ROW()&gt;计算结果!B$18+1,SUM(OFFSET(I389,0,0,-计算结果!B$18,1))-SUM(OFFSET(J389,0,0,-计算结果!B$18,1)),SUM(OFFSET(I389,0,0,-ROW(),1))-SUM(OFFSET(J389,0,0,-ROW(),1)))</f>
        <v>5955.9999999999964</v>
      </c>
      <c r="L389" s="35" t="str">
        <f t="shared" ca="1" si="25"/>
        <v>买</v>
      </c>
      <c r="M389" s="4" t="str">
        <f t="shared" ca="1" si="26"/>
        <v/>
      </c>
      <c r="N389" s="3">
        <f ca="1">IF(L388="买",E389/E388-1,0)-IF(M389=1,计算结果!B$17,0)</f>
        <v>3.2875333275657059E-3</v>
      </c>
      <c r="O389" s="2">
        <f t="shared" ca="1" si="27"/>
        <v>1.2464386608350648</v>
      </c>
      <c r="P389" s="3">
        <f ca="1">1-O389/MAX(O$2:O389)</f>
        <v>0.10186365140495512</v>
      </c>
    </row>
    <row r="390" spans="1:16" x14ac:dyDescent="0.15">
      <c r="A390" s="1">
        <v>38943</v>
      </c>
      <c r="B390">
        <v>1275.1400000000001</v>
      </c>
      <c r="C390">
        <v>1279.31</v>
      </c>
      <c r="D390">
        <v>1241.95</v>
      </c>
      <c r="E390" s="2">
        <v>1245.72</v>
      </c>
      <c r="F390" s="16">
        <v>9870530560</v>
      </c>
      <c r="G390" s="3">
        <f t="shared" si="24"/>
        <v>-2.3462548504683989E-2</v>
      </c>
      <c r="H390" s="3">
        <f>1-E390/MAX(E$2:E390)</f>
        <v>0.12293621904768604</v>
      </c>
      <c r="I390" s="32">
        <v>78.777777777777786</v>
      </c>
      <c r="J390" s="32">
        <v>787.77777777777783</v>
      </c>
      <c r="K390" s="34">
        <f ca="1">IF(ROW()&gt;计算结果!B$18+1,SUM(OFFSET(I390,0,0,-计算结果!B$18,1))-SUM(OFFSET(J390,0,0,-计算结果!B$18,1)),SUM(OFFSET(I390,0,0,-ROW(),1))-SUM(OFFSET(J390,0,0,-ROW(),1)))</f>
        <v>4570</v>
      </c>
      <c r="L390" s="35" t="str">
        <f t="shared" ca="1" si="25"/>
        <v>买</v>
      </c>
      <c r="M390" s="4" t="str">
        <f t="shared" ca="1" si="26"/>
        <v/>
      </c>
      <c r="N390" s="3">
        <f ca="1">IF(L389="买",E390/E389-1,0)-IF(M390=1,计算结果!B$17,0)</f>
        <v>-2.3462548504683989E-2</v>
      </c>
      <c r="O390" s="2">
        <f t="shared" ca="1" si="27"/>
        <v>1.2171940332971087</v>
      </c>
      <c r="P390" s="3">
        <f ca="1">1-O390/MAX(O$2:O390)</f>
        <v>0.12293621904768615</v>
      </c>
    </row>
    <row r="391" spans="1:16" x14ac:dyDescent="0.15">
      <c r="A391" s="1">
        <v>38944</v>
      </c>
      <c r="B391">
        <v>1243.1600000000001</v>
      </c>
      <c r="C391">
        <v>1265.8599999999999</v>
      </c>
      <c r="D391">
        <v>1239.9100000000001</v>
      </c>
      <c r="E391" s="2">
        <v>1265.8599999999999</v>
      </c>
      <c r="F391" s="16">
        <v>8592503808</v>
      </c>
      <c r="G391" s="3">
        <f t="shared" si="24"/>
        <v>1.616735703047234E-2</v>
      </c>
      <c r="H391" s="3">
        <f>1-E391/MAX(E$2:E391)</f>
        <v>0.10875641576253403</v>
      </c>
      <c r="I391" s="32">
        <v>796.02665520206369</v>
      </c>
      <c r="J391" s="32">
        <v>63.026655202063694</v>
      </c>
      <c r="K391" s="34">
        <f ca="1">IF(ROW()&gt;计算结果!B$18+1,SUM(OFFSET(I391,0,0,-计算结果!B$18,1))-SUM(OFFSET(J391,0,0,-计算结果!B$18,1)),SUM(OFFSET(I391,0,0,-ROW(),1))-SUM(OFFSET(J391,0,0,-ROW(),1)))</f>
        <v>4662</v>
      </c>
      <c r="L391" s="35" t="str">
        <f t="shared" ca="1" si="25"/>
        <v>买</v>
      </c>
      <c r="M391" s="4" t="str">
        <f t="shared" ca="1" si="26"/>
        <v/>
      </c>
      <c r="N391" s="3">
        <f ca="1">IF(L390="买",E391/E390-1,0)-IF(M391=1,计算结果!B$17,0)</f>
        <v>1.616735703047234E-2</v>
      </c>
      <c r="O391" s="2">
        <f t="shared" ca="1" si="27"/>
        <v>1.2368728438087837</v>
      </c>
      <c r="P391" s="3">
        <f ca="1">1-O391/MAX(O$2:O391)</f>
        <v>0.10875641576253414</v>
      </c>
    </row>
    <row r="392" spans="1:16" x14ac:dyDescent="0.15">
      <c r="A392" s="1">
        <v>38945</v>
      </c>
      <c r="B392">
        <v>1266.82</v>
      </c>
      <c r="C392">
        <v>1283.57</v>
      </c>
      <c r="D392">
        <v>1262.54</v>
      </c>
      <c r="E392" s="2">
        <v>1283.57</v>
      </c>
      <c r="F392" s="16">
        <v>12267020288</v>
      </c>
      <c r="G392" s="3">
        <f t="shared" si="24"/>
        <v>1.3990488679632929E-2</v>
      </c>
      <c r="H392" s="3">
        <f>1-E392/MAX(E$2:E392)</f>
        <v>9.628748248646446E-2</v>
      </c>
      <c r="I392" s="32">
        <v>726.00681044267867</v>
      </c>
      <c r="J392" s="32">
        <v>74.00681044267867</v>
      </c>
      <c r="K392" s="34">
        <f ca="1">IF(ROW()&gt;计算结果!B$18+1,SUM(OFFSET(I392,0,0,-计算结果!B$18,1))-SUM(OFFSET(J392,0,0,-计算结果!B$18,1)),SUM(OFFSET(I392,0,0,-ROW(),1))-SUM(OFFSET(J392,0,0,-ROW(),1)))</f>
        <v>5079.9999999999964</v>
      </c>
      <c r="L392" s="35" t="str">
        <f t="shared" ca="1" si="25"/>
        <v>买</v>
      </c>
      <c r="M392" s="4" t="str">
        <f t="shared" ca="1" si="26"/>
        <v/>
      </c>
      <c r="N392" s="3">
        <f ca="1">IF(L391="买",E392/E391-1,0)-IF(M392=1,计算结果!B$17,0)</f>
        <v>1.3990488679632929E-2</v>
      </c>
      <c r="O392" s="2">
        <f t="shared" ca="1" si="27"/>
        <v>1.2541772993282359</v>
      </c>
      <c r="P392" s="3">
        <f ca="1">1-O392/MAX(O$2:O392)</f>
        <v>9.628748248646446E-2</v>
      </c>
    </row>
    <row r="393" spans="1:16" x14ac:dyDescent="0.15">
      <c r="A393" s="1">
        <v>38946</v>
      </c>
      <c r="B393">
        <v>1280.28</v>
      </c>
      <c r="C393">
        <v>1280.28</v>
      </c>
      <c r="D393">
        <v>1263.93</v>
      </c>
      <c r="E393" s="2">
        <v>1271.6300000000001</v>
      </c>
      <c r="F393" s="16">
        <v>8843866112</v>
      </c>
      <c r="G393" s="3">
        <f t="shared" si="24"/>
        <v>-9.3021806368175364E-3</v>
      </c>
      <c r="H393" s="3">
        <f>1-E393/MAX(E$2:E393)</f>
        <v>0.10469397956812843</v>
      </c>
      <c r="I393" s="32">
        <v>189.59420289855072</v>
      </c>
      <c r="J393" s="32">
        <v>611.59420289855075</v>
      </c>
      <c r="K393" s="34">
        <f ca="1">IF(ROW()&gt;计算结果!B$18+1,SUM(OFFSET(I393,0,0,-计算结果!B$18,1))-SUM(OFFSET(J393,0,0,-计算结果!B$18,1)),SUM(OFFSET(I393,0,0,-ROW(),1))-SUM(OFFSET(J393,0,0,-ROW(),1)))</f>
        <v>4840.9999999999964</v>
      </c>
      <c r="L393" s="35" t="str">
        <f t="shared" ca="1" si="25"/>
        <v>买</v>
      </c>
      <c r="M393" s="4" t="str">
        <f t="shared" ca="1" si="26"/>
        <v/>
      </c>
      <c r="N393" s="3">
        <f ca="1">IF(L392="买",E393/E392-1,0)-IF(M393=1,计算结果!B$17,0)</f>
        <v>-9.3021806368175364E-3</v>
      </c>
      <c r="O393" s="2">
        <f t="shared" ca="1" si="27"/>
        <v>1.2425107155392887</v>
      </c>
      <c r="P393" s="3">
        <f ca="1">1-O393/MAX(O$2:O393)</f>
        <v>0.10469397956812843</v>
      </c>
    </row>
    <row r="394" spans="1:16" x14ac:dyDescent="0.15">
      <c r="A394" s="1">
        <v>38947</v>
      </c>
      <c r="B394">
        <v>1270.22</v>
      </c>
      <c r="C394">
        <v>1280.83</v>
      </c>
      <c r="D394">
        <v>1265.82</v>
      </c>
      <c r="E394" s="2">
        <v>1267.8699999999999</v>
      </c>
      <c r="F394" s="16">
        <v>7951341056</v>
      </c>
      <c r="G394" s="3">
        <f t="shared" si="24"/>
        <v>-2.9568349283991546E-3</v>
      </c>
      <c r="H394" s="3">
        <f>1-E394/MAX(E$2:E394)</f>
        <v>0.10734125168094744</v>
      </c>
      <c r="I394" s="32">
        <v>248.30188679245282</v>
      </c>
      <c r="J394" s="32">
        <v>528.30188679245282</v>
      </c>
      <c r="K394" s="34">
        <f ca="1">IF(ROW()&gt;计算结果!B$18+1,SUM(OFFSET(I394,0,0,-计算结果!B$18,1))-SUM(OFFSET(J394,0,0,-计算结果!B$18,1)),SUM(OFFSET(I394,0,0,-ROW(),1))-SUM(OFFSET(J394,0,0,-ROW(),1)))</f>
        <v>3898.0000000000036</v>
      </c>
      <c r="L394" s="35" t="str">
        <f t="shared" ca="1" si="25"/>
        <v>买</v>
      </c>
      <c r="M394" s="4" t="str">
        <f t="shared" ca="1" si="26"/>
        <v/>
      </c>
      <c r="N394" s="3">
        <f ca="1">IF(L393="买",E394/E393-1,0)-IF(M394=1,计算结果!B$17,0)</f>
        <v>-2.9568349283991546E-3</v>
      </c>
      <c r="O394" s="2">
        <f t="shared" ca="1" si="27"/>
        <v>1.2388368164566719</v>
      </c>
      <c r="P394" s="3">
        <f ca="1">1-O394/MAX(O$2:O394)</f>
        <v>0.10734125168094744</v>
      </c>
    </row>
    <row r="395" spans="1:16" x14ac:dyDescent="0.15">
      <c r="A395" s="1">
        <v>38950</v>
      </c>
      <c r="B395">
        <v>1235.43</v>
      </c>
      <c r="C395">
        <v>1270.67</v>
      </c>
      <c r="D395">
        <v>1229.17</v>
      </c>
      <c r="E395" s="2">
        <v>1270.56</v>
      </c>
      <c r="F395" s="16">
        <v>8661630976</v>
      </c>
      <c r="G395" s="3">
        <f t="shared" si="24"/>
        <v>2.1216686253322514E-3</v>
      </c>
      <c r="H395" s="3">
        <f>1-E395/MAX(E$2:E395)</f>
        <v>0.10544732562151049</v>
      </c>
      <c r="I395" s="32">
        <v>398.75000000000017</v>
      </c>
      <c r="J395" s="32">
        <v>343.75000000000017</v>
      </c>
      <c r="K395" s="34">
        <f ca="1">IF(ROW()&gt;计算结果!B$18+1,SUM(OFFSET(I395,0,0,-计算结果!B$18,1))-SUM(OFFSET(J395,0,0,-计算结果!B$18,1)),SUM(OFFSET(I395,0,0,-ROW(),1))-SUM(OFFSET(J395,0,0,-ROW(),1)))</f>
        <v>3262</v>
      </c>
      <c r="L395" s="35" t="str">
        <f t="shared" ca="1" si="25"/>
        <v>买</v>
      </c>
      <c r="M395" s="4" t="str">
        <f t="shared" ca="1" si="26"/>
        <v/>
      </c>
      <c r="N395" s="3">
        <f ca="1">IF(L394="买",E395/E394-1,0)-IF(M395=1,计算结果!B$17,0)</f>
        <v>2.1216686253322514E-3</v>
      </c>
      <c r="O395" s="2">
        <f t="shared" ca="1" si="27"/>
        <v>1.2414652176620544</v>
      </c>
      <c r="P395" s="3">
        <f ca="1">1-O395/MAX(O$2:O395)</f>
        <v>0.1054473256215106</v>
      </c>
    </row>
    <row r="396" spans="1:16" x14ac:dyDescent="0.15">
      <c r="A396" s="1">
        <v>38951</v>
      </c>
      <c r="B396">
        <v>1270.0999999999999</v>
      </c>
      <c r="C396">
        <v>1289.02</v>
      </c>
      <c r="D396">
        <v>1269.0999999999999</v>
      </c>
      <c r="E396" s="2">
        <v>1285.27</v>
      </c>
      <c r="F396" s="16">
        <v>11224121344</v>
      </c>
      <c r="G396" s="3">
        <f t="shared" si="24"/>
        <v>1.1577572094194633E-2</v>
      </c>
      <c r="H396" s="3">
        <f>1-E396/MAX(E$2:E396)</f>
        <v>9.5090577541838806E-2</v>
      </c>
      <c r="I396" s="32">
        <v>588.15517241379314</v>
      </c>
      <c r="J396" s="32">
        <v>177.15517241379314</v>
      </c>
      <c r="K396" s="34">
        <f ca="1">IF(ROW()&gt;计算结果!B$18+1,SUM(OFFSET(I396,0,0,-计算结果!B$18,1))-SUM(OFFSET(J396,0,0,-计算结果!B$18,1)),SUM(OFFSET(I396,0,0,-ROW(),1))-SUM(OFFSET(J396,0,0,-ROW(),1)))</f>
        <v>4095</v>
      </c>
      <c r="L396" s="35" t="str">
        <f t="shared" ca="1" si="25"/>
        <v>买</v>
      </c>
      <c r="M396" s="4" t="str">
        <f t="shared" ca="1" si="26"/>
        <v/>
      </c>
      <c r="N396" s="3">
        <f ca="1">IF(L395="买",E396/E395-1,0)-IF(M396=1,计算结果!B$17,0)</f>
        <v>1.1577572094194633E-2</v>
      </c>
      <c r="O396" s="2">
        <f t="shared" ca="1" si="27"/>
        <v>1.2558383707219718</v>
      </c>
      <c r="P396" s="3">
        <f ca="1">1-O396/MAX(O$2:O396)</f>
        <v>9.5090577541839139E-2</v>
      </c>
    </row>
    <row r="397" spans="1:16" x14ac:dyDescent="0.15">
      <c r="A397" s="1">
        <v>38952</v>
      </c>
      <c r="B397">
        <v>1284.82</v>
      </c>
      <c r="C397">
        <v>1294.82</v>
      </c>
      <c r="D397">
        <v>1282.8399999999999</v>
      </c>
      <c r="E397" s="2">
        <v>1285.68</v>
      </c>
      <c r="F397" s="16">
        <v>12215590912</v>
      </c>
      <c r="G397" s="3">
        <f t="shared" si="24"/>
        <v>3.1899912080746162E-4</v>
      </c>
      <c r="H397" s="3">
        <f>1-E397/MAX(E$2:E397)</f>
        <v>9.4801912231664343E-2</v>
      </c>
      <c r="I397" s="32">
        <v>267.58333333333331</v>
      </c>
      <c r="J397" s="32">
        <v>514.58333333333326</v>
      </c>
      <c r="K397" s="34">
        <f ca="1">IF(ROW()&gt;计算结果!B$18+1,SUM(OFFSET(I397,0,0,-计算结果!B$18,1))-SUM(OFFSET(J397,0,0,-计算结果!B$18,1)),SUM(OFFSET(I397,0,0,-ROW(),1))-SUM(OFFSET(J397,0,0,-ROW(),1)))</f>
        <v>3461.9999999999964</v>
      </c>
      <c r="L397" s="35" t="str">
        <f t="shared" ca="1" si="25"/>
        <v>买</v>
      </c>
      <c r="M397" s="4" t="str">
        <f t="shared" ca="1" si="26"/>
        <v/>
      </c>
      <c r="N397" s="3">
        <f ca="1">IF(L396="买",E397/E396-1,0)-IF(M397=1,计算结果!B$17,0)</f>
        <v>3.1899912080746162E-4</v>
      </c>
      <c r="O397" s="2">
        <f t="shared" ca="1" si="27"/>
        <v>1.2562389820581084</v>
      </c>
      <c r="P397" s="3">
        <f ca="1">1-O397/MAX(O$2:O397)</f>
        <v>9.4801912231664565E-2</v>
      </c>
    </row>
    <row r="398" spans="1:16" x14ac:dyDescent="0.15">
      <c r="A398" s="1">
        <v>38953</v>
      </c>
      <c r="B398">
        <v>1284.83</v>
      </c>
      <c r="C398">
        <v>1292.4000000000001</v>
      </c>
      <c r="D398">
        <v>1274.56</v>
      </c>
      <c r="E398" s="2">
        <v>1292.4000000000001</v>
      </c>
      <c r="F398" s="16">
        <v>9416605696</v>
      </c>
      <c r="G398" s="3">
        <f t="shared" si="24"/>
        <v>5.226806048161281E-3</v>
      </c>
      <c r="H398" s="3">
        <f>1-E398/MAX(E$2:E398)</f>
        <v>9.0070617391732832E-2</v>
      </c>
      <c r="I398" s="32">
        <v>584.72727272727275</v>
      </c>
      <c r="J398" s="32">
        <v>182.72727272727275</v>
      </c>
      <c r="K398" s="34">
        <f ca="1">IF(ROW()&gt;计算结果!B$18+1,SUM(OFFSET(I398,0,0,-计算结果!B$18,1))-SUM(OFFSET(J398,0,0,-计算结果!B$18,1)),SUM(OFFSET(I398,0,0,-ROW(),1))-SUM(OFFSET(J398,0,0,-ROW(),1)))</f>
        <v>3776.9999999999964</v>
      </c>
      <c r="L398" s="35" t="str">
        <f t="shared" ca="1" si="25"/>
        <v>买</v>
      </c>
      <c r="M398" s="4" t="str">
        <f t="shared" ca="1" si="26"/>
        <v/>
      </c>
      <c r="N398" s="3">
        <f ca="1">IF(L397="买",E398/E397-1,0)-IF(M398=1,计算结果!B$17,0)</f>
        <v>5.226806048161281E-3</v>
      </c>
      <c r="O398" s="2">
        <f t="shared" ca="1" si="27"/>
        <v>1.2628050995674656</v>
      </c>
      <c r="P398" s="3">
        <f ca="1">1-O398/MAX(O$2:O398)</f>
        <v>9.0070617391733054E-2</v>
      </c>
    </row>
    <row r="399" spans="1:16" x14ac:dyDescent="0.15">
      <c r="A399" s="1">
        <v>38954</v>
      </c>
      <c r="B399">
        <v>1293.5</v>
      </c>
      <c r="C399">
        <v>1301.75</v>
      </c>
      <c r="D399">
        <v>1292.45</v>
      </c>
      <c r="E399" s="2">
        <v>1295.44</v>
      </c>
      <c r="F399" s="16">
        <v>11586280448</v>
      </c>
      <c r="G399" s="3">
        <f t="shared" si="24"/>
        <v>2.3522129371711387E-3</v>
      </c>
      <c r="H399" s="3">
        <f>1-E399/MAX(E$2:E399)</f>
        <v>8.7930269726049448E-2</v>
      </c>
      <c r="I399" s="32">
        <v>360.99999999999972</v>
      </c>
      <c r="J399" s="32">
        <v>379.99999999999972</v>
      </c>
      <c r="K399" s="34">
        <f ca="1">IF(ROW()&gt;计算结果!B$18+1,SUM(OFFSET(I399,0,0,-计算结果!B$18,1))-SUM(OFFSET(J399,0,0,-计算结果!B$18,1)),SUM(OFFSET(I399,0,0,-ROW(),1))-SUM(OFFSET(J399,0,0,-ROW(),1)))</f>
        <v>3157.9999999999964</v>
      </c>
      <c r="L399" s="35" t="str">
        <f t="shared" ca="1" si="25"/>
        <v>买</v>
      </c>
      <c r="M399" s="4" t="str">
        <f t="shared" ca="1" si="26"/>
        <v/>
      </c>
      <c r="N399" s="3">
        <f ca="1">IF(L398="买",E399/E398-1,0)-IF(M399=1,计算结果!B$17,0)</f>
        <v>2.3522129371711387E-3</v>
      </c>
      <c r="O399" s="2">
        <f t="shared" ca="1" si="27"/>
        <v>1.2657754860597938</v>
      </c>
      <c r="P399" s="3">
        <f ca="1">1-O399/MAX(O$2:O399)</f>
        <v>8.7930269726049781E-2</v>
      </c>
    </row>
    <row r="400" spans="1:16" x14ac:dyDescent="0.15">
      <c r="A400" s="1">
        <v>38957</v>
      </c>
      <c r="B400">
        <v>1298.46</v>
      </c>
      <c r="C400">
        <v>1325.89</v>
      </c>
      <c r="D400">
        <v>1298.3599999999999</v>
      </c>
      <c r="E400" s="2">
        <v>1325.89</v>
      </c>
      <c r="F400" s="16">
        <v>16640986112</v>
      </c>
      <c r="G400" s="3">
        <f t="shared" si="24"/>
        <v>2.3505527079602295E-2</v>
      </c>
      <c r="H400" s="3">
        <f>1-E400/MAX(E$2:E400)</f>
        <v>6.6491589982609511E-2</v>
      </c>
      <c r="I400" s="32">
        <v>779.99419448476056</v>
      </c>
      <c r="J400" s="32">
        <v>35.994194484760555</v>
      </c>
      <c r="K400" s="34">
        <f ca="1">IF(ROW()&gt;计算结果!B$18+1,SUM(OFFSET(I400,0,0,-计算结果!B$18,1))-SUM(OFFSET(J400,0,0,-计算结果!B$18,1)),SUM(OFFSET(I400,0,0,-ROW(),1))-SUM(OFFSET(J400,0,0,-ROW(),1)))</f>
        <v>3466</v>
      </c>
      <c r="L400" s="35" t="str">
        <f t="shared" ca="1" si="25"/>
        <v>买</v>
      </c>
      <c r="M400" s="4" t="str">
        <f t="shared" ca="1" si="26"/>
        <v/>
      </c>
      <c r="N400" s="3">
        <f ca="1">IF(L399="买",E400/E399-1,0)-IF(M400=1,计算结果!B$17,0)</f>
        <v>2.3505527079602295E-2</v>
      </c>
      <c r="O400" s="2">
        <f t="shared" ca="1" si="27"/>
        <v>1.2955282060240692</v>
      </c>
      <c r="P400" s="3">
        <f ca="1">1-O400/MAX(O$2:O400)</f>
        <v>6.6491589982609844E-2</v>
      </c>
    </row>
    <row r="401" spans="1:16" x14ac:dyDescent="0.15">
      <c r="A401" s="1">
        <v>38958</v>
      </c>
      <c r="B401">
        <v>1328.61</v>
      </c>
      <c r="C401">
        <v>1349.2</v>
      </c>
      <c r="D401">
        <v>1327</v>
      </c>
      <c r="E401" s="2">
        <v>1330.16</v>
      </c>
      <c r="F401" s="16">
        <v>20558598144</v>
      </c>
      <c r="G401" s="3">
        <f t="shared" si="24"/>
        <v>3.2204783202225418E-3</v>
      </c>
      <c r="H401" s="3">
        <f>1-E401/MAX(E$2:E401)</f>
        <v>6.3485246386403071E-2</v>
      </c>
      <c r="I401" s="32">
        <v>345.16666666666669</v>
      </c>
      <c r="J401" s="32">
        <v>454.16666666666669</v>
      </c>
      <c r="K401" s="34">
        <f ca="1">IF(ROW()&gt;计算结果!B$18+1,SUM(OFFSET(I401,0,0,-计算结果!B$18,1))-SUM(OFFSET(J401,0,0,-计算结果!B$18,1)),SUM(OFFSET(I401,0,0,-ROW(),1))-SUM(OFFSET(J401,0,0,-ROW(),1)))</f>
        <v>3980</v>
      </c>
      <c r="L401" s="35" t="str">
        <f t="shared" ca="1" si="25"/>
        <v>买</v>
      </c>
      <c r="M401" s="4" t="str">
        <f t="shared" ca="1" si="26"/>
        <v/>
      </c>
      <c r="N401" s="3">
        <f ca="1">IF(L400="买",E401/E400-1,0)-IF(M401=1,计算结果!B$17,0)</f>
        <v>3.2204783202225418E-3</v>
      </c>
      <c r="O401" s="2">
        <f t="shared" ca="1" si="27"/>
        <v>1.2997004265248064</v>
      </c>
      <c r="P401" s="3">
        <f ca="1">1-O401/MAX(O$2:O401)</f>
        <v>6.3485246386403404E-2</v>
      </c>
    </row>
    <row r="402" spans="1:16" x14ac:dyDescent="0.15">
      <c r="A402" s="1">
        <v>38959</v>
      </c>
      <c r="B402">
        <v>1328.37</v>
      </c>
      <c r="C402">
        <v>1336.39</v>
      </c>
      <c r="D402">
        <v>1319.82</v>
      </c>
      <c r="E402" s="2">
        <v>1334.67</v>
      </c>
      <c r="F402" s="16">
        <v>12994582528</v>
      </c>
      <c r="G402" s="3">
        <f t="shared" si="24"/>
        <v>3.3905695555422888E-3</v>
      </c>
      <c r="H402" s="3">
        <f>1-E402/MAX(E$2:E402)</f>
        <v>6.0309927974484756E-2</v>
      </c>
      <c r="I402" s="32">
        <v>474.30508474576271</v>
      </c>
      <c r="J402" s="32">
        <v>298.30508474576271</v>
      </c>
      <c r="K402" s="34">
        <f ca="1">IF(ROW()&gt;计算结果!B$18+1,SUM(OFFSET(I402,0,0,-计算结果!B$18,1))-SUM(OFFSET(J402,0,0,-计算结果!B$18,1)),SUM(OFFSET(I402,0,0,-ROW(),1))-SUM(OFFSET(J402,0,0,-ROW(),1)))</f>
        <v>4647.9999999999964</v>
      </c>
      <c r="L402" s="35" t="str">
        <f t="shared" ca="1" si="25"/>
        <v>买</v>
      </c>
      <c r="M402" s="4" t="str">
        <f t="shared" ca="1" si="26"/>
        <v/>
      </c>
      <c r="N402" s="3">
        <f ca="1">IF(L401="买",E402/E401-1,0)-IF(M402=1,计算结果!B$17,0)</f>
        <v>3.3905695555422888E-3</v>
      </c>
      <c r="O402" s="2">
        <f t="shared" ca="1" si="27"/>
        <v>1.3041071512223068</v>
      </c>
      <c r="P402" s="3">
        <f ca="1">1-O402/MAX(O$2:O402)</f>
        <v>6.0309927974484978E-2</v>
      </c>
    </row>
    <row r="403" spans="1:16" x14ac:dyDescent="0.15">
      <c r="A403" s="1">
        <v>38960</v>
      </c>
      <c r="B403">
        <v>1335.59</v>
      </c>
      <c r="C403">
        <v>1342.79</v>
      </c>
      <c r="D403">
        <v>1331.29</v>
      </c>
      <c r="E403" s="2">
        <v>1338.69</v>
      </c>
      <c r="F403" s="16">
        <v>13932001280</v>
      </c>
      <c r="G403" s="3">
        <f t="shared" si="24"/>
        <v>3.0119804895591962E-3</v>
      </c>
      <c r="H403" s="3">
        <f>1-E403/MAX(E$2:E403)</f>
        <v>5.7479599811311344E-2</v>
      </c>
      <c r="I403" s="32">
        <v>462.89361702127661</v>
      </c>
      <c r="J403" s="32">
        <v>314.89361702127661</v>
      </c>
      <c r="K403" s="34">
        <f ca="1">IF(ROW()&gt;计算结果!B$18+1,SUM(OFFSET(I403,0,0,-计算结果!B$18,1))-SUM(OFFSET(J403,0,0,-计算结果!B$18,1)),SUM(OFFSET(I403,0,0,-ROW(),1))-SUM(OFFSET(J403,0,0,-ROW(),1)))</f>
        <v>4407</v>
      </c>
      <c r="L403" s="35" t="str">
        <f t="shared" ca="1" si="25"/>
        <v>买</v>
      </c>
      <c r="M403" s="4" t="str">
        <f t="shared" ca="1" si="26"/>
        <v/>
      </c>
      <c r="N403" s="3">
        <f ca="1">IF(L402="买",E403/E402-1,0)-IF(M403=1,计算结果!B$17,0)</f>
        <v>3.0119804895591962E-3</v>
      </c>
      <c r="O403" s="2">
        <f t="shared" ca="1" si="27"/>
        <v>1.3080350965180829</v>
      </c>
      <c r="P403" s="3">
        <f ca="1">1-O403/MAX(O$2:O403)</f>
        <v>5.7479599811311677E-2</v>
      </c>
    </row>
    <row r="404" spans="1:16" x14ac:dyDescent="0.15">
      <c r="A404" s="1">
        <v>38961</v>
      </c>
      <c r="B404">
        <v>1339.31</v>
      </c>
      <c r="C404">
        <v>1340.13</v>
      </c>
      <c r="D404">
        <v>1314.57</v>
      </c>
      <c r="E404" s="2">
        <v>1318.1</v>
      </c>
      <c r="F404" s="16">
        <v>14832251904</v>
      </c>
      <c r="G404" s="3">
        <f t="shared" si="24"/>
        <v>-1.5380708005587662E-2</v>
      </c>
      <c r="H404" s="3">
        <f>1-E404/MAX(E$2:E404)</f>
        <v>7.1976230875923197E-2</v>
      </c>
      <c r="I404" s="32">
        <v>111.42857142857144</v>
      </c>
      <c r="J404" s="32">
        <v>696.42857142857144</v>
      </c>
      <c r="K404" s="34">
        <f ca="1">IF(ROW()&gt;计算结果!B$18+1,SUM(OFFSET(I404,0,0,-计算结果!B$18,1))-SUM(OFFSET(J404,0,0,-计算结果!B$18,1)),SUM(OFFSET(I404,0,0,-ROW(),1))-SUM(OFFSET(J404,0,0,-ROW(),1)))</f>
        <v>3191</v>
      </c>
      <c r="L404" s="35" t="str">
        <f t="shared" ca="1" si="25"/>
        <v>买</v>
      </c>
      <c r="M404" s="4" t="str">
        <f t="shared" ca="1" si="26"/>
        <v/>
      </c>
      <c r="N404" s="3">
        <f ca="1">IF(L403="买",E404/E403-1,0)-IF(M404=1,计算结果!B$17,0)</f>
        <v>-1.5380708005587662E-2</v>
      </c>
      <c r="O404" s="2">
        <f t="shared" ca="1" si="27"/>
        <v>1.2879165906374777</v>
      </c>
      <c r="P404" s="3">
        <f ca="1">1-O404/MAX(O$2:O404)</f>
        <v>7.197623087592353E-2</v>
      </c>
    </row>
    <row r="405" spans="1:16" x14ac:dyDescent="0.15">
      <c r="A405" s="1">
        <v>38964</v>
      </c>
      <c r="B405">
        <v>1315.71</v>
      </c>
      <c r="C405">
        <v>1337.24</v>
      </c>
      <c r="D405">
        <v>1315.61</v>
      </c>
      <c r="E405" s="2">
        <v>1337.24</v>
      </c>
      <c r="F405" s="16">
        <v>12470373376</v>
      </c>
      <c r="G405" s="3">
        <f t="shared" si="24"/>
        <v>1.4520901297321975E-2</v>
      </c>
      <c r="H405" s="3">
        <f>1-E405/MAX(E$2:E405)</f>
        <v>5.8500489322903748E-2</v>
      </c>
      <c r="I405" s="32">
        <v>749.00837776085302</v>
      </c>
      <c r="J405" s="32">
        <v>53.008377760853023</v>
      </c>
      <c r="K405" s="34">
        <f ca="1">IF(ROW()&gt;计算结果!B$18+1,SUM(OFFSET(I405,0,0,-计算结果!B$18,1))-SUM(OFFSET(J405,0,0,-计算结果!B$18,1)),SUM(OFFSET(I405,0,0,-ROW(),1))-SUM(OFFSET(J405,0,0,-ROW(),1)))</f>
        <v>3212.9999999999964</v>
      </c>
      <c r="L405" s="35" t="str">
        <f t="shared" ca="1" si="25"/>
        <v>买</v>
      </c>
      <c r="M405" s="4" t="str">
        <f t="shared" ca="1" si="26"/>
        <v/>
      </c>
      <c r="N405" s="3">
        <f ca="1">IF(L404="买",E405/E404-1,0)-IF(M405=1,计算结果!B$17,0)</f>
        <v>1.4520901297321975E-2</v>
      </c>
      <c r="O405" s="2">
        <f t="shared" ca="1" si="27"/>
        <v>1.3066183003293079</v>
      </c>
      <c r="P405" s="3">
        <f ca="1">1-O405/MAX(O$2:O405)</f>
        <v>5.8500489322904081E-2</v>
      </c>
    </row>
    <row r="406" spans="1:16" x14ac:dyDescent="0.15">
      <c r="A406" s="1">
        <v>38965</v>
      </c>
      <c r="B406">
        <v>1339.59</v>
      </c>
      <c r="C406">
        <v>1345.71</v>
      </c>
      <c r="D406">
        <v>1334.72</v>
      </c>
      <c r="E406" s="2">
        <v>1340.68</v>
      </c>
      <c r="F406" s="16">
        <v>15959669760</v>
      </c>
      <c r="G406" s="3">
        <f t="shared" si="24"/>
        <v>2.5724626843348641E-3</v>
      </c>
      <c r="H406" s="3">
        <f>1-E406/MAX(E$2:E406)</f>
        <v>5.6078516964367386E-2</v>
      </c>
      <c r="I406" s="32">
        <v>420.50000000000023</v>
      </c>
      <c r="J406" s="32">
        <v>362.50000000000023</v>
      </c>
      <c r="K406" s="34">
        <f ca="1">IF(ROW()&gt;计算结果!B$18+1,SUM(OFFSET(I406,0,0,-计算结果!B$18,1))-SUM(OFFSET(J406,0,0,-计算结果!B$18,1)),SUM(OFFSET(I406,0,0,-ROW(),1))-SUM(OFFSET(J406,0,0,-ROW(),1)))</f>
        <v>3004</v>
      </c>
      <c r="L406" s="35" t="str">
        <f t="shared" ca="1" si="25"/>
        <v>买</v>
      </c>
      <c r="M406" s="4" t="str">
        <f t="shared" ca="1" si="26"/>
        <v/>
      </c>
      <c r="N406" s="3">
        <f ca="1">IF(L405="买",E406/E405-1,0)-IF(M406=1,计算结果!B$17,0)</f>
        <v>2.5724626843348641E-3</v>
      </c>
      <c r="O406" s="2">
        <f t="shared" ca="1" si="27"/>
        <v>1.3099795271495742</v>
      </c>
      <c r="P406" s="3">
        <f ca="1">1-O406/MAX(O$2:O406)</f>
        <v>5.6078516964367608E-2</v>
      </c>
    </row>
    <row r="407" spans="1:16" x14ac:dyDescent="0.15">
      <c r="A407" s="1">
        <v>38966</v>
      </c>
      <c r="B407">
        <v>1341.4</v>
      </c>
      <c r="C407">
        <v>1346.37</v>
      </c>
      <c r="D407">
        <v>1331.85</v>
      </c>
      <c r="E407" s="2">
        <v>1346.37</v>
      </c>
      <c r="F407" s="16">
        <v>13799604224</v>
      </c>
      <c r="G407" s="3">
        <f t="shared" si="24"/>
        <v>4.2441149267533618E-3</v>
      </c>
      <c r="H407" s="3">
        <f>1-E407/MAX(E$2:E407)</f>
        <v>5.2072405708532554E-2</v>
      </c>
      <c r="I407" s="32">
        <v>435.93103448275855</v>
      </c>
      <c r="J407" s="32">
        <v>337.93103448275855</v>
      </c>
      <c r="K407" s="34">
        <f ca="1">IF(ROW()&gt;计算结果!B$18+1,SUM(OFFSET(I407,0,0,-计算结果!B$18,1))-SUM(OFFSET(J407,0,0,-计算结果!B$18,1)),SUM(OFFSET(I407,0,0,-ROW(),1))-SUM(OFFSET(J407,0,0,-ROW(),1)))</f>
        <v>3309.0000000000036</v>
      </c>
      <c r="L407" s="35" t="str">
        <f t="shared" ca="1" si="25"/>
        <v>买</v>
      </c>
      <c r="M407" s="4" t="str">
        <f t="shared" ca="1" si="26"/>
        <v/>
      </c>
      <c r="N407" s="3">
        <f ca="1">IF(L406="买",E407/E406-1,0)-IF(M407=1,计算结果!B$17,0)</f>
        <v>4.2441149267533618E-3</v>
      </c>
      <c r="O407" s="2">
        <f t="shared" ca="1" si="27"/>
        <v>1.3155392308144911</v>
      </c>
      <c r="P407" s="3">
        <f ca="1">1-O407/MAX(O$2:O407)</f>
        <v>5.2072405708532887E-2</v>
      </c>
    </row>
    <row r="408" spans="1:16" x14ac:dyDescent="0.15">
      <c r="A408" s="1">
        <v>38967</v>
      </c>
      <c r="B408">
        <v>1348.17</v>
      </c>
      <c r="C408">
        <v>1348.28</v>
      </c>
      <c r="D408">
        <v>1323.98</v>
      </c>
      <c r="E408" s="2">
        <v>1328.38</v>
      </c>
      <c r="F408" s="16">
        <v>13054999552</v>
      </c>
      <c r="G408" s="3">
        <f t="shared" si="24"/>
        <v>-1.3361854467939582E-2</v>
      </c>
      <c r="H408" s="3">
        <f>1-E408/MAX(E$2:E408)</f>
        <v>6.4738476269599166E-2</v>
      </c>
      <c r="I408" s="32">
        <v>126.65853658536584</v>
      </c>
      <c r="J408" s="32">
        <v>703.65853658536582</v>
      </c>
      <c r="K408" s="34">
        <f ca="1">IF(ROW()&gt;计算结果!B$18+1,SUM(OFFSET(I408,0,0,-计算结果!B$18,1))-SUM(OFFSET(J408,0,0,-计算结果!B$18,1)),SUM(OFFSET(I408,0,0,-ROW(),1))-SUM(OFFSET(J408,0,0,-ROW(),1)))</f>
        <v>1950.0000000000036</v>
      </c>
      <c r="L408" s="35" t="str">
        <f t="shared" ca="1" si="25"/>
        <v>买</v>
      </c>
      <c r="M408" s="4" t="str">
        <f t="shared" ca="1" si="26"/>
        <v/>
      </c>
      <c r="N408" s="3">
        <f ca="1">IF(L407="买",E408/E407-1,0)-IF(M408=1,计算结果!B$17,0)</f>
        <v>-1.3361854467939582E-2</v>
      </c>
      <c r="O408" s="2">
        <f t="shared" ca="1" si="27"/>
        <v>1.2979611870654826</v>
      </c>
      <c r="P408" s="3">
        <f ca="1">1-O408/MAX(O$2:O408)</f>
        <v>6.473847626959961E-2</v>
      </c>
    </row>
    <row r="409" spans="1:16" x14ac:dyDescent="0.15">
      <c r="A409" s="1">
        <v>38968</v>
      </c>
      <c r="B409">
        <v>1327.56</v>
      </c>
      <c r="C409">
        <v>1334.73</v>
      </c>
      <c r="D409">
        <v>1326.25</v>
      </c>
      <c r="E409" s="2">
        <v>1332.15</v>
      </c>
      <c r="F409" s="16">
        <v>10157794304</v>
      </c>
      <c r="G409" s="3">
        <f t="shared" si="24"/>
        <v>2.8380433309744824E-3</v>
      </c>
      <c r="H409" s="3">
        <f>1-E409/MAX(E$2:E409)</f>
        <v>6.2084163539459003E-2</v>
      </c>
      <c r="I409" s="32">
        <v>410.66666666666629</v>
      </c>
      <c r="J409" s="32">
        <v>366.66666666666629</v>
      </c>
      <c r="K409" s="34">
        <f ca="1">IF(ROW()&gt;计算结果!B$18+1,SUM(OFFSET(I409,0,0,-计算结果!B$18,1))-SUM(OFFSET(J409,0,0,-计算结果!B$18,1)),SUM(OFFSET(I409,0,0,-ROW(),1))-SUM(OFFSET(J409,0,0,-ROW(),1)))</f>
        <v>1977.0000000000036</v>
      </c>
      <c r="L409" s="35" t="str">
        <f t="shared" ca="1" si="25"/>
        <v>买</v>
      </c>
      <c r="M409" s="4" t="str">
        <f t="shared" ca="1" si="26"/>
        <v/>
      </c>
      <c r="N409" s="3">
        <f ca="1">IF(L408="买",E409/E408-1,0)-IF(M409=1,计算结果!B$17,0)</f>
        <v>2.8380433309744824E-3</v>
      </c>
      <c r="O409" s="2">
        <f t="shared" ca="1" si="27"/>
        <v>1.3016448571562975</v>
      </c>
      <c r="P409" s="3">
        <f ca="1">1-O409/MAX(O$2:O409)</f>
        <v>6.2084163539459447E-2</v>
      </c>
    </row>
    <row r="410" spans="1:16" x14ac:dyDescent="0.15">
      <c r="A410" s="1">
        <v>38971</v>
      </c>
      <c r="B410">
        <v>1331.89</v>
      </c>
      <c r="C410">
        <v>1338.76</v>
      </c>
      <c r="D410">
        <v>1319.21</v>
      </c>
      <c r="E410" s="2">
        <v>1338.76</v>
      </c>
      <c r="F410" s="16">
        <v>12839285760</v>
      </c>
      <c r="G410" s="3">
        <f t="shared" si="24"/>
        <v>4.9619036895243163E-3</v>
      </c>
      <c r="H410" s="3">
        <f>1-E410/MAX(E$2:E410)</f>
        <v>5.7430315490062167E-2</v>
      </c>
      <c r="I410" s="32">
        <v>458.93023255813961</v>
      </c>
      <c r="J410" s="32">
        <v>320.93023255813961</v>
      </c>
      <c r="K410" s="34">
        <f ca="1">IF(ROW()&gt;计算结果!B$18+1,SUM(OFFSET(I410,0,0,-计算结果!B$18,1))-SUM(OFFSET(J410,0,0,-计算结果!B$18,1)),SUM(OFFSET(I410,0,0,-ROW(),1))-SUM(OFFSET(J410,0,0,-ROW(),1)))</f>
        <v>1648.0000000000036</v>
      </c>
      <c r="L410" s="35" t="str">
        <f t="shared" ca="1" si="25"/>
        <v>买</v>
      </c>
      <c r="M410" s="4" t="str">
        <f t="shared" ca="1" si="26"/>
        <v/>
      </c>
      <c r="N410" s="3">
        <f ca="1">IF(L409="买",E410/E409-1,0)-IF(M410=1,计算结果!B$17,0)</f>
        <v>4.9619036895243163E-3</v>
      </c>
      <c r="O410" s="2">
        <f t="shared" ca="1" si="27"/>
        <v>1.3081034935754716</v>
      </c>
      <c r="P410" s="3">
        <f ca="1">1-O410/MAX(O$2:O410)</f>
        <v>5.7430315490062722E-2</v>
      </c>
    </row>
    <row r="411" spans="1:16" x14ac:dyDescent="0.15">
      <c r="A411" s="1">
        <v>38972</v>
      </c>
      <c r="B411">
        <v>1338.81</v>
      </c>
      <c r="C411">
        <v>1350.53</v>
      </c>
      <c r="D411">
        <v>1337.3</v>
      </c>
      <c r="E411" s="2">
        <v>1347.64</v>
      </c>
      <c r="F411" s="16">
        <v>15787257856</v>
      </c>
      <c r="G411" s="3">
        <f t="shared" si="24"/>
        <v>6.6330036750426036E-3</v>
      </c>
      <c r="H411" s="3">
        <f>1-E411/MAX(E$2:E411)</f>
        <v>5.117824730872389E-2</v>
      </c>
      <c r="I411" s="32">
        <v>480.77419354838707</v>
      </c>
      <c r="J411" s="32">
        <v>296.77419354838707</v>
      </c>
      <c r="K411" s="34">
        <f ca="1">IF(ROW()&gt;计算结果!B$18+1,SUM(OFFSET(I411,0,0,-计算结果!B$18,1))-SUM(OFFSET(J411,0,0,-计算结果!B$18,1)),SUM(OFFSET(I411,0,0,-ROW(),1))-SUM(OFFSET(J411,0,0,-ROW(),1)))</f>
        <v>2046</v>
      </c>
      <c r="L411" s="35" t="str">
        <f t="shared" ca="1" si="25"/>
        <v>买</v>
      </c>
      <c r="M411" s="4" t="str">
        <f t="shared" ca="1" si="26"/>
        <v/>
      </c>
      <c r="N411" s="3">
        <f ca="1">IF(L410="买",E411/E410-1,0)-IF(M411=1,计算结果!B$17,0)</f>
        <v>6.6330036750426036E-3</v>
      </c>
      <c r="O411" s="2">
        <f t="shared" ca="1" si="27"/>
        <v>1.3167801488556938</v>
      </c>
      <c r="P411" s="3">
        <f ca="1">1-O411/MAX(O$2:O411)</f>
        <v>5.1178247308724556E-2</v>
      </c>
    </row>
    <row r="412" spans="1:16" x14ac:dyDescent="0.15">
      <c r="A412" s="1">
        <v>38973</v>
      </c>
      <c r="B412">
        <v>1348.85</v>
      </c>
      <c r="C412">
        <v>1356.86</v>
      </c>
      <c r="D412">
        <v>1337.46</v>
      </c>
      <c r="E412" s="2">
        <v>1338.39</v>
      </c>
      <c r="F412" s="16">
        <v>18701750272</v>
      </c>
      <c r="G412" s="3">
        <f t="shared" si="24"/>
        <v>-6.8638508800570319E-3</v>
      </c>
      <c r="H412" s="3">
        <f>1-E412/MAX(E$2:E412)</f>
        <v>5.7690818330951132E-2</v>
      </c>
      <c r="I412" s="32">
        <v>172.66666666666669</v>
      </c>
      <c r="J412" s="32">
        <v>616.66666666666674</v>
      </c>
      <c r="K412" s="34">
        <f ca="1">IF(ROW()&gt;计算结果!B$18+1,SUM(OFFSET(I412,0,0,-计算结果!B$18,1))-SUM(OFFSET(J412,0,0,-计算结果!B$18,1)),SUM(OFFSET(I412,0,0,-ROW(),1))-SUM(OFFSET(J412,0,0,-ROW(),1)))</f>
        <v>2349.0000000000036</v>
      </c>
      <c r="L412" s="35" t="str">
        <f t="shared" ca="1" si="25"/>
        <v>买</v>
      </c>
      <c r="M412" s="4" t="str">
        <f t="shared" ca="1" si="26"/>
        <v/>
      </c>
      <c r="N412" s="3">
        <f ca="1">IF(L411="买",E412/E411-1,0)-IF(M412=1,计算结果!B$17,0)</f>
        <v>-6.8638508800570319E-3</v>
      </c>
      <c r="O412" s="2">
        <f t="shared" ca="1" si="27"/>
        <v>1.307741966272129</v>
      </c>
      <c r="P412" s="3">
        <f ca="1">1-O412/MAX(O$2:O412)</f>
        <v>5.7690818330951799E-2</v>
      </c>
    </row>
    <row r="413" spans="1:16" x14ac:dyDescent="0.15">
      <c r="A413" s="1">
        <v>38974</v>
      </c>
      <c r="B413">
        <v>1338.35</v>
      </c>
      <c r="C413">
        <v>1345.59</v>
      </c>
      <c r="D413">
        <v>1323.8</v>
      </c>
      <c r="E413" s="2">
        <v>1338.28</v>
      </c>
      <c r="F413" s="16">
        <v>13679517696</v>
      </c>
      <c r="G413" s="3">
        <f t="shared" si="24"/>
        <v>-8.2188300869034947E-5</v>
      </c>
      <c r="H413" s="3">
        <f>1-E413/MAX(E$2:E413)</f>
        <v>5.7768265121485807E-2</v>
      </c>
      <c r="I413" s="32">
        <v>360.00000000000006</v>
      </c>
      <c r="J413" s="32">
        <v>450.00000000000006</v>
      </c>
      <c r="K413" s="34">
        <f ca="1">IF(ROW()&gt;计算结果!B$18+1,SUM(OFFSET(I413,0,0,-计算结果!B$18,1))-SUM(OFFSET(J413,0,0,-计算结果!B$18,1)),SUM(OFFSET(I413,0,0,-ROW(),1))-SUM(OFFSET(J413,0,0,-ROW(),1)))</f>
        <v>2332.9999999999964</v>
      </c>
      <c r="L413" s="35" t="str">
        <f t="shared" ca="1" si="25"/>
        <v>买</v>
      </c>
      <c r="M413" s="4" t="str">
        <f t="shared" ca="1" si="26"/>
        <v/>
      </c>
      <c r="N413" s="3">
        <f ca="1">IF(L412="买",E413/E412-1,0)-IF(M413=1,计算结果!B$17,0)</f>
        <v>-8.2188300869034947E-5</v>
      </c>
      <c r="O413" s="2">
        <f t="shared" ca="1" si="27"/>
        <v>1.3076344851819459</v>
      </c>
      <c r="P413" s="3">
        <f ca="1">1-O413/MAX(O$2:O413)</f>
        <v>5.7768265121486584E-2</v>
      </c>
    </row>
    <row r="414" spans="1:16" x14ac:dyDescent="0.15">
      <c r="A414" s="1">
        <v>38975</v>
      </c>
      <c r="B414">
        <v>1338.41</v>
      </c>
      <c r="C414">
        <v>1362.4</v>
      </c>
      <c r="D414">
        <v>1338.14</v>
      </c>
      <c r="E414" s="2">
        <v>1362.32</v>
      </c>
      <c r="F414" s="16">
        <v>19594629120</v>
      </c>
      <c r="G414" s="3">
        <f t="shared" si="24"/>
        <v>1.7963355949427662E-2</v>
      </c>
      <c r="H414" s="3">
        <f>1-E414/MAX(E$2:E414)</f>
        <v>4.0842621081016328E-2</v>
      </c>
      <c r="I414" s="32">
        <v>683.12068965517244</v>
      </c>
      <c r="J414" s="32">
        <v>121.12068965517244</v>
      </c>
      <c r="K414" s="34">
        <f ca="1">IF(ROW()&gt;计算结果!B$18+1,SUM(OFFSET(I414,0,0,-计算结果!B$18,1))-SUM(OFFSET(J414,0,0,-计算结果!B$18,1)),SUM(OFFSET(I414,0,0,-ROW(),1))-SUM(OFFSET(J414,0,0,-ROW(),1)))</f>
        <v>3433.9999999999964</v>
      </c>
      <c r="L414" s="35" t="str">
        <f t="shared" ca="1" si="25"/>
        <v>买</v>
      </c>
      <c r="M414" s="4" t="str">
        <f t="shared" ca="1" si="26"/>
        <v/>
      </c>
      <c r="N414" s="3">
        <f ca="1">IF(L413="买",E414/E413-1,0)-IF(M414=1,计算结果!B$17,0)</f>
        <v>1.7963355949427662E-2</v>
      </c>
      <c r="O414" s="2">
        <f t="shared" ca="1" si="27"/>
        <v>1.3311239888910158</v>
      </c>
      <c r="P414" s="3">
        <f ca="1">1-O414/MAX(O$2:O414)</f>
        <v>4.0842621081016994E-2</v>
      </c>
    </row>
    <row r="415" spans="1:16" x14ac:dyDescent="0.15">
      <c r="A415" s="1">
        <v>38978</v>
      </c>
      <c r="B415">
        <v>1367.65</v>
      </c>
      <c r="C415">
        <v>1375.58</v>
      </c>
      <c r="D415">
        <v>1362.14</v>
      </c>
      <c r="E415" s="2">
        <v>1375.56</v>
      </c>
      <c r="F415" s="16">
        <v>18187622400</v>
      </c>
      <c r="G415" s="3">
        <f t="shared" si="24"/>
        <v>9.718715133008482E-3</v>
      </c>
      <c r="H415" s="3">
        <f>1-E415/MAX(E$2:E415)</f>
        <v>3.1520843747579796E-2</v>
      </c>
      <c r="I415" s="32">
        <v>730.00947225981054</v>
      </c>
      <c r="J415" s="32">
        <v>87.009472259810536</v>
      </c>
      <c r="K415" s="34">
        <f ca="1">IF(ROW()&gt;计算结果!B$18+1,SUM(OFFSET(I415,0,0,-计算结果!B$18,1))-SUM(OFFSET(J415,0,0,-计算结果!B$18,1)),SUM(OFFSET(I415,0,0,-ROW(),1))-SUM(OFFSET(J415,0,0,-ROW(),1)))</f>
        <v>4036.0000000000036</v>
      </c>
      <c r="L415" s="35" t="str">
        <f t="shared" ca="1" si="25"/>
        <v>买</v>
      </c>
      <c r="M415" s="4" t="str">
        <f t="shared" ca="1" si="26"/>
        <v/>
      </c>
      <c r="N415" s="3">
        <f ca="1">IF(L414="买",E415/E414-1,0)-IF(M415=1,计算结果!B$17,0)</f>
        <v>9.718715133008482E-3</v>
      </c>
      <c r="O415" s="2">
        <f t="shared" ca="1" si="27"/>
        <v>1.3440608037457615</v>
      </c>
      <c r="P415" s="3">
        <f ca="1">1-O415/MAX(O$2:O415)</f>
        <v>3.1520843747580352E-2</v>
      </c>
    </row>
    <row r="416" spans="1:16" x14ac:dyDescent="0.15">
      <c r="A416" s="1">
        <v>38979</v>
      </c>
      <c r="B416">
        <v>1377.72</v>
      </c>
      <c r="C416">
        <v>1385.62</v>
      </c>
      <c r="D416">
        <v>1371.43</v>
      </c>
      <c r="E416" s="2">
        <v>1378.31</v>
      </c>
      <c r="F416" s="16">
        <v>15942860800</v>
      </c>
      <c r="G416" s="3">
        <f t="shared" si="24"/>
        <v>1.9991857861525464E-3</v>
      </c>
      <c r="H416" s="3">
        <f>1-E416/MAX(E$2:E416)</f>
        <v>2.9584673984214938E-2</v>
      </c>
      <c r="I416" s="32">
        <v>357.38095238095241</v>
      </c>
      <c r="J416" s="32">
        <v>452.38095238095241</v>
      </c>
      <c r="K416" s="34">
        <f ca="1">IF(ROW()&gt;计算结果!B$18+1,SUM(OFFSET(I416,0,0,-计算结果!B$18,1))-SUM(OFFSET(J416,0,0,-计算结果!B$18,1)),SUM(OFFSET(I416,0,0,-ROW(),1))-SUM(OFFSET(J416,0,0,-ROW(),1)))</f>
        <v>3735.0000000000036</v>
      </c>
      <c r="L416" s="35" t="str">
        <f t="shared" ca="1" si="25"/>
        <v>买</v>
      </c>
      <c r="M416" s="4" t="str">
        <f t="shared" ca="1" si="26"/>
        <v/>
      </c>
      <c r="N416" s="3">
        <f ca="1">IF(L415="买",E416/E415-1,0)-IF(M416=1,计算结果!B$17,0)</f>
        <v>1.9991857861525464E-3</v>
      </c>
      <c r="O416" s="2">
        <f t="shared" ca="1" si="27"/>
        <v>1.3467478310003349</v>
      </c>
      <c r="P416" s="3">
        <f ca="1">1-O416/MAX(O$2:O416)</f>
        <v>2.9584673984215493E-2</v>
      </c>
    </row>
    <row r="417" spans="1:16" x14ac:dyDescent="0.15">
      <c r="A417" s="1">
        <v>38980</v>
      </c>
      <c r="B417">
        <v>1376.12</v>
      </c>
      <c r="C417">
        <v>1381.81</v>
      </c>
      <c r="D417">
        <v>1365.72</v>
      </c>
      <c r="E417" s="2">
        <v>1378.46</v>
      </c>
      <c r="F417" s="16">
        <v>14017240064</v>
      </c>
      <c r="G417" s="3">
        <f t="shared" si="24"/>
        <v>1.0882892818031564E-4</v>
      </c>
      <c r="H417" s="3">
        <f>1-E417/MAX(E$2:E417)</f>
        <v>2.9479064724394988E-2</v>
      </c>
      <c r="I417" s="32">
        <v>387.00000000000011</v>
      </c>
      <c r="J417" s="32">
        <v>430.00000000000011</v>
      </c>
      <c r="K417" s="34">
        <f ca="1">IF(ROW()&gt;计算结果!B$18+1,SUM(OFFSET(I417,0,0,-计算结果!B$18,1))-SUM(OFFSET(J417,0,0,-计算结果!B$18,1)),SUM(OFFSET(I417,0,0,-ROW(),1))-SUM(OFFSET(J417,0,0,-ROW(),1)))</f>
        <v>3835</v>
      </c>
      <c r="L417" s="35" t="str">
        <f t="shared" ca="1" si="25"/>
        <v>买</v>
      </c>
      <c r="M417" s="4" t="str">
        <f t="shared" ca="1" si="26"/>
        <v/>
      </c>
      <c r="N417" s="3">
        <f ca="1">IF(L416="买",E417/E416-1,0)-IF(M417=1,计算结果!B$17,0)</f>
        <v>1.0882892818031564E-4</v>
      </c>
      <c r="O417" s="2">
        <f t="shared" ca="1" si="27"/>
        <v>1.3468943961233117</v>
      </c>
      <c r="P417" s="3">
        <f ca="1">1-O417/MAX(O$2:O417)</f>
        <v>2.9479064724395432E-2</v>
      </c>
    </row>
    <row r="418" spans="1:16" x14ac:dyDescent="0.15">
      <c r="A418" s="1">
        <v>38981</v>
      </c>
      <c r="B418">
        <v>1378.46</v>
      </c>
      <c r="C418">
        <v>1390.62</v>
      </c>
      <c r="D418">
        <v>1378.46</v>
      </c>
      <c r="E418" s="2">
        <v>1387.37</v>
      </c>
      <c r="F418" s="16">
        <v>16026131456</v>
      </c>
      <c r="G418" s="3">
        <f t="shared" si="24"/>
        <v>6.4637348925611349E-3</v>
      </c>
      <c r="H418" s="3">
        <f>1-E418/MAX(E$2:E418)</f>
        <v>2.320587469109292E-2</v>
      </c>
      <c r="I418" s="32">
        <v>468.66666666666669</v>
      </c>
      <c r="J418" s="32">
        <v>316.66666666666669</v>
      </c>
      <c r="K418" s="34">
        <f ca="1">IF(ROW()&gt;计算结果!B$18+1,SUM(OFFSET(I418,0,0,-计算结果!B$18,1))-SUM(OFFSET(J418,0,0,-计算结果!B$18,1)),SUM(OFFSET(I418,0,0,-ROW(),1))-SUM(OFFSET(J418,0,0,-ROW(),1)))</f>
        <v>3847.0000000000036</v>
      </c>
      <c r="L418" s="35" t="str">
        <f t="shared" ca="1" si="25"/>
        <v>买</v>
      </c>
      <c r="M418" s="4" t="str">
        <f t="shared" ca="1" si="26"/>
        <v/>
      </c>
      <c r="N418" s="3">
        <f ca="1">IF(L417="买",E418/E417-1,0)-IF(M418=1,计算结果!B$17,0)</f>
        <v>6.4637348925611349E-3</v>
      </c>
      <c r="O418" s="2">
        <f t="shared" ca="1" si="27"/>
        <v>1.3556003644281291</v>
      </c>
      <c r="P418" s="3">
        <f ca="1">1-O418/MAX(O$2:O418)</f>
        <v>2.3205874691093475E-2</v>
      </c>
    </row>
    <row r="419" spans="1:16" x14ac:dyDescent="0.15">
      <c r="A419" s="1">
        <v>38982</v>
      </c>
      <c r="B419">
        <v>1389.87</v>
      </c>
      <c r="C419">
        <v>1393.53</v>
      </c>
      <c r="D419">
        <v>1373.94</v>
      </c>
      <c r="E419" s="2">
        <v>1374.85</v>
      </c>
      <c r="F419" s="16">
        <v>18173169664</v>
      </c>
      <c r="G419" s="3">
        <f t="shared" si="24"/>
        <v>-9.0242689405133358E-3</v>
      </c>
      <c r="H419" s="3">
        <f>1-E419/MAX(E$2:E419)</f>
        <v>3.2020727577394048E-2</v>
      </c>
      <c r="I419" s="32">
        <v>233.33333333333334</v>
      </c>
      <c r="J419" s="32">
        <v>583.33333333333337</v>
      </c>
      <c r="K419" s="34">
        <f ca="1">IF(ROW()&gt;计算结果!B$18+1,SUM(OFFSET(I419,0,0,-计算结果!B$18,1))-SUM(OFFSET(J419,0,0,-计算结果!B$18,1)),SUM(OFFSET(I419,0,0,-ROW(),1))-SUM(OFFSET(J419,0,0,-ROW(),1)))</f>
        <v>2768.9999999999964</v>
      </c>
      <c r="L419" s="35" t="str">
        <f t="shared" ca="1" si="25"/>
        <v>买</v>
      </c>
      <c r="M419" s="4" t="str">
        <f t="shared" ca="1" si="26"/>
        <v/>
      </c>
      <c r="N419" s="3">
        <f ca="1">IF(L418="买",E419/E418-1,0)-IF(M419=1,计算结果!B$17,0)</f>
        <v>-9.0242689405133358E-3</v>
      </c>
      <c r="O419" s="2">
        <f t="shared" ca="1" si="27"/>
        <v>1.3433670621636717</v>
      </c>
      <c r="P419" s="3">
        <f ca="1">1-O419/MAX(O$2:O419)</f>
        <v>3.2020727577394492E-2</v>
      </c>
    </row>
    <row r="420" spans="1:16" x14ac:dyDescent="0.15">
      <c r="A420" s="1">
        <v>38985</v>
      </c>
      <c r="B420">
        <v>1372.81</v>
      </c>
      <c r="C420">
        <v>1383.77</v>
      </c>
      <c r="D420">
        <v>1361.61</v>
      </c>
      <c r="E420" s="2">
        <v>1372.4</v>
      </c>
      <c r="F420" s="16">
        <v>15493804032</v>
      </c>
      <c r="G420" s="3">
        <f t="shared" si="24"/>
        <v>-1.7820125831907729E-3</v>
      </c>
      <c r="H420" s="3">
        <f>1-E420/MAX(E$2:E420)</f>
        <v>3.3745678821118896E-2</v>
      </c>
      <c r="I420" s="32">
        <v>385.28571428571456</v>
      </c>
      <c r="J420" s="32">
        <v>414.28571428571456</v>
      </c>
      <c r="K420" s="34">
        <f ca="1">IF(ROW()&gt;计算结果!B$18+1,SUM(OFFSET(I420,0,0,-计算结果!B$18,1))-SUM(OFFSET(J420,0,0,-计算结果!B$18,1)),SUM(OFFSET(I420,0,0,-ROW(),1))-SUM(OFFSET(J420,0,0,-ROW(),1)))</f>
        <v>2434</v>
      </c>
      <c r="L420" s="35" t="str">
        <f t="shared" ca="1" si="25"/>
        <v>买</v>
      </c>
      <c r="M420" s="4" t="str">
        <f t="shared" ca="1" si="26"/>
        <v/>
      </c>
      <c r="N420" s="3">
        <f ca="1">IF(L419="买",E420/E419-1,0)-IF(M420=1,计算结果!B$17,0)</f>
        <v>-1.7820125831907729E-3</v>
      </c>
      <c r="O420" s="2">
        <f t="shared" ca="1" si="27"/>
        <v>1.340973165155052</v>
      </c>
      <c r="P420" s="3">
        <f ca="1">1-O420/MAX(O$2:O420)</f>
        <v>3.3745678821119451E-2</v>
      </c>
    </row>
    <row r="421" spans="1:16" x14ac:dyDescent="0.15">
      <c r="A421" s="1">
        <v>38986</v>
      </c>
      <c r="B421">
        <v>1370.86</v>
      </c>
      <c r="C421">
        <v>1371.58</v>
      </c>
      <c r="D421">
        <v>1351.18</v>
      </c>
      <c r="E421" s="2">
        <v>1357.65</v>
      </c>
      <c r="F421" s="16">
        <v>11953759232</v>
      </c>
      <c r="G421" s="3">
        <f t="shared" si="24"/>
        <v>-1.0747595453220682E-2</v>
      </c>
      <c r="H421" s="3">
        <f>1-E421/MAX(E$2:E421)</f>
        <v>4.4130589370075857E-2</v>
      </c>
      <c r="I421" s="32">
        <v>290.30232558139528</v>
      </c>
      <c r="J421" s="32">
        <v>509.30232558139528</v>
      </c>
      <c r="K421" s="34">
        <f ca="1">IF(ROW()&gt;计算结果!B$18+1,SUM(OFFSET(I421,0,0,-计算结果!B$18,1))-SUM(OFFSET(J421,0,0,-计算结果!B$18,1)),SUM(OFFSET(I421,0,0,-ROW(),1))-SUM(OFFSET(J421,0,0,-ROW(),1)))</f>
        <v>2105</v>
      </c>
      <c r="L421" s="35" t="str">
        <f t="shared" ca="1" si="25"/>
        <v>买</v>
      </c>
      <c r="M421" s="4" t="str">
        <f t="shared" ca="1" si="26"/>
        <v/>
      </c>
      <c r="N421" s="3">
        <f ca="1">IF(L420="买",E421/E420-1,0)-IF(M421=1,计算结果!B$17,0)</f>
        <v>-1.0747595453220682E-2</v>
      </c>
      <c r="O421" s="2">
        <f t="shared" ca="1" si="27"/>
        <v>1.3265609280623407</v>
      </c>
      <c r="P421" s="3">
        <f ca="1">1-O421/MAX(O$2:O421)</f>
        <v>4.4130589370076412E-2</v>
      </c>
    </row>
    <row r="422" spans="1:16" x14ac:dyDescent="0.15">
      <c r="A422" s="1">
        <v>38987</v>
      </c>
      <c r="B422">
        <v>1357.28</v>
      </c>
      <c r="C422">
        <v>1371.12</v>
      </c>
      <c r="D422">
        <v>1355.39</v>
      </c>
      <c r="E422" s="2">
        <v>1371.12</v>
      </c>
      <c r="F422" s="16">
        <v>10897805312</v>
      </c>
      <c r="G422" s="3">
        <f t="shared" si="24"/>
        <v>9.9215556292120421E-3</v>
      </c>
      <c r="H422" s="3">
        <f>1-E422/MAX(E$2:E422)</f>
        <v>3.4646877838248935E-2</v>
      </c>
      <c r="I422" s="32">
        <v>564.27480916030538</v>
      </c>
      <c r="J422" s="32">
        <v>244.27480916030538</v>
      </c>
      <c r="K422" s="34">
        <f ca="1">IF(ROW()&gt;计算结果!B$18+1,SUM(OFFSET(I422,0,0,-计算结果!B$18,1))-SUM(OFFSET(J422,0,0,-计算结果!B$18,1)),SUM(OFFSET(I422,0,0,-ROW(),1))-SUM(OFFSET(J422,0,0,-ROW(),1)))</f>
        <v>2718.0000000000036</v>
      </c>
      <c r="L422" s="35" t="str">
        <f t="shared" ca="1" si="25"/>
        <v>买</v>
      </c>
      <c r="M422" s="4" t="str">
        <f t="shared" ca="1" si="26"/>
        <v/>
      </c>
      <c r="N422" s="3">
        <f ca="1">IF(L421="买",E422/E421-1,0)-IF(M422=1,计算结果!B$17,0)</f>
        <v>9.9215556292120421E-3</v>
      </c>
      <c r="O422" s="2">
        <f t="shared" ca="1" si="27"/>
        <v>1.3397224761056503</v>
      </c>
      <c r="P422" s="3">
        <f ca="1">1-O422/MAX(O$2:O422)</f>
        <v>3.464687783824949E-2</v>
      </c>
    </row>
    <row r="423" spans="1:16" x14ac:dyDescent="0.15">
      <c r="A423" s="1">
        <v>38988</v>
      </c>
      <c r="B423">
        <v>1372.13</v>
      </c>
      <c r="C423">
        <v>1389.56</v>
      </c>
      <c r="D423">
        <v>1369.4</v>
      </c>
      <c r="E423" s="2">
        <v>1387</v>
      </c>
      <c r="F423" s="16">
        <v>14070853632</v>
      </c>
      <c r="G423" s="3">
        <f t="shared" si="24"/>
        <v>1.1581772565494086E-2</v>
      </c>
      <c r="H423" s="3">
        <f>1-E423/MAX(E$2:E423)</f>
        <v>2.3466377531981997E-2</v>
      </c>
      <c r="I423" s="32">
        <v>568.54545454545462</v>
      </c>
      <c r="J423" s="32">
        <v>214.54545454545462</v>
      </c>
      <c r="K423" s="34">
        <f ca="1">IF(ROW()&gt;计算结果!B$18+1,SUM(OFFSET(I423,0,0,-计算结果!B$18,1))-SUM(OFFSET(J423,0,0,-计算结果!B$18,1)),SUM(OFFSET(I423,0,0,-ROW(),1))-SUM(OFFSET(J423,0,0,-ROW(),1)))</f>
        <v>3247</v>
      </c>
      <c r="L423" s="35" t="str">
        <f t="shared" ca="1" si="25"/>
        <v>买</v>
      </c>
      <c r="M423" s="4" t="str">
        <f t="shared" ca="1" si="26"/>
        <v/>
      </c>
      <c r="N423" s="3">
        <f ca="1">IF(L422="买",E423/E422-1,0)-IF(M423=1,计算结果!B$17,0)</f>
        <v>1.1581772565494086E-2</v>
      </c>
      <c r="O423" s="2">
        <f t="shared" ca="1" si="27"/>
        <v>1.3552388371247865</v>
      </c>
      <c r="P423" s="3">
        <f ca="1">1-O423/MAX(O$2:O423)</f>
        <v>2.3466377531982552E-2</v>
      </c>
    </row>
    <row r="424" spans="1:16" x14ac:dyDescent="0.15">
      <c r="A424" s="1">
        <v>38989</v>
      </c>
      <c r="B424">
        <v>1389.07</v>
      </c>
      <c r="C424">
        <v>1405.56</v>
      </c>
      <c r="D424">
        <v>1389.04</v>
      </c>
      <c r="E424" s="2">
        <v>1403.27</v>
      </c>
      <c r="F424" s="16">
        <v>17347639296</v>
      </c>
      <c r="G424" s="3">
        <f t="shared" si="24"/>
        <v>1.1730353280461348E-2</v>
      </c>
      <c r="H424" s="3">
        <f>1-E424/MAX(E$2:E424)</f>
        <v>1.2011293150183344E-2</v>
      </c>
      <c r="I424" s="32">
        <v>609.69879518072287</v>
      </c>
      <c r="J424" s="32">
        <v>174.69879518072287</v>
      </c>
      <c r="K424" s="34">
        <f ca="1">IF(ROW()&gt;计算结果!B$18+1,SUM(OFFSET(I424,0,0,-计算结果!B$18,1))-SUM(OFFSET(J424,0,0,-计算结果!B$18,1)),SUM(OFFSET(I424,0,0,-ROW(),1))-SUM(OFFSET(J424,0,0,-ROW(),1)))</f>
        <v>3240.9999999999964</v>
      </c>
      <c r="L424" s="35" t="str">
        <f t="shared" ca="1" si="25"/>
        <v>买</v>
      </c>
      <c r="M424" s="4" t="str">
        <f t="shared" ca="1" si="26"/>
        <v/>
      </c>
      <c r="N424" s="3">
        <f ca="1">IF(L423="买",E424/E423-1,0)-IF(M424=1,计算结果!B$17,0)</f>
        <v>1.1730353280461348E-2</v>
      </c>
      <c r="O424" s="2">
        <f t="shared" ca="1" si="27"/>
        <v>1.3711362674636618</v>
      </c>
      <c r="P424" s="3">
        <f ca="1">1-O424/MAX(O$2:O424)</f>
        <v>1.2011293150184121E-2</v>
      </c>
    </row>
    <row r="425" spans="1:16" x14ac:dyDescent="0.15">
      <c r="A425" s="1">
        <v>38999</v>
      </c>
      <c r="B425">
        <v>1420.36</v>
      </c>
      <c r="C425">
        <v>1436.07</v>
      </c>
      <c r="D425">
        <v>1418.21</v>
      </c>
      <c r="E425" s="2">
        <v>1436.07</v>
      </c>
      <c r="F425" s="16">
        <v>23762249728</v>
      </c>
      <c r="G425" s="3">
        <f t="shared" si="24"/>
        <v>2.3373976497751636E-2</v>
      </c>
      <c r="H425" s="3">
        <f>1-E425/MAX(E$2:E425)</f>
        <v>0</v>
      </c>
      <c r="I425" s="32">
        <v>701.06060606060612</v>
      </c>
      <c r="J425" s="32">
        <v>106.06060606060612</v>
      </c>
      <c r="K425" s="34">
        <f ca="1">IF(ROW()&gt;计算结果!B$18+1,SUM(OFFSET(I425,0,0,-计算结果!B$18,1))-SUM(OFFSET(J425,0,0,-计算结果!B$18,1)),SUM(OFFSET(I425,0,0,-ROW(),1))-SUM(OFFSET(J425,0,0,-ROW(),1)))</f>
        <v>3224</v>
      </c>
      <c r="L425" s="35" t="str">
        <f t="shared" ca="1" si="25"/>
        <v>买</v>
      </c>
      <c r="M425" s="4" t="str">
        <f t="shared" ca="1" si="26"/>
        <v/>
      </c>
      <c r="N425" s="3">
        <f ca="1">IF(L424="买",E425/E424-1,0)-IF(M425=1,计算结果!B$17,0)</f>
        <v>2.3373976497751636E-2</v>
      </c>
      <c r="O425" s="2">
        <f t="shared" ca="1" si="27"/>
        <v>1.4031851743545722</v>
      </c>
      <c r="P425" s="3">
        <f ca="1">1-O425/MAX(O$2:O425)</f>
        <v>0</v>
      </c>
    </row>
    <row r="426" spans="1:16" x14ac:dyDescent="0.15">
      <c r="A426" s="1">
        <v>39000</v>
      </c>
      <c r="B426">
        <v>1437.69</v>
      </c>
      <c r="C426">
        <v>1443.5</v>
      </c>
      <c r="D426">
        <v>1426.97</v>
      </c>
      <c r="E426" s="2">
        <v>1437.24</v>
      </c>
      <c r="F426" s="16">
        <v>24024748032</v>
      </c>
      <c r="G426" s="3">
        <f t="shared" si="24"/>
        <v>8.1472351626321604E-4</v>
      </c>
      <c r="H426" s="3">
        <f>1-E426/MAX(E$2:E426)</f>
        <v>0</v>
      </c>
      <c r="I426" s="32">
        <v>406.99999999999966</v>
      </c>
      <c r="J426" s="32">
        <v>369.99999999999966</v>
      </c>
      <c r="K426" s="34">
        <f ca="1">IF(ROW()&gt;计算结果!B$18+1,SUM(OFFSET(I426,0,0,-计算结果!B$18,1))-SUM(OFFSET(J426,0,0,-计算结果!B$18,1)),SUM(OFFSET(I426,0,0,-ROW(),1))-SUM(OFFSET(J426,0,0,-ROW(),1)))</f>
        <v>3280.9999999999964</v>
      </c>
      <c r="L426" s="35" t="str">
        <f t="shared" ca="1" si="25"/>
        <v>买</v>
      </c>
      <c r="M426" s="4" t="str">
        <f t="shared" ca="1" si="26"/>
        <v/>
      </c>
      <c r="N426" s="3">
        <f ca="1">IF(L425="买",E426/E425-1,0)-IF(M426=1,计算结果!B$17,0)</f>
        <v>8.1472351626321604E-4</v>
      </c>
      <c r="O426" s="2">
        <f t="shared" ca="1" si="27"/>
        <v>1.4043283823137909</v>
      </c>
      <c r="P426" s="3">
        <f ca="1">1-O426/MAX(O$2:O426)</f>
        <v>0</v>
      </c>
    </row>
    <row r="427" spans="1:16" x14ac:dyDescent="0.15">
      <c r="A427" s="1">
        <v>39001</v>
      </c>
      <c r="B427">
        <v>1436.68</v>
      </c>
      <c r="C427">
        <v>1440.21</v>
      </c>
      <c r="D427">
        <v>1421.81</v>
      </c>
      <c r="E427" s="2">
        <v>1435.91</v>
      </c>
      <c r="F427" s="16">
        <v>18592012288</v>
      </c>
      <c r="G427" s="3">
        <f t="shared" si="24"/>
        <v>-9.2538476524439695E-4</v>
      </c>
      <c r="H427" s="3">
        <f>1-E427/MAX(E$2:E427)</f>
        <v>9.2538476524439695E-4</v>
      </c>
      <c r="I427" s="32">
        <v>322.23529411764707</v>
      </c>
      <c r="J427" s="32">
        <v>488.23529411764707</v>
      </c>
      <c r="K427" s="34">
        <f ca="1">IF(ROW()&gt;计算结果!B$18+1,SUM(OFFSET(I427,0,0,-计算结果!B$18,1))-SUM(OFFSET(J427,0,0,-计算结果!B$18,1)),SUM(OFFSET(I427,0,0,-ROW(),1))-SUM(OFFSET(J427,0,0,-ROW(),1)))</f>
        <v>3172.0000000000036</v>
      </c>
      <c r="L427" s="35" t="str">
        <f t="shared" ca="1" si="25"/>
        <v>买</v>
      </c>
      <c r="M427" s="4" t="str">
        <f t="shared" ca="1" si="26"/>
        <v/>
      </c>
      <c r="N427" s="3">
        <f ca="1">IF(L426="买",E427/E426-1,0)-IF(M427=1,计算结果!B$17,0)</f>
        <v>-9.2538476524439695E-4</v>
      </c>
      <c r="O427" s="2">
        <f t="shared" ca="1" si="27"/>
        <v>1.4030288382233973</v>
      </c>
      <c r="P427" s="3">
        <f ca="1">1-O427/MAX(O$2:O427)</f>
        <v>9.2538476524439695E-4</v>
      </c>
    </row>
    <row r="428" spans="1:16" x14ac:dyDescent="0.15">
      <c r="A428" s="1">
        <v>39002</v>
      </c>
      <c r="B428">
        <v>1436.2</v>
      </c>
      <c r="C428">
        <v>1438.8</v>
      </c>
      <c r="D428">
        <v>1423.63</v>
      </c>
      <c r="E428" s="2">
        <v>1426.5</v>
      </c>
      <c r="F428" s="16">
        <v>21048270848</v>
      </c>
      <c r="G428" s="3">
        <f t="shared" si="24"/>
        <v>-6.5533355154571149E-3</v>
      </c>
      <c r="H428" s="3">
        <f>1-E428/MAX(E$2:E428)</f>
        <v>7.4726559238540435E-3</v>
      </c>
      <c r="I428" s="32">
        <v>224.93548387096774</v>
      </c>
      <c r="J428" s="32">
        <v>591.9354838709678</v>
      </c>
      <c r="K428" s="34">
        <f ca="1">IF(ROW()&gt;计算结果!B$18+1,SUM(OFFSET(I428,0,0,-计算结果!B$18,1))-SUM(OFFSET(J428,0,0,-计算结果!B$18,1)),SUM(OFFSET(I428,0,0,-ROW(),1))-SUM(OFFSET(J428,0,0,-ROW(),1)))</f>
        <v>2139.0000000000036</v>
      </c>
      <c r="L428" s="35" t="str">
        <f t="shared" ca="1" si="25"/>
        <v>买</v>
      </c>
      <c r="M428" s="4" t="str">
        <f t="shared" ca="1" si="26"/>
        <v/>
      </c>
      <c r="N428" s="3">
        <f ca="1">IF(L427="买",E428/E427-1,0)-IF(M428=1,计算结果!B$17,0)</f>
        <v>-6.5533355154571149E-3</v>
      </c>
      <c r="O428" s="2">
        <f t="shared" ca="1" si="27"/>
        <v>1.3938343195086573</v>
      </c>
      <c r="P428" s="3">
        <f ca="1">1-O428/MAX(O$2:O428)</f>
        <v>7.4726559238540435E-3</v>
      </c>
    </row>
    <row r="429" spans="1:16" x14ac:dyDescent="0.15">
      <c r="A429" s="1">
        <v>39003</v>
      </c>
      <c r="B429">
        <v>1424.3</v>
      </c>
      <c r="C429">
        <v>1436.1</v>
      </c>
      <c r="D429">
        <v>1420.96</v>
      </c>
      <c r="E429" s="2">
        <v>1430.88</v>
      </c>
      <c r="F429" s="16">
        <v>16770803712</v>
      </c>
      <c r="G429" s="3">
        <f t="shared" si="24"/>
        <v>3.0704521556257358E-3</v>
      </c>
      <c r="H429" s="3">
        <f>1-E429/MAX(E$2:E429)</f>
        <v>4.4251482007179321E-3</v>
      </c>
      <c r="I429" s="32">
        <v>479.26315789473682</v>
      </c>
      <c r="J429" s="32">
        <v>305.26315789473682</v>
      </c>
      <c r="K429" s="34">
        <f ca="1">IF(ROW()&gt;计算结果!B$18+1,SUM(OFFSET(I429,0,0,-计算结果!B$18,1))-SUM(OFFSET(J429,0,0,-计算结果!B$18,1)),SUM(OFFSET(I429,0,0,-ROW(),1))-SUM(OFFSET(J429,0,0,-ROW(),1)))</f>
        <v>2520</v>
      </c>
      <c r="L429" s="35" t="str">
        <f t="shared" ca="1" si="25"/>
        <v>买</v>
      </c>
      <c r="M429" s="4" t="str">
        <f t="shared" ca="1" si="26"/>
        <v/>
      </c>
      <c r="N429" s="3">
        <f ca="1">IF(L428="买",E429/E428-1,0)-IF(M429=1,计算结果!B$17,0)</f>
        <v>3.0704521556257358E-3</v>
      </c>
      <c r="O429" s="2">
        <f t="shared" ca="1" si="27"/>
        <v>1.3981140210995777</v>
      </c>
      <c r="P429" s="3">
        <f ca="1">1-O429/MAX(O$2:O429)</f>
        <v>4.4251482007180432E-3</v>
      </c>
    </row>
    <row r="430" spans="1:16" x14ac:dyDescent="0.15">
      <c r="A430" s="1">
        <v>39006</v>
      </c>
      <c r="B430">
        <v>1432.31</v>
      </c>
      <c r="C430">
        <v>1434.53</v>
      </c>
      <c r="D430">
        <v>1415.49</v>
      </c>
      <c r="E430" s="2">
        <v>1418.52</v>
      </c>
      <c r="F430" s="16">
        <v>17341290496</v>
      </c>
      <c r="G430" s="3">
        <f t="shared" si="24"/>
        <v>-8.6380409258638435E-3</v>
      </c>
      <c r="H430" s="3">
        <f>1-E430/MAX(E$2:E430)</f>
        <v>1.3024964515321091E-2</v>
      </c>
      <c r="I430" s="32">
        <v>318.35294117647067</v>
      </c>
      <c r="J430" s="32">
        <v>482.35294117647067</v>
      </c>
      <c r="K430" s="34">
        <f ca="1">IF(ROW()&gt;计算结果!B$18+1,SUM(OFFSET(I430,0,0,-计算结果!B$18,1))-SUM(OFFSET(J430,0,0,-计算结果!B$18,1)),SUM(OFFSET(I430,0,0,-ROW(),1))-SUM(OFFSET(J430,0,0,-ROW(),1)))</f>
        <v>1823.9999999999964</v>
      </c>
      <c r="L430" s="35" t="str">
        <f t="shared" ca="1" si="25"/>
        <v>买</v>
      </c>
      <c r="M430" s="4" t="str">
        <f t="shared" ca="1" si="26"/>
        <v/>
      </c>
      <c r="N430" s="3">
        <f ca="1">IF(L429="买",E430/E429-1,0)-IF(M430=1,计算结果!B$17,0)</f>
        <v>-8.6380409258638435E-3</v>
      </c>
      <c r="O430" s="2">
        <f t="shared" ca="1" si="27"/>
        <v>1.3860370549662955</v>
      </c>
      <c r="P430" s="3">
        <f ca="1">1-O430/MAX(O$2:O430)</f>
        <v>1.3024964515321091E-2</v>
      </c>
    </row>
    <row r="431" spans="1:16" x14ac:dyDescent="0.15">
      <c r="A431" s="1">
        <v>39007</v>
      </c>
      <c r="B431">
        <v>1416.95</v>
      </c>
      <c r="C431">
        <v>1426.29</v>
      </c>
      <c r="D431">
        <v>1410.67</v>
      </c>
      <c r="E431" s="2">
        <v>1414.45</v>
      </c>
      <c r="F431" s="16">
        <v>15151116288</v>
      </c>
      <c r="G431" s="3">
        <f t="shared" si="24"/>
        <v>-2.8691876039815822E-3</v>
      </c>
      <c r="H431" s="3">
        <f>1-E431/MAX(E$2:E431)</f>
        <v>1.5856781052572932E-2</v>
      </c>
      <c r="I431" s="32">
        <v>324.1764705882353</v>
      </c>
      <c r="J431" s="32">
        <v>491.1764705882353</v>
      </c>
      <c r="K431" s="34">
        <f ca="1">IF(ROW()&gt;计算结果!B$18+1,SUM(OFFSET(I431,0,0,-计算结果!B$18,1))-SUM(OFFSET(J431,0,0,-计算结果!B$18,1)),SUM(OFFSET(I431,0,0,-ROW(),1))-SUM(OFFSET(J431,0,0,-ROW(),1)))</f>
        <v>1958.9999999999927</v>
      </c>
      <c r="L431" s="35" t="str">
        <f t="shared" ca="1" si="25"/>
        <v>买</v>
      </c>
      <c r="M431" s="4" t="str">
        <f t="shared" ca="1" si="26"/>
        <v/>
      </c>
      <c r="N431" s="3">
        <f ca="1">IF(L430="买",E431/E430-1,0)-IF(M431=1,计算结果!B$17,0)</f>
        <v>-2.8691876039815822E-3</v>
      </c>
      <c r="O431" s="2">
        <f t="shared" ca="1" si="27"/>
        <v>1.3820602546295271</v>
      </c>
      <c r="P431" s="3">
        <f ca="1">1-O431/MAX(O$2:O431)</f>
        <v>1.5856781052572932E-2</v>
      </c>
    </row>
    <row r="432" spans="1:16" x14ac:dyDescent="0.15">
      <c r="A432" s="1">
        <v>39008</v>
      </c>
      <c r="B432">
        <v>1413.91</v>
      </c>
      <c r="C432">
        <v>1437.59</v>
      </c>
      <c r="D432">
        <v>1413.55</v>
      </c>
      <c r="E432" s="2">
        <v>1437.59</v>
      </c>
      <c r="F432" s="16">
        <v>15015405568</v>
      </c>
      <c r="G432" s="3">
        <f t="shared" si="24"/>
        <v>1.6359715790589924E-2</v>
      </c>
      <c r="H432" s="3">
        <f>1-E432/MAX(E$2:E432)</f>
        <v>0</v>
      </c>
      <c r="I432" s="32">
        <v>694.90019193857961</v>
      </c>
      <c r="J432" s="32">
        <v>111.90019193857961</v>
      </c>
      <c r="K432" s="34">
        <f ca="1">IF(ROW()&gt;计算结果!B$18+1,SUM(OFFSET(I432,0,0,-计算结果!B$18,1))-SUM(OFFSET(J432,0,0,-计算结果!B$18,1)),SUM(OFFSET(I432,0,0,-ROW(),1))-SUM(OFFSET(J432,0,0,-ROW(),1)))</f>
        <v>2862</v>
      </c>
      <c r="L432" s="35" t="str">
        <f t="shared" ca="1" si="25"/>
        <v>买</v>
      </c>
      <c r="M432" s="4" t="str">
        <f t="shared" ca="1" si="26"/>
        <v/>
      </c>
      <c r="N432" s="3">
        <f ca="1">IF(L431="买",E432/E431-1,0)-IF(M432=1,计算结果!B$17,0)</f>
        <v>1.6359715790589924E-2</v>
      </c>
      <c r="O432" s="2">
        <f t="shared" ca="1" si="27"/>
        <v>1.4046703676007364</v>
      </c>
      <c r="P432" s="3">
        <f ca="1">1-O432/MAX(O$2:O432)</f>
        <v>0</v>
      </c>
    </row>
    <row r="433" spans="1:16" x14ac:dyDescent="0.15">
      <c r="A433" s="1">
        <v>39009</v>
      </c>
      <c r="B433">
        <v>1438.84</v>
      </c>
      <c r="C433">
        <v>1445.62</v>
      </c>
      <c r="D433">
        <v>1433.94</v>
      </c>
      <c r="E433" s="2">
        <v>1439.38</v>
      </c>
      <c r="F433" s="16">
        <v>14441181184</v>
      </c>
      <c r="G433" s="3">
        <f t="shared" si="24"/>
        <v>1.2451394347485767E-3</v>
      </c>
      <c r="H433" s="3">
        <f>1-E433/MAX(E$2:E433)</f>
        <v>0</v>
      </c>
      <c r="I433" s="32">
        <v>360.99999999999972</v>
      </c>
      <c r="J433" s="32">
        <v>379.99999999999972</v>
      </c>
      <c r="K433" s="34">
        <f ca="1">IF(ROW()&gt;计算结果!B$18+1,SUM(OFFSET(I433,0,0,-计算结果!B$18,1))-SUM(OFFSET(J433,0,0,-计算结果!B$18,1)),SUM(OFFSET(I433,0,0,-ROW(),1))-SUM(OFFSET(J433,0,0,-ROW(),1)))</f>
        <v>2105</v>
      </c>
      <c r="L433" s="35" t="str">
        <f t="shared" ca="1" si="25"/>
        <v>买</v>
      </c>
      <c r="M433" s="4" t="str">
        <f t="shared" ca="1" si="26"/>
        <v/>
      </c>
      <c r="N433" s="3">
        <f ca="1">IF(L432="买",E433/E432-1,0)-IF(M433=1,计算结果!B$17,0)</f>
        <v>1.2451394347485767E-3</v>
      </c>
      <c r="O433" s="2">
        <f t="shared" ca="1" si="27"/>
        <v>1.4064193780682588</v>
      </c>
      <c r="P433" s="3">
        <f ca="1">1-O433/MAX(O$2:O433)</f>
        <v>0</v>
      </c>
    </row>
    <row r="434" spans="1:16" x14ac:dyDescent="0.15">
      <c r="A434" s="1">
        <v>39010</v>
      </c>
      <c r="B434">
        <v>1440.67</v>
      </c>
      <c r="C434">
        <v>1447.95</v>
      </c>
      <c r="D434">
        <v>1436.65</v>
      </c>
      <c r="E434" s="2">
        <v>1440.18</v>
      </c>
      <c r="F434" s="16">
        <v>16526648320</v>
      </c>
      <c r="G434" s="3">
        <f t="shared" si="24"/>
        <v>5.5579485611856327E-4</v>
      </c>
      <c r="H434" s="3">
        <f>1-E434/MAX(E$2:E434)</f>
        <v>0</v>
      </c>
      <c r="I434" s="32">
        <v>203.53846153846152</v>
      </c>
      <c r="J434" s="32">
        <v>581.53846153846155</v>
      </c>
      <c r="K434" s="34">
        <f ca="1">IF(ROW()&gt;计算结果!B$18+1,SUM(OFFSET(I434,0,0,-计算结果!B$18,1))-SUM(OFFSET(J434,0,0,-计算结果!B$18,1)),SUM(OFFSET(I434,0,0,-ROW(),1))-SUM(OFFSET(J434,0,0,-ROW(),1)))</f>
        <v>1842</v>
      </c>
      <c r="L434" s="35" t="str">
        <f t="shared" ca="1" si="25"/>
        <v>买</v>
      </c>
      <c r="M434" s="4" t="str">
        <f t="shared" ca="1" si="26"/>
        <v/>
      </c>
      <c r="N434" s="3">
        <f ca="1">IF(L433="买",E434/E433-1,0)-IF(M434=1,计算结果!B$17,0)</f>
        <v>5.5579485611856327E-4</v>
      </c>
      <c r="O434" s="2">
        <f t="shared" ca="1" si="27"/>
        <v>1.4072010587241346</v>
      </c>
      <c r="P434" s="3">
        <f ca="1">1-O434/MAX(O$2:O434)</f>
        <v>0</v>
      </c>
    </row>
    <row r="435" spans="1:16" x14ac:dyDescent="0.15">
      <c r="A435" s="1">
        <v>39013</v>
      </c>
      <c r="B435">
        <v>1439.54</v>
      </c>
      <c r="C435">
        <v>1444.92</v>
      </c>
      <c r="D435">
        <v>1403.01</v>
      </c>
      <c r="E435" s="2">
        <v>1408.71</v>
      </c>
      <c r="F435" s="16">
        <v>17710776320</v>
      </c>
      <c r="G435" s="3">
        <f t="shared" si="24"/>
        <v>-2.1851435237262073E-2</v>
      </c>
      <c r="H435" s="3">
        <f>1-E435/MAX(E$2:E435)</f>
        <v>2.1851435237262073E-2</v>
      </c>
      <c r="I435" s="32">
        <v>82.438202247191015</v>
      </c>
      <c r="J435" s="32">
        <v>749.43820224719104</v>
      </c>
      <c r="K435" s="34">
        <f ca="1">IF(ROW()&gt;计算结果!B$18+1,SUM(OFFSET(I435,0,0,-计算结果!B$18,1))-SUM(OFFSET(J435,0,0,-计算结果!B$18,1)),SUM(OFFSET(I435,0,0,-ROW(),1))-SUM(OFFSET(J435,0,0,-ROW(),1)))</f>
        <v>956.99999999999636</v>
      </c>
      <c r="L435" s="35" t="str">
        <f t="shared" ca="1" si="25"/>
        <v>买</v>
      </c>
      <c r="M435" s="4" t="str">
        <f t="shared" ca="1" si="26"/>
        <v/>
      </c>
      <c r="N435" s="3">
        <f ca="1">IF(L434="买",E435/E434-1,0)-IF(M435=1,计算结果!B$17,0)</f>
        <v>-2.1851435237262073E-2</v>
      </c>
      <c r="O435" s="2">
        <f t="shared" ca="1" si="27"/>
        <v>1.3764516959236175</v>
      </c>
      <c r="P435" s="3">
        <f ca="1">1-O435/MAX(O$2:O435)</f>
        <v>2.1851435237262073E-2</v>
      </c>
    </row>
    <row r="436" spans="1:16" x14ac:dyDescent="0.15">
      <c r="A436" s="1">
        <v>39014</v>
      </c>
      <c r="B436">
        <v>1408.58</v>
      </c>
      <c r="C436">
        <v>1440.05</v>
      </c>
      <c r="D436">
        <v>1408.58</v>
      </c>
      <c r="E436" s="2">
        <v>1440.05</v>
      </c>
      <c r="F436" s="16">
        <v>16151232512</v>
      </c>
      <c r="G436" s="3">
        <f t="shared" si="24"/>
        <v>2.224730427128363E-2</v>
      </c>
      <c r="H436" s="3">
        <f>1-E436/MAX(E$2:E436)</f>
        <v>9.0266494466084701E-5</v>
      </c>
      <c r="I436" s="32">
        <v>811.00493015612165</v>
      </c>
      <c r="J436" s="32">
        <v>32.004930156121645</v>
      </c>
      <c r="K436" s="34">
        <f ca="1">IF(ROW()&gt;计算结果!B$18+1,SUM(OFFSET(I436,0,0,-计算结果!B$18,1))-SUM(OFFSET(J436,0,0,-计算结果!B$18,1)),SUM(OFFSET(I436,0,0,-ROW(),1))-SUM(OFFSET(J436,0,0,-ROW(),1)))</f>
        <v>1560.9999999999964</v>
      </c>
      <c r="L436" s="35" t="str">
        <f t="shared" ca="1" si="25"/>
        <v>买</v>
      </c>
      <c r="M436" s="4" t="str">
        <f t="shared" ca="1" si="26"/>
        <v/>
      </c>
      <c r="N436" s="3">
        <f ca="1">IF(L435="买",E436/E435-1,0)-IF(M436=1,计算结果!B$17,0)</f>
        <v>2.224730427128363E-2</v>
      </c>
      <c r="O436" s="2">
        <f t="shared" ca="1" si="27"/>
        <v>1.4070740356175546</v>
      </c>
      <c r="P436" s="3">
        <f ca="1">1-O436/MAX(O$2:O436)</f>
        <v>9.0266494466084701E-5</v>
      </c>
    </row>
    <row r="437" spans="1:16" x14ac:dyDescent="0.15">
      <c r="A437" s="1">
        <v>39015</v>
      </c>
      <c r="B437">
        <v>1443.11</v>
      </c>
      <c r="C437">
        <v>1459.73</v>
      </c>
      <c r="D437">
        <v>1434.81</v>
      </c>
      <c r="E437" s="2">
        <v>1446.82</v>
      </c>
      <c r="F437" s="16">
        <v>21177151488</v>
      </c>
      <c r="G437" s="3">
        <f t="shared" si="24"/>
        <v>4.7012256518870199E-3</v>
      </c>
      <c r="H437" s="3">
        <f>1-E437/MAX(E$2:E437)</f>
        <v>0</v>
      </c>
      <c r="I437" s="32">
        <v>204.51515151515156</v>
      </c>
      <c r="J437" s="32">
        <v>601.5151515151515</v>
      </c>
      <c r="K437" s="34">
        <f ca="1">IF(ROW()&gt;计算结果!B$18+1,SUM(OFFSET(I437,0,0,-计算结果!B$18,1))-SUM(OFFSET(J437,0,0,-计算结果!B$18,1)),SUM(OFFSET(I437,0,0,-ROW(),1))-SUM(OFFSET(J437,0,0,-ROW(),1)))</f>
        <v>1376.9999999999964</v>
      </c>
      <c r="L437" s="35" t="str">
        <f t="shared" ca="1" si="25"/>
        <v>买</v>
      </c>
      <c r="M437" s="4" t="str">
        <f t="shared" ca="1" si="26"/>
        <v/>
      </c>
      <c r="N437" s="3">
        <f ca="1">IF(L436="买",E437/E436-1,0)-IF(M437=1,计算结果!B$17,0)</f>
        <v>4.7012256518870199E-3</v>
      </c>
      <c r="O437" s="2">
        <f t="shared" ca="1" si="27"/>
        <v>1.4136890081679041</v>
      </c>
      <c r="P437" s="3">
        <f ca="1">1-O437/MAX(O$2:O437)</f>
        <v>0</v>
      </c>
    </row>
    <row r="438" spans="1:16" x14ac:dyDescent="0.15">
      <c r="A438" s="1">
        <v>39016</v>
      </c>
      <c r="B438">
        <v>1447.09</v>
      </c>
      <c r="C438">
        <v>1457.37</v>
      </c>
      <c r="D438">
        <v>1435.28</v>
      </c>
      <c r="E438" s="2">
        <v>1456.09</v>
      </c>
      <c r="F438" s="16">
        <v>21300293632</v>
      </c>
      <c r="G438" s="3">
        <f t="shared" si="24"/>
        <v>6.4071550020043944E-3</v>
      </c>
      <c r="H438" s="3">
        <f>1-E438/MAX(E$2:E438)</f>
        <v>0</v>
      </c>
      <c r="I438" s="32">
        <v>307.5</v>
      </c>
      <c r="J438" s="32">
        <v>512.5</v>
      </c>
      <c r="K438" s="34">
        <f ca="1">IF(ROW()&gt;计算结果!B$18+1,SUM(OFFSET(I438,0,0,-计算结果!B$18,1))-SUM(OFFSET(J438,0,0,-计算结果!B$18,1)),SUM(OFFSET(I438,0,0,-ROW(),1))-SUM(OFFSET(J438,0,0,-ROW(),1)))</f>
        <v>1946.0000000000036</v>
      </c>
      <c r="L438" s="35" t="str">
        <f t="shared" ca="1" si="25"/>
        <v>买</v>
      </c>
      <c r="M438" s="4" t="str">
        <f t="shared" ca="1" si="26"/>
        <v/>
      </c>
      <c r="N438" s="3">
        <f ca="1">IF(L437="买",E438/E437-1,0)-IF(M438=1,计算结果!B$17,0)</f>
        <v>6.4071550020043944E-3</v>
      </c>
      <c r="O438" s="2">
        <f t="shared" ca="1" si="27"/>
        <v>1.4227467327678658</v>
      </c>
      <c r="P438" s="3">
        <f ca="1">1-O438/MAX(O$2:O438)</f>
        <v>0</v>
      </c>
    </row>
    <row r="439" spans="1:16" x14ac:dyDescent="0.15">
      <c r="A439" s="1">
        <v>39017</v>
      </c>
      <c r="B439">
        <v>1455.98</v>
      </c>
      <c r="C439">
        <v>1460.45</v>
      </c>
      <c r="D439">
        <v>1433.35</v>
      </c>
      <c r="E439" s="2">
        <v>1439.05</v>
      </c>
      <c r="F439" s="16">
        <v>21496188928</v>
      </c>
      <c r="G439" s="3">
        <f t="shared" si="24"/>
        <v>-1.1702573329945287E-2</v>
      </c>
      <c r="H439" s="3">
        <f>1-E439/MAX(E$2:E439)</f>
        <v>1.1702573329945287E-2</v>
      </c>
      <c r="I439" s="32">
        <v>173.91891891891893</v>
      </c>
      <c r="J439" s="32">
        <v>668.91891891891896</v>
      </c>
      <c r="K439" s="34">
        <f ca="1">IF(ROW()&gt;计算结果!B$18+1,SUM(OFFSET(I439,0,0,-计算结果!B$18,1))-SUM(OFFSET(J439,0,0,-计算结果!B$18,1)),SUM(OFFSET(I439,0,0,-ROW(),1))-SUM(OFFSET(J439,0,0,-ROW(),1)))</f>
        <v>1159</v>
      </c>
      <c r="L439" s="35" t="str">
        <f t="shared" ca="1" si="25"/>
        <v>买</v>
      </c>
      <c r="M439" s="4" t="str">
        <f t="shared" ca="1" si="26"/>
        <v/>
      </c>
      <c r="N439" s="3">
        <f ca="1">IF(L438="买",E439/E438-1,0)-IF(M439=1,计算结果!B$17,0)</f>
        <v>-1.1702573329945287E-2</v>
      </c>
      <c r="O439" s="2">
        <f t="shared" ca="1" si="27"/>
        <v>1.4060969347977097</v>
      </c>
      <c r="P439" s="3">
        <f ca="1">1-O439/MAX(O$2:O439)</f>
        <v>1.1702573329945287E-2</v>
      </c>
    </row>
    <row r="440" spans="1:16" x14ac:dyDescent="0.15">
      <c r="A440" s="1">
        <v>39020</v>
      </c>
      <c r="B440">
        <v>1436.66</v>
      </c>
      <c r="C440">
        <v>1446.24</v>
      </c>
      <c r="D440">
        <v>1428.33</v>
      </c>
      <c r="E440" s="2">
        <v>1446.24</v>
      </c>
      <c r="F440" s="16">
        <v>19874455552</v>
      </c>
      <c r="G440" s="3">
        <f t="shared" si="24"/>
        <v>4.9963517598416995E-3</v>
      </c>
      <c r="H440" s="3">
        <f>1-E440/MAX(E$2:E440)</f>
        <v>6.7646917429553532E-3</v>
      </c>
      <c r="I440" s="32">
        <v>443.99999999999966</v>
      </c>
      <c r="J440" s="32">
        <v>399.99999999999966</v>
      </c>
      <c r="K440" s="34">
        <f ca="1">IF(ROW()&gt;计算结果!B$18+1,SUM(OFFSET(I440,0,0,-计算结果!B$18,1))-SUM(OFFSET(J440,0,0,-计算结果!B$18,1)),SUM(OFFSET(I440,0,0,-ROW(),1))-SUM(OFFSET(J440,0,0,-ROW(),1)))</f>
        <v>637</v>
      </c>
      <c r="L440" s="35" t="str">
        <f t="shared" ca="1" si="25"/>
        <v>买</v>
      </c>
      <c r="M440" s="4" t="str">
        <f t="shared" ca="1" si="26"/>
        <v/>
      </c>
      <c r="N440" s="3">
        <f ca="1">IF(L439="买",E440/E439-1,0)-IF(M440=1,计算结果!B$17,0)</f>
        <v>4.9963517598416995E-3</v>
      </c>
      <c r="O440" s="2">
        <f t="shared" ca="1" si="27"/>
        <v>1.4131222896923943</v>
      </c>
      <c r="P440" s="3">
        <f ca="1">1-O440/MAX(O$2:O440)</f>
        <v>6.7646917429553532E-3</v>
      </c>
    </row>
    <row r="441" spans="1:16" x14ac:dyDescent="0.15">
      <c r="A441" s="1">
        <v>39021</v>
      </c>
      <c r="B441">
        <v>1447.06</v>
      </c>
      <c r="C441">
        <v>1464.48</v>
      </c>
      <c r="D441">
        <v>1447.06</v>
      </c>
      <c r="E441" s="2">
        <v>1464.47</v>
      </c>
      <c r="F441" s="16">
        <v>21463617536</v>
      </c>
      <c r="G441" s="3">
        <f t="shared" si="24"/>
        <v>1.2605100121694912E-2</v>
      </c>
      <c r="H441" s="3">
        <f>1-E441/MAX(E$2:E441)</f>
        <v>0</v>
      </c>
      <c r="I441" s="32">
        <v>613.76068376068383</v>
      </c>
      <c r="J441" s="32">
        <v>183.76068376068383</v>
      </c>
      <c r="K441" s="34">
        <f ca="1">IF(ROW()&gt;计算结果!B$18+1,SUM(OFFSET(I441,0,0,-计算结果!B$18,1))-SUM(OFFSET(J441,0,0,-计算结果!B$18,1)),SUM(OFFSET(I441,0,0,-ROW(),1))-SUM(OFFSET(J441,0,0,-ROW(),1)))</f>
        <v>973.99999999999636</v>
      </c>
      <c r="L441" s="35" t="str">
        <f t="shared" ca="1" si="25"/>
        <v>买</v>
      </c>
      <c r="M441" s="4" t="str">
        <f t="shared" ca="1" si="26"/>
        <v/>
      </c>
      <c r="N441" s="3">
        <f ca="1">IF(L440="买",E441/E440-1,0)-IF(M441=1,计算结果!B$17,0)</f>
        <v>1.2605100121694912E-2</v>
      </c>
      <c r="O441" s="2">
        <f t="shared" ca="1" si="27"/>
        <v>1.4309348376381656</v>
      </c>
      <c r="P441" s="3">
        <f ca="1">1-O441/MAX(O$2:O441)</f>
        <v>0</v>
      </c>
    </row>
    <row r="442" spans="1:16" x14ac:dyDescent="0.15">
      <c r="A442" s="1">
        <v>39022</v>
      </c>
      <c r="B442">
        <v>1465.67</v>
      </c>
      <c r="C442">
        <v>1479.41</v>
      </c>
      <c r="D442">
        <v>1461.32</v>
      </c>
      <c r="E442" s="2">
        <v>1479.41</v>
      </c>
      <c r="F442" s="16">
        <v>23518429184</v>
      </c>
      <c r="G442" s="3">
        <f t="shared" si="24"/>
        <v>1.0201642915184328E-2</v>
      </c>
      <c r="H442" s="3">
        <f>1-E442/MAX(E$2:E442)</f>
        <v>0</v>
      </c>
      <c r="I442" s="32">
        <v>432.15789473684225</v>
      </c>
      <c r="J442" s="32">
        <v>363.15789473684225</v>
      </c>
      <c r="K442" s="34">
        <f ca="1">IF(ROW()&gt;计算结果!B$18+1,SUM(OFFSET(I442,0,0,-计算结果!B$18,1))-SUM(OFFSET(J442,0,0,-计算结果!B$18,1)),SUM(OFFSET(I442,0,0,-ROW(),1))-SUM(OFFSET(J442,0,0,-ROW(),1)))</f>
        <v>1638.0000000000036</v>
      </c>
      <c r="L442" s="35" t="str">
        <f t="shared" ca="1" si="25"/>
        <v>买</v>
      </c>
      <c r="M442" s="4" t="str">
        <f t="shared" ca="1" si="26"/>
        <v/>
      </c>
      <c r="N442" s="3">
        <f ca="1">IF(L441="买",E442/E441-1,0)-IF(M442=1,计算结果!B$17,0)</f>
        <v>1.0201642915184328E-2</v>
      </c>
      <c r="O442" s="2">
        <f t="shared" ca="1" si="27"/>
        <v>1.4455327238866476</v>
      </c>
      <c r="P442" s="3">
        <f ca="1">1-O442/MAX(O$2:O442)</f>
        <v>0</v>
      </c>
    </row>
    <row r="443" spans="1:16" x14ac:dyDescent="0.15">
      <c r="A443" s="1">
        <v>39023</v>
      </c>
      <c r="B443">
        <v>1480.55</v>
      </c>
      <c r="C443">
        <v>1480.55</v>
      </c>
      <c r="D443">
        <v>1464.6</v>
      </c>
      <c r="E443" s="2">
        <v>1479.66</v>
      </c>
      <c r="F443" s="16">
        <v>24757962752</v>
      </c>
      <c r="G443" s="3">
        <f t="shared" si="24"/>
        <v>1.6898628507311386E-4</v>
      </c>
      <c r="H443" s="3">
        <f>1-E443/MAX(E$2:E443)</f>
        <v>0</v>
      </c>
      <c r="I443" s="32">
        <v>334.28571428571422</v>
      </c>
      <c r="J443" s="32">
        <v>464.28571428571422</v>
      </c>
      <c r="K443" s="34">
        <f ca="1">IF(ROW()&gt;计算结果!B$18+1,SUM(OFFSET(I443,0,0,-计算结果!B$18,1))-SUM(OFFSET(J443,0,0,-计算结果!B$18,1)),SUM(OFFSET(I443,0,0,-ROW(),1))-SUM(OFFSET(J443,0,0,-ROW(),1)))</f>
        <v>1157.9999999999964</v>
      </c>
      <c r="L443" s="35" t="str">
        <f t="shared" ca="1" si="25"/>
        <v>买</v>
      </c>
      <c r="M443" s="4" t="str">
        <f t="shared" ca="1" si="26"/>
        <v/>
      </c>
      <c r="N443" s="3">
        <f ca="1">IF(L442="买",E443/E442-1,0)-IF(M443=1,计算结果!B$17,0)</f>
        <v>1.6898628507311386E-4</v>
      </c>
      <c r="O443" s="2">
        <f t="shared" ca="1" si="27"/>
        <v>1.4457769990916087</v>
      </c>
      <c r="P443" s="3">
        <f ca="1">1-O443/MAX(O$2:O443)</f>
        <v>0</v>
      </c>
    </row>
    <row r="444" spans="1:16" x14ac:dyDescent="0.15">
      <c r="A444" s="1">
        <v>39024</v>
      </c>
      <c r="B444">
        <v>1481.58</v>
      </c>
      <c r="C444">
        <v>1497.47</v>
      </c>
      <c r="D444">
        <v>1480.77</v>
      </c>
      <c r="E444" s="2">
        <v>1488.29</v>
      </c>
      <c r="F444" s="16">
        <v>23319283712</v>
      </c>
      <c r="G444" s="3">
        <f t="shared" si="24"/>
        <v>5.8324209615721045E-3</v>
      </c>
      <c r="H444" s="3">
        <f>1-E444/MAX(E$2:E444)</f>
        <v>0</v>
      </c>
      <c r="I444" s="32">
        <v>476.25925925925924</v>
      </c>
      <c r="J444" s="32">
        <v>309.25925925925924</v>
      </c>
      <c r="K444" s="34">
        <f ca="1">IF(ROW()&gt;计算结果!B$18+1,SUM(OFFSET(I444,0,0,-计算结果!B$18,1))-SUM(OFFSET(J444,0,0,-计算结果!B$18,1)),SUM(OFFSET(I444,0,0,-ROW(),1))-SUM(OFFSET(J444,0,0,-ROW(),1)))</f>
        <v>1041.9999999999964</v>
      </c>
      <c r="L444" s="35" t="str">
        <f t="shared" ca="1" si="25"/>
        <v>买</v>
      </c>
      <c r="M444" s="4" t="str">
        <f t="shared" ca="1" si="26"/>
        <v/>
      </c>
      <c r="N444" s="3">
        <f ca="1">IF(L443="买",E444/E443-1,0)-IF(M444=1,计算结果!B$17,0)</f>
        <v>5.8324209615721045E-3</v>
      </c>
      <c r="O444" s="2">
        <f t="shared" ca="1" si="27"/>
        <v>1.4542093791668695</v>
      </c>
      <c r="P444" s="3">
        <f ca="1">1-O444/MAX(O$2:O444)</f>
        <v>0</v>
      </c>
    </row>
    <row r="445" spans="1:16" x14ac:dyDescent="0.15">
      <c r="A445" s="1">
        <v>39027</v>
      </c>
      <c r="B445">
        <v>1477.44</v>
      </c>
      <c r="C445">
        <v>1507.97</v>
      </c>
      <c r="D445">
        <v>1472</v>
      </c>
      <c r="E445" s="2">
        <v>1507.89</v>
      </c>
      <c r="F445" s="16">
        <v>25221679104</v>
      </c>
      <c r="G445" s="3">
        <f t="shared" si="24"/>
        <v>1.3169476378931622E-2</v>
      </c>
      <c r="H445" s="3">
        <f>1-E445/MAX(E$2:E445)</f>
        <v>0</v>
      </c>
      <c r="I445" s="32">
        <v>305.99999999999994</v>
      </c>
      <c r="J445" s="32">
        <v>509.99999999999994</v>
      </c>
      <c r="K445" s="34">
        <f ca="1">IF(ROW()&gt;计算结果!B$18+1,SUM(OFFSET(I445,0,0,-计算结果!B$18,1))-SUM(OFFSET(J445,0,0,-计算结果!B$18,1)),SUM(OFFSET(I445,0,0,-ROW(),1))-SUM(OFFSET(J445,0,0,-ROW(),1)))</f>
        <v>938.99999999999636</v>
      </c>
      <c r="L445" s="35" t="str">
        <f t="shared" ca="1" si="25"/>
        <v>买</v>
      </c>
      <c r="M445" s="4" t="str">
        <f t="shared" ca="1" si="26"/>
        <v/>
      </c>
      <c r="N445" s="3">
        <f ca="1">IF(L444="买",E445/E444-1,0)-IF(M445=1,计算结果!B$17,0)</f>
        <v>1.3169476378931622E-2</v>
      </c>
      <c r="O445" s="2">
        <f t="shared" ca="1" si="27"/>
        <v>1.4733605552358284</v>
      </c>
      <c r="P445" s="3">
        <f ca="1">1-O445/MAX(O$2:O445)</f>
        <v>0</v>
      </c>
    </row>
    <row r="446" spans="1:16" x14ac:dyDescent="0.15">
      <c r="A446" s="1">
        <v>39028</v>
      </c>
      <c r="B446">
        <v>1512.65</v>
      </c>
      <c r="C446">
        <v>1516.8</v>
      </c>
      <c r="D446">
        <v>1491.33</v>
      </c>
      <c r="E446" s="2">
        <v>1516.1</v>
      </c>
      <c r="F446" s="16">
        <v>27894550528</v>
      </c>
      <c r="G446" s="3">
        <f t="shared" si="24"/>
        <v>5.4446942416221944E-3</v>
      </c>
      <c r="H446" s="3">
        <f>1-E446/MAX(E$2:E446)</f>
        <v>0</v>
      </c>
      <c r="I446" s="32">
        <v>234.00000000000003</v>
      </c>
      <c r="J446" s="32">
        <v>600</v>
      </c>
      <c r="K446" s="34">
        <f ca="1">IF(ROW()&gt;计算结果!B$18+1,SUM(OFFSET(I446,0,0,-计算结果!B$18,1))-SUM(OFFSET(J446,0,0,-计算结果!B$18,1)),SUM(OFFSET(I446,0,0,-ROW(),1))-SUM(OFFSET(J446,0,0,-ROW(),1)))</f>
        <v>3.637978807091713E-12</v>
      </c>
      <c r="L446" s="35" t="str">
        <f t="shared" ca="1" si="25"/>
        <v>买</v>
      </c>
      <c r="M446" s="4" t="str">
        <f t="shared" ca="1" si="26"/>
        <v/>
      </c>
      <c r="N446" s="3">
        <f ca="1">IF(L445="买",E446/E445-1,0)-IF(M446=1,计算结果!B$17,0)</f>
        <v>5.4446942416221944E-3</v>
      </c>
      <c r="O446" s="2">
        <f t="shared" ca="1" si="27"/>
        <v>1.4813825529667541</v>
      </c>
      <c r="P446" s="3">
        <f ca="1">1-O446/MAX(O$2:O446)</f>
        <v>0</v>
      </c>
    </row>
    <row r="447" spans="1:16" x14ac:dyDescent="0.15">
      <c r="A447" s="1">
        <v>39029</v>
      </c>
      <c r="B447">
        <v>1512.36</v>
      </c>
      <c r="C447">
        <v>1513.04</v>
      </c>
      <c r="D447">
        <v>1497.01</v>
      </c>
      <c r="E447" s="2">
        <v>1498.17</v>
      </c>
      <c r="F447" s="16">
        <v>19140306944</v>
      </c>
      <c r="G447" s="3">
        <f t="shared" si="24"/>
        <v>-1.1826396675680861E-2</v>
      </c>
      <c r="H447" s="3">
        <f>1-E447/MAX(E$2:E447)</f>
        <v>1.1826396675680861E-2</v>
      </c>
      <c r="I447" s="32">
        <v>294.2790697674418</v>
      </c>
      <c r="J447" s="32">
        <v>516.2790697674418</v>
      </c>
      <c r="K447" s="34">
        <f ca="1">IF(ROW()&gt;计算结果!B$18+1,SUM(OFFSET(I447,0,0,-计算结果!B$18,1))-SUM(OFFSET(J447,0,0,-计算结果!B$18,1)),SUM(OFFSET(I447,0,0,-ROW(),1))-SUM(OFFSET(J447,0,0,-ROW(),1)))</f>
        <v>-232.00000000000364</v>
      </c>
      <c r="L447" s="35" t="str">
        <f t="shared" ca="1" si="25"/>
        <v>卖</v>
      </c>
      <c r="M447" s="4">
        <f t="shared" ca="1" si="26"/>
        <v>1</v>
      </c>
      <c r="N447" s="3">
        <f ca="1">IF(L446="买",E447/E446-1,0)-IF(M447=1,计算结果!B$17,0)</f>
        <v>-1.1826396675680861E-2</v>
      </c>
      <c r="O447" s="2">
        <f t="shared" ca="1" si="27"/>
        <v>1.4638631352669365</v>
      </c>
      <c r="P447" s="3">
        <f ca="1">1-O447/MAX(O$2:O447)</f>
        <v>1.1826396675680861E-2</v>
      </c>
    </row>
    <row r="448" spans="1:16" x14ac:dyDescent="0.15">
      <c r="A448" s="1">
        <v>39030</v>
      </c>
      <c r="B448">
        <v>1491.8</v>
      </c>
      <c r="C448">
        <v>1527.38</v>
      </c>
      <c r="D448">
        <v>1489.2</v>
      </c>
      <c r="E448" s="2">
        <v>1524.71</v>
      </c>
      <c r="F448" s="16">
        <v>22283038720</v>
      </c>
      <c r="G448" s="3">
        <f t="shared" si="24"/>
        <v>1.7714945566924989E-2</v>
      </c>
      <c r="H448" s="3">
        <f>1-E448/MAX(E$2:E448)</f>
        <v>0</v>
      </c>
      <c r="I448" s="32">
        <v>679.90099009900996</v>
      </c>
      <c r="J448" s="32">
        <v>134.90099009900996</v>
      </c>
      <c r="K448" s="34">
        <f ca="1">IF(ROW()&gt;计算结果!B$18+1,SUM(OFFSET(I448,0,0,-计算结果!B$18,1))-SUM(OFFSET(J448,0,0,-计算结果!B$18,1)),SUM(OFFSET(I448,0,0,-ROW(),1))-SUM(OFFSET(J448,0,0,-ROW(),1)))</f>
        <v>814.99999999998909</v>
      </c>
      <c r="L448" s="35" t="str">
        <f t="shared" ca="1" si="25"/>
        <v>买</v>
      </c>
      <c r="M448" s="4">
        <f t="shared" ca="1" si="26"/>
        <v>1</v>
      </c>
      <c r="N448" s="3">
        <f ca="1">IF(L447="买",E448/E447-1,0)-IF(M448=1,计算结果!B$17,0)</f>
        <v>0</v>
      </c>
      <c r="O448" s="2">
        <f t="shared" ca="1" si="27"/>
        <v>1.4638631352669365</v>
      </c>
      <c r="P448" s="3">
        <f ca="1">1-O448/MAX(O$2:O448)</f>
        <v>1.1826396675680861E-2</v>
      </c>
    </row>
    <row r="449" spans="1:16" x14ac:dyDescent="0.15">
      <c r="A449" s="1">
        <v>39031</v>
      </c>
      <c r="B449">
        <v>1525.23</v>
      </c>
      <c r="C449">
        <v>1535.2</v>
      </c>
      <c r="D449">
        <v>1493.2</v>
      </c>
      <c r="E449" s="2">
        <v>1504.06</v>
      </c>
      <c r="F449" s="16">
        <v>31931185152</v>
      </c>
      <c r="G449" s="3">
        <f t="shared" si="24"/>
        <v>-1.3543559103042613E-2</v>
      </c>
      <c r="H449" s="3">
        <f>1-E449/MAX(E$2:E449)</f>
        <v>1.3543559103042613E-2</v>
      </c>
      <c r="I449" s="32">
        <v>91.909090909090907</v>
      </c>
      <c r="J449" s="32">
        <v>765.90909090909088</v>
      </c>
      <c r="K449" s="34">
        <f ca="1">IF(ROW()&gt;计算结果!B$18+1,SUM(OFFSET(I449,0,0,-计算结果!B$18,1))-SUM(OFFSET(J449,0,0,-计算结果!B$18,1)),SUM(OFFSET(I449,0,0,-ROW(),1))-SUM(OFFSET(J449,0,0,-ROW(),1)))</f>
        <v>514.99999999999636</v>
      </c>
      <c r="L449" s="35" t="str">
        <f t="shared" ca="1" si="25"/>
        <v>买</v>
      </c>
      <c r="M449" s="4" t="str">
        <f t="shared" ca="1" si="26"/>
        <v/>
      </c>
      <c r="N449" s="3">
        <f ca="1">IF(L448="买",E449/E448-1,0)-IF(M449=1,计算结果!B$17,0)</f>
        <v>-1.3543559103042613E-2</v>
      </c>
      <c r="O449" s="2">
        <f t="shared" ca="1" si="27"/>
        <v>1.4440372183756833</v>
      </c>
      <c r="P449" s="3">
        <f ca="1">1-O449/MAX(O$2:O449)</f>
        <v>2.5209784276370439E-2</v>
      </c>
    </row>
    <row r="450" spans="1:16" x14ac:dyDescent="0.15">
      <c r="A450" s="1">
        <v>39034</v>
      </c>
      <c r="B450">
        <v>1498.06</v>
      </c>
      <c r="C450">
        <v>1512.95</v>
      </c>
      <c r="D450">
        <v>1465.63</v>
      </c>
      <c r="E450" s="2">
        <v>1475.78</v>
      </c>
      <c r="F450" s="16">
        <v>25176221696</v>
      </c>
      <c r="G450" s="3">
        <f t="shared" si="24"/>
        <v>-1.8802441391965741E-2</v>
      </c>
      <c r="H450" s="3">
        <f>1-E450/MAX(E$2:E450)</f>
        <v>3.2091348518734741E-2</v>
      </c>
      <c r="I450" s="32">
        <v>83.426966292134836</v>
      </c>
      <c r="J450" s="32">
        <v>758.42696629213481</v>
      </c>
      <c r="K450" s="34">
        <f ca="1">IF(ROW()&gt;计算结果!B$18+1,SUM(OFFSET(I450,0,0,-计算结果!B$18,1))-SUM(OFFSET(J450,0,0,-计算结果!B$18,1)),SUM(OFFSET(I450,0,0,-ROW(),1))-SUM(OFFSET(J450,0,0,-ROW(),1)))</f>
        <v>568.00000000000364</v>
      </c>
      <c r="L450" s="35" t="str">
        <f t="shared" ca="1" si="25"/>
        <v>买</v>
      </c>
      <c r="M450" s="4" t="str">
        <f t="shared" ca="1" si="26"/>
        <v/>
      </c>
      <c r="N450" s="3">
        <f ca="1">IF(L449="买",E450/E449-1,0)-IF(M450=1,计算结果!B$17,0)</f>
        <v>-1.8802441391965741E-2</v>
      </c>
      <c r="O450" s="2">
        <f t="shared" ca="1" si="27"/>
        <v>1.4168857932093573</v>
      </c>
      <c r="P450" s="3">
        <f ca="1">1-O450/MAX(O$2:O450)</f>
        <v>4.3538220176975728E-2</v>
      </c>
    </row>
    <row r="451" spans="1:16" x14ac:dyDescent="0.15">
      <c r="A451" s="1">
        <v>39035</v>
      </c>
      <c r="B451">
        <v>1475.44</v>
      </c>
      <c r="C451">
        <v>1493.88</v>
      </c>
      <c r="D451">
        <v>1453.26</v>
      </c>
      <c r="E451" s="2">
        <v>1493.78</v>
      </c>
      <c r="F451" s="16">
        <v>22029307904</v>
      </c>
      <c r="G451" s="3">
        <f t="shared" ref="G451:G514" si="28">E451/E450-1</f>
        <v>1.2196939923294847E-2</v>
      </c>
      <c r="H451" s="3">
        <f>1-E451/MAX(E$2:E451)</f>
        <v>2.028582484538044E-2</v>
      </c>
      <c r="I451" s="32">
        <v>643.89393939393938</v>
      </c>
      <c r="J451" s="32">
        <v>176.89393939393938</v>
      </c>
      <c r="K451" s="34">
        <f ca="1">IF(ROW()&gt;计算结果!B$18+1,SUM(OFFSET(I451,0,0,-计算结果!B$18,1))-SUM(OFFSET(J451,0,0,-计算结果!B$18,1)),SUM(OFFSET(I451,0,0,-ROW(),1))-SUM(OFFSET(J451,0,0,-ROW(),1)))</f>
        <v>1484.0000000000036</v>
      </c>
      <c r="L451" s="35" t="str">
        <f t="shared" ca="1" si="25"/>
        <v>买</v>
      </c>
      <c r="M451" s="4" t="str">
        <f t="shared" ca="1" si="26"/>
        <v/>
      </c>
      <c r="N451" s="3">
        <f ca="1">IF(L450="买",E451/E450-1,0)-IF(M451=1,计算结果!B$17,0)</f>
        <v>1.2196939923294847E-2</v>
      </c>
      <c r="O451" s="2">
        <f t="shared" ca="1" si="27"/>
        <v>1.4341674641073017</v>
      </c>
      <c r="P451" s="3">
        <f ca="1">1-O451/MAX(O$2:O451)</f>
        <v>3.1872313309546652E-2</v>
      </c>
    </row>
    <row r="452" spans="1:16" x14ac:dyDescent="0.15">
      <c r="A452" s="1">
        <v>39036</v>
      </c>
      <c r="B452">
        <v>1494.11</v>
      </c>
      <c r="C452">
        <v>1534.85</v>
      </c>
      <c r="D452">
        <v>1490.87</v>
      </c>
      <c r="E452" s="2">
        <v>1534.76</v>
      </c>
      <c r="F452" s="16">
        <v>26135568384</v>
      </c>
      <c r="G452" s="3">
        <f t="shared" si="28"/>
        <v>2.7433758652545936E-2</v>
      </c>
      <c r="H452" s="3">
        <f>1-E452/MAX(E$2:E452)</f>
        <v>0</v>
      </c>
      <c r="I452" s="32">
        <v>765.99369085173498</v>
      </c>
      <c r="J452" s="32">
        <v>55.993690851734982</v>
      </c>
      <c r="K452" s="34">
        <f ca="1">IF(ROW()&gt;计算结果!B$18+1,SUM(OFFSET(I452,0,0,-计算结果!B$18,1))-SUM(OFFSET(J452,0,0,-计算结果!B$18,1)),SUM(OFFSET(I452,0,0,-ROW(),1))-SUM(OFFSET(J452,0,0,-ROW(),1)))</f>
        <v>2313.0000000000036</v>
      </c>
      <c r="L452" s="35" t="str">
        <f t="shared" ref="L452:L515" ca="1" si="29">(IF(K452&lt;0,"卖","买"))</f>
        <v>买</v>
      </c>
      <c r="M452" s="4" t="str">
        <f t="shared" ref="M452:M515" ca="1" si="30">IF(L451&lt;&gt;L452,1,"")</f>
        <v/>
      </c>
      <c r="N452" s="3">
        <f ca="1">IF(L451="买",E452/E451-1,0)-IF(M452=1,计算结果!B$17,0)</f>
        <v>2.7433758652545936E-2</v>
      </c>
      <c r="O452" s="2">
        <f t="shared" ref="O452:O515" ca="1" si="31">IFERROR(O451*(1+N452),O451)</f>
        <v>1.4735120681849552</v>
      </c>
      <c r="P452" s="3">
        <f ca="1">1-O452/MAX(O$2:O452)</f>
        <v>5.3129320080331777E-3</v>
      </c>
    </row>
    <row r="453" spans="1:16" x14ac:dyDescent="0.15">
      <c r="A453" s="1">
        <v>39037</v>
      </c>
      <c r="B453">
        <v>1540.26</v>
      </c>
      <c r="C453">
        <v>1558.41</v>
      </c>
      <c r="D453">
        <v>1531.29</v>
      </c>
      <c r="E453" s="2">
        <v>1533.29</v>
      </c>
      <c r="F453" s="16">
        <v>34127308800</v>
      </c>
      <c r="G453" s="3">
        <f t="shared" si="28"/>
        <v>-9.5780447757309872E-4</v>
      </c>
      <c r="H453" s="3">
        <f>1-E453/MAX(E$2:E453)</f>
        <v>9.5780447757309872E-4</v>
      </c>
      <c r="I453" s="32">
        <v>137.75</v>
      </c>
      <c r="J453" s="32">
        <v>688.75</v>
      </c>
      <c r="K453" s="34">
        <f ca="1">IF(ROW()&gt;计算结果!B$18+1,SUM(OFFSET(I453,0,0,-计算结果!B$18,1))-SUM(OFFSET(J453,0,0,-计算结果!B$18,1)),SUM(OFFSET(I453,0,0,-ROW(),1))-SUM(OFFSET(J453,0,0,-ROW(),1)))</f>
        <v>1765</v>
      </c>
      <c r="L453" s="35" t="str">
        <f t="shared" ca="1" si="29"/>
        <v>买</v>
      </c>
      <c r="M453" s="4" t="str">
        <f t="shared" ca="1" si="30"/>
        <v/>
      </c>
      <c r="N453" s="3">
        <f ca="1">IF(L452="买",E453/E452-1,0)-IF(M453=1,计算结果!B$17,0)</f>
        <v>-9.5780447757309872E-4</v>
      </c>
      <c r="O453" s="2">
        <f t="shared" ca="1" si="31"/>
        <v>1.4721007317282897</v>
      </c>
      <c r="P453" s="3">
        <f ca="1">1-O453/MAX(O$2:O453)</f>
        <v>6.2656477355398366E-3</v>
      </c>
    </row>
    <row r="454" spans="1:16" x14ac:dyDescent="0.15">
      <c r="A454" s="1">
        <v>39038</v>
      </c>
      <c r="B454">
        <v>1528.01</v>
      </c>
      <c r="C454">
        <v>1562.24</v>
      </c>
      <c r="D454">
        <v>1521.55</v>
      </c>
      <c r="E454" s="2">
        <v>1562.08</v>
      </c>
      <c r="F454" s="16">
        <v>26950445056</v>
      </c>
      <c r="G454" s="3">
        <f t="shared" si="28"/>
        <v>1.8776617600062551E-2</v>
      </c>
      <c r="H454" s="3">
        <f>1-E454/MAX(E$2:E454)</f>
        <v>0</v>
      </c>
      <c r="I454" s="32">
        <v>640.90140845070425</v>
      </c>
      <c r="J454" s="32">
        <v>166.90140845070425</v>
      </c>
      <c r="K454" s="34">
        <f ca="1">IF(ROW()&gt;计算结果!B$18+1,SUM(OFFSET(I454,0,0,-计算结果!B$18,1))-SUM(OFFSET(J454,0,0,-计算结果!B$18,1)),SUM(OFFSET(I454,0,0,-ROW(),1))-SUM(OFFSET(J454,0,0,-ROW(),1)))</f>
        <v>2954.0000000000036</v>
      </c>
      <c r="L454" s="35" t="str">
        <f t="shared" ca="1" si="29"/>
        <v>买</v>
      </c>
      <c r="M454" s="4" t="str">
        <f t="shared" ca="1" si="30"/>
        <v/>
      </c>
      <c r="N454" s="3">
        <f ca="1">IF(L453="买",E454/E453-1,0)-IF(M454=1,计算结果!B$17,0)</f>
        <v>1.8776617600062551E-2</v>
      </c>
      <c r="O454" s="2">
        <f t="shared" ca="1" si="31"/>
        <v>1.4997418042367241</v>
      </c>
      <c r="P454" s="3">
        <f ca="1">1-O454/MAX(O$2:O454)</f>
        <v>0</v>
      </c>
    </row>
    <row r="455" spans="1:16" x14ac:dyDescent="0.15">
      <c r="A455" s="1">
        <v>39041</v>
      </c>
      <c r="B455">
        <v>1567.34</v>
      </c>
      <c r="C455">
        <v>1593.19</v>
      </c>
      <c r="D455">
        <v>1567.34</v>
      </c>
      <c r="E455" s="2">
        <v>1593.16</v>
      </c>
      <c r="F455" s="16">
        <v>32990613504</v>
      </c>
      <c r="G455" s="3">
        <f t="shared" si="28"/>
        <v>1.9896548192154251E-2</v>
      </c>
      <c r="H455" s="3">
        <f>1-E455/MAX(E$2:E455)</f>
        <v>0</v>
      </c>
      <c r="I455" s="32">
        <v>297.87804878048775</v>
      </c>
      <c r="J455" s="32">
        <v>504.87804878048775</v>
      </c>
      <c r="K455" s="34">
        <f ca="1">IF(ROW()&gt;计算结果!B$18+1,SUM(OFFSET(I455,0,0,-计算结果!B$18,1))-SUM(OFFSET(J455,0,0,-计算结果!B$18,1)),SUM(OFFSET(I455,0,0,-ROW(),1))-SUM(OFFSET(J455,0,0,-ROW(),1)))</f>
        <v>3313.0000000000036</v>
      </c>
      <c r="L455" s="35" t="str">
        <f t="shared" ca="1" si="29"/>
        <v>买</v>
      </c>
      <c r="M455" s="4" t="str">
        <f t="shared" ca="1" si="30"/>
        <v/>
      </c>
      <c r="N455" s="3">
        <f ca="1">IF(L454="买",E455/E454-1,0)-IF(M455=1,计算结果!B$17,0)</f>
        <v>1.9896548192154251E-2</v>
      </c>
      <c r="O455" s="2">
        <f t="shared" ca="1" si="31"/>
        <v>1.5295814893205084</v>
      </c>
      <c r="P455" s="3">
        <f ca="1">1-O455/MAX(O$2:O455)</f>
        <v>0</v>
      </c>
    </row>
    <row r="456" spans="1:16" x14ac:dyDescent="0.15">
      <c r="A456" s="1">
        <v>39042</v>
      </c>
      <c r="B456">
        <v>1591.47</v>
      </c>
      <c r="C456">
        <v>1612.46</v>
      </c>
      <c r="D456">
        <v>1568.95</v>
      </c>
      <c r="E456" s="2">
        <v>1612.25</v>
      </c>
      <c r="F456" s="16">
        <v>32628580352</v>
      </c>
      <c r="G456" s="3">
        <f t="shared" si="28"/>
        <v>1.1982475080971167E-2</v>
      </c>
      <c r="H456" s="3">
        <f>1-E456/MAX(E$2:E456)</f>
        <v>0</v>
      </c>
      <c r="I456" s="32">
        <v>449.62499999999989</v>
      </c>
      <c r="J456" s="32">
        <v>340.62499999999989</v>
      </c>
      <c r="K456" s="34">
        <f ca="1">IF(ROW()&gt;计算结果!B$18+1,SUM(OFFSET(I456,0,0,-计算结果!B$18,1))-SUM(OFFSET(J456,0,0,-计算结果!B$18,1)),SUM(OFFSET(I456,0,0,-ROW(),1))-SUM(OFFSET(J456,0,0,-ROW(),1)))</f>
        <v>2609.0000000000036</v>
      </c>
      <c r="L456" s="35" t="str">
        <f t="shared" ca="1" si="29"/>
        <v>买</v>
      </c>
      <c r="M456" s="4" t="str">
        <f t="shared" ca="1" si="30"/>
        <v/>
      </c>
      <c r="N456" s="3">
        <f ca="1">IF(L455="买",E456/E455-1,0)-IF(M456=1,计算结果!B$17,0)</f>
        <v>1.1982475080971167E-2</v>
      </c>
      <c r="O456" s="2">
        <f t="shared" ca="1" si="31"/>
        <v>1.5479096614006063</v>
      </c>
      <c r="P456" s="3">
        <f ca="1">1-O456/MAX(O$2:O456)</f>
        <v>0</v>
      </c>
    </row>
    <row r="457" spans="1:16" x14ac:dyDescent="0.15">
      <c r="A457" s="1">
        <v>39043</v>
      </c>
      <c r="B457">
        <v>1610.05</v>
      </c>
      <c r="C457">
        <v>1639.41</v>
      </c>
      <c r="D457">
        <v>1600.38</v>
      </c>
      <c r="E457" s="2">
        <v>1624.03</v>
      </c>
      <c r="F457" s="16">
        <v>38065262592</v>
      </c>
      <c r="G457" s="3">
        <f t="shared" si="28"/>
        <v>7.306559156458281E-3</v>
      </c>
      <c r="H457" s="3">
        <f>1-E457/MAX(E$2:E457)</f>
        <v>0</v>
      </c>
      <c r="I457" s="32">
        <v>632.0957854406131</v>
      </c>
      <c r="J457" s="32">
        <v>175.0957854406131</v>
      </c>
      <c r="K457" s="34">
        <f ca="1">IF(ROW()&gt;计算结果!B$18+1,SUM(OFFSET(I457,0,0,-计算结果!B$18,1))-SUM(OFFSET(J457,0,0,-计算结果!B$18,1)),SUM(OFFSET(I457,0,0,-ROW(),1))-SUM(OFFSET(J457,0,0,-ROW(),1)))</f>
        <v>3163</v>
      </c>
      <c r="L457" s="35" t="str">
        <f t="shared" ca="1" si="29"/>
        <v>买</v>
      </c>
      <c r="M457" s="4" t="str">
        <f t="shared" ca="1" si="30"/>
        <v/>
      </c>
      <c r="N457" s="3">
        <f ca="1">IF(L456="买",E457/E456-1,0)-IF(M457=1,计算结果!B$17,0)</f>
        <v>7.306559156458281E-3</v>
      </c>
      <c r="O457" s="2">
        <f t="shared" ca="1" si="31"/>
        <v>1.559219554910483</v>
      </c>
      <c r="P457" s="3">
        <f ca="1">1-O457/MAX(O$2:O457)</f>
        <v>0</v>
      </c>
    </row>
    <row r="458" spans="1:16" x14ac:dyDescent="0.15">
      <c r="A458" s="1">
        <v>39044</v>
      </c>
      <c r="B458">
        <v>1623.71</v>
      </c>
      <c r="C458">
        <v>1642.81</v>
      </c>
      <c r="D458">
        <v>1618.04</v>
      </c>
      <c r="E458" s="2">
        <v>1634.91</v>
      </c>
      <c r="F458" s="16">
        <v>31474405376</v>
      </c>
      <c r="G458" s="3">
        <f t="shared" si="28"/>
        <v>6.6993836320758948E-3</v>
      </c>
      <c r="H458" s="3">
        <f>1-E458/MAX(E$2:E458)</f>
        <v>0</v>
      </c>
      <c r="I458" s="32">
        <v>483.82539682539692</v>
      </c>
      <c r="J458" s="32">
        <v>296.82539682539692</v>
      </c>
      <c r="K458" s="34">
        <f ca="1">IF(ROW()&gt;计算结果!B$18+1,SUM(OFFSET(I458,0,0,-计算结果!B$18,1))-SUM(OFFSET(J458,0,0,-计算结果!B$18,1)),SUM(OFFSET(I458,0,0,-ROW(),1))-SUM(OFFSET(J458,0,0,-ROW(),1)))</f>
        <v>2670</v>
      </c>
      <c r="L458" s="35" t="str">
        <f t="shared" ca="1" si="29"/>
        <v>买</v>
      </c>
      <c r="M458" s="4" t="str">
        <f t="shared" ca="1" si="30"/>
        <v/>
      </c>
      <c r="N458" s="3">
        <f ca="1">IF(L457="买",E458/E457-1,0)-IF(M458=1,计算结果!B$17,0)</f>
        <v>6.6993836320758948E-3</v>
      </c>
      <c r="O458" s="2">
        <f t="shared" ca="1" si="31"/>
        <v>1.569665364875463</v>
      </c>
      <c r="P458" s="3">
        <f ca="1">1-O458/MAX(O$2:O458)</f>
        <v>0</v>
      </c>
    </row>
    <row r="459" spans="1:16" x14ac:dyDescent="0.15">
      <c r="A459" s="1">
        <v>39045</v>
      </c>
      <c r="B459">
        <v>1629.89</v>
      </c>
      <c r="C459">
        <v>1640.75</v>
      </c>
      <c r="D459">
        <v>1611.55</v>
      </c>
      <c r="E459" s="2">
        <v>1636.58</v>
      </c>
      <c r="F459" s="16">
        <v>32398045184</v>
      </c>
      <c r="G459" s="3">
        <f t="shared" si="28"/>
        <v>1.0214629551472676E-3</v>
      </c>
      <c r="H459" s="3">
        <f>1-E459/MAX(E$2:E459)</f>
        <v>0</v>
      </c>
      <c r="I459" s="32">
        <v>619.06392694063925</v>
      </c>
      <c r="J459" s="32">
        <v>194.06392694063925</v>
      </c>
      <c r="K459" s="34">
        <f ca="1">IF(ROW()&gt;计算结果!B$18+1,SUM(OFFSET(I459,0,0,-计算结果!B$18,1))-SUM(OFFSET(J459,0,0,-计算结果!B$18,1)),SUM(OFFSET(I459,0,0,-ROW(),1))-SUM(OFFSET(J459,0,0,-ROW(),1)))</f>
        <v>2984.9999999999964</v>
      </c>
      <c r="L459" s="35" t="str">
        <f t="shared" ca="1" si="29"/>
        <v>买</v>
      </c>
      <c r="M459" s="4" t="str">
        <f t="shared" ca="1" si="30"/>
        <v/>
      </c>
      <c r="N459" s="3">
        <f ca="1">IF(L458="买",E459/E458-1,0)-IF(M459=1,计算结果!B$17,0)</f>
        <v>1.0214629551472676E-3</v>
      </c>
      <c r="O459" s="2">
        <f t="shared" ca="1" si="31"/>
        <v>1.5712687198976611</v>
      </c>
      <c r="P459" s="3">
        <f ca="1">1-O459/MAX(O$2:O459)</f>
        <v>0</v>
      </c>
    </row>
    <row r="460" spans="1:16" x14ac:dyDescent="0.15">
      <c r="A460" s="1">
        <v>39048</v>
      </c>
      <c r="B460">
        <v>1632.66</v>
      </c>
      <c r="C460">
        <v>1651.8</v>
      </c>
      <c r="D460">
        <v>1627.92</v>
      </c>
      <c r="E460" s="2">
        <v>1651.8</v>
      </c>
      <c r="F460" s="16">
        <v>32057819136</v>
      </c>
      <c r="G460" s="3">
        <f t="shared" si="28"/>
        <v>9.2998814601181756E-3</v>
      </c>
      <c r="H460" s="3">
        <f>1-E460/MAX(E$2:E460)</f>
        <v>0</v>
      </c>
      <c r="I460" s="32">
        <v>748.02129719264281</v>
      </c>
      <c r="J460" s="32">
        <v>66.021297192642805</v>
      </c>
      <c r="K460" s="34">
        <f ca="1">IF(ROW()&gt;计算结果!B$18+1,SUM(OFFSET(I460,0,0,-计算结果!B$18,1))-SUM(OFFSET(J460,0,0,-计算结果!B$18,1)),SUM(OFFSET(I460,0,0,-ROW(),1))-SUM(OFFSET(J460,0,0,-ROW(),1)))</f>
        <v>4375.9999999999964</v>
      </c>
      <c r="L460" s="35" t="str">
        <f t="shared" ca="1" si="29"/>
        <v>买</v>
      </c>
      <c r="M460" s="4" t="str">
        <f t="shared" ca="1" si="30"/>
        <v/>
      </c>
      <c r="N460" s="3">
        <f ca="1">IF(L459="买",E460/E459-1,0)-IF(M460=1,计算结果!B$17,0)</f>
        <v>9.2998814601181756E-3</v>
      </c>
      <c r="O460" s="2">
        <f t="shared" ca="1" si="31"/>
        <v>1.585881332734701</v>
      </c>
      <c r="P460" s="3">
        <f ca="1">1-O460/MAX(O$2:O460)</f>
        <v>0</v>
      </c>
    </row>
    <row r="461" spans="1:16" x14ac:dyDescent="0.15">
      <c r="A461" s="1">
        <v>39049</v>
      </c>
      <c r="B461">
        <v>1649.68</v>
      </c>
      <c r="C461">
        <v>1656.19</v>
      </c>
      <c r="D461">
        <v>1629.82</v>
      </c>
      <c r="E461" s="2">
        <v>1644.01</v>
      </c>
      <c r="F461" s="16">
        <v>29502973952</v>
      </c>
      <c r="G461" s="3">
        <f t="shared" si="28"/>
        <v>-4.7160673204987846E-3</v>
      </c>
      <c r="H461" s="3">
        <f>1-E461/MAX(E$2:E461)</f>
        <v>4.7160673204987846E-3</v>
      </c>
      <c r="I461" s="32">
        <v>374.00000000000006</v>
      </c>
      <c r="J461" s="32">
        <v>425.00000000000006</v>
      </c>
      <c r="K461" s="34">
        <f ca="1">IF(ROW()&gt;计算结果!B$18+1,SUM(OFFSET(I461,0,0,-计算结果!B$18,1))-SUM(OFFSET(J461,0,0,-计算结果!B$18,1)),SUM(OFFSET(I461,0,0,-ROW(),1))-SUM(OFFSET(J461,0,0,-ROW(),1)))</f>
        <v>3592.0000000000036</v>
      </c>
      <c r="L461" s="35" t="str">
        <f t="shared" ca="1" si="29"/>
        <v>买</v>
      </c>
      <c r="M461" s="4" t="str">
        <f t="shared" ca="1" si="30"/>
        <v/>
      </c>
      <c r="N461" s="3">
        <f ca="1">IF(L460="买",E461/E460-1,0)-IF(M461=1,计算结果!B$17,0)</f>
        <v>-4.7160673204987846E-3</v>
      </c>
      <c r="O461" s="2">
        <f t="shared" ca="1" si="31"/>
        <v>1.5784022096072019</v>
      </c>
      <c r="P461" s="3">
        <f ca="1">1-O461/MAX(O$2:O461)</f>
        <v>4.7160673204987846E-3</v>
      </c>
    </row>
    <row r="462" spans="1:16" x14ac:dyDescent="0.15">
      <c r="A462" s="1">
        <v>39050</v>
      </c>
      <c r="B462">
        <v>1617.69</v>
      </c>
      <c r="C462">
        <v>1672.91</v>
      </c>
      <c r="D462">
        <v>1604.81</v>
      </c>
      <c r="E462" s="2">
        <v>1667.14</v>
      </c>
      <c r="F462" s="16">
        <v>30895011840</v>
      </c>
      <c r="G462" s="3">
        <f t="shared" si="28"/>
        <v>1.4069257486268416E-2</v>
      </c>
      <c r="H462" s="3">
        <f>1-E462/MAX(E$2:E462)</f>
        <v>0</v>
      </c>
      <c r="I462" s="32">
        <v>485.0847457627118</v>
      </c>
      <c r="J462" s="32">
        <v>305.0847457627118</v>
      </c>
      <c r="K462" s="34">
        <f ca="1">IF(ROW()&gt;计算结果!B$18+1,SUM(OFFSET(I462,0,0,-计算结果!B$18,1))-SUM(OFFSET(J462,0,0,-计算结果!B$18,1)),SUM(OFFSET(I462,0,0,-ROW(),1))-SUM(OFFSET(J462,0,0,-ROW(),1)))</f>
        <v>3120.0000000000036</v>
      </c>
      <c r="L462" s="35" t="str">
        <f t="shared" ca="1" si="29"/>
        <v>买</v>
      </c>
      <c r="M462" s="4" t="str">
        <f t="shared" ca="1" si="30"/>
        <v/>
      </c>
      <c r="N462" s="3">
        <f ca="1">IF(L461="买",E462/E461-1,0)-IF(M462=1,计算结果!B$17,0)</f>
        <v>1.4069257486268416E-2</v>
      </c>
      <c r="O462" s="2">
        <f t="shared" ca="1" si="31"/>
        <v>1.6006091567110607</v>
      </c>
      <c r="P462" s="3">
        <f ca="1">1-O462/MAX(O$2:O462)</f>
        <v>0</v>
      </c>
    </row>
    <row r="463" spans="1:16" x14ac:dyDescent="0.15">
      <c r="A463" s="1">
        <v>39051</v>
      </c>
      <c r="B463">
        <v>1671.67</v>
      </c>
      <c r="C463">
        <v>1714.49</v>
      </c>
      <c r="D463">
        <v>1671.67</v>
      </c>
      <c r="E463" s="2">
        <v>1714.36</v>
      </c>
      <c r="F463" s="16">
        <v>39869046784</v>
      </c>
      <c r="G463" s="3">
        <f t="shared" si="28"/>
        <v>2.8323955996496952E-2</v>
      </c>
      <c r="H463" s="3">
        <f>1-E463/MAX(E$2:E463)</f>
        <v>0</v>
      </c>
      <c r="I463" s="32">
        <v>702.01438848920861</v>
      </c>
      <c r="J463" s="32">
        <v>107.01438848920861</v>
      </c>
      <c r="K463" s="34">
        <f ca="1">IF(ROW()&gt;计算结果!B$18+1,SUM(OFFSET(I463,0,0,-计算结果!B$18,1))-SUM(OFFSET(J463,0,0,-计算结果!B$18,1)),SUM(OFFSET(I463,0,0,-ROW(),1))-SUM(OFFSET(J463,0,0,-ROW(),1)))</f>
        <v>4137.0000000000036</v>
      </c>
      <c r="L463" s="35" t="str">
        <f t="shared" ca="1" si="29"/>
        <v>买</v>
      </c>
      <c r="M463" s="4" t="str">
        <f t="shared" ca="1" si="30"/>
        <v/>
      </c>
      <c r="N463" s="3">
        <f ca="1">IF(L462="买",E463/E462-1,0)-IF(M463=1,计算结果!B$17,0)</f>
        <v>2.8323955996496952E-2</v>
      </c>
      <c r="O463" s="2">
        <f t="shared" ca="1" si="31"/>
        <v>1.6459447400333349</v>
      </c>
      <c r="P463" s="3">
        <f ca="1">1-O463/MAX(O$2:O463)</f>
        <v>0</v>
      </c>
    </row>
    <row r="464" spans="1:16" x14ac:dyDescent="0.15">
      <c r="A464" s="1">
        <v>39052</v>
      </c>
      <c r="B464">
        <v>1719.28</v>
      </c>
      <c r="C464">
        <v>1741.8</v>
      </c>
      <c r="D464">
        <v>1715.79</v>
      </c>
      <c r="E464" s="2">
        <v>1729.22</v>
      </c>
      <c r="F464" s="16">
        <v>41045221376</v>
      </c>
      <c r="G464" s="3">
        <f t="shared" si="28"/>
        <v>8.6679577218320425E-3</v>
      </c>
      <c r="H464" s="3">
        <f>1-E464/MAX(E$2:E464)</f>
        <v>0</v>
      </c>
      <c r="I464" s="32">
        <v>387.00000000000011</v>
      </c>
      <c r="J464" s="32">
        <v>430.00000000000011</v>
      </c>
      <c r="K464" s="34">
        <f ca="1">IF(ROW()&gt;计算结果!B$18+1,SUM(OFFSET(I464,0,0,-计算结果!B$18,1))-SUM(OFFSET(J464,0,0,-计算结果!B$18,1)),SUM(OFFSET(I464,0,0,-ROW(),1))-SUM(OFFSET(J464,0,0,-ROW(),1)))</f>
        <v>4374.0000000000036</v>
      </c>
      <c r="L464" s="35" t="str">
        <f t="shared" ca="1" si="29"/>
        <v>买</v>
      </c>
      <c r="M464" s="4" t="str">
        <f t="shared" ca="1" si="30"/>
        <v/>
      </c>
      <c r="N464" s="3">
        <f ca="1">IF(L463="买",E464/E463-1,0)-IF(M464=1,计算结果!B$17,0)</f>
        <v>8.6679577218320425E-3</v>
      </c>
      <c r="O464" s="2">
        <f t="shared" ca="1" si="31"/>
        <v>1.6602117194524157</v>
      </c>
      <c r="P464" s="3">
        <f ca="1">1-O464/MAX(O$2:O464)</f>
        <v>0</v>
      </c>
    </row>
    <row r="465" spans="1:16" x14ac:dyDescent="0.15">
      <c r="A465" s="1">
        <v>39055</v>
      </c>
      <c r="B465">
        <v>1731.9</v>
      </c>
      <c r="C465">
        <v>1780.8</v>
      </c>
      <c r="D465">
        <v>1731.9</v>
      </c>
      <c r="E465" s="2">
        <v>1780.74</v>
      </c>
      <c r="F465" s="16">
        <v>46947581952</v>
      </c>
      <c r="G465" s="3">
        <f t="shared" si="28"/>
        <v>2.9793779854500935E-2</v>
      </c>
      <c r="H465" s="3">
        <f>1-E465/MAX(E$2:E465)</f>
        <v>0</v>
      </c>
      <c r="I465" s="32">
        <v>689.9655172413793</v>
      </c>
      <c r="J465" s="32">
        <v>128.9655172413793</v>
      </c>
      <c r="K465" s="34">
        <f ca="1">IF(ROW()&gt;计算结果!B$18+1,SUM(OFFSET(I465,0,0,-计算结果!B$18,1))-SUM(OFFSET(J465,0,0,-计算结果!B$18,1)),SUM(OFFSET(I465,0,0,-ROW(),1))-SUM(OFFSET(J465,0,0,-ROW(),1)))</f>
        <v>4880</v>
      </c>
      <c r="L465" s="35" t="str">
        <f t="shared" ca="1" si="29"/>
        <v>买</v>
      </c>
      <c r="M465" s="4" t="str">
        <f t="shared" ca="1" si="30"/>
        <v/>
      </c>
      <c r="N465" s="3">
        <f ca="1">IF(L464="买",E465/E464-1,0)-IF(M465=1,计算结果!B$17,0)</f>
        <v>2.9793779854500935E-2</v>
      </c>
      <c r="O465" s="2">
        <f t="shared" ca="1" si="31"/>
        <v>1.7096757019336435</v>
      </c>
      <c r="P465" s="3">
        <f ca="1">1-O465/MAX(O$2:O465)</f>
        <v>0</v>
      </c>
    </row>
    <row r="466" spans="1:16" x14ac:dyDescent="0.15">
      <c r="A466" s="1">
        <v>39056</v>
      </c>
      <c r="B466">
        <v>1785.44</v>
      </c>
      <c r="C466">
        <v>1811.66</v>
      </c>
      <c r="D466">
        <v>1777.43</v>
      </c>
      <c r="E466" s="2">
        <v>1794.23</v>
      </c>
      <c r="F466" s="16">
        <v>47255773184</v>
      </c>
      <c r="G466" s="3">
        <f t="shared" si="28"/>
        <v>7.5755023192605186E-3</v>
      </c>
      <c r="H466" s="3">
        <f>1-E466/MAX(E$2:E466)</f>
        <v>0</v>
      </c>
      <c r="I466" s="32">
        <v>478.53191489361706</v>
      </c>
      <c r="J466" s="32">
        <v>325.53191489361706</v>
      </c>
      <c r="K466" s="34">
        <f ca="1">IF(ROW()&gt;计算结果!B$18+1,SUM(OFFSET(I466,0,0,-计算结果!B$18,1))-SUM(OFFSET(J466,0,0,-计算结果!B$18,1)),SUM(OFFSET(I466,0,0,-ROW(),1))-SUM(OFFSET(J466,0,0,-ROW(),1)))</f>
        <v>4622.0000000000036</v>
      </c>
      <c r="L466" s="35" t="str">
        <f t="shared" ca="1" si="29"/>
        <v>买</v>
      </c>
      <c r="M466" s="4" t="str">
        <f t="shared" ca="1" si="30"/>
        <v/>
      </c>
      <c r="N466" s="3">
        <f ca="1">IF(L465="买",E466/E465-1,0)-IF(M466=1,计算结果!B$17,0)</f>
        <v>7.5755023192605186E-3</v>
      </c>
      <c r="O466" s="2">
        <f t="shared" ca="1" si="31"/>
        <v>1.7226273541788251</v>
      </c>
      <c r="P466" s="3">
        <f ca="1">1-O466/MAX(O$2:O466)</f>
        <v>0</v>
      </c>
    </row>
    <row r="467" spans="1:16" x14ac:dyDescent="0.15">
      <c r="A467" s="1">
        <v>39057</v>
      </c>
      <c r="B467">
        <v>1794.26</v>
      </c>
      <c r="C467">
        <v>1806.65</v>
      </c>
      <c r="D467">
        <v>1717.72</v>
      </c>
      <c r="E467" s="2">
        <v>1779.41</v>
      </c>
      <c r="F467" s="16">
        <v>53383290880</v>
      </c>
      <c r="G467" s="3">
        <f t="shared" si="28"/>
        <v>-8.2598106151384743E-3</v>
      </c>
      <c r="H467" s="3">
        <f>1-E467/MAX(E$2:E467)</f>
        <v>8.2598106151384743E-3</v>
      </c>
      <c r="I467" s="32">
        <v>188.14285714285714</v>
      </c>
      <c r="J467" s="32">
        <v>627.14285714285711</v>
      </c>
      <c r="K467" s="34">
        <f ca="1">IF(ROW()&gt;计算结果!B$18+1,SUM(OFFSET(I467,0,0,-计算结果!B$18,1))-SUM(OFFSET(J467,0,0,-计算结果!B$18,1)),SUM(OFFSET(I467,0,0,-ROW(),1))-SUM(OFFSET(J467,0,0,-ROW(),1)))</f>
        <v>4430</v>
      </c>
      <c r="L467" s="35" t="str">
        <f t="shared" ca="1" si="29"/>
        <v>买</v>
      </c>
      <c r="M467" s="4" t="str">
        <f t="shared" ca="1" si="30"/>
        <v/>
      </c>
      <c r="N467" s="3">
        <f ca="1">IF(L466="买",E467/E466-1,0)-IF(M467=1,计算结果!B$17,0)</f>
        <v>-8.2598106151384743E-3</v>
      </c>
      <c r="O467" s="2">
        <f t="shared" ca="1" si="31"/>
        <v>1.7083987784728509</v>
      </c>
      <c r="P467" s="3">
        <f ca="1">1-O467/MAX(O$2:O467)</f>
        <v>8.2598106151384743E-3</v>
      </c>
    </row>
    <row r="468" spans="1:16" x14ac:dyDescent="0.15">
      <c r="A468" s="1">
        <v>39058</v>
      </c>
      <c r="B468">
        <v>1774.19</v>
      </c>
      <c r="C468">
        <v>1820.72</v>
      </c>
      <c r="D468">
        <v>1770.57</v>
      </c>
      <c r="E468" s="2">
        <v>1775.71</v>
      </c>
      <c r="F468" s="16">
        <v>51388010496</v>
      </c>
      <c r="G468" s="3">
        <f t="shared" si="28"/>
        <v>-2.0793409051315104E-3</v>
      </c>
      <c r="H468" s="3">
        <f>1-E468/MAX(E$2:E468)</f>
        <v>1.0321976558189339E-2</v>
      </c>
      <c r="I468" s="32">
        <v>234.00000000000003</v>
      </c>
      <c r="J468" s="32">
        <v>585</v>
      </c>
      <c r="K468" s="34">
        <f ca="1">IF(ROW()&gt;计算结果!B$18+1,SUM(OFFSET(I468,0,0,-计算结果!B$18,1))-SUM(OFFSET(J468,0,0,-计算结果!B$18,1)),SUM(OFFSET(I468,0,0,-ROW(),1))-SUM(OFFSET(J468,0,0,-ROW(),1)))</f>
        <v>3677.0000000000036</v>
      </c>
      <c r="L468" s="35" t="str">
        <f t="shared" ca="1" si="29"/>
        <v>买</v>
      </c>
      <c r="M468" s="4" t="str">
        <f t="shared" ca="1" si="30"/>
        <v/>
      </c>
      <c r="N468" s="3">
        <f ca="1">IF(L467="买",E468/E467-1,0)-IF(M468=1,计算结果!B$17,0)</f>
        <v>-2.0793409051315104E-3</v>
      </c>
      <c r="O468" s="2">
        <f t="shared" ca="1" si="31"/>
        <v>1.7048464350104957</v>
      </c>
      <c r="P468" s="3">
        <f ca="1">1-O468/MAX(O$2:O468)</f>
        <v>1.0321976558189228E-2</v>
      </c>
    </row>
    <row r="469" spans="1:16" x14ac:dyDescent="0.15">
      <c r="A469" s="1">
        <v>39059</v>
      </c>
      <c r="B469">
        <v>1752.77</v>
      </c>
      <c r="C469">
        <v>1772.16</v>
      </c>
      <c r="D469">
        <v>1710</v>
      </c>
      <c r="E469" s="2">
        <v>1711.58</v>
      </c>
      <c r="F469" s="16">
        <v>41980239872</v>
      </c>
      <c r="G469" s="3">
        <f t="shared" si="28"/>
        <v>-3.6115131412223889E-2</v>
      </c>
      <c r="H469" s="3">
        <f>1-E469/MAX(E$2:E469)</f>
        <v>4.6064328430580281E-2</v>
      </c>
      <c r="I469" s="32">
        <v>75.333333333333329</v>
      </c>
      <c r="J469" s="32">
        <v>753.33333333333337</v>
      </c>
      <c r="K469" s="34">
        <f ca="1">IF(ROW()&gt;计算结果!B$18+1,SUM(OFFSET(I469,0,0,-计算结果!B$18,1))-SUM(OFFSET(J469,0,0,-计算结果!B$18,1)),SUM(OFFSET(I469,0,0,-ROW(),1))-SUM(OFFSET(J469,0,0,-ROW(),1)))</f>
        <v>3018.0000000000036</v>
      </c>
      <c r="L469" s="35" t="str">
        <f t="shared" ca="1" si="29"/>
        <v>买</v>
      </c>
      <c r="M469" s="4" t="str">
        <f t="shared" ca="1" si="30"/>
        <v/>
      </c>
      <c r="N469" s="3">
        <f ca="1">IF(L468="买",E469/E468-1,0)-IF(M469=1,计算结果!B$17,0)</f>
        <v>-3.6115131412223889E-2</v>
      </c>
      <c r="O469" s="2">
        <f t="shared" ca="1" si="31"/>
        <v>1.6432756819724303</v>
      </c>
      <c r="P469" s="3">
        <f ca="1">1-O469/MAX(O$2:O469)</f>
        <v>4.606432843058017E-2</v>
      </c>
    </row>
    <row r="470" spans="1:16" x14ac:dyDescent="0.15">
      <c r="A470" s="1">
        <v>39062</v>
      </c>
      <c r="B470">
        <v>1705.91</v>
      </c>
      <c r="C470">
        <v>1790.11</v>
      </c>
      <c r="D470">
        <v>1705.91</v>
      </c>
      <c r="E470" s="2">
        <v>1789.92</v>
      </c>
      <c r="F470" s="16">
        <v>33169358848</v>
      </c>
      <c r="G470" s="3">
        <f t="shared" si="28"/>
        <v>4.5770574556842414E-2</v>
      </c>
      <c r="H470" s="3">
        <f>1-E470/MAX(E$2:E470)</f>
        <v>2.4021446525807066E-3</v>
      </c>
      <c r="I470" s="32">
        <v>806</v>
      </c>
      <c r="J470" s="32">
        <v>26</v>
      </c>
      <c r="K470" s="34">
        <f ca="1">IF(ROW()&gt;计算结果!B$18+1,SUM(OFFSET(I470,0,0,-计算结果!B$18,1))-SUM(OFFSET(J470,0,0,-计算结果!B$18,1)),SUM(OFFSET(I470,0,0,-ROW(),1))-SUM(OFFSET(J470,0,0,-ROW(),1)))</f>
        <v>3054</v>
      </c>
      <c r="L470" s="35" t="str">
        <f t="shared" ca="1" si="29"/>
        <v>买</v>
      </c>
      <c r="M470" s="4" t="str">
        <f t="shared" ca="1" si="30"/>
        <v/>
      </c>
      <c r="N470" s="3">
        <f ca="1">IF(L469="买",E470/E469-1,0)-IF(M470=1,计算结果!B$17,0)</f>
        <v>4.5770574556842414E-2</v>
      </c>
      <c r="O470" s="2">
        <f t="shared" ca="1" si="31"/>
        <v>1.7184893540915955</v>
      </c>
      <c r="P470" s="3">
        <f ca="1">1-O470/MAX(O$2:O470)</f>
        <v>2.4021446525804846E-3</v>
      </c>
    </row>
    <row r="471" spans="1:16" x14ac:dyDescent="0.15">
      <c r="A471" s="1">
        <v>39063</v>
      </c>
      <c r="B471">
        <v>1798.46</v>
      </c>
      <c r="C471">
        <v>1819.8</v>
      </c>
      <c r="D471">
        <v>1772.11</v>
      </c>
      <c r="E471" s="2">
        <v>1802.79</v>
      </c>
      <c r="F471" s="16">
        <v>38702469120</v>
      </c>
      <c r="G471" s="3">
        <f t="shared" si="28"/>
        <v>7.1902654867255222E-3</v>
      </c>
      <c r="H471" s="3">
        <f>1-E471/MAX(E$2:E471)</f>
        <v>0</v>
      </c>
      <c r="I471" s="32">
        <v>335.4137931034482</v>
      </c>
      <c r="J471" s="32">
        <v>472.4137931034482</v>
      </c>
      <c r="K471" s="34">
        <f ca="1">IF(ROW()&gt;计算结果!B$18+1,SUM(OFFSET(I471,0,0,-计算结果!B$18,1))-SUM(OFFSET(J471,0,0,-计算结果!B$18,1)),SUM(OFFSET(I471,0,0,-ROW(),1))-SUM(OFFSET(J471,0,0,-ROW(),1)))</f>
        <v>3026.0000000000036</v>
      </c>
      <c r="L471" s="35" t="str">
        <f t="shared" ca="1" si="29"/>
        <v>买</v>
      </c>
      <c r="M471" s="4" t="str">
        <f t="shared" ca="1" si="30"/>
        <v/>
      </c>
      <c r="N471" s="3">
        <f ca="1">IF(L470="买",E471/E470-1,0)-IF(M471=1,计算结果!B$17,0)</f>
        <v>7.1902654867255222E-3</v>
      </c>
      <c r="O471" s="2">
        <f t="shared" ca="1" si="31"/>
        <v>1.7308457487836255</v>
      </c>
      <c r="P471" s="3">
        <f ca="1">1-O471/MAX(O$2:O471)</f>
        <v>0</v>
      </c>
    </row>
    <row r="472" spans="1:16" x14ac:dyDescent="0.15">
      <c r="A472" s="1">
        <v>39064</v>
      </c>
      <c r="B472">
        <v>1805.42</v>
      </c>
      <c r="C472">
        <v>1813.28</v>
      </c>
      <c r="D472">
        <v>1779.56</v>
      </c>
      <c r="E472" s="2">
        <v>1803.86</v>
      </c>
      <c r="F472" s="16">
        <v>33154392064</v>
      </c>
      <c r="G472" s="3">
        <f t="shared" si="28"/>
        <v>5.9352448149807557E-4</v>
      </c>
      <c r="H472" s="3">
        <f>1-E472/MAX(E$2:E472)</f>
        <v>0</v>
      </c>
      <c r="I472" s="32">
        <v>374.11111111111126</v>
      </c>
      <c r="J472" s="32">
        <v>411.11111111111126</v>
      </c>
      <c r="K472" s="34">
        <f ca="1">IF(ROW()&gt;计算结果!B$18+1,SUM(OFFSET(I472,0,0,-计算结果!B$18,1))-SUM(OFFSET(J472,0,0,-计算结果!B$18,1)),SUM(OFFSET(I472,0,0,-ROW(),1))-SUM(OFFSET(J472,0,0,-ROW(),1)))</f>
        <v>2813</v>
      </c>
      <c r="L472" s="35" t="str">
        <f t="shared" ca="1" si="29"/>
        <v>买</v>
      </c>
      <c r="M472" s="4" t="str">
        <f t="shared" ca="1" si="30"/>
        <v/>
      </c>
      <c r="N472" s="3">
        <f ca="1">IF(L471="买",E472/E471-1,0)-IF(M472=1,计算结果!B$17,0)</f>
        <v>5.9352448149807557E-4</v>
      </c>
      <c r="O472" s="2">
        <f t="shared" ca="1" si="31"/>
        <v>1.7318730481092255</v>
      </c>
      <c r="P472" s="3">
        <f ca="1">1-O472/MAX(O$2:O472)</f>
        <v>0</v>
      </c>
    </row>
    <row r="473" spans="1:16" x14ac:dyDescent="0.15">
      <c r="A473" s="1">
        <v>39065</v>
      </c>
      <c r="B473">
        <v>1807.08</v>
      </c>
      <c r="C473">
        <v>1836.19</v>
      </c>
      <c r="D473">
        <v>1805.2</v>
      </c>
      <c r="E473" s="2">
        <v>1836.14</v>
      </c>
      <c r="F473" s="16">
        <v>33323931648</v>
      </c>
      <c r="G473" s="3">
        <f t="shared" si="28"/>
        <v>1.7894958588804188E-2</v>
      </c>
      <c r="H473" s="3">
        <f>1-E473/MAX(E$2:E473)</f>
        <v>0</v>
      </c>
      <c r="I473" s="32">
        <v>682.94678492239461</v>
      </c>
      <c r="J473" s="32">
        <v>123.94678492239461</v>
      </c>
      <c r="K473" s="34">
        <f ca="1">IF(ROW()&gt;计算结果!B$18+1,SUM(OFFSET(I473,0,0,-计算结果!B$18,1))-SUM(OFFSET(J473,0,0,-计算结果!B$18,1)),SUM(OFFSET(I473,0,0,-ROW(),1))-SUM(OFFSET(J473,0,0,-ROW(),1)))</f>
        <v>3224</v>
      </c>
      <c r="L473" s="35" t="str">
        <f t="shared" ca="1" si="29"/>
        <v>买</v>
      </c>
      <c r="M473" s="4" t="str">
        <f t="shared" ca="1" si="30"/>
        <v/>
      </c>
      <c r="N473" s="3">
        <f ca="1">IF(L472="买",E473/E472-1,0)-IF(M473=1,计算结果!B$17,0)</f>
        <v>1.7894958588804188E-2</v>
      </c>
      <c r="O473" s="2">
        <f t="shared" ca="1" si="31"/>
        <v>1.7628648445862061</v>
      </c>
      <c r="P473" s="3">
        <f ca="1">1-O473/MAX(O$2:O473)</f>
        <v>0</v>
      </c>
    </row>
    <row r="474" spans="1:16" x14ac:dyDescent="0.15">
      <c r="A474" s="1">
        <v>39066</v>
      </c>
      <c r="B474">
        <v>1842.88</v>
      </c>
      <c r="C474">
        <v>1867.78</v>
      </c>
      <c r="D474">
        <v>1832.51</v>
      </c>
      <c r="E474" s="2">
        <v>1867.64</v>
      </c>
      <c r="F474" s="16">
        <v>36957409280</v>
      </c>
      <c r="G474" s="3">
        <f t="shared" si="28"/>
        <v>1.7155554587340749E-2</v>
      </c>
      <c r="H474" s="3">
        <f>1-E474/MAX(E$2:E474)</f>
        <v>0</v>
      </c>
      <c r="I474" s="32">
        <v>534.83739837398377</v>
      </c>
      <c r="J474" s="32">
        <v>239.83739837398377</v>
      </c>
      <c r="K474" s="34">
        <f ca="1">IF(ROW()&gt;计算结果!B$18+1,SUM(OFFSET(I474,0,0,-计算结果!B$18,1))-SUM(OFFSET(J474,0,0,-计算结果!B$18,1)),SUM(OFFSET(I474,0,0,-ROW(),1))-SUM(OFFSET(J474,0,0,-ROW(),1)))</f>
        <v>4104</v>
      </c>
      <c r="L474" s="35" t="str">
        <f t="shared" ca="1" si="29"/>
        <v>买</v>
      </c>
      <c r="M474" s="4" t="str">
        <f t="shared" ca="1" si="30"/>
        <v/>
      </c>
      <c r="N474" s="3">
        <f ca="1">IF(L473="买",E474/E473-1,0)-IF(M474=1,计算结果!B$17,0)</f>
        <v>1.7155554587340749E-2</v>
      </c>
      <c r="O474" s="2">
        <f t="shared" ca="1" si="31"/>
        <v>1.7931077686576087</v>
      </c>
      <c r="P474" s="3">
        <f ca="1">1-O474/MAX(O$2:O474)</f>
        <v>0</v>
      </c>
    </row>
    <row r="475" spans="1:16" x14ac:dyDescent="0.15">
      <c r="A475" s="1">
        <v>39069</v>
      </c>
      <c r="B475">
        <v>1875.01</v>
      </c>
      <c r="C475">
        <v>1918.29</v>
      </c>
      <c r="D475">
        <v>1875.01</v>
      </c>
      <c r="E475" s="2">
        <v>1916.11</v>
      </c>
      <c r="F475" s="16">
        <v>46530166784</v>
      </c>
      <c r="G475" s="3">
        <f t="shared" si="28"/>
        <v>2.5952539033218258E-2</v>
      </c>
      <c r="H475" s="3">
        <f>1-E475/MAX(E$2:E475)</f>
        <v>0</v>
      </c>
      <c r="I475" s="32">
        <v>577.47457627118638</v>
      </c>
      <c r="J475" s="32">
        <v>208.47457627118638</v>
      </c>
      <c r="K475" s="34">
        <f ca="1">IF(ROW()&gt;计算结果!B$18+1,SUM(OFFSET(I475,0,0,-计算结果!B$18,1))-SUM(OFFSET(J475,0,0,-计算结果!B$18,1)),SUM(OFFSET(I475,0,0,-ROW(),1))-SUM(OFFSET(J475,0,0,-ROW(),1)))</f>
        <v>3777</v>
      </c>
      <c r="L475" s="35" t="str">
        <f t="shared" ca="1" si="29"/>
        <v>买</v>
      </c>
      <c r="M475" s="4" t="str">
        <f t="shared" ca="1" si="30"/>
        <v/>
      </c>
      <c r="N475" s="3">
        <f ca="1">IF(L474="买",E475/E474-1,0)-IF(M475=1,计算结果!B$17,0)</f>
        <v>2.5952539033218258E-2</v>
      </c>
      <c r="O475" s="2">
        <f t="shared" ca="1" si="31"/>
        <v>1.8396434680144622</v>
      </c>
      <c r="P475" s="3">
        <f ca="1">1-O475/MAX(O$2:O475)</f>
        <v>0</v>
      </c>
    </row>
    <row r="476" spans="1:16" x14ac:dyDescent="0.15">
      <c r="A476" s="1">
        <v>39070</v>
      </c>
      <c r="B476">
        <v>1924.8</v>
      </c>
      <c r="C476">
        <v>1936.75</v>
      </c>
      <c r="D476">
        <v>1882.54</v>
      </c>
      <c r="E476" s="2">
        <v>1921.44</v>
      </c>
      <c r="F476" s="16">
        <v>48969822208</v>
      </c>
      <c r="G476" s="3">
        <f t="shared" si="28"/>
        <v>2.7816774611062467E-3</v>
      </c>
      <c r="H476" s="3">
        <f>1-E476/MAX(E$2:E476)</f>
        <v>0</v>
      </c>
      <c r="I476" s="32">
        <v>372.18181818181819</v>
      </c>
      <c r="J476" s="32">
        <v>418.18181818181819</v>
      </c>
      <c r="K476" s="34">
        <f ca="1">IF(ROW()&gt;计算结果!B$18+1,SUM(OFFSET(I476,0,0,-计算结果!B$18,1))-SUM(OFFSET(J476,0,0,-计算结果!B$18,1)),SUM(OFFSET(I476,0,0,-ROW(),1))-SUM(OFFSET(J476,0,0,-ROW(),1)))</f>
        <v>3673</v>
      </c>
      <c r="L476" s="35" t="str">
        <f t="shared" ca="1" si="29"/>
        <v>买</v>
      </c>
      <c r="M476" s="4" t="str">
        <f t="shared" ca="1" si="30"/>
        <v/>
      </c>
      <c r="N476" s="3">
        <f ca="1">IF(L475="买",E476/E475-1,0)-IF(M476=1,计算结果!B$17,0)</f>
        <v>2.7816774611062467E-3</v>
      </c>
      <c r="O476" s="2">
        <f t="shared" ca="1" si="31"/>
        <v>1.8447607627859093</v>
      </c>
      <c r="P476" s="3">
        <f ca="1">1-O476/MAX(O$2:O476)</f>
        <v>0</v>
      </c>
    </row>
    <row r="477" spans="1:16" x14ac:dyDescent="0.15">
      <c r="A477" s="1">
        <v>39071</v>
      </c>
      <c r="B477">
        <v>1912.9</v>
      </c>
      <c r="C477">
        <v>1936.8</v>
      </c>
      <c r="D477">
        <v>1893.42</v>
      </c>
      <c r="E477" s="2">
        <v>1936.55</v>
      </c>
      <c r="F477" s="16">
        <v>39745359872</v>
      </c>
      <c r="G477" s="3">
        <f t="shared" si="28"/>
        <v>7.8638937463568759E-3</v>
      </c>
      <c r="H477" s="3">
        <f>1-E477/MAX(E$2:E477)</f>
        <v>0</v>
      </c>
      <c r="I477" s="32">
        <v>587.02890173410401</v>
      </c>
      <c r="J477" s="32">
        <v>215.02890173410401</v>
      </c>
      <c r="K477" s="34">
        <f ca="1">IF(ROW()&gt;计算结果!B$18+1,SUM(OFFSET(I477,0,0,-计算结果!B$18,1))-SUM(OFFSET(J477,0,0,-计算结果!B$18,1)),SUM(OFFSET(I477,0,0,-ROW(),1))-SUM(OFFSET(J477,0,0,-ROW(),1)))</f>
        <v>3947</v>
      </c>
      <c r="L477" s="35" t="str">
        <f t="shared" ca="1" si="29"/>
        <v>买</v>
      </c>
      <c r="M477" s="4" t="str">
        <f t="shared" ca="1" si="30"/>
        <v/>
      </c>
      <c r="N477" s="3">
        <f ca="1">IF(L476="买",E477/E476-1,0)-IF(M477=1,计算结果!B$17,0)</f>
        <v>7.8638937463568759E-3</v>
      </c>
      <c r="O477" s="2">
        <f t="shared" ca="1" si="31"/>
        <v>1.8592677654119059</v>
      </c>
      <c r="P477" s="3">
        <f ca="1">1-O477/MAX(O$2:O477)</f>
        <v>0</v>
      </c>
    </row>
    <row r="478" spans="1:16" x14ac:dyDescent="0.15">
      <c r="A478" s="1">
        <v>39072</v>
      </c>
      <c r="B478">
        <v>1935.78</v>
      </c>
      <c r="C478">
        <v>1945.47</v>
      </c>
      <c r="D478">
        <v>1905.72</v>
      </c>
      <c r="E478" s="2">
        <v>1908.98</v>
      </c>
      <c r="F478" s="16">
        <v>43437772800</v>
      </c>
      <c r="G478" s="3">
        <f t="shared" si="28"/>
        <v>-1.4236657974232458E-2</v>
      </c>
      <c r="H478" s="3">
        <f>1-E478/MAX(E$2:E478)</f>
        <v>1.4236657974232458E-2</v>
      </c>
      <c r="I478" s="32">
        <v>251.18181818181816</v>
      </c>
      <c r="J478" s="32">
        <v>558.18181818181813</v>
      </c>
      <c r="K478" s="34">
        <f ca="1">IF(ROW()&gt;计算结果!B$18+1,SUM(OFFSET(I478,0,0,-计算结果!B$18,1))-SUM(OFFSET(J478,0,0,-计算结果!B$18,1)),SUM(OFFSET(I478,0,0,-ROW(),1))-SUM(OFFSET(J478,0,0,-ROW(),1)))</f>
        <v>4217.0000000000036</v>
      </c>
      <c r="L478" s="35" t="str">
        <f t="shared" ca="1" si="29"/>
        <v>买</v>
      </c>
      <c r="M478" s="4" t="str">
        <f t="shared" ca="1" si="30"/>
        <v/>
      </c>
      <c r="N478" s="3">
        <f ca="1">IF(L477="买",E478/E477-1,0)-IF(M478=1,计算结果!B$17,0)</f>
        <v>-1.4236657974232458E-2</v>
      </c>
      <c r="O478" s="2">
        <f t="shared" ca="1" si="31"/>
        <v>1.8327980061532212</v>
      </c>
      <c r="P478" s="3">
        <f ca="1">1-O478/MAX(O$2:O478)</f>
        <v>1.4236657974232347E-2</v>
      </c>
    </row>
    <row r="479" spans="1:16" x14ac:dyDescent="0.15">
      <c r="A479" s="1">
        <v>39073</v>
      </c>
      <c r="B479">
        <v>1896.48</v>
      </c>
      <c r="C479">
        <v>1918.49</v>
      </c>
      <c r="D479">
        <v>1880.57</v>
      </c>
      <c r="E479" s="2">
        <v>1895.64</v>
      </c>
      <c r="F479" s="16">
        <v>34870779904</v>
      </c>
      <c r="G479" s="3">
        <f t="shared" si="28"/>
        <v>-6.9880250185963E-3</v>
      </c>
      <c r="H479" s="3">
        <f>1-E479/MAX(E$2:E479)</f>
        <v>2.1125196870723673E-2</v>
      </c>
      <c r="I479" s="32">
        <v>288.90909090909099</v>
      </c>
      <c r="J479" s="32">
        <v>515.90909090909099</v>
      </c>
      <c r="K479" s="34">
        <f ca="1">IF(ROW()&gt;计算结果!B$18+1,SUM(OFFSET(I479,0,0,-计算结果!B$18,1))-SUM(OFFSET(J479,0,0,-计算结果!B$18,1)),SUM(OFFSET(I479,0,0,-ROW(),1))-SUM(OFFSET(J479,0,0,-ROW(),1)))</f>
        <v>3946</v>
      </c>
      <c r="L479" s="35" t="str">
        <f t="shared" ca="1" si="29"/>
        <v>买</v>
      </c>
      <c r="M479" s="4" t="str">
        <f t="shared" ca="1" si="30"/>
        <v/>
      </c>
      <c r="N479" s="3">
        <f ca="1">IF(L478="买",E479/E478-1,0)-IF(M479=1,计算结果!B$17,0)</f>
        <v>-6.9880250185963E-3</v>
      </c>
      <c r="O479" s="2">
        <f t="shared" ca="1" si="31"/>
        <v>1.8199903678321891</v>
      </c>
      <c r="P479" s="3">
        <f ca="1">1-O479/MAX(O$2:O479)</f>
        <v>2.1125196870723562E-2</v>
      </c>
    </row>
    <row r="480" spans="1:16" x14ac:dyDescent="0.15">
      <c r="A480" s="1">
        <v>39076</v>
      </c>
      <c r="B480">
        <v>1898.82</v>
      </c>
      <c r="C480">
        <v>1957.47</v>
      </c>
      <c r="D480">
        <v>1898.82</v>
      </c>
      <c r="E480" s="2">
        <v>1939.1</v>
      </c>
      <c r="F480" s="16">
        <v>41951576064</v>
      </c>
      <c r="G480" s="3">
        <f t="shared" si="28"/>
        <v>2.2926294022071581E-2</v>
      </c>
      <c r="H480" s="3">
        <f>1-E480/MAX(E$2:E480)</f>
        <v>0</v>
      </c>
      <c r="I480" s="32">
        <v>511.63636363636368</v>
      </c>
      <c r="J480" s="32">
        <v>243.63636363636368</v>
      </c>
      <c r="K480" s="34">
        <f ca="1">IF(ROW()&gt;计算结果!B$18+1,SUM(OFFSET(I480,0,0,-计算结果!B$18,1))-SUM(OFFSET(J480,0,0,-计算结果!B$18,1)),SUM(OFFSET(I480,0,0,-ROW(),1))-SUM(OFFSET(J480,0,0,-ROW(),1)))</f>
        <v>4076.0000000000036</v>
      </c>
      <c r="L480" s="35" t="str">
        <f t="shared" ca="1" si="29"/>
        <v>买</v>
      </c>
      <c r="M480" s="4" t="str">
        <f t="shared" ca="1" si="30"/>
        <v/>
      </c>
      <c r="N480" s="3">
        <f ca="1">IF(L479="买",E480/E479-1,0)-IF(M480=1,计算结果!B$17,0)</f>
        <v>2.2926294022071581E-2</v>
      </c>
      <c r="O480" s="2">
        <f t="shared" ca="1" si="31"/>
        <v>1.8617160021224481</v>
      </c>
      <c r="P480" s="3">
        <f ca="1">1-O480/MAX(O$2:O480)</f>
        <v>0</v>
      </c>
    </row>
    <row r="481" spans="1:16" x14ac:dyDescent="0.15">
      <c r="A481" s="1">
        <v>39077</v>
      </c>
      <c r="B481">
        <v>1941.8</v>
      </c>
      <c r="C481">
        <v>1959.98</v>
      </c>
      <c r="D481">
        <v>1914.97</v>
      </c>
      <c r="E481" s="2">
        <v>1938.24</v>
      </c>
      <c r="F481" s="16">
        <v>39106899968</v>
      </c>
      <c r="G481" s="3">
        <f t="shared" si="28"/>
        <v>-4.4350471868392916E-4</v>
      </c>
      <c r="H481" s="3">
        <f>1-E481/MAX(E$2:E481)</f>
        <v>4.4350471868392916E-4</v>
      </c>
      <c r="I481" s="32">
        <v>214.84615384615381</v>
      </c>
      <c r="J481" s="32">
        <v>613.84615384615381</v>
      </c>
      <c r="K481" s="34">
        <f ca="1">IF(ROW()&gt;计算结果!B$18+1,SUM(OFFSET(I481,0,0,-计算结果!B$18,1))-SUM(OFFSET(J481,0,0,-计算结果!B$18,1)),SUM(OFFSET(I481,0,0,-ROW(),1))-SUM(OFFSET(J481,0,0,-ROW(),1)))</f>
        <v>3493</v>
      </c>
      <c r="L481" s="35" t="str">
        <f t="shared" ca="1" si="29"/>
        <v>买</v>
      </c>
      <c r="M481" s="4" t="str">
        <f t="shared" ca="1" si="30"/>
        <v/>
      </c>
      <c r="N481" s="3">
        <f ca="1">IF(L480="买",E481/E480-1,0)-IF(M481=1,计算结果!B$17,0)</f>
        <v>-4.4350471868392916E-4</v>
      </c>
      <c r="O481" s="2">
        <f t="shared" ca="1" si="31"/>
        <v>1.8608903222906574</v>
      </c>
      <c r="P481" s="3">
        <f ca="1">1-O481/MAX(O$2:O481)</f>
        <v>4.4350471868392916E-4</v>
      </c>
    </row>
    <row r="482" spans="1:16" x14ac:dyDescent="0.15">
      <c r="A482" s="1">
        <v>39078</v>
      </c>
      <c r="B482">
        <v>1940.41</v>
      </c>
      <c r="C482">
        <v>1983.11</v>
      </c>
      <c r="D482">
        <v>1939.55</v>
      </c>
      <c r="E482" s="2">
        <v>1982.88</v>
      </c>
      <c r="F482" s="16">
        <v>38961688576</v>
      </c>
      <c r="G482" s="3">
        <f t="shared" si="28"/>
        <v>2.3031203566121983E-2</v>
      </c>
      <c r="H482" s="3">
        <f>1-E482/MAX(E$2:E482)</f>
        <v>0</v>
      </c>
      <c r="I482" s="32">
        <v>509.4736842105263</v>
      </c>
      <c r="J482" s="32">
        <v>289.4736842105263</v>
      </c>
      <c r="K482" s="34">
        <f ca="1">IF(ROW()&gt;计算结果!B$18+1,SUM(OFFSET(I482,0,0,-计算结果!B$18,1))-SUM(OFFSET(J482,0,0,-计算结果!B$18,1)),SUM(OFFSET(I482,0,0,-ROW(),1))-SUM(OFFSET(J482,0,0,-ROW(),1)))</f>
        <v>4157</v>
      </c>
      <c r="L482" s="35" t="str">
        <f t="shared" ca="1" si="29"/>
        <v>买</v>
      </c>
      <c r="M482" s="4" t="str">
        <f t="shared" ca="1" si="30"/>
        <v/>
      </c>
      <c r="N482" s="3">
        <f ca="1">IF(L481="买",E482/E481-1,0)-IF(M482=1,计算结果!B$17,0)</f>
        <v>2.3031203566121983E-2</v>
      </c>
      <c r="O482" s="2">
        <f t="shared" ca="1" si="31"/>
        <v>1.9037488661175599</v>
      </c>
      <c r="P482" s="3">
        <f ca="1">1-O482/MAX(O$2:O482)</f>
        <v>0</v>
      </c>
    </row>
    <row r="483" spans="1:16" x14ac:dyDescent="0.15">
      <c r="A483" s="1">
        <v>39079</v>
      </c>
      <c r="B483">
        <v>1988.02</v>
      </c>
      <c r="C483">
        <v>2010.37</v>
      </c>
      <c r="D483">
        <v>1964.97</v>
      </c>
      <c r="E483" s="2">
        <v>1979.93</v>
      </c>
      <c r="F483" s="16">
        <v>45224329216</v>
      </c>
      <c r="G483" s="3">
        <f t="shared" si="28"/>
        <v>-1.4877350117001864E-3</v>
      </c>
      <c r="H483" s="3">
        <f>1-E483/MAX(E$2:E483)</f>
        <v>1.4877350117001864E-3</v>
      </c>
      <c r="I483" s="32">
        <v>155.36842105263156</v>
      </c>
      <c r="J483" s="32">
        <v>647.36842105263156</v>
      </c>
      <c r="K483" s="34">
        <f ca="1">IF(ROW()&gt;计算结果!B$18+1,SUM(OFFSET(I483,0,0,-计算结果!B$18,1))-SUM(OFFSET(J483,0,0,-计算结果!B$18,1)),SUM(OFFSET(I483,0,0,-ROW(),1))-SUM(OFFSET(J483,0,0,-ROW(),1)))</f>
        <v>3754.9999999999964</v>
      </c>
      <c r="L483" s="35" t="str">
        <f t="shared" ca="1" si="29"/>
        <v>买</v>
      </c>
      <c r="M483" s="4" t="str">
        <f t="shared" ca="1" si="30"/>
        <v/>
      </c>
      <c r="N483" s="3">
        <f ca="1">IF(L482="买",E483/E482-1,0)-IF(M483=1,计算结果!B$17,0)</f>
        <v>-1.4877350117001864E-3</v>
      </c>
      <c r="O483" s="2">
        <f t="shared" ca="1" si="31"/>
        <v>1.9009165922759523</v>
      </c>
      <c r="P483" s="3">
        <f ca="1">1-O483/MAX(O$2:O483)</f>
        <v>1.4877350117001864E-3</v>
      </c>
    </row>
    <row r="484" spans="1:16" x14ac:dyDescent="0.15">
      <c r="A484" s="1">
        <v>39080</v>
      </c>
      <c r="B484">
        <v>1991.88</v>
      </c>
      <c r="C484">
        <v>2052.86</v>
      </c>
      <c r="D484">
        <v>1991.88</v>
      </c>
      <c r="E484" s="2">
        <v>2041.05</v>
      </c>
      <c r="F484" s="16">
        <v>55716388864</v>
      </c>
      <c r="G484" s="3">
        <f t="shared" si="28"/>
        <v>3.0869778224482669E-2</v>
      </c>
      <c r="H484" s="3">
        <f>1-E484/MAX(E$2:E484)</f>
        <v>0</v>
      </c>
      <c r="I484" s="32">
        <v>636.93167701863365</v>
      </c>
      <c r="J484" s="32">
        <v>150.93167701863365</v>
      </c>
      <c r="K484" s="34">
        <f ca="1">IF(ROW()&gt;计算结果!B$18+1,SUM(OFFSET(I484,0,0,-计算结果!B$18,1))-SUM(OFFSET(J484,0,0,-计算结果!B$18,1)),SUM(OFFSET(I484,0,0,-ROW(),1))-SUM(OFFSET(J484,0,0,-ROW(),1)))</f>
        <v>3679</v>
      </c>
      <c r="L484" s="35" t="str">
        <f t="shared" ca="1" si="29"/>
        <v>买</v>
      </c>
      <c r="M484" s="4" t="str">
        <f t="shared" ca="1" si="30"/>
        <v/>
      </c>
      <c r="N484" s="3">
        <f ca="1">IF(L483="买",E484/E483-1,0)-IF(M484=1,计算结果!B$17,0)</f>
        <v>3.0869778224482669E-2</v>
      </c>
      <c r="O484" s="2">
        <f t="shared" ca="1" si="31"/>
        <v>1.9595974659027504</v>
      </c>
      <c r="P484" s="3">
        <f ca="1">1-O484/MAX(O$2:O484)</f>
        <v>0</v>
      </c>
    </row>
    <row r="485" spans="1:16" x14ac:dyDescent="0.15">
      <c r="A485" s="1">
        <v>39086</v>
      </c>
      <c r="B485">
        <v>2073.25</v>
      </c>
      <c r="C485">
        <v>2139.4899999999998</v>
      </c>
      <c r="D485">
        <v>2054.2399999999998</v>
      </c>
      <c r="E485" s="2">
        <v>2067.09</v>
      </c>
      <c r="F485" s="16">
        <v>82381070336</v>
      </c>
      <c r="G485" s="3">
        <f t="shared" si="28"/>
        <v>1.2758139193062457E-2</v>
      </c>
      <c r="H485" s="3">
        <f>1-E485/MAX(E$2:E485)</f>
        <v>0</v>
      </c>
      <c r="I485" s="32">
        <v>446.33333333333297</v>
      </c>
      <c r="J485" s="32">
        <v>433.33333333333297</v>
      </c>
      <c r="K485" s="34">
        <f ca="1">IF(ROW()&gt;计算结果!B$18+1,SUM(OFFSET(I485,0,0,-计算结果!B$18,1))-SUM(OFFSET(J485,0,0,-计算结果!B$18,1)),SUM(OFFSET(I485,0,0,-ROW(),1))-SUM(OFFSET(J485,0,0,-ROW(),1)))</f>
        <v>3048.9999999999927</v>
      </c>
      <c r="L485" s="35" t="str">
        <f t="shared" ca="1" si="29"/>
        <v>买</v>
      </c>
      <c r="M485" s="4" t="str">
        <f t="shared" ca="1" si="30"/>
        <v/>
      </c>
      <c r="N485" s="3">
        <f ca="1">IF(L484="买",E485/E484-1,0)-IF(M485=1,计算结果!B$17,0)</f>
        <v>1.2758139193062457E-2</v>
      </c>
      <c r="O485" s="2">
        <f t="shared" ca="1" si="31"/>
        <v>1.9845982831351101</v>
      </c>
      <c r="P485" s="3">
        <f ca="1">1-O485/MAX(O$2:O485)</f>
        <v>0</v>
      </c>
    </row>
    <row r="486" spans="1:16" x14ac:dyDescent="0.15">
      <c r="A486" s="1">
        <v>39087</v>
      </c>
      <c r="B486">
        <v>2051.15</v>
      </c>
      <c r="C486">
        <v>2083.4</v>
      </c>
      <c r="D486">
        <v>2030.76</v>
      </c>
      <c r="E486" s="2">
        <v>2072.88</v>
      </c>
      <c r="F486" s="16">
        <v>68026060800</v>
      </c>
      <c r="G486" s="3">
        <f t="shared" si="28"/>
        <v>2.8010391419821534E-3</v>
      </c>
      <c r="H486" s="3">
        <f>1-E486/MAX(E$2:E486)</f>
        <v>0</v>
      </c>
      <c r="I486" s="32">
        <v>680</v>
      </c>
      <c r="J486" s="32">
        <v>136</v>
      </c>
      <c r="K486" s="34">
        <f ca="1">IF(ROW()&gt;计算结果!B$18+1,SUM(OFFSET(I486,0,0,-计算结果!B$18,1))-SUM(OFFSET(J486,0,0,-计算结果!B$18,1)),SUM(OFFSET(I486,0,0,-ROW(),1))-SUM(OFFSET(J486,0,0,-ROW(),1)))</f>
        <v>3688</v>
      </c>
      <c r="L486" s="35" t="str">
        <f t="shared" ca="1" si="29"/>
        <v>买</v>
      </c>
      <c r="M486" s="4" t="str">
        <f t="shared" ca="1" si="30"/>
        <v/>
      </c>
      <c r="N486" s="3">
        <f ca="1">IF(L485="买",E486/E485-1,0)-IF(M486=1,计算结果!B$17,0)</f>
        <v>2.8010391419821534E-3</v>
      </c>
      <c r="O486" s="2">
        <f t="shared" ca="1" si="31"/>
        <v>1.9901572206072822</v>
      </c>
      <c r="P486" s="3">
        <f ca="1">1-O486/MAX(O$2:O486)</f>
        <v>0</v>
      </c>
    </row>
    <row r="487" spans="1:16" x14ac:dyDescent="0.15">
      <c r="A487" s="1">
        <v>39090</v>
      </c>
      <c r="B487">
        <v>2072</v>
      </c>
      <c r="C487">
        <v>2131.7399999999998</v>
      </c>
      <c r="D487">
        <v>2071.7199999999998</v>
      </c>
      <c r="E487" s="2">
        <v>2131.56</v>
      </c>
      <c r="F487" s="16">
        <v>66303934464</v>
      </c>
      <c r="G487" s="3">
        <f t="shared" si="28"/>
        <v>2.8308440430705017E-2</v>
      </c>
      <c r="H487" s="3">
        <f>1-E487/MAX(E$2:E487)</f>
        <v>0</v>
      </c>
      <c r="I487" s="32">
        <v>804.00449101796414</v>
      </c>
      <c r="J487" s="32">
        <v>29.004491017964142</v>
      </c>
      <c r="K487" s="34">
        <f ca="1">IF(ROW()&gt;计算结果!B$18+1,SUM(OFFSET(I487,0,0,-计算结果!B$18,1))-SUM(OFFSET(J487,0,0,-计算结果!B$18,1)),SUM(OFFSET(I487,0,0,-ROW(),1))-SUM(OFFSET(J487,0,0,-ROW(),1)))</f>
        <v>4505.9999999999964</v>
      </c>
      <c r="L487" s="35" t="str">
        <f t="shared" ca="1" si="29"/>
        <v>买</v>
      </c>
      <c r="M487" s="4" t="str">
        <f t="shared" ca="1" si="30"/>
        <v/>
      </c>
      <c r="N487" s="3">
        <f ca="1">IF(L486="买",E487/E486-1,0)-IF(M487=1,计算结果!B$17,0)</f>
        <v>2.8308440430705017E-2</v>
      </c>
      <c r="O487" s="2">
        <f t="shared" ca="1" si="31"/>
        <v>2.046495467734581</v>
      </c>
      <c r="P487" s="3">
        <f ca="1">1-O487/MAX(O$2:O487)</f>
        <v>0</v>
      </c>
    </row>
    <row r="488" spans="1:16" x14ac:dyDescent="0.15">
      <c r="A488" s="1">
        <v>39091</v>
      </c>
      <c r="B488">
        <v>2137.4899999999998</v>
      </c>
      <c r="C488">
        <v>2201.36</v>
      </c>
      <c r="D488">
        <v>2128.06</v>
      </c>
      <c r="E488" s="2">
        <v>2200.09</v>
      </c>
      <c r="F488" s="16">
        <v>65456193536</v>
      </c>
      <c r="G488" s="3">
        <f t="shared" si="28"/>
        <v>3.2150162322430509E-2</v>
      </c>
      <c r="H488" s="3">
        <f>1-E488/MAX(E$2:E488)</f>
        <v>0</v>
      </c>
      <c r="I488" s="32">
        <v>717.97350993377484</v>
      </c>
      <c r="J488" s="32">
        <v>83.973509933774835</v>
      </c>
      <c r="K488" s="34">
        <f ca="1">IF(ROW()&gt;计算结果!B$18+1,SUM(OFFSET(I488,0,0,-计算结果!B$18,1))-SUM(OFFSET(J488,0,0,-计算结果!B$18,1)),SUM(OFFSET(I488,0,0,-ROW(),1))-SUM(OFFSET(J488,0,0,-ROW(),1)))</f>
        <v>4987.9999999999964</v>
      </c>
      <c r="L488" s="35" t="str">
        <f t="shared" ca="1" si="29"/>
        <v>买</v>
      </c>
      <c r="M488" s="4" t="str">
        <f t="shared" ca="1" si="30"/>
        <v/>
      </c>
      <c r="N488" s="3">
        <f ca="1">IF(L487="买",E488/E487-1,0)-IF(M488=1,计算结果!B$17,0)</f>
        <v>3.2150162322430509E-2</v>
      </c>
      <c r="O488" s="2">
        <f t="shared" ca="1" si="31"/>
        <v>2.1122906292143662</v>
      </c>
      <c r="P488" s="3">
        <f ca="1">1-O488/MAX(O$2:O488)</f>
        <v>0</v>
      </c>
    </row>
    <row r="489" spans="1:16" x14ac:dyDescent="0.15">
      <c r="A489" s="1">
        <v>39092</v>
      </c>
      <c r="B489">
        <v>2210.7600000000002</v>
      </c>
      <c r="C489">
        <v>2255.9699999999998</v>
      </c>
      <c r="D489">
        <v>2194.77</v>
      </c>
      <c r="E489" s="2">
        <v>2255.9699999999998</v>
      </c>
      <c r="F489" s="16">
        <v>68822622208</v>
      </c>
      <c r="G489" s="3">
        <f t="shared" si="28"/>
        <v>2.5398960951597216E-2</v>
      </c>
      <c r="H489" s="3">
        <f>1-E489/MAX(E$2:E489)</f>
        <v>0</v>
      </c>
      <c r="I489" s="32">
        <v>736.95808383233543</v>
      </c>
      <c r="J489" s="32">
        <v>95.958083832335433</v>
      </c>
      <c r="K489" s="34">
        <f ca="1">IF(ROW()&gt;计算结果!B$18+1,SUM(OFFSET(I489,0,0,-计算结果!B$18,1))-SUM(OFFSET(J489,0,0,-计算结果!B$18,1)),SUM(OFFSET(I489,0,0,-ROW(),1))-SUM(OFFSET(J489,0,0,-ROW(),1)))</f>
        <v>5979</v>
      </c>
      <c r="L489" s="35" t="str">
        <f t="shared" ca="1" si="29"/>
        <v>买</v>
      </c>
      <c r="M489" s="4" t="str">
        <f t="shared" ca="1" si="30"/>
        <v/>
      </c>
      <c r="N489" s="3">
        <f ca="1">IF(L488="买",E489/E488-1,0)-IF(M489=1,计算结果!B$17,0)</f>
        <v>2.5398960951597216E-2</v>
      </c>
      <c r="O489" s="2">
        <f t="shared" ca="1" si="31"/>
        <v>2.1659406164242068</v>
      </c>
      <c r="P489" s="3">
        <f ca="1">1-O489/MAX(O$2:O489)</f>
        <v>0</v>
      </c>
    </row>
    <row r="490" spans="1:16" x14ac:dyDescent="0.15">
      <c r="A490" s="1">
        <v>39093</v>
      </c>
      <c r="B490">
        <v>2257.0100000000002</v>
      </c>
      <c r="C490">
        <v>2289.9499999999998</v>
      </c>
      <c r="D490">
        <v>2224.37</v>
      </c>
      <c r="E490" s="2">
        <v>2231.63</v>
      </c>
      <c r="F490" s="16">
        <v>68730011648</v>
      </c>
      <c r="G490" s="3">
        <f t="shared" si="28"/>
        <v>-1.0789150564945338E-2</v>
      </c>
      <c r="H490" s="3">
        <f>1-E490/MAX(E$2:E490)</f>
        <v>1.0789150564945338E-2</v>
      </c>
      <c r="I490" s="32">
        <v>471.5454545454545</v>
      </c>
      <c r="J490" s="32">
        <v>354.5454545454545</v>
      </c>
      <c r="K490" s="34">
        <f ca="1">IF(ROW()&gt;计算结果!B$18+1,SUM(OFFSET(I490,0,0,-计算结果!B$18,1))-SUM(OFFSET(J490,0,0,-计算结果!B$18,1)),SUM(OFFSET(I490,0,0,-ROW(),1))-SUM(OFFSET(J490,0,0,-ROW(),1)))</f>
        <v>6125</v>
      </c>
      <c r="L490" s="35" t="str">
        <f t="shared" ca="1" si="29"/>
        <v>买</v>
      </c>
      <c r="M490" s="4" t="str">
        <f t="shared" ca="1" si="30"/>
        <v/>
      </c>
      <c r="N490" s="3">
        <f ca="1">IF(L489="买",E490/E489-1,0)-IF(M490=1,计算结果!B$17,0)</f>
        <v>-1.0789150564945338E-2</v>
      </c>
      <c r="O490" s="2">
        <f t="shared" ca="1" si="31"/>
        <v>2.1425719569988755</v>
      </c>
      <c r="P490" s="3">
        <f ca="1">1-O490/MAX(O$2:O490)</f>
        <v>1.0789150564945338E-2</v>
      </c>
    </row>
    <row r="491" spans="1:16" x14ac:dyDescent="0.15">
      <c r="A491" s="1">
        <v>39094</v>
      </c>
      <c r="B491">
        <v>2215.86</v>
      </c>
      <c r="C491">
        <v>2249.54</v>
      </c>
      <c r="D491">
        <v>2159.77</v>
      </c>
      <c r="E491" s="2">
        <v>2173.75</v>
      </c>
      <c r="F491" s="16">
        <v>61742829568</v>
      </c>
      <c r="G491" s="3">
        <f t="shared" si="28"/>
        <v>-2.5936199101105561E-2</v>
      </c>
      <c r="H491" s="3">
        <f>1-E491/MAX(E$2:E491)</f>
        <v>3.6445520108866591E-2</v>
      </c>
      <c r="I491" s="32">
        <v>182.00000000000003</v>
      </c>
      <c r="J491" s="32">
        <v>650</v>
      </c>
      <c r="K491" s="34">
        <f ca="1">IF(ROW()&gt;计算结果!B$18+1,SUM(OFFSET(I491,0,0,-计算结果!B$18,1))-SUM(OFFSET(J491,0,0,-计算结果!B$18,1)),SUM(OFFSET(I491,0,0,-ROW(),1))-SUM(OFFSET(J491,0,0,-ROW(),1)))</f>
        <v>5876.0000000000073</v>
      </c>
      <c r="L491" s="35" t="str">
        <f t="shared" ca="1" si="29"/>
        <v>买</v>
      </c>
      <c r="M491" s="4" t="str">
        <f t="shared" ca="1" si="30"/>
        <v/>
      </c>
      <c r="N491" s="3">
        <f ca="1">IF(L490="买",E491/E490-1,0)-IF(M491=1,计算结果!B$17,0)</f>
        <v>-2.5936199101105561E-2</v>
      </c>
      <c r="O491" s="2">
        <f t="shared" ca="1" si="31"/>
        <v>2.0870017841337072</v>
      </c>
      <c r="P491" s="3">
        <f ca="1">1-O491/MAX(O$2:O491)</f>
        <v>3.6445520108866702E-2</v>
      </c>
    </row>
    <row r="492" spans="1:16" x14ac:dyDescent="0.15">
      <c r="A492" s="1">
        <v>39097</v>
      </c>
      <c r="B492">
        <v>2170.94</v>
      </c>
      <c r="C492">
        <v>2287.6799999999998</v>
      </c>
      <c r="D492">
        <v>2170.94</v>
      </c>
      <c r="E492" s="2">
        <v>2287.34</v>
      </c>
      <c r="F492" s="16">
        <v>57043451904</v>
      </c>
      <c r="G492" s="3">
        <f t="shared" si="28"/>
        <v>5.225531914893633E-2</v>
      </c>
      <c r="H492" s="3">
        <f>1-E492/MAX(E$2:E492)</f>
        <v>0</v>
      </c>
      <c r="I492" s="32">
        <v>825</v>
      </c>
      <c r="J492" s="32">
        <v>5</v>
      </c>
      <c r="K492" s="34">
        <f ca="1">IF(ROW()&gt;计算结果!B$18+1,SUM(OFFSET(I492,0,0,-计算结果!B$18,1))-SUM(OFFSET(J492,0,0,-计算结果!B$18,1)),SUM(OFFSET(I492,0,0,-ROW(),1))-SUM(OFFSET(J492,0,0,-ROW(),1)))</f>
        <v>6376.0000000000073</v>
      </c>
      <c r="L492" s="35" t="str">
        <f t="shared" ca="1" si="29"/>
        <v>买</v>
      </c>
      <c r="M492" s="4" t="str">
        <f t="shared" ca="1" si="30"/>
        <v/>
      </c>
      <c r="N492" s="3">
        <f ca="1">IF(L491="买",E492/E491-1,0)-IF(M492=1,计算结果!B$17,0)</f>
        <v>5.225531914893633E-2</v>
      </c>
      <c r="O492" s="2">
        <f t="shared" ca="1" si="31"/>
        <v>2.1960587284280138</v>
      </c>
      <c r="P492" s="3">
        <f ca="1">1-O492/MAX(O$2:O492)</f>
        <v>0</v>
      </c>
    </row>
    <row r="493" spans="1:16" x14ac:dyDescent="0.15">
      <c r="A493" s="1">
        <v>39098</v>
      </c>
      <c r="B493">
        <v>2310.96</v>
      </c>
      <c r="C493">
        <v>2354.4299999999998</v>
      </c>
      <c r="D493">
        <v>2297.2399999999998</v>
      </c>
      <c r="E493" s="2">
        <v>2353.87</v>
      </c>
      <c r="F493" s="16">
        <v>67843432448</v>
      </c>
      <c r="G493" s="3">
        <f t="shared" si="28"/>
        <v>2.908618744917657E-2</v>
      </c>
      <c r="H493" s="3">
        <f>1-E493/MAX(E$2:E493)</f>
        <v>0</v>
      </c>
      <c r="I493" s="32">
        <v>667.20547945205476</v>
      </c>
      <c r="J493" s="32">
        <v>170.20547945205476</v>
      </c>
      <c r="K493" s="34">
        <f ca="1">IF(ROW()&gt;计算结果!B$18+1,SUM(OFFSET(I493,0,0,-计算结果!B$18,1))-SUM(OFFSET(J493,0,0,-计算结果!B$18,1)),SUM(OFFSET(I493,0,0,-ROW(),1))-SUM(OFFSET(J493,0,0,-ROW(),1)))</f>
        <v>6519.0000000000036</v>
      </c>
      <c r="L493" s="35" t="str">
        <f t="shared" ca="1" si="29"/>
        <v>买</v>
      </c>
      <c r="M493" s="4" t="str">
        <f t="shared" ca="1" si="30"/>
        <v/>
      </c>
      <c r="N493" s="3">
        <f ca="1">IF(L492="买",E493/E492-1,0)-IF(M493=1,计算结果!B$17,0)</f>
        <v>2.908618744917657E-2</v>
      </c>
      <c r="O493" s="2">
        <f t="shared" ca="1" si="31"/>
        <v>2.2599337042524712</v>
      </c>
      <c r="P493" s="3">
        <f ca="1">1-O493/MAX(O$2:O493)</f>
        <v>0</v>
      </c>
    </row>
    <row r="494" spans="1:16" x14ac:dyDescent="0.15">
      <c r="A494" s="1">
        <v>39099</v>
      </c>
      <c r="B494">
        <v>2360.41</v>
      </c>
      <c r="C494">
        <v>2393.2199999999998</v>
      </c>
      <c r="D494">
        <v>2266.34</v>
      </c>
      <c r="E494" s="2">
        <v>2308.9299999999998</v>
      </c>
      <c r="F494" s="16">
        <v>80008904704</v>
      </c>
      <c r="G494" s="3">
        <f t="shared" si="28"/>
        <v>-1.9091963447429139E-2</v>
      </c>
      <c r="H494" s="3">
        <f>1-E494/MAX(E$2:E494)</f>
        <v>1.9091963447429139E-2</v>
      </c>
      <c r="I494" s="32">
        <v>310.18604651162786</v>
      </c>
      <c r="J494" s="32">
        <v>544.18604651162786</v>
      </c>
      <c r="K494" s="34">
        <f ca="1">IF(ROW()&gt;计算结果!B$18+1,SUM(OFFSET(I494,0,0,-计算结果!B$18,1))-SUM(OFFSET(J494,0,0,-计算结果!B$18,1)),SUM(OFFSET(I494,0,0,-ROW(),1))-SUM(OFFSET(J494,0,0,-ROW(),1)))</f>
        <v>5850.0000000000073</v>
      </c>
      <c r="L494" s="35" t="str">
        <f t="shared" ca="1" si="29"/>
        <v>买</v>
      </c>
      <c r="M494" s="4" t="str">
        <f t="shared" ca="1" si="30"/>
        <v/>
      </c>
      <c r="N494" s="3">
        <f ca="1">IF(L493="买",E494/E493-1,0)-IF(M494=1,计算结果!B$17,0)</f>
        <v>-1.9091963447429139E-2</v>
      </c>
      <c r="O494" s="2">
        <f t="shared" ca="1" si="31"/>
        <v>2.2167871325772697</v>
      </c>
      <c r="P494" s="3">
        <f ca="1">1-O494/MAX(O$2:O494)</f>
        <v>1.909196344742925E-2</v>
      </c>
    </row>
    <row r="495" spans="1:16" x14ac:dyDescent="0.15">
      <c r="A495" s="1">
        <v>39100</v>
      </c>
      <c r="B495">
        <v>2292.17</v>
      </c>
      <c r="C495">
        <v>2325.5300000000002</v>
      </c>
      <c r="D495">
        <v>2240.21</v>
      </c>
      <c r="E495" s="2">
        <v>2317.09</v>
      </c>
      <c r="F495" s="16">
        <v>69894971392</v>
      </c>
      <c r="G495" s="3">
        <f t="shared" si="28"/>
        <v>3.5341045419308159E-3</v>
      </c>
      <c r="H495" s="3">
        <f>1-E495/MAX(E$2:E495)</f>
        <v>1.5625331900232298E-2</v>
      </c>
      <c r="I495" s="32">
        <v>644.34042553191489</v>
      </c>
      <c r="J495" s="32">
        <v>192.34042553191489</v>
      </c>
      <c r="K495" s="34">
        <f ca="1">IF(ROW()&gt;计算结果!B$18+1,SUM(OFFSET(I495,0,0,-计算结果!B$18,1))-SUM(OFFSET(J495,0,0,-计算结果!B$18,1)),SUM(OFFSET(I495,0,0,-ROW(),1))-SUM(OFFSET(J495,0,0,-ROW(),1)))</f>
        <v>5707</v>
      </c>
      <c r="L495" s="35" t="str">
        <f t="shared" ca="1" si="29"/>
        <v>买</v>
      </c>
      <c r="M495" s="4" t="str">
        <f t="shared" ca="1" si="30"/>
        <v/>
      </c>
      <c r="N495" s="3">
        <f ca="1">IF(L494="买",E495/E494-1,0)-IF(M495=1,计算结果!B$17,0)</f>
        <v>3.5341045419308159E-3</v>
      </c>
      <c r="O495" s="2">
        <f t="shared" ca="1" si="31"/>
        <v>2.2246214900510046</v>
      </c>
      <c r="P495" s="3">
        <f ca="1">1-O495/MAX(O$2:O495)</f>
        <v>1.5625331900232409E-2</v>
      </c>
    </row>
    <row r="496" spans="1:16" x14ac:dyDescent="0.15">
      <c r="A496" s="1">
        <v>39101</v>
      </c>
      <c r="B496">
        <v>2320.87</v>
      </c>
      <c r="C496">
        <v>2396.09</v>
      </c>
      <c r="D496">
        <v>2320.87</v>
      </c>
      <c r="E496" s="2">
        <v>2396.09</v>
      </c>
      <c r="F496" s="16">
        <v>73538871296</v>
      </c>
      <c r="G496" s="3">
        <f t="shared" si="28"/>
        <v>3.409448920844671E-2</v>
      </c>
      <c r="H496" s="3">
        <f>1-E496/MAX(E$2:E496)</f>
        <v>0</v>
      </c>
      <c r="I496" s="32">
        <v>790.99741602067172</v>
      </c>
      <c r="J496" s="32">
        <v>47.997416020671722</v>
      </c>
      <c r="K496" s="34">
        <f ca="1">IF(ROW()&gt;计算结果!B$18+1,SUM(OFFSET(I496,0,0,-计算结果!B$18,1))-SUM(OFFSET(J496,0,0,-计算结果!B$18,1)),SUM(OFFSET(I496,0,0,-ROW(),1))-SUM(OFFSET(J496,0,0,-ROW(),1)))</f>
        <v>6413</v>
      </c>
      <c r="L496" s="35" t="str">
        <f t="shared" ca="1" si="29"/>
        <v>买</v>
      </c>
      <c r="M496" s="4" t="str">
        <f t="shared" ca="1" si="30"/>
        <v/>
      </c>
      <c r="N496" s="3">
        <f ca="1">IF(L495="买",E496/E495-1,0)-IF(M496=1,计算结果!B$17,0)</f>
        <v>3.409448920844671E-2</v>
      </c>
      <c r="O496" s="2">
        <f t="shared" ca="1" si="31"/>
        <v>2.3004688234364274</v>
      </c>
      <c r="P496" s="3">
        <f ca="1">1-O496/MAX(O$2:O496)</f>
        <v>0</v>
      </c>
    </row>
    <row r="497" spans="1:16" x14ac:dyDescent="0.15">
      <c r="A497" s="1">
        <v>39104</v>
      </c>
      <c r="B497">
        <v>2424.81</v>
      </c>
      <c r="C497">
        <v>2491.71</v>
      </c>
      <c r="D497">
        <v>2424.81</v>
      </c>
      <c r="E497" s="2">
        <v>2491.31</v>
      </c>
      <c r="F497" s="16">
        <v>81870487552</v>
      </c>
      <c r="G497" s="3">
        <f t="shared" si="28"/>
        <v>3.9739742664090194E-2</v>
      </c>
      <c r="H497" s="3">
        <f>1-E497/MAX(E$2:E497)</f>
        <v>0</v>
      </c>
      <c r="I497" s="32">
        <v>824.00092712775825</v>
      </c>
      <c r="J497" s="32">
        <v>15.000927127758246</v>
      </c>
      <c r="K497" s="34">
        <f ca="1">IF(ROW()&gt;计算结果!B$18+1,SUM(OFFSET(I497,0,0,-计算结果!B$18,1))-SUM(OFFSET(J497,0,0,-计算结果!B$18,1)),SUM(OFFSET(I497,0,0,-ROW(),1))-SUM(OFFSET(J497,0,0,-ROW(),1)))</f>
        <v>7388</v>
      </c>
      <c r="L497" s="35" t="str">
        <f t="shared" ca="1" si="29"/>
        <v>买</v>
      </c>
      <c r="M497" s="4" t="str">
        <f t="shared" ca="1" si="30"/>
        <v/>
      </c>
      <c r="N497" s="3">
        <f ca="1">IF(L496="买",E497/E496-1,0)-IF(M497=1,计算结果!B$17,0)</f>
        <v>3.9739742664090194E-2</v>
      </c>
      <c r="O497" s="2">
        <f t="shared" ca="1" si="31"/>
        <v>2.3918888624865535</v>
      </c>
      <c r="P497" s="3">
        <f ca="1">1-O497/MAX(O$2:O497)</f>
        <v>0</v>
      </c>
    </row>
    <row r="498" spans="1:16" x14ac:dyDescent="0.15">
      <c r="A498" s="1">
        <v>39105</v>
      </c>
      <c r="B498">
        <v>2508.2600000000002</v>
      </c>
      <c r="C498">
        <v>2516.59</v>
      </c>
      <c r="D498">
        <v>2415.11</v>
      </c>
      <c r="E498" s="2">
        <v>2508.13</v>
      </c>
      <c r="F498" s="16">
        <v>92812869632</v>
      </c>
      <c r="G498" s="3">
        <f t="shared" si="28"/>
        <v>6.7514681031264345E-3</v>
      </c>
      <c r="H498" s="3">
        <f>1-E498/MAX(E$2:E498)</f>
        <v>0</v>
      </c>
      <c r="I498" s="32">
        <v>361.14285714285722</v>
      </c>
      <c r="J498" s="32">
        <v>457.14285714285722</v>
      </c>
      <c r="K498" s="34">
        <f ca="1">IF(ROW()&gt;计算结果!B$18+1,SUM(OFFSET(I498,0,0,-计算结果!B$18,1))-SUM(OFFSET(J498,0,0,-计算结果!B$18,1)),SUM(OFFSET(I498,0,0,-ROW(),1))-SUM(OFFSET(J498,0,0,-ROW(),1)))</f>
        <v>7659.0000000000073</v>
      </c>
      <c r="L498" s="35" t="str">
        <f t="shared" ca="1" si="29"/>
        <v>买</v>
      </c>
      <c r="M498" s="4" t="str">
        <f t="shared" ca="1" si="30"/>
        <v/>
      </c>
      <c r="N498" s="3">
        <f ca="1">IF(L497="买",E498/E497-1,0)-IF(M498=1,计算结果!B$17,0)</f>
        <v>6.7514681031264345E-3</v>
      </c>
      <c r="O498" s="2">
        <f t="shared" ca="1" si="31"/>
        <v>2.4080376238478549</v>
      </c>
      <c r="P498" s="3">
        <f ca="1">1-O498/MAX(O$2:O498)</f>
        <v>0</v>
      </c>
    </row>
    <row r="499" spans="1:16" x14ac:dyDescent="0.15">
      <c r="A499" s="1">
        <v>39106</v>
      </c>
      <c r="B499">
        <v>2508.52</v>
      </c>
      <c r="C499">
        <v>2556.1</v>
      </c>
      <c r="D499">
        <v>2489.9299999999998</v>
      </c>
      <c r="E499" s="2">
        <v>2536.4299999999998</v>
      </c>
      <c r="F499" s="16">
        <v>80277495808</v>
      </c>
      <c r="G499" s="3">
        <f t="shared" si="28"/>
        <v>1.1283306686654893E-2</v>
      </c>
      <c r="H499" s="3">
        <f>1-E499/MAX(E$2:E499)</f>
        <v>0</v>
      </c>
      <c r="I499" s="32">
        <v>462.8378378378377</v>
      </c>
      <c r="J499" s="32">
        <v>337.8378378378377</v>
      </c>
      <c r="K499" s="34">
        <f ca="1">IF(ROW()&gt;计算结果!B$18+1,SUM(OFFSET(I499,0,0,-计算结果!B$18,1))-SUM(OFFSET(J499,0,0,-计算结果!B$18,1)),SUM(OFFSET(I499,0,0,-ROW(),1))-SUM(OFFSET(J499,0,0,-ROW(),1)))</f>
        <v>7610</v>
      </c>
      <c r="L499" s="35" t="str">
        <f t="shared" ca="1" si="29"/>
        <v>买</v>
      </c>
      <c r="M499" s="4" t="str">
        <f t="shared" ca="1" si="30"/>
        <v/>
      </c>
      <c r="N499" s="3">
        <f ca="1">IF(L498="买",E499/E498-1,0)-IF(M499=1,计算结果!B$17,0)</f>
        <v>1.1283306686654893E-2</v>
      </c>
      <c r="O499" s="2">
        <f t="shared" ca="1" si="31"/>
        <v>2.4352082508707338</v>
      </c>
      <c r="P499" s="3">
        <f ca="1">1-O499/MAX(O$2:O499)</f>
        <v>0</v>
      </c>
    </row>
    <row r="500" spans="1:16" x14ac:dyDescent="0.15">
      <c r="A500" s="1">
        <v>39107</v>
      </c>
      <c r="B500">
        <v>2512.46</v>
      </c>
      <c r="C500">
        <v>2529.4299999999998</v>
      </c>
      <c r="D500">
        <v>2449.0500000000002</v>
      </c>
      <c r="E500" s="2">
        <v>2452.83</v>
      </c>
      <c r="F500" s="16">
        <v>77241720832</v>
      </c>
      <c r="G500" s="3">
        <f t="shared" si="28"/>
        <v>-3.2959711089996513E-2</v>
      </c>
      <c r="H500" s="3">
        <f>1-E500/MAX(E$2:E500)</f>
        <v>3.2959711089996513E-2</v>
      </c>
      <c r="I500" s="32">
        <v>95.931034482758633</v>
      </c>
      <c r="J500" s="32">
        <v>737.93103448275861</v>
      </c>
      <c r="K500" s="34">
        <f ca="1">IF(ROW()&gt;计算结果!B$18+1,SUM(OFFSET(I500,0,0,-计算结果!B$18,1))-SUM(OFFSET(J500,0,0,-计算结果!B$18,1)),SUM(OFFSET(I500,0,0,-ROW(),1))-SUM(OFFSET(J500,0,0,-ROW(),1)))</f>
        <v>7132</v>
      </c>
      <c r="L500" s="35" t="str">
        <f t="shared" ca="1" si="29"/>
        <v>买</v>
      </c>
      <c r="M500" s="4" t="str">
        <f t="shared" ca="1" si="30"/>
        <v/>
      </c>
      <c r="N500" s="3">
        <f ca="1">IF(L499="买",E500/E499-1,0)-IF(M500=1,计算结果!B$17,0)</f>
        <v>-3.2959711089996513E-2</v>
      </c>
      <c r="O500" s="2">
        <f t="shared" ca="1" si="31"/>
        <v>2.3549444904780588</v>
      </c>
      <c r="P500" s="3">
        <f ca="1">1-O500/MAX(O$2:O500)</f>
        <v>3.2959711089996513E-2</v>
      </c>
    </row>
    <row r="501" spans="1:16" x14ac:dyDescent="0.15">
      <c r="A501" s="1">
        <v>39108</v>
      </c>
      <c r="B501">
        <v>2415.75</v>
      </c>
      <c r="C501">
        <v>2524.2399999999998</v>
      </c>
      <c r="D501">
        <v>2356.98</v>
      </c>
      <c r="E501" s="2">
        <v>2512.92</v>
      </c>
      <c r="F501" s="16">
        <v>73275678720</v>
      </c>
      <c r="G501" s="3">
        <f t="shared" si="28"/>
        <v>2.4498232653710206E-2</v>
      </c>
      <c r="H501" s="3">
        <f>1-E501/MAX(E$2:E501)</f>
        <v>9.2689331067681291E-3</v>
      </c>
      <c r="I501" s="32">
        <v>386.99999999999994</v>
      </c>
      <c r="J501" s="32">
        <v>449.99999999999994</v>
      </c>
      <c r="K501" s="34">
        <f ca="1">IF(ROW()&gt;计算结果!B$18+1,SUM(OFFSET(I501,0,0,-计算结果!B$18,1))-SUM(OFFSET(J501,0,0,-计算结果!B$18,1)),SUM(OFFSET(I501,0,0,-ROW(),1))-SUM(OFFSET(J501,0,0,-ROW(),1)))</f>
        <v>7236</v>
      </c>
      <c r="L501" s="35" t="str">
        <f t="shared" ca="1" si="29"/>
        <v>买</v>
      </c>
      <c r="M501" s="4" t="str">
        <f t="shared" ca="1" si="30"/>
        <v/>
      </c>
      <c r="N501" s="3">
        <f ca="1">IF(L500="买",E501/E500-1,0)-IF(M501=1,计算结果!B$17,0)</f>
        <v>2.4498232653710206E-2</v>
      </c>
      <c r="O501" s="2">
        <f t="shared" ca="1" si="31"/>
        <v>2.4126364684923631</v>
      </c>
      <c r="P501" s="3">
        <f ca="1">1-O501/MAX(O$2:O501)</f>
        <v>9.2689331067681291E-3</v>
      </c>
    </row>
    <row r="502" spans="1:16" x14ac:dyDescent="0.15">
      <c r="A502" s="1">
        <v>39111</v>
      </c>
      <c r="B502">
        <v>2529.94</v>
      </c>
      <c r="C502">
        <v>2582.41</v>
      </c>
      <c r="D502">
        <v>2521.5</v>
      </c>
      <c r="E502" s="2">
        <v>2576.92</v>
      </c>
      <c r="F502" s="16">
        <v>79544860672</v>
      </c>
      <c r="G502" s="3">
        <f t="shared" si="28"/>
        <v>2.5468379415182429E-2</v>
      </c>
      <c r="H502" s="3">
        <f>1-E502/MAX(E$2:E502)</f>
        <v>0</v>
      </c>
      <c r="I502" s="32">
        <v>763.01822323462409</v>
      </c>
      <c r="J502" s="32">
        <v>78.018223234624088</v>
      </c>
      <c r="K502" s="34">
        <f ca="1">IF(ROW()&gt;计算结果!B$18+1,SUM(OFFSET(I502,0,0,-计算结果!B$18,1))-SUM(OFFSET(J502,0,0,-计算结果!B$18,1)),SUM(OFFSET(I502,0,0,-ROW(),1))-SUM(OFFSET(J502,0,0,-ROW(),1)))</f>
        <v>7338</v>
      </c>
      <c r="L502" s="35" t="str">
        <f t="shared" ca="1" si="29"/>
        <v>买</v>
      </c>
      <c r="M502" s="4" t="str">
        <f t="shared" ca="1" si="30"/>
        <v/>
      </c>
      <c r="N502" s="3">
        <f ca="1">IF(L501="买",E502/E501-1,0)-IF(M502=1,计算结果!B$17,0)</f>
        <v>2.5468379415182429E-2</v>
      </c>
      <c r="O502" s="2">
        <f t="shared" ca="1" si="31"/>
        <v>2.4740824094628326</v>
      </c>
      <c r="P502" s="3">
        <f ca="1">1-O502/MAX(O$2:O502)</f>
        <v>0</v>
      </c>
    </row>
    <row r="503" spans="1:16" x14ac:dyDescent="0.15">
      <c r="A503" s="1">
        <v>39112</v>
      </c>
      <c r="B503">
        <v>2586.52</v>
      </c>
      <c r="C503">
        <v>2599.4499999999998</v>
      </c>
      <c r="D503">
        <v>2531.7800000000002</v>
      </c>
      <c r="E503" s="2">
        <v>2551.88</v>
      </c>
      <c r="F503" s="16">
        <v>73485008896</v>
      </c>
      <c r="G503" s="3">
        <f t="shared" si="28"/>
        <v>-9.7170265277928269E-3</v>
      </c>
      <c r="H503" s="3">
        <f>1-E503/MAX(E$2:E503)</f>
        <v>9.7170265277928269E-3</v>
      </c>
      <c r="I503" s="32">
        <v>321.81081081081084</v>
      </c>
      <c r="J503" s="32">
        <v>510.81081081081084</v>
      </c>
      <c r="K503" s="34">
        <f ca="1">IF(ROW()&gt;计算结果!B$18+1,SUM(OFFSET(I503,0,0,-计算结果!B$18,1))-SUM(OFFSET(J503,0,0,-计算结果!B$18,1)),SUM(OFFSET(I503,0,0,-ROW(),1))-SUM(OFFSET(J503,0,0,-ROW(),1)))</f>
        <v>7168</v>
      </c>
      <c r="L503" s="35" t="str">
        <f t="shared" ca="1" si="29"/>
        <v>买</v>
      </c>
      <c r="M503" s="4" t="str">
        <f t="shared" ca="1" si="30"/>
        <v/>
      </c>
      <c r="N503" s="3">
        <f ca="1">IF(L502="买",E503/E502-1,0)-IF(M503=1,计算结果!B$17,0)</f>
        <v>-9.7170265277928269E-3</v>
      </c>
      <c r="O503" s="2">
        <f t="shared" ca="1" si="31"/>
        <v>2.4500416850581366</v>
      </c>
      <c r="P503" s="3">
        <f ca="1">1-O503/MAX(O$2:O503)</f>
        <v>9.7170265277928269E-3</v>
      </c>
    </row>
    <row r="504" spans="1:16" x14ac:dyDescent="0.15">
      <c r="A504" s="1">
        <v>39113</v>
      </c>
      <c r="B504">
        <v>2544.3000000000002</v>
      </c>
      <c r="C504">
        <v>2548.1799999999998</v>
      </c>
      <c r="D504">
        <v>2367.67</v>
      </c>
      <c r="E504" s="2">
        <v>2385.33</v>
      </c>
      <c r="F504" s="16">
        <v>71945035776</v>
      </c>
      <c r="G504" s="3">
        <f t="shared" si="28"/>
        <v>-6.5265608100694483E-2</v>
      </c>
      <c r="H504" s="3">
        <f>1-E504/MAX(E$2:E504)</f>
        <v>7.4348446983220295E-2</v>
      </c>
      <c r="I504" s="32">
        <v>84.292134831460672</v>
      </c>
      <c r="J504" s="32">
        <v>766.29213483146066</v>
      </c>
      <c r="K504" s="34">
        <f ca="1">IF(ROW()&gt;计算结果!B$18+1,SUM(OFFSET(I504,0,0,-计算结果!B$18,1))-SUM(OFFSET(J504,0,0,-计算结果!B$18,1)),SUM(OFFSET(I504,0,0,-ROW(),1))-SUM(OFFSET(J504,0,0,-ROW(),1)))</f>
        <v>6864.0000000000073</v>
      </c>
      <c r="L504" s="35" t="str">
        <f t="shared" ca="1" si="29"/>
        <v>买</v>
      </c>
      <c r="M504" s="4" t="str">
        <f t="shared" ca="1" si="30"/>
        <v/>
      </c>
      <c r="N504" s="3">
        <f ca="1">IF(L503="买",E504/E503-1,0)-IF(M504=1,计算结果!B$17,0)</f>
        <v>-6.5265608100694483E-2</v>
      </c>
      <c r="O504" s="2">
        <f t="shared" ca="1" si="31"/>
        <v>2.2901382246107671</v>
      </c>
      <c r="P504" s="3">
        <f ca="1">1-O504/MAX(O$2:O504)</f>
        <v>7.4348446983220406E-2</v>
      </c>
    </row>
    <row r="505" spans="1:16" x14ac:dyDescent="0.15">
      <c r="A505" s="1">
        <v>39114</v>
      </c>
      <c r="B505">
        <v>2350.6</v>
      </c>
      <c r="C505">
        <v>2410.42</v>
      </c>
      <c r="D505">
        <v>2310.5700000000002</v>
      </c>
      <c r="E505" s="2">
        <v>2395.17</v>
      </c>
      <c r="F505" s="16">
        <v>57578102784</v>
      </c>
      <c r="G505" s="3">
        <f t="shared" si="28"/>
        <v>4.1252153790041213E-3</v>
      </c>
      <c r="H505" s="3">
        <f>1-E505/MAX(E$2:E505)</f>
        <v>7.052993496111637E-2</v>
      </c>
      <c r="I505" s="32">
        <v>488.8604651162791</v>
      </c>
      <c r="J505" s="32">
        <v>341.8604651162791</v>
      </c>
      <c r="K505" s="34">
        <f ca="1">IF(ROW()&gt;计算结果!B$18+1,SUM(OFFSET(I505,0,0,-计算结果!B$18,1))-SUM(OFFSET(J505,0,0,-计算结果!B$18,1)),SUM(OFFSET(I505,0,0,-ROW(),1))-SUM(OFFSET(J505,0,0,-ROW(),1)))</f>
        <v>7678.0000000000073</v>
      </c>
      <c r="L505" s="35" t="str">
        <f t="shared" ca="1" si="29"/>
        <v>买</v>
      </c>
      <c r="M505" s="4" t="str">
        <f t="shared" ca="1" si="30"/>
        <v/>
      </c>
      <c r="N505" s="3">
        <f ca="1">IF(L504="买",E505/E504-1,0)-IF(M505=1,计算结果!B$17,0)</f>
        <v>4.1252153790041213E-3</v>
      </c>
      <c r="O505" s="2">
        <f t="shared" ca="1" si="31"/>
        <v>2.2995855380349766</v>
      </c>
      <c r="P505" s="3">
        <f ca="1">1-O505/MAX(O$2:O505)</f>
        <v>7.0529934961116592E-2</v>
      </c>
    </row>
    <row r="506" spans="1:16" x14ac:dyDescent="0.15">
      <c r="A506" s="1">
        <v>39115</v>
      </c>
      <c r="B506">
        <v>2397.06</v>
      </c>
      <c r="C506">
        <v>2403.62</v>
      </c>
      <c r="D506">
        <v>2293.2800000000002</v>
      </c>
      <c r="E506" s="2">
        <v>2298</v>
      </c>
      <c r="F506" s="16">
        <v>53535113216</v>
      </c>
      <c r="G506" s="3">
        <f t="shared" si="28"/>
        <v>-4.0569145405127904E-2</v>
      </c>
      <c r="H506" s="3">
        <f>1-E506/MAX(E$2:E506)</f>
        <v>0.10823774117939244</v>
      </c>
      <c r="I506" s="32">
        <v>210.80597014925377</v>
      </c>
      <c r="J506" s="32">
        <v>638.80597014925377</v>
      </c>
      <c r="K506" s="34">
        <f ca="1">IF(ROW()&gt;计算结果!B$18+1,SUM(OFFSET(I506,0,0,-计算结果!B$18,1))-SUM(OFFSET(J506,0,0,-计算结果!B$18,1)),SUM(OFFSET(I506,0,0,-ROW(),1))-SUM(OFFSET(J506,0,0,-ROW(),1)))</f>
        <v>6471.0000000000073</v>
      </c>
      <c r="L506" s="35" t="str">
        <f t="shared" ca="1" si="29"/>
        <v>买</v>
      </c>
      <c r="M506" s="4" t="str">
        <f t="shared" ca="1" si="30"/>
        <v/>
      </c>
      <c r="N506" s="3">
        <f ca="1">IF(L505="买",E506/E505-1,0)-IF(M506=1,计算结果!B$17,0)</f>
        <v>-4.0569145405127904E-2</v>
      </c>
      <c r="O506" s="2">
        <f t="shared" ca="1" si="31"/>
        <v>2.2062933179709061</v>
      </c>
      <c r="P506" s="3">
        <f ca="1">1-O506/MAX(O$2:O506)</f>
        <v>0.10823774117939278</v>
      </c>
    </row>
    <row r="507" spans="1:16" x14ac:dyDescent="0.15">
      <c r="A507" s="1">
        <v>39118</v>
      </c>
      <c r="B507">
        <v>2282.77</v>
      </c>
      <c r="C507">
        <v>2304.3200000000002</v>
      </c>
      <c r="D507">
        <v>2247.9299999999998</v>
      </c>
      <c r="E507" s="2">
        <v>2271.8000000000002</v>
      </c>
      <c r="F507" s="16">
        <v>42358009856</v>
      </c>
      <c r="G507" s="3">
        <f t="shared" si="28"/>
        <v>-1.1401218450826756E-2</v>
      </c>
      <c r="H507" s="3">
        <f>1-E507/MAX(E$2:E507)</f>
        <v>0.11840491749840887</v>
      </c>
      <c r="I507" s="32">
        <v>589.77551020408157</v>
      </c>
      <c r="J507" s="32">
        <v>238.77551020408157</v>
      </c>
      <c r="K507" s="34">
        <f ca="1">IF(ROW()&gt;计算结果!B$18+1,SUM(OFFSET(I507,0,0,-计算结果!B$18,1))-SUM(OFFSET(J507,0,0,-计算结果!B$18,1)),SUM(OFFSET(I507,0,0,-ROW(),1))-SUM(OFFSET(J507,0,0,-ROW(),1)))</f>
        <v>7219</v>
      </c>
      <c r="L507" s="35" t="str">
        <f t="shared" ca="1" si="29"/>
        <v>买</v>
      </c>
      <c r="M507" s="4" t="str">
        <f t="shared" ca="1" si="30"/>
        <v/>
      </c>
      <c r="N507" s="3">
        <f ca="1">IF(L506="买",E507/E506-1,0)-IF(M507=1,计算结果!B$17,0)</f>
        <v>-1.1401218450826756E-2</v>
      </c>
      <c r="O507" s="2">
        <f t="shared" ca="1" si="31"/>
        <v>2.1811388858861203</v>
      </c>
      <c r="P507" s="3">
        <f ca="1">1-O507/MAX(O$2:O507)</f>
        <v>0.11840491749840931</v>
      </c>
    </row>
    <row r="508" spans="1:16" x14ac:dyDescent="0.15">
      <c r="A508" s="1">
        <v>39119</v>
      </c>
      <c r="B508">
        <v>2271.37</v>
      </c>
      <c r="C508">
        <v>2316.6999999999998</v>
      </c>
      <c r="D508">
        <v>2198.9</v>
      </c>
      <c r="E508" s="2">
        <v>2316.04</v>
      </c>
      <c r="F508" s="16">
        <v>61206503424</v>
      </c>
      <c r="G508" s="3">
        <f t="shared" si="28"/>
        <v>1.9473545206444065E-2</v>
      </c>
      <c r="H508" s="3">
        <f>1-E508/MAX(E$2:E508)</f>
        <v>0.10123713580553528</v>
      </c>
      <c r="I508" s="32">
        <v>710.92550790067719</v>
      </c>
      <c r="J508" s="32">
        <v>130.92550790067719</v>
      </c>
      <c r="K508" s="34">
        <f ca="1">IF(ROW()&gt;计算结果!B$18+1,SUM(OFFSET(I508,0,0,-计算结果!B$18,1))-SUM(OFFSET(J508,0,0,-计算结果!B$18,1)),SUM(OFFSET(I508,0,0,-ROW(),1))-SUM(OFFSET(J508,0,0,-ROW(),1)))</f>
        <v>8004</v>
      </c>
      <c r="L508" s="35" t="str">
        <f t="shared" ca="1" si="29"/>
        <v>买</v>
      </c>
      <c r="M508" s="4" t="str">
        <f t="shared" ca="1" si="30"/>
        <v/>
      </c>
      <c r="N508" s="3">
        <f ca="1">IF(L507="买",E508/E507-1,0)-IF(M508=1,计算结果!B$17,0)</f>
        <v>1.9473545206444065E-2</v>
      </c>
      <c r="O508" s="2">
        <f t="shared" ca="1" si="31"/>
        <v>2.2236133925819566</v>
      </c>
      <c r="P508" s="3">
        <f ca="1">1-O508/MAX(O$2:O508)</f>
        <v>0.10123713580553584</v>
      </c>
    </row>
    <row r="509" spans="1:16" x14ac:dyDescent="0.15">
      <c r="A509" s="1">
        <v>39120</v>
      </c>
      <c r="B509">
        <v>2330.4299999999998</v>
      </c>
      <c r="C509">
        <v>2390.87</v>
      </c>
      <c r="D509">
        <v>2330.4299999999998</v>
      </c>
      <c r="E509" s="2">
        <v>2369.79</v>
      </c>
      <c r="F509" s="16">
        <v>66203344896</v>
      </c>
      <c r="G509" s="3">
        <f t="shared" si="28"/>
        <v>2.320771661974752E-2</v>
      </c>
      <c r="H509" s="3">
        <f>1-E509/MAX(E$2:E509)</f>
        <v>8.0378901944957559E-2</v>
      </c>
      <c r="I509" s="32">
        <v>631.304347826087</v>
      </c>
      <c r="J509" s="32">
        <v>191.304347826087</v>
      </c>
      <c r="K509" s="34">
        <f ca="1">IF(ROW()&gt;计算结果!B$18+1,SUM(OFFSET(I509,0,0,-计算结果!B$18,1))-SUM(OFFSET(J509,0,0,-计算结果!B$18,1)),SUM(OFFSET(I509,0,0,-ROW(),1))-SUM(OFFSET(J509,0,0,-ROW(),1)))</f>
        <v>8938.9999999999964</v>
      </c>
      <c r="L509" s="35" t="str">
        <f t="shared" ca="1" si="29"/>
        <v>买</v>
      </c>
      <c r="M509" s="4" t="str">
        <f t="shared" ca="1" si="30"/>
        <v/>
      </c>
      <c r="N509" s="3">
        <f ca="1">IF(L508="买",E509/E508-1,0)-IF(M509=1,计算结果!B$17,0)</f>
        <v>2.320771661974752E-2</v>
      </c>
      <c r="O509" s="2">
        <f t="shared" ca="1" si="31"/>
        <v>2.2752183820688741</v>
      </c>
      <c r="P509" s="3">
        <f ca="1">1-O509/MAX(O$2:O509)</f>
        <v>8.0378901944958003E-2</v>
      </c>
    </row>
    <row r="510" spans="1:16" x14ac:dyDescent="0.15">
      <c r="A510" s="1">
        <v>39121</v>
      </c>
      <c r="B510">
        <v>2376.63</v>
      </c>
      <c r="C510">
        <v>2415.96</v>
      </c>
      <c r="D510">
        <v>2354.6999999999998</v>
      </c>
      <c r="E510" s="2">
        <v>2410.6</v>
      </c>
      <c r="F510" s="16">
        <v>58367504384</v>
      </c>
      <c r="G510" s="3">
        <f t="shared" si="28"/>
        <v>1.7220935188350106E-2</v>
      </c>
      <c r="H510" s="3">
        <f>1-E510/MAX(E$2:E510)</f>
        <v>6.4542166617512442E-2</v>
      </c>
      <c r="I510" s="32">
        <v>668.91891891891896</v>
      </c>
      <c r="J510" s="32">
        <v>168.91891891891896</v>
      </c>
      <c r="K510" s="34">
        <f ca="1">IF(ROW()&gt;计算结果!B$18+1,SUM(OFFSET(I510,0,0,-计算结果!B$18,1))-SUM(OFFSET(J510,0,0,-计算结果!B$18,1)),SUM(OFFSET(I510,0,0,-ROW(),1))-SUM(OFFSET(J510,0,0,-ROW(),1)))</f>
        <v>9394.9999999999964</v>
      </c>
      <c r="L510" s="35" t="str">
        <f t="shared" ca="1" si="29"/>
        <v>买</v>
      </c>
      <c r="M510" s="4" t="str">
        <f t="shared" ca="1" si="30"/>
        <v/>
      </c>
      <c r="N510" s="3">
        <f ca="1">IF(L509="买",E510/E509-1,0)-IF(M510=1,计算结果!B$17,0)</f>
        <v>1.7220935188350106E-2</v>
      </c>
      <c r="O510" s="2">
        <f t="shared" ca="1" si="31"/>
        <v>2.3143997703658248</v>
      </c>
      <c r="P510" s="3">
        <f ca="1">1-O510/MAX(O$2:O510)</f>
        <v>6.4542166617512886E-2</v>
      </c>
    </row>
    <row r="511" spans="1:16" x14ac:dyDescent="0.15">
      <c r="A511" s="1">
        <v>39122</v>
      </c>
      <c r="B511">
        <v>2412.64</v>
      </c>
      <c r="C511">
        <v>2417.64</v>
      </c>
      <c r="D511">
        <v>2376.02</v>
      </c>
      <c r="E511" s="2">
        <v>2397.25</v>
      </c>
      <c r="F511" s="16">
        <v>51302932480</v>
      </c>
      <c r="G511" s="3">
        <f t="shared" si="28"/>
        <v>-5.5380403219115193E-3</v>
      </c>
      <c r="H511" s="3">
        <f>1-E511/MAX(E$2:E511)</f>
        <v>6.9722769818232666E-2</v>
      </c>
      <c r="I511" s="32">
        <v>379.50000000000023</v>
      </c>
      <c r="J511" s="32">
        <v>412.50000000000023</v>
      </c>
      <c r="K511" s="34">
        <f ca="1">IF(ROW()&gt;计算结果!B$18+1,SUM(OFFSET(I511,0,0,-计算结果!B$18,1))-SUM(OFFSET(J511,0,0,-计算结果!B$18,1)),SUM(OFFSET(I511,0,0,-ROW(),1))-SUM(OFFSET(J511,0,0,-ROW(),1)))</f>
        <v>8932.0000000000036</v>
      </c>
      <c r="L511" s="35" t="str">
        <f t="shared" ca="1" si="29"/>
        <v>买</v>
      </c>
      <c r="M511" s="4" t="str">
        <f t="shared" ca="1" si="30"/>
        <v/>
      </c>
      <c r="N511" s="3">
        <f ca="1">IF(L510="买",E511/E510-1,0)-IF(M511=1,计算结果!B$17,0)</f>
        <v>-5.5380403219115193E-3</v>
      </c>
      <c r="O511" s="2">
        <f t="shared" ca="1" si="31"/>
        <v>2.3015825311165159</v>
      </c>
      <c r="P511" s="3">
        <f ca="1">1-O511/MAX(O$2:O511)</f>
        <v>6.972276981823311E-2</v>
      </c>
    </row>
    <row r="512" spans="1:16" x14ac:dyDescent="0.15">
      <c r="A512" s="1">
        <v>39125</v>
      </c>
      <c r="B512">
        <v>2397.85</v>
      </c>
      <c r="C512">
        <v>2485.7600000000002</v>
      </c>
      <c r="D512">
        <v>2396.79</v>
      </c>
      <c r="E512" s="2">
        <v>2485.39</v>
      </c>
      <c r="F512" s="16">
        <v>51709435904</v>
      </c>
      <c r="G512" s="3">
        <f t="shared" si="28"/>
        <v>3.6767129001981314E-2</v>
      </c>
      <c r="H512" s="3">
        <f>1-E512/MAX(E$2:E512)</f>
        <v>3.5519146888533637E-2</v>
      </c>
      <c r="I512" s="32">
        <v>791.00924702774114</v>
      </c>
      <c r="J512" s="32">
        <v>49.009247027741139</v>
      </c>
      <c r="K512" s="34">
        <f ca="1">IF(ROW()&gt;计算结果!B$18+1,SUM(OFFSET(I512,0,0,-计算结果!B$18,1))-SUM(OFFSET(J512,0,0,-计算结果!B$18,1)),SUM(OFFSET(I512,0,0,-ROW(),1))-SUM(OFFSET(J512,0,0,-ROW(),1)))</f>
        <v>9605</v>
      </c>
      <c r="L512" s="35" t="str">
        <f t="shared" ca="1" si="29"/>
        <v>买</v>
      </c>
      <c r="M512" s="4" t="str">
        <f t="shared" ca="1" si="30"/>
        <v/>
      </c>
      <c r="N512" s="3">
        <f ca="1">IF(L511="买",E512/E511-1,0)-IF(M512=1,计算结果!B$17,0)</f>
        <v>3.6767129001981314E-2</v>
      </c>
      <c r="O512" s="2">
        <f t="shared" ca="1" si="31"/>
        <v>2.3862051129467834</v>
      </c>
      <c r="P512" s="3">
        <f ca="1">1-O512/MAX(O$2:O512)</f>
        <v>3.5519146888534303E-2</v>
      </c>
    </row>
    <row r="513" spans="1:16" x14ac:dyDescent="0.15">
      <c r="A513" s="1">
        <v>39126</v>
      </c>
      <c r="B513">
        <v>2498.34</v>
      </c>
      <c r="C513">
        <v>2526.23</v>
      </c>
      <c r="D513">
        <v>2489.66</v>
      </c>
      <c r="E513" s="2">
        <v>2522.63</v>
      </c>
      <c r="F513" s="16">
        <v>48227864576</v>
      </c>
      <c r="G513" s="3">
        <f t="shared" si="28"/>
        <v>1.4983563947710499E-2</v>
      </c>
      <c r="H513" s="3">
        <f>1-E513/MAX(E$2:E513)</f>
        <v>2.1067786349595607E-2</v>
      </c>
      <c r="I513" s="32">
        <v>654.75</v>
      </c>
      <c r="J513" s="32">
        <v>168.75</v>
      </c>
      <c r="K513" s="34">
        <f ca="1">IF(ROW()&gt;计算结果!B$18+1,SUM(OFFSET(I513,0,0,-计算结果!B$18,1))-SUM(OFFSET(J513,0,0,-计算结果!B$18,1)),SUM(OFFSET(I513,0,0,-ROW(),1))-SUM(OFFSET(J513,0,0,-ROW(),1)))</f>
        <v>10220.999999999993</v>
      </c>
      <c r="L513" s="35" t="str">
        <f t="shared" ca="1" si="29"/>
        <v>买</v>
      </c>
      <c r="M513" s="4" t="str">
        <f t="shared" ca="1" si="30"/>
        <v/>
      </c>
      <c r="N513" s="3">
        <f ca="1">IF(L512="买",E513/E512-1,0)-IF(M513=1,计算结果!B$17,0)</f>
        <v>1.4983563947710499E-2</v>
      </c>
      <c r="O513" s="2">
        <f t="shared" ca="1" si="31"/>
        <v>2.4219589698489754</v>
      </c>
      <c r="P513" s="3">
        <f ca="1">1-O513/MAX(O$2:O513)</f>
        <v>2.1067786349596274E-2</v>
      </c>
    </row>
    <row r="514" spans="1:16" x14ac:dyDescent="0.15">
      <c r="A514" s="1">
        <v>39127</v>
      </c>
      <c r="B514">
        <v>2527.56</v>
      </c>
      <c r="C514">
        <v>2594.66</v>
      </c>
      <c r="D514">
        <v>2520.5300000000002</v>
      </c>
      <c r="E514" s="2">
        <v>2588.35</v>
      </c>
      <c r="F514" s="16">
        <v>58462269440</v>
      </c>
      <c r="G514" s="3">
        <f t="shared" si="28"/>
        <v>2.6052175705513658E-2</v>
      </c>
      <c r="H514" s="3">
        <f>1-E514/MAX(E$2:E514)</f>
        <v>0</v>
      </c>
      <c r="I514" s="32">
        <v>752.95929443690636</v>
      </c>
      <c r="J514" s="32">
        <v>89.959294436906362</v>
      </c>
      <c r="K514" s="34">
        <f ca="1">IF(ROW()&gt;计算结果!B$18+1,SUM(OFFSET(I514,0,0,-计算结果!B$18,1))-SUM(OFFSET(J514,0,0,-计算结果!B$18,1)),SUM(OFFSET(I514,0,0,-ROW(),1))-SUM(OFFSET(J514,0,0,-ROW(),1)))</f>
        <v>10717</v>
      </c>
      <c r="L514" s="35" t="str">
        <f t="shared" ca="1" si="29"/>
        <v>买</v>
      </c>
      <c r="M514" s="4" t="str">
        <f t="shared" ca="1" si="30"/>
        <v/>
      </c>
      <c r="N514" s="3">
        <f ca="1">IF(L513="买",E514/E513-1,0)-IF(M514=1,计算结果!B$17,0)</f>
        <v>2.6052175705513658E-2</v>
      </c>
      <c r="O514" s="2">
        <f t="shared" ca="1" si="31"/>
        <v>2.4850562704830259</v>
      </c>
      <c r="P514" s="3">
        <f ca="1">1-O514/MAX(O$2:O514)</f>
        <v>0</v>
      </c>
    </row>
    <row r="515" spans="1:16" x14ac:dyDescent="0.15">
      <c r="A515" s="1">
        <v>39128</v>
      </c>
      <c r="B515">
        <v>2607.63</v>
      </c>
      <c r="C515">
        <v>2669.18</v>
      </c>
      <c r="D515">
        <v>2607.63</v>
      </c>
      <c r="E515" s="2">
        <v>2668.63</v>
      </c>
      <c r="F515" s="16">
        <v>67415687168</v>
      </c>
      <c r="G515" s="3">
        <f t="shared" ref="G515:G578" si="32">E515/E514-1</f>
        <v>3.1015898159058919E-2</v>
      </c>
      <c r="H515" s="3">
        <f>1-E515/MAX(E$2:E515)</f>
        <v>0</v>
      </c>
      <c r="I515" s="32">
        <v>821.00036616623947</v>
      </c>
      <c r="J515" s="32">
        <v>29.000366166239473</v>
      </c>
      <c r="K515" s="34">
        <f ca="1">IF(ROW()&gt;计算结果!B$18+1,SUM(OFFSET(I515,0,0,-计算结果!B$18,1))-SUM(OFFSET(J515,0,0,-计算结果!B$18,1)),SUM(OFFSET(I515,0,0,-ROW(),1))-SUM(OFFSET(J515,0,0,-ROW(),1)))</f>
        <v>11713</v>
      </c>
      <c r="L515" s="35" t="str">
        <f t="shared" ca="1" si="29"/>
        <v>买</v>
      </c>
      <c r="M515" s="4" t="str">
        <f t="shared" ca="1" si="30"/>
        <v/>
      </c>
      <c r="N515" s="3">
        <f ca="1">IF(L514="买",E515/E514-1,0)-IF(M515=1,计算结果!B$17,0)</f>
        <v>3.1015898159058919E-2</v>
      </c>
      <c r="O515" s="2">
        <f t="shared" ca="1" si="31"/>
        <v>2.5621325226878584</v>
      </c>
      <c r="P515" s="3">
        <f ca="1">1-O515/MAX(O$2:O515)</f>
        <v>0</v>
      </c>
    </row>
    <row r="516" spans="1:16" x14ac:dyDescent="0.15">
      <c r="A516" s="1">
        <v>39129</v>
      </c>
      <c r="B516">
        <v>2692.67</v>
      </c>
      <c r="C516">
        <v>2717.57</v>
      </c>
      <c r="D516">
        <v>2660.49</v>
      </c>
      <c r="E516" s="2">
        <v>2676.74</v>
      </c>
      <c r="F516" s="16">
        <v>71597580288</v>
      </c>
      <c r="G516" s="3">
        <f t="shared" si="32"/>
        <v>3.0390125270267632E-3</v>
      </c>
      <c r="H516" s="3">
        <f>1-E516/MAX(E$2:E516)</f>
        <v>0</v>
      </c>
      <c r="I516" s="32">
        <v>521.36363636363637</v>
      </c>
      <c r="J516" s="32">
        <v>336.36363636363637</v>
      </c>
      <c r="K516" s="34">
        <f ca="1">IF(ROW()&gt;计算结果!B$18+1,SUM(OFFSET(I516,0,0,-计算结果!B$18,1))-SUM(OFFSET(J516,0,0,-计算结果!B$18,1)),SUM(OFFSET(I516,0,0,-ROW(),1))-SUM(OFFSET(J516,0,0,-ROW(),1)))</f>
        <v>12264.000000000011</v>
      </c>
      <c r="L516" s="35" t="str">
        <f t="shared" ref="L516:L579" ca="1" si="33">(IF(K516&lt;0,"卖","买"))</f>
        <v>买</v>
      </c>
      <c r="M516" s="4" t="str">
        <f t="shared" ref="M516:M579" ca="1" si="34">IF(L515&lt;&gt;L516,1,"")</f>
        <v/>
      </c>
      <c r="N516" s="3">
        <f ca="1">IF(L515="买",E516/E515-1,0)-IF(M516=1,计算结果!B$17,0)</f>
        <v>3.0390125270267632E-3</v>
      </c>
      <c r="O516" s="2">
        <f t="shared" ref="O516:O579" ca="1" si="35">IFERROR(O515*(1+N516),O515)</f>
        <v>2.5699188755202096</v>
      </c>
      <c r="P516" s="3">
        <f ca="1">1-O516/MAX(O$2:O516)</f>
        <v>0</v>
      </c>
    </row>
    <row r="517" spans="1:16" x14ac:dyDescent="0.15">
      <c r="A517" s="1">
        <v>39139</v>
      </c>
      <c r="B517">
        <v>2679.26</v>
      </c>
      <c r="C517">
        <v>2710.3</v>
      </c>
      <c r="D517">
        <v>2641.12</v>
      </c>
      <c r="E517" s="2">
        <v>2707.68</v>
      </c>
      <c r="F517" s="16">
        <v>70981615616</v>
      </c>
      <c r="G517" s="3">
        <f t="shared" si="32"/>
        <v>1.1558836495139557E-2</v>
      </c>
      <c r="H517" s="3">
        <f>1-E517/MAX(E$2:E517)</f>
        <v>0</v>
      </c>
      <c r="I517" s="32">
        <v>728.09482758620686</v>
      </c>
      <c r="J517" s="32">
        <v>129.09482758620686</v>
      </c>
      <c r="K517" s="34">
        <f ca="1">IF(ROW()&gt;计算结果!B$18+1,SUM(OFFSET(I517,0,0,-计算结果!B$18,1))-SUM(OFFSET(J517,0,0,-计算结果!B$18,1)),SUM(OFFSET(I517,0,0,-ROW(),1))-SUM(OFFSET(J517,0,0,-ROW(),1)))</f>
        <v>13085.000000000015</v>
      </c>
      <c r="L517" s="35" t="str">
        <f t="shared" ca="1" si="33"/>
        <v>买</v>
      </c>
      <c r="M517" s="4" t="str">
        <f t="shared" ca="1" si="34"/>
        <v/>
      </c>
      <c r="N517" s="3">
        <f ca="1">IF(L516="买",E517/E516-1,0)-IF(M517=1,计算结果!B$17,0)</f>
        <v>1.1558836495139557E-2</v>
      </c>
      <c r="O517" s="2">
        <f t="shared" ca="1" si="35"/>
        <v>2.5996241476081208</v>
      </c>
      <c r="P517" s="3">
        <f ca="1">1-O517/MAX(O$2:O517)</f>
        <v>0</v>
      </c>
    </row>
    <row r="518" spans="1:16" x14ac:dyDescent="0.15">
      <c r="A518" s="1">
        <v>39140</v>
      </c>
      <c r="B518">
        <v>2717.81</v>
      </c>
      <c r="C518">
        <v>2719.52</v>
      </c>
      <c r="D518">
        <v>2454.92</v>
      </c>
      <c r="E518" s="2">
        <v>2457.4899999999998</v>
      </c>
      <c r="F518" s="16">
        <v>101102755840</v>
      </c>
      <c r="G518" s="3">
        <f t="shared" si="32"/>
        <v>-9.2400135909708747E-2</v>
      </c>
      <c r="H518" s="3">
        <f>1-E518/MAX(E$2:E518)</f>
        <v>9.2400135909708747E-2</v>
      </c>
      <c r="I518" s="32">
        <v>33.208333333333336</v>
      </c>
      <c r="J518" s="32">
        <v>830.20833333333337</v>
      </c>
      <c r="K518" s="34">
        <f ca="1">IF(ROW()&gt;计算结果!B$18+1,SUM(OFFSET(I518,0,0,-计算结果!B$18,1))-SUM(OFFSET(J518,0,0,-计算结果!B$18,1)),SUM(OFFSET(I518,0,0,-ROW(),1))-SUM(OFFSET(J518,0,0,-ROW(),1)))</f>
        <v>11743.000000000025</v>
      </c>
      <c r="L518" s="35" t="str">
        <f t="shared" ca="1" si="33"/>
        <v>买</v>
      </c>
      <c r="M518" s="4" t="str">
        <f t="shared" ca="1" si="34"/>
        <v/>
      </c>
      <c r="N518" s="3">
        <f ca="1">IF(L517="买",E518/E517-1,0)-IF(M518=1,计算结果!B$17,0)</f>
        <v>-9.2400135909708747E-2</v>
      </c>
      <c r="O518" s="2">
        <f t="shared" ca="1" si="35"/>
        <v>2.3594185230549698</v>
      </c>
      <c r="P518" s="3">
        <f ca="1">1-O518/MAX(O$2:O518)</f>
        <v>9.2400135909708747E-2</v>
      </c>
    </row>
    <row r="519" spans="1:16" x14ac:dyDescent="0.15">
      <c r="A519" s="1">
        <v>39141</v>
      </c>
      <c r="B519">
        <v>2413.42</v>
      </c>
      <c r="C519">
        <v>2554.23</v>
      </c>
      <c r="D519">
        <v>2413.33</v>
      </c>
      <c r="E519" s="2">
        <v>2544.5700000000002</v>
      </c>
      <c r="F519" s="16">
        <v>77148250112</v>
      </c>
      <c r="G519" s="3">
        <f t="shared" si="32"/>
        <v>3.543452872646502E-2</v>
      </c>
      <c r="H519" s="3">
        <f>1-E519/MAX(E$2:E519)</f>
        <v>6.0239762453465628E-2</v>
      </c>
      <c r="I519" s="32">
        <v>778.97323135755255</v>
      </c>
      <c r="J519" s="32">
        <v>67.97323135755255</v>
      </c>
      <c r="K519" s="34">
        <f ca="1">IF(ROW()&gt;计算结果!B$18+1,SUM(OFFSET(I519,0,0,-计算结果!B$18,1))-SUM(OFFSET(J519,0,0,-计算结果!B$18,1)),SUM(OFFSET(I519,0,0,-ROW(),1))-SUM(OFFSET(J519,0,0,-ROW(),1)))</f>
        <v>13128.000000000018</v>
      </c>
      <c r="L519" s="35" t="str">
        <f t="shared" ca="1" si="33"/>
        <v>买</v>
      </c>
      <c r="M519" s="4" t="str">
        <f t="shared" ca="1" si="34"/>
        <v/>
      </c>
      <c r="N519" s="3">
        <f ca="1">IF(L518="买",E519/E518-1,0)-IF(M519=1,计算结果!B$17,0)</f>
        <v>3.543452872646502E-2</v>
      </c>
      <c r="O519" s="2">
        <f t="shared" ca="1" si="35"/>
        <v>2.4430234064879146</v>
      </c>
      <c r="P519" s="3">
        <f ca="1">1-O519/MAX(O$2:O519)</f>
        <v>6.0239762453465628E-2</v>
      </c>
    </row>
    <row r="520" spans="1:16" x14ac:dyDescent="0.15">
      <c r="A520" s="1">
        <v>39142</v>
      </c>
      <c r="B520">
        <v>2550.2600000000002</v>
      </c>
      <c r="C520">
        <v>2550.33</v>
      </c>
      <c r="D520">
        <v>2439.5</v>
      </c>
      <c r="E520" s="2">
        <v>2473.54</v>
      </c>
      <c r="F520" s="16">
        <v>74299580416</v>
      </c>
      <c r="G520" s="3">
        <f t="shared" si="32"/>
        <v>-2.79143430913672E-2</v>
      </c>
      <c r="H520" s="3">
        <f>1-E520/MAX(E$2:E520)</f>
        <v>8.6472552147964232E-2</v>
      </c>
      <c r="I520" s="32">
        <v>228.375</v>
      </c>
      <c r="J520" s="32">
        <v>634.375</v>
      </c>
      <c r="K520" s="34">
        <f ca="1">IF(ROW()&gt;计算结果!B$18+1,SUM(OFFSET(I520,0,0,-计算结果!B$18,1))-SUM(OFFSET(J520,0,0,-计算结果!B$18,1)),SUM(OFFSET(I520,0,0,-ROW(),1))-SUM(OFFSET(J520,0,0,-ROW(),1)))</f>
        <v>13397.000000000011</v>
      </c>
      <c r="L520" s="35" t="str">
        <f t="shared" ca="1" si="33"/>
        <v>买</v>
      </c>
      <c r="M520" s="4" t="str">
        <f t="shared" ca="1" si="34"/>
        <v/>
      </c>
      <c r="N520" s="3">
        <f ca="1">IF(L519="买",E520/E519-1,0)-IF(M520=1,计算结果!B$17,0)</f>
        <v>-2.79143430913672E-2</v>
      </c>
      <c r="O520" s="2">
        <f t="shared" ca="1" si="35"/>
        <v>2.3748280129389703</v>
      </c>
      <c r="P520" s="3">
        <f ca="1">1-O520/MAX(O$2:O520)</f>
        <v>8.6472552147964343E-2</v>
      </c>
    </row>
    <row r="521" spans="1:16" x14ac:dyDescent="0.15">
      <c r="A521" s="1">
        <v>39143</v>
      </c>
      <c r="B521">
        <v>2468.67</v>
      </c>
      <c r="C521">
        <v>2523.86</v>
      </c>
      <c r="D521">
        <v>2455.8200000000002</v>
      </c>
      <c r="E521" s="2">
        <v>2508.73</v>
      </c>
      <c r="F521" s="16">
        <v>54222098432</v>
      </c>
      <c r="G521" s="3">
        <f t="shared" si="32"/>
        <v>1.4226574059849506E-2</v>
      </c>
      <c r="H521" s="3">
        <f>1-E521/MAX(E$2:E521)</f>
        <v>7.3476186255391984E-2</v>
      </c>
      <c r="I521" s="32">
        <v>654.984375</v>
      </c>
      <c r="J521" s="32">
        <v>183.984375</v>
      </c>
      <c r="K521" s="34">
        <f ca="1">IF(ROW()&gt;计算结果!B$18+1,SUM(OFFSET(I521,0,0,-计算结果!B$18,1))-SUM(OFFSET(J521,0,0,-计算结果!B$18,1)),SUM(OFFSET(I521,0,0,-ROW(),1))-SUM(OFFSET(J521,0,0,-ROW(),1)))</f>
        <v>13401.000000000018</v>
      </c>
      <c r="L521" s="35" t="str">
        <f t="shared" ca="1" si="33"/>
        <v>买</v>
      </c>
      <c r="M521" s="4" t="str">
        <f t="shared" ca="1" si="34"/>
        <v/>
      </c>
      <c r="N521" s="3">
        <f ca="1">IF(L520="买",E521/E520-1,0)-IF(M521=1,计算结果!B$17,0)</f>
        <v>1.4226574059849506E-2</v>
      </c>
      <c r="O521" s="2">
        <f t="shared" ca="1" si="35"/>
        <v>2.4086136795444517</v>
      </c>
      <c r="P521" s="3">
        <f ca="1">1-O521/MAX(O$2:O521)</f>
        <v>7.3476186255392095E-2</v>
      </c>
    </row>
    <row r="522" spans="1:16" x14ac:dyDescent="0.15">
      <c r="A522" s="1">
        <v>39146</v>
      </c>
      <c r="B522">
        <v>2503.8200000000002</v>
      </c>
      <c r="C522">
        <v>2541.8200000000002</v>
      </c>
      <c r="D522">
        <v>2409.7199999999998</v>
      </c>
      <c r="E522" s="2">
        <v>2475.61</v>
      </c>
      <c r="F522" s="16">
        <v>63071756288</v>
      </c>
      <c r="G522" s="3">
        <f t="shared" si="32"/>
        <v>-1.3201898968800863E-2</v>
      </c>
      <c r="H522" s="3">
        <f>1-E522/MAX(E$2:E522)</f>
        <v>8.5708060036636446E-2</v>
      </c>
      <c r="I522" s="32">
        <v>354.66666666666657</v>
      </c>
      <c r="J522" s="32">
        <v>506.66666666666657</v>
      </c>
      <c r="K522" s="34">
        <f ca="1">IF(ROW()&gt;计算结果!B$18+1,SUM(OFFSET(I522,0,0,-计算结果!B$18,1))-SUM(OFFSET(J522,0,0,-计算结果!B$18,1)),SUM(OFFSET(I522,0,0,-ROW(),1))-SUM(OFFSET(J522,0,0,-ROW(),1)))</f>
        <v>12539</v>
      </c>
      <c r="L522" s="35" t="str">
        <f t="shared" ca="1" si="33"/>
        <v>买</v>
      </c>
      <c r="M522" s="4" t="str">
        <f t="shared" ca="1" si="34"/>
        <v/>
      </c>
      <c r="N522" s="3">
        <f ca="1">IF(L521="买",E522/E521-1,0)-IF(M522=1,计算结果!B$17,0)</f>
        <v>-1.3201898968800863E-2</v>
      </c>
      <c r="O522" s="2">
        <f t="shared" ca="1" si="35"/>
        <v>2.3768154050922341</v>
      </c>
      <c r="P522" s="3">
        <f ca="1">1-O522/MAX(O$2:O522)</f>
        <v>8.5708060036636446E-2</v>
      </c>
    </row>
    <row r="523" spans="1:16" x14ac:dyDescent="0.15">
      <c r="A523" s="1">
        <v>39147</v>
      </c>
      <c r="B523">
        <v>2467.7399999999998</v>
      </c>
      <c r="C523">
        <v>2539.4499999999998</v>
      </c>
      <c r="D523">
        <v>2452.14</v>
      </c>
      <c r="E523" s="2">
        <v>2520.29</v>
      </c>
      <c r="F523" s="16">
        <v>50261315584</v>
      </c>
      <c r="G523" s="3">
        <f t="shared" si="32"/>
        <v>1.804807703959832E-2</v>
      </c>
      <c r="H523" s="3">
        <f>1-E523/MAX(E$2:E523)</f>
        <v>6.9206848667493936E-2</v>
      </c>
      <c r="I523" s="32">
        <v>473.29032258064507</v>
      </c>
      <c r="J523" s="32">
        <v>361.29032258064507</v>
      </c>
      <c r="K523" s="34">
        <f ca="1">IF(ROW()&gt;计算结果!B$18+1,SUM(OFFSET(I523,0,0,-计算结果!B$18,1))-SUM(OFFSET(J523,0,0,-计算结果!B$18,1)),SUM(OFFSET(I523,0,0,-ROW(),1))-SUM(OFFSET(J523,0,0,-ROW(),1)))</f>
        <v>13202</v>
      </c>
      <c r="L523" s="35" t="str">
        <f t="shared" ca="1" si="33"/>
        <v>买</v>
      </c>
      <c r="M523" s="4" t="str">
        <f t="shared" ca="1" si="34"/>
        <v/>
      </c>
      <c r="N523" s="3">
        <f ca="1">IF(L522="买",E523/E522-1,0)-IF(M523=1,计算结果!B$17,0)</f>
        <v>1.804807703959832E-2</v>
      </c>
      <c r="O523" s="2">
        <f t="shared" ca="1" si="35"/>
        <v>2.419712352632243</v>
      </c>
      <c r="P523" s="3">
        <f ca="1">1-O523/MAX(O$2:O523)</f>
        <v>6.9206848667493825E-2</v>
      </c>
    </row>
    <row r="524" spans="1:16" x14ac:dyDescent="0.15">
      <c r="A524" s="1">
        <v>39148</v>
      </c>
      <c r="B524">
        <v>2532.98</v>
      </c>
      <c r="C524">
        <v>2594.46</v>
      </c>
      <c r="D524">
        <v>2532.15</v>
      </c>
      <c r="E524" s="2">
        <v>2589.44</v>
      </c>
      <c r="F524" s="16">
        <v>57623240704</v>
      </c>
      <c r="G524" s="3">
        <f t="shared" si="32"/>
        <v>2.7437318721258208E-2</v>
      </c>
      <c r="H524" s="3">
        <f>1-E524/MAX(E$2:E524)</f>
        <v>4.3668380310819543E-2</v>
      </c>
      <c r="I524" s="32">
        <v>809.99147121535179</v>
      </c>
      <c r="J524" s="32">
        <v>40.991471215351794</v>
      </c>
      <c r="K524" s="34">
        <f ca="1">IF(ROW()&gt;计算结果!B$18+1,SUM(OFFSET(I524,0,0,-计算结果!B$18,1))-SUM(OFFSET(J524,0,0,-计算结果!B$18,1)),SUM(OFFSET(I524,0,0,-ROW(),1))-SUM(OFFSET(J524,0,0,-ROW(),1)))</f>
        <v>13497.000000000004</v>
      </c>
      <c r="L524" s="35" t="str">
        <f t="shared" ca="1" si="33"/>
        <v>买</v>
      </c>
      <c r="M524" s="4" t="str">
        <f t="shared" ca="1" si="34"/>
        <v/>
      </c>
      <c r="N524" s="3">
        <f ca="1">IF(L523="买",E524/E523-1,0)-IF(M524=1,计算结果!B$17,0)</f>
        <v>2.7437318721258208E-2</v>
      </c>
      <c r="O524" s="2">
        <f t="shared" ca="1" si="35"/>
        <v>2.4861027716651796</v>
      </c>
      <c r="P524" s="3">
        <f ca="1">1-O524/MAX(O$2:O524)</f>
        <v>4.3668380310819432E-2</v>
      </c>
    </row>
    <row r="525" spans="1:16" x14ac:dyDescent="0.15">
      <c r="A525" s="1">
        <v>39149</v>
      </c>
      <c r="B525">
        <v>2597.7199999999998</v>
      </c>
      <c r="C525">
        <v>2628.45</v>
      </c>
      <c r="D525">
        <v>2565.11</v>
      </c>
      <c r="E525" s="2">
        <v>2627.63</v>
      </c>
      <c r="F525" s="16">
        <v>53907619840</v>
      </c>
      <c r="G525" s="3">
        <f t="shared" si="32"/>
        <v>1.4748362580326191E-2</v>
      </c>
      <c r="H525" s="3">
        <f>1-E525/MAX(E$2:E525)</f>
        <v>2.9564054836612841E-2</v>
      </c>
      <c r="I525" s="32">
        <v>738.92</v>
      </c>
      <c r="J525" s="32">
        <v>101.91999999999996</v>
      </c>
      <c r="K525" s="34">
        <f ca="1">IF(ROW()&gt;计算结果!B$18+1,SUM(OFFSET(I525,0,0,-计算结果!B$18,1))-SUM(OFFSET(J525,0,0,-计算结果!B$18,1)),SUM(OFFSET(I525,0,0,-ROW(),1))-SUM(OFFSET(J525,0,0,-ROW(),1)))</f>
        <v>14340.999999999996</v>
      </c>
      <c r="L525" s="35" t="str">
        <f t="shared" ca="1" si="33"/>
        <v>买</v>
      </c>
      <c r="M525" s="4" t="str">
        <f t="shared" ca="1" si="34"/>
        <v/>
      </c>
      <c r="N525" s="3">
        <f ca="1">IF(L524="买",E525/E524-1,0)-IF(M525=1,计算结果!B$17,0)</f>
        <v>1.4748362580326191E-2</v>
      </c>
      <c r="O525" s="2">
        <f t="shared" ca="1" si="35"/>
        <v>2.5227687167536517</v>
      </c>
      <c r="P525" s="3">
        <f ca="1">1-O525/MAX(O$2:O525)</f>
        <v>2.956405483661273E-2</v>
      </c>
    </row>
    <row r="526" spans="1:16" x14ac:dyDescent="0.15">
      <c r="A526" s="1">
        <v>39150</v>
      </c>
      <c r="B526">
        <v>2632.8</v>
      </c>
      <c r="C526">
        <v>2643.81</v>
      </c>
      <c r="D526">
        <v>2587.4899999999998</v>
      </c>
      <c r="E526" s="2">
        <v>2611.39</v>
      </c>
      <c r="F526" s="16">
        <v>67933044736</v>
      </c>
      <c r="G526" s="3">
        <f t="shared" si="32"/>
        <v>-6.18047441991465E-3</v>
      </c>
      <c r="H526" s="3">
        <f>1-E526/MAX(E$2:E526)</f>
        <v>3.556180937186082E-2</v>
      </c>
      <c r="I526" s="32">
        <v>367.15384615384613</v>
      </c>
      <c r="J526" s="32">
        <v>496.15384615384613</v>
      </c>
      <c r="K526" s="34">
        <f ca="1">IF(ROW()&gt;计算结果!B$18+1,SUM(OFFSET(I526,0,0,-计算结果!B$18,1))-SUM(OFFSET(J526,0,0,-计算结果!B$18,1)),SUM(OFFSET(I526,0,0,-ROW(),1))-SUM(OFFSET(J526,0,0,-ROW(),1)))</f>
        <v>14102.999999999993</v>
      </c>
      <c r="L526" s="35" t="str">
        <f t="shared" ca="1" si="33"/>
        <v>买</v>
      </c>
      <c r="M526" s="4" t="str">
        <f t="shared" ca="1" si="34"/>
        <v/>
      </c>
      <c r="N526" s="3">
        <f ca="1">IF(L525="买",E526/E525-1,0)-IF(M526=1,计算结果!B$17,0)</f>
        <v>-6.18047441991465E-3</v>
      </c>
      <c r="O526" s="2">
        <f t="shared" ca="1" si="35"/>
        <v>2.5071768092323947</v>
      </c>
      <c r="P526" s="3">
        <f ca="1">1-O526/MAX(O$2:O526)</f>
        <v>3.556180937186082E-2</v>
      </c>
    </row>
    <row r="527" spans="1:16" x14ac:dyDescent="0.15">
      <c r="A527" s="1">
        <v>39153</v>
      </c>
      <c r="B527">
        <v>2612.96</v>
      </c>
      <c r="C527">
        <v>2619.5</v>
      </c>
      <c r="D527">
        <v>2563.37</v>
      </c>
      <c r="E527" s="2">
        <v>2616.17</v>
      </c>
      <c r="F527" s="16">
        <v>60438196224</v>
      </c>
      <c r="G527" s="3">
        <f t="shared" si="32"/>
        <v>1.8304427910040832E-3</v>
      </c>
      <c r="H527" s="3">
        <f>1-E527/MAX(E$2:E527)</f>
        <v>3.379646043845641E-2</v>
      </c>
      <c r="I527" s="32">
        <v>638.73684210526324</v>
      </c>
      <c r="J527" s="32">
        <v>194.73684210526324</v>
      </c>
      <c r="K527" s="34">
        <f ca="1">IF(ROW()&gt;计算结果!B$18+1,SUM(OFFSET(I527,0,0,-计算结果!B$18,1))-SUM(OFFSET(J527,0,0,-计算结果!B$18,1)),SUM(OFFSET(I527,0,0,-ROW(),1))-SUM(OFFSET(J527,0,0,-ROW(),1)))</f>
        <v>14089.999999999996</v>
      </c>
      <c r="L527" s="35" t="str">
        <f t="shared" ca="1" si="33"/>
        <v>买</v>
      </c>
      <c r="M527" s="4" t="str">
        <f t="shared" ca="1" si="34"/>
        <v/>
      </c>
      <c r="N527" s="3">
        <f ca="1">IF(L526="买",E527/E526-1,0)-IF(M527=1,计算结果!B$17,0)</f>
        <v>1.8304427910040832E-3</v>
      </c>
      <c r="O527" s="2">
        <f t="shared" ca="1" si="35"/>
        <v>2.511766052948627</v>
      </c>
      <c r="P527" s="3">
        <f ca="1">1-O527/MAX(O$2:O527)</f>
        <v>3.379646043845641E-2</v>
      </c>
    </row>
    <row r="528" spans="1:16" x14ac:dyDescent="0.15">
      <c r="A528" s="1">
        <v>39154</v>
      </c>
      <c r="B528">
        <v>2620.7199999999998</v>
      </c>
      <c r="C528">
        <v>2641.63</v>
      </c>
      <c r="D528">
        <v>2605.23</v>
      </c>
      <c r="E528" s="2">
        <v>2640.17</v>
      </c>
      <c r="F528" s="16">
        <v>62061191168</v>
      </c>
      <c r="G528" s="3">
        <f t="shared" si="32"/>
        <v>9.1737157753510878E-3</v>
      </c>
      <c r="H528" s="3">
        <f>1-E528/MAX(E$2:E528)</f>
        <v>2.4932783785380774E-2</v>
      </c>
      <c r="I528" s="32">
        <v>582.63636363636363</v>
      </c>
      <c r="J528" s="32">
        <v>263.63636363636363</v>
      </c>
      <c r="K528" s="34">
        <f ca="1">IF(ROW()&gt;计算结果!B$18+1,SUM(OFFSET(I528,0,0,-计算结果!B$18,1))-SUM(OFFSET(J528,0,0,-计算结果!B$18,1)),SUM(OFFSET(I528,0,0,-ROW(),1))-SUM(OFFSET(J528,0,0,-ROW(),1)))</f>
        <v>14221.999999999993</v>
      </c>
      <c r="L528" s="35" t="str">
        <f t="shared" ca="1" si="33"/>
        <v>买</v>
      </c>
      <c r="M528" s="4" t="str">
        <f t="shared" ca="1" si="34"/>
        <v/>
      </c>
      <c r="N528" s="3">
        <f ca="1">IF(L527="买",E528/E527-1,0)-IF(M528=1,计算结果!B$17,0)</f>
        <v>9.1737157753510878E-3</v>
      </c>
      <c r="O528" s="2">
        <f t="shared" ca="1" si="35"/>
        <v>2.5348082808125532</v>
      </c>
      <c r="P528" s="3">
        <f ca="1">1-O528/MAX(O$2:O528)</f>
        <v>2.4932783785380552E-2</v>
      </c>
    </row>
    <row r="529" spans="1:16" x14ac:dyDescent="0.15">
      <c r="A529" s="1">
        <v>39155</v>
      </c>
      <c r="B529">
        <v>2609.9299999999998</v>
      </c>
      <c r="C529">
        <v>2625.12</v>
      </c>
      <c r="D529">
        <v>2546.65</v>
      </c>
      <c r="E529" s="2">
        <v>2597.36</v>
      </c>
      <c r="F529" s="16">
        <v>66581938176</v>
      </c>
      <c r="G529" s="3">
        <f t="shared" si="32"/>
        <v>-1.6214864951878072E-2</v>
      </c>
      <c r="H529" s="3">
        <f>1-E529/MAX(E$2:E529)</f>
        <v>4.0743367015304455E-2</v>
      </c>
      <c r="I529" s="32">
        <v>291.42857142857144</v>
      </c>
      <c r="J529" s="32">
        <v>571.42857142857144</v>
      </c>
      <c r="K529" s="34">
        <f ca="1">IF(ROW()&gt;计算结果!B$18+1,SUM(OFFSET(I529,0,0,-计算结果!B$18,1))-SUM(OFFSET(J529,0,0,-计算结果!B$18,1)),SUM(OFFSET(I529,0,0,-ROW(),1))-SUM(OFFSET(J529,0,0,-ROW(),1)))</f>
        <v>13516.999999999993</v>
      </c>
      <c r="L529" s="35" t="str">
        <f t="shared" ca="1" si="33"/>
        <v>买</v>
      </c>
      <c r="M529" s="4" t="str">
        <f t="shared" ca="1" si="34"/>
        <v/>
      </c>
      <c r="N529" s="3">
        <f ca="1">IF(L528="买",E529/E528-1,0)-IF(M529=1,计算结果!B$17,0)</f>
        <v>-1.6214864951878072E-2</v>
      </c>
      <c r="O529" s="2">
        <f t="shared" ca="1" si="35"/>
        <v>2.4937067068602752</v>
      </c>
      <c r="P529" s="3">
        <f ca="1">1-O529/MAX(O$2:O529)</f>
        <v>4.0743367015304455E-2</v>
      </c>
    </row>
    <row r="530" spans="1:16" x14ac:dyDescent="0.15">
      <c r="A530" s="1">
        <v>39156</v>
      </c>
      <c r="B530">
        <v>2595.54</v>
      </c>
      <c r="C530">
        <v>2645.88</v>
      </c>
      <c r="D530">
        <v>2595.54</v>
      </c>
      <c r="E530" s="2">
        <v>2645.55</v>
      </c>
      <c r="F530" s="16">
        <v>63266779136</v>
      </c>
      <c r="G530" s="3">
        <f t="shared" si="32"/>
        <v>1.8553454276650116E-2</v>
      </c>
      <c r="H530" s="3">
        <f>1-E530/MAX(E$2:E530)</f>
        <v>2.2945842935649607E-2</v>
      </c>
      <c r="I530" s="32">
        <v>751.04105571847515</v>
      </c>
      <c r="J530" s="32">
        <v>96.04105571847515</v>
      </c>
      <c r="K530" s="34">
        <f ca="1">IF(ROW()&gt;计算结果!B$18+1,SUM(OFFSET(I530,0,0,-计算结果!B$18,1))-SUM(OFFSET(J530,0,0,-计算结果!B$18,1)),SUM(OFFSET(I530,0,0,-ROW(),1))-SUM(OFFSET(J530,0,0,-ROW(),1)))</f>
        <v>13489.999999999989</v>
      </c>
      <c r="L530" s="35" t="str">
        <f t="shared" ca="1" si="33"/>
        <v>买</v>
      </c>
      <c r="M530" s="4" t="str">
        <f t="shared" ca="1" si="34"/>
        <v/>
      </c>
      <c r="N530" s="3">
        <f ca="1">IF(L529="买",E530/E529-1,0)-IF(M530=1,计算结果!B$17,0)</f>
        <v>1.8553454276650116E-2</v>
      </c>
      <c r="O530" s="2">
        <f t="shared" ca="1" si="35"/>
        <v>2.5399735802253831</v>
      </c>
      <c r="P530" s="3">
        <f ca="1">1-O530/MAX(O$2:O530)</f>
        <v>2.2945842935649496E-2</v>
      </c>
    </row>
    <row r="531" spans="1:16" x14ac:dyDescent="0.15">
      <c r="A531" s="1">
        <v>39157</v>
      </c>
      <c r="B531">
        <v>2656.01</v>
      </c>
      <c r="C531">
        <v>2665.39</v>
      </c>
      <c r="D531">
        <v>2576.3200000000002</v>
      </c>
      <c r="E531" s="2">
        <v>2604.23</v>
      </c>
      <c r="F531" s="16">
        <v>74777026560</v>
      </c>
      <c r="G531" s="3">
        <f t="shared" si="32"/>
        <v>-1.5618680425620424E-2</v>
      </c>
      <c r="H531" s="3">
        <f>1-E531/MAX(E$2:E531)</f>
        <v>3.8206139573361608E-2</v>
      </c>
      <c r="I531" s="32">
        <v>215.84848484848487</v>
      </c>
      <c r="J531" s="32">
        <v>634.84848484848487</v>
      </c>
      <c r="K531" s="34">
        <f ca="1">IF(ROW()&gt;计算结果!B$18+1,SUM(OFFSET(I531,0,0,-计算结果!B$18,1))-SUM(OFFSET(J531,0,0,-计算结果!B$18,1)),SUM(OFFSET(I531,0,0,-ROW(),1))-SUM(OFFSET(J531,0,0,-ROW(),1)))</f>
        <v>13121.999999999993</v>
      </c>
      <c r="L531" s="35" t="str">
        <f t="shared" ca="1" si="33"/>
        <v>买</v>
      </c>
      <c r="M531" s="4" t="str">
        <f t="shared" ca="1" si="34"/>
        <v/>
      </c>
      <c r="N531" s="3">
        <f ca="1">IF(L530="买",E531/E530-1,0)-IF(M531=1,计算结果!B$17,0)</f>
        <v>-1.5618680425620424E-2</v>
      </c>
      <c r="O531" s="2">
        <f t="shared" ca="1" si="35"/>
        <v>2.5003025445863241</v>
      </c>
      <c r="P531" s="3">
        <f ca="1">1-O531/MAX(O$2:O531)</f>
        <v>3.8206139573361497E-2</v>
      </c>
    </row>
    <row r="532" spans="1:16" x14ac:dyDescent="0.15">
      <c r="A532" s="1">
        <v>39160</v>
      </c>
      <c r="B532">
        <v>2533.71</v>
      </c>
      <c r="C532">
        <v>2674.8</v>
      </c>
      <c r="D532">
        <v>2523.3000000000002</v>
      </c>
      <c r="E532" s="2">
        <v>2659.41</v>
      </c>
      <c r="F532" s="16">
        <v>72943665152</v>
      </c>
      <c r="G532" s="3">
        <f t="shared" si="32"/>
        <v>2.1188604693133772E-2</v>
      </c>
      <c r="H532" s="3">
        <f>1-E532/MAX(E$2:E532)</f>
        <v>1.7827069668498452E-2</v>
      </c>
      <c r="I532" s="32">
        <v>504.21428571428567</v>
      </c>
      <c r="J532" s="32">
        <v>323.21428571428567</v>
      </c>
      <c r="K532" s="34">
        <f ca="1">IF(ROW()&gt;计算结果!B$18+1,SUM(OFFSET(I532,0,0,-计算结果!B$18,1))-SUM(OFFSET(J532,0,0,-计算结果!B$18,1)),SUM(OFFSET(I532,0,0,-ROW(),1))-SUM(OFFSET(J532,0,0,-ROW(),1)))</f>
        <v>13122.999999999989</v>
      </c>
      <c r="L532" s="35" t="str">
        <f t="shared" ca="1" si="33"/>
        <v>买</v>
      </c>
      <c r="M532" s="4" t="str">
        <f t="shared" ca="1" si="34"/>
        <v/>
      </c>
      <c r="N532" s="3">
        <f ca="1">IF(L531="买",E532/E531-1,0)-IF(M532=1,计算结果!B$17,0)</f>
        <v>2.1188604693133772E-2</v>
      </c>
      <c r="O532" s="2">
        <f t="shared" ca="1" si="35"/>
        <v>2.5532804668168003</v>
      </c>
      <c r="P532" s="3">
        <f ca="1">1-O532/MAX(O$2:O532)</f>
        <v>1.7827069668498341E-2</v>
      </c>
    </row>
    <row r="533" spans="1:16" x14ac:dyDescent="0.15">
      <c r="A533" s="1">
        <v>39161</v>
      </c>
      <c r="B533">
        <v>2669.64</v>
      </c>
      <c r="C533">
        <v>2674.47</v>
      </c>
      <c r="D533">
        <v>2645.25</v>
      </c>
      <c r="E533" s="2">
        <v>2672.77</v>
      </c>
      <c r="F533" s="16">
        <v>61741481984</v>
      </c>
      <c r="G533" s="3">
        <f t="shared" si="32"/>
        <v>5.0236706637938333E-3</v>
      </c>
      <c r="H533" s="3">
        <f>1-E533/MAX(E$2:E533)</f>
        <v>1.2892956331619687E-2</v>
      </c>
      <c r="I533" s="32">
        <v>706.90566037735846</v>
      </c>
      <c r="J533" s="32">
        <v>134.90566037735846</v>
      </c>
      <c r="K533" s="34">
        <f ca="1">IF(ROW()&gt;计算结果!B$18+1,SUM(OFFSET(I533,0,0,-计算结果!B$18,1))-SUM(OFFSET(J533,0,0,-计算结果!B$18,1)),SUM(OFFSET(I533,0,0,-ROW(),1))-SUM(OFFSET(J533,0,0,-ROW(),1)))</f>
        <v>13099.999999999989</v>
      </c>
      <c r="L533" s="35" t="str">
        <f t="shared" ca="1" si="33"/>
        <v>买</v>
      </c>
      <c r="M533" s="4" t="str">
        <f t="shared" ca="1" si="34"/>
        <v/>
      </c>
      <c r="N533" s="3">
        <f ca="1">IF(L532="买",E533/E532-1,0)-IF(M533=1,计算结果!B$17,0)</f>
        <v>5.0236706637938333E-3</v>
      </c>
      <c r="O533" s="2">
        <f t="shared" ca="1" si="35"/>
        <v>2.5661073069943856</v>
      </c>
      <c r="P533" s="3">
        <f ca="1">1-O533/MAX(O$2:O533)</f>
        <v>1.2892956331619576E-2</v>
      </c>
    </row>
    <row r="534" spans="1:16" x14ac:dyDescent="0.15">
      <c r="A534" s="1">
        <v>39162</v>
      </c>
      <c r="B534">
        <v>2685.93</v>
      </c>
      <c r="C534">
        <v>2703</v>
      </c>
      <c r="D534">
        <v>2666.89</v>
      </c>
      <c r="E534" s="2">
        <v>2702.6</v>
      </c>
      <c r="F534" s="16">
        <v>68369313792</v>
      </c>
      <c r="G534" s="3">
        <f t="shared" si="32"/>
        <v>1.1160705934292858E-2</v>
      </c>
      <c r="H534" s="3">
        <f>1-E534/MAX(E$2:E534)</f>
        <v>1.8761448915676215E-3</v>
      </c>
      <c r="I534" s="32">
        <v>672.74829931972783</v>
      </c>
      <c r="J534" s="32">
        <v>170.74829931972783</v>
      </c>
      <c r="K534" s="34">
        <f ca="1">IF(ROW()&gt;计算结果!B$18+1,SUM(OFFSET(I534,0,0,-计算结果!B$18,1))-SUM(OFFSET(J534,0,0,-计算结果!B$18,1)),SUM(OFFSET(I534,0,0,-ROW(),1))-SUM(OFFSET(J534,0,0,-ROW(),1)))</f>
        <v>13644.999999999993</v>
      </c>
      <c r="L534" s="35" t="str">
        <f t="shared" ca="1" si="33"/>
        <v>买</v>
      </c>
      <c r="M534" s="4" t="str">
        <f t="shared" ca="1" si="34"/>
        <v/>
      </c>
      <c r="N534" s="3">
        <f ca="1">IF(L533="买",E534/E533-1,0)-IF(M534=1,计算结果!B$17,0)</f>
        <v>1.1160705934292858E-2</v>
      </c>
      <c r="O534" s="2">
        <f t="shared" ca="1" si="35"/>
        <v>2.5947468760435899</v>
      </c>
      <c r="P534" s="3">
        <f ca="1">1-O534/MAX(O$2:O534)</f>
        <v>1.8761448915676215E-3</v>
      </c>
    </row>
    <row r="535" spans="1:16" x14ac:dyDescent="0.15">
      <c r="A535" s="1">
        <v>39163</v>
      </c>
      <c r="B535">
        <v>2720.46</v>
      </c>
      <c r="C535">
        <v>2740.28</v>
      </c>
      <c r="D535">
        <v>2702.41</v>
      </c>
      <c r="E535" s="2">
        <v>2711.32</v>
      </c>
      <c r="F535" s="16">
        <v>86036275200</v>
      </c>
      <c r="G535" s="3">
        <f t="shared" si="32"/>
        <v>3.2265226078591613E-3</v>
      </c>
      <c r="H535" s="3">
        <f>1-E535/MAX(E$2:E535)</f>
        <v>0</v>
      </c>
      <c r="I535" s="32">
        <v>450.9999999999996</v>
      </c>
      <c r="J535" s="32">
        <v>409.9999999999996</v>
      </c>
      <c r="K535" s="34">
        <f ca="1">IF(ROW()&gt;计算结果!B$18+1,SUM(OFFSET(I535,0,0,-计算结果!B$18,1))-SUM(OFFSET(J535,0,0,-计算结果!B$18,1)),SUM(OFFSET(I535,0,0,-ROW(),1))-SUM(OFFSET(J535,0,0,-ROW(),1)))</f>
        <v>13124.999999999996</v>
      </c>
      <c r="L535" s="35" t="str">
        <f t="shared" ca="1" si="33"/>
        <v>买</v>
      </c>
      <c r="M535" s="4" t="str">
        <f t="shared" ca="1" si="34"/>
        <v/>
      </c>
      <c r="N535" s="3">
        <f ca="1">IF(L534="买",E535/E534-1,0)-IF(M535=1,计算结果!B$17,0)</f>
        <v>3.2265226078591613E-3</v>
      </c>
      <c r="O535" s="2">
        <f t="shared" ca="1" si="35"/>
        <v>2.6031188855008165</v>
      </c>
      <c r="P535" s="3">
        <f ca="1">1-O535/MAX(O$2:O535)</f>
        <v>0</v>
      </c>
    </row>
    <row r="536" spans="1:16" x14ac:dyDescent="0.15">
      <c r="A536" s="1">
        <v>39164</v>
      </c>
      <c r="B536">
        <v>2710.36</v>
      </c>
      <c r="C536">
        <v>2726.62</v>
      </c>
      <c r="D536">
        <v>2653.79</v>
      </c>
      <c r="E536" s="2">
        <v>2716.27</v>
      </c>
      <c r="F536" s="16">
        <v>76304490496</v>
      </c>
      <c r="G536" s="3">
        <f t="shared" si="32"/>
        <v>1.8256790050601435E-3</v>
      </c>
      <c r="H536" s="3">
        <f>1-E536/MAX(E$2:E536)</f>
        <v>0</v>
      </c>
      <c r="I536" s="32">
        <v>522.75000000000011</v>
      </c>
      <c r="J536" s="32">
        <v>318.75000000000011</v>
      </c>
      <c r="K536" s="34">
        <f ca="1">IF(ROW()&gt;计算结果!B$18+1,SUM(OFFSET(I536,0,0,-计算结果!B$18,1))-SUM(OFFSET(J536,0,0,-计算结果!B$18,1)),SUM(OFFSET(I536,0,0,-ROW(),1))-SUM(OFFSET(J536,0,0,-ROW(),1)))</f>
        <v>13175.999999999993</v>
      </c>
      <c r="L536" s="35" t="str">
        <f t="shared" ca="1" si="33"/>
        <v>买</v>
      </c>
      <c r="M536" s="4" t="str">
        <f t="shared" ca="1" si="34"/>
        <v/>
      </c>
      <c r="N536" s="3">
        <f ca="1">IF(L535="买",E536/E535-1,0)-IF(M536=1,计算结果!B$17,0)</f>
        <v>1.8256790050601435E-3</v>
      </c>
      <c r="O536" s="2">
        <f t="shared" ca="1" si="35"/>
        <v>2.6078713449977511</v>
      </c>
      <c r="P536" s="3">
        <f ca="1">1-O536/MAX(O$2:O536)</f>
        <v>0</v>
      </c>
    </row>
    <row r="537" spans="1:16" x14ac:dyDescent="0.15">
      <c r="A537" s="1">
        <v>39167</v>
      </c>
      <c r="B537">
        <v>2725.4</v>
      </c>
      <c r="C537">
        <v>2764.4</v>
      </c>
      <c r="D537">
        <v>2713.93</v>
      </c>
      <c r="E537" s="2">
        <v>2764.03</v>
      </c>
      <c r="F537" s="16">
        <v>77796098048</v>
      </c>
      <c r="G537" s="3">
        <f t="shared" si="32"/>
        <v>1.7582935422472801E-2</v>
      </c>
      <c r="H537" s="3">
        <f>1-E537/MAX(E$2:E537)</f>
        <v>0</v>
      </c>
      <c r="I537" s="32">
        <v>729.02752293577987</v>
      </c>
      <c r="J537" s="32">
        <v>113.02752293577987</v>
      </c>
      <c r="K537" s="34">
        <f ca="1">IF(ROW()&gt;计算结果!B$18+1,SUM(OFFSET(I537,0,0,-计算结果!B$18,1))-SUM(OFFSET(J537,0,0,-计算结果!B$18,1)),SUM(OFFSET(I537,0,0,-ROW(),1))-SUM(OFFSET(J537,0,0,-ROW(),1)))</f>
        <v>14230.999999999993</v>
      </c>
      <c r="L537" s="35" t="str">
        <f t="shared" ca="1" si="33"/>
        <v>买</v>
      </c>
      <c r="M537" s="4" t="str">
        <f t="shared" ca="1" si="34"/>
        <v/>
      </c>
      <c r="N537" s="3">
        <f ca="1">IF(L536="买",E537/E536-1,0)-IF(M537=1,计算结果!B$17,0)</f>
        <v>1.7582935422472801E-2</v>
      </c>
      <c r="O537" s="2">
        <f t="shared" ca="1" si="35"/>
        <v>2.6537253784469637</v>
      </c>
      <c r="P537" s="3">
        <f ca="1">1-O537/MAX(O$2:O537)</f>
        <v>0</v>
      </c>
    </row>
    <row r="538" spans="1:16" x14ac:dyDescent="0.15">
      <c r="A538" s="1">
        <v>39168</v>
      </c>
      <c r="B538">
        <v>2770.35</v>
      </c>
      <c r="C538">
        <v>2789.97</v>
      </c>
      <c r="D538">
        <v>2753.02</v>
      </c>
      <c r="E538" s="2">
        <v>2784.02</v>
      </c>
      <c r="F538" s="16">
        <v>84018397184</v>
      </c>
      <c r="G538" s="3">
        <f t="shared" si="32"/>
        <v>7.2321935724286579E-3</v>
      </c>
      <c r="H538" s="3">
        <f>1-E538/MAX(E$2:E538)</f>
        <v>0</v>
      </c>
      <c r="I538" s="32">
        <v>579.87096774193549</v>
      </c>
      <c r="J538" s="32">
        <v>258.87096774193549</v>
      </c>
      <c r="K538" s="34">
        <f ca="1">IF(ROW()&gt;计算结果!B$18+1,SUM(OFFSET(I538,0,0,-计算结果!B$18,1))-SUM(OFFSET(J538,0,0,-计算结果!B$18,1)),SUM(OFFSET(I538,0,0,-ROW(),1))-SUM(OFFSET(J538,0,0,-ROW(),1)))</f>
        <v>14902.999999999989</v>
      </c>
      <c r="L538" s="35" t="str">
        <f t="shared" ca="1" si="33"/>
        <v>买</v>
      </c>
      <c r="M538" s="4" t="str">
        <f t="shared" ca="1" si="34"/>
        <v/>
      </c>
      <c r="N538" s="3">
        <f ca="1">IF(L537="买",E538/E537-1,0)-IF(M538=1,计算结果!B$17,0)</f>
        <v>7.2321935724286579E-3</v>
      </c>
      <c r="O538" s="2">
        <f t="shared" ca="1" si="35"/>
        <v>2.6729176340719585</v>
      </c>
      <c r="P538" s="3">
        <f ca="1">1-O538/MAX(O$2:O538)</f>
        <v>0</v>
      </c>
    </row>
    <row r="539" spans="1:16" x14ac:dyDescent="0.15">
      <c r="A539" s="1">
        <v>39169</v>
      </c>
      <c r="B539">
        <v>2787.24</v>
      </c>
      <c r="C539">
        <v>2806.08</v>
      </c>
      <c r="D539">
        <v>2689.11</v>
      </c>
      <c r="E539" s="2">
        <v>2797.65</v>
      </c>
      <c r="F539" s="16">
        <v>112146079744</v>
      </c>
      <c r="G539" s="3">
        <f t="shared" si="32"/>
        <v>4.8957981623696245E-3</v>
      </c>
      <c r="H539" s="3">
        <f>1-E539/MAX(E$2:E539)</f>
        <v>0</v>
      </c>
      <c r="I539" s="32">
        <v>221.84615384615381</v>
      </c>
      <c r="J539" s="32">
        <v>633.84615384615381</v>
      </c>
      <c r="K539" s="34">
        <f ca="1">IF(ROW()&gt;计算结果!B$18+1,SUM(OFFSET(I539,0,0,-计算结果!B$18,1))-SUM(OFFSET(J539,0,0,-计算结果!B$18,1)),SUM(OFFSET(I539,0,0,-ROW(),1))-SUM(OFFSET(J539,0,0,-ROW(),1)))</f>
        <v>15168.999999999996</v>
      </c>
      <c r="L539" s="35" t="str">
        <f t="shared" ca="1" si="33"/>
        <v>买</v>
      </c>
      <c r="M539" s="4" t="str">
        <f t="shared" ca="1" si="34"/>
        <v/>
      </c>
      <c r="N539" s="3">
        <f ca="1">IF(L538="买",E539/E538-1,0)-IF(M539=1,计算结果!B$17,0)</f>
        <v>4.8957981623696245E-3</v>
      </c>
      <c r="O539" s="2">
        <f t="shared" ca="1" si="35"/>
        <v>2.6860036993130132</v>
      </c>
      <c r="P539" s="3">
        <f ca="1">1-O539/MAX(O$2:O539)</f>
        <v>0</v>
      </c>
    </row>
    <row r="540" spans="1:16" x14ac:dyDescent="0.15">
      <c r="A540" s="1">
        <v>39170</v>
      </c>
      <c r="B540">
        <v>2802.38</v>
      </c>
      <c r="C540">
        <v>2830.08</v>
      </c>
      <c r="D540">
        <v>2782.93</v>
      </c>
      <c r="E540" s="2">
        <v>2783.3</v>
      </c>
      <c r="F540" s="16">
        <v>113233436672</v>
      </c>
      <c r="G540" s="3">
        <f t="shared" si="32"/>
        <v>-5.129304952370739E-3</v>
      </c>
      <c r="H540" s="3">
        <f>1-E540/MAX(E$2:E540)</f>
        <v>5.129304952370739E-3</v>
      </c>
      <c r="I540" s="32">
        <v>123.71084337349399</v>
      </c>
      <c r="J540" s="32">
        <v>727.71084337349396</v>
      </c>
      <c r="K540" s="34">
        <f ca="1">IF(ROW()&gt;计算结果!B$18+1,SUM(OFFSET(I540,0,0,-计算结果!B$18,1))-SUM(OFFSET(J540,0,0,-计算结果!B$18,1)),SUM(OFFSET(I540,0,0,-ROW(),1))-SUM(OFFSET(J540,0,0,-ROW(),1)))</f>
        <v>13785.000000000007</v>
      </c>
      <c r="L540" s="35" t="str">
        <f t="shared" ca="1" si="33"/>
        <v>买</v>
      </c>
      <c r="M540" s="4" t="str">
        <f t="shared" ca="1" si="34"/>
        <v/>
      </c>
      <c r="N540" s="3">
        <f ca="1">IF(L539="买",E540/E539-1,0)-IF(M540=1,计算结果!B$17,0)</f>
        <v>-5.129304952370739E-3</v>
      </c>
      <c r="O540" s="2">
        <f t="shared" ca="1" si="35"/>
        <v>2.6722263672360409</v>
      </c>
      <c r="P540" s="3">
        <f ca="1">1-O540/MAX(O$2:O540)</f>
        <v>5.129304952370739E-3</v>
      </c>
    </row>
    <row r="541" spans="1:16" x14ac:dyDescent="0.15">
      <c r="A541" s="1">
        <v>39171</v>
      </c>
      <c r="B541">
        <v>2768.71</v>
      </c>
      <c r="C541">
        <v>2801.95</v>
      </c>
      <c r="D541">
        <v>2753.15</v>
      </c>
      <c r="E541" s="2">
        <v>2781.78</v>
      </c>
      <c r="F541" s="16">
        <v>66536968192</v>
      </c>
      <c r="G541" s="3">
        <f t="shared" si="32"/>
        <v>-5.4611432472240207E-4</v>
      </c>
      <c r="H541" s="3">
        <f>1-E541/MAX(E$2:E541)</f>
        <v>5.6726180901828238E-3</v>
      </c>
      <c r="I541" s="32">
        <v>608.03550295857985</v>
      </c>
      <c r="J541" s="32">
        <v>226.03550295857985</v>
      </c>
      <c r="K541" s="34">
        <f ca="1">IF(ROW()&gt;计算结果!B$18+1,SUM(OFFSET(I541,0,0,-计算结果!B$18,1))-SUM(OFFSET(J541,0,0,-计算结果!B$18,1)),SUM(OFFSET(I541,0,0,-ROW(),1))-SUM(OFFSET(J541,0,0,-ROW(),1)))</f>
        <v>14304.000000000004</v>
      </c>
      <c r="L541" s="35" t="str">
        <f t="shared" ca="1" si="33"/>
        <v>买</v>
      </c>
      <c r="M541" s="4" t="str">
        <f t="shared" ca="1" si="34"/>
        <v/>
      </c>
      <c r="N541" s="3">
        <f ca="1">IF(L540="买",E541/E540-1,0)-IF(M541=1,计算结果!B$17,0)</f>
        <v>-5.4611432472240207E-4</v>
      </c>
      <c r="O541" s="2">
        <f t="shared" ca="1" si="35"/>
        <v>2.6707670261379923</v>
      </c>
      <c r="P541" s="3">
        <f ca="1">1-O541/MAX(O$2:O541)</f>
        <v>5.6726180901828238E-3</v>
      </c>
    </row>
    <row r="542" spans="1:16" x14ac:dyDescent="0.15">
      <c r="A542" s="1">
        <v>39174</v>
      </c>
      <c r="B542">
        <v>2793.96</v>
      </c>
      <c r="C542">
        <v>2850.15</v>
      </c>
      <c r="D542">
        <v>2793.96</v>
      </c>
      <c r="E542" s="2">
        <v>2850.11</v>
      </c>
      <c r="F542" s="16">
        <v>76680511488</v>
      </c>
      <c r="G542" s="3">
        <f t="shared" si="32"/>
        <v>2.4563409040254669E-2</v>
      </c>
      <c r="H542" s="3">
        <f>1-E542/MAX(E$2:E542)</f>
        <v>0</v>
      </c>
      <c r="I542" s="32">
        <v>805.99676375404533</v>
      </c>
      <c r="J542" s="32">
        <v>48.996763754045332</v>
      </c>
      <c r="K542" s="34">
        <f ca="1">IF(ROW()&gt;计算结果!B$18+1,SUM(OFFSET(I542,0,0,-计算结果!B$18,1))-SUM(OFFSET(J542,0,0,-计算结果!B$18,1)),SUM(OFFSET(I542,0,0,-ROW(),1))-SUM(OFFSET(J542,0,0,-ROW(),1)))</f>
        <v>15098</v>
      </c>
      <c r="L542" s="35" t="str">
        <f t="shared" ca="1" si="33"/>
        <v>买</v>
      </c>
      <c r="M542" s="4" t="str">
        <f t="shared" ca="1" si="34"/>
        <v/>
      </c>
      <c r="N542" s="3">
        <f ca="1">IF(L541="买",E542/E541-1,0)-IF(M542=1,计算结果!B$17,0)</f>
        <v>2.4563409040254669E-2</v>
      </c>
      <c r="O542" s="2">
        <f t="shared" ca="1" si="35"/>
        <v>2.7363701690522442</v>
      </c>
      <c r="P542" s="3">
        <f ca="1">1-O542/MAX(O$2:O542)</f>
        <v>0</v>
      </c>
    </row>
    <row r="543" spans="1:16" x14ac:dyDescent="0.15">
      <c r="A543" s="1">
        <v>39175</v>
      </c>
      <c r="B543">
        <v>2861.9</v>
      </c>
      <c r="C543">
        <v>2888.33</v>
      </c>
      <c r="D543">
        <v>2852.57</v>
      </c>
      <c r="E543" s="2">
        <v>2888.11</v>
      </c>
      <c r="F543" s="16">
        <v>87091855360</v>
      </c>
      <c r="G543" s="3">
        <f t="shared" si="32"/>
        <v>1.3332818733312157E-2</v>
      </c>
      <c r="H543" s="3">
        <f>1-E543/MAX(E$2:E543)</f>
        <v>0</v>
      </c>
      <c r="I543" s="32">
        <v>645.45045045045049</v>
      </c>
      <c r="J543" s="32">
        <v>200.45045045045049</v>
      </c>
      <c r="K543" s="34">
        <f ca="1">IF(ROW()&gt;计算结果!B$18+1,SUM(OFFSET(I543,0,0,-计算结果!B$18,1))-SUM(OFFSET(J543,0,0,-计算结果!B$18,1)),SUM(OFFSET(I543,0,0,-ROW(),1))-SUM(OFFSET(J543,0,0,-ROW(),1)))</f>
        <v>14984</v>
      </c>
      <c r="L543" s="35" t="str">
        <f t="shared" ca="1" si="33"/>
        <v>买</v>
      </c>
      <c r="M543" s="4" t="str">
        <f t="shared" ca="1" si="34"/>
        <v/>
      </c>
      <c r="N543" s="3">
        <f ca="1">IF(L542="买",E543/E542-1,0)-IF(M543=1,计算结果!B$17,0)</f>
        <v>1.3332818733312157E-2</v>
      </c>
      <c r="O543" s="2">
        <f t="shared" ca="1" si="35"/>
        <v>2.7728536965034607</v>
      </c>
      <c r="P543" s="3">
        <f ca="1">1-O543/MAX(O$2:O543)</f>
        <v>0</v>
      </c>
    </row>
    <row r="544" spans="1:16" x14ac:dyDescent="0.15">
      <c r="A544" s="1">
        <v>39176</v>
      </c>
      <c r="B544">
        <v>2893.38</v>
      </c>
      <c r="C544">
        <v>2924.68</v>
      </c>
      <c r="D544">
        <v>2875.69</v>
      </c>
      <c r="E544" s="2">
        <v>2911.82</v>
      </c>
      <c r="F544" s="16">
        <v>88456069120</v>
      </c>
      <c r="G544" s="3">
        <f t="shared" si="32"/>
        <v>8.2095211054979966E-3</v>
      </c>
      <c r="H544" s="3">
        <f>1-E544/MAX(E$2:E544)</f>
        <v>0</v>
      </c>
      <c r="I544" s="32">
        <v>530.50819672131138</v>
      </c>
      <c r="J544" s="32">
        <v>329.50819672131138</v>
      </c>
      <c r="K544" s="34">
        <f ca="1">IF(ROW()&gt;计算结果!B$18+1,SUM(OFFSET(I544,0,0,-计算结果!B$18,1))-SUM(OFFSET(J544,0,0,-计算结果!B$18,1)),SUM(OFFSET(I544,0,0,-ROW(),1))-SUM(OFFSET(J544,0,0,-ROW(),1)))</f>
        <v>14890.000000000004</v>
      </c>
      <c r="L544" s="35" t="str">
        <f t="shared" ca="1" si="33"/>
        <v>买</v>
      </c>
      <c r="M544" s="4" t="str">
        <f t="shared" ca="1" si="34"/>
        <v/>
      </c>
      <c r="N544" s="3">
        <f ca="1">IF(L543="买",E544/E543-1,0)-IF(M544=1,计算结果!B$17,0)</f>
        <v>8.2095211054979966E-3</v>
      </c>
      <c r="O544" s="2">
        <f t="shared" ca="1" si="35"/>
        <v>2.7956174974473642</v>
      </c>
      <c r="P544" s="3">
        <f ca="1">1-O544/MAX(O$2:O544)</f>
        <v>0</v>
      </c>
    </row>
    <row r="545" spans="1:16" x14ac:dyDescent="0.15">
      <c r="A545" s="1">
        <v>39177</v>
      </c>
      <c r="B545">
        <v>2909.5</v>
      </c>
      <c r="C545">
        <v>2950.66</v>
      </c>
      <c r="D545">
        <v>2895.42</v>
      </c>
      <c r="E545" s="2">
        <v>2945.04</v>
      </c>
      <c r="F545" s="16">
        <v>85195595776</v>
      </c>
      <c r="G545" s="3">
        <f t="shared" si="32"/>
        <v>1.1408672239355377E-2</v>
      </c>
      <c r="H545" s="3">
        <f>1-E545/MAX(E$2:E545)</f>
        <v>0</v>
      </c>
      <c r="I545" s="32">
        <v>670.14705882352939</v>
      </c>
      <c r="J545" s="32">
        <v>180.14705882352939</v>
      </c>
      <c r="K545" s="34">
        <f ca="1">IF(ROW()&gt;计算结果!B$18+1,SUM(OFFSET(I545,0,0,-计算结果!B$18,1))-SUM(OFFSET(J545,0,0,-计算结果!B$18,1)),SUM(OFFSET(I545,0,0,-ROW(),1))-SUM(OFFSET(J545,0,0,-ROW(),1)))</f>
        <v>15011.000000000007</v>
      </c>
      <c r="L545" s="35" t="str">
        <f t="shared" ca="1" si="33"/>
        <v>买</v>
      </c>
      <c r="M545" s="4" t="str">
        <f t="shared" ca="1" si="34"/>
        <v/>
      </c>
      <c r="N545" s="3">
        <f ca="1">IF(L544="买",E545/E544-1,0)-IF(M545=1,计算结果!B$17,0)</f>
        <v>1.1408672239355377E-2</v>
      </c>
      <c r="O545" s="2">
        <f t="shared" ca="1" si="35"/>
        <v>2.827511781182348</v>
      </c>
      <c r="P545" s="3">
        <f ca="1">1-O545/MAX(O$2:O545)</f>
        <v>0</v>
      </c>
    </row>
    <row r="546" spans="1:16" x14ac:dyDescent="0.15">
      <c r="A546" s="1">
        <v>39178</v>
      </c>
      <c r="B546">
        <v>2921.73</v>
      </c>
      <c r="C546">
        <v>2977.46</v>
      </c>
      <c r="D546">
        <v>2911.05</v>
      </c>
      <c r="E546" s="2">
        <v>2972.01</v>
      </c>
      <c r="F546" s="16">
        <v>93049569280</v>
      </c>
      <c r="G546" s="3">
        <f t="shared" si="32"/>
        <v>9.1577703528644694E-3</v>
      </c>
      <c r="H546" s="3">
        <f>1-E546/MAX(E$2:E546)</f>
        <v>0</v>
      </c>
      <c r="I546" s="32">
        <v>575.66666666666663</v>
      </c>
      <c r="J546" s="32">
        <v>261.66666666666663</v>
      </c>
      <c r="K546" s="34">
        <f ca="1">IF(ROW()&gt;计算结果!B$18+1,SUM(OFFSET(I546,0,0,-计算结果!B$18,1))-SUM(OFFSET(J546,0,0,-计算结果!B$18,1)),SUM(OFFSET(I546,0,0,-ROW(),1))-SUM(OFFSET(J546,0,0,-ROW(),1)))</f>
        <v>15370.999999999996</v>
      </c>
      <c r="L546" s="35" t="str">
        <f t="shared" ca="1" si="33"/>
        <v>买</v>
      </c>
      <c r="M546" s="4" t="str">
        <f t="shared" ca="1" si="34"/>
        <v/>
      </c>
      <c r="N546" s="3">
        <f ca="1">IF(L545="买",E546/E545-1,0)-IF(M546=1,计算结果!B$17,0)</f>
        <v>9.1577703528644694E-3</v>
      </c>
      <c r="O546" s="2">
        <f t="shared" ca="1" si="35"/>
        <v>2.8534054847444348</v>
      </c>
      <c r="P546" s="3">
        <f ca="1">1-O546/MAX(O$2:O546)</f>
        <v>0</v>
      </c>
    </row>
    <row r="547" spans="1:16" x14ac:dyDescent="0.15">
      <c r="A547" s="1">
        <v>39181</v>
      </c>
      <c r="B547">
        <v>2988.38</v>
      </c>
      <c r="C547">
        <v>3043.06</v>
      </c>
      <c r="D547">
        <v>2988.38</v>
      </c>
      <c r="E547" s="2">
        <v>3038.17</v>
      </c>
      <c r="F547" s="16">
        <v>106218790912</v>
      </c>
      <c r="G547" s="3">
        <f t="shared" si="32"/>
        <v>2.2261028731397126E-2</v>
      </c>
      <c r="H547" s="3">
        <f>1-E547/MAX(E$2:E547)</f>
        <v>0</v>
      </c>
      <c r="I547" s="32">
        <v>663.20610687022906</v>
      </c>
      <c r="J547" s="32">
        <v>183.20610687022906</v>
      </c>
      <c r="K547" s="34">
        <f ca="1">IF(ROW()&gt;计算结果!B$18+1,SUM(OFFSET(I547,0,0,-计算结果!B$18,1))-SUM(OFFSET(J547,0,0,-计算结果!B$18,1)),SUM(OFFSET(I547,0,0,-ROW(),1))-SUM(OFFSET(J547,0,0,-ROW(),1)))</f>
        <v>15478.999999999996</v>
      </c>
      <c r="L547" s="35" t="str">
        <f t="shared" ca="1" si="33"/>
        <v>买</v>
      </c>
      <c r="M547" s="4" t="str">
        <f t="shared" ca="1" si="34"/>
        <v/>
      </c>
      <c r="N547" s="3">
        <f ca="1">IF(L546="买",E547/E546-1,0)-IF(M547=1,计算结果!B$17,0)</f>
        <v>2.2261028731397126E-2</v>
      </c>
      <c r="O547" s="2">
        <f t="shared" ca="1" si="35"/>
        <v>2.9169252262226566</v>
      </c>
      <c r="P547" s="3">
        <f ca="1">1-O547/MAX(O$2:O547)</f>
        <v>0</v>
      </c>
    </row>
    <row r="548" spans="1:16" x14ac:dyDescent="0.15">
      <c r="A548" s="1">
        <v>39182</v>
      </c>
      <c r="B548">
        <v>3053.35</v>
      </c>
      <c r="C548">
        <v>3081.62</v>
      </c>
      <c r="D548">
        <v>2993.11</v>
      </c>
      <c r="E548" s="2">
        <v>3081.57</v>
      </c>
      <c r="F548" s="16">
        <v>119702216704</v>
      </c>
      <c r="G548" s="3">
        <f t="shared" si="32"/>
        <v>1.4284914932344073E-2</v>
      </c>
      <c r="H548" s="3">
        <f>1-E548/MAX(E$2:E548)</f>
        <v>0</v>
      </c>
      <c r="I548" s="32">
        <v>438.42857142857173</v>
      </c>
      <c r="J548" s="32">
        <v>471.42857142857173</v>
      </c>
      <c r="K548" s="34">
        <f ca="1">IF(ROW()&gt;计算结果!B$18+1,SUM(OFFSET(I548,0,0,-计算结果!B$18,1))-SUM(OFFSET(J548,0,0,-计算结果!B$18,1)),SUM(OFFSET(I548,0,0,-ROW(),1))-SUM(OFFSET(J548,0,0,-ROW(),1)))</f>
        <v>15753</v>
      </c>
      <c r="L548" s="35" t="str">
        <f t="shared" ca="1" si="33"/>
        <v>买</v>
      </c>
      <c r="M548" s="4" t="str">
        <f t="shared" ca="1" si="34"/>
        <v/>
      </c>
      <c r="N548" s="3">
        <f ca="1">IF(L547="买",E548/E547-1,0)-IF(M548=1,计算结果!B$17,0)</f>
        <v>1.4284914932344073E-2</v>
      </c>
      <c r="O548" s="2">
        <f t="shared" ca="1" si="35"/>
        <v>2.9585932549432559</v>
      </c>
      <c r="P548" s="3">
        <f ca="1">1-O548/MAX(O$2:O548)</f>
        <v>0</v>
      </c>
    </row>
    <row r="549" spans="1:16" x14ac:dyDescent="0.15">
      <c r="A549" s="1">
        <v>39183</v>
      </c>
      <c r="B549">
        <v>3092.08</v>
      </c>
      <c r="C549">
        <v>3121.54</v>
      </c>
      <c r="D549">
        <v>3059.28</v>
      </c>
      <c r="E549" s="2">
        <v>3121.32</v>
      </c>
      <c r="F549" s="16">
        <v>124218925056</v>
      </c>
      <c r="G549" s="3">
        <f t="shared" si="32"/>
        <v>1.2899268879175141E-2</v>
      </c>
      <c r="H549" s="3">
        <f>1-E549/MAX(E$2:E549)</f>
        <v>0</v>
      </c>
      <c r="I549" s="32">
        <v>472.47619047619054</v>
      </c>
      <c r="J549" s="32">
        <v>390.47619047619054</v>
      </c>
      <c r="K549" s="34">
        <f ca="1">IF(ROW()&gt;计算结果!B$18+1,SUM(OFFSET(I549,0,0,-计算结果!B$18,1))-SUM(OFFSET(J549,0,0,-计算结果!B$18,1)),SUM(OFFSET(I549,0,0,-ROW(),1))-SUM(OFFSET(J549,0,0,-ROW(),1)))</f>
        <v>16061.999999999993</v>
      </c>
      <c r="L549" s="35" t="str">
        <f t="shared" ca="1" si="33"/>
        <v>买</v>
      </c>
      <c r="M549" s="4" t="str">
        <f t="shared" ca="1" si="34"/>
        <v/>
      </c>
      <c r="N549" s="3">
        <f ca="1">IF(L548="买",E549/E548-1,0)-IF(M549=1,计算结果!B$17,0)</f>
        <v>1.2899268879175141E-2</v>
      </c>
      <c r="O549" s="2">
        <f t="shared" ca="1" si="35"/>
        <v>2.996756944842883</v>
      </c>
      <c r="P549" s="3">
        <f ca="1">1-O549/MAX(O$2:O549)</f>
        <v>0</v>
      </c>
    </row>
    <row r="550" spans="1:16" x14ac:dyDescent="0.15">
      <c r="A550" s="1">
        <v>39184</v>
      </c>
      <c r="B550">
        <v>3129.25</v>
      </c>
      <c r="C550">
        <v>3176.69</v>
      </c>
      <c r="D550">
        <v>3114.91</v>
      </c>
      <c r="E550" s="2">
        <v>3176.44</v>
      </c>
      <c r="F550" s="16">
        <v>118434111488</v>
      </c>
      <c r="G550" s="3">
        <f t="shared" si="32"/>
        <v>1.7659195468583855E-2</v>
      </c>
      <c r="H550" s="3">
        <f>1-E550/MAX(E$2:E550)</f>
        <v>0</v>
      </c>
      <c r="I550" s="32">
        <v>716.0683760683761</v>
      </c>
      <c r="J550" s="32">
        <v>126.0683760683761</v>
      </c>
      <c r="K550" s="34">
        <f ca="1">IF(ROW()&gt;计算结果!B$18+1,SUM(OFFSET(I550,0,0,-计算结果!B$18,1))-SUM(OFFSET(J550,0,0,-计算结果!B$18,1)),SUM(OFFSET(I550,0,0,-ROW(),1))-SUM(OFFSET(J550,0,0,-ROW(),1)))</f>
        <v>16383.999999999993</v>
      </c>
      <c r="L550" s="35" t="str">
        <f t="shared" ca="1" si="33"/>
        <v>买</v>
      </c>
      <c r="M550" s="4" t="str">
        <f t="shared" ca="1" si="34"/>
        <v/>
      </c>
      <c r="N550" s="3">
        <f ca="1">IF(L549="买",E550/E549-1,0)-IF(M550=1,计算结果!B$17,0)</f>
        <v>1.7659195468583855E-2</v>
      </c>
      <c r="O550" s="2">
        <f t="shared" ca="1" si="35"/>
        <v>3.0496772615036996</v>
      </c>
      <c r="P550" s="3">
        <f ca="1">1-O550/MAX(O$2:O550)</f>
        <v>0</v>
      </c>
    </row>
    <row r="551" spans="1:16" x14ac:dyDescent="0.15">
      <c r="A551" s="1">
        <v>39185</v>
      </c>
      <c r="B551">
        <v>3182.78</v>
      </c>
      <c r="C551">
        <v>3211.61</v>
      </c>
      <c r="D551">
        <v>3154.11</v>
      </c>
      <c r="E551" s="2">
        <v>3169.23</v>
      </c>
      <c r="F551" s="16">
        <v>129728364544</v>
      </c>
      <c r="G551" s="3">
        <f t="shared" si="32"/>
        <v>-2.2698366725013575E-3</v>
      </c>
      <c r="H551" s="3">
        <f>1-E551/MAX(E$2:E551)</f>
        <v>2.2698366725013575E-3</v>
      </c>
      <c r="I551" s="32">
        <v>338</v>
      </c>
      <c r="J551" s="32">
        <v>520</v>
      </c>
      <c r="K551" s="34">
        <f ca="1">IF(ROW()&gt;计算结果!B$18+1,SUM(OFFSET(I551,0,0,-计算结果!B$18,1))-SUM(OFFSET(J551,0,0,-计算结果!B$18,1)),SUM(OFFSET(I551,0,0,-ROW(),1))-SUM(OFFSET(J551,0,0,-ROW(),1)))</f>
        <v>16600.999999999996</v>
      </c>
      <c r="L551" s="35" t="str">
        <f t="shared" ca="1" si="33"/>
        <v>买</v>
      </c>
      <c r="M551" s="4" t="str">
        <f t="shared" ca="1" si="34"/>
        <v/>
      </c>
      <c r="N551" s="3">
        <f ca="1">IF(L550="买",E551/E550-1,0)-IF(M551=1,计算结果!B$17,0)</f>
        <v>-2.2698366725013575E-3</v>
      </c>
      <c r="O551" s="2">
        <f t="shared" ca="1" si="35"/>
        <v>3.0427549922162451</v>
      </c>
      <c r="P551" s="3">
        <f ca="1">1-O551/MAX(O$2:O551)</f>
        <v>2.2698366725012464E-3</v>
      </c>
    </row>
    <row r="552" spans="1:16" x14ac:dyDescent="0.15">
      <c r="A552" s="1">
        <v>39188</v>
      </c>
      <c r="B552">
        <v>3177.3</v>
      </c>
      <c r="C552">
        <v>3256.57</v>
      </c>
      <c r="D552">
        <v>3177.29</v>
      </c>
      <c r="E552" s="2">
        <v>3256</v>
      </c>
      <c r="F552" s="16">
        <v>112706592768</v>
      </c>
      <c r="G552" s="3">
        <f t="shared" si="32"/>
        <v>2.7378890140507206E-2</v>
      </c>
      <c r="H552" s="3">
        <f>1-E552/MAX(E$2:E552)</f>
        <v>0</v>
      </c>
      <c r="I552" s="32">
        <v>816.00284292821607</v>
      </c>
      <c r="J552" s="32">
        <v>28.002842928216069</v>
      </c>
      <c r="K552" s="34">
        <f ca="1">IF(ROW()&gt;计算结果!B$18+1,SUM(OFFSET(I552,0,0,-计算结果!B$18,1))-SUM(OFFSET(J552,0,0,-计算结果!B$18,1)),SUM(OFFSET(I552,0,0,-ROW(),1))-SUM(OFFSET(J552,0,0,-ROW(),1)))</f>
        <v>17168.999999999996</v>
      </c>
      <c r="L552" s="35" t="str">
        <f t="shared" ca="1" si="33"/>
        <v>买</v>
      </c>
      <c r="M552" s="4" t="str">
        <f t="shared" ca="1" si="34"/>
        <v/>
      </c>
      <c r="N552" s="3">
        <f ca="1">IF(L551="买",E552/E551-1,0)-IF(M552=1,计算结果!B$17,0)</f>
        <v>2.7378890140507206E-2</v>
      </c>
      <c r="O552" s="2">
        <f t="shared" ca="1" si="35"/>
        <v>3.1260622468726136</v>
      </c>
      <c r="P552" s="3">
        <f ca="1">1-O552/MAX(O$2:O552)</f>
        <v>0</v>
      </c>
    </row>
    <row r="553" spans="1:16" x14ac:dyDescent="0.15">
      <c r="A553" s="1">
        <v>39189</v>
      </c>
      <c r="B553">
        <v>3273.43</v>
      </c>
      <c r="C553">
        <v>3288.17</v>
      </c>
      <c r="D553">
        <v>3182.95</v>
      </c>
      <c r="E553" s="2">
        <v>3283.6</v>
      </c>
      <c r="F553" s="16">
        <v>133823422464</v>
      </c>
      <c r="G553" s="3">
        <f t="shared" si="32"/>
        <v>8.4766584766584607E-3</v>
      </c>
      <c r="H553" s="3">
        <f>1-E553/MAX(E$2:E553)</f>
        <v>0</v>
      </c>
      <c r="I553" s="32">
        <v>645.61538461538464</v>
      </c>
      <c r="J553" s="32">
        <v>209.61538461538464</v>
      </c>
      <c r="K553" s="34">
        <f ca="1">IF(ROW()&gt;计算结果!B$18+1,SUM(OFFSET(I553,0,0,-计算结果!B$18,1))-SUM(OFFSET(J553,0,0,-计算结果!B$18,1)),SUM(OFFSET(I553,0,0,-ROW(),1))-SUM(OFFSET(J553,0,0,-ROW(),1)))</f>
        <v>18096.999999999993</v>
      </c>
      <c r="L553" s="35" t="str">
        <f t="shared" ca="1" si="33"/>
        <v>买</v>
      </c>
      <c r="M553" s="4" t="str">
        <f t="shared" ca="1" si="34"/>
        <v/>
      </c>
      <c r="N553" s="3">
        <f ca="1">IF(L552="买",E553/E552-1,0)-IF(M553=1,计算结果!B$17,0)</f>
        <v>8.4766584766584607E-3</v>
      </c>
      <c r="O553" s="2">
        <f t="shared" ca="1" si="35"/>
        <v>3.1525608089161281</v>
      </c>
      <c r="P553" s="3">
        <f ca="1">1-O553/MAX(O$2:O553)</f>
        <v>0</v>
      </c>
    </row>
    <row r="554" spans="1:16" x14ac:dyDescent="0.15">
      <c r="A554" s="1">
        <v>39190</v>
      </c>
      <c r="B554">
        <v>3294.21</v>
      </c>
      <c r="C554">
        <v>3311.98</v>
      </c>
      <c r="D554">
        <v>3244.93</v>
      </c>
      <c r="E554" s="2">
        <v>3304.5</v>
      </c>
      <c r="F554" s="16">
        <v>129242251264</v>
      </c>
      <c r="G554" s="3">
        <f t="shared" si="32"/>
        <v>6.3649652820074731E-3</v>
      </c>
      <c r="H554" s="3">
        <f>1-E554/MAX(E$2:E554)</f>
        <v>0</v>
      </c>
      <c r="I554" s="32">
        <v>634.92592592592587</v>
      </c>
      <c r="J554" s="32">
        <v>200.92592592592587</v>
      </c>
      <c r="K554" s="34">
        <f ca="1">IF(ROW()&gt;计算结果!B$18+1,SUM(OFFSET(I554,0,0,-计算结果!B$18,1))-SUM(OFFSET(J554,0,0,-计算结果!B$18,1)),SUM(OFFSET(I554,0,0,-ROW(),1))-SUM(OFFSET(J554,0,0,-ROW(),1)))</f>
        <v>18044.999999999989</v>
      </c>
      <c r="L554" s="35" t="str">
        <f t="shared" ca="1" si="33"/>
        <v>买</v>
      </c>
      <c r="M554" s="4" t="str">
        <f t="shared" ca="1" si="34"/>
        <v/>
      </c>
      <c r="N554" s="3">
        <f ca="1">IF(L553="买",E554/E553-1,0)-IF(M554=1,计算结果!B$17,0)</f>
        <v>6.3649652820074731E-3</v>
      </c>
      <c r="O554" s="2">
        <f t="shared" ca="1" si="35"/>
        <v>3.1726267490142965</v>
      </c>
      <c r="P554" s="3">
        <f ca="1">1-O554/MAX(O$2:O554)</f>
        <v>0</v>
      </c>
    </row>
    <row r="555" spans="1:16" x14ac:dyDescent="0.15">
      <c r="A555" s="1">
        <v>39191</v>
      </c>
      <c r="B555">
        <v>3297.95</v>
      </c>
      <c r="C555">
        <v>3297.95</v>
      </c>
      <c r="D555">
        <v>3065.28</v>
      </c>
      <c r="E555" s="2">
        <v>3150.3</v>
      </c>
      <c r="F555" s="16">
        <v>143830319104</v>
      </c>
      <c r="G555" s="3">
        <f t="shared" si="32"/>
        <v>-4.6663640490240521E-2</v>
      </c>
      <c r="H555" s="3">
        <f>1-E555/MAX(E$2:E555)</f>
        <v>4.6663640490240521E-2</v>
      </c>
      <c r="I555" s="32">
        <v>110.64705882352941</v>
      </c>
      <c r="J555" s="32">
        <v>737.64705882352939</v>
      </c>
      <c r="K555" s="34">
        <f ca="1">IF(ROW()&gt;计算结果!B$18+1,SUM(OFFSET(I555,0,0,-计算结果!B$18,1))-SUM(OFFSET(J555,0,0,-计算结果!B$18,1)),SUM(OFFSET(I555,0,0,-ROW(),1))-SUM(OFFSET(J555,0,0,-ROW(),1)))</f>
        <v>17404.999999999993</v>
      </c>
      <c r="L555" s="35" t="str">
        <f t="shared" ca="1" si="33"/>
        <v>买</v>
      </c>
      <c r="M555" s="4" t="str">
        <f t="shared" ca="1" si="34"/>
        <v/>
      </c>
      <c r="N555" s="3">
        <f ca="1">IF(L554="买",E555/E554-1,0)-IF(M555=1,计算结果!B$17,0)</f>
        <v>-4.6663640490240521E-2</v>
      </c>
      <c r="O555" s="2">
        <f t="shared" ca="1" si="35"/>
        <v>3.024580434988573</v>
      </c>
      <c r="P555" s="3">
        <f ca="1">1-O555/MAX(O$2:O555)</f>
        <v>4.6663640490240521E-2</v>
      </c>
    </row>
    <row r="556" spans="1:16" x14ac:dyDescent="0.15">
      <c r="A556" s="1">
        <v>39192</v>
      </c>
      <c r="B556">
        <v>3165.67</v>
      </c>
      <c r="C556">
        <v>3297.41</v>
      </c>
      <c r="D556">
        <v>3165.67</v>
      </c>
      <c r="E556" s="2">
        <v>3289.28</v>
      </c>
      <c r="F556" s="16">
        <v>118620471296</v>
      </c>
      <c r="G556" s="3">
        <f t="shared" si="32"/>
        <v>4.4116433355553486E-2</v>
      </c>
      <c r="H556" s="3">
        <f>1-E556/MAX(E$2:E556)</f>
        <v>4.6058405205022801E-3</v>
      </c>
      <c r="I556" s="32">
        <v>841.00016786973299</v>
      </c>
      <c r="J556" s="32">
        <v>7.0001678697329908</v>
      </c>
      <c r="K556" s="34">
        <f ca="1">IF(ROW()&gt;计算结果!B$18+1,SUM(OFFSET(I556,0,0,-计算结果!B$18,1))-SUM(OFFSET(J556,0,0,-计算结果!B$18,1)),SUM(OFFSET(I556,0,0,-ROW(),1))-SUM(OFFSET(J556,0,0,-ROW(),1)))</f>
        <v>17694.999999999989</v>
      </c>
      <c r="L556" s="35" t="str">
        <f t="shared" ca="1" si="33"/>
        <v>买</v>
      </c>
      <c r="M556" s="4" t="str">
        <f t="shared" ca="1" si="34"/>
        <v/>
      </c>
      <c r="N556" s="3">
        <f ca="1">IF(L555="买",E556/E555-1,0)-IF(M556=1,计算结果!B$17,0)</f>
        <v>4.4116433355553486E-2</v>
      </c>
      <c r="O556" s="2">
        <f t="shared" ca="1" si="35"/>
        <v>3.1580141361772571</v>
      </c>
      <c r="P556" s="3">
        <f ca="1">1-O556/MAX(O$2:O556)</f>
        <v>4.6058405205022801E-3</v>
      </c>
    </row>
    <row r="557" spans="1:16" x14ac:dyDescent="0.15">
      <c r="A557" s="1">
        <v>39195</v>
      </c>
      <c r="B557">
        <v>3330.8</v>
      </c>
      <c r="C557">
        <v>3433.52</v>
      </c>
      <c r="D557">
        <v>3330.8</v>
      </c>
      <c r="E557" s="2">
        <v>3431.32</v>
      </c>
      <c r="F557" s="16">
        <v>137583443968</v>
      </c>
      <c r="G557" s="3">
        <f t="shared" si="32"/>
        <v>4.3182702597528877E-2</v>
      </c>
      <c r="H557" s="3">
        <f>1-E557/MAX(E$2:E557)</f>
        <v>0</v>
      </c>
      <c r="I557" s="32">
        <v>796.011135857461</v>
      </c>
      <c r="J557" s="32">
        <v>55.011135857460999</v>
      </c>
      <c r="K557" s="34">
        <f ca="1">IF(ROW()&gt;计算结果!B$18+1,SUM(OFFSET(I557,0,0,-计算结果!B$18,1))-SUM(OFFSET(J557,0,0,-计算结果!B$18,1)),SUM(OFFSET(I557,0,0,-ROW(),1))-SUM(OFFSET(J557,0,0,-ROW(),1)))</f>
        <v>17660.999999999985</v>
      </c>
      <c r="L557" s="35" t="str">
        <f t="shared" ca="1" si="33"/>
        <v>买</v>
      </c>
      <c r="M557" s="4" t="str">
        <f t="shared" ca="1" si="34"/>
        <v/>
      </c>
      <c r="N557" s="3">
        <f ca="1">IF(L556="买",E557/E556-1,0)-IF(M557=1,计算结果!B$17,0)</f>
        <v>4.3182702597528877E-2</v>
      </c>
      <c r="O557" s="2">
        <f t="shared" ca="1" si="35"/>
        <v>3.2943857214185917</v>
      </c>
      <c r="P557" s="3">
        <f ca="1">1-O557/MAX(O$2:O557)</f>
        <v>0</v>
      </c>
    </row>
    <row r="558" spans="1:16" x14ac:dyDescent="0.15">
      <c r="A558" s="1">
        <v>39196</v>
      </c>
      <c r="B558">
        <v>3462.48</v>
      </c>
      <c r="C558">
        <v>3490.81</v>
      </c>
      <c r="D558">
        <v>3418.3</v>
      </c>
      <c r="E558" s="2">
        <v>3445.2</v>
      </c>
      <c r="F558" s="16">
        <v>149412298752</v>
      </c>
      <c r="G558" s="3">
        <f t="shared" si="32"/>
        <v>4.0450905191005138E-3</v>
      </c>
      <c r="H558" s="3">
        <f>1-E558/MAX(E$2:E558)</f>
        <v>0</v>
      </c>
      <c r="I558" s="32">
        <v>389.99999999999972</v>
      </c>
      <c r="J558" s="32">
        <v>374.99999999999972</v>
      </c>
      <c r="K558" s="34">
        <f ca="1">IF(ROW()&gt;计算结果!B$18+1,SUM(OFFSET(I558,0,0,-计算结果!B$18,1))-SUM(OFFSET(J558,0,0,-计算结果!B$18,1)),SUM(OFFSET(I558,0,0,-ROW(),1))-SUM(OFFSET(J558,0,0,-ROW(),1)))</f>
        <v>17042</v>
      </c>
      <c r="L558" s="35" t="str">
        <f t="shared" ca="1" si="33"/>
        <v>买</v>
      </c>
      <c r="M558" s="4" t="str">
        <f t="shared" ca="1" si="34"/>
        <v/>
      </c>
      <c r="N558" s="3">
        <f ca="1">IF(L557="买",E558/E557-1,0)-IF(M558=1,计算结果!B$17,0)</f>
        <v>4.0450905191005138E-3</v>
      </c>
      <c r="O558" s="2">
        <f t="shared" ca="1" si="35"/>
        <v>3.3077118098665621</v>
      </c>
      <c r="P558" s="3">
        <f ca="1">1-O558/MAX(O$2:O558)</f>
        <v>0</v>
      </c>
    </row>
    <row r="559" spans="1:16" x14ac:dyDescent="0.15">
      <c r="A559" s="1">
        <v>39197</v>
      </c>
      <c r="B559">
        <v>3432.02</v>
      </c>
      <c r="C559">
        <v>3467.83</v>
      </c>
      <c r="D559">
        <v>3376.08</v>
      </c>
      <c r="E559" s="2">
        <v>3448.28</v>
      </c>
      <c r="F559" s="16">
        <v>129089175552</v>
      </c>
      <c r="G559" s="3">
        <f t="shared" si="32"/>
        <v>8.93997445721606E-4</v>
      </c>
      <c r="H559" s="3">
        <f>1-E559/MAX(E$2:E559)</f>
        <v>0</v>
      </c>
      <c r="I559" s="32">
        <v>325</v>
      </c>
      <c r="J559" s="32">
        <v>500</v>
      </c>
      <c r="K559" s="34">
        <f ca="1">IF(ROW()&gt;计算结果!B$18+1,SUM(OFFSET(I559,0,0,-计算结果!B$18,1))-SUM(OFFSET(J559,0,0,-计算结果!B$18,1)),SUM(OFFSET(I559,0,0,-ROW(),1))-SUM(OFFSET(J559,0,0,-ROW(),1)))</f>
        <v>16225.999999999996</v>
      </c>
      <c r="L559" s="35" t="str">
        <f t="shared" ca="1" si="33"/>
        <v>买</v>
      </c>
      <c r="M559" s="4" t="str">
        <f t="shared" ca="1" si="34"/>
        <v/>
      </c>
      <c r="N559" s="3">
        <f ca="1">IF(L558="买",E559/E558-1,0)-IF(M559=1,计算结果!B$17,0)</f>
        <v>8.93997445721606E-4</v>
      </c>
      <c r="O559" s="2">
        <f t="shared" ca="1" si="35"/>
        <v>3.3106688957757662</v>
      </c>
      <c r="P559" s="3">
        <f ca="1">1-O559/MAX(O$2:O559)</f>
        <v>0</v>
      </c>
    </row>
    <row r="560" spans="1:16" x14ac:dyDescent="0.15">
      <c r="A560" s="1">
        <v>39198</v>
      </c>
      <c r="B560">
        <v>3465.11</v>
      </c>
      <c r="C560">
        <v>3493.91</v>
      </c>
      <c r="D560">
        <v>3438.88</v>
      </c>
      <c r="E560" s="2">
        <v>3493.58</v>
      </c>
      <c r="F560" s="16">
        <v>107807047680</v>
      </c>
      <c r="G560" s="3">
        <f t="shared" si="32"/>
        <v>1.313698423561882E-2</v>
      </c>
      <c r="H560" s="3">
        <f>1-E560/MAX(E$2:E560)</f>
        <v>0</v>
      </c>
      <c r="I560" s="32">
        <v>567.44117647058818</v>
      </c>
      <c r="J560" s="32">
        <v>240.44117647058818</v>
      </c>
      <c r="K560" s="34">
        <f ca="1">IF(ROW()&gt;计算结果!B$18+1,SUM(OFFSET(I560,0,0,-计算结果!B$18,1))-SUM(OFFSET(J560,0,0,-计算结果!B$18,1)),SUM(OFFSET(I560,0,0,-ROW(),1))-SUM(OFFSET(J560,0,0,-ROW(),1)))</f>
        <v>16436</v>
      </c>
      <c r="L560" s="35" t="str">
        <f t="shared" ca="1" si="33"/>
        <v>买</v>
      </c>
      <c r="M560" s="4" t="str">
        <f t="shared" ca="1" si="34"/>
        <v/>
      </c>
      <c r="N560" s="3">
        <f ca="1">IF(L559="买",E560/E559-1,0)-IF(M560=1,计算结果!B$17,0)</f>
        <v>1.313698423561882E-2</v>
      </c>
      <c r="O560" s="2">
        <f t="shared" ca="1" si="35"/>
        <v>3.354161100868926</v>
      </c>
      <c r="P560" s="3">
        <f ca="1">1-O560/MAX(O$2:O560)</f>
        <v>0</v>
      </c>
    </row>
    <row r="561" spans="1:16" x14ac:dyDescent="0.15">
      <c r="A561" s="1">
        <v>39199</v>
      </c>
      <c r="B561">
        <v>3499.94</v>
      </c>
      <c r="C561">
        <v>3503.89</v>
      </c>
      <c r="D561">
        <v>3436</v>
      </c>
      <c r="E561" s="2">
        <v>3470.52</v>
      </c>
      <c r="F561" s="16">
        <v>113722810368</v>
      </c>
      <c r="G561" s="3">
        <f t="shared" si="32"/>
        <v>-6.6006789596917415E-3</v>
      </c>
      <c r="H561" s="3">
        <f>1-E561/MAX(E$2:E561)</f>
        <v>6.6006789596917415E-3</v>
      </c>
      <c r="I561" s="32">
        <v>337.03030303030312</v>
      </c>
      <c r="J561" s="32">
        <v>503.03030303030312</v>
      </c>
      <c r="K561" s="34">
        <f ca="1">IF(ROW()&gt;计算结果!B$18+1,SUM(OFFSET(I561,0,0,-计算结果!B$18,1))-SUM(OFFSET(J561,0,0,-计算结果!B$18,1)),SUM(OFFSET(I561,0,0,-ROW(),1))-SUM(OFFSET(J561,0,0,-ROW(),1)))</f>
        <v>16737.999999999996</v>
      </c>
      <c r="L561" s="35" t="str">
        <f t="shared" ca="1" si="33"/>
        <v>买</v>
      </c>
      <c r="M561" s="4" t="str">
        <f t="shared" ca="1" si="34"/>
        <v/>
      </c>
      <c r="N561" s="3">
        <f ca="1">IF(L560="买",E561/E560-1,0)-IF(M561=1,计算结果!B$17,0)</f>
        <v>-6.6006789596917415E-3</v>
      </c>
      <c r="O561" s="2">
        <f t="shared" ca="1" si="35"/>
        <v>3.332021360263004</v>
      </c>
      <c r="P561" s="3">
        <f ca="1">1-O561/MAX(O$2:O561)</f>
        <v>6.6006789596917415E-3</v>
      </c>
    </row>
    <row r="562" spans="1:16" x14ac:dyDescent="0.15">
      <c r="A562" s="1">
        <v>39202</v>
      </c>
      <c r="B562">
        <v>3487.36</v>
      </c>
      <c r="C562">
        <v>3568.68</v>
      </c>
      <c r="D562">
        <v>3478.93</v>
      </c>
      <c r="E562" s="2">
        <v>3558.71</v>
      </c>
      <c r="F562" s="16">
        <v>138081370112</v>
      </c>
      <c r="G562" s="3">
        <f t="shared" si="32"/>
        <v>2.5411177575694666E-2</v>
      </c>
      <c r="H562" s="3">
        <f>1-E562/MAX(E$2:E562)</f>
        <v>0</v>
      </c>
      <c r="I562" s="32">
        <v>503.94915254237287</v>
      </c>
      <c r="J562" s="32">
        <v>316.94915254237287</v>
      </c>
      <c r="K562" s="34">
        <f ca="1">IF(ROW()&gt;计算结果!B$18+1,SUM(OFFSET(I562,0,0,-计算结果!B$18,1))-SUM(OFFSET(J562,0,0,-计算结果!B$18,1)),SUM(OFFSET(I562,0,0,-ROW(),1))-SUM(OFFSET(J562,0,0,-ROW(),1)))</f>
        <v>16104.999999999996</v>
      </c>
      <c r="L562" s="35" t="str">
        <f t="shared" ca="1" si="33"/>
        <v>买</v>
      </c>
      <c r="M562" s="4" t="str">
        <f t="shared" ca="1" si="34"/>
        <v/>
      </c>
      <c r="N562" s="3">
        <f ca="1">IF(L561="买",E562/E561-1,0)-IF(M562=1,计算结果!B$17,0)</f>
        <v>2.5411177575694666E-2</v>
      </c>
      <c r="O562" s="2">
        <f t="shared" ca="1" si="35"/>
        <v>3.4166919467346548</v>
      </c>
      <c r="P562" s="3">
        <f ca="1">1-O562/MAX(O$2:O562)</f>
        <v>0</v>
      </c>
    </row>
    <row r="563" spans="1:16" x14ac:dyDescent="0.15">
      <c r="A563" s="1">
        <v>39210</v>
      </c>
      <c r="B563">
        <v>3643.81</v>
      </c>
      <c r="C563">
        <v>3699.37</v>
      </c>
      <c r="D563">
        <v>3618.78</v>
      </c>
      <c r="E563" s="2">
        <v>3686.03</v>
      </c>
      <c r="F563" s="16">
        <v>153677414400</v>
      </c>
      <c r="G563" s="3">
        <f t="shared" si="32"/>
        <v>3.5777009084752676E-2</v>
      </c>
      <c r="H563" s="3">
        <f>1-E563/MAX(E$2:E563)</f>
        <v>0</v>
      </c>
      <c r="I563" s="32">
        <v>795.02165196471526</v>
      </c>
      <c r="J563" s="32">
        <v>59.021651964715261</v>
      </c>
      <c r="K563" s="34">
        <f ca="1">IF(ROW()&gt;计算结果!B$18+1,SUM(OFFSET(I563,0,0,-计算结果!B$18,1))-SUM(OFFSET(J563,0,0,-计算结果!B$18,1)),SUM(OFFSET(I563,0,0,-ROW(),1))-SUM(OFFSET(J563,0,0,-ROW(),1)))</f>
        <v>16343.999999999993</v>
      </c>
      <c r="L563" s="35" t="str">
        <f t="shared" ca="1" si="33"/>
        <v>买</v>
      </c>
      <c r="M563" s="4" t="str">
        <f t="shared" ca="1" si="34"/>
        <v/>
      </c>
      <c r="N563" s="3">
        <f ca="1">IF(L562="买",E563/E562-1,0)-IF(M563=1,计算结果!B$17,0)</f>
        <v>3.5777009084752676E-2</v>
      </c>
      <c r="O563" s="2">
        <f t="shared" ca="1" si="35"/>
        <v>3.5389309655527819</v>
      </c>
      <c r="P563" s="3">
        <f ca="1">1-O563/MAX(O$2:O563)</f>
        <v>0</v>
      </c>
    </row>
    <row r="564" spans="1:16" x14ac:dyDescent="0.15">
      <c r="A564" s="1">
        <v>39211</v>
      </c>
      <c r="B564">
        <v>3699.3</v>
      </c>
      <c r="C564">
        <v>3717.34</v>
      </c>
      <c r="D564">
        <v>3556.61</v>
      </c>
      <c r="E564" s="2">
        <v>3701.28</v>
      </c>
      <c r="F564" s="16">
        <v>189060481024</v>
      </c>
      <c r="G564" s="3">
        <f t="shared" si="32"/>
        <v>4.1372425075216768E-3</v>
      </c>
      <c r="H564" s="3">
        <f>1-E564/MAX(E$2:E564)</f>
        <v>0</v>
      </c>
      <c r="I564" s="32">
        <v>368.26086956521743</v>
      </c>
      <c r="J564" s="32">
        <v>478.26086956521743</v>
      </c>
      <c r="K564" s="34">
        <f ca="1">IF(ROW()&gt;计算结果!B$18+1,SUM(OFFSET(I564,0,0,-计算结果!B$18,1))-SUM(OFFSET(J564,0,0,-计算结果!B$18,1)),SUM(OFFSET(I564,0,0,-ROW(),1))-SUM(OFFSET(J564,0,0,-ROW(),1)))</f>
        <v>16467.999999999996</v>
      </c>
      <c r="L564" s="35" t="str">
        <f t="shared" ca="1" si="33"/>
        <v>买</v>
      </c>
      <c r="M564" s="4" t="str">
        <f t="shared" ca="1" si="34"/>
        <v/>
      </c>
      <c r="N564" s="3">
        <f ca="1">IF(L563="买",E564/E563-1,0)-IF(M564=1,计算结果!B$17,0)</f>
        <v>4.1372425075216768E-3</v>
      </c>
      <c r="O564" s="2">
        <f t="shared" ca="1" si="35"/>
        <v>3.5535723811746514</v>
      </c>
      <c r="P564" s="3">
        <f ca="1">1-O564/MAX(O$2:O564)</f>
        <v>0</v>
      </c>
    </row>
    <row r="565" spans="1:16" x14ac:dyDescent="0.15">
      <c r="A565" s="1">
        <v>39212</v>
      </c>
      <c r="B565">
        <v>3703.52</v>
      </c>
      <c r="C565">
        <v>3742.23</v>
      </c>
      <c r="D565">
        <v>3671.81</v>
      </c>
      <c r="E565" s="2">
        <v>3724.51</v>
      </c>
      <c r="F565" s="16">
        <v>153159221248</v>
      </c>
      <c r="G565" s="3">
        <f t="shared" si="32"/>
        <v>6.2762071499589123E-3</v>
      </c>
      <c r="H565" s="3">
        <f>1-E565/MAX(E$2:E565)</f>
        <v>0</v>
      </c>
      <c r="I565" s="32">
        <v>492</v>
      </c>
      <c r="J565" s="32">
        <v>328</v>
      </c>
      <c r="K565" s="34">
        <f ca="1">IF(ROW()&gt;计算结果!B$18+1,SUM(OFFSET(I565,0,0,-计算结果!B$18,1))-SUM(OFFSET(J565,0,0,-计算结果!B$18,1)),SUM(OFFSET(I565,0,0,-ROW(),1))-SUM(OFFSET(J565,0,0,-ROW(),1)))</f>
        <v>16180</v>
      </c>
      <c r="L565" s="35" t="str">
        <f t="shared" ca="1" si="33"/>
        <v>买</v>
      </c>
      <c r="M565" s="4" t="str">
        <f t="shared" ca="1" si="34"/>
        <v/>
      </c>
      <c r="N565" s="3">
        <f ca="1">IF(L564="买",E565/E564-1,0)-IF(M565=1,计算结果!B$17,0)</f>
        <v>6.2762071499589123E-3</v>
      </c>
      <c r="O565" s="2">
        <f t="shared" ca="1" si="35"/>
        <v>3.5758753375612762</v>
      </c>
      <c r="P565" s="3">
        <f ca="1">1-O565/MAX(O$2:O565)</f>
        <v>0</v>
      </c>
    </row>
    <row r="566" spans="1:16" x14ac:dyDescent="0.15">
      <c r="A566" s="1">
        <v>39213</v>
      </c>
      <c r="B566">
        <v>3696.29</v>
      </c>
      <c r="C566">
        <v>3715.37</v>
      </c>
      <c r="D566">
        <v>3629.71</v>
      </c>
      <c r="E566" s="2">
        <v>3702.61</v>
      </c>
      <c r="F566" s="16">
        <v>133773918208</v>
      </c>
      <c r="G566" s="3">
        <f t="shared" si="32"/>
        <v>-5.8799681031868056E-3</v>
      </c>
      <c r="H566" s="3">
        <f>1-E566/MAX(E$2:E566)</f>
        <v>5.8799681031868056E-3</v>
      </c>
      <c r="I566" s="32">
        <v>344.38461538461536</v>
      </c>
      <c r="J566" s="32">
        <v>465.38461538461536</v>
      </c>
      <c r="K566" s="34">
        <f ca="1">IF(ROW()&gt;计算结果!B$18+1,SUM(OFFSET(I566,0,0,-计算结果!B$18,1))-SUM(OFFSET(J566,0,0,-计算结果!B$18,1)),SUM(OFFSET(I566,0,0,-ROW(),1))-SUM(OFFSET(J566,0,0,-ROW(),1)))</f>
        <v>15316</v>
      </c>
      <c r="L566" s="35" t="str">
        <f t="shared" ca="1" si="33"/>
        <v>买</v>
      </c>
      <c r="M566" s="4" t="str">
        <f t="shared" ca="1" si="34"/>
        <v/>
      </c>
      <c r="N566" s="3">
        <f ca="1">IF(L565="买",E566/E565-1,0)-IF(M566=1,计算结果!B$17,0)</f>
        <v>-5.8799681031868056E-3</v>
      </c>
      <c r="O566" s="2">
        <f t="shared" ca="1" si="35"/>
        <v>3.5548493046354435</v>
      </c>
      <c r="P566" s="3">
        <f ca="1">1-O566/MAX(O$2:O566)</f>
        <v>5.8799681031868056E-3</v>
      </c>
    </row>
    <row r="567" spans="1:16" x14ac:dyDescent="0.15">
      <c r="A567" s="1">
        <v>39216</v>
      </c>
      <c r="B567">
        <v>3648.27</v>
      </c>
      <c r="C567">
        <v>3769.16</v>
      </c>
      <c r="D567">
        <v>3620.86</v>
      </c>
      <c r="E567" s="2">
        <v>3734.42</v>
      </c>
      <c r="F567" s="16">
        <v>137156730880</v>
      </c>
      <c r="G567" s="3">
        <f t="shared" si="32"/>
        <v>8.5912369922838128E-3</v>
      </c>
      <c r="H567" s="3">
        <f>1-E567/MAX(E$2:E567)</f>
        <v>0</v>
      </c>
      <c r="I567" s="32">
        <v>465</v>
      </c>
      <c r="J567" s="32">
        <v>372</v>
      </c>
      <c r="K567" s="34">
        <f ca="1">IF(ROW()&gt;计算结果!B$18+1,SUM(OFFSET(I567,0,0,-计算结果!B$18,1))-SUM(OFFSET(J567,0,0,-计算结果!B$18,1)),SUM(OFFSET(I567,0,0,-ROW(),1))-SUM(OFFSET(J567,0,0,-ROW(),1)))</f>
        <v>14600</v>
      </c>
      <c r="L567" s="35" t="str">
        <f t="shared" ca="1" si="33"/>
        <v>买</v>
      </c>
      <c r="M567" s="4" t="str">
        <f t="shared" ca="1" si="34"/>
        <v/>
      </c>
      <c r="N567" s="3">
        <f ca="1">IF(L566="买",E567/E566-1,0)-IF(M567=1,计算结果!B$17,0)</f>
        <v>8.5912369922838128E-3</v>
      </c>
      <c r="O567" s="2">
        <f t="shared" ca="1" si="35"/>
        <v>3.5853898574834218</v>
      </c>
      <c r="P567" s="3">
        <f ca="1">1-O567/MAX(O$2:O567)</f>
        <v>0</v>
      </c>
    </row>
    <row r="568" spans="1:16" x14ac:dyDescent="0.15">
      <c r="A568" s="1">
        <v>39217</v>
      </c>
      <c r="B568">
        <v>3739.05</v>
      </c>
      <c r="C568">
        <v>3751.64</v>
      </c>
      <c r="D568">
        <v>3600.21</v>
      </c>
      <c r="E568" s="2">
        <v>3604.64</v>
      </c>
      <c r="F568" s="16">
        <v>138220191744</v>
      </c>
      <c r="G568" s="3">
        <f t="shared" si="32"/>
        <v>-3.4752384573775941E-2</v>
      </c>
      <c r="H568" s="3">
        <f>1-E568/MAX(E$2:E568)</f>
        <v>3.4752384573775941E-2</v>
      </c>
      <c r="I568" s="32">
        <v>190.49275362318841</v>
      </c>
      <c r="J568" s="32">
        <v>614.49275362318838</v>
      </c>
      <c r="K568" s="34">
        <f ca="1">IF(ROW()&gt;计算结果!B$18+1,SUM(OFFSET(I568,0,0,-计算结果!B$18,1))-SUM(OFFSET(J568,0,0,-计算结果!B$18,1)),SUM(OFFSET(I568,0,0,-ROW(),1))-SUM(OFFSET(J568,0,0,-ROW(),1)))</f>
        <v>14272.000000000007</v>
      </c>
      <c r="L568" s="35" t="str">
        <f t="shared" ca="1" si="33"/>
        <v>买</v>
      </c>
      <c r="M568" s="4" t="str">
        <f t="shared" ca="1" si="34"/>
        <v/>
      </c>
      <c r="N568" s="3">
        <f ca="1">IF(L567="买",E568/E567-1,0)-IF(M568=1,计算结果!B$17,0)</f>
        <v>-3.4752384573775941E-2</v>
      </c>
      <c r="O568" s="2">
        <f t="shared" ca="1" si="35"/>
        <v>3.460789010309242</v>
      </c>
      <c r="P568" s="3">
        <f ca="1">1-O568/MAX(O$2:O568)</f>
        <v>3.4752384573775941E-2</v>
      </c>
    </row>
    <row r="569" spans="1:16" x14ac:dyDescent="0.15">
      <c r="A569" s="1">
        <v>39218</v>
      </c>
      <c r="B569">
        <v>3598</v>
      </c>
      <c r="C569">
        <v>3700.65</v>
      </c>
      <c r="D569">
        <v>3557.2</v>
      </c>
      <c r="E569" s="2">
        <v>3700.29</v>
      </c>
      <c r="F569" s="16">
        <v>126693810176</v>
      </c>
      <c r="G569" s="3">
        <f t="shared" si="32"/>
        <v>2.6535243463979841E-2</v>
      </c>
      <c r="H569" s="3">
        <f>1-E569/MAX(E$2:E569)</f>
        <v>9.1393040954150795E-3</v>
      </c>
      <c r="I569" s="32">
        <v>777.00359066427279</v>
      </c>
      <c r="J569" s="32">
        <v>64.003590664272792</v>
      </c>
      <c r="K569" s="34">
        <f ca="1">IF(ROW()&gt;计算结果!B$18+1,SUM(OFFSET(I569,0,0,-计算结果!B$18,1))-SUM(OFFSET(J569,0,0,-计算结果!B$18,1)),SUM(OFFSET(I569,0,0,-ROW(),1))-SUM(OFFSET(J569,0,0,-ROW(),1)))</f>
        <v>14859.999999999993</v>
      </c>
      <c r="L569" s="35" t="str">
        <f t="shared" ca="1" si="33"/>
        <v>买</v>
      </c>
      <c r="M569" s="4" t="str">
        <f t="shared" ca="1" si="34"/>
        <v/>
      </c>
      <c r="N569" s="3">
        <f ca="1">IF(L568="买",E569/E568-1,0)-IF(M569=1,计算结果!B$17,0)</f>
        <v>2.6535243463979841E-2</v>
      </c>
      <c r="O569" s="2">
        <f t="shared" ca="1" si="35"/>
        <v>3.5526218892752635</v>
      </c>
      <c r="P569" s="3">
        <f ca="1">1-O569/MAX(O$2:O569)</f>
        <v>9.1393040954151905E-3</v>
      </c>
    </row>
    <row r="570" spans="1:16" x14ac:dyDescent="0.15">
      <c r="A570" s="1">
        <v>39219</v>
      </c>
      <c r="B570">
        <v>3716.44</v>
      </c>
      <c r="C570">
        <v>3794.16</v>
      </c>
      <c r="D570">
        <v>3705.27</v>
      </c>
      <c r="E570" s="2">
        <v>3778.6</v>
      </c>
      <c r="F570" s="16">
        <v>135459102720</v>
      </c>
      <c r="G570" s="3">
        <f t="shared" si="32"/>
        <v>2.116320612708722E-2</v>
      </c>
      <c r="H570" s="3">
        <f>1-E570/MAX(E$2:E570)</f>
        <v>0</v>
      </c>
      <c r="I570" s="32">
        <v>779.01074306177259</v>
      </c>
      <c r="J570" s="32">
        <v>64.010743061772587</v>
      </c>
      <c r="K570" s="34">
        <f ca="1">IF(ROW()&gt;计算结果!B$18+1,SUM(OFFSET(I570,0,0,-计算结果!B$18,1))-SUM(OFFSET(J570,0,0,-计算结果!B$18,1)),SUM(OFFSET(I570,0,0,-ROW(),1))-SUM(OFFSET(J570,0,0,-ROW(),1)))</f>
        <v>16217</v>
      </c>
      <c r="L570" s="35" t="str">
        <f t="shared" ca="1" si="33"/>
        <v>买</v>
      </c>
      <c r="M570" s="4" t="str">
        <f t="shared" ca="1" si="34"/>
        <v/>
      </c>
      <c r="N570" s="3">
        <f ca="1">IF(L569="买",E570/E569-1,0)-IF(M570=1,计算结果!B$17,0)</f>
        <v>2.116320612708722E-2</v>
      </c>
      <c r="O570" s="2">
        <f t="shared" ca="1" si="35"/>
        <v>3.6278067586095979</v>
      </c>
      <c r="P570" s="3">
        <f ca="1">1-O570/MAX(O$2:O570)</f>
        <v>0</v>
      </c>
    </row>
    <row r="571" spans="1:16" x14ac:dyDescent="0.15">
      <c r="A571" s="1">
        <v>39220</v>
      </c>
      <c r="B571">
        <v>3771.27</v>
      </c>
      <c r="C571">
        <v>3805.21</v>
      </c>
      <c r="D571">
        <v>3746.24</v>
      </c>
      <c r="E571" s="2">
        <v>3776.63</v>
      </c>
      <c r="F571" s="16">
        <v>120741773312</v>
      </c>
      <c r="G571" s="3">
        <f t="shared" si="32"/>
        <v>-5.2135711639222926E-4</v>
      </c>
      <c r="H571" s="3">
        <f>1-E571/MAX(E$2:E571)</f>
        <v>5.2135711639222926E-4</v>
      </c>
      <c r="I571" s="32">
        <v>407.99999999999966</v>
      </c>
      <c r="J571" s="32">
        <v>424.99999999999966</v>
      </c>
      <c r="K571" s="34">
        <f ca="1">IF(ROW()&gt;计算结果!B$18+1,SUM(OFFSET(I571,0,0,-计算结果!B$18,1))-SUM(OFFSET(J571,0,0,-计算结果!B$18,1)),SUM(OFFSET(I571,0,0,-ROW(),1))-SUM(OFFSET(J571,0,0,-ROW(),1)))</f>
        <v>16263</v>
      </c>
      <c r="L571" s="35" t="str">
        <f t="shared" ca="1" si="33"/>
        <v>买</v>
      </c>
      <c r="M571" s="4" t="str">
        <f t="shared" ca="1" si="34"/>
        <v/>
      </c>
      <c r="N571" s="3">
        <f ca="1">IF(L570="买",E571/E570-1,0)-IF(M571=1,计算结果!B$17,0)</f>
        <v>-5.2135711639222926E-4</v>
      </c>
      <c r="O571" s="2">
        <f t="shared" ca="1" si="35"/>
        <v>3.6259153757391012</v>
      </c>
      <c r="P571" s="3">
        <f ca="1">1-O571/MAX(O$2:O571)</f>
        <v>5.2135711639211824E-4</v>
      </c>
    </row>
    <row r="572" spans="1:16" x14ac:dyDescent="0.15">
      <c r="A572" s="1">
        <v>39223</v>
      </c>
      <c r="B572">
        <v>3650.8</v>
      </c>
      <c r="C572">
        <v>3843.84</v>
      </c>
      <c r="D572">
        <v>3643.08</v>
      </c>
      <c r="E572" s="2">
        <v>3831.44</v>
      </c>
      <c r="F572" s="16">
        <v>145129799680</v>
      </c>
      <c r="G572" s="3">
        <f t="shared" si="32"/>
        <v>1.4512938784048135E-2</v>
      </c>
      <c r="H572" s="3">
        <f>1-E572/MAX(E$2:E572)</f>
        <v>0</v>
      </c>
      <c r="I572" s="32">
        <v>665.85159010600705</v>
      </c>
      <c r="J572" s="32">
        <v>173.85159010600705</v>
      </c>
      <c r="K572" s="34">
        <f ca="1">IF(ROW()&gt;计算结果!B$18+1,SUM(OFFSET(I572,0,0,-计算结果!B$18,1))-SUM(OFFSET(J572,0,0,-计算结果!B$18,1)),SUM(OFFSET(I572,0,0,-ROW(),1))-SUM(OFFSET(J572,0,0,-ROW(),1)))</f>
        <v>16070.000000000007</v>
      </c>
      <c r="L572" s="35" t="str">
        <f t="shared" ca="1" si="33"/>
        <v>买</v>
      </c>
      <c r="M572" s="4" t="str">
        <f t="shared" ca="1" si="34"/>
        <v/>
      </c>
      <c r="N572" s="3">
        <f ca="1">IF(L571="买",E572/E571-1,0)-IF(M572=1,计算结果!B$17,0)</f>
        <v>1.4512938784048135E-2</v>
      </c>
      <c r="O572" s="2">
        <f t="shared" ca="1" si="35"/>
        <v>3.6785380636233418</v>
      </c>
      <c r="P572" s="3">
        <f ca="1">1-O572/MAX(O$2:O572)</f>
        <v>0</v>
      </c>
    </row>
    <row r="573" spans="1:16" x14ac:dyDescent="0.15">
      <c r="A573" s="1">
        <v>39224</v>
      </c>
      <c r="B573">
        <v>3849.04</v>
      </c>
      <c r="C573">
        <v>3893.19</v>
      </c>
      <c r="D573">
        <v>3849.04</v>
      </c>
      <c r="E573" s="2">
        <v>3870.49</v>
      </c>
      <c r="F573" s="16">
        <v>161323368448</v>
      </c>
      <c r="G573" s="3">
        <f t="shared" si="32"/>
        <v>1.0191990478775503E-2</v>
      </c>
      <c r="H573" s="3">
        <f>1-E573/MAX(E$2:E573)</f>
        <v>0</v>
      </c>
      <c r="I573" s="32">
        <v>598.60736196319021</v>
      </c>
      <c r="J573" s="32">
        <v>227.60736196319021</v>
      </c>
      <c r="K573" s="34">
        <f ca="1">IF(ROW()&gt;计算结果!B$18+1,SUM(OFFSET(I573,0,0,-计算结果!B$18,1))-SUM(OFFSET(J573,0,0,-计算结果!B$18,1)),SUM(OFFSET(I573,0,0,-ROW(),1))-SUM(OFFSET(J573,0,0,-ROW(),1)))</f>
        <v>16630.000000000004</v>
      </c>
      <c r="L573" s="35" t="str">
        <f t="shared" ca="1" si="33"/>
        <v>买</v>
      </c>
      <c r="M573" s="4" t="str">
        <f t="shared" ca="1" si="34"/>
        <v/>
      </c>
      <c r="N573" s="3">
        <f ca="1">IF(L572="买",E573/E572-1,0)-IF(M573=1,计算结果!B$17,0)</f>
        <v>1.0191990478775503E-2</v>
      </c>
      <c r="O573" s="2">
        <f t="shared" ca="1" si="35"/>
        <v>3.7160296885436042</v>
      </c>
      <c r="P573" s="3">
        <f ca="1">1-O573/MAX(O$2:O573)</f>
        <v>0</v>
      </c>
    </row>
    <row r="574" spans="1:16" x14ac:dyDescent="0.15">
      <c r="A574" s="1">
        <v>39225</v>
      </c>
      <c r="B574">
        <v>3879.76</v>
      </c>
      <c r="C574">
        <v>3939.49</v>
      </c>
      <c r="D574">
        <v>3853.91</v>
      </c>
      <c r="E574" s="2">
        <v>3938.95</v>
      </c>
      <c r="F574" s="16">
        <v>147494469632</v>
      </c>
      <c r="G574" s="3">
        <f t="shared" si="32"/>
        <v>1.7687682954871331E-2</v>
      </c>
      <c r="H574" s="3">
        <f>1-E574/MAX(E$2:E574)</f>
        <v>0</v>
      </c>
      <c r="I574" s="32">
        <v>697.00934579439252</v>
      </c>
      <c r="J574" s="32">
        <v>132.00934579439252</v>
      </c>
      <c r="K574" s="34">
        <f ca="1">IF(ROW()&gt;计算结果!B$18+1,SUM(OFFSET(I574,0,0,-计算结果!B$18,1))-SUM(OFFSET(J574,0,0,-计算结果!B$18,1)),SUM(OFFSET(I574,0,0,-ROW(),1))-SUM(OFFSET(J574,0,0,-ROW(),1)))</f>
        <v>17877.000000000007</v>
      </c>
      <c r="L574" s="35" t="str">
        <f t="shared" ca="1" si="33"/>
        <v>买</v>
      </c>
      <c r="M574" s="4" t="str">
        <f t="shared" ca="1" si="34"/>
        <v/>
      </c>
      <c r="N574" s="3">
        <f ca="1">IF(L573="买",E574/E573-1,0)-IF(M574=1,计算结果!B$17,0)</f>
        <v>1.7687682954871331E-2</v>
      </c>
      <c r="O574" s="2">
        <f t="shared" ca="1" si="35"/>
        <v>3.7817576435254527</v>
      </c>
      <c r="P574" s="3">
        <f ca="1">1-O574/MAX(O$2:O574)</f>
        <v>0</v>
      </c>
    </row>
    <row r="575" spans="1:16" x14ac:dyDescent="0.15">
      <c r="A575" s="1">
        <v>39226</v>
      </c>
      <c r="B575">
        <v>3953.89</v>
      </c>
      <c r="C575">
        <v>3972.58</v>
      </c>
      <c r="D575">
        <v>3858.51</v>
      </c>
      <c r="E575" s="2">
        <v>3919.75</v>
      </c>
      <c r="F575" s="16">
        <v>172374228992</v>
      </c>
      <c r="G575" s="3">
        <f t="shared" si="32"/>
        <v>-4.8743954607192164E-3</v>
      </c>
      <c r="H575" s="3">
        <f>1-E575/MAX(E$2:E575)</f>
        <v>4.8743954607192164E-3</v>
      </c>
      <c r="I575" s="32">
        <v>254.98245614035085</v>
      </c>
      <c r="J575" s="32">
        <v>592.98245614035091</v>
      </c>
      <c r="K575" s="34">
        <f ca="1">IF(ROW()&gt;计算结果!B$18+1,SUM(OFFSET(I575,0,0,-计算结果!B$18,1))-SUM(OFFSET(J575,0,0,-计算结果!B$18,1)),SUM(OFFSET(I575,0,0,-ROW(),1))-SUM(OFFSET(J575,0,0,-ROW(),1)))</f>
        <v>17392.000000000007</v>
      </c>
      <c r="L575" s="35" t="str">
        <f t="shared" ca="1" si="33"/>
        <v>买</v>
      </c>
      <c r="M575" s="4" t="str">
        <f t="shared" ca="1" si="34"/>
        <v/>
      </c>
      <c r="N575" s="3">
        <f ca="1">IF(L574="买",E575/E574-1,0)-IF(M575=1,计算结果!B$17,0)</f>
        <v>-4.8743954607192164E-3</v>
      </c>
      <c r="O575" s="2">
        <f t="shared" ca="1" si="35"/>
        <v>3.7633238612343121</v>
      </c>
      <c r="P575" s="3">
        <f ca="1">1-O575/MAX(O$2:O575)</f>
        <v>4.8743954607192164E-3</v>
      </c>
    </row>
    <row r="576" spans="1:16" x14ac:dyDescent="0.15">
      <c r="A576" s="1">
        <v>39227</v>
      </c>
      <c r="B576">
        <v>3907.73</v>
      </c>
      <c r="C576">
        <v>3996.85</v>
      </c>
      <c r="D576">
        <v>3888.31</v>
      </c>
      <c r="E576" s="2">
        <v>3985.25</v>
      </c>
      <c r="F576" s="16">
        <v>150809051136</v>
      </c>
      <c r="G576" s="3">
        <f t="shared" si="32"/>
        <v>1.6710249378149022E-2</v>
      </c>
      <c r="H576" s="3">
        <f>1-E576/MAX(E$2:E576)</f>
        <v>0</v>
      </c>
      <c r="I576" s="32">
        <v>539.3168316831684</v>
      </c>
      <c r="J576" s="32">
        <v>268.3168316831684</v>
      </c>
      <c r="K576" s="34">
        <f ca="1">IF(ROW()&gt;计算结果!B$18+1,SUM(OFFSET(I576,0,0,-计算结果!B$18,1))-SUM(OFFSET(J576,0,0,-计算结果!B$18,1)),SUM(OFFSET(I576,0,0,-ROW(),1))-SUM(OFFSET(J576,0,0,-ROW(),1)))</f>
        <v>18090.999999999996</v>
      </c>
      <c r="L576" s="35" t="str">
        <f t="shared" ca="1" si="33"/>
        <v>买</v>
      </c>
      <c r="M576" s="4" t="str">
        <f t="shared" ca="1" si="34"/>
        <v/>
      </c>
      <c r="N576" s="3">
        <f ca="1">IF(L575="买",E576/E575-1,0)-IF(M576=1,计算结果!B$17,0)</f>
        <v>1.6710249378149022E-2</v>
      </c>
      <c r="O576" s="2">
        <f t="shared" ca="1" si="35"/>
        <v>3.826209941446276</v>
      </c>
      <c r="P576" s="3">
        <f ca="1">1-O576/MAX(O$2:O576)</f>
        <v>0</v>
      </c>
    </row>
    <row r="577" spans="1:16" x14ac:dyDescent="0.15">
      <c r="A577" s="1">
        <v>39230</v>
      </c>
      <c r="B577">
        <v>4033.92</v>
      </c>
      <c r="C577">
        <v>4091.94</v>
      </c>
      <c r="D577">
        <v>4027.36</v>
      </c>
      <c r="E577" s="2">
        <v>4072.58</v>
      </c>
      <c r="F577" s="16">
        <v>183212933120</v>
      </c>
      <c r="G577" s="3">
        <f t="shared" si="32"/>
        <v>2.1913305313342901E-2</v>
      </c>
      <c r="H577" s="3">
        <f>1-E577/MAX(E$2:E577)</f>
        <v>0</v>
      </c>
      <c r="I577" s="32">
        <v>710.90163934426232</v>
      </c>
      <c r="J577" s="32">
        <v>120.90163934426232</v>
      </c>
      <c r="K577" s="34">
        <f ca="1">IF(ROW()&gt;计算结果!B$18+1,SUM(OFFSET(I577,0,0,-计算结果!B$18,1))-SUM(OFFSET(J577,0,0,-计算结果!B$18,1)),SUM(OFFSET(I577,0,0,-ROW(),1))-SUM(OFFSET(J577,0,0,-ROW(),1)))</f>
        <v>18330.000000000007</v>
      </c>
      <c r="L577" s="35" t="str">
        <f t="shared" ca="1" si="33"/>
        <v>买</v>
      </c>
      <c r="M577" s="4" t="str">
        <f t="shared" ca="1" si="34"/>
        <v/>
      </c>
      <c r="N577" s="3">
        <f ca="1">IF(L576="买",E577/E576-1,0)-IF(M577=1,计算结果!B$17,0)</f>
        <v>2.1913305313342901E-2</v>
      </c>
      <c r="O577" s="2">
        <f t="shared" ca="1" si="35"/>
        <v>3.9100548480861361</v>
      </c>
      <c r="P577" s="3">
        <f ca="1">1-O577/MAX(O$2:O577)</f>
        <v>0</v>
      </c>
    </row>
    <row r="578" spans="1:16" x14ac:dyDescent="0.15">
      <c r="A578" s="1">
        <v>39231</v>
      </c>
      <c r="B578">
        <v>4090.9</v>
      </c>
      <c r="C578">
        <v>4168.53</v>
      </c>
      <c r="D578">
        <v>4079.87</v>
      </c>
      <c r="E578" s="2">
        <v>4168.29</v>
      </c>
      <c r="F578" s="16">
        <v>179476692992</v>
      </c>
      <c r="G578" s="3">
        <f t="shared" si="32"/>
        <v>2.3501073029873032E-2</v>
      </c>
      <c r="H578" s="3">
        <f>1-E578/MAX(E$2:E578)</f>
        <v>0</v>
      </c>
      <c r="I578" s="32">
        <v>556.79797979797979</v>
      </c>
      <c r="J578" s="32">
        <v>279.79797979797979</v>
      </c>
      <c r="K578" s="34">
        <f ca="1">IF(ROW()&gt;计算结果!B$18+1,SUM(OFFSET(I578,0,0,-计算结果!B$18,1))-SUM(OFFSET(J578,0,0,-计算结果!B$18,1)),SUM(OFFSET(I578,0,0,-ROW(),1))-SUM(OFFSET(J578,0,0,-ROW(),1)))</f>
        <v>18027</v>
      </c>
      <c r="L578" s="35" t="str">
        <f t="shared" ca="1" si="33"/>
        <v>买</v>
      </c>
      <c r="M578" s="4" t="str">
        <f t="shared" ca="1" si="34"/>
        <v/>
      </c>
      <c r="N578" s="3">
        <f ca="1">IF(L577="买",E578/E577-1,0)-IF(M578=1,计算结果!B$17,0)</f>
        <v>2.3501073029873032E-2</v>
      </c>
      <c r="O578" s="2">
        <f t="shared" ca="1" si="35"/>
        <v>4.0019453326218173</v>
      </c>
      <c r="P578" s="3">
        <f ca="1">1-O578/MAX(O$2:O578)</f>
        <v>0</v>
      </c>
    </row>
    <row r="579" spans="1:16" x14ac:dyDescent="0.15">
      <c r="A579" s="1">
        <v>39232</v>
      </c>
      <c r="B579">
        <v>3906.04</v>
      </c>
      <c r="C579">
        <v>4104.2</v>
      </c>
      <c r="D579">
        <v>3849.7</v>
      </c>
      <c r="E579" s="2">
        <v>3886.46</v>
      </c>
      <c r="F579" s="16">
        <v>210318901248</v>
      </c>
      <c r="G579" s="3">
        <f t="shared" ref="G579:G642" si="36">E579/E578-1</f>
        <v>-6.7612858030511314E-2</v>
      </c>
      <c r="H579" s="3">
        <f>1-E579/MAX(E$2:E579)</f>
        <v>6.7612858030511314E-2</v>
      </c>
      <c r="I579" s="32">
        <v>48.063829787234042</v>
      </c>
      <c r="J579" s="32">
        <v>801.063829787234</v>
      </c>
      <c r="K579" s="34">
        <f ca="1">IF(ROW()&gt;计算结果!B$18+1,SUM(OFFSET(I579,0,0,-计算结果!B$18,1))-SUM(OFFSET(J579,0,0,-计算结果!B$18,1)),SUM(OFFSET(I579,0,0,-ROW(),1))-SUM(OFFSET(J579,0,0,-ROW(),1)))</f>
        <v>16834.000000000007</v>
      </c>
      <c r="L579" s="35" t="str">
        <f t="shared" ca="1" si="33"/>
        <v>买</v>
      </c>
      <c r="M579" s="4" t="str">
        <f t="shared" ca="1" si="34"/>
        <v/>
      </c>
      <c r="N579" s="3">
        <f ca="1">IF(L578="买",E579/E578-1,0)-IF(M579=1,计算结果!B$17,0)</f>
        <v>-6.7612858030511314E-2</v>
      </c>
      <c r="O579" s="2">
        <f t="shared" ca="1" si="35"/>
        <v>3.7313623710013908</v>
      </c>
      <c r="P579" s="3">
        <f ca="1">1-O579/MAX(O$2:O579)</f>
        <v>6.7612858030511314E-2</v>
      </c>
    </row>
    <row r="580" spans="1:16" x14ac:dyDescent="0.15">
      <c r="A580" s="1">
        <v>39233</v>
      </c>
      <c r="B580">
        <v>3828.92</v>
      </c>
      <c r="C580">
        <v>3991.73</v>
      </c>
      <c r="D580">
        <v>3683.56</v>
      </c>
      <c r="E580" s="2">
        <v>3927.95</v>
      </c>
      <c r="F580" s="16">
        <v>193671970816</v>
      </c>
      <c r="G580" s="3">
        <f t="shared" si="36"/>
        <v>1.0675524770613842E-2</v>
      </c>
      <c r="H580" s="3">
        <f>1-E580/MAX(E$2:E580)</f>
        <v>5.7659136000614231E-2</v>
      </c>
      <c r="I580" s="32">
        <v>239.75409836065575</v>
      </c>
      <c r="J580" s="32">
        <v>614.75409836065569</v>
      </c>
      <c r="K580" s="34">
        <f ca="1">IF(ROW()&gt;计算结果!B$18+1,SUM(OFFSET(I580,0,0,-计算结果!B$18,1))-SUM(OFFSET(J580,0,0,-计算结果!B$18,1)),SUM(OFFSET(I580,0,0,-ROW(),1))-SUM(OFFSET(J580,0,0,-ROW(),1)))</f>
        <v>15958.999999999996</v>
      </c>
      <c r="L580" s="35" t="str">
        <f t="shared" ref="L580:L643" ca="1" si="37">(IF(K580&lt;0,"卖","买"))</f>
        <v>买</v>
      </c>
      <c r="M580" s="4" t="str">
        <f t="shared" ref="M580:M643" ca="1" si="38">IF(L579&lt;&gt;L580,1,"")</f>
        <v/>
      </c>
      <c r="N580" s="3">
        <f ca="1">IF(L579="买",E580/E579-1,0)-IF(M580=1,计算结果!B$17,0)</f>
        <v>1.0675524770613842E-2</v>
      </c>
      <c r="O580" s="2">
        <f t="shared" ref="O580:O643" ca="1" si="39">IFERROR(O579*(1+N580),O579)</f>
        <v>3.7711966224211526</v>
      </c>
      <c r="P580" s="3">
        <f ca="1">1-O580/MAX(O$2:O580)</f>
        <v>5.7659136000614231E-2</v>
      </c>
    </row>
    <row r="581" spans="1:16" x14ac:dyDescent="0.15">
      <c r="A581" s="1">
        <v>39234</v>
      </c>
      <c r="B581">
        <v>3953.1</v>
      </c>
      <c r="C581">
        <v>4014.15</v>
      </c>
      <c r="D581">
        <v>3780.03</v>
      </c>
      <c r="E581" s="2">
        <v>3803.96</v>
      </c>
      <c r="F581" s="16">
        <v>193980268544</v>
      </c>
      <c r="G581" s="3">
        <f t="shared" si="36"/>
        <v>-3.1566084089664992E-2</v>
      </c>
      <c r="H581" s="3">
        <f>1-E581/MAX(E$2:E581)</f>
        <v>8.7405146954746438E-2</v>
      </c>
      <c r="I581" s="32">
        <v>104.34883720930233</v>
      </c>
      <c r="J581" s="32">
        <v>745.34883720930236</v>
      </c>
      <c r="K581" s="34">
        <f ca="1">IF(ROW()&gt;计算结果!B$18+1,SUM(OFFSET(I581,0,0,-计算结果!B$18,1))-SUM(OFFSET(J581,0,0,-计算结果!B$18,1)),SUM(OFFSET(I581,0,0,-ROW(),1))-SUM(OFFSET(J581,0,0,-ROW(),1)))</f>
        <v>15351</v>
      </c>
      <c r="L581" s="35" t="str">
        <f t="shared" ca="1" si="37"/>
        <v>买</v>
      </c>
      <c r="M581" s="4" t="str">
        <f t="shared" ca="1" si="38"/>
        <v/>
      </c>
      <c r="N581" s="3">
        <f ca="1">IF(L580="买",E581/E580-1,0)-IF(M581=1,计算结果!B$17,0)</f>
        <v>-3.1566084089664992E-2</v>
      </c>
      <c r="O581" s="2">
        <f t="shared" ca="1" si="39"/>
        <v>3.6521547127191458</v>
      </c>
      <c r="P581" s="3">
        <f ca="1">1-O581/MAX(O$2:O581)</f>
        <v>8.7405146954746438E-2</v>
      </c>
    </row>
    <row r="582" spans="1:16" x14ac:dyDescent="0.15">
      <c r="A582" s="1">
        <v>39237</v>
      </c>
      <c r="B582">
        <v>3804.96</v>
      </c>
      <c r="C582">
        <v>3822.41</v>
      </c>
      <c r="D582">
        <v>3503.94</v>
      </c>
      <c r="E582" s="2">
        <v>3511.43</v>
      </c>
      <c r="F582" s="16">
        <v>131296198656</v>
      </c>
      <c r="G582" s="3">
        <f t="shared" si="36"/>
        <v>-7.6901439552466422E-2</v>
      </c>
      <c r="H582" s="3">
        <f>1-E582/MAX(E$2:E582)</f>
        <v>0.15758500488209792</v>
      </c>
      <c r="I582" s="32">
        <v>16.775510204081634</v>
      </c>
      <c r="J582" s="32">
        <v>838.77551020408168</v>
      </c>
      <c r="K582" s="34">
        <f ca="1">IF(ROW()&gt;计算结果!B$18+1,SUM(OFFSET(I582,0,0,-计算结果!B$18,1))-SUM(OFFSET(J582,0,0,-计算结果!B$18,1)),SUM(OFFSET(I582,0,0,-ROW(),1))-SUM(OFFSET(J582,0,0,-ROW(),1)))</f>
        <v>13787</v>
      </c>
      <c r="L582" s="35" t="str">
        <f t="shared" ca="1" si="37"/>
        <v>买</v>
      </c>
      <c r="M582" s="4" t="str">
        <f t="shared" ca="1" si="38"/>
        <v/>
      </c>
      <c r="N582" s="3">
        <f ca="1">IF(L581="买",E582/E581-1,0)-IF(M582=1,计算结果!B$17,0)</f>
        <v>-7.6901439552466422E-2</v>
      </c>
      <c r="O582" s="2">
        <f t="shared" ca="1" si="39"/>
        <v>3.3712987578427192</v>
      </c>
      <c r="P582" s="3">
        <f ca="1">1-O582/MAX(O$2:O582)</f>
        <v>0.15758500488209792</v>
      </c>
    </row>
    <row r="583" spans="1:16" x14ac:dyDescent="0.15">
      <c r="A583" s="1">
        <v>39238</v>
      </c>
      <c r="B583">
        <v>3407</v>
      </c>
      <c r="C583">
        <v>3635.15</v>
      </c>
      <c r="D583">
        <v>3246.73</v>
      </c>
      <c r="E583" s="2">
        <v>3634.63</v>
      </c>
      <c r="F583" s="16">
        <v>150764929024</v>
      </c>
      <c r="G583" s="3">
        <f t="shared" si="36"/>
        <v>3.5085421039291687E-2</v>
      </c>
      <c r="H583" s="3">
        <f>1-E583/MAX(E$2:E583)</f>
        <v>0.12802852008857346</v>
      </c>
      <c r="I583" s="32">
        <v>480</v>
      </c>
      <c r="J583" s="32">
        <v>375</v>
      </c>
      <c r="K583" s="34">
        <f ca="1">IF(ROW()&gt;计算结果!B$18+1,SUM(OFFSET(I583,0,0,-计算结果!B$18,1))-SUM(OFFSET(J583,0,0,-计算结果!B$18,1)),SUM(OFFSET(I583,0,0,-ROW(),1))-SUM(OFFSET(J583,0,0,-ROW(),1)))</f>
        <v>13406</v>
      </c>
      <c r="L583" s="35" t="str">
        <f t="shared" ca="1" si="37"/>
        <v>买</v>
      </c>
      <c r="M583" s="4" t="str">
        <f t="shared" ca="1" si="38"/>
        <v/>
      </c>
      <c r="N583" s="3">
        <f ca="1">IF(L582="买",E583/E582-1,0)-IF(M583=1,计算结果!B$17,0)</f>
        <v>3.5085421039291687E-2</v>
      </c>
      <c r="O583" s="2">
        <f t="shared" ca="1" si="39"/>
        <v>3.4895821942108722</v>
      </c>
      <c r="P583" s="3">
        <f ca="1">1-O583/MAX(O$2:O583)</f>
        <v>0.12802852008857346</v>
      </c>
    </row>
    <row r="584" spans="1:16" x14ac:dyDescent="0.15">
      <c r="A584" s="1">
        <v>39239</v>
      </c>
      <c r="B584">
        <v>3652.89</v>
      </c>
      <c r="C584">
        <v>3712.53</v>
      </c>
      <c r="D584">
        <v>3550.74</v>
      </c>
      <c r="E584" s="2">
        <v>3677.58</v>
      </c>
      <c r="F584" s="16">
        <v>135938465792</v>
      </c>
      <c r="G584" s="3">
        <f t="shared" si="36"/>
        <v>1.181688369930356E-2</v>
      </c>
      <c r="H584" s="3">
        <f>1-E584/MAX(E$2:E584)</f>
        <v>0.11772453452135045</v>
      </c>
      <c r="I584" s="32">
        <v>533.64705882352951</v>
      </c>
      <c r="J584" s="32">
        <v>317.64705882352951</v>
      </c>
      <c r="K584" s="34">
        <f ca="1">IF(ROW()&gt;计算结果!B$18+1,SUM(OFFSET(I584,0,0,-计算结果!B$18,1))-SUM(OFFSET(J584,0,0,-计算结果!B$18,1)),SUM(OFFSET(I584,0,0,-ROW(),1))-SUM(OFFSET(J584,0,0,-ROW(),1)))</f>
        <v>12959.000000000004</v>
      </c>
      <c r="L584" s="35" t="str">
        <f t="shared" ca="1" si="37"/>
        <v>买</v>
      </c>
      <c r="M584" s="4" t="str">
        <f t="shared" ca="1" si="38"/>
        <v/>
      </c>
      <c r="N584" s="3">
        <f ca="1">IF(L583="买",E584/E583-1,0)-IF(M584=1,计算结果!B$17,0)</f>
        <v>1.181688369930356E-2</v>
      </c>
      <c r="O584" s="2">
        <f t="shared" ca="1" si="39"/>
        <v>3.5308181811590225</v>
      </c>
      <c r="P584" s="3">
        <f ca="1">1-O584/MAX(O$2:O584)</f>
        <v>0.11772453452135057</v>
      </c>
    </row>
    <row r="585" spans="1:16" x14ac:dyDescent="0.15">
      <c r="A585" s="1">
        <v>39240</v>
      </c>
      <c r="B585">
        <v>3694.55</v>
      </c>
      <c r="C585">
        <v>3802.3</v>
      </c>
      <c r="D585">
        <v>3684.46</v>
      </c>
      <c r="E585" s="2">
        <v>3802.3</v>
      </c>
      <c r="F585" s="16">
        <v>137228582912</v>
      </c>
      <c r="G585" s="3">
        <f t="shared" si="36"/>
        <v>3.3913606230184135E-2</v>
      </c>
      <c r="H585" s="3">
        <f>1-E585/MAX(E$2:E585)</f>
        <v>8.780339179855523E-2</v>
      </c>
      <c r="I585" s="32">
        <v>798.00993377483451</v>
      </c>
      <c r="J585" s="32">
        <v>61.009933774834508</v>
      </c>
      <c r="K585" s="34">
        <f ca="1">IF(ROW()&gt;计算结果!B$18+1,SUM(OFFSET(I585,0,0,-计算结果!B$18,1))-SUM(OFFSET(J585,0,0,-计算结果!B$18,1)),SUM(OFFSET(I585,0,0,-ROW(),1))-SUM(OFFSET(J585,0,0,-ROW(),1)))</f>
        <v>12903.999999999996</v>
      </c>
      <c r="L585" s="35" t="str">
        <f t="shared" ca="1" si="37"/>
        <v>买</v>
      </c>
      <c r="M585" s="4" t="str">
        <f t="shared" ca="1" si="38"/>
        <v/>
      </c>
      <c r="N585" s="3">
        <f ca="1">IF(L584="买",E585/E584-1,0)-IF(M585=1,计算结果!B$17,0)</f>
        <v>3.3913606230184135E-2</v>
      </c>
      <c r="O585" s="2">
        <f t="shared" ca="1" si="39"/>
        <v>3.6505609586252246</v>
      </c>
      <c r="P585" s="3">
        <f ca="1">1-O585/MAX(O$2:O585)</f>
        <v>8.780339179855523E-2</v>
      </c>
    </row>
    <row r="586" spans="1:16" x14ac:dyDescent="0.15">
      <c r="A586" s="1">
        <v>39241</v>
      </c>
      <c r="B586">
        <v>3814.19</v>
      </c>
      <c r="C586">
        <v>3861.21</v>
      </c>
      <c r="D586">
        <v>3769.15</v>
      </c>
      <c r="E586" s="2">
        <v>3837.87</v>
      </c>
      <c r="F586" s="16">
        <v>136650653696</v>
      </c>
      <c r="G586" s="3">
        <f t="shared" si="36"/>
        <v>9.3548641611655992E-3</v>
      </c>
      <c r="H586" s="3">
        <f>1-E586/MAX(E$2:E586)</f>
        <v>7.9269916440554811E-2</v>
      </c>
      <c r="I586" s="32">
        <v>598.41059602649011</v>
      </c>
      <c r="J586" s="32">
        <v>238.41059602649011</v>
      </c>
      <c r="K586" s="34">
        <f ca="1">IF(ROW()&gt;计算结果!B$18+1,SUM(OFFSET(I586,0,0,-计算结果!B$18,1))-SUM(OFFSET(J586,0,0,-计算结果!B$18,1)),SUM(OFFSET(I586,0,0,-ROW(),1))-SUM(OFFSET(J586,0,0,-ROW(),1)))</f>
        <v>13079.000000000004</v>
      </c>
      <c r="L586" s="35" t="str">
        <f t="shared" ca="1" si="37"/>
        <v>买</v>
      </c>
      <c r="M586" s="4" t="str">
        <f t="shared" ca="1" si="38"/>
        <v/>
      </c>
      <c r="N586" s="3">
        <f ca="1">IF(L585="买",E586/E585-1,0)-IF(M586=1,计算结果!B$17,0)</f>
        <v>9.3548641611655992E-3</v>
      </c>
      <c r="O586" s="2">
        <f t="shared" ca="1" si="39"/>
        <v>3.684711460505218</v>
      </c>
      <c r="P586" s="3">
        <f ca="1">1-O586/MAX(O$2:O586)</f>
        <v>7.92699164405547E-2</v>
      </c>
    </row>
    <row r="587" spans="1:16" x14ac:dyDescent="0.15">
      <c r="A587" s="1">
        <v>39244</v>
      </c>
      <c r="B587">
        <v>3876.07</v>
      </c>
      <c r="C587">
        <v>3937.79</v>
      </c>
      <c r="D587">
        <v>3870.23</v>
      </c>
      <c r="E587" s="2">
        <v>3931.86</v>
      </c>
      <c r="F587" s="16">
        <v>140519096320</v>
      </c>
      <c r="G587" s="3">
        <f t="shared" si="36"/>
        <v>2.4490146878346719E-2</v>
      </c>
      <c r="H587" s="3">
        <f>1-E587/MAX(E$2:E587)</f>
        <v>5.6721101458871548E-2</v>
      </c>
      <c r="I587" s="32">
        <v>569.41509433962267</v>
      </c>
      <c r="J587" s="32">
        <v>276.41509433962267</v>
      </c>
      <c r="K587" s="34">
        <f ca="1">IF(ROW()&gt;计算结果!B$18+1,SUM(OFFSET(I587,0,0,-计算结果!B$18,1))-SUM(OFFSET(J587,0,0,-计算结果!B$18,1)),SUM(OFFSET(I587,0,0,-ROW(),1))-SUM(OFFSET(J587,0,0,-ROW(),1)))</f>
        <v>12773</v>
      </c>
      <c r="L587" s="35" t="str">
        <f t="shared" ca="1" si="37"/>
        <v>买</v>
      </c>
      <c r="M587" s="4" t="str">
        <f t="shared" ca="1" si="38"/>
        <v/>
      </c>
      <c r="N587" s="3">
        <f ca="1">IF(L586="买",E587/E586-1,0)-IF(M587=1,计算结果!B$17,0)</f>
        <v>2.4490146878346719E-2</v>
      </c>
      <c r="O587" s="2">
        <f t="shared" ca="1" si="39"/>
        <v>3.7749505853773182</v>
      </c>
      <c r="P587" s="3">
        <f ca="1">1-O587/MAX(O$2:O587)</f>
        <v>5.6721101458871437E-2</v>
      </c>
    </row>
    <row r="588" spans="1:16" x14ac:dyDescent="0.15">
      <c r="A588" s="1">
        <v>39245</v>
      </c>
      <c r="B588">
        <v>3953.96</v>
      </c>
      <c r="C588">
        <v>4036.35</v>
      </c>
      <c r="D588">
        <v>3834.02</v>
      </c>
      <c r="E588" s="2">
        <v>4036.11</v>
      </c>
      <c r="F588" s="16">
        <v>158102388736</v>
      </c>
      <c r="G588" s="3">
        <f t="shared" si="36"/>
        <v>2.6514168866643262E-2</v>
      </c>
      <c r="H588" s="3">
        <f>1-E588/MAX(E$2:E588)</f>
        <v>3.1710845454610892E-2</v>
      </c>
      <c r="I588" s="32">
        <v>581.54621848739498</v>
      </c>
      <c r="J588" s="32">
        <v>265.54621848739498</v>
      </c>
      <c r="K588" s="34">
        <f ca="1">IF(ROW()&gt;计算结果!B$18+1,SUM(OFFSET(I588,0,0,-计算结果!B$18,1))-SUM(OFFSET(J588,0,0,-计算结果!B$18,1)),SUM(OFFSET(I588,0,0,-ROW(),1))-SUM(OFFSET(J588,0,0,-ROW(),1)))</f>
        <v>13886.000000000011</v>
      </c>
      <c r="L588" s="35" t="str">
        <f t="shared" ca="1" si="37"/>
        <v>买</v>
      </c>
      <c r="M588" s="4" t="str">
        <f t="shared" ca="1" si="38"/>
        <v/>
      </c>
      <c r="N588" s="3">
        <f ca="1">IF(L587="买",E588/E587-1,0)-IF(M588=1,计算结果!B$17,0)</f>
        <v>2.6514168866643262E-2</v>
      </c>
      <c r="O588" s="2">
        <f t="shared" ca="1" si="39"/>
        <v>3.8750402626612463</v>
      </c>
      <c r="P588" s="3">
        <f ca="1">1-O588/MAX(O$2:O588)</f>
        <v>3.171084545461067E-2</v>
      </c>
    </row>
    <row r="589" spans="1:16" x14ac:dyDescent="0.15">
      <c r="A589" s="1">
        <v>39246</v>
      </c>
      <c r="B589">
        <v>4071.74</v>
      </c>
      <c r="C589">
        <v>4146.5200000000004</v>
      </c>
      <c r="D589">
        <v>4064.15</v>
      </c>
      <c r="E589" s="2">
        <v>4118.2700000000004</v>
      </c>
      <c r="F589" s="16">
        <v>165908856832</v>
      </c>
      <c r="G589" s="3">
        <f t="shared" si="36"/>
        <v>2.0356234096692294E-2</v>
      </c>
      <c r="H589" s="3">
        <f>1-E589/MAX(E$2:E589)</f>
        <v>1.2000124751396779E-2</v>
      </c>
      <c r="I589" s="32">
        <v>752.03703703703707</v>
      </c>
      <c r="J589" s="32">
        <v>97.037037037037067</v>
      </c>
      <c r="K589" s="34">
        <f ca="1">IF(ROW()&gt;计算结果!B$18+1,SUM(OFFSET(I589,0,0,-计算结果!B$18,1))-SUM(OFFSET(J589,0,0,-计算结果!B$18,1)),SUM(OFFSET(I589,0,0,-ROW(),1))-SUM(OFFSET(J589,0,0,-ROW(),1)))</f>
        <v>13830</v>
      </c>
      <c r="L589" s="35" t="str">
        <f t="shared" ca="1" si="37"/>
        <v>买</v>
      </c>
      <c r="M589" s="4" t="str">
        <f t="shared" ca="1" si="38"/>
        <v/>
      </c>
      <c r="N589" s="3">
        <f ca="1">IF(L588="买",E589/E588-1,0)-IF(M589=1,计算结果!B$17,0)</f>
        <v>2.0356234096692294E-2</v>
      </c>
      <c r="O589" s="2">
        <f t="shared" ca="1" si="39"/>
        <v>3.9539214893820867</v>
      </c>
      <c r="P589" s="3">
        <f ca="1">1-O589/MAX(O$2:O589)</f>
        <v>1.2000124751396446E-2</v>
      </c>
    </row>
    <row r="590" spans="1:16" x14ac:dyDescent="0.15">
      <c r="A590" s="1">
        <v>39247</v>
      </c>
      <c r="B590">
        <v>4103.5200000000004</v>
      </c>
      <c r="C590">
        <v>4132</v>
      </c>
      <c r="D590">
        <v>4022.78</v>
      </c>
      <c r="E590" s="2">
        <v>4075.82</v>
      </c>
      <c r="F590" s="16">
        <v>133792268288</v>
      </c>
      <c r="G590" s="3">
        <f t="shared" si="36"/>
        <v>-1.0307726302549391E-2</v>
      </c>
      <c r="H590" s="3">
        <f>1-E590/MAX(E$2:E590)</f>
        <v>2.2184157052412279E-2</v>
      </c>
      <c r="I590" s="32">
        <v>238.47540983606558</v>
      </c>
      <c r="J590" s="32">
        <v>611.47540983606564</v>
      </c>
      <c r="K590" s="34">
        <f ca="1">IF(ROW()&gt;计算结果!B$18+1,SUM(OFFSET(I590,0,0,-计算结果!B$18,1))-SUM(OFFSET(J590,0,0,-计算结果!B$18,1)),SUM(OFFSET(I590,0,0,-ROW(),1))-SUM(OFFSET(J590,0,0,-ROW(),1)))</f>
        <v>13863.000000000004</v>
      </c>
      <c r="L590" s="35" t="str">
        <f t="shared" ca="1" si="37"/>
        <v>买</v>
      </c>
      <c r="M590" s="4" t="str">
        <f t="shared" ca="1" si="38"/>
        <v/>
      </c>
      <c r="N590" s="3">
        <f ca="1">IF(L589="买",E590/E589-1,0)-IF(M590=1,计算结果!B$17,0)</f>
        <v>-1.0307726302549391E-2</v>
      </c>
      <c r="O590" s="2">
        <f t="shared" ca="1" si="39"/>
        <v>3.9131655488477675</v>
      </c>
      <c r="P590" s="3">
        <f ca="1">1-O590/MAX(O$2:O590)</f>
        <v>2.2184157052412057E-2</v>
      </c>
    </row>
    <row r="591" spans="1:16" x14ac:dyDescent="0.15">
      <c r="A591" s="1">
        <v>39248</v>
      </c>
      <c r="B591">
        <v>4043.11</v>
      </c>
      <c r="C591">
        <v>4115.7299999999996</v>
      </c>
      <c r="D591">
        <v>4025.1</v>
      </c>
      <c r="E591" s="2">
        <v>4099.38</v>
      </c>
      <c r="F591" s="16">
        <v>109234266112</v>
      </c>
      <c r="G591" s="3">
        <f t="shared" si="36"/>
        <v>5.7804319130874138E-3</v>
      </c>
      <c r="H591" s="3">
        <f>1-E591/MAX(E$2:E591)</f>
        <v>1.6531959148715636E-2</v>
      </c>
      <c r="I591" s="32">
        <v>330.57142857142861</v>
      </c>
      <c r="J591" s="32">
        <v>508.57142857142861</v>
      </c>
      <c r="K591" s="34">
        <f ca="1">IF(ROW()&gt;计算结果!B$18+1,SUM(OFFSET(I591,0,0,-计算结果!B$18,1))-SUM(OFFSET(J591,0,0,-计算结果!B$18,1)),SUM(OFFSET(I591,0,0,-ROW(),1))-SUM(OFFSET(J591,0,0,-ROW(),1)))</f>
        <v>13214.000000000004</v>
      </c>
      <c r="L591" s="35" t="str">
        <f t="shared" ca="1" si="37"/>
        <v>买</v>
      </c>
      <c r="M591" s="4" t="str">
        <f t="shared" ca="1" si="38"/>
        <v/>
      </c>
      <c r="N591" s="3">
        <f ca="1">IF(L590="买",E591/E590-1,0)-IF(M591=1,计算结果!B$17,0)</f>
        <v>5.7804319130874138E-3</v>
      </c>
      <c r="O591" s="2">
        <f t="shared" ca="1" si="39"/>
        <v>3.9357853358675214</v>
      </c>
      <c r="P591" s="3">
        <f ca="1">1-O591/MAX(O$2:O591)</f>
        <v>1.6531959148715303E-2</v>
      </c>
    </row>
    <row r="592" spans="1:16" x14ac:dyDescent="0.15">
      <c r="A592" s="1">
        <v>39251</v>
      </c>
      <c r="B592">
        <v>4178.76</v>
      </c>
      <c r="C592">
        <v>4246.3999999999996</v>
      </c>
      <c r="D592">
        <v>4177.1899999999996</v>
      </c>
      <c r="E592" s="2">
        <v>4227.57</v>
      </c>
      <c r="F592" s="16">
        <v>141848330240</v>
      </c>
      <c r="G592" s="3">
        <f t="shared" si="36"/>
        <v>3.12705823807502E-2</v>
      </c>
      <c r="H592" s="3">
        <f>1-E592/MAX(E$2:E592)</f>
        <v>0</v>
      </c>
      <c r="I592" s="32">
        <v>779.00482703137573</v>
      </c>
      <c r="J592" s="32">
        <v>58.004827031375726</v>
      </c>
      <c r="K592" s="34">
        <f ca="1">IF(ROW()&gt;计算结果!B$18+1,SUM(OFFSET(I592,0,0,-计算结果!B$18,1))-SUM(OFFSET(J592,0,0,-计算结果!B$18,1)),SUM(OFFSET(I592,0,0,-ROW(),1))-SUM(OFFSET(J592,0,0,-ROW(),1)))</f>
        <v>14087.000000000007</v>
      </c>
      <c r="L592" s="35" t="str">
        <f t="shared" ca="1" si="37"/>
        <v>买</v>
      </c>
      <c r="M592" s="4" t="str">
        <f t="shared" ca="1" si="38"/>
        <v/>
      </c>
      <c r="N592" s="3">
        <f ca="1">IF(L591="买",E592/E591-1,0)-IF(M592=1,计算结果!B$17,0)</f>
        <v>3.12705823807502E-2</v>
      </c>
      <c r="O592" s="2">
        <f t="shared" ca="1" si="39"/>
        <v>4.0588596354457156</v>
      </c>
      <c r="P592" s="3">
        <f ca="1">1-O592/MAX(O$2:O592)</f>
        <v>0</v>
      </c>
    </row>
    <row r="593" spans="1:16" x14ac:dyDescent="0.15">
      <c r="A593" s="1">
        <v>39252</v>
      </c>
      <c r="B593">
        <v>4227.59</v>
      </c>
      <c r="C593">
        <v>4254.71</v>
      </c>
      <c r="D593">
        <v>4186.18</v>
      </c>
      <c r="E593" s="2">
        <v>4253</v>
      </c>
      <c r="F593" s="16">
        <v>130523275264</v>
      </c>
      <c r="G593" s="3">
        <f t="shared" si="36"/>
        <v>6.0152759150056134E-3</v>
      </c>
      <c r="H593" s="3">
        <f>1-E593/MAX(E$2:E593)</f>
        <v>0</v>
      </c>
      <c r="I593" s="32">
        <v>548.21951219512198</v>
      </c>
      <c r="J593" s="32">
        <v>301.21951219512198</v>
      </c>
      <c r="K593" s="34">
        <f ca="1">IF(ROW()&gt;计算结果!B$18+1,SUM(OFFSET(I593,0,0,-计算结果!B$18,1))-SUM(OFFSET(J593,0,0,-计算结果!B$18,1)),SUM(OFFSET(I593,0,0,-ROW(),1))-SUM(OFFSET(J593,0,0,-ROW(),1)))</f>
        <v>14222.000000000011</v>
      </c>
      <c r="L593" s="35" t="str">
        <f t="shared" ca="1" si="37"/>
        <v>买</v>
      </c>
      <c r="M593" s="4" t="str">
        <f t="shared" ca="1" si="38"/>
        <v/>
      </c>
      <c r="N593" s="3">
        <f ca="1">IF(L592="买",E593/E592-1,0)-IF(M593=1,计算结果!B$17,0)</f>
        <v>6.0152759150056134E-3</v>
      </c>
      <c r="O593" s="2">
        <f t="shared" ca="1" si="39"/>
        <v>4.0832747960532005</v>
      </c>
      <c r="P593" s="3">
        <f ca="1">1-O593/MAX(O$2:O593)</f>
        <v>0</v>
      </c>
    </row>
    <row r="594" spans="1:16" x14ac:dyDescent="0.15">
      <c r="A594" s="1">
        <v>39253</v>
      </c>
      <c r="B594">
        <v>4268.6499999999996</v>
      </c>
      <c r="C594">
        <v>4292.2</v>
      </c>
      <c r="D594">
        <v>4138.33</v>
      </c>
      <c r="E594" s="2">
        <v>4157.6000000000004</v>
      </c>
      <c r="F594" s="16">
        <v>141060751360</v>
      </c>
      <c r="G594" s="3">
        <f t="shared" si="36"/>
        <v>-2.2431225017634504E-2</v>
      </c>
      <c r="H594" s="3">
        <f>1-E594/MAX(E$2:E594)</f>
        <v>2.2431225017634504E-2</v>
      </c>
      <c r="I594" s="32">
        <v>166.42105263157893</v>
      </c>
      <c r="J594" s="32">
        <v>693.42105263157896</v>
      </c>
      <c r="K594" s="34">
        <f ca="1">IF(ROW()&gt;计算结果!B$18+1,SUM(OFFSET(I594,0,0,-计算结果!B$18,1))-SUM(OFFSET(J594,0,0,-计算结果!B$18,1)),SUM(OFFSET(I594,0,0,-ROW(),1))-SUM(OFFSET(J594,0,0,-ROW(),1)))</f>
        <v>12926.000000000007</v>
      </c>
      <c r="L594" s="35" t="str">
        <f t="shared" ca="1" si="37"/>
        <v>买</v>
      </c>
      <c r="M594" s="4" t="str">
        <f t="shared" ca="1" si="38"/>
        <v/>
      </c>
      <c r="N594" s="3">
        <f ca="1">IF(L593="买",E594/E593-1,0)-IF(M594=1,计算结果!B$17,0)</f>
        <v>-2.2431225017634504E-2</v>
      </c>
      <c r="O594" s="2">
        <f t="shared" ca="1" si="39"/>
        <v>3.9916819402940957</v>
      </c>
      <c r="P594" s="3">
        <f ca="1">1-O594/MAX(O$2:O594)</f>
        <v>2.2431225017634504E-2</v>
      </c>
    </row>
    <row r="595" spans="1:16" x14ac:dyDescent="0.15">
      <c r="A595" s="1">
        <v>39254</v>
      </c>
      <c r="B595">
        <v>4140.6899999999996</v>
      </c>
      <c r="C595">
        <v>4208.87</v>
      </c>
      <c r="D595">
        <v>4110.96</v>
      </c>
      <c r="E595" s="2">
        <v>4197.28</v>
      </c>
      <c r="F595" s="16">
        <v>121783099392</v>
      </c>
      <c r="G595" s="3">
        <f t="shared" si="36"/>
        <v>9.5439676736577272E-3</v>
      </c>
      <c r="H595" s="3">
        <f>1-E595/MAX(E$2:E595)</f>
        <v>1.310134023042564E-2</v>
      </c>
      <c r="I595" s="32">
        <v>343.58823529411768</v>
      </c>
      <c r="J595" s="32">
        <v>520.58823529411768</v>
      </c>
      <c r="K595" s="34">
        <f ca="1">IF(ROW()&gt;计算结果!B$18+1,SUM(OFFSET(I595,0,0,-计算结果!B$18,1))-SUM(OFFSET(J595,0,0,-计算结果!B$18,1)),SUM(OFFSET(I595,0,0,-ROW(),1))-SUM(OFFSET(J595,0,0,-ROW(),1)))</f>
        <v>12112.000000000007</v>
      </c>
      <c r="L595" s="35" t="str">
        <f t="shared" ca="1" si="37"/>
        <v>买</v>
      </c>
      <c r="M595" s="4" t="str">
        <f t="shared" ca="1" si="38"/>
        <v/>
      </c>
      <c r="N595" s="3">
        <f ca="1">IF(L594="买",E595/E594-1,0)-IF(M595=1,计算结果!B$17,0)</f>
        <v>9.5439676736577272E-3</v>
      </c>
      <c r="O595" s="2">
        <f t="shared" ca="1" si="39"/>
        <v>4.0297784236957863</v>
      </c>
      <c r="P595" s="3">
        <f ca="1">1-O595/MAX(O$2:O595)</f>
        <v>1.3101340230425529E-2</v>
      </c>
    </row>
    <row r="596" spans="1:16" x14ac:dyDescent="0.15">
      <c r="A596" s="1">
        <v>39255</v>
      </c>
      <c r="B596">
        <v>4203.13</v>
      </c>
      <c r="C596">
        <v>4220.92</v>
      </c>
      <c r="D596">
        <v>3970.35</v>
      </c>
      <c r="E596" s="2">
        <v>4051.43</v>
      </c>
      <c r="F596" s="16">
        <v>127747670016</v>
      </c>
      <c r="G596" s="3">
        <f t="shared" si="36"/>
        <v>-3.474869439255901E-2</v>
      </c>
      <c r="H596" s="3">
        <f>1-E596/MAX(E$2:E596)</f>
        <v>4.7394780155184613E-2</v>
      </c>
      <c r="I596" s="32">
        <v>91.5</v>
      </c>
      <c r="J596" s="32">
        <v>762.5</v>
      </c>
      <c r="K596" s="34">
        <f ca="1">IF(ROW()&gt;计算结果!B$18+1,SUM(OFFSET(I596,0,0,-计算结果!B$18,1))-SUM(OFFSET(J596,0,0,-计算结果!B$18,1)),SUM(OFFSET(I596,0,0,-ROW(),1))-SUM(OFFSET(J596,0,0,-ROW(),1)))</f>
        <v>11570.000000000004</v>
      </c>
      <c r="L596" s="35" t="str">
        <f t="shared" ca="1" si="37"/>
        <v>买</v>
      </c>
      <c r="M596" s="4" t="str">
        <f t="shared" ca="1" si="38"/>
        <v/>
      </c>
      <c r="N596" s="3">
        <f ca="1">IF(L595="买",E596/E595-1,0)-IF(M596=1,计算结果!B$17,0)</f>
        <v>-3.474869439255901E-2</v>
      </c>
      <c r="O596" s="2">
        <f t="shared" ca="1" si="39"/>
        <v>3.8897488847810533</v>
      </c>
      <c r="P596" s="3">
        <f ca="1">1-O596/MAX(O$2:O596)</f>
        <v>4.7394780155184502E-2</v>
      </c>
    </row>
    <row r="597" spans="1:16" x14ac:dyDescent="0.15">
      <c r="A597" s="1">
        <v>39258</v>
      </c>
      <c r="B597">
        <v>4066.45</v>
      </c>
      <c r="C597">
        <v>4105.99</v>
      </c>
      <c r="D597">
        <v>3850.84</v>
      </c>
      <c r="E597" s="2">
        <v>3877.59</v>
      </c>
      <c r="F597" s="16">
        <v>113432698880</v>
      </c>
      <c r="G597" s="3">
        <f t="shared" si="36"/>
        <v>-4.2908306449821354E-2</v>
      </c>
      <c r="H597" s="3">
        <f>1-E597/MAX(E$2:E597)</f>
        <v>8.8269456853985351E-2</v>
      </c>
      <c r="I597" s="32">
        <v>0</v>
      </c>
      <c r="J597" s="32">
        <v>0</v>
      </c>
      <c r="K597" s="34">
        <f ca="1">IF(ROW()&gt;计算结果!B$18+1,SUM(OFFSET(I597,0,0,-计算结果!B$18,1))-SUM(OFFSET(J597,0,0,-计算结果!B$18,1)),SUM(OFFSET(I597,0,0,-ROW(),1))-SUM(OFFSET(J597,0,0,-ROW(),1)))</f>
        <v>11126</v>
      </c>
      <c r="L597" s="35" t="str">
        <f t="shared" ca="1" si="37"/>
        <v>买</v>
      </c>
      <c r="M597" s="4" t="str">
        <f t="shared" ca="1" si="38"/>
        <v/>
      </c>
      <c r="N597" s="3">
        <f ca="1">IF(L596="买",E597/E596-1,0)-IF(M597=1,计算结果!B$17,0)</f>
        <v>-4.2908306449821354E-2</v>
      </c>
      <c r="O597" s="2">
        <f t="shared" ca="1" si="39"/>
        <v>3.7228463476200169</v>
      </c>
      <c r="P597" s="3">
        <f ca="1">1-O597/MAX(O$2:O597)</f>
        <v>8.8269456853985351E-2</v>
      </c>
    </row>
    <row r="598" spans="1:16" x14ac:dyDescent="0.15">
      <c r="A598" s="1">
        <v>39259</v>
      </c>
      <c r="B598">
        <v>3804.41</v>
      </c>
      <c r="C598">
        <v>3929.37</v>
      </c>
      <c r="D598">
        <v>3752.93</v>
      </c>
      <c r="E598" s="2">
        <v>3928.21</v>
      </c>
      <c r="F598" s="16">
        <v>87867744256</v>
      </c>
      <c r="G598" s="3">
        <f t="shared" si="36"/>
        <v>1.305450034686495E-2</v>
      </c>
      <c r="H598" s="3">
        <f>1-E598/MAX(E$2:E598)</f>
        <v>7.6367270162238432E-2</v>
      </c>
      <c r="I598" s="32">
        <v>558.50515463917532</v>
      </c>
      <c r="J598" s="32">
        <v>283.50515463917532</v>
      </c>
      <c r="K598" s="34">
        <f ca="1">IF(ROW()&gt;计算结果!B$18+1,SUM(OFFSET(I598,0,0,-计算结果!B$18,1))-SUM(OFFSET(J598,0,0,-计算结果!B$18,1)),SUM(OFFSET(I598,0,0,-ROW(),1))-SUM(OFFSET(J598,0,0,-ROW(),1)))</f>
        <v>11081.999999999996</v>
      </c>
      <c r="L598" s="35" t="str">
        <f t="shared" ca="1" si="37"/>
        <v>买</v>
      </c>
      <c r="M598" s="4" t="str">
        <f t="shared" ca="1" si="38"/>
        <v/>
      </c>
      <c r="N598" s="3">
        <f ca="1">IF(L597="买",E598/E597-1,0)-IF(M598=1,计算结果!B$17,0)</f>
        <v>1.305450034686495E-2</v>
      </c>
      <c r="O598" s="2">
        <f t="shared" ca="1" si="39"/>
        <v>3.7714462465563474</v>
      </c>
      <c r="P598" s="3">
        <f ca="1">1-O598/MAX(O$2:O598)</f>
        <v>7.6367270162238321E-2</v>
      </c>
    </row>
    <row r="599" spans="1:16" x14ac:dyDescent="0.15">
      <c r="A599" s="1">
        <v>39260</v>
      </c>
      <c r="B599">
        <v>3946.88</v>
      </c>
      <c r="C599">
        <v>4053.41</v>
      </c>
      <c r="D599">
        <v>3912.2</v>
      </c>
      <c r="E599" s="2">
        <v>4040.48</v>
      </c>
      <c r="F599" s="16">
        <v>102131621888</v>
      </c>
      <c r="G599" s="3">
        <f t="shared" si="36"/>
        <v>2.8580447582995827E-2</v>
      </c>
      <c r="H599" s="3">
        <f>1-E599/MAX(E$2:E599)</f>
        <v>4.9969433341170988E-2</v>
      </c>
      <c r="I599" s="32">
        <v>686.15094339622647</v>
      </c>
      <c r="J599" s="32">
        <v>164.15094339622647</v>
      </c>
      <c r="K599" s="34">
        <f ca="1">IF(ROW()&gt;计算结果!B$18+1,SUM(OFFSET(I599,0,0,-计算结果!B$18,1))-SUM(OFFSET(J599,0,0,-计算结果!B$18,1)),SUM(OFFSET(I599,0,0,-ROW(),1))-SUM(OFFSET(J599,0,0,-ROW(),1)))</f>
        <v>11883.999999999996</v>
      </c>
      <c r="L599" s="35" t="str">
        <f t="shared" ca="1" si="37"/>
        <v>买</v>
      </c>
      <c r="M599" s="4" t="str">
        <f t="shared" ca="1" si="38"/>
        <v/>
      </c>
      <c r="N599" s="3">
        <f ca="1">IF(L598="买",E599/E598-1,0)-IF(M599=1,计算结果!B$17,0)</f>
        <v>2.8580447582995827E-2</v>
      </c>
      <c r="O599" s="2">
        <f t="shared" ca="1" si="39"/>
        <v>3.8792358683181374</v>
      </c>
      <c r="P599" s="3">
        <f ca="1">1-O599/MAX(O$2:O599)</f>
        <v>4.9969433341170766E-2</v>
      </c>
    </row>
    <row r="600" spans="1:16" x14ac:dyDescent="0.15">
      <c r="A600" s="1">
        <v>39261</v>
      </c>
      <c r="B600">
        <v>4038.38</v>
      </c>
      <c r="C600">
        <v>4067.81</v>
      </c>
      <c r="D600">
        <v>3857.85</v>
      </c>
      <c r="E600" s="2">
        <v>3858.52</v>
      </c>
      <c r="F600" s="16">
        <v>98372050944</v>
      </c>
      <c r="G600" s="3">
        <f t="shared" si="36"/>
        <v>-4.5034253356036946E-2</v>
      </c>
      <c r="H600" s="3">
        <f>1-E600/MAX(E$2:E600)</f>
        <v>9.2753350576063931E-2</v>
      </c>
      <c r="I600" s="32">
        <v>76.888888888888886</v>
      </c>
      <c r="J600" s="32">
        <v>768.88888888888891</v>
      </c>
      <c r="K600" s="34">
        <f ca="1">IF(ROW()&gt;计算结果!B$18+1,SUM(OFFSET(I600,0,0,-计算结果!B$18,1))-SUM(OFFSET(J600,0,0,-计算结果!B$18,1)),SUM(OFFSET(I600,0,0,-ROW(),1))-SUM(OFFSET(J600,0,0,-ROW(),1)))</f>
        <v>10536.999999999996</v>
      </c>
      <c r="L600" s="35" t="str">
        <f t="shared" ca="1" si="37"/>
        <v>买</v>
      </c>
      <c r="M600" s="4" t="str">
        <f t="shared" ca="1" si="38"/>
        <v/>
      </c>
      <c r="N600" s="3">
        <f ca="1">IF(L599="买",E600/E599-1,0)-IF(M600=1,计算结果!B$17,0)</f>
        <v>-4.5034253356036946E-2</v>
      </c>
      <c r="O600" s="2">
        <f t="shared" ca="1" si="39"/>
        <v>3.7045373773964725</v>
      </c>
      <c r="P600" s="3">
        <f ca="1">1-O600/MAX(O$2:O600)</f>
        <v>9.275335057606382E-2</v>
      </c>
    </row>
    <row r="601" spans="1:16" x14ac:dyDescent="0.15">
      <c r="A601" s="1">
        <v>39262</v>
      </c>
      <c r="B601">
        <v>3769.33</v>
      </c>
      <c r="C601">
        <v>3867.75</v>
      </c>
      <c r="D601">
        <v>3718.16</v>
      </c>
      <c r="E601" s="2">
        <v>3764.08</v>
      </c>
      <c r="F601" s="16">
        <v>88527585280</v>
      </c>
      <c r="G601" s="3">
        <f t="shared" si="36"/>
        <v>-2.4475705710997997E-2</v>
      </c>
      <c r="H601" s="3">
        <f>1-E601/MAX(E$2:E601)</f>
        <v>0.11495885257465321</v>
      </c>
      <c r="I601" s="32">
        <v>113.33333333333334</v>
      </c>
      <c r="J601" s="32">
        <v>708.33333333333337</v>
      </c>
      <c r="K601" s="34">
        <f ca="1">IF(ROW()&gt;计算结果!B$18+1,SUM(OFFSET(I601,0,0,-计算结果!B$18,1))-SUM(OFFSET(J601,0,0,-计算结果!B$18,1)),SUM(OFFSET(I601,0,0,-ROW(),1))-SUM(OFFSET(J601,0,0,-ROW(),1)))</f>
        <v>10361</v>
      </c>
      <c r="L601" s="35" t="str">
        <f t="shared" ca="1" si="37"/>
        <v>买</v>
      </c>
      <c r="M601" s="4" t="str">
        <f t="shared" ca="1" si="38"/>
        <v/>
      </c>
      <c r="N601" s="3">
        <f ca="1">IF(L600="买",E601/E600-1,0)-IF(M601=1,计算结果!B$17,0)</f>
        <v>-2.4475705710997997E-2</v>
      </c>
      <c r="O601" s="2">
        <f t="shared" ca="1" si="39"/>
        <v>3.6138662107519242</v>
      </c>
      <c r="P601" s="3">
        <f ca="1">1-O601/MAX(O$2:O601)</f>
        <v>0.1149588525746531</v>
      </c>
    </row>
    <row r="602" spans="1:16" x14ac:dyDescent="0.15">
      <c r="A602" s="1">
        <v>39265</v>
      </c>
      <c r="B602">
        <v>3746.18</v>
      </c>
      <c r="C602">
        <v>3801.9</v>
      </c>
      <c r="D602">
        <v>3644.19</v>
      </c>
      <c r="E602" s="2">
        <v>3757.66</v>
      </c>
      <c r="F602" s="16">
        <v>71995867136</v>
      </c>
      <c r="G602" s="3">
        <f t="shared" si="36"/>
        <v>-1.7055960553442606E-3</v>
      </c>
      <c r="H602" s="3">
        <f>1-E602/MAX(E$2:E602)</f>
        <v>0.11646837526451914</v>
      </c>
      <c r="I602" s="32">
        <v>535.72727272727275</v>
      </c>
      <c r="J602" s="32">
        <v>322.72727272727275</v>
      </c>
      <c r="K602" s="34">
        <f ca="1">IF(ROW()&gt;计算结果!B$18+1,SUM(OFFSET(I602,0,0,-计算结果!B$18,1))-SUM(OFFSET(J602,0,0,-计算结果!B$18,1)),SUM(OFFSET(I602,0,0,-ROW(),1))-SUM(OFFSET(J602,0,0,-ROW(),1)))</f>
        <v>10393</v>
      </c>
      <c r="L602" s="35" t="str">
        <f t="shared" ca="1" si="37"/>
        <v>买</v>
      </c>
      <c r="M602" s="4" t="str">
        <f t="shared" ca="1" si="38"/>
        <v/>
      </c>
      <c r="N602" s="3">
        <f ca="1">IF(L601="买",E602/E601-1,0)-IF(M602=1,计算结果!B$17,0)</f>
        <v>-1.7055960553442606E-3</v>
      </c>
      <c r="O602" s="2">
        <f t="shared" ca="1" si="39"/>
        <v>3.6077024147983239</v>
      </c>
      <c r="P602" s="3">
        <f ca="1">1-O602/MAX(O$2:O602)</f>
        <v>0.11646837526451903</v>
      </c>
    </row>
    <row r="603" spans="1:16" x14ac:dyDescent="0.15">
      <c r="A603" s="1">
        <v>39266</v>
      </c>
      <c r="B603">
        <v>3782.78</v>
      </c>
      <c r="C603">
        <v>3835.29</v>
      </c>
      <c r="D603">
        <v>3744.01</v>
      </c>
      <c r="E603" s="2">
        <v>3832.23</v>
      </c>
      <c r="F603" s="16">
        <v>68887494656</v>
      </c>
      <c r="G603" s="3">
        <f t="shared" si="36"/>
        <v>1.9844797027937622E-2</v>
      </c>
      <c r="H603" s="3">
        <f>1-E603/MAX(E$2:E603)</f>
        <v>9.8934869503879641E-2</v>
      </c>
      <c r="I603" s="32">
        <v>628.52380952380952</v>
      </c>
      <c r="J603" s="32">
        <v>234.52380952380952</v>
      </c>
      <c r="K603" s="34">
        <f ca="1">IF(ROW()&gt;计算结果!B$18+1,SUM(OFFSET(I603,0,0,-计算结果!B$18,1))-SUM(OFFSET(J603,0,0,-计算结果!B$18,1)),SUM(OFFSET(I603,0,0,-ROW(),1))-SUM(OFFSET(J603,0,0,-ROW(),1)))</f>
        <v>10215.000000000004</v>
      </c>
      <c r="L603" s="35" t="str">
        <f t="shared" ca="1" si="37"/>
        <v>买</v>
      </c>
      <c r="M603" s="4" t="str">
        <f t="shared" ca="1" si="38"/>
        <v/>
      </c>
      <c r="N603" s="3">
        <f ca="1">IF(L602="买",E603/E602-1,0)-IF(M603=1,计算结果!B$17,0)</f>
        <v>1.9844797027937622E-2</v>
      </c>
      <c r="O603" s="2">
        <f t="shared" ca="1" si="39"/>
        <v>3.6792965369571968</v>
      </c>
      <c r="P603" s="3">
        <f ca="1">1-O603/MAX(O$2:O603)</f>
        <v>9.893486950387953E-2</v>
      </c>
    </row>
    <row r="604" spans="1:16" x14ac:dyDescent="0.15">
      <c r="A604" s="1">
        <v>39267</v>
      </c>
      <c r="B604">
        <v>3840.41</v>
      </c>
      <c r="C604">
        <v>3848.08</v>
      </c>
      <c r="D604">
        <v>3727.56</v>
      </c>
      <c r="E604" s="2">
        <v>3743.58</v>
      </c>
      <c r="F604" s="16">
        <v>59055648768</v>
      </c>
      <c r="G604" s="3">
        <f t="shared" si="36"/>
        <v>-2.3132745164042845E-2</v>
      </c>
      <c r="H604" s="3">
        <f>1-E604/MAX(E$2:E604)</f>
        <v>0.11977897954385142</v>
      </c>
      <c r="I604" s="32">
        <v>167.68421052631578</v>
      </c>
      <c r="J604" s="32">
        <v>698.68421052631584</v>
      </c>
      <c r="K604" s="34">
        <f ca="1">IF(ROW()&gt;计算结果!B$18+1,SUM(OFFSET(I604,0,0,-计算结果!B$18,1))-SUM(OFFSET(J604,0,0,-计算结果!B$18,1)),SUM(OFFSET(I604,0,0,-ROW(),1))-SUM(OFFSET(J604,0,0,-ROW(),1)))</f>
        <v>9181.9999999999964</v>
      </c>
      <c r="L604" s="35" t="str">
        <f t="shared" ca="1" si="37"/>
        <v>买</v>
      </c>
      <c r="M604" s="4" t="str">
        <f t="shared" ca="1" si="38"/>
        <v/>
      </c>
      <c r="N604" s="3">
        <f ca="1">IF(L603="买",E604/E603-1,0)-IF(M604=1,计算结果!B$17,0)</f>
        <v>-2.3132745164042845E-2</v>
      </c>
      <c r="O604" s="2">
        <f t="shared" ca="1" si="39"/>
        <v>3.5941843077848206</v>
      </c>
      <c r="P604" s="3">
        <f ca="1">1-O604/MAX(O$2:O604)</f>
        <v>0.1197789795438513</v>
      </c>
    </row>
    <row r="605" spans="1:16" x14ac:dyDescent="0.15">
      <c r="A605" s="1">
        <v>39268</v>
      </c>
      <c r="B605">
        <v>3688.31</v>
      </c>
      <c r="C605">
        <v>3706.6</v>
      </c>
      <c r="D605">
        <v>3535.04</v>
      </c>
      <c r="E605" s="2">
        <v>3537.44</v>
      </c>
      <c r="F605" s="16">
        <v>61324054528</v>
      </c>
      <c r="G605" s="3">
        <f t="shared" si="36"/>
        <v>-5.5064937840249129E-2</v>
      </c>
      <c r="H605" s="3">
        <f>1-E605/MAX(E$2:E605)</f>
        <v>0.16824829532094987</v>
      </c>
      <c r="I605" s="32">
        <v>49.340425531914889</v>
      </c>
      <c r="J605" s="32">
        <v>822.34042553191489</v>
      </c>
      <c r="K605" s="34">
        <f ca="1">IF(ROW()&gt;计算结果!B$18+1,SUM(OFFSET(I605,0,0,-计算结果!B$18,1))-SUM(OFFSET(J605,0,0,-计算结果!B$18,1)),SUM(OFFSET(I605,0,0,-ROW(),1))-SUM(OFFSET(J605,0,0,-ROW(),1)))</f>
        <v>8367.9999999999964</v>
      </c>
      <c r="L605" s="35" t="str">
        <f t="shared" ca="1" si="37"/>
        <v>买</v>
      </c>
      <c r="M605" s="4" t="str">
        <f t="shared" ca="1" si="38"/>
        <v/>
      </c>
      <c r="N605" s="3">
        <f ca="1">IF(L604="买",E605/E604-1,0)-IF(M605=1,计算结果!B$17,0)</f>
        <v>-5.5064937840249129E-2</v>
      </c>
      <c r="O605" s="2">
        <f t="shared" ca="1" si="39"/>
        <v>3.3962707722902508</v>
      </c>
      <c r="P605" s="3">
        <f ca="1">1-O605/MAX(O$2:O605)</f>
        <v>0.16824829532094976</v>
      </c>
    </row>
    <row r="606" spans="1:16" x14ac:dyDescent="0.15">
      <c r="A606" s="1">
        <v>39269</v>
      </c>
      <c r="B606">
        <v>3517.6</v>
      </c>
      <c r="C606">
        <v>3712.74</v>
      </c>
      <c r="D606">
        <v>3475.27</v>
      </c>
      <c r="E606" s="2">
        <v>3710.28</v>
      </c>
      <c r="F606" s="16">
        <v>71894990848</v>
      </c>
      <c r="G606" s="3">
        <f t="shared" si="36"/>
        <v>4.8860192681713377E-2</v>
      </c>
      <c r="H606" s="3">
        <f>1-E606/MAX(E$2:E606)</f>
        <v>0.12760874676698797</v>
      </c>
      <c r="I606" s="32">
        <v>844.001271455817</v>
      </c>
      <c r="J606" s="32">
        <v>26.001271455817005</v>
      </c>
      <c r="K606" s="34">
        <f ca="1">IF(ROW()&gt;计算结果!B$18+1,SUM(OFFSET(I606,0,0,-计算结果!B$18,1))-SUM(OFFSET(J606,0,0,-计算结果!B$18,1)),SUM(OFFSET(I606,0,0,-ROW(),1))-SUM(OFFSET(J606,0,0,-ROW(),1)))</f>
        <v>8981.9999999999964</v>
      </c>
      <c r="L606" s="35" t="str">
        <f t="shared" ca="1" si="37"/>
        <v>买</v>
      </c>
      <c r="M606" s="4" t="str">
        <f t="shared" ca="1" si="38"/>
        <v/>
      </c>
      <c r="N606" s="3">
        <f ca="1">IF(L605="买",E606/E605-1,0)-IF(M606=1,计算结果!B$17,0)</f>
        <v>4.8860192681713377E-2</v>
      </c>
      <c r="O606" s="2">
        <f t="shared" ca="1" si="39"/>
        <v>3.5622132166236238</v>
      </c>
      <c r="P606" s="3">
        <f ca="1">1-O606/MAX(O$2:O606)</f>
        <v>0.12760874676698786</v>
      </c>
    </row>
    <row r="607" spans="1:16" x14ac:dyDescent="0.15">
      <c r="A607" s="1">
        <v>39272</v>
      </c>
      <c r="B607">
        <v>3743.87</v>
      </c>
      <c r="C607">
        <v>3840.99</v>
      </c>
      <c r="D607">
        <v>3722.23</v>
      </c>
      <c r="E607" s="2">
        <v>3821.3</v>
      </c>
      <c r="F607" s="16">
        <v>79270985728</v>
      </c>
      <c r="G607" s="3">
        <f t="shared" si="36"/>
        <v>2.9922270017357144E-2</v>
      </c>
      <c r="H607" s="3">
        <f>1-E607/MAX(E$2:E607)</f>
        <v>0.10150482012696915</v>
      </c>
      <c r="I607" s="32">
        <v>843.00153295861014</v>
      </c>
      <c r="J607" s="32">
        <v>21.001532958610142</v>
      </c>
      <c r="K607" s="34">
        <f ca="1">IF(ROW()&gt;计算结果!B$18+1,SUM(OFFSET(I607,0,0,-计算结果!B$18,1))-SUM(OFFSET(J607,0,0,-计算结果!B$18,1)),SUM(OFFSET(I607,0,0,-ROW(),1))-SUM(OFFSET(J607,0,0,-ROW(),1)))</f>
        <v>9188</v>
      </c>
      <c r="L607" s="35" t="str">
        <f t="shared" ca="1" si="37"/>
        <v>买</v>
      </c>
      <c r="M607" s="4" t="str">
        <f t="shared" ca="1" si="38"/>
        <v/>
      </c>
      <c r="N607" s="3">
        <f ca="1">IF(L606="买",E607/E606-1,0)-IF(M607=1,计算结果!B$17,0)</f>
        <v>2.9922270017357144E-2</v>
      </c>
      <c r="O607" s="2">
        <f t="shared" ca="1" si="39"/>
        <v>3.6688027223508342</v>
      </c>
      <c r="P607" s="3">
        <f ca="1">1-O607/MAX(O$2:O607)</f>
        <v>0.10150482012696904</v>
      </c>
    </row>
    <row r="608" spans="1:16" x14ac:dyDescent="0.15">
      <c r="A608" s="1">
        <v>39273</v>
      </c>
      <c r="B608">
        <v>3832.76</v>
      </c>
      <c r="C608">
        <v>3852.93</v>
      </c>
      <c r="D608">
        <v>3764.25</v>
      </c>
      <c r="E608" s="2">
        <v>3775.62</v>
      </c>
      <c r="F608" s="16">
        <v>77184565248</v>
      </c>
      <c r="G608" s="3">
        <f t="shared" si="36"/>
        <v>-1.1954047052050387E-2</v>
      </c>
      <c r="H608" s="3">
        <f>1-E608/MAX(E$2:E608)</f>
        <v>0.11224547378321192</v>
      </c>
      <c r="I608" s="32">
        <v>166.73684210526315</v>
      </c>
      <c r="J608" s="32">
        <v>694.73684210526312</v>
      </c>
      <c r="K608" s="34">
        <f ca="1">IF(ROW()&gt;计算结果!B$18+1,SUM(OFFSET(I608,0,0,-计算结果!B$18,1))-SUM(OFFSET(J608,0,0,-计算结果!B$18,1)),SUM(OFFSET(I608,0,0,-ROW(),1))-SUM(OFFSET(J608,0,0,-ROW(),1)))</f>
        <v>8339</v>
      </c>
      <c r="L608" s="35" t="str">
        <f t="shared" ca="1" si="37"/>
        <v>买</v>
      </c>
      <c r="M608" s="4" t="str">
        <f t="shared" ca="1" si="38"/>
        <v/>
      </c>
      <c r="N608" s="3">
        <f ca="1">IF(L607="买",E608/E607-1,0)-IF(M608=1,计算结果!B$17,0)</f>
        <v>-1.1954047052050387E-2</v>
      </c>
      <c r="O608" s="2">
        <f t="shared" ca="1" si="39"/>
        <v>3.6249456819831618</v>
      </c>
      <c r="P608" s="3">
        <f ca="1">1-O608/MAX(O$2:O608)</f>
        <v>0.1122454737832117</v>
      </c>
    </row>
    <row r="609" spans="1:16" x14ac:dyDescent="0.15">
      <c r="A609" s="1">
        <v>39274</v>
      </c>
      <c r="B609">
        <v>3751.49</v>
      </c>
      <c r="C609">
        <v>3797.81</v>
      </c>
      <c r="D609">
        <v>3732.29</v>
      </c>
      <c r="E609" s="2">
        <v>3789.87</v>
      </c>
      <c r="F609" s="16">
        <v>51532283904</v>
      </c>
      <c r="G609" s="3">
        <f t="shared" si="36"/>
        <v>3.7742145660846216E-3</v>
      </c>
      <c r="H609" s="3">
        <f>1-E609/MAX(E$2:E609)</f>
        <v>0.10889489771925698</v>
      </c>
      <c r="I609" s="32">
        <v>630.40909090909099</v>
      </c>
      <c r="J609" s="32">
        <v>228.40909090909099</v>
      </c>
      <c r="K609" s="34">
        <f ca="1">IF(ROW()&gt;计算结果!B$18+1,SUM(OFFSET(I609,0,0,-计算结果!B$18,1))-SUM(OFFSET(J609,0,0,-计算结果!B$18,1)),SUM(OFFSET(I609,0,0,-ROW(),1))-SUM(OFFSET(J609,0,0,-ROW(),1)))</f>
        <v>9152.9999999999927</v>
      </c>
      <c r="L609" s="35" t="str">
        <f t="shared" ca="1" si="37"/>
        <v>买</v>
      </c>
      <c r="M609" s="4" t="str">
        <f t="shared" ca="1" si="38"/>
        <v/>
      </c>
      <c r="N609" s="3">
        <f ca="1">IF(L608="买",E609/E608-1,0)-IF(M609=1,计算结果!B$17,0)</f>
        <v>3.7742145660846216E-3</v>
      </c>
      <c r="O609" s="2">
        <f t="shared" ca="1" si="39"/>
        <v>3.6386270047773683</v>
      </c>
      <c r="P609" s="3">
        <f ca="1">1-O609/MAX(O$2:O609)</f>
        <v>0.10889489771925676</v>
      </c>
    </row>
    <row r="610" spans="1:16" x14ac:dyDescent="0.15">
      <c r="A610" s="1">
        <v>39275</v>
      </c>
      <c r="B610">
        <v>3799.19</v>
      </c>
      <c r="C610">
        <v>3839.21</v>
      </c>
      <c r="D610">
        <v>3780.03</v>
      </c>
      <c r="E610" s="2">
        <v>3816.92</v>
      </c>
      <c r="F610" s="16">
        <v>45968044032</v>
      </c>
      <c r="G610" s="3">
        <f t="shared" si="36"/>
        <v>7.1374479863426377E-3</v>
      </c>
      <c r="H610" s="3">
        <f>1-E610/MAX(E$2:E610)</f>
        <v>0.10253468140136368</v>
      </c>
      <c r="I610" s="32">
        <v>576.69230769230762</v>
      </c>
      <c r="J610" s="32">
        <v>282.69230769230762</v>
      </c>
      <c r="K610" s="34">
        <f ca="1">IF(ROW()&gt;计算结果!B$18+1,SUM(OFFSET(I610,0,0,-计算结果!B$18,1))-SUM(OFFSET(J610,0,0,-计算结果!B$18,1)),SUM(OFFSET(I610,0,0,-ROW(),1))-SUM(OFFSET(J610,0,0,-ROW(),1)))</f>
        <v>10050.999999999989</v>
      </c>
      <c r="L610" s="35" t="str">
        <f t="shared" ca="1" si="37"/>
        <v>买</v>
      </c>
      <c r="M610" s="4" t="str">
        <f t="shared" ca="1" si="38"/>
        <v/>
      </c>
      <c r="N610" s="3">
        <f ca="1">IF(L609="买",E610/E609-1,0)-IF(M610=1,计算结果!B$17,0)</f>
        <v>7.1374479863426377E-3</v>
      </c>
      <c r="O610" s="2">
        <f t="shared" ca="1" si="39"/>
        <v>3.6645975157656685</v>
      </c>
      <c r="P610" s="3">
        <f ca="1">1-O610/MAX(O$2:O610)</f>
        <v>0.10253468140136335</v>
      </c>
    </row>
    <row r="611" spans="1:16" x14ac:dyDescent="0.15">
      <c r="A611" s="1">
        <v>39276</v>
      </c>
      <c r="B611">
        <v>3825.03</v>
      </c>
      <c r="C611">
        <v>3829.68</v>
      </c>
      <c r="D611">
        <v>3773.93</v>
      </c>
      <c r="E611" s="2">
        <v>3820.12</v>
      </c>
      <c r="F611" s="16">
        <v>38615515136</v>
      </c>
      <c r="G611" s="3">
        <f t="shared" si="36"/>
        <v>8.3837230017924647E-4</v>
      </c>
      <c r="H611" s="3">
        <f>1-E611/MAX(E$2:E611)</f>
        <v>0.1017822713378792</v>
      </c>
      <c r="I611" s="32">
        <v>312.8372093023255</v>
      </c>
      <c r="J611" s="32">
        <v>548.8372093023255</v>
      </c>
      <c r="K611" s="34">
        <f ca="1">IF(ROW()&gt;计算结果!B$18+1,SUM(OFFSET(I611,0,0,-计算结果!B$18,1))-SUM(OFFSET(J611,0,0,-计算结果!B$18,1)),SUM(OFFSET(I611,0,0,-ROW(),1))-SUM(OFFSET(J611,0,0,-ROW(),1)))</f>
        <v>9432.9999999999964</v>
      </c>
      <c r="L611" s="35" t="str">
        <f t="shared" ca="1" si="37"/>
        <v>买</v>
      </c>
      <c r="M611" s="4" t="str">
        <f t="shared" ca="1" si="38"/>
        <v/>
      </c>
      <c r="N611" s="3">
        <f ca="1">IF(L610="买",E611/E610-1,0)-IF(M611=1,计算结果!B$17,0)</f>
        <v>8.3837230017924647E-4</v>
      </c>
      <c r="O611" s="2">
        <f t="shared" ca="1" si="39"/>
        <v>3.667669812814192</v>
      </c>
      <c r="P611" s="3">
        <f ca="1">1-O611/MAX(O$2:O611)</f>
        <v>0.10178227133787876</v>
      </c>
    </row>
    <row r="612" spans="1:16" x14ac:dyDescent="0.15">
      <c r="A612" s="1">
        <v>39279</v>
      </c>
      <c r="B612">
        <v>3824.91</v>
      </c>
      <c r="C612">
        <v>3830.37</v>
      </c>
      <c r="D612">
        <v>3697.22</v>
      </c>
      <c r="E612" s="2">
        <v>3697.97</v>
      </c>
      <c r="F612" s="16">
        <v>44462952448</v>
      </c>
      <c r="G612" s="3">
        <f t="shared" si="36"/>
        <v>-3.1975435326638935E-2</v>
      </c>
      <c r="H612" s="3">
        <f>1-E612/MAX(E$2:E612)</f>
        <v>0.13050317422995539</v>
      </c>
      <c r="I612" s="32">
        <v>117.71428571428571</v>
      </c>
      <c r="J612" s="32">
        <v>735.71428571428567</v>
      </c>
      <c r="K612" s="34">
        <f ca="1">IF(ROW()&gt;计算结果!B$18+1,SUM(OFFSET(I612,0,0,-计算结果!B$18,1))-SUM(OFFSET(J612,0,0,-计算结果!B$18,1)),SUM(OFFSET(I612,0,0,-ROW(),1))-SUM(OFFSET(J612,0,0,-ROW(),1)))</f>
        <v>8057.9999999999964</v>
      </c>
      <c r="L612" s="35" t="str">
        <f t="shared" ca="1" si="37"/>
        <v>买</v>
      </c>
      <c r="M612" s="4" t="str">
        <f t="shared" ca="1" si="38"/>
        <v/>
      </c>
      <c r="N612" s="3">
        <f ca="1">IF(L611="买",E612/E611-1,0)-IF(M612=1,计算结果!B$17,0)</f>
        <v>-3.1975435326638935E-2</v>
      </c>
      <c r="O612" s="2">
        <f t="shared" ca="1" si="39"/>
        <v>3.5503944739150861</v>
      </c>
      <c r="P612" s="3">
        <f ca="1">1-O612/MAX(O$2:O612)</f>
        <v>0.13050317422995494</v>
      </c>
    </row>
    <row r="613" spans="1:16" x14ac:dyDescent="0.15">
      <c r="A613" s="1">
        <v>39280</v>
      </c>
      <c r="B613">
        <v>3684.33</v>
      </c>
      <c r="C613">
        <v>3812.25</v>
      </c>
      <c r="D613">
        <v>3650.25</v>
      </c>
      <c r="E613" s="2">
        <v>3789.65</v>
      </c>
      <c r="F613" s="16">
        <v>50158227456</v>
      </c>
      <c r="G613" s="3">
        <f t="shared" si="36"/>
        <v>2.4791980464957897E-2</v>
      </c>
      <c r="H613" s="3">
        <f>1-E613/MAX(E$2:E613)</f>
        <v>0.10894662591112159</v>
      </c>
      <c r="I613" s="32">
        <v>788.97664071190218</v>
      </c>
      <c r="J613" s="32">
        <v>78.976640711902178</v>
      </c>
      <c r="K613" s="34">
        <f ca="1">IF(ROW()&gt;计算结果!B$18+1,SUM(OFFSET(I613,0,0,-计算结果!B$18,1))-SUM(OFFSET(J613,0,0,-计算结果!B$18,1)),SUM(OFFSET(I613,0,0,-ROW(),1))-SUM(OFFSET(J613,0,0,-ROW(),1)))</f>
        <v>8322.9999999999964</v>
      </c>
      <c r="L613" s="35" t="str">
        <f t="shared" ca="1" si="37"/>
        <v>买</v>
      </c>
      <c r="M613" s="4" t="str">
        <f t="shared" ca="1" si="38"/>
        <v/>
      </c>
      <c r="N613" s="3">
        <f ca="1">IF(L612="买",E613/E612-1,0)-IF(M613=1,计算结果!B$17,0)</f>
        <v>2.4791980464957897E-2</v>
      </c>
      <c r="O613" s="2">
        <f t="shared" ca="1" si="39"/>
        <v>3.6384157843552836</v>
      </c>
      <c r="P613" s="3">
        <f ca="1">1-O613/MAX(O$2:O613)</f>
        <v>0.10894662591112103</v>
      </c>
    </row>
    <row r="614" spans="1:16" x14ac:dyDescent="0.15">
      <c r="A614" s="1">
        <v>39281</v>
      </c>
      <c r="B614">
        <v>3776.94</v>
      </c>
      <c r="C614">
        <v>3861.51</v>
      </c>
      <c r="D614">
        <v>3756.7</v>
      </c>
      <c r="E614" s="2">
        <v>3807.57</v>
      </c>
      <c r="F614" s="16">
        <v>69467832320</v>
      </c>
      <c r="G614" s="3">
        <f t="shared" si="36"/>
        <v>4.7286688744343497E-3</v>
      </c>
      <c r="H614" s="3">
        <f>1-E614/MAX(E$2:E614)</f>
        <v>0.10473312955560776</v>
      </c>
      <c r="I614" s="32">
        <v>444.66666666666686</v>
      </c>
      <c r="J614" s="32">
        <v>386.66666666666686</v>
      </c>
      <c r="K614" s="34">
        <f ca="1">IF(ROW()&gt;计算结果!B$18+1,SUM(OFFSET(I614,0,0,-计算结果!B$18,1))-SUM(OFFSET(J614,0,0,-计算结果!B$18,1)),SUM(OFFSET(I614,0,0,-ROW(),1))-SUM(OFFSET(J614,0,0,-ROW(),1)))</f>
        <v>8179.9999999999927</v>
      </c>
      <c r="L614" s="35" t="str">
        <f t="shared" ca="1" si="37"/>
        <v>买</v>
      </c>
      <c r="M614" s="4" t="str">
        <f t="shared" ca="1" si="38"/>
        <v/>
      </c>
      <c r="N614" s="3">
        <f ca="1">IF(L613="买",E614/E613-1,0)-IF(M614=1,计算结果!B$17,0)</f>
        <v>4.7286688744343497E-3</v>
      </c>
      <c r="O614" s="2">
        <f t="shared" ca="1" si="39"/>
        <v>3.655620647827015</v>
      </c>
      <c r="P614" s="3">
        <f ca="1">1-O614/MAX(O$2:O614)</f>
        <v>0.10473312955560721</v>
      </c>
    </row>
    <row r="615" spans="1:16" x14ac:dyDescent="0.15">
      <c r="A615" s="1">
        <v>39282</v>
      </c>
      <c r="B615">
        <v>3796.92</v>
      </c>
      <c r="C615">
        <v>3836.39</v>
      </c>
      <c r="D615">
        <v>3778.51</v>
      </c>
      <c r="E615" s="2">
        <v>3807</v>
      </c>
      <c r="F615" s="16">
        <v>45728489472</v>
      </c>
      <c r="G615" s="3">
        <f t="shared" si="36"/>
        <v>-1.4970177829953801E-4</v>
      </c>
      <c r="H615" s="3">
        <f>1-E615/MAX(E$2:E615)</f>
        <v>0.10486715259816604</v>
      </c>
      <c r="I615" s="32">
        <v>530.41935483870964</v>
      </c>
      <c r="J615" s="32">
        <v>327.41935483870964</v>
      </c>
      <c r="K615" s="34">
        <f ca="1">IF(ROW()&gt;计算结果!B$18+1,SUM(OFFSET(I615,0,0,-计算结果!B$18,1))-SUM(OFFSET(J615,0,0,-计算结果!B$18,1)),SUM(OFFSET(I615,0,0,-ROW(),1))-SUM(OFFSET(J615,0,0,-ROW(),1)))</f>
        <v>7893</v>
      </c>
      <c r="L615" s="35" t="str">
        <f t="shared" ca="1" si="37"/>
        <v>买</v>
      </c>
      <c r="M615" s="4" t="str">
        <f t="shared" ca="1" si="38"/>
        <v/>
      </c>
      <c r="N615" s="3">
        <f ca="1">IF(L614="买",E615/E614-1,0)-IF(M615=1,计算结果!B$17,0)</f>
        <v>-1.4970177829953801E-4</v>
      </c>
      <c r="O615" s="2">
        <f t="shared" ca="1" si="39"/>
        <v>3.655073394915247</v>
      </c>
      <c r="P615" s="3">
        <f ca="1">1-O615/MAX(O$2:O615)</f>
        <v>0.10486715259816537</v>
      </c>
    </row>
    <row r="616" spans="1:16" x14ac:dyDescent="0.15">
      <c r="A616" s="1">
        <v>39283</v>
      </c>
      <c r="B616">
        <v>3808.08</v>
      </c>
      <c r="C616">
        <v>3971.89</v>
      </c>
      <c r="D616">
        <v>3808.08</v>
      </c>
      <c r="E616" s="2">
        <v>3971.88</v>
      </c>
      <c r="F616" s="16">
        <v>81556217856</v>
      </c>
      <c r="G616" s="3">
        <f t="shared" si="36"/>
        <v>4.3309692671394728E-2</v>
      </c>
      <c r="H616" s="3">
        <f>1-E616/MAX(E$2:E616)</f>
        <v>6.6099224077121987E-2</v>
      </c>
      <c r="I616" s="32">
        <v>860.99962487104949</v>
      </c>
      <c r="J616" s="32">
        <v>7.999624871049491</v>
      </c>
      <c r="K616" s="34">
        <f ca="1">IF(ROW()&gt;计算结果!B$18+1,SUM(OFFSET(I616,0,0,-计算结果!B$18,1))-SUM(OFFSET(J616,0,0,-计算结果!B$18,1)),SUM(OFFSET(I616,0,0,-ROW(),1))-SUM(OFFSET(J616,0,0,-ROW(),1)))</f>
        <v>8432</v>
      </c>
      <c r="L616" s="35" t="str">
        <f t="shared" ca="1" si="37"/>
        <v>买</v>
      </c>
      <c r="M616" s="4" t="str">
        <f t="shared" ca="1" si="38"/>
        <v/>
      </c>
      <c r="N616" s="3">
        <f ca="1">IF(L615="买",E616/E615-1,0)-IF(M616=1,计算结果!B$17,0)</f>
        <v>4.3309692671394728E-2</v>
      </c>
      <c r="O616" s="2">
        <f t="shared" ca="1" si="39"/>
        <v>3.8133735003404179</v>
      </c>
      <c r="P616" s="3">
        <f ca="1">1-O616/MAX(O$2:O616)</f>
        <v>6.6099224077121432E-2</v>
      </c>
    </row>
    <row r="617" spans="1:16" x14ac:dyDescent="0.15">
      <c r="A617" s="1">
        <v>39286</v>
      </c>
      <c r="B617">
        <v>4009.06</v>
      </c>
      <c r="C617">
        <v>4157.3900000000003</v>
      </c>
      <c r="D617">
        <v>4009.06</v>
      </c>
      <c r="E617" s="2">
        <v>4156.72</v>
      </c>
      <c r="F617" s="16">
        <v>125824180224</v>
      </c>
      <c r="G617" s="3">
        <f t="shared" si="36"/>
        <v>4.653715620814336E-2</v>
      </c>
      <c r="H617" s="3">
        <f>1-E617/MAX(E$2:E617)</f>
        <v>2.2638137785092827E-2</v>
      </c>
      <c r="I617" s="32">
        <v>867.00000000000011</v>
      </c>
      <c r="J617" s="32">
        <v>5.0000000000001137</v>
      </c>
      <c r="K617" s="34">
        <f ca="1">IF(ROW()&gt;计算结果!B$18+1,SUM(OFFSET(I617,0,0,-计算结果!B$18,1))-SUM(OFFSET(J617,0,0,-计算结果!B$18,1)),SUM(OFFSET(I617,0,0,-ROW(),1))-SUM(OFFSET(J617,0,0,-ROW(),1)))</f>
        <v>8814</v>
      </c>
      <c r="L617" s="35" t="str">
        <f t="shared" ca="1" si="37"/>
        <v>买</v>
      </c>
      <c r="M617" s="4" t="str">
        <f t="shared" ca="1" si="38"/>
        <v/>
      </c>
      <c r="N617" s="3">
        <f ca="1">IF(L616="买",E617/E616-1,0)-IF(M617=1,计算结果!B$17,0)</f>
        <v>4.653715620814336E-2</v>
      </c>
      <c r="O617" s="2">
        <f t="shared" ca="1" si="39"/>
        <v>3.9908370586057544</v>
      </c>
      <c r="P617" s="3">
        <f ca="1">1-O617/MAX(O$2:O617)</f>
        <v>2.263813778509205E-2</v>
      </c>
    </row>
    <row r="618" spans="1:16" x14ac:dyDescent="0.15">
      <c r="A618" s="1">
        <v>39287</v>
      </c>
      <c r="B618">
        <v>4187.33</v>
      </c>
      <c r="C618">
        <v>4241.58</v>
      </c>
      <c r="D618">
        <v>4143.59</v>
      </c>
      <c r="E618" s="2">
        <v>4161.3500000000004</v>
      </c>
      <c r="F618" s="16">
        <v>112024887296</v>
      </c>
      <c r="G618" s="3">
        <f t="shared" si="36"/>
        <v>1.11385900421479E-3</v>
      </c>
      <c r="H618" s="3">
        <f>1-E618/MAX(E$2:E618)</f>
        <v>2.1549494474488506E-2</v>
      </c>
      <c r="I618" s="32">
        <v>327.11111111111114</v>
      </c>
      <c r="J618" s="32">
        <v>511.11111111111114</v>
      </c>
      <c r="K618" s="34">
        <f ca="1">IF(ROW()&gt;计算结果!B$18+1,SUM(OFFSET(I618,0,0,-计算结果!B$18,1))-SUM(OFFSET(J618,0,0,-计算结果!B$18,1)),SUM(OFFSET(I618,0,0,-ROW(),1))-SUM(OFFSET(J618,0,0,-ROW(),1)))</f>
        <v>8663.0000000000036</v>
      </c>
      <c r="L618" s="35" t="str">
        <f t="shared" ca="1" si="37"/>
        <v>买</v>
      </c>
      <c r="M618" s="4" t="str">
        <f t="shared" ca="1" si="38"/>
        <v/>
      </c>
      <c r="N618" s="3">
        <f ca="1">IF(L617="买",E618/E617-1,0)-IF(M618=1,计算结果!B$17,0)</f>
        <v>1.11385900421479E-3</v>
      </c>
      <c r="O618" s="2">
        <f t="shared" ca="1" si="39"/>
        <v>3.9952822883978367</v>
      </c>
      <c r="P618" s="3">
        <f ca="1">1-O618/MAX(O$2:O618)</f>
        <v>2.154949447448784E-2</v>
      </c>
    </row>
    <row r="619" spans="1:16" x14ac:dyDescent="0.15">
      <c r="A619" s="1">
        <v>39288</v>
      </c>
      <c r="B619">
        <v>4163.3599999999997</v>
      </c>
      <c r="C619">
        <v>4256.05</v>
      </c>
      <c r="D619">
        <v>4163.3500000000004</v>
      </c>
      <c r="E619" s="2">
        <v>4255.46</v>
      </c>
      <c r="F619" s="16">
        <v>101771763712</v>
      </c>
      <c r="G619" s="3">
        <f t="shared" si="36"/>
        <v>2.2615257068018702E-2</v>
      </c>
      <c r="H619" s="3">
        <f>1-E619/MAX(E$2:E619)</f>
        <v>0</v>
      </c>
      <c r="I619" s="32">
        <v>827.00234192037465</v>
      </c>
      <c r="J619" s="32">
        <v>37.002341920374647</v>
      </c>
      <c r="K619" s="34">
        <f ca="1">IF(ROW()&gt;计算结果!B$18+1,SUM(OFFSET(I619,0,0,-计算结果!B$18,1))-SUM(OFFSET(J619,0,0,-计算结果!B$18,1)),SUM(OFFSET(I619,0,0,-ROW(),1))-SUM(OFFSET(J619,0,0,-ROW(),1)))</f>
        <v>9371</v>
      </c>
      <c r="L619" s="35" t="str">
        <f t="shared" ca="1" si="37"/>
        <v>买</v>
      </c>
      <c r="M619" s="4" t="str">
        <f t="shared" ca="1" si="38"/>
        <v/>
      </c>
      <c r="N619" s="3">
        <f ca="1">IF(L618="买",E619/E618-1,0)-IF(M619=1,计算结果!B$17,0)</f>
        <v>2.2615257068018702E-2</v>
      </c>
      <c r="O619" s="2">
        <f t="shared" ca="1" si="39"/>
        <v>4.0856366244092559</v>
      </c>
      <c r="P619" s="3">
        <f ca="1">1-O619/MAX(O$2:O619)</f>
        <v>0</v>
      </c>
    </row>
    <row r="620" spans="1:16" x14ac:dyDescent="0.15">
      <c r="A620" s="1">
        <v>39289</v>
      </c>
      <c r="B620">
        <v>4282.68</v>
      </c>
      <c r="C620">
        <v>4325.93</v>
      </c>
      <c r="D620">
        <v>4244.08</v>
      </c>
      <c r="E620" s="2">
        <v>4303.1899999999996</v>
      </c>
      <c r="F620" s="16">
        <v>103986601984</v>
      </c>
      <c r="G620" s="3">
        <f t="shared" si="36"/>
        <v>1.1216178744483551E-2</v>
      </c>
      <c r="H620" s="3">
        <f>1-E620/MAX(E$2:E620)</f>
        <v>0</v>
      </c>
      <c r="I620" s="32">
        <v>720.90214797136036</v>
      </c>
      <c r="J620" s="32">
        <v>138.90214797136036</v>
      </c>
      <c r="K620" s="34">
        <f ca="1">IF(ROW()&gt;计算结果!B$18+1,SUM(OFFSET(I620,0,0,-计算结果!B$18,1))-SUM(OFFSET(J620,0,0,-计算结果!B$18,1)),SUM(OFFSET(I620,0,0,-ROW(),1))-SUM(OFFSET(J620,0,0,-ROW(),1)))</f>
        <v>9363.0000000000036</v>
      </c>
      <c r="L620" s="35" t="str">
        <f t="shared" ca="1" si="37"/>
        <v>买</v>
      </c>
      <c r="M620" s="4" t="str">
        <f t="shared" ca="1" si="38"/>
        <v/>
      </c>
      <c r="N620" s="3">
        <f ca="1">IF(L619="买",E620/E619-1,0)-IF(M620=1,计算结果!B$17,0)</f>
        <v>1.1216178744483551E-2</v>
      </c>
      <c r="O620" s="2">
        <f t="shared" ca="1" si="39"/>
        <v>4.1314618550736384</v>
      </c>
      <c r="P620" s="3">
        <f ca="1">1-O620/MAX(O$2:O620)</f>
        <v>0</v>
      </c>
    </row>
    <row r="621" spans="1:16" x14ac:dyDescent="0.15">
      <c r="A621" s="1">
        <v>39290</v>
      </c>
      <c r="B621">
        <v>4277.55</v>
      </c>
      <c r="C621">
        <v>4318.34</v>
      </c>
      <c r="D621">
        <v>4225.03</v>
      </c>
      <c r="E621" s="2">
        <v>4307.1400000000003</v>
      </c>
      <c r="F621" s="16">
        <v>105910067200</v>
      </c>
      <c r="G621" s="3">
        <f t="shared" si="36"/>
        <v>9.1792367987486578E-4</v>
      </c>
      <c r="H621" s="3">
        <f>1-E621/MAX(E$2:E621)</f>
        <v>0</v>
      </c>
      <c r="I621" s="32">
        <v>611.66666666666663</v>
      </c>
      <c r="J621" s="32">
        <v>244.66666666666663</v>
      </c>
      <c r="K621" s="34">
        <f ca="1">IF(ROW()&gt;计算结果!B$18+1,SUM(OFFSET(I621,0,0,-计算结果!B$18,1))-SUM(OFFSET(J621,0,0,-计算结果!B$18,1)),SUM(OFFSET(I621,0,0,-ROW(),1))-SUM(OFFSET(J621,0,0,-ROW(),1)))</f>
        <v>9912</v>
      </c>
      <c r="L621" s="35" t="str">
        <f t="shared" ca="1" si="37"/>
        <v>买</v>
      </c>
      <c r="M621" s="4" t="str">
        <f t="shared" ca="1" si="38"/>
        <v/>
      </c>
      <c r="N621" s="3">
        <f ca="1">IF(L620="买",E621/E620-1,0)-IF(M621=1,计算结果!B$17,0)</f>
        <v>9.1792367987486578E-4</v>
      </c>
      <c r="O621" s="2">
        <f t="shared" ca="1" si="39"/>
        <v>4.13525422174291</v>
      </c>
      <c r="P621" s="3">
        <f ca="1">1-O621/MAX(O$2:O621)</f>
        <v>0</v>
      </c>
    </row>
    <row r="622" spans="1:16" x14ac:dyDescent="0.15">
      <c r="A622" s="1">
        <v>39293</v>
      </c>
      <c r="B622">
        <v>4305.18</v>
      </c>
      <c r="C622">
        <v>4426.3100000000004</v>
      </c>
      <c r="D622">
        <v>4303.7299999999996</v>
      </c>
      <c r="E622" s="2">
        <v>4410.3</v>
      </c>
      <c r="F622" s="16">
        <v>121083502592</v>
      </c>
      <c r="G622" s="3">
        <f t="shared" si="36"/>
        <v>2.3950927993982019E-2</v>
      </c>
      <c r="H622" s="3">
        <f>1-E622/MAX(E$2:E622)</f>
        <v>0</v>
      </c>
      <c r="I622" s="32">
        <v>756</v>
      </c>
      <c r="J622" s="32">
        <v>90</v>
      </c>
      <c r="K622" s="34">
        <f ca="1">IF(ROW()&gt;计算结果!B$18+1,SUM(OFFSET(I622,0,0,-计算结果!B$18,1))-SUM(OFFSET(J622,0,0,-计算结果!B$18,1)),SUM(OFFSET(I622,0,0,-ROW(),1))-SUM(OFFSET(J622,0,0,-ROW(),1)))</f>
        <v>9789.9999999999964</v>
      </c>
      <c r="L622" s="35" t="str">
        <f t="shared" ca="1" si="37"/>
        <v>买</v>
      </c>
      <c r="M622" s="4" t="str">
        <f t="shared" ca="1" si="38"/>
        <v/>
      </c>
      <c r="N622" s="3">
        <f ca="1">IF(L621="买",E622/E621-1,0)-IF(M622=1,计算结果!B$17,0)</f>
        <v>2.3950927993982019E-2</v>
      </c>
      <c r="O622" s="2">
        <f t="shared" ca="1" si="39"/>
        <v>4.234297397844685</v>
      </c>
      <c r="P622" s="3">
        <f ca="1">1-O622/MAX(O$2:O622)</f>
        <v>0</v>
      </c>
    </row>
    <row r="623" spans="1:16" x14ac:dyDescent="0.15">
      <c r="A623" s="1">
        <v>39294</v>
      </c>
      <c r="B623">
        <v>4402.5200000000004</v>
      </c>
      <c r="C623">
        <v>4467.6499999999996</v>
      </c>
      <c r="D623">
        <v>4359.59</v>
      </c>
      <c r="E623" s="2">
        <v>4460.5600000000004</v>
      </c>
      <c r="F623" s="16">
        <v>118858588160</v>
      </c>
      <c r="G623" s="3">
        <f t="shared" si="36"/>
        <v>1.1396050155318305E-2</v>
      </c>
      <c r="H623" s="3">
        <f>1-E623/MAX(E$2:E623)</f>
        <v>0</v>
      </c>
      <c r="I623" s="32">
        <v>523.0344827586207</v>
      </c>
      <c r="J623" s="32">
        <v>331.0344827586207</v>
      </c>
      <c r="K623" s="34">
        <f ca="1">IF(ROW()&gt;计算结果!B$18+1,SUM(OFFSET(I623,0,0,-计算结果!B$18,1))-SUM(OFFSET(J623,0,0,-计算结果!B$18,1)),SUM(OFFSET(I623,0,0,-ROW(),1))-SUM(OFFSET(J623,0,0,-ROW(),1)))</f>
        <v>9546.0000000000036</v>
      </c>
      <c r="L623" s="35" t="str">
        <f t="shared" ca="1" si="37"/>
        <v>买</v>
      </c>
      <c r="M623" s="4" t="str">
        <f t="shared" ca="1" si="38"/>
        <v/>
      </c>
      <c r="N623" s="3">
        <f ca="1">IF(L622="买",E623/E622-1,0)-IF(M623=1,计算结果!B$17,0)</f>
        <v>1.1396050155318305E-2</v>
      </c>
      <c r="O623" s="2">
        <f t="shared" ca="1" si="39"/>
        <v>4.2825516633630567</v>
      </c>
      <c r="P623" s="3">
        <f ca="1">1-O623/MAX(O$2:O623)</f>
        <v>0</v>
      </c>
    </row>
    <row r="624" spans="1:16" x14ac:dyDescent="0.15">
      <c r="A624" s="1">
        <v>39295</v>
      </c>
      <c r="B624">
        <v>4479.3</v>
      </c>
      <c r="C624">
        <v>4496.25</v>
      </c>
      <c r="D624">
        <v>4271.0600000000004</v>
      </c>
      <c r="E624" s="2">
        <v>4290.4799999999996</v>
      </c>
      <c r="F624" s="16">
        <v>128911220736</v>
      </c>
      <c r="G624" s="3">
        <f t="shared" si="36"/>
        <v>-3.8129741557114127E-2</v>
      </c>
      <c r="H624" s="3">
        <f>1-E624/MAX(E$2:E624)</f>
        <v>3.8129741557114127E-2</v>
      </c>
      <c r="I624" s="32">
        <v>86.022471910112358</v>
      </c>
      <c r="J624" s="32">
        <v>782.02247191011236</v>
      </c>
      <c r="K624" s="34">
        <f ca="1">IF(ROW()&gt;计算结果!B$18+1,SUM(OFFSET(I624,0,0,-计算结果!B$18,1))-SUM(OFFSET(J624,0,0,-计算结果!B$18,1)),SUM(OFFSET(I624,0,0,-ROW(),1))-SUM(OFFSET(J624,0,0,-ROW(),1)))</f>
        <v>8416.0000000000073</v>
      </c>
      <c r="L624" s="35" t="str">
        <f t="shared" ca="1" si="37"/>
        <v>买</v>
      </c>
      <c r="M624" s="4" t="str">
        <f t="shared" ca="1" si="38"/>
        <v/>
      </c>
      <c r="N624" s="3">
        <f ca="1">IF(L623="买",E624/E623-1,0)-IF(M624=1,计算结果!B$17,0)</f>
        <v>-3.8129741557114127E-2</v>
      </c>
      <c r="O624" s="2">
        <f t="shared" ca="1" si="39"/>
        <v>4.1192590752340346</v>
      </c>
      <c r="P624" s="3">
        <f ca="1">1-O624/MAX(O$2:O624)</f>
        <v>3.8129741557114016E-2</v>
      </c>
    </row>
    <row r="625" spans="1:16" x14ac:dyDescent="0.15">
      <c r="A625" s="1">
        <v>39296</v>
      </c>
      <c r="B625">
        <v>4311.6000000000004</v>
      </c>
      <c r="C625">
        <v>4449.3999999999996</v>
      </c>
      <c r="D625">
        <v>4303.9799999999996</v>
      </c>
      <c r="E625" s="2">
        <v>4436.1899999999996</v>
      </c>
      <c r="F625" s="16">
        <v>108357967872</v>
      </c>
      <c r="G625" s="3">
        <f t="shared" si="36"/>
        <v>3.396123510656146E-2</v>
      </c>
      <c r="H625" s="3">
        <f>1-E625/MAX(E$2:E625)</f>
        <v>5.4634395681261161E-3</v>
      </c>
      <c r="I625" s="32">
        <v>823.00681699003667</v>
      </c>
      <c r="J625" s="32">
        <v>41.006816990036668</v>
      </c>
      <c r="K625" s="34">
        <f ca="1">IF(ROW()&gt;计算结果!B$18+1,SUM(OFFSET(I625,0,0,-计算结果!B$18,1))-SUM(OFFSET(J625,0,0,-计算结果!B$18,1)),SUM(OFFSET(I625,0,0,-ROW(),1))-SUM(OFFSET(J625,0,0,-ROW(),1)))</f>
        <v>9824.9999999999927</v>
      </c>
      <c r="L625" s="35" t="str">
        <f t="shared" ca="1" si="37"/>
        <v>买</v>
      </c>
      <c r="M625" s="4" t="str">
        <f t="shared" ca="1" si="38"/>
        <v/>
      </c>
      <c r="N625" s="3">
        <f ca="1">IF(L624="买",E625/E624-1,0)-IF(M625=1,计算结果!B$17,0)</f>
        <v>3.396123510656146E-2</v>
      </c>
      <c r="O625" s="2">
        <f t="shared" ca="1" si="39"/>
        <v>4.2591542011528949</v>
      </c>
      <c r="P625" s="3">
        <f ca="1">1-O625/MAX(O$2:O625)</f>
        <v>5.4634395681261161E-3</v>
      </c>
    </row>
    <row r="626" spans="1:16" x14ac:dyDescent="0.15">
      <c r="A626" s="1">
        <v>39297</v>
      </c>
      <c r="B626">
        <v>4472.8900000000003</v>
      </c>
      <c r="C626">
        <v>4599.25</v>
      </c>
      <c r="D626">
        <v>4472.8900000000003</v>
      </c>
      <c r="E626" s="2">
        <v>4598.38</v>
      </c>
      <c r="F626" s="16">
        <v>141287522304</v>
      </c>
      <c r="G626" s="3">
        <f t="shared" si="36"/>
        <v>3.6560652271431238E-2</v>
      </c>
      <c r="H626" s="3">
        <f>1-E626/MAX(E$2:E626)</f>
        <v>0</v>
      </c>
      <c r="I626" s="32">
        <v>544.5</v>
      </c>
      <c r="J626" s="32">
        <v>302.5</v>
      </c>
      <c r="K626" s="34">
        <f ca="1">IF(ROW()&gt;计算结果!B$18+1,SUM(OFFSET(I626,0,0,-计算结果!B$18,1))-SUM(OFFSET(J626,0,0,-计算结果!B$18,1)),SUM(OFFSET(I626,0,0,-ROW(),1))-SUM(OFFSET(J626,0,0,-ROW(),1)))</f>
        <v>9232.9999999999964</v>
      </c>
      <c r="L626" s="35" t="str">
        <f t="shared" ca="1" si="37"/>
        <v>买</v>
      </c>
      <c r="M626" s="4" t="str">
        <f t="shared" ca="1" si="38"/>
        <v/>
      </c>
      <c r="N626" s="3">
        <f ca="1">IF(L625="买",E626/E625-1,0)-IF(M626=1,计算结果!B$17,0)</f>
        <v>3.6560652271431238E-2</v>
      </c>
      <c r="O626" s="2">
        <f t="shared" ca="1" si="39"/>
        <v>4.4148716568716511</v>
      </c>
      <c r="P626" s="3">
        <f ca="1">1-O626/MAX(O$2:O626)</f>
        <v>0</v>
      </c>
    </row>
    <row r="627" spans="1:16" x14ac:dyDescent="0.15">
      <c r="A627" s="1">
        <v>39300</v>
      </c>
      <c r="B627">
        <v>4642.78</v>
      </c>
      <c r="C627">
        <v>4704.1899999999996</v>
      </c>
      <c r="D627">
        <v>4623.49</v>
      </c>
      <c r="E627" s="2">
        <v>4703.9799999999996</v>
      </c>
      <c r="F627" s="16">
        <v>136599019520</v>
      </c>
      <c r="G627" s="3">
        <f t="shared" si="36"/>
        <v>2.2964609275440306E-2</v>
      </c>
      <c r="H627" s="3">
        <f>1-E627/MAX(E$2:E627)</f>
        <v>0</v>
      </c>
      <c r="I627" s="32">
        <v>628.195652173913</v>
      </c>
      <c r="J627" s="32">
        <v>221.195652173913</v>
      </c>
      <c r="K627" s="34">
        <f ca="1">IF(ROW()&gt;计算结果!B$18+1,SUM(OFFSET(I627,0,0,-计算结果!B$18,1))-SUM(OFFSET(J627,0,0,-计算结果!B$18,1)),SUM(OFFSET(I627,0,0,-ROW(),1))-SUM(OFFSET(J627,0,0,-ROW(),1)))</f>
        <v>8899.0000000000073</v>
      </c>
      <c r="L627" s="35" t="str">
        <f t="shared" ca="1" si="37"/>
        <v>买</v>
      </c>
      <c r="M627" s="4" t="str">
        <f t="shared" ca="1" si="38"/>
        <v/>
      </c>
      <c r="N627" s="3">
        <f ca="1">IF(L626="买",E627/E626-1,0)-IF(M627=1,计算结果!B$17,0)</f>
        <v>2.2964609275440306E-2</v>
      </c>
      <c r="O627" s="2">
        <f t="shared" ca="1" si="39"/>
        <v>4.5162574594729241</v>
      </c>
      <c r="P627" s="3">
        <f ca="1">1-O627/MAX(O$2:O627)</f>
        <v>0</v>
      </c>
    </row>
    <row r="628" spans="1:16" x14ac:dyDescent="0.15">
      <c r="A628" s="1">
        <v>39301</v>
      </c>
      <c r="B628">
        <v>4715.3900000000003</v>
      </c>
      <c r="C628">
        <v>4771.58</v>
      </c>
      <c r="D628">
        <v>4634.87</v>
      </c>
      <c r="E628" s="2">
        <v>4724.55</v>
      </c>
      <c r="F628" s="16">
        <v>154638123008</v>
      </c>
      <c r="G628" s="3">
        <f t="shared" si="36"/>
        <v>4.3728927418911212E-3</v>
      </c>
      <c r="H628" s="3">
        <f>1-E628/MAX(E$2:E628)</f>
        <v>0</v>
      </c>
      <c r="I628" s="32">
        <v>323.51351351351354</v>
      </c>
      <c r="J628" s="32">
        <v>513.51351351351354</v>
      </c>
      <c r="K628" s="34">
        <f ca="1">IF(ROW()&gt;计算结果!B$18+1,SUM(OFFSET(I628,0,0,-计算结果!B$18,1))-SUM(OFFSET(J628,0,0,-计算结果!B$18,1)),SUM(OFFSET(I628,0,0,-ROW(),1))-SUM(OFFSET(J628,0,0,-ROW(),1)))</f>
        <v>8694.0000000000036</v>
      </c>
      <c r="L628" s="35" t="str">
        <f t="shared" ca="1" si="37"/>
        <v>买</v>
      </c>
      <c r="M628" s="4" t="str">
        <f t="shared" ca="1" si="38"/>
        <v/>
      </c>
      <c r="N628" s="3">
        <f ca="1">IF(L627="买",E628/E627-1,0)-IF(M628=1,计算结果!B$17,0)</f>
        <v>4.3728927418911212E-3</v>
      </c>
      <c r="O628" s="2">
        <f t="shared" ca="1" si="39"/>
        <v>4.5360065689379647</v>
      </c>
      <c r="P628" s="3">
        <f ca="1">1-O628/MAX(O$2:O628)</f>
        <v>0</v>
      </c>
    </row>
    <row r="629" spans="1:16" x14ac:dyDescent="0.15">
      <c r="A629" s="1">
        <v>39302</v>
      </c>
      <c r="B629">
        <v>4680.07</v>
      </c>
      <c r="C629">
        <v>4741.45</v>
      </c>
      <c r="D629">
        <v>4579.3999999999996</v>
      </c>
      <c r="E629" s="2">
        <v>4668.09</v>
      </c>
      <c r="F629" s="16">
        <v>135476625408</v>
      </c>
      <c r="G629" s="3">
        <f t="shared" si="36"/>
        <v>-1.1950344477251851E-2</v>
      </c>
      <c r="H629" s="3">
        <f>1-E629/MAX(E$2:E629)</f>
        <v>1.1950344477251851E-2</v>
      </c>
      <c r="I629" s="32">
        <v>245.30508474576266</v>
      </c>
      <c r="J629" s="32">
        <v>598.30508474576266</v>
      </c>
      <c r="K629" s="34">
        <f ca="1">IF(ROW()&gt;计算结果!B$18+1,SUM(OFFSET(I629,0,0,-计算结果!B$18,1))-SUM(OFFSET(J629,0,0,-计算结果!B$18,1)),SUM(OFFSET(I629,0,0,-ROW(),1))-SUM(OFFSET(J629,0,0,-ROW(),1)))</f>
        <v>8516.0000000000036</v>
      </c>
      <c r="L629" s="35" t="str">
        <f t="shared" ca="1" si="37"/>
        <v>买</v>
      </c>
      <c r="M629" s="4" t="str">
        <f t="shared" ca="1" si="38"/>
        <v/>
      </c>
      <c r="N629" s="3">
        <f ca="1">IF(L628="买",E629/E628-1,0)-IF(M629=1,计算结果!B$17,0)</f>
        <v>-1.1950344477251851E-2</v>
      </c>
      <c r="O629" s="2">
        <f t="shared" ca="1" si="39"/>
        <v>4.4817997278880792</v>
      </c>
      <c r="P629" s="3">
        <f ca="1">1-O629/MAX(O$2:O629)</f>
        <v>1.195034447725174E-2</v>
      </c>
    </row>
    <row r="630" spans="1:16" x14ac:dyDescent="0.15">
      <c r="A630" s="1">
        <v>39303</v>
      </c>
      <c r="B630">
        <v>4666.42</v>
      </c>
      <c r="C630">
        <v>4779.1400000000003</v>
      </c>
      <c r="D630">
        <v>4666.2</v>
      </c>
      <c r="E630" s="2">
        <v>4777.29</v>
      </c>
      <c r="F630" s="16">
        <v>117191335936</v>
      </c>
      <c r="G630" s="3">
        <f t="shared" si="36"/>
        <v>2.3392865176121269E-2</v>
      </c>
      <c r="H630" s="3">
        <f>1-E630/MAX(E$2:E630)</f>
        <v>0</v>
      </c>
      <c r="I630" s="32">
        <v>535.5</v>
      </c>
      <c r="J630" s="32">
        <v>297.5</v>
      </c>
      <c r="K630" s="34">
        <f ca="1">IF(ROW()&gt;计算结果!B$18+1,SUM(OFFSET(I630,0,0,-计算结果!B$18,1))-SUM(OFFSET(J630,0,0,-计算结果!B$18,1)),SUM(OFFSET(I630,0,0,-ROW(),1))-SUM(OFFSET(J630,0,0,-ROW(),1)))</f>
        <v>8426.9999999999964</v>
      </c>
      <c r="L630" s="35" t="str">
        <f t="shared" ca="1" si="37"/>
        <v>买</v>
      </c>
      <c r="M630" s="4" t="str">
        <f t="shared" ca="1" si="38"/>
        <v/>
      </c>
      <c r="N630" s="3">
        <f ca="1">IF(L629="买",E630/E629-1,0)-IF(M630=1,计算结果!B$17,0)</f>
        <v>2.3392865176121269E-2</v>
      </c>
      <c r="O630" s="2">
        <f t="shared" ca="1" si="39"/>
        <v>4.586641864668942</v>
      </c>
      <c r="P630" s="3">
        <f ca="1">1-O630/MAX(O$2:O630)</f>
        <v>0</v>
      </c>
    </row>
    <row r="631" spans="1:16" x14ac:dyDescent="0.15">
      <c r="A631" s="1">
        <v>39304</v>
      </c>
      <c r="B631">
        <v>4765.8500000000004</v>
      </c>
      <c r="C631">
        <v>4771.6099999999997</v>
      </c>
      <c r="D631">
        <v>4631.04</v>
      </c>
      <c r="E631" s="2">
        <v>4726.68</v>
      </c>
      <c r="F631" s="16">
        <v>123598266368</v>
      </c>
      <c r="G631" s="3">
        <f t="shared" si="36"/>
        <v>-1.059387225812114E-2</v>
      </c>
      <c r="H631" s="3">
        <f>1-E631/MAX(E$2:E631)</f>
        <v>1.059387225812114E-2</v>
      </c>
      <c r="I631" s="32">
        <v>192.42857142857142</v>
      </c>
      <c r="J631" s="32">
        <v>641.42857142857144</v>
      </c>
      <c r="K631" s="34">
        <f ca="1">IF(ROW()&gt;计算结果!B$18+1,SUM(OFFSET(I631,0,0,-计算结果!B$18,1))-SUM(OFFSET(J631,0,0,-计算结果!B$18,1)),SUM(OFFSET(I631,0,0,-ROW(),1))-SUM(OFFSET(J631,0,0,-ROW(),1)))</f>
        <v>8144.0000000000036</v>
      </c>
      <c r="L631" s="35" t="str">
        <f t="shared" ca="1" si="37"/>
        <v>买</v>
      </c>
      <c r="M631" s="4" t="str">
        <f t="shared" ca="1" si="38"/>
        <v/>
      </c>
      <c r="N631" s="3">
        <f ca="1">IF(L630="买",E631/E630-1,0)-IF(M631=1,计算结果!B$17,0)</f>
        <v>-1.059387225812114E-2</v>
      </c>
      <c r="O631" s="2">
        <f t="shared" ca="1" si="39"/>
        <v>4.5380515666608883</v>
      </c>
      <c r="P631" s="3">
        <f ca="1">1-O631/MAX(O$2:O631)</f>
        <v>1.0593872258121251E-2</v>
      </c>
    </row>
    <row r="632" spans="1:16" x14ac:dyDescent="0.15">
      <c r="A632" s="1">
        <v>39307</v>
      </c>
      <c r="B632">
        <v>4724.5200000000004</v>
      </c>
      <c r="C632">
        <v>4767.08</v>
      </c>
      <c r="D632">
        <v>4663.2</v>
      </c>
      <c r="E632" s="2">
        <v>4721.1899999999996</v>
      </c>
      <c r="F632" s="16">
        <v>137189539840</v>
      </c>
      <c r="G632" s="3">
        <f t="shared" si="36"/>
        <v>-1.1614917870472752E-3</v>
      </c>
      <c r="H632" s="3">
        <f>1-E632/MAX(E$2:E632)</f>
        <v>1.1743059349547669E-2</v>
      </c>
      <c r="I632" s="32">
        <v>356.88888888888886</v>
      </c>
      <c r="J632" s="32">
        <v>488.88888888888886</v>
      </c>
      <c r="K632" s="34">
        <f ca="1">IF(ROW()&gt;计算结果!B$18+1,SUM(OFFSET(I632,0,0,-计算结果!B$18,1))-SUM(OFFSET(J632,0,0,-计算结果!B$18,1)),SUM(OFFSET(I632,0,0,-ROW(),1))-SUM(OFFSET(J632,0,0,-ROW(),1)))</f>
        <v>7824.9999999999964</v>
      </c>
      <c r="L632" s="35" t="str">
        <f t="shared" ca="1" si="37"/>
        <v>买</v>
      </c>
      <c r="M632" s="4" t="str">
        <f t="shared" ca="1" si="38"/>
        <v/>
      </c>
      <c r="N632" s="3">
        <f ca="1">IF(L631="买",E632/E631-1,0)-IF(M632=1,计算结果!B$17,0)</f>
        <v>-1.1614917870472752E-3</v>
      </c>
      <c r="O632" s="2">
        <f t="shared" ca="1" si="39"/>
        <v>4.5327806570370148</v>
      </c>
      <c r="P632" s="3">
        <f ca="1">1-O632/MAX(O$2:O632)</f>
        <v>1.1743059349547669E-2</v>
      </c>
    </row>
    <row r="633" spans="1:16" x14ac:dyDescent="0.15">
      <c r="A633" s="1">
        <v>39308</v>
      </c>
      <c r="B633">
        <v>4721.45</v>
      </c>
      <c r="C633">
        <v>4803.57</v>
      </c>
      <c r="D633">
        <v>4704.1499999999996</v>
      </c>
      <c r="E633" s="2">
        <v>4795.57</v>
      </c>
      <c r="F633" s="16">
        <v>105536839680</v>
      </c>
      <c r="G633" s="3">
        <f t="shared" si="36"/>
        <v>1.5754502572444595E-2</v>
      </c>
      <c r="H633" s="3">
        <f>1-E633/MAX(E$2:E633)</f>
        <v>0</v>
      </c>
      <c r="I633" s="32">
        <v>746.95683453237416</v>
      </c>
      <c r="J633" s="32">
        <v>93.95683453237416</v>
      </c>
      <c r="K633" s="34">
        <f ca="1">IF(ROW()&gt;计算结果!B$18+1,SUM(OFFSET(I633,0,0,-计算结果!B$18,1))-SUM(OFFSET(J633,0,0,-计算结果!B$18,1)),SUM(OFFSET(I633,0,0,-ROW(),1))-SUM(OFFSET(J633,0,0,-ROW(),1)))</f>
        <v>7741.9999999999927</v>
      </c>
      <c r="L633" s="35" t="str">
        <f t="shared" ca="1" si="37"/>
        <v>买</v>
      </c>
      <c r="M633" s="4" t="str">
        <f t="shared" ca="1" si="38"/>
        <v/>
      </c>
      <c r="N633" s="3">
        <f ca="1">IF(L632="买",E633/E632-1,0)-IF(M633=1,计算结果!B$17,0)</f>
        <v>1.5754502572444595E-2</v>
      </c>
      <c r="O633" s="2">
        <f t="shared" ca="1" si="39"/>
        <v>4.6041923615586313</v>
      </c>
      <c r="P633" s="3">
        <f ca="1">1-O633/MAX(O$2:O633)</f>
        <v>0</v>
      </c>
    </row>
    <row r="634" spans="1:16" x14ac:dyDescent="0.15">
      <c r="A634" s="1">
        <v>39309</v>
      </c>
      <c r="B634">
        <v>4804.68</v>
      </c>
      <c r="C634">
        <v>4836.59</v>
      </c>
      <c r="D634">
        <v>4697.97</v>
      </c>
      <c r="E634" s="2">
        <v>4798.75</v>
      </c>
      <c r="F634" s="16">
        <v>109902913536</v>
      </c>
      <c r="G634" s="3">
        <f t="shared" si="36"/>
        <v>6.6311199711410751E-4</v>
      </c>
      <c r="H634" s="3">
        <f>1-E634/MAX(E$2:E634)</f>
        <v>0</v>
      </c>
      <c r="I634" s="32">
        <v>293.47826086956525</v>
      </c>
      <c r="J634" s="32">
        <v>543.47826086956525</v>
      </c>
      <c r="K634" s="34">
        <f ca="1">IF(ROW()&gt;计算结果!B$18+1,SUM(OFFSET(I634,0,0,-计算结果!B$18,1))-SUM(OFFSET(J634,0,0,-计算结果!B$18,1)),SUM(OFFSET(I634,0,0,-ROW(),1))-SUM(OFFSET(J634,0,0,-ROW(),1)))</f>
        <v>7601.9999999999964</v>
      </c>
      <c r="L634" s="35" t="str">
        <f t="shared" ca="1" si="37"/>
        <v>买</v>
      </c>
      <c r="M634" s="4" t="str">
        <f t="shared" ca="1" si="38"/>
        <v/>
      </c>
      <c r="N634" s="3">
        <f ca="1">IF(L633="买",E634/E633-1,0)-IF(M634=1,计算结果!B$17,0)</f>
        <v>6.6311199711410751E-4</v>
      </c>
      <c r="O634" s="2">
        <f t="shared" ca="1" si="39"/>
        <v>4.6072454567506016</v>
      </c>
      <c r="P634" s="3">
        <f ca="1">1-O634/MAX(O$2:O634)</f>
        <v>0</v>
      </c>
    </row>
    <row r="635" spans="1:16" x14ac:dyDescent="0.15">
      <c r="A635" s="1">
        <v>39310</v>
      </c>
      <c r="B635">
        <v>4772.3599999999997</v>
      </c>
      <c r="C635">
        <v>4772.97</v>
      </c>
      <c r="D635">
        <v>4665.21</v>
      </c>
      <c r="E635" s="2">
        <v>4721.9399999999996</v>
      </c>
      <c r="F635" s="16">
        <v>110214701056</v>
      </c>
      <c r="G635" s="3">
        <f t="shared" si="36"/>
        <v>-1.6006251628028267E-2</v>
      </c>
      <c r="H635" s="3">
        <f>1-E635/MAX(E$2:E635)</f>
        <v>1.6006251628028267E-2</v>
      </c>
      <c r="I635" s="32">
        <v>465.81818181818187</v>
      </c>
      <c r="J635" s="32">
        <v>381.81818181818187</v>
      </c>
      <c r="K635" s="34">
        <f ca="1">IF(ROW()&gt;计算结果!B$18+1,SUM(OFFSET(I635,0,0,-计算结果!B$18,1))-SUM(OFFSET(J635,0,0,-计算结果!B$18,1)),SUM(OFFSET(I635,0,0,-ROW(),1))-SUM(OFFSET(J635,0,0,-ROW(),1)))</f>
        <v>7522.0000000000036</v>
      </c>
      <c r="L635" s="35" t="str">
        <f t="shared" ca="1" si="37"/>
        <v>买</v>
      </c>
      <c r="M635" s="4" t="str">
        <f t="shared" ca="1" si="38"/>
        <v/>
      </c>
      <c r="N635" s="3">
        <f ca="1">IF(L634="买",E635/E634-1,0)-IF(M635=1,计算结果!B$17,0)</f>
        <v>-1.6006251628028267E-2</v>
      </c>
      <c r="O635" s="2">
        <f t="shared" ca="1" si="39"/>
        <v>4.5335007266577616</v>
      </c>
      <c r="P635" s="3">
        <f ca="1">1-O635/MAX(O$2:O635)</f>
        <v>1.6006251628028267E-2</v>
      </c>
    </row>
    <row r="636" spans="1:16" x14ac:dyDescent="0.15">
      <c r="A636" s="1">
        <v>39311</v>
      </c>
      <c r="B636">
        <v>4694.2</v>
      </c>
      <c r="C636">
        <v>4774.99</v>
      </c>
      <c r="D636">
        <v>4616.97</v>
      </c>
      <c r="E636" s="2">
        <v>4626.58</v>
      </c>
      <c r="F636" s="16">
        <v>111565217792</v>
      </c>
      <c r="G636" s="3">
        <f t="shared" si="36"/>
        <v>-2.0195089306513814E-2</v>
      </c>
      <c r="H636" s="3">
        <f>1-E636/MAX(E$2:E636)</f>
        <v>3.5878093253451482E-2</v>
      </c>
      <c r="I636" s="32">
        <v>295.82608695652181</v>
      </c>
      <c r="J636" s="32">
        <v>547.82608695652175</v>
      </c>
      <c r="K636" s="34">
        <f ca="1">IF(ROW()&gt;计算结果!B$18+1,SUM(OFFSET(I636,0,0,-计算结果!B$18,1))-SUM(OFFSET(J636,0,0,-计算结果!B$18,1)),SUM(OFFSET(I636,0,0,-ROW(),1))-SUM(OFFSET(J636,0,0,-ROW(),1)))</f>
        <v>7391.0000000000036</v>
      </c>
      <c r="L636" s="35" t="str">
        <f t="shared" ca="1" si="37"/>
        <v>买</v>
      </c>
      <c r="M636" s="4" t="str">
        <f t="shared" ca="1" si="38"/>
        <v/>
      </c>
      <c r="N636" s="3">
        <f ca="1">IF(L635="买",E636/E635-1,0)-IF(M636=1,计算结果!B$17,0)</f>
        <v>-2.0195089306513814E-2</v>
      </c>
      <c r="O636" s="2">
        <f t="shared" ca="1" si="39"/>
        <v>4.4419462746117633</v>
      </c>
      <c r="P636" s="3">
        <f ca="1">1-O636/MAX(O$2:O636)</f>
        <v>3.5878093253451371E-2</v>
      </c>
    </row>
    <row r="637" spans="1:16" x14ac:dyDescent="0.15">
      <c r="A637" s="1">
        <v>39314</v>
      </c>
      <c r="B637">
        <v>4749.2</v>
      </c>
      <c r="C637">
        <v>4885.83</v>
      </c>
      <c r="D637">
        <v>4747.2700000000004</v>
      </c>
      <c r="E637" s="2">
        <v>4885.43</v>
      </c>
      <c r="F637" s="16">
        <v>119259348992</v>
      </c>
      <c r="G637" s="3">
        <f t="shared" si="36"/>
        <v>5.5948454365859934E-2</v>
      </c>
      <c r="H637" s="3">
        <f>1-E637/MAX(E$2:E637)</f>
        <v>0</v>
      </c>
      <c r="I637" s="32">
        <v>831.00083542188804</v>
      </c>
      <c r="J637" s="32">
        <v>17.000835421888041</v>
      </c>
      <c r="K637" s="34">
        <f ca="1">IF(ROW()&gt;计算结果!B$18+1,SUM(OFFSET(I637,0,0,-计算结果!B$18,1))-SUM(OFFSET(J637,0,0,-计算结果!B$18,1)),SUM(OFFSET(I637,0,0,-ROW(),1))-SUM(OFFSET(J637,0,0,-ROW(),1)))</f>
        <v>8112</v>
      </c>
      <c r="L637" s="35" t="str">
        <f t="shared" ca="1" si="37"/>
        <v>买</v>
      </c>
      <c r="M637" s="4" t="str">
        <f t="shared" ca="1" si="38"/>
        <v/>
      </c>
      <c r="N637" s="3">
        <f ca="1">IF(L636="买",E637/E636-1,0)-IF(M637=1,计算结果!B$17,0)</f>
        <v>5.5948454365859934E-2</v>
      </c>
      <c r="O637" s="2">
        <f t="shared" ca="1" si="39"/>
        <v>4.6904663030524807</v>
      </c>
      <c r="P637" s="3">
        <f ca="1">1-O637/MAX(O$2:O637)</f>
        <v>0</v>
      </c>
    </row>
    <row r="638" spans="1:16" x14ac:dyDescent="0.15">
      <c r="A638" s="1">
        <v>39315</v>
      </c>
      <c r="B638">
        <v>4915.5200000000004</v>
      </c>
      <c r="C638">
        <v>4995.53</v>
      </c>
      <c r="D638">
        <v>4909.84</v>
      </c>
      <c r="E638" s="2">
        <v>4972.71</v>
      </c>
      <c r="F638" s="16">
        <v>132902404096</v>
      </c>
      <c r="G638" s="3">
        <f t="shared" si="36"/>
        <v>1.786536701989383E-2</v>
      </c>
      <c r="H638" s="3">
        <f>1-E638/MAX(E$2:E638)</f>
        <v>0</v>
      </c>
      <c r="I638" s="32">
        <v>459.91304347826093</v>
      </c>
      <c r="J638" s="32">
        <v>373.91304347826093</v>
      </c>
      <c r="K638" s="34">
        <f ca="1">IF(ROW()&gt;计算结果!B$18+1,SUM(OFFSET(I638,0,0,-计算结果!B$18,1))-SUM(OFFSET(J638,0,0,-计算结果!B$18,1)),SUM(OFFSET(I638,0,0,-ROW(),1))-SUM(OFFSET(J638,0,0,-ROW(),1)))</f>
        <v>8622.0000000000036</v>
      </c>
      <c r="L638" s="35" t="str">
        <f t="shared" ca="1" si="37"/>
        <v>买</v>
      </c>
      <c r="M638" s="4" t="str">
        <f t="shared" ca="1" si="38"/>
        <v/>
      </c>
      <c r="N638" s="3">
        <f ca="1">IF(L637="买",E638/E637-1,0)-IF(M638=1,计算结果!B$17,0)</f>
        <v>1.786536701989383E-2</v>
      </c>
      <c r="O638" s="2">
        <f t="shared" ca="1" si="39"/>
        <v>4.7742632050509579</v>
      </c>
      <c r="P638" s="3">
        <f ca="1">1-O638/MAX(O$2:O638)</f>
        <v>0</v>
      </c>
    </row>
    <row r="639" spans="1:16" x14ac:dyDescent="0.15">
      <c r="A639" s="1">
        <v>39316</v>
      </c>
      <c r="B639">
        <v>4899.93</v>
      </c>
      <c r="C639">
        <v>5075.8900000000003</v>
      </c>
      <c r="D639">
        <v>4887.1400000000003</v>
      </c>
      <c r="E639" s="2">
        <v>5051.6899999999996</v>
      </c>
      <c r="F639" s="16">
        <v>138722279424</v>
      </c>
      <c r="G639" s="3">
        <f t="shared" si="36"/>
        <v>1.5882687709518395E-2</v>
      </c>
      <c r="H639" s="3">
        <f>1-E639/MAX(E$2:E639)</f>
        <v>0</v>
      </c>
      <c r="I639" s="32">
        <v>557.22772277227727</v>
      </c>
      <c r="J639" s="32">
        <v>277.22772277227727</v>
      </c>
      <c r="K639" s="34">
        <f ca="1">IF(ROW()&gt;计算结果!B$18+1,SUM(OFFSET(I639,0,0,-计算结果!B$18,1))-SUM(OFFSET(J639,0,0,-计算结果!B$18,1)),SUM(OFFSET(I639,0,0,-ROW(),1))-SUM(OFFSET(J639,0,0,-ROW(),1)))</f>
        <v>8189.0000000000073</v>
      </c>
      <c r="L639" s="35" t="str">
        <f t="shared" ca="1" si="37"/>
        <v>买</v>
      </c>
      <c r="M639" s="4" t="str">
        <f t="shared" ca="1" si="38"/>
        <v/>
      </c>
      <c r="N639" s="3">
        <f ca="1">IF(L638="买",E639/E638-1,0)-IF(M639=1,计算结果!B$17,0)</f>
        <v>1.5882687709518395E-2</v>
      </c>
      <c r="O639" s="2">
        <f t="shared" ca="1" si="39"/>
        <v>4.8500913365798271</v>
      </c>
      <c r="P639" s="3">
        <f ca="1">1-O639/MAX(O$2:O639)</f>
        <v>0</v>
      </c>
    </row>
    <row r="640" spans="1:16" x14ac:dyDescent="0.15">
      <c r="A640" s="1">
        <v>39317</v>
      </c>
      <c r="B640">
        <v>5075.51</v>
      </c>
      <c r="C640">
        <v>5154.8500000000004</v>
      </c>
      <c r="D640">
        <v>5028.12</v>
      </c>
      <c r="E640" s="2">
        <v>5135.93</v>
      </c>
      <c r="F640" s="16">
        <v>130873212928</v>
      </c>
      <c r="G640" s="3">
        <f t="shared" si="36"/>
        <v>1.6675607568952255E-2</v>
      </c>
      <c r="H640" s="3">
        <f>1-E640/MAX(E$2:E640)</f>
        <v>0</v>
      </c>
      <c r="I640" s="32">
        <v>524.14492753623188</v>
      </c>
      <c r="J640" s="32">
        <v>310.14492753623188</v>
      </c>
      <c r="K640" s="34">
        <f ca="1">IF(ROW()&gt;计算结果!B$18+1,SUM(OFFSET(I640,0,0,-计算结果!B$18,1))-SUM(OFFSET(J640,0,0,-计算结果!B$18,1)),SUM(OFFSET(I640,0,0,-ROW(),1))-SUM(OFFSET(J640,0,0,-ROW(),1)))</f>
        <v>7687.9999999999927</v>
      </c>
      <c r="L640" s="35" t="str">
        <f t="shared" ca="1" si="37"/>
        <v>买</v>
      </c>
      <c r="M640" s="4" t="str">
        <f t="shared" ca="1" si="38"/>
        <v/>
      </c>
      <c r="N640" s="3">
        <f ca="1">IF(L639="买",E640/E639-1,0)-IF(M640=1,计算结果!B$17,0)</f>
        <v>1.6675607568952255E-2</v>
      </c>
      <c r="O640" s="2">
        <f t="shared" ca="1" si="39"/>
        <v>4.9309695563822071</v>
      </c>
      <c r="P640" s="3">
        <f ca="1">1-O640/MAX(O$2:O640)</f>
        <v>0</v>
      </c>
    </row>
    <row r="641" spans="1:16" x14ac:dyDescent="0.15">
      <c r="A641" s="1">
        <v>39318</v>
      </c>
      <c r="B641">
        <v>5161.1499999999996</v>
      </c>
      <c r="C641">
        <v>5231.1499999999996</v>
      </c>
      <c r="D641">
        <v>5158.03</v>
      </c>
      <c r="E641" s="2">
        <v>5217.58</v>
      </c>
      <c r="F641" s="16">
        <v>134546096128</v>
      </c>
      <c r="G641" s="3">
        <f t="shared" si="36"/>
        <v>1.5897802345436807E-2</v>
      </c>
      <c r="H641" s="3">
        <f>1-E641/MAX(E$2:E641)</f>
        <v>0</v>
      </c>
      <c r="I641" s="32">
        <v>504.99999999999955</v>
      </c>
      <c r="J641" s="32">
        <v>499.99999999999955</v>
      </c>
      <c r="K641" s="34">
        <f ca="1">IF(ROW()&gt;计算结果!B$18+1,SUM(OFFSET(I641,0,0,-计算结果!B$18,1))-SUM(OFFSET(J641,0,0,-计算结果!B$18,1)),SUM(OFFSET(I641,0,0,-ROW(),1))-SUM(OFFSET(J641,0,0,-ROW(),1)))</f>
        <v>7709.9999999999927</v>
      </c>
      <c r="L641" s="35" t="str">
        <f t="shared" ca="1" si="37"/>
        <v>买</v>
      </c>
      <c r="M641" s="4" t="str">
        <f t="shared" ca="1" si="38"/>
        <v/>
      </c>
      <c r="N641" s="3">
        <f ca="1">IF(L640="买",E641/E640-1,0)-IF(M641=1,计算结果!B$17,0)</f>
        <v>1.5897802345436807E-2</v>
      </c>
      <c r="O641" s="2">
        <f t="shared" ca="1" si="39"/>
        <v>5.0093611357609378</v>
      </c>
      <c r="P641" s="3">
        <f ca="1">1-O641/MAX(O$2:O641)</f>
        <v>0</v>
      </c>
    </row>
    <row r="642" spans="1:16" x14ac:dyDescent="0.15">
      <c r="A642" s="1">
        <v>39321</v>
      </c>
      <c r="B642">
        <v>5250.62</v>
      </c>
      <c r="C642">
        <v>5296.57</v>
      </c>
      <c r="D642">
        <v>5191.28</v>
      </c>
      <c r="E642" s="2">
        <v>5243.15</v>
      </c>
      <c r="F642" s="16">
        <v>149375483904</v>
      </c>
      <c r="G642" s="3">
        <f t="shared" si="36"/>
        <v>4.9007394232574164E-3</v>
      </c>
      <c r="H642" s="3">
        <f>1-E642/MAX(E$2:E642)</f>
        <v>0</v>
      </c>
      <c r="I642" s="32">
        <v>326.91891891891896</v>
      </c>
      <c r="J642" s="32">
        <v>518.91891891891896</v>
      </c>
      <c r="K642" s="34">
        <f ca="1">IF(ROW()&gt;计算结果!B$18+1,SUM(OFFSET(I642,0,0,-计算结果!B$18,1))-SUM(OFFSET(J642,0,0,-计算结果!B$18,1)),SUM(OFFSET(I642,0,0,-ROW(),1))-SUM(OFFSET(J642,0,0,-ROW(),1)))</f>
        <v>7025.9999999999964</v>
      </c>
      <c r="L642" s="35" t="str">
        <f t="shared" ca="1" si="37"/>
        <v>买</v>
      </c>
      <c r="M642" s="4" t="str">
        <f t="shared" ca="1" si="38"/>
        <v/>
      </c>
      <c r="N642" s="3">
        <f ca="1">IF(L641="买",E642/E641-1,0)-IF(M642=1,计算结果!B$17,0)</f>
        <v>4.9007394232574164E-3</v>
      </c>
      <c r="O642" s="2">
        <f t="shared" ca="1" si="39"/>
        <v>5.033910709364295</v>
      </c>
      <c r="P642" s="3">
        <f ca="1">1-O642/MAX(O$2:O642)</f>
        <v>0</v>
      </c>
    </row>
    <row r="643" spans="1:16" x14ac:dyDescent="0.15">
      <c r="A643" s="1">
        <v>39322</v>
      </c>
      <c r="B643">
        <v>5220.6400000000003</v>
      </c>
      <c r="C643">
        <v>5270.3</v>
      </c>
      <c r="D643">
        <v>5136.6099999999997</v>
      </c>
      <c r="E643" s="2">
        <v>5251.77</v>
      </c>
      <c r="F643" s="16">
        <v>140419661824</v>
      </c>
      <c r="G643" s="3">
        <f t="shared" ref="G643:G706" si="40">E643/E642-1</f>
        <v>1.6440498555259087E-3</v>
      </c>
      <c r="H643" s="3">
        <f>1-E643/MAX(E$2:E643)</f>
        <v>0</v>
      </c>
      <c r="I643" s="32">
        <v>345.20689655172407</v>
      </c>
      <c r="J643" s="32">
        <v>486.20689655172407</v>
      </c>
      <c r="K643" s="34">
        <f ca="1">IF(ROW()&gt;计算结果!B$18+1,SUM(OFFSET(I643,0,0,-计算结果!B$18,1))-SUM(OFFSET(J643,0,0,-计算结果!B$18,1)),SUM(OFFSET(I643,0,0,-ROW(),1))-SUM(OFFSET(J643,0,0,-ROW(),1)))</f>
        <v>6513.9999999999927</v>
      </c>
      <c r="L643" s="35" t="str">
        <f t="shared" ca="1" si="37"/>
        <v>买</v>
      </c>
      <c r="M643" s="4" t="str">
        <f t="shared" ca="1" si="38"/>
        <v/>
      </c>
      <c r="N643" s="3">
        <f ca="1">IF(L642="买",E643/E642-1,0)-IF(M643=1,计算结果!B$17,0)</f>
        <v>1.6440498555259087E-3</v>
      </c>
      <c r="O643" s="2">
        <f t="shared" ca="1" si="39"/>
        <v>5.0421867095387558</v>
      </c>
      <c r="P643" s="3">
        <f ca="1">1-O643/MAX(O$2:O643)</f>
        <v>0</v>
      </c>
    </row>
    <row r="644" spans="1:16" x14ac:dyDescent="0.15">
      <c r="A644" s="1">
        <v>39323</v>
      </c>
      <c r="B644">
        <v>5215.6499999999996</v>
      </c>
      <c r="C644">
        <v>5283.33</v>
      </c>
      <c r="D644">
        <v>5138.34</v>
      </c>
      <c r="E644" s="2">
        <v>5171.82</v>
      </c>
      <c r="F644" s="16">
        <v>138983555072</v>
      </c>
      <c r="G644" s="3">
        <f t="shared" si="40"/>
        <v>-1.5223438954866775E-2</v>
      </c>
      <c r="H644" s="3">
        <f>1-E644/MAX(E$2:E644)</f>
        <v>1.5223438954866775E-2</v>
      </c>
      <c r="I644" s="32">
        <v>304.88372093023253</v>
      </c>
      <c r="J644" s="32">
        <v>534.88372093023258</v>
      </c>
      <c r="K644" s="34">
        <f ca="1">IF(ROW()&gt;计算结果!B$18+1,SUM(OFFSET(I644,0,0,-计算结果!B$18,1))-SUM(OFFSET(J644,0,0,-计算结果!B$18,1)),SUM(OFFSET(I644,0,0,-ROW(),1))-SUM(OFFSET(J644,0,0,-ROW(),1)))</f>
        <v>5718.9999999999964</v>
      </c>
      <c r="L644" s="35" t="str">
        <f t="shared" ref="L644:L707" ca="1" si="41">(IF(K644&lt;0,"卖","买"))</f>
        <v>买</v>
      </c>
      <c r="M644" s="4" t="str">
        <f t="shared" ref="M644:M707" ca="1" si="42">IF(L643&lt;&gt;L644,1,"")</f>
        <v/>
      </c>
      <c r="N644" s="3">
        <f ca="1">IF(L643="买",E644/E643-1,0)-IF(M644=1,计算结果!B$17,0)</f>
        <v>-1.5223438954866775E-2</v>
      </c>
      <c r="O644" s="2">
        <f t="shared" ref="O644:O707" ca="1" si="43">IFERROR(O643*(1+N644),O643)</f>
        <v>4.965427287967052</v>
      </c>
      <c r="P644" s="3">
        <f ca="1">1-O644/MAX(O$2:O644)</f>
        <v>1.5223438954866775E-2</v>
      </c>
    </row>
    <row r="645" spans="1:16" x14ac:dyDescent="0.15">
      <c r="A645" s="1">
        <v>39324</v>
      </c>
      <c r="B645">
        <v>5193.7299999999996</v>
      </c>
      <c r="C645">
        <v>5247.57</v>
      </c>
      <c r="D645">
        <v>5176</v>
      </c>
      <c r="E645" s="2">
        <v>5241.2299999999996</v>
      </c>
      <c r="F645" s="16">
        <v>123820179456</v>
      </c>
      <c r="G645" s="3">
        <f t="shared" si="40"/>
        <v>1.3420807375353228E-2</v>
      </c>
      <c r="H645" s="3">
        <f>1-E645/MAX(E$2:E645)</f>
        <v>2.0069424213171594E-3</v>
      </c>
      <c r="I645" s="32">
        <v>773.98011928429423</v>
      </c>
      <c r="J645" s="32">
        <v>69.980119284294233</v>
      </c>
      <c r="K645" s="34">
        <f ca="1">IF(ROW()&gt;计算结果!B$18+1,SUM(OFFSET(I645,0,0,-计算结果!B$18,1))-SUM(OFFSET(J645,0,0,-计算结果!B$18,1)),SUM(OFFSET(I645,0,0,-ROW(),1))-SUM(OFFSET(J645,0,0,-ROW(),1)))</f>
        <v>6760.9999999999927</v>
      </c>
      <c r="L645" s="35" t="str">
        <f t="shared" ca="1" si="41"/>
        <v>买</v>
      </c>
      <c r="M645" s="4" t="str">
        <f t="shared" ca="1" si="42"/>
        <v/>
      </c>
      <c r="N645" s="3">
        <f ca="1">IF(L644="买",E645/E644-1,0)-IF(M645=1,计算结果!B$17,0)</f>
        <v>1.3420807375353228E-2</v>
      </c>
      <c r="O645" s="2">
        <f t="shared" ca="1" si="43"/>
        <v>5.0320673311351802</v>
      </c>
      <c r="P645" s="3">
        <f ca="1">1-O645/MAX(O$2:O645)</f>
        <v>2.0069424213172704E-3</v>
      </c>
    </row>
    <row r="646" spans="1:16" x14ac:dyDescent="0.15">
      <c r="A646" s="1">
        <v>39325</v>
      </c>
      <c r="B646">
        <v>5255.09</v>
      </c>
      <c r="C646">
        <v>5307.42</v>
      </c>
      <c r="D646">
        <v>5219.99</v>
      </c>
      <c r="E646" s="2">
        <v>5296.81</v>
      </c>
      <c r="F646" s="16">
        <v>122862403584</v>
      </c>
      <c r="G646" s="3">
        <f t="shared" si="40"/>
        <v>1.0604381032696786E-2</v>
      </c>
      <c r="H646" s="3">
        <f>1-E646/MAX(E$2:E646)</f>
        <v>0</v>
      </c>
      <c r="I646" s="32">
        <v>535.5</v>
      </c>
      <c r="J646" s="32">
        <v>297.5</v>
      </c>
      <c r="K646" s="34">
        <f ca="1">IF(ROW()&gt;计算结果!B$18+1,SUM(OFFSET(I646,0,0,-计算结果!B$18,1))-SUM(OFFSET(J646,0,0,-计算结果!B$18,1)),SUM(OFFSET(I646,0,0,-ROW(),1))-SUM(OFFSET(J646,0,0,-ROW(),1)))</f>
        <v>6727.9999999999891</v>
      </c>
      <c r="L646" s="35" t="str">
        <f t="shared" ca="1" si="41"/>
        <v>买</v>
      </c>
      <c r="M646" s="4" t="str">
        <f t="shared" ca="1" si="42"/>
        <v/>
      </c>
      <c r="N646" s="3">
        <f ca="1">IF(L645="买",E646/E645-1,0)-IF(M646=1,计算结果!B$17,0)</f>
        <v>1.0604381032696786E-2</v>
      </c>
      <c r="O646" s="2">
        <f t="shared" ca="1" si="43"/>
        <v>5.0854292904967231</v>
      </c>
      <c r="P646" s="3">
        <f ca="1">1-O646/MAX(O$2:O646)</f>
        <v>0</v>
      </c>
    </row>
    <row r="647" spans="1:16" x14ac:dyDescent="0.15">
      <c r="A647" s="1">
        <v>39328</v>
      </c>
      <c r="B647">
        <v>5335.05</v>
      </c>
      <c r="C647">
        <v>5433.75</v>
      </c>
      <c r="D647">
        <v>5335.05</v>
      </c>
      <c r="E647" s="2">
        <v>5419.17</v>
      </c>
      <c r="F647" s="16">
        <v>149612429312</v>
      </c>
      <c r="G647" s="3">
        <f t="shared" si="40"/>
        <v>2.310069645692403E-2</v>
      </c>
      <c r="H647" s="3">
        <f>1-E647/MAX(E$2:E647)</f>
        <v>0</v>
      </c>
      <c r="I647" s="32">
        <v>701.96226415094338</v>
      </c>
      <c r="J647" s="32">
        <v>133.96226415094338</v>
      </c>
      <c r="K647" s="34">
        <f ca="1">IF(ROW()&gt;计算结果!B$18+1,SUM(OFFSET(I647,0,0,-计算结果!B$18,1))-SUM(OFFSET(J647,0,0,-计算结果!B$18,1)),SUM(OFFSET(I647,0,0,-ROW(),1))-SUM(OFFSET(J647,0,0,-ROW(),1)))</f>
        <v>6705.9999999999964</v>
      </c>
      <c r="L647" s="35" t="str">
        <f t="shared" ca="1" si="41"/>
        <v>买</v>
      </c>
      <c r="M647" s="4" t="str">
        <f t="shared" ca="1" si="42"/>
        <v/>
      </c>
      <c r="N647" s="3">
        <f ca="1">IF(L646="买",E647/E646-1,0)-IF(M647=1,计算结果!B$17,0)</f>
        <v>2.310069645692403E-2</v>
      </c>
      <c r="O647" s="2">
        <f t="shared" ca="1" si="43"/>
        <v>5.2029062488896383</v>
      </c>
      <c r="P647" s="3">
        <f ca="1">1-O647/MAX(O$2:O647)</f>
        <v>0</v>
      </c>
    </row>
    <row r="648" spans="1:16" x14ac:dyDescent="0.15">
      <c r="A648" s="1">
        <v>39329</v>
      </c>
      <c r="B648">
        <v>5421.25</v>
      </c>
      <c r="C648">
        <v>5429.21</v>
      </c>
      <c r="D648">
        <v>5333.49</v>
      </c>
      <c r="E648" s="2">
        <v>5360.33</v>
      </c>
      <c r="F648" s="16">
        <v>147686670336</v>
      </c>
      <c r="G648" s="3">
        <f t="shared" si="40"/>
        <v>-1.0857751279254924E-2</v>
      </c>
      <c r="H648" s="3">
        <f>1-E648/MAX(E$2:E648)</f>
        <v>1.0857751279254924E-2</v>
      </c>
      <c r="I648" s="32">
        <v>281</v>
      </c>
      <c r="J648" s="32">
        <v>562</v>
      </c>
      <c r="K648" s="34">
        <f ca="1">IF(ROW()&gt;计算结果!B$18+1,SUM(OFFSET(I648,0,0,-计算结果!B$18,1))-SUM(OFFSET(J648,0,0,-计算结果!B$18,1)),SUM(OFFSET(I648,0,0,-ROW(),1))-SUM(OFFSET(J648,0,0,-ROW(),1)))</f>
        <v>6147.9999999999927</v>
      </c>
      <c r="L648" s="35" t="str">
        <f t="shared" ca="1" si="41"/>
        <v>买</v>
      </c>
      <c r="M648" s="4" t="str">
        <f t="shared" ca="1" si="42"/>
        <v/>
      </c>
      <c r="N648" s="3">
        <f ca="1">IF(L647="买",E648/E647-1,0)-IF(M648=1,计算结果!B$17,0)</f>
        <v>-1.0857751279254924E-2</v>
      </c>
      <c r="O648" s="2">
        <f t="shared" ca="1" si="43"/>
        <v>5.146414386909913</v>
      </c>
      <c r="P648" s="3">
        <f ca="1">1-O648/MAX(O$2:O648)</f>
        <v>1.0857751279255035E-2</v>
      </c>
    </row>
    <row r="649" spans="1:16" x14ac:dyDescent="0.15">
      <c r="A649" s="1">
        <v>39330</v>
      </c>
      <c r="B649">
        <v>5357.55</v>
      </c>
      <c r="C649">
        <v>5389.33</v>
      </c>
      <c r="D649">
        <v>5265.06</v>
      </c>
      <c r="E649" s="2">
        <v>5363.25</v>
      </c>
      <c r="F649" s="16">
        <v>122740695040</v>
      </c>
      <c r="G649" s="3">
        <f t="shared" si="40"/>
        <v>5.4474258114711738E-4</v>
      </c>
      <c r="H649" s="3">
        <f>1-E649/MAX(E$2:E649)</f>
        <v>1.0318923377565237E-2</v>
      </c>
      <c r="I649" s="32">
        <v>458.57142857142816</v>
      </c>
      <c r="J649" s="32">
        <v>428.57142857142816</v>
      </c>
      <c r="K649" s="34">
        <f ca="1">IF(ROW()&gt;计算结果!B$18+1,SUM(OFFSET(I649,0,0,-计算结果!B$18,1))-SUM(OFFSET(J649,0,0,-计算结果!B$18,1)),SUM(OFFSET(I649,0,0,-ROW(),1))-SUM(OFFSET(J649,0,0,-ROW(),1)))</f>
        <v>6930.9999999999927</v>
      </c>
      <c r="L649" s="35" t="str">
        <f t="shared" ca="1" si="41"/>
        <v>买</v>
      </c>
      <c r="M649" s="4" t="str">
        <f t="shared" ca="1" si="42"/>
        <v/>
      </c>
      <c r="N649" s="3">
        <f ca="1">IF(L648="买",E649/E648-1,0)-IF(M649=1,计算结果!B$17,0)</f>
        <v>5.4474258114711738E-4</v>
      </c>
      <c r="O649" s="2">
        <f t="shared" ca="1" si="43"/>
        <v>5.1492178579666907</v>
      </c>
      <c r="P649" s="3">
        <f ca="1">1-O649/MAX(O$2:O649)</f>
        <v>1.0318923377565237E-2</v>
      </c>
    </row>
    <row r="650" spans="1:16" x14ac:dyDescent="0.15">
      <c r="A650" s="1">
        <v>39331</v>
      </c>
      <c r="B650">
        <v>5389.49</v>
      </c>
      <c r="C650">
        <v>5448.84</v>
      </c>
      <c r="D650">
        <v>5365.5</v>
      </c>
      <c r="E650" s="2">
        <v>5412.04</v>
      </c>
      <c r="F650" s="16">
        <v>128581017600</v>
      </c>
      <c r="G650" s="3">
        <f t="shared" si="40"/>
        <v>9.0970959772525006E-3</v>
      </c>
      <c r="H650" s="3">
        <f>1-E650/MAX(E$2:E650)</f>
        <v>1.315699636660228E-3</v>
      </c>
      <c r="I650" s="32">
        <v>514.67213114754099</v>
      </c>
      <c r="J650" s="32">
        <v>319.67213114754099</v>
      </c>
      <c r="K650" s="34">
        <f ca="1">IF(ROW()&gt;计算结果!B$18+1,SUM(OFFSET(I650,0,0,-计算结果!B$18,1))-SUM(OFFSET(J650,0,0,-计算结果!B$18,1)),SUM(OFFSET(I650,0,0,-ROW(),1))-SUM(OFFSET(J650,0,0,-ROW(),1)))</f>
        <v>7500.9999999999964</v>
      </c>
      <c r="L650" s="35" t="str">
        <f t="shared" ca="1" si="41"/>
        <v>买</v>
      </c>
      <c r="M650" s="4" t="str">
        <f t="shared" ca="1" si="42"/>
        <v/>
      </c>
      <c r="N650" s="3">
        <f ca="1">IF(L649="买",E650/E649-1,0)-IF(M650=1,计算结果!B$17,0)</f>
        <v>9.0970959772525006E-3</v>
      </c>
      <c r="O650" s="2">
        <f t="shared" ca="1" si="43"/>
        <v>5.1960607870283964</v>
      </c>
      <c r="P650" s="3">
        <f ca="1">1-O650/MAX(O$2:O650)</f>
        <v>1.3156996366603391E-3</v>
      </c>
    </row>
    <row r="651" spans="1:16" x14ac:dyDescent="0.15">
      <c r="A651" s="1">
        <v>39332</v>
      </c>
      <c r="B651">
        <v>5382.91</v>
      </c>
      <c r="C651">
        <v>5402.71</v>
      </c>
      <c r="D651">
        <v>5284.65</v>
      </c>
      <c r="E651" s="2">
        <v>5294.79</v>
      </c>
      <c r="F651" s="16">
        <v>145930436608</v>
      </c>
      <c r="G651" s="3">
        <f t="shared" si="40"/>
        <v>-2.1664658797791558E-2</v>
      </c>
      <c r="H651" s="3">
        <f>1-E651/MAX(E$2:E651)</f>
        <v>2.2951854250743198E-2</v>
      </c>
      <c r="I651" s="32">
        <v>171.45945945945948</v>
      </c>
      <c r="J651" s="32">
        <v>659.45945945945948</v>
      </c>
      <c r="K651" s="34">
        <f ca="1">IF(ROW()&gt;计算结果!B$18+1,SUM(OFFSET(I651,0,0,-计算结果!B$18,1))-SUM(OFFSET(J651,0,0,-计算结果!B$18,1)),SUM(OFFSET(I651,0,0,-ROW(),1))-SUM(OFFSET(J651,0,0,-ROW(),1)))</f>
        <v>7653.9999999999927</v>
      </c>
      <c r="L651" s="35" t="str">
        <f t="shared" ca="1" si="41"/>
        <v>买</v>
      </c>
      <c r="M651" s="4" t="str">
        <f t="shared" ca="1" si="42"/>
        <v/>
      </c>
      <c r="N651" s="3">
        <f ca="1">IF(L650="买",E651/E650-1,0)-IF(M651=1,计算结果!B$17,0)</f>
        <v>-2.1664658797791558E-2</v>
      </c>
      <c r="O651" s="2">
        <f t="shared" ca="1" si="43"/>
        <v>5.0834899029848417</v>
      </c>
      <c r="P651" s="3">
        <f ca="1">1-O651/MAX(O$2:O651)</f>
        <v>2.2951854250743309E-2</v>
      </c>
    </row>
    <row r="652" spans="1:16" x14ac:dyDescent="0.15">
      <c r="A652" s="1">
        <v>39335</v>
      </c>
      <c r="B652">
        <v>5226.74</v>
      </c>
      <c r="C652">
        <v>5380.46</v>
      </c>
      <c r="D652">
        <v>5182.1000000000004</v>
      </c>
      <c r="E652" s="2">
        <v>5377.22</v>
      </c>
      <c r="F652" s="16">
        <v>116768980992</v>
      </c>
      <c r="G652" s="3">
        <f t="shared" si="40"/>
        <v>1.5568133958098418E-2</v>
      </c>
      <c r="H652" s="3">
        <f>1-E652/MAX(E$2:E652)</f>
        <v>7.7410378342070985E-3</v>
      </c>
      <c r="I652" s="32">
        <v>633.33333333333337</v>
      </c>
      <c r="J652" s="32">
        <v>208.33333333333337</v>
      </c>
      <c r="K652" s="34">
        <f ca="1">IF(ROW()&gt;计算结果!B$18+1,SUM(OFFSET(I652,0,0,-计算结果!B$18,1))-SUM(OFFSET(J652,0,0,-计算结果!B$18,1)),SUM(OFFSET(I652,0,0,-ROW(),1))-SUM(OFFSET(J652,0,0,-ROW(),1)))</f>
        <v>8900.9999999999964</v>
      </c>
      <c r="L652" s="35" t="str">
        <f t="shared" ca="1" si="41"/>
        <v>买</v>
      </c>
      <c r="M652" s="4" t="str">
        <f t="shared" ca="1" si="42"/>
        <v/>
      </c>
      <c r="N652" s="3">
        <f ca="1">IF(L651="买",E652/E651-1,0)-IF(M652=1,计算结果!B$17,0)</f>
        <v>1.5568133958098418E-2</v>
      </c>
      <c r="O652" s="2">
        <f t="shared" ca="1" si="43"/>
        <v>5.1626303547691501</v>
      </c>
      <c r="P652" s="3">
        <f ca="1">1-O652/MAX(O$2:O652)</f>
        <v>7.7410378342073205E-3</v>
      </c>
    </row>
    <row r="653" spans="1:16" x14ac:dyDescent="0.15">
      <c r="A653" s="1">
        <v>39336</v>
      </c>
      <c r="B653">
        <v>5384.56</v>
      </c>
      <c r="C653">
        <v>5414</v>
      </c>
      <c r="D653">
        <v>5104.3500000000004</v>
      </c>
      <c r="E653" s="2">
        <v>5124.09</v>
      </c>
      <c r="F653" s="16">
        <v>127249653760</v>
      </c>
      <c r="G653" s="3">
        <f t="shared" si="40"/>
        <v>-4.7074510620729648E-2</v>
      </c>
      <c r="H653" s="3">
        <f>1-E653/MAX(E$2:E653)</f>
        <v>5.4451142887194881E-2</v>
      </c>
      <c r="I653" s="32">
        <v>47.744680851063826</v>
      </c>
      <c r="J653" s="32">
        <v>795.74468085106378</v>
      </c>
      <c r="K653" s="34">
        <f ca="1">IF(ROW()&gt;计算结果!B$18+1,SUM(OFFSET(I653,0,0,-计算结果!B$18,1))-SUM(OFFSET(J653,0,0,-计算结果!B$18,1)),SUM(OFFSET(I653,0,0,-ROW(),1))-SUM(OFFSET(J653,0,0,-ROW(),1)))</f>
        <v>8047.9999999999964</v>
      </c>
      <c r="L653" s="35" t="str">
        <f t="shared" ca="1" si="41"/>
        <v>买</v>
      </c>
      <c r="M653" s="4" t="str">
        <f t="shared" ca="1" si="42"/>
        <v/>
      </c>
      <c r="N653" s="3">
        <f ca="1">IF(L652="买",E653/E652-1,0)-IF(M653=1,计算结果!B$17,0)</f>
        <v>-4.7074510620729648E-2</v>
      </c>
      <c r="O653" s="2">
        <f t="shared" ca="1" si="43"/>
        <v>4.9196020573026686</v>
      </c>
      <c r="P653" s="3">
        <f ca="1">1-O653/MAX(O$2:O653)</f>
        <v>5.4451142887194992E-2</v>
      </c>
    </row>
    <row r="654" spans="1:16" x14ac:dyDescent="0.15">
      <c r="A654" s="1">
        <v>39337</v>
      </c>
      <c r="B654">
        <v>5102.58</v>
      </c>
      <c r="C654">
        <v>5212.6499999999996</v>
      </c>
      <c r="D654">
        <v>5059.46</v>
      </c>
      <c r="E654" s="2">
        <v>5202.8599999999997</v>
      </c>
      <c r="F654" s="16">
        <v>113773912064</v>
      </c>
      <c r="G654" s="3">
        <f t="shared" si="40"/>
        <v>1.5372485651110601E-2</v>
      </c>
      <c r="H654" s="3">
        <f>1-E654/MAX(E$2:E654)</f>
        <v>3.9915706648804172E-2</v>
      </c>
      <c r="I654" s="32">
        <v>514.66666666666663</v>
      </c>
      <c r="J654" s="32">
        <v>321.66666666666663</v>
      </c>
      <c r="K654" s="34">
        <f ca="1">IF(ROW()&gt;计算结果!B$18+1,SUM(OFFSET(I654,0,0,-计算结果!B$18,1))-SUM(OFFSET(J654,0,0,-计算结果!B$18,1)),SUM(OFFSET(I654,0,0,-ROW(),1))-SUM(OFFSET(J654,0,0,-ROW(),1)))</f>
        <v>8024.9999999999964</v>
      </c>
      <c r="L654" s="35" t="str">
        <f t="shared" ca="1" si="41"/>
        <v>买</v>
      </c>
      <c r="M654" s="4" t="str">
        <f t="shared" ca="1" si="42"/>
        <v/>
      </c>
      <c r="N654" s="3">
        <f ca="1">IF(L653="买",E654/E653-1,0)-IF(M654=1,计算结果!B$17,0)</f>
        <v>1.5372485651110601E-2</v>
      </c>
      <c r="O654" s="2">
        <f t="shared" ca="1" si="43"/>
        <v>4.9952285693377281</v>
      </c>
      <c r="P654" s="3">
        <f ca="1">1-O654/MAX(O$2:O654)</f>
        <v>3.9915706648804394E-2</v>
      </c>
    </row>
    <row r="655" spans="1:16" x14ac:dyDescent="0.15">
      <c r="A655" s="1">
        <v>39338</v>
      </c>
      <c r="B655">
        <v>5230.6499999999996</v>
      </c>
      <c r="C655">
        <v>5351.58</v>
      </c>
      <c r="D655">
        <v>5212.03</v>
      </c>
      <c r="E655" s="2">
        <v>5349.97</v>
      </c>
      <c r="F655" s="16">
        <v>118934716416</v>
      </c>
      <c r="G655" s="3">
        <f t="shared" si="40"/>
        <v>2.8274833456983339E-2</v>
      </c>
      <c r="H655" s="3">
        <f>1-E655/MAX(E$2:E655)</f>
        <v>1.2769483149633554E-2</v>
      </c>
      <c r="I655" s="32">
        <v>665.23943661971839</v>
      </c>
      <c r="J655" s="32">
        <v>173.23943661971839</v>
      </c>
      <c r="K655" s="34">
        <f ca="1">IF(ROW()&gt;计算结果!B$18+1,SUM(OFFSET(I655,0,0,-计算结果!B$18,1))-SUM(OFFSET(J655,0,0,-计算结果!B$18,1)),SUM(OFFSET(I655,0,0,-ROW(),1))-SUM(OFFSET(J655,0,0,-ROW(),1)))</f>
        <v>7780</v>
      </c>
      <c r="L655" s="35" t="str">
        <f t="shared" ca="1" si="41"/>
        <v>买</v>
      </c>
      <c r="M655" s="4" t="str">
        <f t="shared" ca="1" si="42"/>
        <v/>
      </c>
      <c r="N655" s="3">
        <f ca="1">IF(L654="买",E655/E654-1,0)-IF(M655=1,计算结果!B$17,0)</f>
        <v>2.8274833456983339E-2</v>
      </c>
      <c r="O655" s="2">
        <f t="shared" ca="1" si="43"/>
        <v>5.1364678252153171</v>
      </c>
      <c r="P655" s="3">
        <f ca="1">1-O655/MAX(O$2:O655)</f>
        <v>1.2769483149633887E-2</v>
      </c>
    </row>
    <row r="656" spans="1:16" x14ac:dyDescent="0.15">
      <c r="A656" s="1">
        <v>39339</v>
      </c>
      <c r="B656">
        <v>5362.46</v>
      </c>
      <c r="C656">
        <v>5405.85</v>
      </c>
      <c r="D656">
        <v>5274.22</v>
      </c>
      <c r="E656" s="2">
        <v>5397.28</v>
      </c>
      <c r="F656" s="16">
        <v>118739156992</v>
      </c>
      <c r="G656" s="3">
        <f t="shared" si="40"/>
        <v>8.8430402413470777E-3</v>
      </c>
      <c r="H656" s="3">
        <f>1-E656/MAX(E$2:E656)</f>
        <v>4.0393639616399524E-3</v>
      </c>
      <c r="I656" s="32">
        <v>557.75728155339812</v>
      </c>
      <c r="J656" s="32">
        <v>274.75728155339812</v>
      </c>
      <c r="K656" s="34">
        <f ca="1">IF(ROW()&gt;计算结果!B$18+1,SUM(OFFSET(I656,0,0,-计算结果!B$18,1))-SUM(OFFSET(J656,0,0,-计算结果!B$18,1)),SUM(OFFSET(I656,0,0,-ROW(),1))-SUM(OFFSET(J656,0,0,-ROW(),1)))</f>
        <v>7703.0000000000036</v>
      </c>
      <c r="L656" s="35" t="str">
        <f t="shared" ca="1" si="41"/>
        <v>买</v>
      </c>
      <c r="M656" s="4" t="str">
        <f t="shared" ca="1" si="42"/>
        <v/>
      </c>
      <c r="N656" s="3">
        <f ca="1">IF(L655="买",E656/E655-1,0)-IF(M656=1,计算结果!B$17,0)</f>
        <v>8.8430402413470777E-3</v>
      </c>
      <c r="O656" s="2">
        <f t="shared" ca="1" si="43"/>
        <v>5.1818898168920811</v>
      </c>
      <c r="P656" s="3">
        <f ca="1">1-O656/MAX(O$2:O656)</f>
        <v>4.0393639616401744E-3</v>
      </c>
    </row>
    <row r="657" spans="1:16" x14ac:dyDescent="0.15">
      <c r="A657" s="1">
        <v>39342</v>
      </c>
      <c r="B657">
        <v>5389.5</v>
      </c>
      <c r="C657">
        <v>5504.77</v>
      </c>
      <c r="D657">
        <v>5387.68</v>
      </c>
      <c r="E657" s="2">
        <v>5498.91</v>
      </c>
      <c r="F657" s="16">
        <v>131402293248</v>
      </c>
      <c r="G657" s="3">
        <f t="shared" si="40"/>
        <v>1.8829855038093202E-2</v>
      </c>
      <c r="H657" s="3">
        <f>1-E657/MAX(E$2:E657)</f>
        <v>0</v>
      </c>
      <c r="I657" s="32">
        <v>709.91348088531186</v>
      </c>
      <c r="J657" s="32">
        <v>118.91348088531186</v>
      </c>
      <c r="K657" s="34">
        <f ca="1">IF(ROW()&gt;计算结果!B$18+1,SUM(OFFSET(I657,0,0,-计算结果!B$18,1))-SUM(OFFSET(J657,0,0,-计算结果!B$18,1)),SUM(OFFSET(I657,0,0,-ROW(),1))-SUM(OFFSET(J657,0,0,-ROW(),1)))</f>
        <v>8000.9999999999964</v>
      </c>
      <c r="L657" s="35" t="str">
        <f t="shared" ca="1" si="41"/>
        <v>买</v>
      </c>
      <c r="M657" s="4" t="str">
        <f t="shared" ca="1" si="42"/>
        <v/>
      </c>
      <c r="N657" s="3">
        <f ca="1">IF(L656="买",E657/E656-1,0)-IF(M657=1,计算结果!B$17,0)</f>
        <v>1.8829855038093202E-2</v>
      </c>
      <c r="O657" s="2">
        <f t="shared" ca="1" si="43"/>
        <v>5.2794640509675306</v>
      </c>
      <c r="P657" s="3">
        <f ca="1">1-O657/MAX(O$2:O657)</f>
        <v>0</v>
      </c>
    </row>
    <row r="658" spans="1:16" x14ac:dyDescent="0.15">
      <c r="A658" s="1">
        <v>39343</v>
      </c>
      <c r="B658">
        <v>5524.1</v>
      </c>
      <c r="C658">
        <v>5533.53</v>
      </c>
      <c r="D658">
        <v>5405.18</v>
      </c>
      <c r="E658" s="2">
        <v>5476.84</v>
      </c>
      <c r="F658" s="16">
        <v>140263030784</v>
      </c>
      <c r="G658" s="3">
        <f t="shared" si="40"/>
        <v>-4.0135226799492552E-3</v>
      </c>
      <c r="H658" s="3">
        <f>1-E658/MAX(E$2:E658)</f>
        <v>4.0135226799492552E-3</v>
      </c>
      <c r="I658" s="32">
        <v>385.28571428571456</v>
      </c>
      <c r="J658" s="32">
        <v>414.28571428571456</v>
      </c>
      <c r="K658" s="34">
        <f ca="1">IF(ROW()&gt;计算结果!B$18+1,SUM(OFFSET(I658,0,0,-计算结果!B$18,1))-SUM(OFFSET(J658,0,0,-计算结果!B$18,1)),SUM(OFFSET(I658,0,0,-ROW(),1))-SUM(OFFSET(J658,0,0,-ROW(),1)))</f>
        <v>7656.0000000000036</v>
      </c>
      <c r="L658" s="35" t="str">
        <f t="shared" ca="1" si="41"/>
        <v>买</v>
      </c>
      <c r="M658" s="4" t="str">
        <f t="shared" ca="1" si="42"/>
        <v/>
      </c>
      <c r="N658" s="3">
        <f ca="1">IF(L657="买",E658/E657-1,0)-IF(M658=1,计算结果!B$17,0)</f>
        <v>-4.0135226799492552E-3</v>
      </c>
      <c r="O658" s="2">
        <f t="shared" ca="1" si="43"/>
        <v>5.2582748022609955</v>
      </c>
      <c r="P658" s="3">
        <f ca="1">1-O658/MAX(O$2:O658)</f>
        <v>4.0135226799492552E-3</v>
      </c>
    </row>
    <row r="659" spans="1:16" x14ac:dyDescent="0.15">
      <c r="A659" s="1">
        <v>39344</v>
      </c>
      <c r="B659">
        <v>5487.38</v>
      </c>
      <c r="C659">
        <v>5498.59</v>
      </c>
      <c r="D659">
        <v>5385.42</v>
      </c>
      <c r="E659" s="2">
        <v>5419.27</v>
      </c>
      <c r="F659" s="16">
        <v>110132781056</v>
      </c>
      <c r="G659" s="3">
        <f t="shared" si="40"/>
        <v>-1.051153584913922E-2</v>
      </c>
      <c r="H659" s="3">
        <f>1-E659/MAX(E$2:E659)</f>
        <v>1.4482870241556811E-2</v>
      </c>
      <c r="I659" s="32">
        <v>247.38983050847452</v>
      </c>
      <c r="J659" s="32">
        <v>603.38983050847446</v>
      </c>
      <c r="K659" s="34">
        <f ca="1">IF(ROW()&gt;计算结果!B$18+1,SUM(OFFSET(I659,0,0,-计算结果!B$18,1))-SUM(OFFSET(J659,0,0,-计算结果!B$18,1)),SUM(OFFSET(I659,0,0,-ROW(),1))-SUM(OFFSET(J659,0,0,-ROW(),1)))</f>
        <v>6644.9999999999964</v>
      </c>
      <c r="L659" s="35" t="str">
        <f t="shared" ca="1" si="41"/>
        <v>买</v>
      </c>
      <c r="M659" s="4" t="str">
        <f t="shared" ca="1" si="42"/>
        <v/>
      </c>
      <c r="N659" s="3">
        <f ca="1">IF(L658="买",E659/E658-1,0)-IF(M659=1,计算结果!B$17,0)</f>
        <v>-1.051153584913922E-2</v>
      </c>
      <c r="O659" s="2">
        <f t="shared" ca="1" si="43"/>
        <v>5.203002258172404</v>
      </c>
      <c r="P659" s="3">
        <f ca="1">1-O659/MAX(O$2:O659)</f>
        <v>1.4482870241556811E-2</v>
      </c>
    </row>
    <row r="660" spans="1:16" x14ac:dyDescent="0.15">
      <c r="A660" s="1">
        <v>39345</v>
      </c>
      <c r="B660">
        <v>5436.64</v>
      </c>
      <c r="C660">
        <v>5501.4</v>
      </c>
      <c r="D660">
        <v>5430.31</v>
      </c>
      <c r="E660" s="2">
        <v>5494.92</v>
      </c>
      <c r="F660" s="16">
        <v>113725792256</v>
      </c>
      <c r="G660" s="3">
        <f t="shared" si="40"/>
        <v>1.3959444722259517E-2</v>
      </c>
      <c r="H660" s="3">
        <f>1-E660/MAX(E$2:E660)</f>
        <v>7.2559834585395055E-4</v>
      </c>
      <c r="I660" s="32">
        <v>560.81818181818187</v>
      </c>
      <c r="J660" s="32">
        <v>281.81818181818187</v>
      </c>
      <c r="K660" s="34">
        <f ca="1">IF(ROW()&gt;计算结果!B$18+1,SUM(OFFSET(I660,0,0,-计算结果!B$18,1))-SUM(OFFSET(J660,0,0,-计算结果!B$18,1)),SUM(OFFSET(I660,0,0,-ROW(),1))-SUM(OFFSET(J660,0,0,-ROW(),1)))</f>
        <v>7297</v>
      </c>
      <c r="L660" s="35" t="str">
        <f t="shared" ca="1" si="41"/>
        <v>买</v>
      </c>
      <c r="M660" s="4" t="str">
        <f t="shared" ca="1" si="42"/>
        <v/>
      </c>
      <c r="N660" s="3">
        <f ca="1">IF(L659="买",E660/E659-1,0)-IF(M660=1,计算结果!B$17,0)</f>
        <v>1.3959444722259517E-2</v>
      </c>
      <c r="O660" s="2">
        <f t="shared" ca="1" si="43"/>
        <v>5.2756332805851534</v>
      </c>
      <c r="P660" s="3">
        <f ca="1">1-O660/MAX(O$2:O660)</f>
        <v>7.2559834585395055E-4</v>
      </c>
    </row>
    <row r="661" spans="1:16" x14ac:dyDescent="0.15">
      <c r="A661" s="1">
        <v>39346</v>
      </c>
      <c r="B661">
        <v>5508.5</v>
      </c>
      <c r="C661">
        <v>5516.11</v>
      </c>
      <c r="D661">
        <v>5357.5</v>
      </c>
      <c r="E661" s="2">
        <v>5468.1</v>
      </c>
      <c r="F661" s="16">
        <v>121125871616</v>
      </c>
      <c r="G661" s="3">
        <f t="shared" si="40"/>
        <v>-4.880871787032337E-3</v>
      </c>
      <c r="H661" s="3">
        <f>1-E661/MAX(E$2:E661)</f>
        <v>5.6029285803912421E-3</v>
      </c>
      <c r="I661" s="32">
        <v>249.10344827586201</v>
      </c>
      <c r="J661" s="32">
        <v>593.10344827586198</v>
      </c>
      <c r="K661" s="34">
        <f ca="1">IF(ROW()&gt;计算结果!B$18+1,SUM(OFFSET(I661,0,0,-计算结果!B$18,1))-SUM(OFFSET(J661,0,0,-计算结果!B$18,1)),SUM(OFFSET(I661,0,0,-ROW(),1))-SUM(OFFSET(J661,0,0,-ROW(),1)))</f>
        <v>7130.9999999999964</v>
      </c>
      <c r="L661" s="35" t="str">
        <f t="shared" ca="1" si="41"/>
        <v>买</v>
      </c>
      <c r="M661" s="4" t="str">
        <f t="shared" ca="1" si="42"/>
        <v/>
      </c>
      <c r="N661" s="3">
        <f ca="1">IF(L660="买",E661/E660-1,0)-IF(M661=1,计算结果!B$17,0)</f>
        <v>-4.880871787032337E-3</v>
      </c>
      <c r="O661" s="2">
        <f t="shared" ca="1" si="43"/>
        <v>5.2498835909472161</v>
      </c>
      <c r="P661" s="3">
        <f ca="1">1-O661/MAX(O$2:O661)</f>
        <v>5.6029285803913531E-3</v>
      </c>
    </row>
    <row r="662" spans="1:16" x14ac:dyDescent="0.15">
      <c r="A662" s="1">
        <v>39349</v>
      </c>
      <c r="B662">
        <v>5481.38</v>
      </c>
      <c r="C662">
        <v>5541.13</v>
      </c>
      <c r="D662">
        <v>5400.68</v>
      </c>
      <c r="E662" s="2">
        <v>5513.9</v>
      </c>
      <c r="F662" s="16">
        <v>116678459392</v>
      </c>
      <c r="G662" s="3">
        <f t="shared" si="40"/>
        <v>8.3758526727746307E-3</v>
      </c>
      <c r="H662" s="3">
        <f>1-E662/MAX(E$2:E662)</f>
        <v>0</v>
      </c>
      <c r="I662" s="32">
        <v>407.33333333333292</v>
      </c>
      <c r="J662" s="32">
        <v>433.33333333333292</v>
      </c>
      <c r="K662" s="34">
        <f ca="1">IF(ROW()&gt;计算结果!B$18+1,SUM(OFFSET(I662,0,0,-计算结果!B$18,1))-SUM(OFFSET(J662,0,0,-计算结果!B$18,1)),SUM(OFFSET(I662,0,0,-ROW(),1))-SUM(OFFSET(J662,0,0,-ROW(),1)))</f>
        <v>6384</v>
      </c>
      <c r="L662" s="35" t="str">
        <f t="shared" ca="1" si="41"/>
        <v>买</v>
      </c>
      <c r="M662" s="4" t="str">
        <f t="shared" ca="1" si="42"/>
        <v/>
      </c>
      <c r="N662" s="3">
        <f ca="1">IF(L661="买",E662/E661-1,0)-IF(M662=1,计算结果!B$17,0)</f>
        <v>8.3758526727746307E-3</v>
      </c>
      <c r="O662" s="2">
        <f t="shared" ca="1" si="43"/>
        <v>5.2938558424542075</v>
      </c>
      <c r="P662" s="3">
        <f ca="1">1-O662/MAX(O$2:O662)</f>
        <v>0</v>
      </c>
    </row>
    <row r="663" spans="1:16" x14ac:dyDescent="0.15">
      <c r="A663" s="1">
        <v>39350</v>
      </c>
      <c r="B663">
        <v>5524.02</v>
      </c>
      <c r="C663">
        <v>5540.87</v>
      </c>
      <c r="D663">
        <v>5423.52</v>
      </c>
      <c r="E663" s="2">
        <v>5454.62</v>
      </c>
      <c r="F663" s="16">
        <v>95494832128</v>
      </c>
      <c r="G663" s="3">
        <f t="shared" si="40"/>
        <v>-1.0751011081085893E-2</v>
      </c>
      <c r="H663" s="3">
        <f>1-E663/MAX(E$2:E663)</f>
        <v>1.0751011081085893E-2</v>
      </c>
      <c r="I663" s="32">
        <v>326.31578947368422</v>
      </c>
      <c r="J663" s="32">
        <v>526.31578947368416</v>
      </c>
      <c r="K663" s="34">
        <f ca="1">IF(ROW()&gt;计算结果!B$18+1,SUM(OFFSET(I663,0,0,-计算结果!B$18,1))-SUM(OFFSET(J663,0,0,-计算结果!B$18,1)),SUM(OFFSET(I663,0,0,-ROW(),1))-SUM(OFFSET(J663,0,0,-ROW(),1)))</f>
        <v>5937</v>
      </c>
      <c r="L663" s="35" t="str">
        <f t="shared" ca="1" si="41"/>
        <v>买</v>
      </c>
      <c r="M663" s="4" t="str">
        <f t="shared" ca="1" si="42"/>
        <v/>
      </c>
      <c r="N663" s="3">
        <f ca="1">IF(L662="买",E663/E662-1,0)-IF(M663=1,计算结果!B$17,0)</f>
        <v>-1.0751011081085893E-2</v>
      </c>
      <c r="O663" s="2">
        <f t="shared" ca="1" si="43"/>
        <v>5.2369415396303109</v>
      </c>
      <c r="P663" s="3">
        <f ca="1">1-O663/MAX(O$2:O663)</f>
        <v>1.0751011081085893E-2</v>
      </c>
    </row>
    <row r="664" spans="1:16" x14ac:dyDescent="0.15">
      <c r="A664" s="1">
        <v>39351</v>
      </c>
      <c r="B664">
        <v>5433.63</v>
      </c>
      <c r="C664">
        <v>5489.86</v>
      </c>
      <c r="D664">
        <v>5338.31</v>
      </c>
      <c r="E664" s="2">
        <v>5361.02</v>
      </c>
      <c r="F664" s="16">
        <v>84077772800</v>
      </c>
      <c r="G664" s="3">
        <f t="shared" si="40"/>
        <v>-1.715976548320497E-2</v>
      </c>
      <c r="H664" s="3">
        <f>1-E664/MAX(E$2:E664)</f>
        <v>2.7726291735432174E-2</v>
      </c>
      <c r="I664" s="32">
        <v>262.37037037037038</v>
      </c>
      <c r="J664" s="32">
        <v>570.37037037037044</v>
      </c>
      <c r="K664" s="34">
        <f ca="1">IF(ROW()&gt;计算结果!B$18+1,SUM(OFFSET(I664,0,0,-计算结果!B$18,1))-SUM(OFFSET(J664,0,0,-计算结果!B$18,1)),SUM(OFFSET(I664,0,0,-ROW(),1))-SUM(OFFSET(J664,0,0,-ROW(),1)))</f>
        <v>6156</v>
      </c>
      <c r="L664" s="35" t="str">
        <f t="shared" ca="1" si="41"/>
        <v>买</v>
      </c>
      <c r="M664" s="4" t="str">
        <f t="shared" ca="1" si="42"/>
        <v/>
      </c>
      <c r="N664" s="3">
        <f ca="1">IF(L663="买",E664/E663-1,0)-IF(M664=1,计算结果!B$17,0)</f>
        <v>-1.715976548320497E-2</v>
      </c>
      <c r="O664" s="2">
        <f t="shared" ca="1" si="43"/>
        <v>5.1470768509610005</v>
      </c>
      <c r="P664" s="3">
        <f ca="1">1-O664/MAX(O$2:O664)</f>
        <v>2.7726291735432063E-2</v>
      </c>
    </row>
    <row r="665" spans="1:16" x14ac:dyDescent="0.15">
      <c r="A665" s="1">
        <v>39352</v>
      </c>
      <c r="B665">
        <v>5364.53</v>
      </c>
      <c r="C665">
        <v>5429.05</v>
      </c>
      <c r="D665">
        <v>5338.04</v>
      </c>
      <c r="E665" s="2">
        <v>5427.66</v>
      </c>
      <c r="F665" s="16">
        <v>71569514496</v>
      </c>
      <c r="G665" s="3">
        <f t="shared" si="40"/>
        <v>1.2430470320946352E-2</v>
      </c>
      <c r="H665" s="3">
        <f>1-E665/MAX(E$2:E665)</f>
        <v>1.5640472261013061E-2</v>
      </c>
      <c r="I665" s="32">
        <v>595.08609271523187</v>
      </c>
      <c r="J665" s="32">
        <v>237.08609271523187</v>
      </c>
      <c r="K665" s="34">
        <f ca="1">IF(ROW()&gt;计算结果!B$18+1,SUM(OFFSET(I665,0,0,-计算结果!B$18,1))-SUM(OFFSET(J665,0,0,-计算结果!B$18,1)),SUM(OFFSET(I665,0,0,-ROW(),1))-SUM(OFFSET(J665,0,0,-ROW(),1)))</f>
        <v>6691</v>
      </c>
      <c r="L665" s="35" t="str">
        <f t="shared" ca="1" si="41"/>
        <v>买</v>
      </c>
      <c r="M665" s="4" t="str">
        <f t="shared" ca="1" si="42"/>
        <v/>
      </c>
      <c r="N665" s="3">
        <f ca="1">IF(L664="买",E665/E664-1,0)-IF(M665=1,计算结果!B$17,0)</f>
        <v>1.2430470320946352E-2</v>
      </c>
      <c r="O665" s="2">
        <f t="shared" ca="1" si="43"/>
        <v>5.2110574369965015</v>
      </c>
      <c r="P665" s="3">
        <f ca="1">1-O665/MAX(O$2:O665)</f>
        <v>1.5640472261012839E-2</v>
      </c>
    </row>
    <row r="666" spans="1:16" x14ac:dyDescent="0.15">
      <c r="A666" s="1">
        <v>39353</v>
      </c>
      <c r="B666">
        <v>5479.85</v>
      </c>
      <c r="C666">
        <v>5590.85</v>
      </c>
      <c r="D666">
        <v>5479.85</v>
      </c>
      <c r="E666" s="2">
        <v>5580.81</v>
      </c>
      <c r="F666" s="16">
        <v>104224268288</v>
      </c>
      <c r="G666" s="3">
        <f t="shared" si="40"/>
        <v>2.8216579520456531E-2</v>
      </c>
      <c r="H666" s="3">
        <f>1-E666/MAX(E$2:E666)</f>
        <v>0</v>
      </c>
      <c r="I666" s="32">
        <v>774.01350337584404</v>
      </c>
      <c r="J666" s="32">
        <v>54.013503375844039</v>
      </c>
      <c r="K666" s="34">
        <f ca="1">IF(ROW()&gt;计算结果!B$18+1,SUM(OFFSET(I666,0,0,-计算结果!B$18,1))-SUM(OFFSET(J666,0,0,-计算结果!B$18,1)),SUM(OFFSET(I666,0,0,-ROW(),1))-SUM(OFFSET(J666,0,0,-ROW(),1)))</f>
        <v>8081.9999999999964</v>
      </c>
      <c r="L666" s="35" t="str">
        <f t="shared" ca="1" si="41"/>
        <v>买</v>
      </c>
      <c r="M666" s="4" t="str">
        <f t="shared" ca="1" si="42"/>
        <v/>
      </c>
      <c r="N666" s="3">
        <f ca="1">IF(L665="买",E666/E665-1,0)-IF(M666=1,计算结果!B$17,0)</f>
        <v>2.8216579520456531E-2</v>
      </c>
      <c r="O666" s="2">
        <f t="shared" ca="1" si="43"/>
        <v>5.3580956535531801</v>
      </c>
      <c r="P666" s="3">
        <f ca="1">1-O666/MAX(O$2:O666)</f>
        <v>0</v>
      </c>
    </row>
    <row r="667" spans="1:16" x14ac:dyDescent="0.15">
      <c r="A667" s="1">
        <v>39363</v>
      </c>
      <c r="B667">
        <v>5703.28</v>
      </c>
      <c r="C667">
        <v>5715.91</v>
      </c>
      <c r="D667">
        <v>5617.1</v>
      </c>
      <c r="E667" s="2">
        <v>5653.14</v>
      </c>
      <c r="F667" s="16">
        <v>128709140480</v>
      </c>
      <c r="G667" s="3">
        <f t="shared" si="40"/>
        <v>1.2960484230783775E-2</v>
      </c>
      <c r="H667" s="3">
        <f>1-E667/MAX(E$2:E667)</f>
        <v>0</v>
      </c>
      <c r="I667" s="32">
        <v>337.76470588235298</v>
      </c>
      <c r="J667" s="32">
        <v>511.76470588235298</v>
      </c>
      <c r="K667" s="34">
        <f ca="1">IF(ROW()&gt;计算结果!B$18+1,SUM(OFFSET(I667,0,0,-计算结果!B$18,1))-SUM(OFFSET(J667,0,0,-计算结果!B$18,1)),SUM(OFFSET(I667,0,0,-ROW(),1))-SUM(OFFSET(J667,0,0,-ROW(),1)))</f>
        <v>7907.9999999999927</v>
      </c>
      <c r="L667" s="35" t="str">
        <f t="shared" ca="1" si="41"/>
        <v>买</v>
      </c>
      <c r="M667" s="4" t="str">
        <f t="shared" ca="1" si="42"/>
        <v/>
      </c>
      <c r="N667" s="3">
        <f ca="1">IF(L666="买",E667/E666-1,0)-IF(M667=1,计算结果!B$17,0)</f>
        <v>1.2960484230783775E-2</v>
      </c>
      <c r="O667" s="2">
        <f t="shared" ca="1" si="43"/>
        <v>5.4275391677780869</v>
      </c>
      <c r="P667" s="3">
        <f ca="1">1-O667/MAX(O$2:O667)</f>
        <v>0</v>
      </c>
    </row>
    <row r="668" spans="1:16" x14ac:dyDescent="0.15">
      <c r="A668" s="1">
        <v>39364</v>
      </c>
      <c r="B668">
        <v>5638.63</v>
      </c>
      <c r="C668">
        <v>5682.97</v>
      </c>
      <c r="D668">
        <v>5582.77</v>
      </c>
      <c r="E668" s="2">
        <v>5675.93</v>
      </c>
      <c r="F668" s="16">
        <v>107594055680</v>
      </c>
      <c r="G668" s="3">
        <f t="shared" si="40"/>
        <v>4.0313878658586599E-3</v>
      </c>
      <c r="H668" s="3">
        <f>1-E668/MAX(E$2:E668)</f>
        <v>0</v>
      </c>
      <c r="I668" s="32">
        <v>519.95081967213105</v>
      </c>
      <c r="J668" s="32">
        <v>322.95081967213105</v>
      </c>
      <c r="K668" s="34">
        <f ca="1">IF(ROW()&gt;计算结果!B$18+1,SUM(OFFSET(I668,0,0,-计算结果!B$18,1))-SUM(OFFSET(J668,0,0,-计算结果!B$18,1)),SUM(OFFSET(I668,0,0,-ROW(),1))-SUM(OFFSET(J668,0,0,-ROW(),1)))</f>
        <v>7829.9999999999891</v>
      </c>
      <c r="L668" s="35" t="str">
        <f t="shared" ca="1" si="41"/>
        <v>买</v>
      </c>
      <c r="M668" s="4" t="str">
        <f t="shared" ca="1" si="42"/>
        <v/>
      </c>
      <c r="N668" s="3">
        <f ca="1">IF(L667="买",E668/E667-1,0)-IF(M668=1,计算结果!B$17,0)</f>
        <v>4.0313878658586599E-3</v>
      </c>
      <c r="O668" s="2">
        <f t="shared" ca="1" si="43"/>
        <v>5.4494196833205404</v>
      </c>
      <c r="P668" s="3">
        <f ca="1">1-O668/MAX(O$2:O668)</f>
        <v>0</v>
      </c>
    </row>
    <row r="669" spans="1:16" x14ac:dyDescent="0.15">
      <c r="A669" s="1">
        <v>39365</v>
      </c>
      <c r="B669">
        <v>5694.99</v>
      </c>
      <c r="C669">
        <v>5776.21</v>
      </c>
      <c r="D669">
        <v>5653.79</v>
      </c>
      <c r="E669" s="2">
        <v>5685.76</v>
      </c>
      <c r="F669" s="16">
        <v>128506101760</v>
      </c>
      <c r="G669" s="3">
        <f t="shared" si="40"/>
        <v>1.7318747764683007E-3</v>
      </c>
      <c r="H669" s="3">
        <f>1-E669/MAX(E$2:E669)</f>
        <v>0</v>
      </c>
      <c r="I669" s="32">
        <v>276.70588235294116</v>
      </c>
      <c r="J669" s="32">
        <v>564.70588235294122</v>
      </c>
      <c r="K669" s="34">
        <f ca="1">IF(ROW()&gt;计算结果!B$18+1,SUM(OFFSET(I669,0,0,-计算结果!B$18,1))-SUM(OFFSET(J669,0,0,-计算结果!B$18,1)),SUM(OFFSET(I669,0,0,-ROW(),1))-SUM(OFFSET(J669,0,0,-ROW(),1)))</f>
        <v>7020</v>
      </c>
      <c r="L669" s="35" t="str">
        <f t="shared" ca="1" si="41"/>
        <v>买</v>
      </c>
      <c r="M669" s="4" t="str">
        <f t="shared" ca="1" si="42"/>
        <v/>
      </c>
      <c r="N669" s="3">
        <f ca="1">IF(L668="买",E669/E668-1,0)-IF(M669=1,计算结果!B$17,0)</f>
        <v>1.7318747764683007E-3</v>
      </c>
      <c r="O669" s="2">
        <f t="shared" ca="1" si="43"/>
        <v>5.458857395816473</v>
      </c>
      <c r="P669" s="3">
        <f ca="1">1-O669/MAX(O$2:O669)</f>
        <v>0</v>
      </c>
    </row>
    <row r="670" spans="1:16" x14ac:dyDescent="0.15">
      <c r="A670" s="1">
        <v>39366</v>
      </c>
      <c r="B670">
        <v>5695.13</v>
      </c>
      <c r="C670">
        <v>5761.22</v>
      </c>
      <c r="D670">
        <v>5650.1</v>
      </c>
      <c r="E670" s="2">
        <v>5760.08</v>
      </c>
      <c r="F670" s="16">
        <v>137428901888</v>
      </c>
      <c r="G670" s="3">
        <f t="shared" si="40"/>
        <v>1.3071251688428598E-2</v>
      </c>
      <c r="H670" s="3">
        <f>1-E670/MAX(E$2:E670)</f>
        <v>0</v>
      </c>
      <c r="I670" s="32">
        <v>204.23529411764707</v>
      </c>
      <c r="J670" s="32">
        <v>638.23529411764707</v>
      </c>
      <c r="K670" s="34">
        <f ca="1">IF(ROW()&gt;计算结果!B$18+1,SUM(OFFSET(I670,0,0,-计算结果!B$18,1))-SUM(OFFSET(J670,0,0,-计算结果!B$18,1)),SUM(OFFSET(I670,0,0,-ROW(),1))-SUM(OFFSET(J670,0,0,-ROW(),1)))</f>
        <v>7277.9999999999964</v>
      </c>
      <c r="L670" s="35" t="str">
        <f t="shared" ca="1" si="41"/>
        <v>买</v>
      </c>
      <c r="M670" s="4" t="str">
        <f t="shared" ca="1" si="42"/>
        <v/>
      </c>
      <c r="N670" s="3">
        <f ca="1">IF(L669="买",E670/E669-1,0)-IF(M670=1,计算结果!B$17,0)</f>
        <v>1.3071251688428598E-2</v>
      </c>
      <c r="O670" s="2">
        <f t="shared" ca="1" si="43"/>
        <v>5.5302114947684302</v>
      </c>
      <c r="P670" s="3">
        <f ca="1">1-O670/MAX(O$2:O670)</f>
        <v>0</v>
      </c>
    </row>
    <row r="671" spans="1:16" x14ac:dyDescent="0.15">
      <c r="A671" s="1">
        <v>39367</v>
      </c>
      <c r="B671">
        <v>5777.9</v>
      </c>
      <c r="C671">
        <v>5796.28</v>
      </c>
      <c r="D671">
        <v>5485.56</v>
      </c>
      <c r="E671" s="2">
        <v>5737.22</v>
      </c>
      <c r="F671" s="16">
        <v>160588742656</v>
      </c>
      <c r="G671" s="3">
        <f t="shared" si="40"/>
        <v>-3.9686948792376775E-3</v>
      </c>
      <c r="H671" s="3">
        <f>1-E671/MAX(E$2:E671)</f>
        <v>3.9686948792376775E-3</v>
      </c>
      <c r="I671" s="32">
        <v>181.23287671232879</v>
      </c>
      <c r="J671" s="32">
        <v>671.23287671232879</v>
      </c>
      <c r="K671" s="34">
        <f ca="1">IF(ROW()&gt;计算结果!B$18+1,SUM(OFFSET(I671,0,0,-计算结果!B$18,1))-SUM(OFFSET(J671,0,0,-计算结果!B$18,1)),SUM(OFFSET(I671,0,0,-ROW(),1))-SUM(OFFSET(J671,0,0,-ROW(),1)))</f>
        <v>7383</v>
      </c>
      <c r="L671" s="35" t="str">
        <f t="shared" ca="1" si="41"/>
        <v>买</v>
      </c>
      <c r="M671" s="4" t="str">
        <f t="shared" ca="1" si="42"/>
        <v/>
      </c>
      <c r="N671" s="3">
        <f ca="1">IF(L670="买",E671/E670-1,0)-IF(M671=1,计算结果!B$17,0)</f>
        <v>-3.9686948792376775E-3</v>
      </c>
      <c r="O671" s="2">
        <f t="shared" ca="1" si="43"/>
        <v>5.508263772728041</v>
      </c>
      <c r="P671" s="3">
        <f ca="1">1-O671/MAX(O$2:O671)</f>
        <v>3.9686948792377885E-3</v>
      </c>
    </row>
    <row r="672" spans="1:16" x14ac:dyDescent="0.15">
      <c r="A672" s="1">
        <v>39370</v>
      </c>
      <c r="B672">
        <v>5761.87</v>
      </c>
      <c r="C672">
        <v>5824.98</v>
      </c>
      <c r="D672">
        <v>5690.07</v>
      </c>
      <c r="E672" s="2">
        <v>5821.45</v>
      </c>
      <c r="F672" s="16">
        <v>155052081152</v>
      </c>
      <c r="G672" s="3">
        <f t="shared" si="40"/>
        <v>1.4681326496107872E-2</v>
      </c>
      <c r="H672" s="3">
        <f>1-E672/MAX(E$2:E672)</f>
        <v>0</v>
      </c>
      <c r="I672" s="32">
        <v>403.33333333333331</v>
      </c>
      <c r="J672" s="32">
        <v>458.33333333333331</v>
      </c>
      <c r="K672" s="34">
        <f ca="1">IF(ROW()&gt;计算结果!B$18+1,SUM(OFFSET(I672,0,0,-计算结果!B$18,1))-SUM(OFFSET(J672,0,0,-计算结果!B$18,1)),SUM(OFFSET(I672,0,0,-ROW(),1))-SUM(OFFSET(J672,0,0,-ROW(),1)))</f>
        <v>7114.9999999999964</v>
      </c>
      <c r="L672" s="35" t="str">
        <f t="shared" ca="1" si="41"/>
        <v>买</v>
      </c>
      <c r="M672" s="4" t="str">
        <f t="shared" ca="1" si="42"/>
        <v/>
      </c>
      <c r="N672" s="3">
        <f ca="1">IF(L671="买",E672/E671-1,0)-IF(M672=1,计算结果!B$17,0)</f>
        <v>1.4681326496107872E-2</v>
      </c>
      <c r="O672" s="2">
        <f t="shared" ca="1" si="43"/>
        <v>5.5891323916021447</v>
      </c>
      <c r="P672" s="3">
        <f ca="1">1-O672/MAX(O$2:O672)</f>
        <v>0</v>
      </c>
    </row>
    <row r="673" spans="1:16" x14ac:dyDescent="0.15">
      <c r="A673" s="1">
        <v>39371</v>
      </c>
      <c r="B673">
        <v>5851.54</v>
      </c>
      <c r="C673">
        <v>5885.48</v>
      </c>
      <c r="D673">
        <v>5815.61</v>
      </c>
      <c r="E673" s="2">
        <v>5877.2</v>
      </c>
      <c r="F673" s="16">
        <v>135092346880</v>
      </c>
      <c r="G673" s="3">
        <f t="shared" si="40"/>
        <v>9.5766518650850507E-3</v>
      </c>
      <c r="H673" s="3">
        <f>1-E673/MAX(E$2:E673)</f>
        <v>0</v>
      </c>
      <c r="I673" s="32">
        <v>557.23404255319144</v>
      </c>
      <c r="J673" s="32">
        <v>287.23404255319144</v>
      </c>
      <c r="K673" s="34">
        <f ca="1">IF(ROW()&gt;计算结果!B$18+1,SUM(OFFSET(I673,0,0,-计算结果!B$18,1))-SUM(OFFSET(J673,0,0,-计算结果!B$18,1)),SUM(OFFSET(I673,0,0,-ROW(),1))-SUM(OFFSET(J673,0,0,-ROW(),1)))</f>
        <v>6991.0000000000073</v>
      </c>
      <c r="L673" s="35" t="str">
        <f t="shared" ca="1" si="41"/>
        <v>买</v>
      </c>
      <c r="M673" s="4" t="str">
        <f t="shared" ca="1" si="42"/>
        <v/>
      </c>
      <c r="N673" s="3">
        <f ca="1">IF(L672="买",E673/E672-1,0)-IF(M673=1,计算结果!B$17,0)</f>
        <v>9.5766518650850507E-3</v>
      </c>
      <c r="O673" s="2">
        <f t="shared" ca="1" si="43"/>
        <v>5.642657566744389</v>
      </c>
      <c r="P673" s="3">
        <f ca="1">1-O673/MAX(O$2:O673)</f>
        <v>0</v>
      </c>
    </row>
    <row r="674" spans="1:16" x14ac:dyDescent="0.15">
      <c r="A674" s="1">
        <v>39372</v>
      </c>
      <c r="B674">
        <v>5862.38</v>
      </c>
      <c r="C674">
        <v>5891.72</v>
      </c>
      <c r="D674">
        <v>5797.61</v>
      </c>
      <c r="E674" s="2">
        <v>5824.12</v>
      </c>
      <c r="F674" s="16">
        <v>108328402944</v>
      </c>
      <c r="G674" s="3">
        <f t="shared" si="40"/>
        <v>-9.0315116041652654E-3</v>
      </c>
      <c r="H674" s="3">
        <f>1-E674/MAX(E$2:E674)</f>
        <v>9.0315116041652654E-3</v>
      </c>
      <c r="I674" s="32">
        <v>360</v>
      </c>
      <c r="J674" s="32">
        <v>480</v>
      </c>
      <c r="K674" s="34">
        <f ca="1">IF(ROW()&gt;计算结果!B$18+1,SUM(OFFSET(I674,0,0,-计算结果!B$18,1))-SUM(OFFSET(J674,0,0,-计算结果!B$18,1)),SUM(OFFSET(I674,0,0,-ROW(),1))-SUM(OFFSET(J674,0,0,-ROW(),1)))</f>
        <v>7402</v>
      </c>
      <c r="L674" s="35" t="str">
        <f t="shared" ca="1" si="41"/>
        <v>买</v>
      </c>
      <c r="M674" s="4" t="str">
        <f t="shared" ca="1" si="42"/>
        <v/>
      </c>
      <c r="N674" s="3">
        <f ca="1">IF(L673="买",E674/E673-1,0)-IF(M674=1,计算结果!B$17,0)</f>
        <v>-9.0315116041652654E-3</v>
      </c>
      <c r="O674" s="2">
        <f t="shared" ca="1" si="43"/>
        <v>5.5916958394520062</v>
      </c>
      <c r="P674" s="3">
        <f ca="1">1-O674/MAX(O$2:O674)</f>
        <v>9.0315116041652654E-3</v>
      </c>
    </row>
    <row r="675" spans="1:16" x14ac:dyDescent="0.15">
      <c r="A675" s="1">
        <v>39373</v>
      </c>
      <c r="B675">
        <v>5813.24</v>
      </c>
      <c r="C675">
        <v>5813.24</v>
      </c>
      <c r="D675">
        <v>5593.99</v>
      </c>
      <c r="E675" s="2">
        <v>5615.75</v>
      </c>
      <c r="F675" s="16">
        <v>106494803968</v>
      </c>
      <c r="G675" s="3">
        <f t="shared" si="40"/>
        <v>-3.5777078768981396E-2</v>
      </c>
      <c r="H675" s="3">
        <f>1-E675/MAX(E$2:E675)</f>
        <v>4.4485469271081435E-2</v>
      </c>
      <c r="I675" s="32">
        <v>182.38888888888891</v>
      </c>
      <c r="J675" s="32">
        <v>651.38888888888891</v>
      </c>
      <c r="K675" s="34">
        <f ca="1">IF(ROW()&gt;计算结果!B$18+1,SUM(OFFSET(I675,0,0,-计算结果!B$18,1))-SUM(OFFSET(J675,0,0,-计算结果!B$18,1)),SUM(OFFSET(I675,0,0,-ROW(),1))-SUM(OFFSET(J675,0,0,-ROW(),1)))</f>
        <v>7706</v>
      </c>
      <c r="L675" s="35" t="str">
        <f t="shared" ca="1" si="41"/>
        <v>买</v>
      </c>
      <c r="M675" s="4" t="str">
        <f t="shared" ca="1" si="42"/>
        <v/>
      </c>
      <c r="N675" s="3">
        <f ca="1">IF(L674="买",E675/E674-1,0)-IF(M675=1,计算结果!B$17,0)</f>
        <v>-3.5777078768981396E-2</v>
      </c>
      <c r="O675" s="2">
        <f t="shared" ca="1" si="43"/>
        <v>5.3916412969517467</v>
      </c>
      <c r="P675" s="3">
        <f ca="1">1-O675/MAX(O$2:O675)</f>
        <v>4.4485469271081435E-2</v>
      </c>
    </row>
    <row r="676" spans="1:16" x14ac:dyDescent="0.15">
      <c r="A676" s="1">
        <v>39374</v>
      </c>
      <c r="B676">
        <v>5651.03</v>
      </c>
      <c r="C676">
        <v>5711.5</v>
      </c>
      <c r="D676">
        <v>5563.78</v>
      </c>
      <c r="E676" s="2">
        <v>5614.06</v>
      </c>
      <c r="F676" s="16">
        <v>84971544576</v>
      </c>
      <c r="G676" s="3">
        <f t="shared" si="40"/>
        <v>-3.0093932244124044E-4</v>
      </c>
      <c r="H676" s="3">
        <f>1-E676/MAX(E$2:E676)</f>
        <v>4.4773021166541804E-2</v>
      </c>
      <c r="I676" s="32">
        <v>323.51351351351354</v>
      </c>
      <c r="J676" s="32">
        <v>513.51351351351354</v>
      </c>
      <c r="K676" s="34">
        <f ca="1">IF(ROW()&gt;计算结果!B$18+1,SUM(OFFSET(I676,0,0,-计算结果!B$18,1))-SUM(OFFSET(J676,0,0,-计算结果!B$18,1)),SUM(OFFSET(I676,0,0,-ROW(),1))-SUM(OFFSET(J676,0,0,-ROW(),1)))</f>
        <v>6698</v>
      </c>
      <c r="L676" s="35" t="str">
        <f t="shared" ca="1" si="41"/>
        <v>买</v>
      </c>
      <c r="M676" s="4" t="str">
        <f t="shared" ca="1" si="42"/>
        <v/>
      </c>
      <c r="N676" s="3">
        <f ca="1">IF(L675="买",E676/E675-1,0)-IF(M676=1,计算结果!B$17,0)</f>
        <v>-3.0093932244124044E-4</v>
      </c>
      <c r="O676" s="2">
        <f t="shared" ca="1" si="43"/>
        <v>5.3900187400729962</v>
      </c>
      <c r="P676" s="3">
        <f ca="1">1-O676/MAX(O$2:O676)</f>
        <v>4.4773021166541582E-2</v>
      </c>
    </row>
    <row r="677" spans="1:16" x14ac:dyDescent="0.15">
      <c r="A677" s="1">
        <v>39377</v>
      </c>
      <c r="B677">
        <v>5543.79</v>
      </c>
      <c r="C677">
        <v>5594.5</v>
      </c>
      <c r="D677">
        <v>5465.85</v>
      </c>
      <c r="E677" s="2">
        <v>5472.68</v>
      </c>
      <c r="F677" s="16">
        <v>74730405888</v>
      </c>
      <c r="G677" s="3">
        <f t="shared" si="40"/>
        <v>-2.5183200749546719E-2</v>
      </c>
      <c r="H677" s="3">
        <f>1-E677/MAX(E$2:E677)</f>
        <v>6.8828693935887753E-2</v>
      </c>
      <c r="I677" s="32">
        <v>178.27397260273975</v>
      </c>
      <c r="J677" s="32">
        <v>660.27397260273972</v>
      </c>
      <c r="K677" s="34">
        <f ca="1">IF(ROW()&gt;计算结果!B$18+1,SUM(OFFSET(I677,0,0,-计算结果!B$18,1))-SUM(OFFSET(J677,0,0,-计算结果!B$18,1)),SUM(OFFSET(I677,0,0,-ROW(),1))-SUM(OFFSET(J677,0,0,-ROW(),1)))</f>
        <v>5394</v>
      </c>
      <c r="L677" s="35" t="str">
        <f t="shared" ca="1" si="41"/>
        <v>买</v>
      </c>
      <c r="M677" s="4" t="str">
        <f t="shared" ca="1" si="42"/>
        <v/>
      </c>
      <c r="N677" s="3">
        <f ca="1">IF(L676="买",E677/E676-1,0)-IF(M677=1,计算结果!B$17,0)</f>
        <v>-2.5183200749546719E-2</v>
      </c>
      <c r="O677" s="2">
        <f t="shared" ca="1" si="43"/>
        <v>5.2542808160979186</v>
      </c>
      <c r="P677" s="3">
        <f ca="1">1-O677/MAX(O$2:O677)</f>
        <v>6.8828693935887753E-2</v>
      </c>
    </row>
    <row r="678" spans="1:16" x14ac:dyDescent="0.15">
      <c r="A678" s="1">
        <v>39378</v>
      </c>
      <c r="B678">
        <v>5467.83</v>
      </c>
      <c r="C678">
        <v>5541.96</v>
      </c>
      <c r="D678">
        <v>5373.05</v>
      </c>
      <c r="E678" s="2">
        <v>5540.09</v>
      </c>
      <c r="F678" s="16">
        <v>90014310400</v>
      </c>
      <c r="G678" s="3">
        <f t="shared" si="40"/>
        <v>1.2317548257891886E-2</v>
      </c>
      <c r="H678" s="3">
        <f>1-E678/MAX(E$2:E678)</f>
        <v>5.7358946437078839E-2</v>
      </c>
      <c r="I678" s="32">
        <v>462.00000000000006</v>
      </c>
      <c r="J678" s="32">
        <v>385.00000000000006</v>
      </c>
      <c r="K678" s="34">
        <f ca="1">IF(ROW()&gt;计算结果!B$18+1,SUM(OFFSET(I678,0,0,-计算结果!B$18,1))-SUM(OFFSET(J678,0,0,-计算结果!B$18,1)),SUM(OFFSET(I678,0,0,-ROW(),1))-SUM(OFFSET(J678,0,0,-ROW(),1)))</f>
        <v>5999</v>
      </c>
      <c r="L678" s="35" t="str">
        <f t="shared" ca="1" si="41"/>
        <v>买</v>
      </c>
      <c r="M678" s="4" t="str">
        <f t="shared" ca="1" si="42"/>
        <v/>
      </c>
      <c r="N678" s="3">
        <f ca="1">IF(L677="买",E678/E677-1,0)-IF(M678=1,计算结果!B$17,0)</f>
        <v>1.2317548257891886E-2</v>
      </c>
      <c r="O678" s="2">
        <f t="shared" ca="1" si="43"/>
        <v>5.31900067361072</v>
      </c>
      <c r="P678" s="3">
        <f ca="1">1-O678/MAX(O$2:O678)</f>
        <v>5.7358946437078839E-2</v>
      </c>
    </row>
    <row r="679" spans="1:16" x14ac:dyDescent="0.15">
      <c r="A679" s="1">
        <v>39379</v>
      </c>
      <c r="B679">
        <v>5564.48</v>
      </c>
      <c r="C679">
        <v>5644.97</v>
      </c>
      <c r="D679">
        <v>5553.33</v>
      </c>
      <c r="E679" s="2">
        <v>5588.01</v>
      </c>
      <c r="F679" s="16">
        <v>99449962496</v>
      </c>
      <c r="G679" s="3">
        <f t="shared" si="40"/>
        <v>8.6496789763343962E-3</v>
      </c>
      <c r="H679" s="3">
        <f>1-E679/MAX(E$2:E679)</f>
        <v>4.9205403933845981E-2</v>
      </c>
      <c r="I679" s="32">
        <v>213.27272727272734</v>
      </c>
      <c r="J679" s="32">
        <v>627.27272727272737</v>
      </c>
      <c r="K679" s="34">
        <f ca="1">IF(ROW()&gt;计算结果!B$18+1,SUM(OFFSET(I679,0,0,-计算结果!B$18,1))-SUM(OFFSET(J679,0,0,-计算结果!B$18,1)),SUM(OFFSET(I679,0,0,-ROW(),1))-SUM(OFFSET(J679,0,0,-ROW(),1)))</f>
        <v>5183</v>
      </c>
      <c r="L679" s="35" t="str">
        <f t="shared" ca="1" si="41"/>
        <v>买</v>
      </c>
      <c r="M679" s="4" t="str">
        <f t="shared" ca="1" si="42"/>
        <v/>
      </c>
      <c r="N679" s="3">
        <f ca="1">IF(L678="买",E679/E678-1,0)-IF(M679=1,计算结果!B$17,0)</f>
        <v>8.6496789763343962E-3</v>
      </c>
      <c r="O679" s="2">
        <f t="shared" ca="1" si="43"/>
        <v>5.3650083219123594</v>
      </c>
      <c r="P679" s="3">
        <f ca="1">1-O679/MAX(O$2:O679)</f>
        <v>4.920540393384587E-2</v>
      </c>
    </row>
    <row r="680" spans="1:16" x14ac:dyDescent="0.15">
      <c r="A680" s="1">
        <v>39380</v>
      </c>
      <c r="B680">
        <v>5549.66</v>
      </c>
      <c r="C680">
        <v>5556.55</v>
      </c>
      <c r="D680">
        <v>5312.85</v>
      </c>
      <c r="E680" s="2">
        <v>5333.79</v>
      </c>
      <c r="F680" s="16">
        <v>103890714624</v>
      </c>
      <c r="G680" s="3">
        <f t="shared" si="40"/>
        <v>-4.5493834119838761E-2</v>
      </c>
      <c r="H680" s="3">
        <f>1-E680/MAX(E$2:E680)</f>
        <v>9.2460695569318685E-2</v>
      </c>
      <c r="I680" s="32">
        <v>47.936170212765958</v>
      </c>
      <c r="J680" s="32">
        <v>798.936170212766</v>
      </c>
      <c r="K680" s="34">
        <f ca="1">IF(ROW()&gt;计算结果!B$18+1,SUM(OFFSET(I680,0,0,-计算结果!B$18,1))-SUM(OFFSET(J680,0,0,-计算结果!B$18,1)),SUM(OFFSET(I680,0,0,-ROW(),1))-SUM(OFFSET(J680,0,0,-ROW(),1)))</f>
        <v>4137.9999999999964</v>
      </c>
      <c r="L680" s="35" t="str">
        <f t="shared" ca="1" si="41"/>
        <v>买</v>
      </c>
      <c r="M680" s="4" t="str">
        <f t="shared" ca="1" si="42"/>
        <v/>
      </c>
      <c r="N680" s="3">
        <f ca="1">IF(L679="买",E680/E679-1,0)-IF(M680=1,计算结果!B$17,0)</f>
        <v>-4.5493834119838761E-2</v>
      </c>
      <c r="O680" s="2">
        <f t="shared" ca="1" si="43"/>
        <v>5.1209335232637239</v>
      </c>
      <c r="P680" s="3">
        <f ca="1">1-O680/MAX(O$2:O680)</f>
        <v>9.2460695569318574E-2</v>
      </c>
    </row>
    <row r="681" spans="1:16" x14ac:dyDescent="0.15">
      <c r="A681" s="1">
        <v>39381</v>
      </c>
      <c r="B681">
        <v>5279.1</v>
      </c>
      <c r="C681">
        <v>5428.58</v>
      </c>
      <c r="D681">
        <v>5266.37</v>
      </c>
      <c r="E681" s="2">
        <v>5394.81</v>
      </c>
      <c r="F681" s="16">
        <v>77283753984</v>
      </c>
      <c r="G681" s="3">
        <f t="shared" si="40"/>
        <v>1.1440270426844812E-2</v>
      </c>
      <c r="H681" s="3">
        <f>1-E681/MAX(E$2:E681)</f>
        <v>8.2078200503641119E-2</v>
      </c>
      <c r="I681" s="32">
        <v>436.99999999999955</v>
      </c>
      <c r="J681" s="32">
        <v>459.99999999999955</v>
      </c>
      <c r="K681" s="34">
        <f ca="1">IF(ROW()&gt;计算结果!B$18+1,SUM(OFFSET(I681,0,0,-计算结果!B$18,1))-SUM(OFFSET(J681,0,0,-计算结果!B$18,1)),SUM(OFFSET(I681,0,0,-ROW(),1))-SUM(OFFSET(J681,0,0,-ROW(),1)))</f>
        <v>4351</v>
      </c>
      <c r="L681" s="35" t="str">
        <f t="shared" ca="1" si="41"/>
        <v>买</v>
      </c>
      <c r="M681" s="4" t="str">
        <f t="shared" ca="1" si="42"/>
        <v/>
      </c>
      <c r="N681" s="3">
        <f ca="1">IF(L680="买",E681/E680-1,0)-IF(M681=1,计算结果!B$17,0)</f>
        <v>1.1440270426844812E-2</v>
      </c>
      <c r="O681" s="2">
        <f t="shared" ca="1" si="43"/>
        <v>5.1795183876077564</v>
      </c>
      <c r="P681" s="3">
        <f ca="1">1-O681/MAX(O$2:O681)</f>
        <v>8.2078200503640897E-2</v>
      </c>
    </row>
    <row r="682" spans="1:16" x14ac:dyDescent="0.15">
      <c r="A682" s="1">
        <v>39384</v>
      </c>
      <c r="B682">
        <v>5428.68</v>
      </c>
      <c r="C682">
        <v>5509.35</v>
      </c>
      <c r="D682">
        <v>5428.68</v>
      </c>
      <c r="E682" s="2">
        <v>5508.36</v>
      </c>
      <c r="F682" s="16">
        <v>72353865728</v>
      </c>
      <c r="G682" s="3">
        <f t="shared" si="40"/>
        <v>2.1048007251413647E-2</v>
      </c>
      <c r="H682" s="3">
        <f>1-E682/MAX(E$2:E682)</f>
        <v>6.2757775811611016E-2</v>
      </c>
      <c r="I682" s="32">
        <v>610.9944134078213</v>
      </c>
      <c r="J682" s="32">
        <v>218.9944134078213</v>
      </c>
      <c r="K682" s="34">
        <f ca="1">IF(ROW()&gt;计算结果!B$18+1,SUM(OFFSET(I682,0,0,-计算结果!B$18,1))-SUM(OFFSET(J682,0,0,-计算结果!B$18,1)),SUM(OFFSET(I682,0,0,-ROW(),1))-SUM(OFFSET(J682,0,0,-ROW(),1)))</f>
        <v>5360.9999999999964</v>
      </c>
      <c r="L682" s="35" t="str">
        <f t="shared" ca="1" si="41"/>
        <v>买</v>
      </c>
      <c r="M682" s="4" t="str">
        <f t="shared" ca="1" si="42"/>
        <v/>
      </c>
      <c r="N682" s="3">
        <f ca="1">IF(L681="买",E682/E681-1,0)-IF(M682=1,计算结果!B$17,0)</f>
        <v>2.1048007251413647E-2</v>
      </c>
      <c r="O682" s="2">
        <f t="shared" ca="1" si="43"/>
        <v>5.2885369281889547</v>
      </c>
      <c r="P682" s="3">
        <f ca="1">1-O682/MAX(O$2:O682)</f>
        <v>6.2757775811610905E-2</v>
      </c>
    </row>
    <row r="683" spans="1:16" x14ac:dyDescent="0.15">
      <c r="A683" s="1">
        <v>39385</v>
      </c>
      <c r="B683">
        <v>5529.96</v>
      </c>
      <c r="C683">
        <v>5597.27</v>
      </c>
      <c r="D683">
        <v>5467.52</v>
      </c>
      <c r="E683" s="2">
        <v>5596.07</v>
      </c>
      <c r="F683" s="16">
        <v>79727984640</v>
      </c>
      <c r="G683" s="3">
        <f t="shared" si="40"/>
        <v>1.5923069661387457E-2</v>
      </c>
      <c r="H683" s="3">
        <f>1-E683/MAX(E$2:E683)</f>
        <v>4.7834002586265578E-2</v>
      </c>
      <c r="I683" s="32">
        <v>727.00667779632727</v>
      </c>
      <c r="J683" s="32">
        <v>104.00667779632727</v>
      </c>
      <c r="K683" s="34">
        <f ca="1">IF(ROW()&gt;计算结果!B$18+1,SUM(OFFSET(I683,0,0,-计算结果!B$18,1))-SUM(OFFSET(J683,0,0,-计算结果!B$18,1)),SUM(OFFSET(I683,0,0,-ROW(),1))-SUM(OFFSET(J683,0,0,-ROW(),1)))</f>
        <v>5273.9999999999964</v>
      </c>
      <c r="L683" s="35" t="str">
        <f t="shared" ca="1" si="41"/>
        <v>买</v>
      </c>
      <c r="M683" s="4" t="str">
        <f t="shared" ca="1" si="42"/>
        <v/>
      </c>
      <c r="N683" s="3">
        <f ca="1">IF(L682="买",E683/E682-1,0)-IF(M683=1,计算结果!B$17,0)</f>
        <v>1.5923069661387457E-2</v>
      </c>
      <c r="O683" s="2">
        <f t="shared" ca="1" si="43"/>
        <v>5.3727466701033277</v>
      </c>
      <c r="P683" s="3">
        <f ca="1">1-O683/MAX(O$2:O683)</f>
        <v>4.7834002586265467E-2</v>
      </c>
    </row>
    <row r="684" spans="1:16" x14ac:dyDescent="0.15">
      <c r="A684" s="1">
        <v>39386</v>
      </c>
      <c r="B684">
        <v>5663.76</v>
      </c>
      <c r="C684">
        <v>5691.87</v>
      </c>
      <c r="D684">
        <v>5590.54</v>
      </c>
      <c r="E684" s="2">
        <v>5688.54</v>
      </c>
      <c r="F684" s="16">
        <v>103782285312</v>
      </c>
      <c r="G684" s="3">
        <f t="shared" si="40"/>
        <v>1.6524096374777253E-2</v>
      </c>
      <c r="H684" s="3">
        <f>1-E684/MAX(E$2:E684)</f>
        <v>3.2100319880215E-2</v>
      </c>
      <c r="I684" s="32">
        <v>786.99624342599543</v>
      </c>
      <c r="J684" s="32">
        <v>54.996243425995431</v>
      </c>
      <c r="K684" s="34">
        <f ca="1">IF(ROW()&gt;计算结果!B$18+1,SUM(OFFSET(I684,0,0,-计算结果!B$18,1))-SUM(OFFSET(J684,0,0,-计算结果!B$18,1)),SUM(OFFSET(I684,0,0,-ROW(),1))-SUM(OFFSET(J684,0,0,-ROW(),1)))</f>
        <v>5948</v>
      </c>
      <c r="L684" s="35" t="str">
        <f t="shared" ca="1" si="41"/>
        <v>买</v>
      </c>
      <c r="M684" s="4" t="str">
        <f t="shared" ca="1" si="42"/>
        <v/>
      </c>
      <c r="N684" s="3">
        <f ca="1">IF(L683="买",E684/E683-1,0)-IF(M684=1,计算结果!B$17,0)</f>
        <v>1.6524096374777253E-2</v>
      </c>
      <c r="O684" s="2">
        <f t="shared" ca="1" si="43"/>
        <v>5.4615264538773785</v>
      </c>
      <c r="P684" s="3">
        <f ca="1">1-O684/MAX(O$2:O684)</f>
        <v>3.2100319880215E-2</v>
      </c>
    </row>
    <row r="685" spans="1:16" x14ac:dyDescent="0.15">
      <c r="A685" s="1">
        <v>39387</v>
      </c>
      <c r="B685">
        <v>5701.49</v>
      </c>
      <c r="C685">
        <v>5702.21</v>
      </c>
      <c r="D685">
        <v>5604.79</v>
      </c>
      <c r="E685" s="2">
        <v>5605.23</v>
      </c>
      <c r="F685" s="16">
        <v>96342745088</v>
      </c>
      <c r="G685" s="3">
        <f t="shared" si="40"/>
        <v>-1.4645234102247717E-2</v>
      </c>
      <c r="H685" s="3">
        <f>1-E685/MAX(E$2:E685)</f>
        <v>4.627543728306005E-2</v>
      </c>
      <c r="I685" s="32">
        <v>147</v>
      </c>
      <c r="J685" s="32">
        <v>700</v>
      </c>
      <c r="K685" s="34">
        <f ca="1">IF(ROW()&gt;计算结果!B$18+1,SUM(OFFSET(I685,0,0,-计算结果!B$18,1))-SUM(OFFSET(J685,0,0,-计算结果!B$18,1)),SUM(OFFSET(I685,0,0,-ROW(),1))-SUM(OFFSET(J685,0,0,-ROW(),1)))</f>
        <v>5191.9999999999927</v>
      </c>
      <c r="L685" s="35" t="str">
        <f t="shared" ca="1" si="41"/>
        <v>买</v>
      </c>
      <c r="M685" s="4" t="str">
        <f t="shared" ca="1" si="42"/>
        <v/>
      </c>
      <c r="N685" s="3">
        <f ca="1">IF(L684="买",E685/E684-1,0)-IF(M685=1,计算结果!B$17,0)</f>
        <v>-1.4645234102247717E-2</v>
      </c>
      <c r="O685" s="2">
        <f t="shared" ca="1" si="43"/>
        <v>5.3815411204047257</v>
      </c>
      <c r="P685" s="3">
        <f ca="1">1-O685/MAX(O$2:O685)</f>
        <v>4.6275437283059939E-2</v>
      </c>
    </row>
    <row r="686" spans="1:16" x14ac:dyDescent="0.15">
      <c r="A686" s="1">
        <v>39388</v>
      </c>
      <c r="B686">
        <v>5514.85</v>
      </c>
      <c r="C686">
        <v>5565.66</v>
      </c>
      <c r="D686">
        <v>5448.99</v>
      </c>
      <c r="E686" s="2">
        <v>5472.93</v>
      </c>
      <c r="F686" s="16">
        <v>93671079936</v>
      </c>
      <c r="G686" s="3">
        <f t="shared" si="40"/>
        <v>-2.3602956524531371E-2</v>
      </c>
      <c r="H686" s="3">
        <f>1-E686/MAX(E$2:E686)</f>
        <v>6.8786156673245724E-2</v>
      </c>
      <c r="I686" s="32">
        <v>205.8805970149254</v>
      </c>
      <c r="J686" s="32">
        <v>623.88059701492534</v>
      </c>
      <c r="K686" s="34">
        <f ca="1">IF(ROW()&gt;计算结果!B$18+1,SUM(OFFSET(I686,0,0,-计算结果!B$18,1))-SUM(OFFSET(J686,0,0,-计算结果!B$18,1)),SUM(OFFSET(I686,0,0,-ROW(),1))-SUM(OFFSET(J686,0,0,-ROW(),1)))</f>
        <v>3920.9999999999964</v>
      </c>
      <c r="L686" s="35" t="str">
        <f t="shared" ca="1" si="41"/>
        <v>买</v>
      </c>
      <c r="M686" s="4" t="str">
        <f t="shared" ca="1" si="42"/>
        <v/>
      </c>
      <c r="N686" s="3">
        <f ca="1">IF(L685="买",E686/E685-1,0)-IF(M686=1,计算结果!B$17,0)</f>
        <v>-2.3602956524531371E-2</v>
      </c>
      <c r="O686" s="2">
        <f t="shared" ca="1" si="43"/>
        <v>5.2545208393048348</v>
      </c>
      <c r="P686" s="3">
        <f ca="1">1-O686/MAX(O$2:O686)</f>
        <v>6.8786156673245613E-2</v>
      </c>
    </row>
    <row r="687" spans="1:16" x14ac:dyDescent="0.15">
      <c r="A687" s="1">
        <v>39391</v>
      </c>
      <c r="B687">
        <v>5438.81</v>
      </c>
      <c r="C687">
        <v>5494.62</v>
      </c>
      <c r="D687">
        <v>5333.38</v>
      </c>
      <c r="E687" s="2">
        <v>5360.31</v>
      </c>
      <c r="F687" s="16">
        <v>74190192640</v>
      </c>
      <c r="G687" s="3">
        <f t="shared" si="40"/>
        <v>-2.0577643054086159E-2</v>
      </c>
      <c r="H687" s="3">
        <f>1-E687/MAX(E$2:E687)</f>
        <v>8.7948342748247366E-2</v>
      </c>
      <c r="I687" s="32">
        <v>612.56321839080465</v>
      </c>
      <c r="J687" s="32">
        <v>223.56321839080465</v>
      </c>
      <c r="K687" s="34">
        <f ca="1">IF(ROW()&gt;计算结果!B$18+1,SUM(OFFSET(I687,0,0,-计算结果!B$18,1))-SUM(OFFSET(J687,0,0,-计算结果!B$18,1)),SUM(OFFSET(I687,0,0,-ROW(),1))-SUM(OFFSET(J687,0,0,-ROW(),1)))</f>
        <v>3447.9999999999927</v>
      </c>
      <c r="L687" s="35" t="str">
        <f t="shared" ca="1" si="41"/>
        <v>买</v>
      </c>
      <c r="M687" s="4" t="str">
        <f t="shared" ca="1" si="42"/>
        <v/>
      </c>
      <c r="N687" s="3">
        <f ca="1">IF(L686="买",E687/E686-1,0)-IF(M687=1,计算结果!B$17,0)</f>
        <v>-2.0577643054086159E-2</v>
      </c>
      <c r="O687" s="2">
        <f t="shared" ca="1" si="43"/>
        <v>5.1463951850533629</v>
      </c>
      <c r="P687" s="3">
        <f ca="1">1-O687/MAX(O$2:O687)</f>
        <v>8.7948342748247255E-2</v>
      </c>
    </row>
    <row r="688" spans="1:16" x14ac:dyDescent="0.15">
      <c r="A688" s="1">
        <v>39392</v>
      </c>
      <c r="B688">
        <v>5331.31</v>
      </c>
      <c r="C688">
        <v>5406.1</v>
      </c>
      <c r="D688">
        <v>5295.79</v>
      </c>
      <c r="E688" s="2">
        <v>5317.55</v>
      </c>
      <c r="F688" s="16">
        <v>56491532288</v>
      </c>
      <c r="G688" s="3">
        <f t="shared" si="40"/>
        <v>-7.9771505752466165E-3</v>
      </c>
      <c r="H688" s="3">
        <f>1-E688/MAX(E$2:E688)</f>
        <v>9.5223916150547816E-2</v>
      </c>
      <c r="I688" s="32">
        <v>553.86792452830184</v>
      </c>
      <c r="J688" s="32">
        <v>268.86792452830184</v>
      </c>
      <c r="K688" s="34">
        <f ca="1">IF(ROW()&gt;计算结果!B$18+1,SUM(OFFSET(I688,0,0,-计算结果!B$18,1))-SUM(OFFSET(J688,0,0,-计算结果!B$18,1)),SUM(OFFSET(I688,0,0,-ROW(),1))-SUM(OFFSET(J688,0,0,-ROW(),1)))</f>
        <v>3916.9999999999964</v>
      </c>
      <c r="L688" s="35" t="str">
        <f t="shared" ca="1" si="41"/>
        <v>买</v>
      </c>
      <c r="M688" s="4" t="str">
        <f t="shared" ca="1" si="42"/>
        <v/>
      </c>
      <c r="N688" s="3">
        <f ca="1">IF(L687="买",E688/E687-1,0)-IF(M688=1,计算结果!B$17,0)</f>
        <v>-7.9771505752466165E-3</v>
      </c>
      <c r="O688" s="2">
        <f t="shared" ca="1" si="43"/>
        <v>5.1053416157424678</v>
      </c>
      <c r="P688" s="3">
        <f ca="1">1-O688/MAX(O$2:O688)</f>
        <v>9.5223916150547705E-2</v>
      </c>
    </row>
    <row r="689" spans="1:16" x14ac:dyDescent="0.15">
      <c r="A689" s="1">
        <v>39393</v>
      </c>
      <c r="B689">
        <v>5348.56</v>
      </c>
      <c r="C689">
        <v>5388.64</v>
      </c>
      <c r="D689">
        <v>5231.6099999999997</v>
      </c>
      <c r="E689" s="2">
        <v>5350.63</v>
      </c>
      <c r="F689" s="16">
        <v>59639209984</v>
      </c>
      <c r="G689" s="3">
        <f t="shared" si="40"/>
        <v>6.2209100055476974E-3</v>
      </c>
      <c r="H689" s="3">
        <f>1-E689/MAX(E$2:E689)</f>
        <v>8.9595385557748486E-2</v>
      </c>
      <c r="I689" s="32">
        <v>338.32258064516122</v>
      </c>
      <c r="J689" s="32">
        <v>490.32258064516122</v>
      </c>
      <c r="K689" s="34">
        <f ca="1">IF(ROW()&gt;计算结果!B$18+1,SUM(OFFSET(I689,0,0,-计算结果!B$18,1))-SUM(OFFSET(J689,0,0,-计算结果!B$18,1)),SUM(OFFSET(I689,0,0,-ROW(),1))-SUM(OFFSET(J689,0,0,-ROW(),1)))</f>
        <v>2974.9999999999891</v>
      </c>
      <c r="L689" s="35" t="str">
        <f t="shared" ca="1" si="41"/>
        <v>买</v>
      </c>
      <c r="M689" s="4" t="str">
        <f t="shared" ca="1" si="42"/>
        <v/>
      </c>
      <c r="N689" s="3">
        <f ca="1">IF(L688="买",E689/E688-1,0)-IF(M689=1,计算结果!B$17,0)</f>
        <v>6.2209100055476974E-3</v>
      </c>
      <c r="O689" s="2">
        <f t="shared" ca="1" si="43"/>
        <v>5.1371014864815789</v>
      </c>
      <c r="P689" s="3">
        <f ca="1">1-O689/MAX(O$2:O689)</f>
        <v>8.9595385557748375E-2</v>
      </c>
    </row>
    <row r="690" spans="1:16" x14ac:dyDescent="0.15">
      <c r="A690" s="1">
        <v>39394</v>
      </c>
      <c r="B690">
        <v>5321.86</v>
      </c>
      <c r="C690">
        <v>5321.86</v>
      </c>
      <c r="D690">
        <v>5090.96</v>
      </c>
      <c r="E690" s="2">
        <v>5093.67</v>
      </c>
      <c r="F690" s="16">
        <v>72978743296</v>
      </c>
      <c r="G690" s="3">
        <f t="shared" si="40"/>
        <v>-4.8024251349841007E-2</v>
      </c>
      <c r="H690" s="3">
        <f>1-E690/MAX(E$2:E690)</f>
        <v>0.13331688559177834</v>
      </c>
      <c r="I690" s="32">
        <v>68.538461538461533</v>
      </c>
      <c r="J690" s="32">
        <v>761.53846153846155</v>
      </c>
      <c r="K690" s="34">
        <f ca="1">IF(ROW()&gt;计算结果!B$18+1,SUM(OFFSET(I690,0,0,-计算结果!B$18,1))-SUM(OFFSET(J690,0,0,-计算结果!B$18,1)),SUM(OFFSET(I690,0,0,-ROW(),1))-SUM(OFFSET(J690,0,0,-ROW(),1)))</f>
        <v>1699.9999999999927</v>
      </c>
      <c r="L690" s="35" t="str">
        <f t="shared" ca="1" si="41"/>
        <v>买</v>
      </c>
      <c r="M690" s="4" t="str">
        <f t="shared" ca="1" si="42"/>
        <v/>
      </c>
      <c r="N690" s="3">
        <f ca="1">IF(L689="买",E690/E689-1,0)-IF(M690=1,计算结果!B$17,0)</f>
        <v>-4.8024251349841007E-2</v>
      </c>
      <c r="O690" s="2">
        <f t="shared" ca="1" si="43"/>
        <v>4.8903960334851453</v>
      </c>
      <c r="P690" s="3">
        <f ca="1">1-O690/MAX(O$2:O690)</f>
        <v>0.13331688559177823</v>
      </c>
    </row>
    <row r="691" spans="1:16" x14ac:dyDescent="0.15">
      <c r="A691" s="1">
        <v>39395</v>
      </c>
      <c r="B691">
        <v>5042.76</v>
      </c>
      <c r="C691">
        <v>5129.1099999999997</v>
      </c>
      <c r="D691">
        <v>4962.3</v>
      </c>
      <c r="E691" s="2">
        <v>5040.5200000000004</v>
      </c>
      <c r="F691" s="16">
        <v>67968651264</v>
      </c>
      <c r="G691" s="3">
        <f t="shared" si="40"/>
        <v>-1.0434519707794077E-2</v>
      </c>
      <c r="H691" s="3">
        <f>1-E691/MAX(E$2:E691)</f>
        <v>0.14236030762948337</v>
      </c>
      <c r="I691" s="32">
        <v>335.75000000000011</v>
      </c>
      <c r="J691" s="32">
        <v>493.75000000000011</v>
      </c>
      <c r="K691" s="34">
        <f ca="1">IF(ROW()&gt;计算结果!B$18+1,SUM(OFFSET(I691,0,0,-计算结果!B$18,1))-SUM(OFFSET(J691,0,0,-计算结果!B$18,1)),SUM(OFFSET(I691,0,0,-ROW(),1))-SUM(OFFSET(J691,0,0,-ROW(),1)))</f>
        <v>1174.9999999999891</v>
      </c>
      <c r="L691" s="35" t="str">
        <f t="shared" ca="1" si="41"/>
        <v>买</v>
      </c>
      <c r="M691" s="4" t="str">
        <f t="shared" ca="1" si="42"/>
        <v/>
      </c>
      <c r="N691" s="3">
        <f ca="1">IF(L690="买",E691/E690-1,0)-IF(M691=1,计算结果!B$17,0)</f>
        <v>-1.0434519707794077E-2</v>
      </c>
      <c r="O691" s="2">
        <f t="shared" ca="1" si="43"/>
        <v>4.8393670996948268</v>
      </c>
      <c r="P691" s="3">
        <f ca="1">1-O691/MAX(O$2:O691)</f>
        <v>0.14236030762948315</v>
      </c>
    </row>
    <row r="692" spans="1:16" x14ac:dyDescent="0.15">
      <c r="A692" s="1">
        <v>39398</v>
      </c>
      <c r="B692">
        <v>4916.82</v>
      </c>
      <c r="C692">
        <v>5018.1099999999997</v>
      </c>
      <c r="D692">
        <v>4795.43</v>
      </c>
      <c r="E692" s="2">
        <v>4978.25</v>
      </c>
      <c r="F692" s="16">
        <v>75901042688</v>
      </c>
      <c r="G692" s="3">
        <f t="shared" si="40"/>
        <v>-1.2353884123066705E-2</v>
      </c>
      <c r="H692" s="3">
        <f>1-E692/MAX(E$2:E692)</f>
        <v>0.1529554890083713</v>
      </c>
      <c r="I692" s="32">
        <v>287.55319148936172</v>
      </c>
      <c r="J692" s="32">
        <v>542.55319148936178</v>
      </c>
      <c r="K692" s="34">
        <f ca="1">IF(ROW()&gt;计算结果!B$18+1,SUM(OFFSET(I692,0,0,-计算结果!B$18,1))-SUM(OFFSET(J692,0,0,-计算结果!B$18,1)),SUM(OFFSET(I692,0,0,-ROW(),1))-SUM(OFFSET(J692,0,0,-ROW(),1)))</f>
        <v>253.99999999998909</v>
      </c>
      <c r="L692" s="35" t="str">
        <f t="shared" ca="1" si="41"/>
        <v>买</v>
      </c>
      <c r="M692" s="4" t="str">
        <f t="shared" ca="1" si="42"/>
        <v/>
      </c>
      <c r="N692" s="3">
        <f ca="1">IF(L691="买",E692/E691-1,0)-IF(M692=1,计算结果!B$17,0)</f>
        <v>-1.2353884123066705E-2</v>
      </c>
      <c r="O692" s="2">
        <f t="shared" ca="1" si="43"/>
        <v>4.7795821193162151</v>
      </c>
      <c r="P692" s="3">
        <f ca="1">1-O692/MAX(O$2:O692)</f>
        <v>0.15295548900837119</v>
      </c>
    </row>
    <row r="693" spans="1:16" x14ac:dyDescent="0.15">
      <c r="A693" s="1">
        <v>39399</v>
      </c>
      <c r="B693">
        <v>5024.5200000000004</v>
      </c>
      <c r="C693">
        <v>5082.6400000000003</v>
      </c>
      <c r="D693">
        <v>4866.16</v>
      </c>
      <c r="E693" s="2">
        <v>4939.24</v>
      </c>
      <c r="F693" s="16">
        <v>74714824704</v>
      </c>
      <c r="G693" s="3">
        <f t="shared" si="40"/>
        <v>-7.8360869783559162E-3</v>
      </c>
      <c r="H693" s="3">
        <f>1-E693/MAX(E$2:E693)</f>
        <v>0.15959300347104066</v>
      </c>
      <c r="I693" s="32">
        <v>526.10958904109589</v>
      </c>
      <c r="J693" s="32">
        <v>304.10958904109589</v>
      </c>
      <c r="K693" s="34">
        <f ca="1">IF(ROW()&gt;计算结果!B$18+1,SUM(OFFSET(I693,0,0,-计算结果!B$18,1))-SUM(OFFSET(J693,0,0,-计算结果!B$18,1)),SUM(OFFSET(I693,0,0,-ROW(),1))-SUM(OFFSET(J693,0,0,-ROW(),1)))</f>
        <v>283.99999999999272</v>
      </c>
      <c r="L693" s="35" t="str">
        <f t="shared" ca="1" si="41"/>
        <v>买</v>
      </c>
      <c r="M693" s="4" t="str">
        <f t="shared" ca="1" si="42"/>
        <v/>
      </c>
      <c r="N693" s="3">
        <f ca="1">IF(L692="买",E693/E692-1,0)-IF(M693=1,计算结果!B$17,0)</f>
        <v>-7.8360869783559162E-3</v>
      </c>
      <c r="O693" s="2">
        <f t="shared" ca="1" si="43"/>
        <v>4.7421288981090584</v>
      </c>
      <c r="P693" s="3">
        <f ca="1">1-O693/MAX(O$2:O693)</f>
        <v>0.15959300347104055</v>
      </c>
    </row>
    <row r="694" spans="1:16" x14ac:dyDescent="0.15">
      <c r="A694" s="1">
        <v>39400</v>
      </c>
      <c r="B694">
        <v>5013.78</v>
      </c>
      <c r="C694">
        <v>5147.01</v>
      </c>
      <c r="D694">
        <v>4924.82</v>
      </c>
      <c r="E694" s="2">
        <v>5145.8900000000003</v>
      </c>
      <c r="F694" s="16">
        <v>73449660416</v>
      </c>
      <c r="G694" s="3">
        <f t="shared" si="40"/>
        <v>4.1838420485742933E-2</v>
      </c>
      <c r="H694" s="3">
        <f>1-E694/MAX(E$2:E694)</f>
        <v>0.12443170217110178</v>
      </c>
      <c r="I694" s="32">
        <v>830.99931459904053</v>
      </c>
      <c r="J694" s="32">
        <v>13.999314599040531</v>
      </c>
      <c r="K694" s="34">
        <f ca="1">IF(ROW()&gt;计算结果!B$18+1,SUM(OFFSET(I694,0,0,-计算结果!B$18,1))-SUM(OFFSET(J694,0,0,-计算结果!B$18,1)),SUM(OFFSET(I694,0,0,-ROW(),1))-SUM(OFFSET(J694,0,0,-ROW(),1)))</f>
        <v>1796.9999999999964</v>
      </c>
      <c r="L694" s="35" t="str">
        <f t="shared" ca="1" si="41"/>
        <v>买</v>
      </c>
      <c r="M694" s="4" t="str">
        <f t="shared" ca="1" si="42"/>
        <v/>
      </c>
      <c r="N694" s="3">
        <f ca="1">IF(L693="买",E694/E693-1,0)-IF(M694=1,计算结果!B$17,0)</f>
        <v>4.1838420485742933E-2</v>
      </c>
      <c r="O694" s="2">
        <f t="shared" ca="1" si="43"/>
        <v>4.9405320809457383</v>
      </c>
      <c r="P694" s="3">
        <f ca="1">1-O694/MAX(O$2:O694)</f>
        <v>0.12443170217110167</v>
      </c>
    </row>
    <row r="695" spans="1:16" x14ac:dyDescent="0.15">
      <c r="A695" s="1">
        <v>39401</v>
      </c>
      <c r="B695">
        <v>5129.8100000000004</v>
      </c>
      <c r="C695">
        <v>5170.97</v>
      </c>
      <c r="D695">
        <v>5069.5200000000004</v>
      </c>
      <c r="E695" s="2">
        <v>5081.1099999999997</v>
      </c>
      <c r="F695" s="16">
        <v>66609045504</v>
      </c>
      <c r="G695" s="3">
        <f t="shared" si="40"/>
        <v>-1.25886872824722E-2</v>
      </c>
      <c r="H695" s="3">
        <f>1-E695/MAX(E$2:E695)</f>
        <v>0.13545395766691626</v>
      </c>
      <c r="I695" s="32">
        <v>201.41176470588238</v>
      </c>
      <c r="J695" s="32">
        <v>629.41176470588243</v>
      </c>
      <c r="K695" s="34">
        <f ca="1">IF(ROW()&gt;计算结果!B$18+1,SUM(OFFSET(I695,0,0,-计算结果!B$18,1))-SUM(OFFSET(J695,0,0,-计算结果!B$18,1)),SUM(OFFSET(I695,0,0,-ROW(),1))-SUM(OFFSET(J695,0,0,-ROW(),1)))</f>
        <v>586.99999999999636</v>
      </c>
      <c r="L695" s="35" t="str">
        <f t="shared" ca="1" si="41"/>
        <v>买</v>
      </c>
      <c r="M695" s="4" t="str">
        <f t="shared" ca="1" si="42"/>
        <v/>
      </c>
      <c r="N695" s="3">
        <f ca="1">IF(L694="买",E695/E694-1,0)-IF(M695=1,计算结果!B$17,0)</f>
        <v>-1.25886872824722E-2</v>
      </c>
      <c r="O695" s="2">
        <f t="shared" ca="1" si="43"/>
        <v>4.878337267569691</v>
      </c>
      <c r="P695" s="3">
        <f ca="1">1-O695/MAX(O$2:O695)</f>
        <v>0.13545395766691604</v>
      </c>
    </row>
    <row r="696" spans="1:16" x14ac:dyDescent="0.15">
      <c r="A696" s="1">
        <v>39402</v>
      </c>
      <c r="B696">
        <v>4999.84</v>
      </c>
      <c r="C696">
        <v>5021.71</v>
      </c>
      <c r="D696">
        <v>4917.49</v>
      </c>
      <c r="E696" s="2">
        <v>5007.66</v>
      </c>
      <c r="F696" s="16">
        <v>47079247872</v>
      </c>
      <c r="G696" s="3">
        <f t="shared" si="40"/>
        <v>-1.4455502833042311E-2</v>
      </c>
      <c r="H696" s="3">
        <f>1-E696/MAX(E$2:E696)</f>
        <v>0.1479514054311577</v>
      </c>
      <c r="I696" s="32">
        <v>342.99999999999966</v>
      </c>
      <c r="J696" s="32">
        <v>349.99999999999966</v>
      </c>
      <c r="K696" s="34">
        <f ca="1">IF(ROW()&gt;计算结果!B$18+1,SUM(OFFSET(I696,0,0,-计算结果!B$18,1))-SUM(OFFSET(J696,0,0,-计算结果!B$18,1)),SUM(OFFSET(I696,0,0,-ROW(),1))-SUM(OFFSET(J696,0,0,-ROW(),1)))</f>
        <v>338</v>
      </c>
      <c r="L696" s="35" t="str">
        <f t="shared" ca="1" si="41"/>
        <v>买</v>
      </c>
      <c r="M696" s="4" t="str">
        <f t="shared" ca="1" si="42"/>
        <v/>
      </c>
      <c r="N696" s="3">
        <f ca="1">IF(L695="买",E696/E695-1,0)-IF(M696=1,计算结果!B$17,0)</f>
        <v>-1.4455502833042311E-2</v>
      </c>
      <c r="O696" s="2">
        <f t="shared" ca="1" si="43"/>
        <v>4.8078184493778018</v>
      </c>
      <c r="P696" s="3">
        <f ca="1">1-O696/MAX(O$2:O696)</f>
        <v>0.14795140543115737</v>
      </c>
    </row>
    <row r="697" spans="1:16" x14ac:dyDescent="0.15">
      <c r="A697" s="1">
        <v>39405</v>
      </c>
      <c r="B697">
        <v>5017.3999999999996</v>
      </c>
      <c r="C697">
        <v>5033.95</v>
      </c>
      <c r="D697">
        <v>4968.7299999999996</v>
      </c>
      <c r="E697" s="2">
        <v>4994.42</v>
      </c>
      <c r="F697" s="16">
        <v>48969994240</v>
      </c>
      <c r="G697" s="3">
        <f t="shared" si="40"/>
        <v>-2.6439494694128207E-3</v>
      </c>
      <c r="H697" s="3">
        <f>1-E697/MAX(E$2:E697)</f>
        <v>0.15020417886068194</v>
      </c>
      <c r="I697" s="32">
        <v>732.02054794520552</v>
      </c>
      <c r="J697" s="32">
        <v>107.02054794520552</v>
      </c>
      <c r="K697" s="34">
        <f ca="1">IF(ROW()&gt;计算结果!B$18+1,SUM(OFFSET(I697,0,0,-计算结果!B$18,1))-SUM(OFFSET(J697,0,0,-计算结果!B$18,1)),SUM(OFFSET(I697,0,0,-ROW(),1))-SUM(OFFSET(J697,0,0,-ROW(),1)))</f>
        <v>556.00000000000364</v>
      </c>
      <c r="L697" s="35" t="str">
        <f t="shared" ca="1" si="41"/>
        <v>买</v>
      </c>
      <c r="M697" s="4" t="str">
        <f t="shared" ca="1" si="42"/>
        <v/>
      </c>
      <c r="N697" s="3">
        <f ca="1">IF(L696="买",E697/E696-1,0)-IF(M697=1,计算结果!B$17,0)</f>
        <v>-2.6439494694128207E-3</v>
      </c>
      <c r="O697" s="2">
        <f t="shared" ca="1" si="43"/>
        <v>4.7951068203395364</v>
      </c>
      <c r="P697" s="3">
        <f ca="1">1-O697/MAX(O$2:O697)</f>
        <v>0.1502041788606816</v>
      </c>
    </row>
    <row r="698" spans="1:16" x14ac:dyDescent="0.15">
      <c r="A698" s="1">
        <v>39406</v>
      </c>
      <c r="B698">
        <v>4964.5600000000004</v>
      </c>
      <c r="C698">
        <v>5099.5200000000004</v>
      </c>
      <c r="D698">
        <v>4916.47</v>
      </c>
      <c r="E698" s="2">
        <v>5069.38</v>
      </c>
      <c r="F698" s="16">
        <v>66536136704</v>
      </c>
      <c r="G698" s="3">
        <f t="shared" si="40"/>
        <v>1.5008749764737539E-2</v>
      </c>
      <c r="H698" s="3">
        <f>1-E698/MAX(E$2:E698)</f>
        <v>0.13744980603008228</v>
      </c>
      <c r="I698" s="32">
        <v>651.72527472527474</v>
      </c>
      <c r="J698" s="32">
        <v>174.72527472527474</v>
      </c>
      <c r="K698" s="34">
        <f ca="1">IF(ROW()&gt;计算结果!B$18+1,SUM(OFFSET(I698,0,0,-计算结果!B$18,1))-SUM(OFFSET(J698,0,0,-计算结果!B$18,1)),SUM(OFFSET(I698,0,0,-ROW(),1))-SUM(OFFSET(J698,0,0,-ROW(),1)))</f>
        <v>1223.0000000000036</v>
      </c>
      <c r="L698" s="35" t="str">
        <f t="shared" ca="1" si="41"/>
        <v>买</v>
      </c>
      <c r="M698" s="4" t="str">
        <f t="shared" ca="1" si="42"/>
        <v/>
      </c>
      <c r="N698" s="3">
        <f ca="1">IF(L697="买",E698/E697-1,0)-IF(M698=1,计算结果!B$17,0)</f>
        <v>1.5008749764737539E-2</v>
      </c>
      <c r="O698" s="2">
        <f t="shared" ca="1" si="43"/>
        <v>4.8670753787011991</v>
      </c>
      <c r="P698" s="3">
        <f ca="1">1-O698/MAX(O$2:O698)</f>
        <v>0.13744980603008183</v>
      </c>
    </row>
    <row r="699" spans="1:16" x14ac:dyDescent="0.15">
      <c r="A699" s="1">
        <v>39407</v>
      </c>
      <c r="B699">
        <v>5087.25</v>
      </c>
      <c r="C699">
        <v>5135.25</v>
      </c>
      <c r="D699">
        <v>4993.29</v>
      </c>
      <c r="E699" s="2">
        <v>4997.62</v>
      </c>
      <c r="F699" s="16">
        <v>53059452928</v>
      </c>
      <c r="G699" s="3">
        <f t="shared" si="40"/>
        <v>-1.4155577210625436E-2</v>
      </c>
      <c r="H699" s="3">
        <f>1-E699/MAX(E$2:E699)</f>
        <v>0.14965970189886335</v>
      </c>
      <c r="I699" s="32">
        <v>211.72727272727278</v>
      </c>
      <c r="J699" s="32">
        <v>622.72727272727275</v>
      </c>
      <c r="K699" s="34">
        <f ca="1">IF(ROW()&gt;计算结果!B$18+1,SUM(OFFSET(I699,0,0,-计算结果!B$18,1))-SUM(OFFSET(J699,0,0,-计算结果!B$18,1)),SUM(OFFSET(I699,0,0,-ROW(),1))-SUM(OFFSET(J699,0,0,-ROW(),1)))</f>
        <v>1165.0000000000073</v>
      </c>
      <c r="L699" s="35" t="str">
        <f t="shared" ca="1" si="41"/>
        <v>买</v>
      </c>
      <c r="M699" s="4" t="str">
        <f t="shared" ca="1" si="42"/>
        <v/>
      </c>
      <c r="N699" s="3">
        <f ca="1">IF(L698="买",E699/E698-1,0)-IF(M699=1,计算结果!B$17,0)</f>
        <v>-1.4155577210625436E-2</v>
      </c>
      <c r="O699" s="2">
        <f t="shared" ca="1" si="43"/>
        <v>4.7981791173880604</v>
      </c>
      <c r="P699" s="3">
        <f ca="1">1-O699/MAX(O$2:O699)</f>
        <v>0.14965970189886291</v>
      </c>
    </row>
    <row r="700" spans="1:16" x14ac:dyDescent="0.15">
      <c r="A700" s="1">
        <v>39408</v>
      </c>
      <c r="B700">
        <v>4902.63</v>
      </c>
      <c r="C700">
        <v>4949.33</v>
      </c>
      <c r="D700">
        <v>4759.91</v>
      </c>
      <c r="E700" s="2">
        <v>4772.62</v>
      </c>
      <c r="F700" s="16">
        <v>53714124800</v>
      </c>
      <c r="G700" s="3">
        <f t="shared" si="40"/>
        <v>-4.5021430200775536E-2</v>
      </c>
      <c r="H700" s="3">
        <f>1-E700/MAX(E$2:E700)</f>
        <v>0.18794323827673043</v>
      </c>
      <c r="I700" s="32">
        <v>54.49462365591399</v>
      </c>
      <c r="J700" s="32">
        <v>778.49462365591398</v>
      </c>
      <c r="K700" s="34">
        <f ca="1">IF(ROW()&gt;计算结果!B$18+1,SUM(OFFSET(I700,0,0,-计算结果!B$18,1))-SUM(OFFSET(J700,0,0,-计算结果!B$18,1)),SUM(OFFSET(I700,0,0,-ROW(),1))-SUM(OFFSET(J700,0,0,-ROW(),1)))</f>
        <v>203.00000000000728</v>
      </c>
      <c r="L700" s="35" t="str">
        <f t="shared" ca="1" si="41"/>
        <v>买</v>
      </c>
      <c r="M700" s="4" t="str">
        <f t="shared" ca="1" si="42"/>
        <v/>
      </c>
      <c r="N700" s="3">
        <f ca="1">IF(L699="买",E700/E699-1,0)-IF(M700=1,计算结果!B$17,0)</f>
        <v>-4.5021430200775536E-2</v>
      </c>
      <c r="O700" s="2">
        <f t="shared" ca="1" si="43"/>
        <v>4.5821582311637554</v>
      </c>
      <c r="P700" s="3">
        <f ca="1">1-O700/MAX(O$2:O700)</f>
        <v>0.18794323827672987</v>
      </c>
    </row>
    <row r="701" spans="1:16" x14ac:dyDescent="0.15">
      <c r="A701" s="1">
        <v>39409</v>
      </c>
      <c r="B701">
        <v>4733.37</v>
      </c>
      <c r="C701">
        <v>4857.05</v>
      </c>
      <c r="D701">
        <v>4711.79</v>
      </c>
      <c r="E701" s="2">
        <v>4856.16</v>
      </c>
      <c r="F701" s="16">
        <v>41174110208</v>
      </c>
      <c r="G701" s="3">
        <f t="shared" si="40"/>
        <v>1.750401247113742E-2</v>
      </c>
      <c r="H701" s="3">
        <f>1-E701/MAX(E$2:E701)</f>
        <v>0.17372898659225477</v>
      </c>
      <c r="I701" s="32">
        <v>698.90867579908672</v>
      </c>
      <c r="J701" s="32">
        <v>129.90867579908672</v>
      </c>
      <c r="K701" s="34">
        <f ca="1">IF(ROW()&gt;计算结果!B$18+1,SUM(OFFSET(I701,0,0,-计算结果!B$18,1))-SUM(OFFSET(J701,0,0,-计算结果!B$18,1)),SUM(OFFSET(I701,0,0,-ROW(),1))-SUM(OFFSET(J701,0,0,-ROW(),1)))</f>
        <v>1221.0000000000036</v>
      </c>
      <c r="L701" s="35" t="str">
        <f t="shared" ca="1" si="41"/>
        <v>买</v>
      </c>
      <c r="M701" s="4" t="str">
        <f t="shared" ca="1" si="42"/>
        <v/>
      </c>
      <c r="N701" s="3">
        <f ca="1">IF(L700="买",E701/E700-1,0)-IF(M701=1,计算结果!B$17,0)</f>
        <v>1.750401247113742E-2</v>
      </c>
      <c r="O701" s="2">
        <f t="shared" ca="1" si="43"/>
        <v>4.6623643859867707</v>
      </c>
      <c r="P701" s="3">
        <f ca="1">1-O701/MAX(O$2:O701)</f>
        <v>0.17372898659225433</v>
      </c>
    </row>
    <row r="702" spans="1:16" x14ac:dyDescent="0.15">
      <c r="A702" s="1">
        <v>39412</v>
      </c>
      <c r="B702">
        <v>4931.6000000000004</v>
      </c>
      <c r="C702">
        <v>4954.18</v>
      </c>
      <c r="D702">
        <v>4795.3500000000004</v>
      </c>
      <c r="E702" s="2">
        <v>4800.08</v>
      </c>
      <c r="F702" s="16">
        <v>48427044864</v>
      </c>
      <c r="G702" s="3">
        <f t="shared" si="40"/>
        <v>-1.1548219169055352E-2</v>
      </c>
      <c r="H702" s="3">
        <f>1-E702/MAX(E$2:E702)</f>
        <v>0.18327094534812494</v>
      </c>
      <c r="I702" s="32">
        <v>225.52380952380949</v>
      </c>
      <c r="J702" s="32">
        <v>609.52380952380952</v>
      </c>
      <c r="K702" s="34">
        <f ca="1">IF(ROW()&gt;计算结果!B$18+1,SUM(OFFSET(I702,0,0,-计算结果!B$18,1))-SUM(OFFSET(J702,0,0,-计算结果!B$18,1)),SUM(OFFSET(I702,0,0,-ROW(),1))-SUM(OFFSET(J702,0,0,-ROW(),1)))</f>
        <v>969</v>
      </c>
      <c r="L702" s="35" t="str">
        <f t="shared" ca="1" si="41"/>
        <v>买</v>
      </c>
      <c r="M702" s="4" t="str">
        <f t="shared" ca="1" si="42"/>
        <v/>
      </c>
      <c r="N702" s="3">
        <f ca="1">IF(L701="买",E702/E701-1,0)-IF(M702=1,计算结果!B$17,0)</f>
        <v>-1.1548219169055352E-2</v>
      </c>
      <c r="O702" s="2">
        <f t="shared" ca="1" si="43"/>
        <v>4.6085223802113973</v>
      </c>
      <c r="P702" s="3">
        <f ca="1">1-O702/MAX(O$2:O702)</f>
        <v>0.18327094534812449</v>
      </c>
    </row>
    <row r="703" spans="1:16" x14ac:dyDescent="0.15">
      <c r="A703" s="1">
        <v>39413</v>
      </c>
      <c r="B703">
        <v>4759.01</v>
      </c>
      <c r="C703">
        <v>4806.83</v>
      </c>
      <c r="D703">
        <v>4708.8</v>
      </c>
      <c r="E703" s="2">
        <v>4711.1499999999996</v>
      </c>
      <c r="F703" s="16">
        <v>44831911936</v>
      </c>
      <c r="G703" s="3">
        <f t="shared" si="40"/>
        <v>-1.8526774553757508E-2</v>
      </c>
      <c r="H703" s="3">
        <f>1-E703/MAX(E$2:E703)</f>
        <v>0.19840230041516371</v>
      </c>
      <c r="I703" s="32">
        <v>292.1111111111112</v>
      </c>
      <c r="J703" s="32">
        <v>531.1111111111112</v>
      </c>
      <c r="K703" s="34">
        <f ca="1">IF(ROW()&gt;计算结果!B$18+1,SUM(OFFSET(I703,0,0,-计算结果!B$18,1))-SUM(OFFSET(J703,0,0,-计算结果!B$18,1)),SUM(OFFSET(I703,0,0,-ROW(),1))-SUM(OFFSET(J703,0,0,-ROW(),1)))</f>
        <v>77</v>
      </c>
      <c r="L703" s="35" t="str">
        <f t="shared" ca="1" si="41"/>
        <v>买</v>
      </c>
      <c r="M703" s="4" t="str">
        <f t="shared" ca="1" si="42"/>
        <v/>
      </c>
      <c r="N703" s="3">
        <f ca="1">IF(L702="买",E703/E702-1,0)-IF(M703=1,计算结果!B$17,0)</f>
        <v>-1.8526774553757508E-2</v>
      </c>
      <c r="O703" s="2">
        <f t="shared" ca="1" si="43"/>
        <v>4.5231413250472752</v>
      </c>
      <c r="P703" s="3">
        <f ca="1">1-O703/MAX(O$2:O703)</f>
        <v>0.19840230041516316</v>
      </c>
    </row>
    <row r="704" spans="1:16" x14ac:dyDescent="0.15">
      <c r="A704" s="1">
        <v>39414</v>
      </c>
      <c r="B704">
        <v>4724.47</v>
      </c>
      <c r="C704">
        <v>4760.66</v>
      </c>
      <c r="D704">
        <v>4619.51</v>
      </c>
      <c r="E704" s="2">
        <v>4648.75</v>
      </c>
      <c r="F704" s="16">
        <v>45167304704</v>
      </c>
      <c r="G704" s="3">
        <f t="shared" si="40"/>
        <v>-1.3245173683707701E-2</v>
      </c>
      <c r="H704" s="3">
        <f>1-E704/MAX(E$2:E704)</f>
        <v>0.20901960117062546</v>
      </c>
      <c r="I704" s="32">
        <v>359.99999999999966</v>
      </c>
      <c r="J704" s="32">
        <v>374.99999999999966</v>
      </c>
      <c r="K704" s="34">
        <f ca="1">IF(ROW()&gt;计算结果!B$18+1,SUM(OFFSET(I704,0,0,-计算结果!B$18,1))-SUM(OFFSET(J704,0,0,-计算结果!B$18,1)),SUM(OFFSET(I704,0,0,-ROW(),1))-SUM(OFFSET(J704,0,0,-ROW(),1)))</f>
        <v>311.99999999999636</v>
      </c>
      <c r="L704" s="35" t="str">
        <f t="shared" ca="1" si="41"/>
        <v>买</v>
      </c>
      <c r="M704" s="4" t="str">
        <f t="shared" ca="1" si="42"/>
        <v/>
      </c>
      <c r="N704" s="3">
        <f ca="1">IF(L703="买",E704/E703-1,0)-IF(M704=1,计算结果!B$17,0)</f>
        <v>-1.3245173683707701E-2</v>
      </c>
      <c r="O704" s="2">
        <f t="shared" ca="1" si="43"/>
        <v>4.4632315326010685</v>
      </c>
      <c r="P704" s="3">
        <f ca="1">1-O704/MAX(O$2:O704)</f>
        <v>0.20901960117062479</v>
      </c>
    </row>
    <row r="705" spans="1:16" x14ac:dyDescent="0.15">
      <c r="A705" s="1">
        <v>39415</v>
      </c>
      <c r="B705">
        <v>4708.38</v>
      </c>
      <c r="C705">
        <v>4847.58</v>
      </c>
      <c r="D705">
        <v>4637.4799999999996</v>
      </c>
      <c r="E705" s="2">
        <v>4842.07</v>
      </c>
      <c r="F705" s="16">
        <v>72895750144</v>
      </c>
      <c r="G705" s="3">
        <f t="shared" si="40"/>
        <v>4.1585372411938604E-2</v>
      </c>
      <c r="H705" s="3">
        <f>1-E705/MAX(E$2:E705)</f>
        <v>0.17612638671476211</v>
      </c>
      <c r="I705" s="32">
        <v>796.99110122358172</v>
      </c>
      <c r="J705" s="32">
        <v>41.991101223581722</v>
      </c>
      <c r="K705" s="34">
        <f ca="1">IF(ROW()&gt;计算结果!B$18+1,SUM(OFFSET(I705,0,0,-计算结果!B$18,1))-SUM(OFFSET(J705,0,0,-计算结果!B$18,1)),SUM(OFFSET(I705,0,0,-ROW(),1))-SUM(OFFSET(J705,0,0,-ROW(),1)))</f>
        <v>983</v>
      </c>
      <c r="L705" s="35" t="str">
        <f t="shared" ca="1" si="41"/>
        <v>买</v>
      </c>
      <c r="M705" s="4" t="str">
        <f t="shared" ca="1" si="42"/>
        <v/>
      </c>
      <c r="N705" s="3">
        <f ca="1">IF(L704="买",E705/E704-1,0)-IF(M705=1,计算结果!B$17,0)</f>
        <v>4.1585372411938604E-2</v>
      </c>
      <c r="O705" s="2">
        <f t="shared" ca="1" si="43"/>
        <v>4.6488366780449919</v>
      </c>
      <c r="P705" s="3">
        <f ca="1">1-O705/MAX(O$2:O705)</f>
        <v>0.17612638671476144</v>
      </c>
    </row>
    <row r="706" spans="1:16" x14ac:dyDescent="0.15">
      <c r="A706" s="1">
        <v>39416</v>
      </c>
      <c r="B706">
        <v>4841.08</v>
      </c>
      <c r="C706">
        <v>4841.08</v>
      </c>
      <c r="D706">
        <v>4723.79</v>
      </c>
      <c r="E706" s="2">
        <v>4737.41</v>
      </c>
      <c r="F706" s="16">
        <v>57402978304</v>
      </c>
      <c r="G706" s="3">
        <f t="shared" si="40"/>
        <v>-2.1614722628958249E-2</v>
      </c>
      <c r="H706" s="3">
        <f>1-E706/MAX(E$2:E706)</f>
        <v>0.19393418634724013</v>
      </c>
      <c r="I706" s="32">
        <v>197.68115942028987</v>
      </c>
      <c r="J706" s="32">
        <v>637.68115942028987</v>
      </c>
      <c r="K706" s="34">
        <f ca="1">IF(ROW()&gt;计算结果!B$18+1,SUM(OFFSET(I706,0,0,-计算结果!B$18,1))-SUM(OFFSET(J706,0,0,-计算结果!B$18,1)),SUM(OFFSET(I706,0,0,-ROW(),1))-SUM(OFFSET(J706,0,0,-ROW(),1)))</f>
        <v>795</v>
      </c>
      <c r="L706" s="35" t="str">
        <f t="shared" ca="1" si="41"/>
        <v>买</v>
      </c>
      <c r="M706" s="4" t="str">
        <f t="shared" ca="1" si="42"/>
        <v/>
      </c>
      <c r="N706" s="3">
        <f ca="1">IF(L705="买",E706/E705-1,0)-IF(M706=1,计算结果!B$17,0)</f>
        <v>-2.1614722628958249E-2</v>
      </c>
      <c r="O706" s="2">
        <f t="shared" ca="1" si="43"/>
        <v>4.5483533627017216</v>
      </c>
      <c r="P706" s="3">
        <f ca="1">1-O706/MAX(O$2:O706)</f>
        <v>0.19393418634723947</v>
      </c>
    </row>
    <row r="707" spans="1:16" x14ac:dyDescent="0.15">
      <c r="A707" s="1">
        <v>39419</v>
      </c>
      <c r="B707">
        <v>4714.92</v>
      </c>
      <c r="C707">
        <v>4809.2700000000004</v>
      </c>
      <c r="D707">
        <v>4689.5200000000004</v>
      </c>
      <c r="E707" s="2">
        <v>4772.67</v>
      </c>
      <c r="F707" s="16">
        <v>43698298880</v>
      </c>
      <c r="G707" s="3">
        <f t="shared" ref="G707:G770" si="44">E707/E706-1</f>
        <v>7.4428854585100179E-3</v>
      </c>
      <c r="H707" s="3">
        <f>1-E707/MAX(E$2:E707)</f>
        <v>0.18793473082420198</v>
      </c>
      <c r="I707" s="32">
        <v>610.66292134831474</v>
      </c>
      <c r="J707" s="32">
        <v>219.66292134831474</v>
      </c>
      <c r="K707" s="34">
        <f ca="1">IF(ROW()&gt;计算结果!B$18+1,SUM(OFFSET(I707,0,0,-计算结果!B$18,1))-SUM(OFFSET(J707,0,0,-计算结果!B$18,1)),SUM(OFFSET(I707,0,0,-ROW(),1))-SUM(OFFSET(J707,0,0,-ROW(),1)))</f>
        <v>372</v>
      </c>
      <c r="L707" s="35" t="str">
        <f t="shared" ca="1" si="41"/>
        <v>买</v>
      </c>
      <c r="M707" s="4" t="str">
        <f t="shared" ca="1" si="42"/>
        <v/>
      </c>
      <c r="N707" s="3">
        <f ca="1">IF(L706="买",E707/E706-1,0)-IF(M707=1,计算结果!B$17,0)</f>
        <v>7.4428854585100179E-3</v>
      </c>
      <c r="O707" s="2">
        <f t="shared" ca="1" si="43"/>
        <v>4.5822062358051392</v>
      </c>
      <c r="P707" s="3">
        <f ca="1">1-O707/MAX(O$2:O707)</f>
        <v>0.18793473082420142</v>
      </c>
    </row>
    <row r="708" spans="1:16" x14ac:dyDescent="0.15">
      <c r="A708" s="1">
        <v>39420</v>
      </c>
      <c r="B708">
        <v>4786.6400000000003</v>
      </c>
      <c r="C708">
        <v>4886.58</v>
      </c>
      <c r="D708">
        <v>4786.6400000000003</v>
      </c>
      <c r="E708" s="2">
        <v>4829.21</v>
      </c>
      <c r="F708" s="16">
        <v>43927027712</v>
      </c>
      <c r="G708" s="3">
        <f t="shared" si="44"/>
        <v>1.1846618349896421E-2</v>
      </c>
      <c r="H708" s="3">
        <f>1-E708/MAX(E$2:E708)</f>
        <v>0.17831450350507039</v>
      </c>
      <c r="I708" s="32">
        <v>481.15384615384619</v>
      </c>
      <c r="J708" s="32">
        <v>346.15384615384619</v>
      </c>
      <c r="K708" s="34">
        <f ca="1">IF(ROW()&gt;计算结果!B$18+1,SUM(OFFSET(I708,0,0,-计算结果!B$18,1))-SUM(OFFSET(J708,0,0,-计算结果!B$18,1)),SUM(OFFSET(I708,0,0,-ROW(),1))-SUM(OFFSET(J708,0,0,-ROW(),1)))</f>
        <v>421</v>
      </c>
      <c r="L708" s="35" t="str">
        <f t="shared" ref="L708:L771" ca="1" si="45">(IF(K708&lt;0,"卖","买"))</f>
        <v>买</v>
      </c>
      <c r="M708" s="4" t="str">
        <f t="shared" ref="M708:M771" ca="1" si="46">IF(L707&lt;&gt;L708,1,"")</f>
        <v/>
      </c>
      <c r="N708" s="3">
        <f ca="1">IF(L707="买",E708/E707-1,0)-IF(M708=1,计算结果!B$17,0)</f>
        <v>1.1846618349896421E-2</v>
      </c>
      <c r="O708" s="2">
        <f t="shared" ref="O708:O771" ca="1" si="47">IFERROR(O707*(1+N708),O707)</f>
        <v>4.6364898842812385</v>
      </c>
      <c r="P708" s="3">
        <f ca="1">1-O708/MAX(O$2:O708)</f>
        <v>0.17831450350506972</v>
      </c>
    </row>
    <row r="709" spans="1:16" x14ac:dyDescent="0.15">
      <c r="A709" s="1">
        <v>39421</v>
      </c>
      <c r="B709">
        <v>4829.95</v>
      </c>
      <c r="C709">
        <v>4970.17</v>
      </c>
      <c r="D709">
        <v>4815.6099999999997</v>
      </c>
      <c r="E709" s="2">
        <v>4965.95</v>
      </c>
      <c r="F709" s="16">
        <v>61090181120</v>
      </c>
      <c r="G709" s="3">
        <f t="shared" si="44"/>
        <v>2.8315190269215806E-2</v>
      </c>
      <c r="H709" s="3">
        <f>1-E709/MAX(E$2:E709)</f>
        <v>0.15504832233036137</v>
      </c>
      <c r="I709" s="32">
        <v>761.97849462365593</v>
      </c>
      <c r="J709" s="32">
        <v>73.978494623655934</v>
      </c>
      <c r="K709" s="34">
        <f ca="1">IF(ROW()&gt;计算结果!B$18+1,SUM(OFFSET(I709,0,0,-计算结果!B$18,1))-SUM(OFFSET(J709,0,0,-计算结果!B$18,1)),SUM(OFFSET(I709,0,0,-ROW(),1))-SUM(OFFSET(J709,0,0,-ROW(),1)))</f>
        <v>829</v>
      </c>
      <c r="L709" s="35" t="str">
        <f t="shared" ca="1" si="45"/>
        <v>买</v>
      </c>
      <c r="M709" s="4" t="str">
        <f t="shared" ca="1" si="46"/>
        <v/>
      </c>
      <c r="N709" s="3">
        <f ca="1">IF(L708="买",E709/E708-1,0)-IF(M709=1,计算结果!B$17,0)</f>
        <v>2.8315190269215806E-2</v>
      </c>
      <c r="O709" s="2">
        <f t="shared" ca="1" si="47"/>
        <v>4.7677729775359561</v>
      </c>
      <c r="P709" s="3">
        <f ca="1">1-O709/MAX(O$2:O709)</f>
        <v>0.1550483223303607</v>
      </c>
    </row>
    <row r="710" spans="1:16" x14ac:dyDescent="0.15">
      <c r="A710" s="1">
        <v>39422</v>
      </c>
      <c r="B710">
        <v>4986.25</v>
      </c>
      <c r="C710">
        <v>4999.93</v>
      </c>
      <c r="D710">
        <v>4928.13</v>
      </c>
      <c r="E710" s="2">
        <v>4971.0600000000004</v>
      </c>
      <c r="F710" s="16">
        <v>47436271616</v>
      </c>
      <c r="G710" s="3">
        <f t="shared" si="44"/>
        <v>1.0290075413568189E-3</v>
      </c>
      <c r="H710" s="3">
        <f>1-E710/MAX(E$2:E710)</f>
        <v>0.1541788606819573</v>
      </c>
      <c r="I710" s="32">
        <v>470.5714285714285</v>
      </c>
      <c r="J710" s="32">
        <v>348.5714285714285</v>
      </c>
      <c r="K710" s="34">
        <f ca="1">IF(ROW()&gt;计算结果!B$18+1,SUM(OFFSET(I710,0,0,-计算结果!B$18,1))-SUM(OFFSET(J710,0,0,-计算结果!B$18,1)),SUM(OFFSET(I710,0,0,-ROW(),1))-SUM(OFFSET(J710,0,0,-ROW(),1)))</f>
        <v>737</v>
      </c>
      <c r="L710" s="35" t="str">
        <f t="shared" ca="1" si="45"/>
        <v>买</v>
      </c>
      <c r="M710" s="4" t="str">
        <f t="shared" ca="1" si="46"/>
        <v/>
      </c>
      <c r="N710" s="3">
        <f ca="1">IF(L709="买",E710/E709-1,0)-IF(M710=1,计算结果!B$17,0)</f>
        <v>1.0290075413568189E-3</v>
      </c>
      <c r="O710" s="2">
        <f t="shared" ca="1" si="47"/>
        <v>4.7726790518853175</v>
      </c>
      <c r="P710" s="3">
        <f ca="1">1-O710/MAX(O$2:O710)</f>
        <v>0.15417886068195663</v>
      </c>
    </row>
    <row r="711" spans="1:16" x14ac:dyDescent="0.15">
      <c r="A711" s="1">
        <v>39423</v>
      </c>
      <c r="B711">
        <v>4979.84</v>
      </c>
      <c r="C711">
        <v>5041.78</v>
      </c>
      <c r="D711">
        <v>4977.87</v>
      </c>
      <c r="E711" s="2">
        <v>5041.3500000000004</v>
      </c>
      <c r="F711" s="16">
        <v>50380402688</v>
      </c>
      <c r="G711" s="3">
        <f t="shared" si="44"/>
        <v>1.4139841402035058E-2</v>
      </c>
      <c r="H711" s="3">
        <f>1-E711/MAX(E$2:E711)</f>
        <v>0.1422190839175117</v>
      </c>
      <c r="I711" s="32">
        <v>755.99649941656946</v>
      </c>
      <c r="J711" s="32">
        <v>78.996499416569463</v>
      </c>
      <c r="K711" s="34">
        <f ca="1">IF(ROW()&gt;计算结果!B$18+1,SUM(OFFSET(I711,0,0,-计算结果!B$18,1))-SUM(OFFSET(J711,0,0,-计算结果!B$18,1)),SUM(OFFSET(I711,0,0,-ROW(),1))-SUM(OFFSET(J711,0,0,-ROW(),1)))</f>
        <v>1409</v>
      </c>
      <c r="L711" s="35" t="str">
        <f t="shared" ca="1" si="45"/>
        <v>买</v>
      </c>
      <c r="M711" s="4" t="str">
        <f t="shared" ca="1" si="46"/>
        <v/>
      </c>
      <c r="N711" s="3">
        <f ca="1">IF(L710="买",E711/E710-1,0)-IF(M711=1,计算结果!B$17,0)</f>
        <v>1.4139841402035058E-2</v>
      </c>
      <c r="O711" s="2">
        <f t="shared" ca="1" si="47"/>
        <v>4.840163976741791</v>
      </c>
      <c r="P711" s="3">
        <f ca="1">1-O711/MAX(O$2:O711)</f>
        <v>0.14221908391751092</v>
      </c>
    </row>
    <row r="712" spans="1:16" x14ac:dyDescent="0.15">
      <c r="A712" s="1">
        <v>39426</v>
      </c>
      <c r="B712">
        <v>4961.67</v>
      </c>
      <c r="C712">
        <v>5138.6899999999996</v>
      </c>
      <c r="D712">
        <v>4944.83</v>
      </c>
      <c r="E712" s="2">
        <v>5133.5600000000004</v>
      </c>
      <c r="F712" s="16">
        <v>82898157568</v>
      </c>
      <c r="G712" s="3">
        <f t="shared" si="44"/>
        <v>1.8290735616451892E-2</v>
      </c>
      <c r="H712" s="3">
        <f>1-E712/MAX(E$2:E712)</f>
        <v>0.12652963996460886</v>
      </c>
      <c r="I712" s="32">
        <v>789.9955724225174</v>
      </c>
      <c r="J712" s="32">
        <v>46.995572422517398</v>
      </c>
      <c r="K712" s="34">
        <f ca="1">IF(ROW()&gt;计算结果!B$18+1,SUM(OFFSET(I712,0,0,-计算结果!B$18,1))-SUM(OFFSET(J712,0,0,-计算结果!B$18,1)),SUM(OFFSET(I712,0,0,-ROW(),1))-SUM(OFFSET(J712,0,0,-ROW(),1)))</f>
        <v>2344</v>
      </c>
      <c r="L712" s="35" t="str">
        <f t="shared" ca="1" si="45"/>
        <v>买</v>
      </c>
      <c r="M712" s="4" t="str">
        <f t="shared" ca="1" si="46"/>
        <v/>
      </c>
      <c r="N712" s="3">
        <f ca="1">IF(L711="买",E712/E711-1,0)-IF(M712=1,计算结果!B$17,0)</f>
        <v>1.8290735616451892E-2</v>
      </c>
      <c r="O712" s="2">
        <f t="shared" ca="1" si="47"/>
        <v>4.9286941363806491</v>
      </c>
      <c r="P712" s="3">
        <f ca="1">1-O712/MAX(O$2:O712)</f>
        <v>0.1265296399646082</v>
      </c>
    </row>
    <row r="713" spans="1:16" x14ac:dyDescent="0.15">
      <c r="A713" s="1">
        <v>39427</v>
      </c>
      <c r="B713">
        <v>5162.09</v>
      </c>
      <c r="C713">
        <v>5181.41</v>
      </c>
      <c r="D713">
        <v>5068.03</v>
      </c>
      <c r="E713" s="2">
        <v>5140</v>
      </c>
      <c r="F713" s="16">
        <v>82034384896</v>
      </c>
      <c r="G713" s="3">
        <f t="shared" si="44"/>
        <v>1.2544900614777088E-3</v>
      </c>
      <c r="H713" s="3">
        <f>1-E713/MAX(E$2:E713)</f>
        <v>0.12543388007894918</v>
      </c>
      <c r="I713" s="32">
        <v>581.40740740740739</v>
      </c>
      <c r="J713" s="32">
        <v>247.40740740740739</v>
      </c>
      <c r="K713" s="34">
        <f ca="1">IF(ROW()&gt;计算结果!B$18+1,SUM(OFFSET(I713,0,0,-计算结果!B$18,1))-SUM(OFFSET(J713,0,0,-计算结果!B$18,1)),SUM(OFFSET(I713,0,0,-ROW(),1))-SUM(OFFSET(J713,0,0,-ROW(),1)))</f>
        <v>2819</v>
      </c>
      <c r="L713" s="35" t="str">
        <f t="shared" ca="1" si="45"/>
        <v>买</v>
      </c>
      <c r="M713" s="4" t="str">
        <f t="shared" ca="1" si="46"/>
        <v/>
      </c>
      <c r="N713" s="3">
        <f ca="1">IF(L712="买",E713/E712-1,0)-IF(M713=1,计算结果!B$17,0)</f>
        <v>1.2544900614777088E-3</v>
      </c>
      <c r="O713" s="2">
        <f t="shared" ca="1" si="47"/>
        <v>4.9348771341908018</v>
      </c>
      <c r="P713" s="3">
        <f ca="1">1-O713/MAX(O$2:O713)</f>
        <v>0.12543388007894851</v>
      </c>
    </row>
    <row r="714" spans="1:16" x14ac:dyDescent="0.15">
      <c r="A714" s="1">
        <v>39428</v>
      </c>
      <c r="B714">
        <v>5108.58</v>
      </c>
      <c r="C714">
        <v>5130.72</v>
      </c>
      <c r="D714">
        <v>5033.72</v>
      </c>
      <c r="E714" s="2">
        <v>5077.3900000000003</v>
      </c>
      <c r="F714" s="16">
        <v>83753500672</v>
      </c>
      <c r="G714" s="3">
        <f t="shared" si="44"/>
        <v>-1.218093385214003E-2</v>
      </c>
      <c r="H714" s="3">
        <f>1-E714/MAX(E$2:E714)</f>
        <v>0.13608691213503021</v>
      </c>
      <c r="I714" s="32">
        <v>449.21739130434781</v>
      </c>
      <c r="J714" s="32">
        <v>365.21739130434781</v>
      </c>
      <c r="K714" s="34">
        <f ca="1">IF(ROW()&gt;计算结果!B$18+1,SUM(OFFSET(I714,0,0,-计算结果!B$18,1))-SUM(OFFSET(J714,0,0,-计算结果!B$18,1)),SUM(OFFSET(I714,0,0,-ROW(),1))-SUM(OFFSET(J714,0,0,-ROW(),1)))</f>
        <v>3133.0000000000073</v>
      </c>
      <c r="L714" s="35" t="str">
        <f t="shared" ca="1" si="45"/>
        <v>买</v>
      </c>
      <c r="M714" s="4" t="str">
        <f t="shared" ca="1" si="46"/>
        <v/>
      </c>
      <c r="N714" s="3">
        <f ca="1">IF(L713="买",E714/E713-1,0)-IF(M714=1,计算结果!B$17,0)</f>
        <v>-1.218093385214003E-2</v>
      </c>
      <c r="O714" s="2">
        <f t="shared" ca="1" si="47"/>
        <v>4.8747657222507854</v>
      </c>
      <c r="P714" s="3">
        <f ca="1">1-O714/MAX(O$2:O714)</f>
        <v>0.13608691213502955</v>
      </c>
    </row>
    <row r="715" spans="1:16" x14ac:dyDescent="0.15">
      <c r="A715" s="1">
        <v>39429</v>
      </c>
      <c r="B715">
        <v>5051.78</v>
      </c>
      <c r="C715">
        <v>5067.3900000000003</v>
      </c>
      <c r="D715">
        <v>4881.34</v>
      </c>
      <c r="E715" s="2">
        <v>4884.3</v>
      </c>
      <c r="F715" s="16">
        <v>77125148672</v>
      </c>
      <c r="G715" s="3">
        <f t="shared" si="44"/>
        <v>-3.8029381237210447E-2</v>
      </c>
      <c r="H715" s="3">
        <f>1-E715/MAX(E$2:E715)</f>
        <v>0.16894099230926285</v>
      </c>
      <c r="I715" s="32">
        <v>90.136363636363626</v>
      </c>
      <c r="J715" s="32">
        <v>751.13636363636363</v>
      </c>
      <c r="K715" s="34">
        <f ca="1">IF(ROW()&gt;计算结果!B$18+1,SUM(OFFSET(I715,0,0,-计算结果!B$18,1))-SUM(OFFSET(J715,0,0,-计算结果!B$18,1)),SUM(OFFSET(I715,0,0,-ROW(),1))-SUM(OFFSET(J715,0,0,-ROW(),1)))</f>
        <v>1768</v>
      </c>
      <c r="L715" s="35" t="str">
        <f t="shared" ca="1" si="45"/>
        <v>买</v>
      </c>
      <c r="M715" s="4" t="str">
        <f t="shared" ca="1" si="46"/>
        <v/>
      </c>
      <c r="N715" s="3">
        <f ca="1">IF(L714="买",E715/E714-1,0)-IF(M715=1,计算结果!B$17,0)</f>
        <v>-3.8029381237210447E-2</v>
      </c>
      <c r="O715" s="2">
        <f t="shared" ca="1" si="47"/>
        <v>4.6893813981572245</v>
      </c>
      <c r="P715" s="3">
        <f ca="1">1-O715/MAX(O$2:O715)</f>
        <v>0.16894099230926229</v>
      </c>
    </row>
    <row r="716" spans="1:16" x14ac:dyDescent="0.15">
      <c r="A716" s="1">
        <v>39430</v>
      </c>
      <c r="B716">
        <v>4827.3900000000003</v>
      </c>
      <c r="C716">
        <v>4979.1899999999996</v>
      </c>
      <c r="D716">
        <v>4800.24</v>
      </c>
      <c r="E716" s="2">
        <v>4977.6499999999996</v>
      </c>
      <c r="F716" s="16">
        <v>61162569728</v>
      </c>
      <c r="G716" s="3">
        <f t="shared" si="44"/>
        <v>1.9112257641831887E-2</v>
      </c>
      <c r="H716" s="3">
        <f>1-E716/MAX(E$2:E716)</f>
        <v>0.15305757843871237</v>
      </c>
      <c r="I716" s="32">
        <v>743.95873452544708</v>
      </c>
      <c r="J716" s="32">
        <v>89.958734525447085</v>
      </c>
      <c r="K716" s="34">
        <f ca="1">IF(ROW()&gt;计算结果!B$18+1,SUM(OFFSET(I716,0,0,-计算结果!B$18,1))-SUM(OFFSET(J716,0,0,-计算结果!B$18,1)),SUM(OFFSET(I716,0,0,-ROW(),1))-SUM(OFFSET(J716,0,0,-ROW(),1)))</f>
        <v>2184</v>
      </c>
      <c r="L716" s="35" t="str">
        <f t="shared" ca="1" si="45"/>
        <v>买</v>
      </c>
      <c r="M716" s="4" t="str">
        <f t="shared" ca="1" si="46"/>
        <v/>
      </c>
      <c r="N716" s="3">
        <f ca="1">IF(L715="买",E716/E715-1,0)-IF(M716=1,计算结果!B$17,0)</f>
        <v>1.9112257641831887E-2</v>
      </c>
      <c r="O716" s="2">
        <f t="shared" ca="1" si="47"/>
        <v>4.7790060636196197</v>
      </c>
      <c r="P716" s="3">
        <f ca="1">1-O716/MAX(O$2:O716)</f>
        <v>0.15305757843871171</v>
      </c>
    </row>
    <row r="717" spans="1:16" x14ac:dyDescent="0.15">
      <c r="A717" s="1">
        <v>39433</v>
      </c>
      <c r="B717">
        <v>4976.24</v>
      </c>
      <c r="C717">
        <v>4977.57</v>
      </c>
      <c r="D717">
        <v>4855.17</v>
      </c>
      <c r="E717" s="2">
        <v>4857.29</v>
      </c>
      <c r="F717" s="16">
        <v>76935380992</v>
      </c>
      <c r="G717" s="3">
        <f t="shared" si="44"/>
        <v>-2.4180084979859906E-2</v>
      </c>
      <c r="H717" s="3">
        <f>1-E717/MAX(E$2:E717)</f>
        <v>0.17353671816511262</v>
      </c>
      <c r="I717" s="32">
        <v>459.91304347826093</v>
      </c>
      <c r="J717" s="32">
        <v>373.91304347826093</v>
      </c>
      <c r="K717" s="34">
        <f ca="1">IF(ROW()&gt;计算结果!B$18+1,SUM(OFFSET(I717,0,0,-计算结果!B$18,1))-SUM(OFFSET(J717,0,0,-计算结果!B$18,1)),SUM(OFFSET(I717,0,0,-ROW(),1))-SUM(OFFSET(J717,0,0,-ROW(),1)))</f>
        <v>1702</v>
      </c>
      <c r="L717" s="35" t="str">
        <f t="shared" ca="1" si="45"/>
        <v>买</v>
      </c>
      <c r="M717" s="4" t="str">
        <f t="shared" ca="1" si="46"/>
        <v/>
      </c>
      <c r="N717" s="3">
        <f ca="1">IF(L716="买",E717/E716-1,0)-IF(M717=1,计算结果!B$17,0)</f>
        <v>-2.4180084979859906E-2</v>
      </c>
      <c r="O717" s="2">
        <f t="shared" ca="1" si="47"/>
        <v>4.6634492908820313</v>
      </c>
      <c r="P717" s="3">
        <f ca="1">1-O717/MAX(O$2:O717)</f>
        <v>0.17353671816511196</v>
      </c>
    </row>
    <row r="718" spans="1:16" x14ac:dyDescent="0.15">
      <c r="A718" s="1">
        <v>39434</v>
      </c>
      <c r="B718">
        <v>4827.26</v>
      </c>
      <c r="C718">
        <v>4883</v>
      </c>
      <c r="D718">
        <v>4799</v>
      </c>
      <c r="E718" s="2">
        <v>4829.91</v>
      </c>
      <c r="F718" s="16">
        <v>47447351296</v>
      </c>
      <c r="G718" s="3">
        <f t="shared" si="44"/>
        <v>-5.636888058979439E-3</v>
      </c>
      <c r="H718" s="3">
        <f>1-E718/MAX(E$2:E718)</f>
        <v>0.17819539916967264</v>
      </c>
      <c r="I718" s="32">
        <v>279.5</v>
      </c>
      <c r="J718" s="32">
        <v>537.5</v>
      </c>
      <c r="K718" s="34">
        <f ca="1">IF(ROW()&gt;计算结果!B$18+1,SUM(OFFSET(I718,0,0,-计算结果!B$18,1))-SUM(OFFSET(J718,0,0,-计算结果!B$18,1)),SUM(OFFSET(I718,0,0,-ROW(),1))-SUM(OFFSET(J718,0,0,-ROW(),1)))</f>
        <v>1725</v>
      </c>
      <c r="L718" s="35" t="str">
        <f t="shared" ca="1" si="45"/>
        <v>买</v>
      </c>
      <c r="M718" s="4" t="str">
        <f t="shared" ca="1" si="46"/>
        <v/>
      </c>
      <c r="N718" s="3">
        <f ca="1">IF(L717="买",E718/E717-1,0)-IF(M718=1,计算结果!B$17,0)</f>
        <v>-5.636888058979439E-3</v>
      </c>
      <c r="O718" s="2">
        <f t="shared" ca="1" si="47"/>
        <v>4.6371619492606024</v>
      </c>
      <c r="P718" s="3">
        <f ca="1">1-O718/MAX(O$2:O718)</f>
        <v>0.17819539916967198</v>
      </c>
    </row>
    <row r="719" spans="1:16" x14ac:dyDescent="0.15">
      <c r="A719" s="1">
        <v>39435</v>
      </c>
      <c r="B719">
        <v>4877.7700000000004</v>
      </c>
      <c r="C719">
        <v>4961.59</v>
      </c>
      <c r="D719">
        <v>4865.3500000000004</v>
      </c>
      <c r="E719" s="2">
        <v>4946.29</v>
      </c>
      <c r="F719" s="16">
        <v>60379852800</v>
      </c>
      <c r="G719" s="3">
        <f t="shared" si="44"/>
        <v>2.4095687083196093E-2</v>
      </c>
      <c r="H719" s="3">
        <f>1-E719/MAX(E$2:E719)</f>
        <v>0.15839345266453408</v>
      </c>
      <c r="I719" s="32">
        <v>796.00399771559103</v>
      </c>
      <c r="J719" s="32">
        <v>43.003997715591026</v>
      </c>
      <c r="K719" s="34">
        <f ca="1">IF(ROW()&gt;计算结果!B$18+1,SUM(OFFSET(I719,0,0,-计算结果!B$18,1))-SUM(OFFSET(J719,0,0,-计算结果!B$18,1)),SUM(OFFSET(I719,0,0,-ROW(),1))-SUM(OFFSET(J719,0,0,-ROW(),1)))</f>
        <v>2448</v>
      </c>
      <c r="L719" s="35" t="str">
        <f t="shared" ca="1" si="45"/>
        <v>买</v>
      </c>
      <c r="M719" s="4" t="str">
        <f t="shared" ca="1" si="46"/>
        <v/>
      </c>
      <c r="N719" s="3">
        <f ca="1">IF(L718="买",E719/E718-1,0)-IF(M719=1,计算结果!B$17,0)</f>
        <v>2.4095687083196093E-2</v>
      </c>
      <c r="O719" s="2">
        <f t="shared" ca="1" si="47"/>
        <v>4.74889755254409</v>
      </c>
      <c r="P719" s="3">
        <f ca="1">1-O719/MAX(O$2:O719)</f>
        <v>0.15839345266453353</v>
      </c>
    </row>
    <row r="720" spans="1:16" x14ac:dyDescent="0.15">
      <c r="A720" s="1">
        <v>39436</v>
      </c>
      <c r="B720">
        <v>4968.03</v>
      </c>
      <c r="C720">
        <v>5048.0600000000004</v>
      </c>
      <c r="D720">
        <v>4935.3999999999996</v>
      </c>
      <c r="E720" s="2">
        <v>5037.1899999999996</v>
      </c>
      <c r="F720" s="16">
        <v>59927498752</v>
      </c>
      <c r="G720" s="3">
        <f t="shared" si="44"/>
        <v>1.8377410139720718E-2</v>
      </c>
      <c r="H720" s="3">
        <f>1-E720/MAX(E$2:E720)</f>
        <v>0.14292690396787588</v>
      </c>
      <c r="I720" s="32">
        <v>654.77777777777771</v>
      </c>
      <c r="J720" s="32">
        <v>157.77777777777771</v>
      </c>
      <c r="K720" s="34">
        <f ca="1">IF(ROW()&gt;计算结果!B$18+1,SUM(OFFSET(I720,0,0,-计算结果!B$18,1))-SUM(OFFSET(J720,0,0,-计算结果!B$18,1)),SUM(OFFSET(I720,0,0,-ROW(),1))-SUM(OFFSET(J720,0,0,-ROW(),1)))</f>
        <v>2749.9999999999927</v>
      </c>
      <c r="L720" s="35" t="str">
        <f t="shared" ca="1" si="45"/>
        <v>买</v>
      </c>
      <c r="M720" s="4" t="str">
        <f t="shared" ca="1" si="46"/>
        <v/>
      </c>
      <c r="N720" s="3">
        <f ca="1">IF(L719="买",E720/E719-1,0)-IF(M720=1,计算结果!B$17,0)</f>
        <v>1.8377410139720718E-2</v>
      </c>
      <c r="O720" s="2">
        <f t="shared" ca="1" si="47"/>
        <v>4.8361699905787088</v>
      </c>
      <c r="P720" s="3">
        <f ca="1">1-O720/MAX(O$2:O720)</f>
        <v>0.14292690396787533</v>
      </c>
    </row>
    <row r="721" spans="1:16" x14ac:dyDescent="0.15">
      <c r="A721" s="1">
        <v>39437</v>
      </c>
      <c r="B721">
        <v>5016.46</v>
      </c>
      <c r="C721">
        <v>5103.7700000000004</v>
      </c>
      <c r="D721">
        <v>5014.7</v>
      </c>
      <c r="E721" s="2">
        <v>5101.8500000000004</v>
      </c>
      <c r="F721" s="16">
        <v>73549807616</v>
      </c>
      <c r="G721" s="3">
        <f t="shared" si="44"/>
        <v>1.2836521949737945E-2</v>
      </c>
      <c r="H721" s="3">
        <f>1-E721/MAX(E$2:E721)</f>
        <v>0.13192506635812962</v>
      </c>
      <c r="I721" s="32">
        <v>714</v>
      </c>
      <c r="J721" s="32">
        <v>105</v>
      </c>
      <c r="K721" s="34">
        <f ca="1">IF(ROW()&gt;计算结果!B$18+1,SUM(OFFSET(I721,0,0,-计算结果!B$18,1))-SUM(OFFSET(J721,0,0,-计算结果!B$18,1)),SUM(OFFSET(I721,0,0,-ROW(),1))-SUM(OFFSET(J721,0,0,-ROW(),1)))</f>
        <v>3847.0000000000073</v>
      </c>
      <c r="L721" s="35" t="str">
        <f t="shared" ca="1" si="45"/>
        <v>买</v>
      </c>
      <c r="M721" s="4" t="str">
        <f t="shared" ca="1" si="46"/>
        <v/>
      </c>
      <c r="N721" s="3">
        <f ca="1">IF(L720="买",E721/E720-1,0)-IF(M721=1,计算结果!B$17,0)</f>
        <v>1.2836521949737945E-2</v>
      </c>
      <c r="O721" s="2">
        <f t="shared" ca="1" si="47"/>
        <v>4.8982495928154366</v>
      </c>
      <c r="P721" s="3">
        <f ca="1">1-O721/MAX(O$2:O721)</f>
        <v>0.13192506635812906</v>
      </c>
    </row>
    <row r="722" spans="1:16" x14ac:dyDescent="0.15">
      <c r="A722" s="1">
        <v>39440</v>
      </c>
      <c r="B722">
        <v>5142.16</v>
      </c>
      <c r="C722">
        <v>5239.22</v>
      </c>
      <c r="D722">
        <v>5129.6000000000004</v>
      </c>
      <c r="E722" s="2">
        <v>5207.13</v>
      </c>
      <c r="F722" s="16">
        <v>103969759232</v>
      </c>
      <c r="G722" s="3">
        <f t="shared" si="44"/>
        <v>2.063565177337634E-2</v>
      </c>
      <c r="H722" s="3">
        <f>1-E722/MAX(E$2:E722)</f>
        <v>0.11401177431429932</v>
      </c>
      <c r="I722" s="32">
        <v>698.12633832976451</v>
      </c>
      <c r="J722" s="32">
        <v>123.12633832976451</v>
      </c>
      <c r="K722" s="34">
        <f ca="1">IF(ROW()&gt;计算结果!B$18+1,SUM(OFFSET(I722,0,0,-计算结果!B$18,1))-SUM(OFFSET(J722,0,0,-计算结果!B$18,1)),SUM(OFFSET(I722,0,0,-ROW(),1))-SUM(OFFSET(J722,0,0,-ROW(),1)))</f>
        <v>3997</v>
      </c>
      <c r="L722" s="35" t="str">
        <f t="shared" ca="1" si="45"/>
        <v>买</v>
      </c>
      <c r="M722" s="4" t="str">
        <f t="shared" ca="1" si="46"/>
        <v/>
      </c>
      <c r="N722" s="3">
        <f ca="1">IF(L721="买",E722/E721-1,0)-IF(M722=1,计算结果!B$17,0)</f>
        <v>2.063565177337634E-2</v>
      </c>
      <c r="O722" s="2">
        <f t="shared" ca="1" si="47"/>
        <v>4.9993281657118587</v>
      </c>
      <c r="P722" s="3">
        <f ca="1">1-O722/MAX(O$2:O722)</f>
        <v>0.11401177431429854</v>
      </c>
    </row>
    <row r="723" spans="1:16" x14ac:dyDescent="0.15">
      <c r="A723" s="1">
        <v>39441</v>
      </c>
      <c r="B723">
        <v>5217.5600000000004</v>
      </c>
      <c r="C723">
        <v>5244.03</v>
      </c>
      <c r="D723">
        <v>5180.59</v>
      </c>
      <c r="E723" s="2">
        <v>5216.8100000000004</v>
      </c>
      <c r="F723" s="16">
        <v>79333662720</v>
      </c>
      <c r="G723" s="3">
        <f t="shared" si="44"/>
        <v>1.8589895009344382E-3</v>
      </c>
      <c r="H723" s="3">
        <f>1-E723/MAX(E$2:E723)</f>
        <v>0.11236473150479809</v>
      </c>
      <c r="I723" s="32">
        <v>570.16666666666663</v>
      </c>
      <c r="J723" s="32">
        <v>259.16666666666663</v>
      </c>
      <c r="K723" s="34">
        <f ca="1">IF(ROW()&gt;计算结果!B$18+1,SUM(OFFSET(I723,0,0,-计算结果!B$18,1))-SUM(OFFSET(J723,0,0,-计算结果!B$18,1)),SUM(OFFSET(I723,0,0,-ROW(),1))-SUM(OFFSET(J723,0,0,-ROW(),1)))</f>
        <v>5056</v>
      </c>
      <c r="L723" s="35" t="str">
        <f t="shared" ca="1" si="45"/>
        <v>买</v>
      </c>
      <c r="M723" s="4" t="str">
        <f t="shared" ca="1" si="46"/>
        <v/>
      </c>
      <c r="N723" s="3">
        <f ca="1">IF(L722="买",E723/E722-1,0)-IF(M723=1,计算结果!B$17,0)</f>
        <v>1.8589895009344382E-3</v>
      </c>
      <c r="O723" s="2">
        <f t="shared" ca="1" si="47"/>
        <v>5.0086218642836426</v>
      </c>
      <c r="P723" s="3">
        <f ca="1">1-O723/MAX(O$2:O723)</f>
        <v>0.11236473150479731</v>
      </c>
    </row>
    <row r="724" spans="1:16" x14ac:dyDescent="0.15">
      <c r="A724" s="1">
        <v>39442</v>
      </c>
      <c r="B724">
        <v>5231.97</v>
      </c>
      <c r="C724">
        <v>5273.14</v>
      </c>
      <c r="D724">
        <v>5194.75</v>
      </c>
      <c r="E724" s="2">
        <v>5265.03</v>
      </c>
      <c r="F724" s="16">
        <v>83694911488</v>
      </c>
      <c r="G724" s="3">
        <f t="shared" si="44"/>
        <v>9.243196512811247E-3</v>
      </c>
      <c r="H724" s="3">
        <f>1-E724/MAX(E$2:E724)</f>
        <v>0.10416014428639486</v>
      </c>
      <c r="I724" s="32">
        <v>728.06528189910978</v>
      </c>
      <c r="J724" s="32">
        <v>94.065281899109777</v>
      </c>
      <c r="K724" s="34">
        <f ca="1">IF(ROW()&gt;计算结果!B$18+1,SUM(OFFSET(I724,0,0,-计算结果!B$18,1))-SUM(OFFSET(J724,0,0,-计算结果!B$18,1)),SUM(OFFSET(I724,0,0,-ROW(),1))-SUM(OFFSET(J724,0,0,-ROW(),1)))</f>
        <v>5497</v>
      </c>
      <c r="L724" s="35" t="str">
        <f t="shared" ca="1" si="45"/>
        <v>买</v>
      </c>
      <c r="M724" s="4" t="str">
        <f t="shared" ca="1" si="46"/>
        <v/>
      </c>
      <c r="N724" s="3">
        <f ca="1">IF(L723="买",E724/E723-1,0)-IF(M724=1,计算结果!B$17,0)</f>
        <v>9.243196512811247E-3</v>
      </c>
      <c r="O724" s="2">
        <f t="shared" ca="1" si="47"/>
        <v>5.0549175404335793</v>
      </c>
      <c r="P724" s="3">
        <f ca="1">1-O724/MAX(O$2:O724)</f>
        <v>0.1041601442863942</v>
      </c>
    </row>
    <row r="725" spans="1:16" x14ac:dyDescent="0.15">
      <c r="A725" s="1">
        <v>39443</v>
      </c>
      <c r="B725">
        <v>5286.98</v>
      </c>
      <c r="C725">
        <v>5367.53</v>
      </c>
      <c r="D725">
        <v>5260.1</v>
      </c>
      <c r="E725" s="2">
        <v>5367.53</v>
      </c>
      <c r="F725" s="16">
        <v>109216833536</v>
      </c>
      <c r="G725" s="3">
        <f t="shared" si="44"/>
        <v>1.9468075205649304E-2</v>
      </c>
      <c r="H725" s="3">
        <f>1-E725/MAX(E$2:E725)</f>
        <v>8.6719866603144347E-2</v>
      </c>
      <c r="I725" s="32">
        <v>550.81481481481478</v>
      </c>
      <c r="J725" s="32">
        <v>264.81481481481478</v>
      </c>
      <c r="K725" s="34">
        <f ca="1">IF(ROW()&gt;计算结果!B$18+1,SUM(OFFSET(I725,0,0,-计算结果!B$18,1))-SUM(OFFSET(J725,0,0,-计算结果!B$18,1)),SUM(OFFSET(I725,0,0,-ROW(),1))-SUM(OFFSET(J725,0,0,-ROW(),1)))</f>
        <v>5291</v>
      </c>
      <c r="L725" s="35" t="str">
        <f t="shared" ca="1" si="45"/>
        <v>买</v>
      </c>
      <c r="M725" s="4" t="str">
        <f t="shared" ca="1" si="46"/>
        <v/>
      </c>
      <c r="N725" s="3">
        <f ca="1">IF(L724="买",E725/E724-1,0)-IF(M725=1,计算结果!B$17,0)</f>
        <v>1.9468075205649304E-2</v>
      </c>
      <c r="O725" s="2">
        <f t="shared" ca="1" si="47"/>
        <v>5.153327055269096</v>
      </c>
      <c r="P725" s="3">
        <f ca="1">1-O725/MAX(O$2:O725)</f>
        <v>8.6719866603143791E-2</v>
      </c>
    </row>
    <row r="726" spans="1:16" x14ac:dyDescent="0.15">
      <c r="A726" s="1">
        <v>39444</v>
      </c>
      <c r="B726">
        <v>5379.52</v>
      </c>
      <c r="C726">
        <v>5391.67</v>
      </c>
      <c r="D726">
        <v>5323.82</v>
      </c>
      <c r="E726" s="2">
        <v>5338.27</v>
      </c>
      <c r="F726" s="16">
        <v>95056658432</v>
      </c>
      <c r="G726" s="3">
        <f t="shared" si="44"/>
        <v>-5.4512969652706911E-3</v>
      </c>
      <c r="H726" s="3">
        <f>1-E726/MAX(E$2:E726)</f>
        <v>9.1698427822772599E-2</v>
      </c>
      <c r="I726" s="32">
        <v>299.58139534883713</v>
      </c>
      <c r="J726" s="32">
        <v>525.58139534883708</v>
      </c>
      <c r="K726" s="34">
        <f ca="1">IF(ROW()&gt;计算结果!B$18+1,SUM(OFFSET(I726,0,0,-计算结果!B$18,1))-SUM(OFFSET(J726,0,0,-计算结果!B$18,1)),SUM(OFFSET(I726,0,0,-ROW(),1))-SUM(OFFSET(J726,0,0,-ROW(),1)))</f>
        <v>4782.0000000000073</v>
      </c>
      <c r="L726" s="35" t="str">
        <f t="shared" ca="1" si="45"/>
        <v>买</v>
      </c>
      <c r="M726" s="4" t="str">
        <f t="shared" ca="1" si="46"/>
        <v/>
      </c>
      <c r="N726" s="3">
        <f ca="1">IF(L725="买",E726/E725-1,0)-IF(M726=1,计算结果!B$17,0)</f>
        <v>-5.4512969652706911E-3</v>
      </c>
      <c r="O726" s="2">
        <f t="shared" ca="1" si="47"/>
        <v>5.1252347391316606</v>
      </c>
      <c r="P726" s="3">
        <f ca="1">1-O726/MAX(O$2:O726)</f>
        <v>9.1698427822771933E-2</v>
      </c>
    </row>
    <row r="727" spans="1:16" x14ac:dyDescent="0.15">
      <c r="A727" s="1">
        <v>39449</v>
      </c>
      <c r="B727">
        <v>5349.76</v>
      </c>
      <c r="C727">
        <v>5404.93</v>
      </c>
      <c r="D727">
        <v>5283.45</v>
      </c>
      <c r="E727" s="2">
        <v>5385.1</v>
      </c>
      <c r="F727" s="16">
        <v>98886434816</v>
      </c>
      <c r="G727" s="3">
        <f t="shared" si="44"/>
        <v>8.7725049501055086E-3</v>
      </c>
      <c r="H727" s="3">
        <f>1-E727/MAX(E$2:E727)</f>
        <v>8.3730347784659265E-2</v>
      </c>
      <c r="I727" s="32">
        <v>648.00775193798449</v>
      </c>
      <c r="J727" s="32">
        <v>181.00775193798449</v>
      </c>
      <c r="K727" s="34">
        <f ca="1">IF(ROW()&gt;计算结果!B$18+1,SUM(OFFSET(I727,0,0,-计算结果!B$18,1))-SUM(OFFSET(J727,0,0,-计算结果!B$18,1)),SUM(OFFSET(I727,0,0,-ROW(),1))-SUM(OFFSET(J727,0,0,-ROW(),1)))</f>
        <v>4658</v>
      </c>
      <c r="L727" s="35" t="str">
        <f t="shared" ca="1" si="45"/>
        <v>买</v>
      </c>
      <c r="M727" s="4" t="str">
        <f t="shared" ca="1" si="46"/>
        <v/>
      </c>
      <c r="N727" s="3">
        <f ca="1">IF(L726="买",E727/E726-1,0)-IF(M727=1,计算结果!B$17,0)</f>
        <v>8.7725049501055086E-3</v>
      </c>
      <c r="O727" s="2">
        <f t="shared" ca="1" si="47"/>
        <v>5.1701958862511459</v>
      </c>
      <c r="P727" s="3">
        <f ca="1">1-O727/MAX(O$2:O727)</f>
        <v>8.3730347784658599E-2</v>
      </c>
    </row>
    <row r="728" spans="1:16" x14ac:dyDescent="0.15">
      <c r="A728" s="1">
        <v>39450</v>
      </c>
      <c r="B728">
        <v>5381.15</v>
      </c>
      <c r="C728">
        <v>5422.67</v>
      </c>
      <c r="D728">
        <v>5315.95</v>
      </c>
      <c r="E728" s="2">
        <v>5422.03</v>
      </c>
      <c r="F728" s="16">
        <v>135983357952</v>
      </c>
      <c r="G728" s="3">
        <f t="shared" si="44"/>
        <v>6.8578113684052422E-3</v>
      </c>
      <c r="H728" s="3">
        <f>1-E728/MAX(E$2:E728)</f>
        <v>7.7446743347172164E-2</v>
      </c>
      <c r="I728" s="32">
        <v>687.75</v>
      </c>
      <c r="J728" s="32">
        <v>163.75</v>
      </c>
      <c r="K728" s="34">
        <f ca="1">IF(ROW()&gt;计算结果!B$18+1,SUM(OFFSET(I728,0,0,-计算结果!B$18,1))-SUM(OFFSET(J728,0,0,-计算结果!B$18,1)),SUM(OFFSET(I728,0,0,-ROW(),1))-SUM(OFFSET(J728,0,0,-ROW(),1)))</f>
        <v>5211</v>
      </c>
      <c r="L728" s="35" t="str">
        <f t="shared" ca="1" si="45"/>
        <v>买</v>
      </c>
      <c r="M728" s="4" t="str">
        <f t="shared" ca="1" si="46"/>
        <v/>
      </c>
      <c r="N728" s="3">
        <f ca="1">IF(L727="买",E728/E727-1,0)-IF(M728=1,计算结果!B$17,0)</f>
        <v>6.8578113684052422E-3</v>
      </c>
      <c r="O728" s="2">
        <f t="shared" ca="1" si="47"/>
        <v>5.2056521143767611</v>
      </c>
      <c r="P728" s="3">
        <f ca="1">1-O728/MAX(O$2:O728)</f>
        <v>7.7446743347171498E-2</v>
      </c>
    </row>
    <row r="729" spans="1:16" x14ac:dyDescent="0.15">
      <c r="A729" s="1">
        <v>39451</v>
      </c>
      <c r="B729">
        <v>5430.63</v>
      </c>
      <c r="C729">
        <v>5499.08</v>
      </c>
      <c r="D729">
        <v>5422.46</v>
      </c>
      <c r="E729" s="2">
        <v>5483.65</v>
      </c>
      <c r="F729" s="16">
        <v>118866231296</v>
      </c>
      <c r="G729" s="3">
        <f t="shared" si="44"/>
        <v>1.1364747151896948E-2</v>
      </c>
      <c r="H729" s="3">
        <f>1-E729/MAX(E$2:E729)</f>
        <v>6.6962158851153641E-2</v>
      </c>
      <c r="I729" s="32">
        <v>379.66666666666657</v>
      </c>
      <c r="J729" s="32">
        <v>446.66666666666657</v>
      </c>
      <c r="K729" s="34">
        <f ca="1">IF(ROW()&gt;计算结果!B$18+1,SUM(OFFSET(I729,0,0,-计算结果!B$18,1))-SUM(OFFSET(J729,0,0,-计算结果!B$18,1)),SUM(OFFSET(I729,0,0,-ROW(),1))-SUM(OFFSET(J729,0,0,-ROW(),1)))</f>
        <v>5500</v>
      </c>
      <c r="L729" s="35" t="str">
        <f t="shared" ca="1" si="45"/>
        <v>买</v>
      </c>
      <c r="M729" s="4" t="str">
        <f t="shared" ca="1" si="46"/>
        <v/>
      </c>
      <c r="N729" s="3">
        <f ca="1">IF(L728="买",E729/E728-1,0)-IF(M729=1,计算结果!B$17,0)</f>
        <v>1.1364747151896948E-2</v>
      </c>
      <c r="O729" s="2">
        <f t="shared" ca="1" si="47"/>
        <v>5.2648130344173909</v>
      </c>
      <c r="P729" s="3">
        <f ca="1">1-O729/MAX(O$2:O729)</f>
        <v>6.6962158851152975E-2</v>
      </c>
    </row>
    <row r="730" spans="1:16" x14ac:dyDescent="0.15">
      <c r="A730" s="1">
        <v>39454</v>
      </c>
      <c r="B730">
        <v>5480.44</v>
      </c>
      <c r="C730">
        <v>5569.15</v>
      </c>
      <c r="D730">
        <v>5455.5</v>
      </c>
      <c r="E730" s="2">
        <v>5556.59</v>
      </c>
      <c r="F730" s="16">
        <v>123189551104</v>
      </c>
      <c r="G730" s="3">
        <f t="shared" si="44"/>
        <v>1.3301359495956344E-2</v>
      </c>
      <c r="H730" s="3">
        <f>1-E730/MAX(E$2:E730)</f>
        <v>5.4551487102701968E-2</v>
      </c>
      <c r="I730" s="32">
        <v>0</v>
      </c>
      <c r="J730" s="32">
        <v>0</v>
      </c>
      <c r="K730" s="34">
        <f ca="1">IF(ROW()&gt;计算结果!B$18+1,SUM(OFFSET(I730,0,0,-计算结果!B$18,1))-SUM(OFFSET(J730,0,0,-计算结果!B$18,1)),SUM(OFFSET(I730,0,0,-ROW(),1))-SUM(OFFSET(J730,0,0,-ROW(),1)))</f>
        <v>5220.9999999999927</v>
      </c>
      <c r="L730" s="35" t="str">
        <f t="shared" ca="1" si="45"/>
        <v>买</v>
      </c>
      <c r="M730" s="4" t="str">
        <f t="shared" ca="1" si="46"/>
        <v/>
      </c>
      <c r="N730" s="3">
        <f ca="1">IF(L729="买",E730/E729-1,0)-IF(M730=1,计算结果!B$17,0)</f>
        <v>1.3301359495956344E-2</v>
      </c>
      <c r="O730" s="2">
        <f t="shared" ca="1" si="47"/>
        <v>5.3348422052671731</v>
      </c>
      <c r="P730" s="3">
        <f ca="1">1-O730/MAX(O$2:O730)</f>
        <v>5.4551487102701191E-2</v>
      </c>
    </row>
    <row r="731" spans="1:16" x14ac:dyDescent="0.15">
      <c r="A731" s="1">
        <v>39455</v>
      </c>
      <c r="B731">
        <v>5575.95</v>
      </c>
      <c r="C731">
        <v>5630.62</v>
      </c>
      <c r="D731">
        <v>5485.23</v>
      </c>
      <c r="E731" s="2">
        <v>5528.05</v>
      </c>
      <c r="F731" s="16">
        <v>147975749632</v>
      </c>
      <c r="G731" s="3">
        <f t="shared" si="44"/>
        <v>-5.1362436314358328E-3</v>
      </c>
      <c r="H731" s="3">
        <f>1-E731/MAX(E$2:E731)</f>
        <v>5.9407541005921161E-2</v>
      </c>
      <c r="I731" s="32">
        <v>142.25</v>
      </c>
      <c r="J731" s="32">
        <v>711.25</v>
      </c>
      <c r="K731" s="34">
        <f ca="1">IF(ROW()&gt;计算结果!B$18+1,SUM(OFFSET(I731,0,0,-计算结果!B$18,1))-SUM(OFFSET(J731,0,0,-计算结果!B$18,1)),SUM(OFFSET(I731,0,0,-ROW(),1))-SUM(OFFSET(J731,0,0,-ROW(),1)))</f>
        <v>4995.9999999999927</v>
      </c>
      <c r="L731" s="35" t="str">
        <f t="shared" ca="1" si="45"/>
        <v>买</v>
      </c>
      <c r="M731" s="4" t="str">
        <f t="shared" ca="1" si="46"/>
        <v/>
      </c>
      <c r="N731" s="3">
        <f ca="1">IF(L730="买",E731/E730-1,0)-IF(M731=1,计算结果!B$17,0)</f>
        <v>-5.1362436314358328E-3</v>
      </c>
      <c r="O731" s="2">
        <f t="shared" ca="1" si="47"/>
        <v>5.3074411559656545</v>
      </c>
      <c r="P731" s="3">
        <f ca="1">1-O731/MAX(O$2:O731)</f>
        <v>5.9407541005920494E-2</v>
      </c>
    </row>
    <row r="732" spans="1:16" x14ac:dyDescent="0.15">
      <c r="A732" s="1">
        <v>39456</v>
      </c>
      <c r="B732">
        <v>5507.12</v>
      </c>
      <c r="C732">
        <v>5614.68</v>
      </c>
      <c r="D732">
        <v>5490.31</v>
      </c>
      <c r="E732" s="2">
        <v>5613.76</v>
      </c>
      <c r="F732" s="16">
        <v>108368101376</v>
      </c>
      <c r="G732" s="3">
        <f t="shared" si="44"/>
        <v>1.5504563091867762E-2</v>
      </c>
      <c r="H732" s="3">
        <f>1-E732/MAX(E$2:E732)</f>
        <v>4.4824065881712283E-2</v>
      </c>
      <c r="I732" s="32">
        <v>804</v>
      </c>
      <c r="J732" s="32">
        <v>50</v>
      </c>
      <c r="K732" s="34">
        <f ca="1">IF(ROW()&gt;计算结果!B$18+1,SUM(OFFSET(I732,0,0,-计算结果!B$18,1))-SUM(OFFSET(J732,0,0,-计算结果!B$18,1)),SUM(OFFSET(I732,0,0,-ROW(),1))-SUM(OFFSET(J732,0,0,-ROW(),1)))</f>
        <v>5776</v>
      </c>
      <c r="L732" s="35" t="str">
        <f t="shared" ca="1" si="45"/>
        <v>买</v>
      </c>
      <c r="M732" s="4" t="str">
        <f t="shared" ca="1" si="46"/>
        <v/>
      </c>
      <c r="N732" s="3">
        <f ca="1">IF(L731="买",E732/E731-1,0)-IF(M732=1,计算结果!B$17,0)</f>
        <v>1.5504563091867762E-2</v>
      </c>
      <c r="O732" s="2">
        <f t="shared" ca="1" si="47"/>
        <v>5.3897307122246998</v>
      </c>
      <c r="P732" s="3">
        <f ca="1">1-O732/MAX(O$2:O732)</f>
        <v>4.4824065881711617E-2</v>
      </c>
    </row>
    <row r="733" spans="1:16" x14ac:dyDescent="0.15">
      <c r="A733" s="1">
        <v>39457</v>
      </c>
      <c r="B733">
        <v>5631.65</v>
      </c>
      <c r="C733">
        <v>5707.67</v>
      </c>
      <c r="D733">
        <v>5602.59</v>
      </c>
      <c r="E733" s="2">
        <v>5672.15</v>
      </c>
      <c r="F733" s="16">
        <v>144316448768</v>
      </c>
      <c r="G733" s="3">
        <f t="shared" si="44"/>
        <v>1.0401228410191976E-2</v>
      </c>
      <c r="H733" s="3">
        <f>1-E733/MAX(E$2:E733)</f>
        <v>3.4889062819029482E-2</v>
      </c>
      <c r="I733" s="32">
        <v>452.00000000000028</v>
      </c>
      <c r="J733" s="32">
        <v>400.00000000000028</v>
      </c>
      <c r="K733" s="34">
        <f ca="1">IF(ROW()&gt;计算结果!B$18+1,SUM(OFFSET(I733,0,0,-计算结果!B$18,1))-SUM(OFFSET(J733,0,0,-计算结果!B$18,1)),SUM(OFFSET(I733,0,0,-ROW(),1))-SUM(OFFSET(J733,0,0,-ROW(),1)))</f>
        <v>6028</v>
      </c>
      <c r="L733" s="35" t="str">
        <f t="shared" ca="1" si="45"/>
        <v>买</v>
      </c>
      <c r="M733" s="4" t="str">
        <f t="shared" ca="1" si="46"/>
        <v/>
      </c>
      <c r="N733" s="3">
        <f ca="1">IF(L732="买",E733/E732-1,0)-IF(M733=1,计算结果!B$17,0)</f>
        <v>1.0401228410191976E-2</v>
      </c>
      <c r="O733" s="2">
        <f t="shared" ca="1" si="47"/>
        <v>5.4457905324319755</v>
      </c>
      <c r="P733" s="3">
        <f ca="1">1-O733/MAX(O$2:O733)</f>
        <v>3.4889062819028815E-2</v>
      </c>
    </row>
    <row r="734" spans="1:16" x14ac:dyDescent="0.15">
      <c r="A734" s="1">
        <v>39458</v>
      </c>
      <c r="B734">
        <v>5688.56</v>
      </c>
      <c r="C734">
        <v>5702.57</v>
      </c>
      <c r="D734">
        <v>5629.64</v>
      </c>
      <c r="E734" s="2">
        <v>5699.15</v>
      </c>
      <c r="F734" s="16">
        <v>122241531904</v>
      </c>
      <c r="G734" s="3">
        <f t="shared" si="44"/>
        <v>4.7600997857955019E-3</v>
      </c>
      <c r="H734" s="3">
        <f>1-E734/MAX(E$2:E734)</f>
        <v>3.0295038453685419E-2</v>
      </c>
      <c r="I734" s="32">
        <v>307.95238095238091</v>
      </c>
      <c r="J734" s="32">
        <v>530.95238095238096</v>
      </c>
      <c r="K734" s="34">
        <f ca="1">IF(ROW()&gt;计算结果!B$18+1,SUM(OFFSET(I734,0,0,-计算结果!B$18,1))-SUM(OFFSET(J734,0,0,-计算结果!B$18,1)),SUM(OFFSET(I734,0,0,-ROW(),1))-SUM(OFFSET(J734,0,0,-ROW(),1)))</f>
        <v>6113</v>
      </c>
      <c r="L734" s="35" t="str">
        <f t="shared" ca="1" si="45"/>
        <v>买</v>
      </c>
      <c r="M734" s="4" t="str">
        <f t="shared" ca="1" si="46"/>
        <v/>
      </c>
      <c r="N734" s="3">
        <f ca="1">IF(L733="买",E734/E733-1,0)-IF(M734=1,计算结果!B$17,0)</f>
        <v>4.7600997857955019E-3</v>
      </c>
      <c r="O734" s="2">
        <f t="shared" ca="1" si="47"/>
        <v>5.4717130387788924</v>
      </c>
      <c r="P734" s="3">
        <f ca="1">1-O734/MAX(O$2:O734)</f>
        <v>3.0295038453684753E-2</v>
      </c>
    </row>
    <row r="735" spans="1:16" x14ac:dyDescent="0.15">
      <c r="A735" s="1">
        <v>39461</v>
      </c>
      <c r="B735">
        <v>5717.52</v>
      </c>
      <c r="C735">
        <v>5756.92</v>
      </c>
      <c r="D735">
        <v>5679.29</v>
      </c>
      <c r="E735" s="2">
        <v>5731.76</v>
      </c>
      <c r="F735" s="16">
        <v>109356400640</v>
      </c>
      <c r="G735" s="3">
        <f t="shared" si="44"/>
        <v>5.7219058982480586E-3</v>
      </c>
      <c r="H735" s="3">
        <f>1-E735/MAX(E$2:E735)</f>
        <v>2.474647791465312E-2</v>
      </c>
      <c r="I735" s="32">
        <v>588.96183206106866</v>
      </c>
      <c r="J735" s="32">
        <v>254.96183206106866</v>
      </c>
      <c r="K735" s="34">
        <f ca="1">IF(ROW()&gt;计算结果!B$18+1,SUM(OFFSET(I735,0,0,-计算结果!B$18,1))-SUM(OFFSET(J735,0,0,-计算结果!B$18,1)),SUM(OFFSET(I735,0,0,-ROW(),1))-SUM(OFFSET(J735,0,0,-ROW(),1)))</f>
        <v>6089.0000000000073</v>
      </c>
      <c r="L735" s="35" t="str">
        <f t="shared" ca="1" si="45"/>
        <v>买</v>
      </c>
      <c r="M735" s="4" t="str">
        <f t="shared" ca="1" si="46"/>
        <v/>
      </c>
      <c r="N735" s="3">
        <f ca="1">IF(L734="买",E735/E734-1,0)-IF(M735=1,计算结果!B$17,0)</f>
        <v>5.7219058982480586E-3</v>
      </c>
      <c r="O735" s="2">
        <f t="shared" ca="1" si="47"/>
        <v>5.5030216658890021</v>
      </c>
      <c r="P735" s="3">
        <f ca="1">1-O735/MAX(O$2:O735)</f>
        <v>2.4746477914652565E-2</v>
      </c>
    </row>
    <row r="736" spans="1:16" x14ac:dyDescent="0.15">
      <c r="A736" s="1">
        <v>39462</v>
      </c>
      <c r="B736">
        <v>5743.43</v>
      </c>
      <c r="C736">
        <v>5754.11</v>
      </c>
      <c r="D736">
        <v>5652.04</v>
      </c>
      <c r="E736" s="2">
        <v>5696.45</v>
      </c>
      <c r="F736" s="16">
        <v>119673143296</v>
      </c>
      <c r="G736" s="3">
        <f t="shared" si="44"/>
        <v>-6.1604114617500594E-3</v>
      </c>
      <c r="H736" s="3">
        <f>1-E736/MAX(E$2:E736)</f>
        <v>3.0754440890219836E-2</v>
      </c>
      <c r="I736" s="32">
        <v>484.76470588235287</v>
      </c>
      <c r="J736" s="32">
        <v>361.76470588235287</v>
      </c>
      <c r="K736" s="34">
        <f ca="1">IF(ROW()&gt;计算结果!B$18+1,SUM(OFFSET(I736,0,0,-计算结果!B$18,1))-SUM(OFFSET(J736,0,0,-计算结果!B$18,1)),SUM(OFFSET(I736,0,0,-ROW(),1))-SUM(OFFSET(J736,0,0,-ROW(),1)))</f>
        <v>5492</v>
      </c>
      <c r="L736" s="35" t="str">
        <f t="shared" ca="1" si="45"/>
        <v>买</v>
      </c>
      <c r="M736" s="4" t="str">
        <f t="shared" ca="1" si="46"/>
        <v/>
      </c>
      <c r="N736" s="3">
        <f ca="1">IF(L735="买",E736/E735-1,0)-IF(M736=1,计算结果!B$17,0)</f>
        <v>-6.1604114617500594E-3</v>
      </c>
      <c r="O736" s="2">
        <f t="shared" ca="1" si="47"/>
        <v>5.4691207881442008</v>
      </c>
      <c r="P736" s="3">
        <f ca="1">1-O736/MAX(O$2:O736)</f>
        <v>3.075444089021917E-2</v>
      </c>
    </row>
    <row r="737" spans="1:16" x14ac:dyDescent="0.15">
      <c r="A737" s="1">
        <v>39463</v>
      </c>
      <c r="B737">
        <v>5642.57</v>
      </c>
      <c r="C737">
        <v>5642.57</v>
      </c>
      <c r="D737">
        <v>5498.39</v>
      </c>
      <c r="E737" s="2">
        <v>5505.72</v>
      </c>
      <c r="F737" s="16">
        <v>126634975232</v>
      </c>
      <c r="G737" s="3">
        <f t="shared" si="44"/>
        <v>-3.3482256493078899E-2</v>
      </c>
      <c r="H737" s="3">
        <f>1-E737/MAX(E$2:E737)</f>
        <v>6.320696930511116E-2</v>
      </c>
      <c r="I737" s="32">
        <v>243.33333333333334</v>
      </c>
      <c r="J737" s="32">
        <v>608.33333333333337</v>
      </c>
      <c r="K737" s="34">
        <f ca="1">IF(ROW()&gt;计算结果!B$18+1,SUM(OFFSET(I737,0,0,-计算结果!B$18,1))-SUM(OFFSET(J737,0,0,-计算结果!B$18,1)),SUM(OFFSET(I737,0,0,-ROW(),1))-SUM(OFFSET(J737,0,0,-ROW(),1)))</f>
        <v>5300.9999999999964</v>
      </c>
      <c r="L737" s="35" t="str">
        <f t="shared" ca="1" si="45"/>
        <v>买</v>
      </c>
      <c r="M737" s="4" t="str">
        <f t="shared" ca="1" si="46"/>
        <v/>
      </c>
      <c r="N737" s="3">
        <f ca="1">IF(L736="买",E737/E736-1,0)-IF(M737=1,计算结果!B$17,0)</f>
        <v>-3.3482256493078899E-2</v>
      </c>
      <c r="O737" s="2">
        <f t="shared" ca="1" si="47"/>
        <v>5.2860022831239268</v>
      </c>
      <c r="P737" s="3">
        <f ca="1">1-O737/MAX(O$2:O737)</f>
        <v>6.3206969305110494E-2</v>
      </c>
    </row>
    <row r="738" spans="1:16" x14ac:dyDescent="0.15">
      <c r="A738" s="1">
        <v>39464</v>
      </c>
      <c r="B738">
        <v>5445.8</v>
      </c>
      <c r="C738">
        <v>5533.65</v>
      </c>
      <c r="D738">
        <v>5226.6400000000003</v>
      </c>
      <c r="E738" s="2">
        <v>5365.62</v>
      </c>
      <c r="F738" s="16">
        <v>136052424704</v>
      </c>
      <c r="G738" s="3">
        <f t="shared" si="44"/>
        <v>-2.5446263159041971E-2</v>
      </c>
      <c r="H738" s="3">
        <f>1-E738/MAX(E$2:E738)</f>
        <v>8.704485128972983E-2</v>
      </c>
      <c r="I738" s="32">
        <v>180.1232876712329</v>
      </c>
      <c r="J738" s="32">
        <v>667.1232876712329</v>
      </c>
      <c r="K738" s="34">
        <f ca="1">IF(ROW()&gt;计算结果!B$18+1,SUM(OFFSET(I738,0,0,-计算结果!B$18,1))-SUM(OFFSET(J738,0,0,-计算结果!B$18,1)),SUM(OFFSET(I738,0,0,-ROW(),1))-SUM(OFFSET(J738,0,0,-ROW(),1)))</f>
        <v>4617.0000000000073</v>
      </c>
      <c r="L738" s="35" t="str">
        <f t="shared" ca="1" si="45"/>
        <v>买</v>
      </c>
      <c r="M738" s="4" t="str">
        <f t="shared" ca="1" si="46"/>
        <v/>
      </c>
      <c r="N738" s="3">
        <f ca="1">IF(L737="买",E738/E737-1,0)-IF(M738=1,计算结果!B$17,0)</f>
        <v>-2.5446263159041971E-2</v>
      </c>
      <c r="O738" s="2">
        <f t="shared" ca="1" si="47"/>
        <v>5.1514932779682585</v>
      </c>
      <c r="P738" s="3">
        <f ca="1">1-O738/MAX(O$2:O738)</f>
        <v>8.7044851289729164E-2</v>
      </c>
    </row>
    <row r="739" spans="1:16" x14ac:dyDescent="0.15">
      <c r="A739" s="1">
        <v>39465</v>
      </c>
      <c r="B739">
        <v>5358.18</v>
      </c>
      <c r="C739">
        <v>5419.57</v>
      </c>
      <c r="D739">
        <v>5307.5</v>
      </c>
      <c r="E739" s="2">
        <v>5414.47</v>
      </c>
      <c r="F739" s="16">
        <v>95080873984</v>
      </c>
      <c r="G739" s="3">
        <f t="shared" si="44"/>
        <v>9.1042600855073541E-3</v>
      </c>
      <c r="H739" s="3">
        <f>1-E739/MAX(E$2:E739)</f>
        <v>7.87330701694684E-2</v>
      </c>
      <c r="I739" s="32">
        <v>522.63492063492072</v>
      </c>
      <c r="J739" s="32">
        <v>320.63492063492072</v>
      </c>
      <c r="K739" s="34">
        <f ca="1">IF(ROW()&gt;计算结果!B$18+1,SUM(OFFSET(I739,0,0,-计算结果!B$18,1))-SUM(OFFSET(J739,0,0,-计算结果!B$18,1)),SUM(OFFSET(I739,0,0,-ROW(),1))-SUM(OFFSET(J739,0,0,-ROW(),1)))</f>
        <v>5107.0000000000073</v>
      </c>
      <c r="L739" s="35" t="str">
        <f t="shared" ca="1" si="45"/>
        <v>买</v>
      </c>
      <c r="M739" s="4" t="str">
        <f t="shared" ca="1" si="46"/>
        <v/>
      </c>
      <c r="N739" s="3">
        <f ca="1">IF(L738="买",E739/E738-1,0)-IF(M739=1,计算结果!B$17,0)</f>
        <v>9.1042600855073541E-3</v>
      </c>
      <c r="O739" s="2">
        <f t="shared" ca="1" si="47"/>
        <v>5.1983938125996243</v>
      </c>
      <c r="P739" s="3">
        <f ca="1">1-O739/MAX(O$2:O739)</f>
        <v>7.8733070169467845E-2</v>
      </c>
    </row>
    <row r="740" spans="1:16" x14ac:dyDescent="0.15">
      <c r="A740" s="1">
        <v>39468</v>
      </c>
      <c r="B740">
        <v>5424.64</v>
      </c>
      <c r="C740">
        <v>5434.35</v>
      </c>
      <c r="D740">
        <v>5122.46</v>
      </c>
      <c r="E740" s="2">
        <v>5145.7299999999996</v>
      </c>
      <c r="F740" s="16">
        <v>101540052992</v>
      </c>
      <c r="G740" s="3">
        <f t="shared" si="44"/>
        <v>-4.9633666822422318E-2</v>
      </c>
      <c r="H740" s="3">
        <f>1-E740/MAX(E$2:E740)</f>
        <v>0.12445892601919284</v>
      </c>
      <c r="I740" s="32">
        <v>84.168539325842687</v>
      </c>
      <c r="J740" s="32">
        <v>765.16853932584263</v>
      </c>
      <c r="K740" s="34">
        <f ca="1">IF(ROW()&gt;计算结果!B$18+1,SUM(OFFSET(I740,0,0,-计算结果!B$18,1))-SUM(OFFSET(J740,0,0,-计算结果!B$18,1)),SUM(OFFSET(I740,0,0,-ROW(),1))-SUM(OFFSET(J740,0,0,-ROW(),1)))</f>
        <v>4859.9999999999927</v>
      </c>
      <c r="L740" s="35" t="str">
        <f t="shared" ca="1" si="45"/>
        <v>买</v>
      </c>
      <c r="M740" s="4" t="str">
        <f t="shared" ca="1" si="46"/>
        <v/>
      </c>
      <c r="N740" s="3">
        <f ca="1">IF(L739="买",E740/E739-1,0)-IF(M740=1,计算结果!B$17,0)</f>
        <v>-4.9633666822422318E-2</v>
      </c>
      <c r="O740" s="2">
        <f t="shared" ca="1" si="47"/>
        <v>4.9403784660933132</v>
      </c>
      <c r="P740" s="3">
        <f ca="1">1-O740/MAX(O$2:O740)</f>
        <v>0.1244589260191924</v>
      </c>
    </row>
    <row r="741" spans="1:16" x14ac:dyDescent="0.15">
      <c r="A741" s="1">
        <v>39469</v>
      </c>
      <c r="B741">
        <v>5015.43</v>
      </c>
      <c r="C741">
        <v>5032.25</v>
      </c>
      <c r="D741">
        <v>4708.3900000000003</v>
      </c>
      <c r="E741" s="2">
        <v>4753.87</v>
      </c>
      <c r="F741" s="16">
        <v>126029340672</v>
      </c>
      <c r="G741" s="3">
        <f t="shared" si="44"/>
        <v>-7.6152460389487975E-2</v>
      </c>
      <c r="H741" s="3">
        <f>1-E741/MAX(E$2:E741)</f>
        <v>0.191133532974886</v>
      </c>
      <c r="I741" s="32">
        <v>16.938775510204085</v>
      </c>
      <c r="J741" s="32">
        <v>846.9387755102041</v>
      </c>
      <c r="K741" s="34">
        <f ca="1">IF(ROW()&gt;计算结果!B$18+1,SUM(OFFSET(I741,0,0,-计算结果!B$18,1))-SUM(OFFSET(J741,0,0,-计算结果!B$18,1)),SUM(OFFSET(I741,0,0,-ROW(),1))-SUM(OFFSET(J741,0,0,-ROW(),1)))</f>
        <v>4520</v>
      </c>
      <c r="L741" s="35" t="str">
        <f t="shared" ca="1" si="45"/>
        <v>买</v>
      </c>
      <c r="M741" s="4" t="str">
        <f t="shared" ca="1" si="46"/>
        <v/>
      </c>
      <c r="N741" s="3">
        <f ca="1">IF(L740="买",E741/E740-1,0)-IF(M741=1,计算结果!B$17,0)</f>
        <v>-7.6152460389487975E-2</v>
      </c>
      <c r="O741" s="2">
        <f t="shared" ca="1" si="47"/>
        <v>4.5641564906450629</v>
      </c>
      <c r="P741" s="3">
        <f ca="1">1-O741/MAX(O$2:O741)</f>
        <v>0.19113353297488556</v>
      </c>
    </row>
    <row r="742" spans="1:16" x14ac:dyDescent="0.15">
      <c r="A742" s="1">
        <v>39470</v>
      </c>
      <c r="B742">
        <v>4787.17</v>
      </c>
      <c r="C742">
        <v>4976.2700000000004</v>
      </c>
      <c r="D742">
        <v>4751.5</v>
      </c>
      <c r="E742" s="2">
        <v>4975.1099999999997</v>
      </c>
      <c r="F742" s="16">
        <v>111006130176</v>
      </c>
      <c r="G742" s="3">
        <f t="shared" si="44"/>
        <v>4.6538925128368991E-2</v>
      </c>
      <c r="H742" s="3">
        <f>1-E742/MAX(E$2:E742)</f>
        <v>0.15348975702715584</v>
      </c>
      <c r="I742" s="32">
        <v>773.95794392523362</v>
      </c>
      <c r="J742" s="32">
        <v>80.957943925233621</v>
      </c>
      <c r="K742" s="34">
        <f ca="1">IF(ROW()&gt;计算结果!B$18+1,SUM(OFFSET(I742,0,0,-计算结果!B$18,1))-SUM(OFFSET(J742,0,0,-计算结果!B$18,1)),SUM(OFFSET(I742,0,0,-ROW(),1))-SUM(OFFSET(J742,0,0,-ROW(),1)))</f>
        <v>5268</v>
      </c>
      <c r="L742" s="35" t="str">
        <f t="shared" ca="1" si="45"/>
        <v>买</v>
      </c>
      <c r="M742" s="4" t="str">
        <f t="shared" ca="1" si="46"/>
        <v/>
      </c>
      <c r="N742" s="3">
        <f ca="1">IF(L741="买",E742/E741-1,0)-IF(M742=1,计算结果!B$17,0)</f>
        <v>4.6538925128368991E-2</v>
      </c>
      <c r="O742" s="2">
        <f t="shared" ca="1" si="47"/>
        <v>4.7765674278373531</v>
      </c>
      <c r="P742" s="3">
        <f ca="1">1-O742/MAX(O$2:O742)</f>
        <v>0.15348975702715539</v>
      </c>
    </row>
    <row r="743" spans="1:16" x14ac:dyDescent="0.15">
      <c r="A743" s="1">
        <v>39471</v>
      </c>
      <c r="B743">
        <v>5034.53</v>
      </c>
      <c r="C743">
        <v>5079.8</v>
      </c>
      <c r="D743">
        <v>4926.37</v>
      </c>
      <c r="E743" s="2">
        <v>5027.21</v>
      </c>
      <c r="F743" s="16">
        <v>114169077760</v>
      </c>
      <c r="G743" s="3">
        <f t="shared" si="44"/>
        <v>1.0472130264456592E-2</v>
      </c>
      <c r="H743" s="3">
        <f>1-E743/MAX(E$2:E743)</f>
        <v>0.14462499149254748</v>
      </c>
      <c r="I743" s="32">
        <v>730</v>
      </c>
      <c r="J743" s="32">
        <v>125</v>
      </c>
      <c r="K743" s="34">
        <f ca="1">IF(ROW()&gt;计算结果!B$18+1,SUM(OFFSET(I743,0,0,-计算结果!B$18,1))-SUM(OFFSET(J743,0,0,-计算结果!B$18,1)),SUM(OFFSET(I743,0,0,-ROW(),1))-SUM(OFFSET(J743,0,0,-ROW(),1)))</f>
        <v>5603.0000000000073</v>
      </c>
      <c r="L743" s="35" t="str">
        <f t="shared" ca="1" si="45"/>
        <v>买</v>
      </c>
      <c r="M743" s="4" t="str">
        <f t="shared" ca="1" si="46"/>
        <v/>
      </c>
      <c r="N743" s="3">
        <f ca="1">IF(L742="买",E743/E742-1,0)-IF(M743=1,计算结果!B$17,0)</f>
        <v>1.0472130264456592E-2</v>
      </c>
      <c r="O743" s="2">
        <f t="shared" ca="1" si="47"/>
        <v>4.8265882641586266</v>
      </c>
      <c r="P743" s="3">
        <f ca="1">1-O743/MAX(O$2:O743)</f>
        <v>0.14462499149254682</v>
      </c>
    </row>
    <row r="744" spans="1:16" x14ac:dyDescent="0.15">
      <c r="A744" s="1">
        <v>39472</v>
      </c>
      <c r="B744">
        <v>5022.8999999999996</v>
      </c>
      <c r="C744">
        <v>5121.41</v>
      </c>
      <c r="D744">
        <v>4966.5200000000004</v>
      </c>
      <c r="E744" s="2">
        <v>5077.43</v>
      </c>
      <c r="F744" s="16">
        <v>100680073216</v>
      </c>
      <c r="G744" s="3">
        <f t="shared" si="44"/>
        <v>9.9896363987181935E-3</v>
      </c>
      <c r="H744" s="3">
        <f>1-E744/MAX(E$2:E744)</f>
        <v>0.13608010617300748</v>
      </c>
      <c r="I744" s="32">
        <v>359.99999999999966</v>
      </c>
      <c r="J744" s="32">
        <v>374.99999999999966</v>
      </c>
      <c r="K744" s="34">
        <f ca="1">IF(ROW()&gt;计算结果!B$18+1,SUM(OFFSET(I744,0,0,-计算结果!B$18,1))-SUM(OFFSET(J744,0,0,-计算结果!B$18,1)),SUM(OFFSET(I744,0,0,-ROW(),1))-SUM(OFFSET(J744,0,0,-ROW(),1)))</f>
        <v>5708</v>
      </c>
      <c r="L744" s="35" t="str">
        <f t="shared" ca="1" si="45"/>
        <v>买</v>
      </c>
      <c r="M744" s="4" t="str">
        <f t="shared" ca="1" si="46"/>
        <v/>
      </c>
      <c r="N744" s="3">
        <f ca="1">IF(L743="买",E744/E743-1,0)-IF(M744=1,计算结果!B$17,0)</f>
        <v>9.9896363987181935E-3</v>
      </c>
      <c r="O744" s="2">
        <f t="shared" ca="1" si="47"/>
        <v>4.8748041259638919</v>
      </c>
      <c r="P744" s="3">
        <f ca="1">1-O744/MAX(O$2:O744)</f>
        <v>0.13608010617300692</v>
      </c>
    </row>
    <row r="745" spans="1:16" x14ac:dyDescent="0.15">
      <c r="A745" s="1">
        <v>39475</v>
      </c>
      <c r="B745">
        <v>5038.51</v>
      </c>
      <c r="C745">
        <v>5038.51</v>
      </c>
      <c r="D745">
        <v>4711.28</v>
      </c>
      <c r="E745" s="2">
        <v>4731.88</v>
      </c>
      <c r="F745" s="16">
        <v>81460740096</v>
      </c>
      <c r="G745" s="3">
        <f t="shared" si="44"/>
        <v>-6.8056083491057517E-2</v>
      </c>
      <c r="H745" s="3">
        <f>1-E745/MAX(E$2:E745)</f>
        <v>0.19487511059688278</v>
      </c>
      <c r="I745" s="32">
        <v>40.473684210526322</v>
      </c>
      <c r="J745" s="32">
        <v>809.47368421052636</v>
      </c>
      <c r="K745" s="34">
        <f ca="1">IF(ROW()&gt;计算结果!B$18+1,SUM(OFFSET(I745,0,0,-计算结果!B$18,1))-SUM(OFFSET(J745,0,0,-计算结果!B$18,1)),SUM(OFFSET(I745,0,0,-ROW(),1))-SUM(OFFSET(J745,0,0,-ROW(),1)))</f>
        <v>5408.0000000000073</v>
      </c>
      <c r="L745" s="35" t="str">
        <f t="shared" ca="1" si="45"/>
        <v>买</v>
      </c>
      <c r="M745" s="4" t="str">
        <f t="shared" ca="1" si="46"/>
        <v/>
      </c>
      <c r="N745" s="3">
        <f ca="1">IF(L744="买",E745/E744-1,0)-IF(M745=1,计算结果!B$17,0)</f>
        <v>-6.8056083491057517E-2</v>
      </c>
      <c r="O745" s="2">
        <f t="shared" ca="1" si="47"/>
        <v>4.5430440493647417</v>
      </c>
      <c r="P745" s="3">
        <f ca="1">1-O745/MAX(O$2:O745)</f>
        <v>0.19487511059688223</v>
      </c>
    </row>
    <row r="746" spans="1:16" x14ac:dyDescent="0.15">
      <c r="A746" s="1">
        <v>39476</v>
      </c>
      <c r="B746">
        <v>4742.8999999999996</v>
      </c>
      <c r="C746">
        <v>4845.66</v>
      </c>
      <c r="D746">
        <v>4688.7299999999996</v>
      </c>
      <c r="E746" s="2">
        <v>4762.08</v>
      </c>
      <c r="F746" s="16">
        <v>58040614912</v>
      </c>
      <c r="G746" s="3">
        <f t="shared" si="44"/>
        <v>6.3822413078944429E-3</v>
      </c>
      <c r="H746" s="3">
        <f>1-E746/MAX(E$2:E746)</f>
        <v>0.18973660926972025</v>
      </c>
      <c r="I746" s="32">
        <v>683.17241379310349</v>
      </c>
      <c r="J746" s="32">
        <v>175.17241379310349</v>
      </c>
      <c r="K746" s="34">
        <f ca="1">IF(ROW()&gt;计算结果!B$18+1,SUM(OFFSET(I746,0,0,-计算结果!B$18,1))-SUM(OFFSET(J746,0,0,-计算结果!B$18,1)),SUM(OFFSET(I746,0,0,-ROW(),1))-SUM(OFFSET(J746,0,0,-ROW(),1)))</f>
        <v>6106</v>
      </c>
      <c r="L746" s="35" t="str">
        <f t="shared" ca="1" si="45"/>
        <v>买</v>
      </c>
      <c r="M746" s="4" t="str">
        <f t="shared" ca="1" si="46"/>
        <v/>
      </c>
      <c r="N746" s="3">
        <f ca="1">IF(L745="买",E746/E745-1,0)-IF(M746=1,计算结果!B$17,0)</f>
        <v>6.3822413078944429E-3</v>
      </c>
      <c r="O746" s="2">
        <f t="shared" ca="1" si="47"/>
        <v>4.5720388527601816</v>
      </c>
      <c r="P746" s="3">
        <f ca="1">1-O746/MAX(O$2:O746)</f>
        <v>0.18973660926971969</v>
      </c>
    </row>
    <row r="747" spans="1:16" x14ac:dyDescent="0.15">
      <c r="A747" s="1">
        <v>39477</v>
      </c>
      <c r="B747">
        <v>4817.16</v>
      </c>
      <c r="C747">
        <v>4858.1000000000004</v>
      </c>
      <c r="D747">
        <v>4606.1400000000003</v>
      </c>
      <c r="E747" s="2">
        <v>4710.6499999999996</v>
      </c>
      <c r="F747" s="16">
        <v>72219230208</v>
      </c>
      <c r="G747" s="3">
        <f t="shared" si="44"/>
        <v>-1.0799902563585762E-2</v>
      </c>
      <c r="H747" s="3">
        <f>1-E747/MAX(E$2:E747)</f>
        <v>0.19848737494044788</v>
      </c>
      <c r="I747" s="32">
        <v>478.49999999999994</v>
      </c>
      <c r="J747" s="32">
        <v>362.49999999999994</v>
      </c>
      <c r="K747" s="34">
        <f ca="1">IF(ROW()&gt;计算结果!B$18+1,SUM(OFFSET(I747,0,0,-计算结果!B$18,1))-SUM(OFFSET(J747,0,0,-计算结果!B$18,1)),SUM(OFFSET(I747,0,0,-ROW(),1))-SUM(OFFSET(J747,0,0,-ROW(),1)))</f>
        <v>6704</v>
      </c>
      <c r="L747" s="35" t="str">
        <f t="shared" ca="1" si="45"/>
        <v>买</v>
      </c>
      <c r="M747" s="4" t="str">
        <f t="shared" ca="1" si="46"/>
        <v/>
      </c>
      <c r="N747" s="3">
        <f ca="1">IF(L746="买",E747/E746-1,0)-IF(M747=1,计算结果!B$17,0)</f>
        <v>-1.0799902563585762E-2</v>
      </c>
      <c r="O747" s="2">
        <f t="shared" ca="1" si="47"/>
        <v>4.5226612786334428</v>
      </c>
      <c r="P747" s="3">
        <f ca="1">1-O747/MAX(O$2:O747)</f>
        <v>0.19848737494044744</v>
      </c>
    </row>
    <row r="748" spans="1:16" x14ac:dyDescent="0.15">
      <c r="A748" s="1">
        <v>39478</v>
      </c>
      <c r="B748">
        <v>4693.6099999999997</v>
      </c>
      <c r="C748">
        <v>4733.7</v>
      </c>
      <c r="D748">
        <v>4614.28</v>
      </c>
      <c r="E748" s="2">
        <v>4620.3999999999996</v>
      </c>
      <c r="F748" s="16">
        <v>64311668736</v>
      </c>
      <c r="G748" s="3">
        <f t="shared" si="44"/>
        <v>-1.9158714827040901E-2</v>
      </c>
      <c r="H748" s="3">
        <f>1-E748/MAX(E$2:E748)</f>
        <v>0.21384332675423678</v>
      </c>
      <c r="I748" s="32">
        <v>104.67441860465118</v>
      </c>
      <c r="J748" s="32">
        <v>747.67441860465124</v>
      </c>
      <c r="K748" s="34">
        <f ca="1">IF(ROW()&gt;计算结果!B$18+1,SUM(OFFSET(I748,0,0,-计算结果!B$18,1))-SUM(OFFSET(J748,0,0,-计算结果!B$18,1)),SUM(OFFSET(I748,0,0,-ROW(),1))-SUM(OFFSET(J748,0,0,-ROW(),1)))</f>
        <v>5984</v>
      </c>
      <c r="L748" s="35" t="str">
        <f t="shared" ca="1" si="45"/>
        <v>买</v>
      </c>
      <c r="M748" s="4" t="str">
        <f t="shared" ca="1" si="46"/>
        <v/>
      </c>
      <c r="N748" s="3">
        <f ca="1">IF(L747="买",E748/E747-1,0)-IF(M748=1,计算结果!B$17,0)</f>
        <v>-1.9158714827040901E-2</v>
      </c>
      <c r="O748" s="2">
        <f t="shared" ca="1" si="47"/>
        <v>4.4360129009368041</v>
      </c>
      <c r="P748" s="3">
        <f ca="1">1-O748/MAX(O$2:O748)</f>
        <v>0.21384332675423645</v>
      </c>
    </row>
    <row r="749" spans="1:16" x14ac:dyDescent="0.15">
      <c r="A749" s="1">
        <v>39479</v>
      </c>
      <c r="B749">
        <v>4623.62</v>
      </c>
      <c r="C749">
        <v>4660.99</v>
      </c>
      <c r="D749">
        <v>4414.12</v>
      </c>
      <c r="E749" s="2">
        <v>4571.9399999999996</v>
      </c>
      <c r="F749" s="16">
        <v>67941470208</v>
      </c>
      <c r="G749" s="3">
        <f t="shared" si="44"/>
        <v>-1.0488269413903573E-2</v>
      </c>
      <c r="H749" s="3">
        <f>1-E749/MAX(E$2:E749)</f>
        <v>0.22208874974477644</v>
      </c>
      <c r="I749" s="32">
        <v>92.72727272727272</v>
      </c>
      <c r="J749" s="32">
        <v>772.72727272727275</v>
      </c>
      <c r="K749" s="34">
        <f ca="1">IF(ROW()&gt;计算结果!B$18+1,SUM(OFFSET(I749,0,0,-计算结果!B$18,1))-SUM(OFFSET(J749,0,0,-计算结果!B$18,1)),SUM(OFFSET(I749,0,0,-ROW(),1))-SUM(OFFSET(J749,0,0,-ROW(),1)))</f>
        <v>5717.9999999999927</v>
      </c>
      <c r="L749" s="35" t="str">
        <f t="shared" ca="1" si="45"/>
        <v>买</v>
      </c>
      <c r="M749" s="4" t="str">
        <f t="shared" ca="1" si="46"/>
        <v/>
      </c>
      <c r="N749" s="3">
        <f ca="1">IF(L748="买",E749/E748-1,0)-IF(M749=1,计算结果!B$17,0)</f>
        <v>-1.0488269413903573E-2</v>
      </c>
      <c r="O749" s="2">
        <f t="shared" ca="1" si="47"/>
        <v>4.3894868025082268</v>
      </c>
      <c r="P749" s="3">
        <f ca="1">1-O749/MAX(O$2:O749)</f>
        <v>0.22208874974477621</v>
      </c>
    </row>
    <row r="750" spans="1:16" x14ac:dyDescent="0.15">
      <c r="A750" s="1">
        <v>39482</v>
      </c>
      <c r="B750">
        <v>4695.55</v>
      </c>
      <c r="C750">
        <v>4951.25</v>
      </c>
      <c r="D750">
        <v>4695.55</v>
      </c>
      <c r="E750" s="2">
        <v>4950.12</v>
      </c>
      <c r="F750" s="16">
        <v>85660385280</v>
      </c>
      <c r="G750" s="3">
        <f t="shared" si="44"/>
        <v>8.2717620966154426E-2</v>
      </c>
      <c r="H750" s="3">
        <f>1-E750/MAX(E$2:E750)</f>
        <v>0.15774178180085752</v>
      </c>
      <c r="I750" s="32">
        <v>858</v>
      </c>
      <c r="J750" s="32">
        <v>2</v>
      </c>
      <c r="K750" s="34">
        <f ca="1">IF(ROW()&gt;计算结果!B$18+1,SUM(OFFSET(I750,0,0,-计算结果!B$18,1))-SUM(OFFSET(J750,0,0,-计算结果!B$18,1)),SUM(OFFSET(I750,0,0,-ROW(),1))-SUM(OFFSET(J750,0,0,-ROW(),1)))</f>
        <v>7325</v>
      </c>
      <c r="L750" s="35" t="str">
        <f t="shared" ca="1" si="45"/>
        <v>买</v>
      </c>
      <c r="M750" s="4" t="str">
        <f t="shared" ca="1" si="46"/>
        <v/>
      </c>
      <c r="N750" s="3">
        <f ca="1">IF(L749="买",E750/E749-1,0)-IF(M750=1,计算结果!B$17,0)</f>
        <v>8.2717620966154426E-2</v>
      </c>
      <c r="O750" s="2">
        <f t="shared" ca="1" si="47"/>
        <v>4.7525747080740395</v>
      </c>
      <c r="P750" s="3">
        <f ca="1">1-O750/MAX(O$2:O750)</f>
        <v>0.15774178180085729</v>
      </c>
    </row>
    <row r="751" spans="1:16" x14ac:dyDescent="0.15">
      <c r="A751" s="1">
        <v>39483</v>
      </c>
      <c r="B751">
        <v>4942.88</v>
      </c>
      <c r="C751">
        <v>4995.57</v>
      </c>
      <c r="D751">
        <v>4878.12</v>
      </c>
      <c r="E751" s="2">
        <v>4921.83</v>
      </c>
      <c r="F751" s="16">
        <v>70626099200</v>
      </c>
      <c r="G751" s="3">
        <f t="shared" si="44"/>
        <v>-5.7150129693825935E-3</v>
      </c>
      <c r="H751" s="3">
        <f>1-E751/MAX(E$2:E751)</f>
        <v>0.16255529844143468</v>
      </c>
      <c r="I751" s="32">
        <v>424.6666666666668</v>
      </c>
      <c r="J751" s="32">
        <v>466.6666666666668</v>
      </c>
      <c r="K751" s="34">
        <f ca="1">IF(ROW()&gt;计算结果!B$18+1,SUM(OFFSET(I751,0,0,-计算结果!B$18,1))-SUM(OFFSET(J751,0,0,-计算结果!B$18,1)),SUM(OFFSET(I751,0,0,-ROW(),1))-SUM(OFFSET(J751,0,0,-ROW(),1)))</f>
        <v>7306</v>
      </c>
      <c r="L751" s="35" t="str">
        <f t="shared" ca="1" si="45"/>
        <v>买</v>
      </c>
      <c r="M751" s="4" t="str">
        <f t="shared" ca="1" si="46"/>
        <v/>
      </c>
      <c r="N751" s="3">
        <f ca="1">IF(L750="买",E751/E750-1,0)-IF(M751=1,计算结果!B$17,0)</f>
        <v>-5.7150129693825935E-3</v>
      </c>
      <c r="O751" s="2">
        <f t="shared" ca="1" si="47"/>
        <v>4.725413681979437</v>
      </c>
      <c r="P751" s="3">
        <f ca="1">1-O751/MAX(O$2:O751)</f>
        <v>0.16255529844143435</v>
      </c>
    </row>
    <row r="752" spans="1:16" x14ac:dyDescent="0.15">
      <c r="A752" s="1">
        <v>39491</v>
      </c>
      <c r="B752">
        <v>4858.8100000000004</v>
      </c>
      <c r="C752">
        <v>4883.24</v>
      </c>
      <c r="D752">
        <v>4785.8</v>
      </c>
      <c r="E752" s="2">
        <v>4816.08</v>
      </c>
      <c r="F752" s="16">
        <v>43271700480</v>
      </c>
      <c r="G752" s="3">
        <f t="shared" si="44"/>
        <v>-2.1485910728326618E-2</v>
      </c>
      <c r="H752" s="3">
        <f>1-E752/MAX(E$2:E752)</f>
        <v>0.18054856053903223</v>
      </c>
      <c r="I752" s="32">
        <v>306.77777777777783</v>
      </c>
      <c r="J752" s="32">
        <v>557.77777777777783</v>
      </c>
      <c r="K752" s="34">
        <f ca="1">IF(ROW()&gt;计算结果!B$18+1,SUM(OFFSET(I752,0,0,-计算结果!B$18,1))-SUM(OFFSET(J752,0,0,-计算结果!B$18,1)),SUM(OFFSET(I752,0,0,-ROW(),1))-SUM(OFFSET(J752,0,0,-ROW(),1)))</f>
        <v>6663</v>
      </c>
      <c r="L752" s="35" t="str">
        <f t="shared" ca="1" si="45"/>
        <v>买</v>
      </c>
      <c r="M752" s="4" t="str">
        <f t="shared" ca="1" si="46"/>
        <v/>
      </c>
      <c r="N752" s="3">
        <f ca="1">IF(L751="买",E752/E751-1,0)-IF(M752=1,计算结果!B$17,0)</f>
        <v>-2.1485910728326618E-2</v>
      </c>
      <c r="O752" s="2">
        <f t="shared" ca="1" si="47"/>
        <v>4.6238838654540135</v>
      </c>
      <c r="P752" s="3">
        <f ca="1">1-O752/MAX(O$2:O752)</f>
        <v>0.1805485605390319</v>
      </c>
    </row>
    <row r="753" spans="1:16" x14ac:dyDescent="0.15">
      <c r="A753" s="1">
        <v>39492</v>
      </c>
      <c r="B753">
        <v>4858.8500000000004</v>
      </c>
      <c r="C753">
        <v>4913.32</v>
      </c>
      <c r="D753">
        <v>4842.8500000000004</v>
      </c>
      <c r="E753" s="2">
        <v>4880.25</v>
      </c>
      <c r="F753" s="16">
        <v>40152821760</v>
      </c>
      <c r="G753" s="3">
        <f t="shared" si="44"/>
        <v>1.3324114217371896E-2</v>
      </c>
      <c r="H753" s="3">
        <f>1-E753/MAX(E$2:E753)</f>
        <v>0.16963009596406453</v>
      </c>
      <c r="I753" s="32">
        <v>800.02394715111473</v>
      </c>
      <c r="J753" s="32">
        <v>61.023947151114726</v>
      </c>
      <c r="K753" s="34">
        <f ca="1">IF(ROW()&gt;计算结果!B$18+1,SUM(OFFSET(I753,0,0,-计算结果!B$18,1))-SUM(OFFSET(J753,0,0,-计算结果!B$18,1)),SUM(OFFSET(I753,0,0,-ROW(),1))-SUM(OFFSET(J753,0,0,-ROW(),1)))</f>
        <v>6779</v>
      </c>
      <c r="L753" s="35" t="str">
        <f t="shared" ca="1" si="45"/>
        <v>买</v>
      </c>
      <c r="M753" s="4" t="str">
        <f t="shared" ca="1" si="46"/>
        <v/>
      </c>
      <c r="N753" s="3">
        <f ca="1">IF(L752="买",E753/E752-1,0)-IF(M753=1,计算结果!B$17,0)</f>
        <v>1.3324114217371896E-2</v>
      </c>
      <c r="O753" s="2">
        <f t="shared" ca="1" si="47"/>
        <v>4.6854930222051863</v>
      </c>
      <c r="P753" s="3">
        <f ca="1">1-O753/MAX(O$2:O753)</f>
        <v>0.16963009596406398</v>
      </c>
    </row>
    <row r="754" spans="1:16" x14ac:dyDescent="0.15">
      <c r="A754" s="1">
        <v>39493</v>
      </c>
      <c r="B754">
        <v>4846.0200000000004</v>
      </c>
      <c r="C754">
        <v>4846.0200000000004</v>
      </c>
      <c r="D754">
        <v>4742.1000000000004</v>
      </c>
      <c r="E754" s="2">
        <v>4813.3100000000004</v>
      </c>
      <c r="F754" s="16">
        <v>47298764800</v>
      </c>
      <c r="G754" s="3">
        <f t="shared" si="44"/>
        <v>-1.3716510424670814E-2</v>
      </c>
      <c r="H754" s="3">
        <f>1-E754/MAX(E$2:E754)</f>
        <v>0.1810198734091063</v>
      </c>
      <c r="I754" s="32">
        <v>251.55932203389824</v>
      </c>
      <c r="J754" s="32">
        <v>613.5593220338983</v>
      </c>
      <c r="K754" s="34">
        <f ca="1">IF(ROW()&gt;计算结果!B$18+1,SUM(OFFSET(I754,0,0,-计算结果!B$18,1))-SUM(OFFSET(J754,0,0,-计算结果!B$18,1)),SUM(OFFSET(I754,0,0,-ROW(),1))-SUM(OFFSET(J754,0,0,-ROW(),1)))</f>
        <v>5685.0000000000073</v>
      </c>
      <c r="L754" s="35" t="str">
        <f t="shared" ca="1" si="45"/>
        <v>买</v>
      </c>
      <c r="M754" s="4" t="str">
        <f t="shared" ca="1" si="46"/>
        <v/>
      </c>
      <c r="N754" s="3">
        <f ca="1">IF(L753="买",E754/E753-1,0)-IF(M754=1,计算结果!B$17,0)</f>
        <v>-1.3716510424670814E-2</v>
      </c>
      <c r="O754" s="2">
        <f t="shared" ca="1" si="47"/>
        <v>4.6212244083213863</v>
      </c>
      <c r="P754" s="3">
        <f ca="1">1-O754/MAX(O$2:O754)</f>
        <v>0.18101987340910586</v>
      </c>
    </row>
    <row r="755" spans="1:16" x14ac:dyDescent="0.15">
      <c r="A755" s="1">
        <v>39496</v>
      </c>
      <c r="B755">
        <v>4875.21</v>
      </c>
      <c r="C755">
        <v>4944.88</v>
      </c>
      <c r="D755">
        <v>4845.3100000000004</v>
      </c>
      <c r="E755" s="2">
        <v>4910.99</v>
      </c>
      <c r="F755" s="16">
        <v>61844631552</v>
      </c>
      <c r="G755" s="3">
        <f t="shared" si="44"/>
        <v>2.0293727185658028E-2</v>
      </c>
      <c r="H755" s="3">
        <f>1-E755/MAX(E$2:E755)</f>
        <v>0.16439971414959509</v>
      </c>
      <c r="I755" s="32">
        <v>826.99966250421869</v>
      </c>
      <c r="J755" s="32">
        <v>26.999662504218691</v>
      </c>
      <c r="K755" s="34">
        <f ca="1">IF(ROW()&gt;计算结果!B$18+1,SUM(OFFSET(I755,0,0,-计算结果!B$18,1))-SUM(OFFSET(J755,0,0,-计算结果!B$18,1)),SUM(OFFSET(I755,0,0,-ROW(),1))-SUM(OFFSET(J755,0,0,-ROW(),1)))</f>
        <v>7038.0000000000073</v>
      </c>
      <c r="L755" s="35" t="str">
        <f t="shared" ca="1" si="45"/>
        <v>买</v>
      </c>
      <c r="M755" s="4" t="str">
        <f t="shared" ca="1" si="46"/>
        <v/>
      </c>
      <c r="N755" s="3">
        <f ca="1">IF(L754="买",E755/E754-1,0)-IF(M755=1,计算结果!B$17,0)</f>
        <v>2.0293727185658028E-2</v>
      </c>
      <c r="O755" s="2">
        <f t="shared" ca="1" si="47"/>
        <v>4.7150062757275641</v>
      </c>
      <c r="P755" s="3">
        <f ca="1">1-O755/MAX(O$2:O755)</f>
        <v>0.16439971414959464</v>
      </c>
    </row>
    <row r="756" spans="1:16" x14ac:dyDescent="0.15">
      <c r="A756" s="1">
        <v>39497</v>
      </c>
      <c r="B756">
        <v>4926.84</v>
      </c>
      <c r="C756">
        <v>5020.75</v>
      </c>
      <c r="D756">
        <v>4885.6899999999996</v>
      </c>
      <c r="E756" s="2">
        <v>5020.75</v>
      </c>
      <c r="F756" s="16">
        <v>74207772672</v>
      </c>
      <c r="G756" s="3">
        <f t="shared" si="44"/>
        <v>2.2349872428980788E-2</v>
      </c>
      <c r="H756" s="3">
        <f>1-E756/MAX(E$2:E756)</f>
        <v>0.14572415435921859</v>
      </c>
      <c r="I756" s="32">
        <v>754.94419306184011</v>
      </c>
      <c r="J756" s="32">
        <v>98.94419306184011</v>
      </c>
      <c r="K756" s="34">
        <f ca="1">IF(ROW()&gt;计算结果!B$18+1,SUM(OFFSET(I756,0,0,-计算结果!B$18,1))-SUM(OFFSET(J756,0,0,-计算结果!B$18,1)),SUM(OFFSET(I756,0,0,-ROW(),1))-SUM(OFFSET(J756,0,0,-ROW(),1)))</f>
        <v>8112.0000000000036</v>
      </c>
      <c r="L756" s="35" t="str">
        <f t="shared" ca="1" si="45"/>
        <v>买</v>
      </c>
      <c r="M756" s="4" t="str">
        <f t="shared" ca="1" si="46"/>
        <v/>
      </c>
      <c r="N756" s="3">
        <f ca="1">IF(L755="买",E756/E755-1,0)-IF(M756=1,计算结果!B$17,0)</f>
        <v>2.2349872428980788E-2</v>
      </c>
      <c r="O756" s="2">
        <f t="shared" ca="1" si="47"/>
        <v>4.8203860644919194</v>
      </c>
      <c r="P756" s="3">
        <f ca="1">1-O756/MAX(O$2:O756)</f>
        <v>0.14572415435921815</v>
      </c>
    </row>
    <row r="757" spans="1:16" x14ac:dyDescent="0.15">
      <c r="A757" s="1">
        <v>39498</v>
      </c>
      <c r="B757">
        <v>5032.78</v>
      </c>
      <c r="C757">
        <v>5062.26</v>
      </c>
      <c r="D757">
        <v>4901.66</v>
      </c>
      <c r="E757" s="2">
        <v>4908.72</v>
      </c>
      <c r="F757" s="16">
        <v>84980858880</v>
      </c>
      <c r="G757" s="3">
        <f t="shared" si="44"/>
        <v>-2.2313399392520972E-2</v>
      </c>
      <c r="H757" s="3">
        <f>1-E757/MAX(E$2:E757)</f>
        <v>0.16478595249438499</v>
      </c>
      <c r="I757" s="32">
        <v>228.46031746031747</v>
      </c>
      <c r="J757" s="32">
        <v>617.46031746031747</v>
      </c>
      <c r="K757" s="34">
        <f ca="1">IF(ROW()&gt;计算结果!B$18+1,SUM(OFFSET(I757,0,0,-计算结果!B$18,1))-SUM(OFFSET(J757,0,0,-计算结果!B$18,1)),SUM(OFFSET(I757,0,0,-ROW(),1))-SUM(OFFSET(J757,0,0,-ROW(),1)))</f>
        <v>7334.0000000000073</v>
      </c>
      <c r="L757" s="35" t="str">
        <f t="shared" ca="1" si="45"/>
        <v>买</v>
      </c>
      <c r="M757" s="4" t="str">
        <f t="shared" ca="1" si="46"/>
        <v/>
      </c>
      <c r="N757" s="3">
        <f ca="1">IF(L756="买",E757/E756-1,0)-IF(M757=1,计算结果!B$17,0)</f>
        <v>-2.2313399392520972E-2</v>
      </c>
      <c r="O757" s="2">
        <f t="shared" ca="1" si="47"/>
        <v>4.7128268650087692</v>
      </c>
      <c r="P757" s="3">
        <f ca="1">1-O757/MAX(O$2:O757)</f>
        <v>0.16478595249438444</v>
      </c>
    </row>
    <row r="758" spans="1:16" x14ac:dyDescent="0.15">
      <c r="A758" s="1">
        <v>39499</v>
      </c>
      <c r="B758">
        <v>4878.57</v>
      </c>
      <c r="C758">
        <v>4924.45</v>
      </c>
      <c r="D758">
        <v>4796.1000000000004</v>
      </c>
      <c r="E758" s="2">
        <v>4876.03</v>
      </c>
      <c r="F758" s="16">
        <v>67932114944</v>
      </c>
      <c r="G758" s="3">
        <f t="shared" si="44"/>
        <v>-6.6595772421325083E-3</v>
      </c>
      <c r="H758" s="3">
        <f>1-E758/MAX(E$2:E758)</f>
        <v>0.17034812495746277</v>
      </c>
      <c r="I758" s="32">
        <v>543.79746835443041</v>
      </c>
      <c r="J758" s="32">
        <v>303.79746835443041</v>
      </c>
      <c r="K758" s="34">
        <f ca="1">IF(ROW()&gt;计算结果!B$18+1,SUM(OFFSET(I758,0,0,-计算结果!B$18,1))-SUM(OFFSET(J758,0,0,-计算结果!B$18,1)),SUM(OFFSET(I758,0,0,-ROW(),1))-SUM(OFFSET(J758,0,0,-ROW(),1)))</f>
        <v>7289.0000000000036</v>
      </c>
      <c r="L758" s="35" t="str">
        <f t="shared" ca="1" si="45"/>
        <v>买</v>
      </c>
      <c r="M758" s="4" t="str">
        <f t="shared" ca="1" si="46"/>
        <v/>
      </c>
      <c r="N758" s="3">
        <f ca="1">IF(L757="买",E758/E757-1,0)-IF(M758=1,计算结果!B$17,0)</f>
        <v>-6.6595772421325083E-3</v>
      </c>
      <c r="O758" s="2">
        <f t="shared" ca="1" si="47"/>
        <v>4.6814414304724465</v>
      </c>
      <c r="P758" s="3">
        <f ca="1">1-O758/MAX(O$2:O758)</f>
        <v>0.1703481249574621</v>
      </c>
    </row>
    <row r="759" spans="1:16" x14ac:dyDescent="0.15">
      <c r="A759" s="1">
        <v>39500</v>
      </c>
      <c r="B759">
        <v>4850.88</v>
      </c>
      <c r="C759">
        <v>4850.88</v>
      </c>
      <c r="D759">
        <v>4649.8100000000004</v>
      </c>
      <c r="E759" s="2">
        <v>4702.24</v>
      </c>
      <c r="F759" s="16">
        <v>77110345728</v>
      </c>
      <c r="G759" s="3">
        <f t="shared" si="44"/>
        <v>-3.5641700317676439E-2</v>
      </c>
      <c r="H759" s="3">
        <f>1-E759/MAX(E$2:E759)</f>
        <v>0.19991832845572721</v>
      </c>
      <c r="I759" s="32">
        <v>168.66666666666666</v>
      </c>
      <c r="J759" s="32">
        <v>674.66666666666663</v>
      </c>
      <c r="K759" s="34">
        <f ca="1">IF(ROW()&gt;计算结果!B$18+1,SUM(OFFSET(I759,0,0,-计算结果!B$18,1))-SUM(OFFSET(J759,0,0,-计算结果!B$18,1)),SUM(OFFSET(I759,0,0,-ROW(),1))-SUM(OFFSET(J759,0,0,-ROW(),1)))</f>
        <v>6935.0000000000036</v>
      </c>
      <c r="L759" s="35" t="str">
        <f t="shared" ca="1" si="45"/>
        <v>买</v>
      </c>
      <c r="M759" s="4" t="str">
        <f t="shared" ca="1" si="46"/>
        <v/>
      </c>
      <c r="N759" s="3">
        <f ca="1">IF(L758="买",E759/E758-1,0)-IF(M759=1,计算结果!B$17,0)</f>
        <v>-3.5641700317676439E-2</v>
      </c>
      <c r="O759" s="2">
        <f t="shared" ca="1" si="47"/>
        <v>4.5145868979527934</v>
      </c>
      <c r="P759" s="3">
        <f ca="1">1-O759/MAX(O$2:O759)</f>
        <v>0.19991832845572655</v>
      </c>
    </row>
    <row r="760" spans="1:16" x14ac:dyDescent="0.15">
      <c r="A760" s="1">
        <v>39503</v>
      </c>
      <c r="B760">
        <v>4704.32</v>
      </c>
      <c r="C760">
        <v>4722.6400000000003</v>
      </c>
      <c r="D760">
        <v>4510.6899999999996</v>
      </c>
      <c r="E760" s="2">
        <v>4519.78</v>
      </c>
      <c r="F760" s="16">
        <v>65323659264</v>
      </c>
      <c r="G760" s="3">
        <f t="shared" si="44"/>
        <v>-3.8802783354316195E-2</v>
      </c>
      <c r="H760" s="3">
        <f>1-E760/MAX(E$2:E760)</f>
        <v>0.23096372422241884</v>
      </c>
      <c r="I760" s="32">
        <v>96.977011494252878</v>
      </c>
      <c r="J760" s="32">
        <v>745.97701149425291</v>
      </c>
      <c r="K760" s="34">
        <f ca="1">IF(ROW()&gt;计算结果!B$18+1,SUM(OFFSET(I760,0,0,-计算结果!B$18,1))-SUM(OFFSET(J760,0,0,-计算结果!B$18,1)),SUM(OFFSET(I760,0,0,-ROW(),1))-SUM(OFFSET(J760,0,0,-ROW(),1)))</f>
        <v>6979.0000000000036</v>
      </c>
      <c r="L760" s="35" t="str">
        <f t="shared" ca="1" si="45"/>
        <v>买</v>
      </c>
      <c r="M760" s="4" t="str">
        <f t="shared" ca="1" si="46"/>
        <v/>
      </c>
      <c r="N760" s="3">
        <f ca="1">IF(L759="买",E760/E759-1,0)-IF(M760=1,计算结果!B$17,0)</f>
        <v>-3.8802783354316195E-2</v>
      </c>
      <c r="O760" s="2">
        <f t="shared" ca="1" si="47"/>
        <v>4.3394083606172966</v>
      </c>
      <c r="P760" s="3">
        <f ca="1">1-O760/MAX(O$2:O760)</f>
        <v>0.23096372422241818</v>
      </c>
    </row>
    <row r="761" spans="1:16" x14ac:dyDescent="0.15">
      <c r="A761" s="1">
        <v>39504</v>
      </c>
      <c r="B761">
        <v>4637.6000000000004</v>
      </c>
      <c r="C761">
        <v>4668.83</v>
      </c>
      <c r="D761">
        <v>4394.59</v>
      </c>
      <c r="E761" s="2">
        <v>4515.53</v>
      </c>
      <c r="F761" s="16">
        <v>67625963520</v>
      </c>
      <c r="G761" s="3">
        <f t="shared" si="44"/>
        <v>-9.4031125408755578E-4</v>
      </c>
      <c r="H761" s="3">
        <f>1-E761/MAX(E$2:E761)</f>
        <v>0.2316868576873341</v>
      </c>
      <c r="I761" s="32">
        <v>513.84905660377365</v>
      </c>
      <c r="J761" s="32">
        <v>335.84905660377365</v>
      </c>
      <c r="K761" s="34">
        <f ca="1">IF(ROW()&gt;计算结果!B$18+1,SUM(OFFSET(I761,0,0,-计算结果!B$18,1))-SUM(OFFSET(J761,0,0,-计算结果!B$18,1)),SUM(OFFSET(I761,0,0,-ROW(),1))-SUM(OFFSET(J761,0,0,-ROW(),1)))</f>
        <v>7314.9999999999964</v>
      </c>
      <c r="L761" s="35" t="str">
        <f t="shared" ca="1" si="45"/>
        <v>买</v>
      </c>
      <c r="M761" s="4" t="str">
        <f t="shared" ca="1" si="46"/>
        <v/>
      </c>
      <c r="N761" s="3">
        <f ca="1">IF(L760="买",E761/E760-1,0)-IF(M761=1,计算结果!B$17,0)</f>
        <v>-9.4031125408755578E-4</v>
      </c>
      <c r="O761" s="2">
        <f t="shared" ca="1" si="47"/>
        <v>4.3353279660997268</v>
      </c>
      <c r="P761" s="3">
        <f ca="1">1-O761/MAX(O$2:O761)</f>
        <v>0.23168685768733344</v>
      </c>
    </row>
    <row r="762" spans="1:16" x14ac:dyDescent="0.15">
      <c r="A762" s="1">
        <v>39505</v>
      </c>
      <c r="B762">
        <v>4543.1000000000004</v>
      </c>
      <c r="C762">
        <v>4660.41</v>
      </c>
      <c r="D762">
        <v>4500.8900000000003</v>
      </c>
      <c r="E762" s="2">
        <v>4639.7700000000004</v>
      </c>
      <c r="F762" s="16">
        <v>60311457792</v>
      </c>
      <c r="G762" s="3">
        <f t="shared" si="44"/>
        <v>2.751393524126744E-2</v>
      </c>
      <c r="H762" s="3">
        <f>1-E762/MAX(E$2:E762)</f>
        <v>0.21054753964472872</v>
      </c>
      <c r="I762" s="32">
        <v>811</v>
      </c>
      <c r="J762" s="32">
        <v>50</v>
      </c>
      <c r="K762" s="34">
        <f ca="1">IF(ROW()&gt;计算结果!B$18+1,SUM(OFFSET(I762,0,0,-计算结果!B$18,1))-SUM(OFFSET(J762,0,0,-计算结果!B$18,1)),SUM(OFFSET(I762,0,0,-ROW(),1))-SUM(OFFSET(J762,0,0,-ROW(),1)))</f>
        <v>8331</v>
      </c>
      <c r="L762" s="35" t="str">
        <f t="shared" ca="1" si="45"/>
        <v>买</v>
      </c>
      <c r="M762" s="4" t="str">
        <f t="shared" ca="1" si="46"/>
        <v/>
      </c>
      <c r="N762" s="3">
        <f ca="1">IF(L761="买",E762/E761-1,0)-IF(M762=1,计算结果!B$17,0)</f>
        <v>2.751393524126744E-2</v>
      </c>
      <c r="O762" s="2">
        <f t="shared" ca="1" si="47"/>
        <v>4.4546098990086502</v>
      </c>
      <c r="P762" s="3">
        <f ca="1">1-O762/MAX(O$2:O762)</f>
        <v>0.21054753964472805</v>
      </c>
    </row>
    <row r="763" spans="1:16" x14ac:dyDescent="0.15">
      <c r="A763" s="1">
        <v>39506</v>
      </c>
      <c r="B763">
        <v>4651.16</v>
      </c>
      <c r="C763">
        <v>4670.17</v>
      </c>
      <c r="D763">
        <v>4582.82</v>
      </c>
      <c r="E763" s="2">
        <v>4622.0600000000004</v>
      </c>
      <c r="F763" s="16">
        <v>50332557312</v>
      </c>
      <c r="G763" s="3">
        <f t="shared" si="44"/>
        <v>-3.816999549546618E-3</v>
      </c>
      <c r="H763" s="3">
        <f>1-E763/MAX(E$2:E763)</f>
        <v>0.21356087933029322</v>
      </c>
      <c r="I763" s="32">
        <v>423.99999999999966</v>
      </c>
      <c r="J763" s="32">
        <v>399.99999999999966</v>
      </c>
      <c r="K763" s="34">
        <f ca="1">IF(ROW()&gt;计算结果!B$18+1,SUM(OFFSET(I763,0,0,-计算结果!B$18,1))-SUM(OFFSET(J763,0,0,-计算结果!B$18,1)),SUM(OFFSET(I763,0,0,-ROW(),1))-SUM(OFFSET(J763,0,0,-ROW(),1)))</f>
        <v>8133</v>
      </c>
      <c r="L763" s="35" t="str">
        <f t="shared" ca="1" si="45"/>
        <v>买</v>
      </c>
      <c r="M763" s="4" t="str">
        <f t="shared" ca="1" si="46"/>
        <v/>
      </c>
      <c r="N763" s="3">
        <f ca="1">IF(L762="买",E763/E762-1,0)-IF(M763=1,计算结果!B$17,0)</f>
        <v>-3.816999549546618E-3</v>
      </c>
      <c r="O763" s="2">
        <f t="shared" ca="1" si="47"/>
        <v>4.437606655030728</v>
      </c>
      <c r="P763" s="3">
        <f ca="1">1-O763/MAX(O$2:O763)</f>
        <v>0.21356087933029255</v>
      </c>
    </row>
    <row r="764" spans="1:16" x14ac:dyDescent="0.15">
      <c r="A764" s="1">
        <v>39507</v>
      </c>
      <c r="B764">
        <v>4616.24</v>
      </c>
      <c r="C764">
        <v>4683.16</v>
      </c>
      <c r="D764">
        <v>4597.63</v>
      </c>
      <c r="E764" s="2">
        <v>4674.55</v>
      </c>
      <c r="F764" s="16">
        <v>47275048960</v>
      </c>
      <c r="G764" s="3">
        <f t="shared" si="44"/>
        <v>1.1356408181633304E-2</v>
      </c>
      <c r="H764" s="3">
        <f>1-E764/MAX(E$2:E764)</f>
        <v>0.20462975566596331</v>
      </c>
      <c r="I764" s="32">
        <v>672.14657980456025</v>
      </c>
      <c r="J764" s="32">
        <v>165.14657980456025</v>
      </c>
      <c r="K764" s="34">
        <f ca="1">IF(ROW()&gt;计算结果!B$18+1,SUM(OFFSET(I764,0,0,-计算结果!B$18,1))-SUM(OFFSET(J764,0,0,-计算结果!B$18,1)),SUM(OFFSET(I764,0,0,-ROW(),1))-SUM(OFFSET(J764,0,0,-ROW(),1)))</f>
        <v>7822.9999999999964</v>
      </c>
      <c r="L764" s="35" t="str">
        <f t="shared" ca="1" si="45"/>
        <v>买</v>
      </c>
      <c r="M764" s="4" t="str">
        <f t="shared" ca="1" si="46"/>
        <v/>
      </c>
      <c r="N764" s="3">
        <f ca="1">IF(L763="买",E764/E763-1,0)-IF(M764=1,计算结果!B$17,0)</f>
        <v>1.1356408181633304E-2</v>
      </c>
      <c r="O764" s="2">
        <f t="shared" ca="1" si="47"/>
        <v>4.4880019275547891</v>
      </c>
      <c r="P764" s="3">
        <f ca="1">1-O764/MAX(O$2:O764)</f>
        <v>0.20462975566596264</v>
      </c>
    </row>
    <row r="765" spans="1:16" x14ac:dyDescent="0.15">
      <c r="A765" s="1">
        <v>39510</v>
      </c>
      <c r="B765">
        <v>4648.7299999999996</v>
      </c>
      <c r="C765">
        <v>4803.8999999999996</v>
      </c>
      <c r="D765">
        <v>4611.7</v>
      </c>
      <c r="E765" s="2">
        <v>4790.74</v>
      </c>
      <c r="F765" s="16">
        <v>79684960256</v>
      </c>
      <c r="G765" s="3">
        <f t="shared" si="44"/>
        <v>2.4855868479318755E-2</v>
      </c>
      <c r="H765" s="3">
        <f>1-E765/MAX(E$2:E765)</f>
        <v>0.18486013748043284</v>
      </c>
      <c r="I765" s="32">
        <v>831.99963885879379</v>
      </c>
      <c r="J765" s="32">
        <v>28.999638858793787</v>
      </c>
      <c r="K765" s="34">
        <f ca="1">IF(ROW()&gt;计算结果!B$18+1,SUM(OFFSET(I765,0,0,-计算结果!B$18,1))-SUM(OFFSET(J765,0,0,-计算结果!B$18,1)),SUM(OFFSET(I765,0,0,-ROW(),1))-SUM(OFFSET(J765,0,0,-ROW(),1)))</f>
        <v>9054.0000000000036</v>
      </c>
      <c r="L765" s="35" t="str">
        <f t="shared" ca="1" si="45"/>
        <v>买</v>
      </c>
      <c r="M765" s="4" t="str">
        <f t="shared" ca="1" si="46"/>
        <v/>
      </c>
      <c r="N765" s="3">
        <f ca="1">IF(L764="买",E765/E764-1,0)-IF(M765=1,计算结果!B$17,0)</f>
        <v>2.4855868479318755E-2</v>
      </c>
      <c r="O765" s="2">
        <f t="shared" ca="1" si="47"/>
        <v>4.5995551132010197</v>
      </c>
      <c r="P765" s="3">
        <f ca="1">1-O765/MAX(O$2:O765)</f>
        <v>0.18486013748043228</v>
      </c>
    </row>
    <row r="766" spans="1:16" x14ac:dyDescent="0.15">
      <c r="A766" s="1">
        <v>39511</v>
      </c>
      <c r="B766">
        <v>4813.3999999999996</v>
      </c>
      <c r="C766">
        <v>4836.66</v>
      </c>
      <c r="D766">
        <v>4657.38</v>
      </c>
      <c r="E766" s="2">
        <v>4671.1499999999996</v>
      </c>
      <c r="F766" s="16">
        <v>88557682688</v>
      </c>
      <c r="G766" s="3">
        <f t="shared" si="44"/>
        <v>-2.496274062044701E-2</v>
      </c>
      <c r="H766" s="3">
        <f>1-E766/MAX(E$2:E766)</f>
        <v>0.20520826243789558</v>
      </c>
      <c r="I766" s="32">
        <v>276.92307692307691</v>
      </c>
      <c r="J766" s="32">
        <v>576.92307692307691</v>
      </c>
      <c r="K766" s="34">
        <f ca="1">IF(ROW()&gt;计算结果!B$18+1,SUM(OFFSET(I766,0,0,-计算结果!B$18,1))-SUM(OFFSET(J766,0,0,-计算结果!B$18,1)),SUM(OFFSET(I766,0,0,-ROW(),1))-SUM(OFFSET(J766,0,0,-ROW(),1)))</f>
        <v>8761</v>
      </c>
      <c r="L766" s="35" t="str">
        <f t="shared" ca="1" si="45"/>
        <v>买</v>
      </c>
      <c r="M766" s="4" t="str">
        <f t="shared" ca="1" si="46"/>
        <v/>
      </c>
      <c r="N766" s="3">
        <f ca="1">IF(L765="买",E766/E765-1,0)-IF(M766=1,计算结果!B$17,0)</f>
        <v>-2.496274062044701E-2</v>
      </c>
      <c r="O766" s="2">
        <f t="shared" ca="1" si="47"/>
        <v>4.4847376119407318</v>
      </c>
      <c r="P766" s="3">
        <f ca="1">1-O766/MAX(O$2:O766)</f>
        <v>0.20520826243789514</v>
      </c>
    </row>
    <row r="767" spans="1:16" x14ac:dyDescent="0.15">
      <c r="A767" s="1">
        <v>39512</v>
      </c>
      <c r="B767">
        <v>4650.5200000000004</v>
      </c>
      <c r="C767">
        <v>4689.97</v>
      </c>
      <c r="D767">
        <v>4519.74</v>
      </c>
      <c r="E767" s="2">
        <v>4628.72</v>
      </c>
      <c r="F767" s="16">
        <v>73479593984</v>
      </c>
      <c r="G767" s="3">
        <f t="shared" si="44"/>
        <v>-9.0834162893504988E-3</v>
      </c>
      <c r="H767" s="3">
        <f>1-E767/MAX(E$2:E767)</f>
        <v>0.21242768665350842</v>
      </c>
      <c r="I767" s="32">
        <v>441.66666666666629</v>
      </c>
      <c r="J767" s="32">
        <v>416.66666666666629</v>
      </c>
      <c r="K767" s="34">
        <f ca="1">IF(ROW()&gt;计算结果!B$18+1,SUM(OFFSET(I767,0,0,-计算结果!B$18,1))-SUM(OFFSET(J767,0,0,-计算结果!B$18,1)),SUM(OFFSET(I767,0,0,-ROW(),1))-SUM(OFFSET(J767,0,0,-ROW(),1)))</f>
        <v>8160.9999999999964</v>
      </c>
      <c r="L767" s="35" t="str">
        <f t="shared" ca="1" si="45"/>
        <v>买</v>
      </c>
      <c r="M767" s="4" t="str">
        <f t="shared" ca="1" si="46"/>
        <v/>
      </c>
      <c r="N767" s="3">
        <f ca="1">IF(L766="买",E767/E766-1,0)-IF(M767=1,计算结果!B$17,0)</f>
        <v>-9.0834162893504988E-3</v>
      </c>
      <c r="O767" s="2">
        <f t="shared" ca="1" si="47"/>
        <v>4.4440008732629668</v>
      </c>
      <c r="P767" s="3">
        <f ca="1">1-O767/MAX(O$2:O767)</f>
        <v>0.21242768665350786</v>
      </c>
    </row>
    <row r="768" spans="1:16" x14ac:dyDescent="0.15">
      <c r="A768" s="1">
        <v>39513</v>
      </c>
      <c r="B768">
        <v>4645.07</v>
      </c>
      <c r="C768">
        <v>4746.58</v>
      </c>
      <c r="D768">
        <v>4592.62</v>
      </c>
      <c r="E768" s="2">
        <v>4685.03</v>
      </c>
      <c r="F768" s="16">
        <v>85710626816</v>
      </c>
      <c r="G768" s="3">
        <f t="shared" si="44"/>
        <v>1.2165350248016571E-2</v>
      </c>
      <c r="H768" s="3">
        <f>1-E768/MAX(E$2:E768)</f>
        <v>0.20284659361600765</v>
      </c>
      <c r="I768" s="32">
        <v>495.21951219512204</v>
      </c>
      <c r="J768" s="32">
        <v>351.21951219512204</v>
      </c>
      <c r="K768" s="34">
        <f ca="1">IF(ROW()&gt;计算结果!B$18+1,SUM(OFFSET(I768,0,0,-计算结果!B$18,1))-SUM(OFFSET(J768,0,0,-计算结果!B$18,1)),SUM(OFFSET(I768,0,0,-ROW(),1))-SUM(OFFSET(J768,0,0,-ROW(),1)))</f>
        <v>7827.9999999999927</v>
      </c>
      <c r="L768" s="35" t="str">
        <f t="shared" ca="1" si="45"/>
        <v>买</v>
      </c>
      <c r="M768" s="4" t="str">
        <f t="shared" ca="1" si="46"/>
        <v/>
      </c>
      <c r="N768" s="3">
        <f ca="1">IF(L767="买",E768/E767-1,0)-IF(M768=1,计算结果!B$17,0)</f>
        <v>1.2165350248016571E-2</v>
      </c>
      <c r="O768" s="2">
        <f t="shared" ca="1" si="47"/>
        <v>4.4980637003887018</v>
      </c>
      <c r="P768" s="3">
        <f ca="1">1-O768/MAX(O$2:O768)</f>
        <v>0.20284659361600721</v>
      </c>
    </row>
    <row r="769" spans="1:16" x14ac:dyDescent="0.15">
      <c r="A769" s="1">
        <v>39514</v>
      </c>
      <c r="B769">
        <v>4641.75</v>
      </c>
      <c r="C769">
        <v>4693.21</v>
      </c>
      <c r="D769">
        <v>4597.01</v>
      </c>
      <c r="E769" s="2">
        <v>4621.6899999999996</v>
      </c>
      <c r="F769" s="16">
        <v>60552445952</v>
      </c>
      <c r="G769" s="3">
        <f t="shared" si="44"/>
        <v>-1.3519657291415466E-2</v>
      </c>
      <c r="H769" s="3">
        <f>1-E769/MAX(E$2:E769)</f>
        <v>0.21362383447900368</v>
      </c>
      <c r="I769" s="32">
        <v>142.5</v>
      </c>
      <c r="J769" s="32">
        <v>712.5</v>
      </c>
      <c r="K769" s="34">
        <f ca="1">IF(ROW()&gt;计算结果!B$18+1,SUM(OFFSET(I769,0,0,-计算结果!B$18,1))-SUM(OFFSET(J769,0,0,-计算结果!B$18,1)),SUM(OFFSET(I769,0,0,-ROW(),1))-SUM(OFFSET(J769,0,0,-ROW(),1)))</f>
        <v>7668.9999999999964</v>
      </c>
      <c r="L769" s="35" t="str">
        <f t="shared" ca="1" si="45"/>
        <v>买</v>
      </c>
      <c r="M769" s="4" t="str">
        <f t="shared" ca="1" si="46"/>
        <v/>
      </c>
      <c r="N769" s="3">
        <f ca="1">IF(L768="买",E769/E768-1,0)-IF(M769=1,计算结果!B$17,0)</f>
        <v>-1.3519657291415466E-2</v>
      </c>
      <c r="O769" s="2">
        <f t="shared" ca="1" si="47"/>
        <v>4.4372514206844906</v>
      </c>
      <c r="P769" s="3">
        <f ca="1">1-O769/MAX(O$2:O769)</f>
        <v>0.21362383447900324</v>
      </c>
    </row>
    <row r="770" spans="1:16" x14ac:dyDescent="0.15">
      <c r="A770" s="1">
        <v>39517</v>
      </c>
      <c r="B770">
        <v>4588.7299999999996</v>
      </c>
      <c r="C770">
        <v>4588.7700000000004</v>
      </c>
      <c r="D770">
        <v>4406.2299999999996</v>
      </c>
      <c r="E770" s="2">
        <v>4431.59</v>
      </c>
      <c r="F770" s="16">
        <v>61147377664</v>
      </c>
      <c r="G770" s="3">
        <f t="shared" si="44"/>
        <v>-4.1132139974771054E-2</v>
      </c>
      <c r="H770" s="3">
        <f>1-E770/MAX(E$2:E770)</f>
        <v>0.24596916899203702</v>
      </c>
      <c r="I770" s="32">
        <v>77.777777777777771</v>
      </c>
      <c r="J770" s="32">
        <v>777.77777777777783</v>
      </c>
      <c r="K770" s="34">
        <f ca="1">IF(ROW()&gt;计算结果!B$18+1,SUM(OFFSET(I770,0,0,-计算结果!B$18,1))-SUM(OFFSET(J770,0,0,-计算结果!B$18,1)),SUM(OFFSET(I770,0,0,-ROW(),1))-SUM(OFFSET(J770,0,0,-ROW(),1)))</f>
        <v>7693.0000000000036</v>
      </c>
      <c r="L770" s="35" t="str">
        <f t="shared" ca="1" si="45"/>
        <v>买</v>
      </c>
      <c r="M770" s="4" t="str">
        <f t="shared" ca="1" si="46"/>
        <v/>
      </c>
      <c r="N770" s="3">
        <f ca="1">IF(L769="买",E770/E769-1,0)-IF(M770=1,计算结果!B$17,0)</f>
        <v>-4.1132139974771054E-2</v>
      </c>
      <c r="O770" s="2">
        <f t="shared" ca="1" si="47"/>
        <v>4.254737774145644</v>
      </c>
      <c r="P770" s="3">
        <f ca="1">1-O770/MAX(O$2:O770)</f>
        <v>0.24596916899203669</v>
      </c>
    </row>
    <row r="771" spans="1:16" x14ac:dyDescent="0.15">
      <c r="A771" s="1">
        <v>39518</v>
      </c>
      <c r="B771">
        <v>4393.28</v>
      </c>
      <c r="C771">
        <v>4441.18</v>
      </c>
      <c r="D771">
        <v>4315.18</v>
      </c>
      <c r="E771" s="2">
        <v>4441.18</v>
      </c>
      <c r="F771" s="16">
        <v>52344307712</v>
      </c>
      <c r="G771" s="3">
        <f t="shared" ref="G771:G834" si="48">E771/E770-1</f>
        <v>2.1640088546097669E-3</v>
      </c>
      <c r="H771" s="3">
        <f>1-E771/MAX(E$2:E771)</f>
        <v>0.24433743959708698</v>
      </c>
      <c r="I771" s="32">
        <v>610</v>
      </c>
      <c r="J771" s="32">
        <v>244</v>
      </c>
      <c r="K771" s="34">
        <f ca="1">IF(ROW()&gt;计算结果!B$18+1,SUM(OFFSET(I771,0,0,-计算结果!B$18,1))-SUM(OFFSET(J771,0,0,-计算结果!B$18,1)),SUM(OFFSET(I771,0,0,-ROW(),1))-SUM(OFFSET(J771,0,0,-ROW(),1)))</f>
        <v>7489.9999999999964</v>
      </c>
      <c r="L771" s="35" t="str">
        <f t="shared" ca="1" si="45"/>
        <v>买</v>
      </c>
      <c r="M771" s="4" t="str">
        <f t="shared" ca="1" si="46"/>
        <v/>
      </c>
      <c r="N771" s="3">
        <f ca="1">IF(L770="买",E771/E770-1,0)-IF(M771=1,计算结果!B$17,0)</f>
        <v>2.1640088546097669E-3</v>
      </c>
      <c r="O771" s="2">
        <f t="shared" ca="1" si="47"/>
        <v>4.2639450643629377</v>
      </c>
      <c r="P771" s="3">
        <f ca="1">1-O771/MAX(O$2:O771)</f>
        <v>0.24433743959708665</v>
      </c>
    </row>
    <row r="772" spans="1:16" x14ac:dyDescent="0.15">
      <c r="A772" s="1">
        <v>39519</v>
      </c>
      <c r="B772">
        <v>4534.8100000000004</v>
      </c>
      <c r="C772">
        <v>4553.34</v>
      </c>
      <c r="D772">
        <v>4308.3500000000004</v>
      </c>
      <c r="E772" s="2">
        <v>4309.6499999999996</v>
      </c>
      <c r="F772" s="16">
        <v>55702634496</v>
      </c>
      <c r="G772" s="3">
        <f t="shared" si="48"/>
        <v>-2.9616002954169995E-2</v>
      </c>
      <c r="H772" s="3">
        <f>1-E772/MAX(E$2:E772)</f>
        <v>0.26671714421833526</v>
      </c>
      <c r="I772" s="32">
        <v>104.51162790697676</v>
      </c>
      <c r="J772" s="32">
        <v>746.51162790697674</v>
      </c>
      <c r="K772" s="34">
        <f ca="1">IF(ROW()&gt;计算结果!B$18+1,SUM(OFFSET(I772,0,0,-计算结果!B$18,1))-SUM(OFFSET(J772,0,0,-计算结果!B$18,1)),SUM(OFFSET(I772,0,0,-ROW(),1))-SUM(OFFSET(J772,0,0,-ROW(),1)))</f>
        <v>7231.9999999999964</v>
      </c>
      <c r="L772" s="35" t="str">
        <f t="shared" ref="L772:L835" ca="1" si="49">(IF(K772&lt;0,"卖","买"))</f>
        <v>买</v>
      </c>
      <c r="M772" s="4" t="str">
        <f t="shared" ref="M772:M835" ca="1" si="50">IF(L771&lt;&gt;L772,1,"")</f>
        <v/>
      </c>
      <c r="N772" s="3">
        <f ca="1">IF(L771="买",E772/E771-1,0)-IF(M772=1,计算结果!B$17,0)</f>
        <v>-2.9616002954169995E-2</v>
      </c>
      <c r="O772" s="2">
        <f t="shared" ref="O772:O835" ca="1" si="51">IFERROR(O771*(1+N772),O771)</f>
        <v>4.1376640547403465</v>
      </c>
      <c r="P772" s="3">
        <f ca="1">1-O772/MAX(O$2:O772)</f>
        <v>0.26671714421833503</v>
      </c>
    </row>
    <row r="773" spans="1:16" x14ac:dyDescent="0.15">
      <c r="A773" s="1">
        <v>39520</v>
      </c>
      <c r="B773">
        <v>4266.2700000000004</v>
      </c>
      <c r="C773">
        <v>4296.3599999999997</v>
      </c>
      <c r="D773">
        <v>4121.2700000000004</v>
      </c>
      <c r="E773" s="2">
        <v>4198.96</v>
      </c>
      <c r="F773" s="16">
        <v>65769467904</v>
      </c>
      <c r="G773" s="3">
        <f t="shared" si="48"/>
        <v>-2.5684220296311677E-2</v>
      </c>
      <c r="H773" s="3">
        <f>1-E773/MAX(E$2:E773)</f>
        <v>0.2855509426257401</v>
      </c>
      <c r="I773" s="32">
        <v>91.090909090909093</v>
      </c>
      <c r="J773" s="32">
        <v>759.09090909090912</v>
      </c>
      <c r="K773" s="34">
        <f ca="1">IF(ROW()&gt;计算结果!B$18+1,SUM(OFFSET(I773,0,0,-计算结果!B$18,1))-SUM(OFFSET(J773,0,0,-计算结果!B$18,1)),SUM(OFFSET(I773,0,0,-ROW(),1))-SUM(OFFSET(J773,0,0,-ROW(),1)))</f>
        <v>6803.0000000000036</v>
      </c>
      <c r="L773" s="35" t="str">
        <f t="shared" ca="1" si="49"/>
        <v>买</v>
      </c>
      <c r="M773" s="4" t="str">
        <f t="shared" ca="1" si="50"/>
        <v/>
      </c>
      <c r="N773" s="3">
        <f ca="1">IF(L772="买",E773/E772-1,0)-IF(M773=1,计算结果!B$17,0)</f>
        <v>-2.5684220296311677E-2</v>
      </c>
      <c r="O773" s="2">
        <f t="shared" ca="1" si="51"/>
        <v>4.0313913796462648</v>
      </c>
      <c r="P773" s="3">
        <f ca="1">1-O773/MAX(O$2:O773)</f>
        <v>0.28555094262573988</v>
      </c>
    </row>
    <row r="774" spans="1:16" x14ac:dyDescent="0.15">
      <c r="A774" s="1">
        <v>39521</v>
      </c>
      <c r="B774">
        <v>4179.4399999999996</v>
      </c>
      <c r="C774">
        <v>4212.41</v>
      </c>
      <c r="D774">
        <v>4092.79</v>
      </c>
      <c r="E774" s="2">
        <v>4157.87</v>
      </c>
      <c r="F774" s="16">
        <v>45564248064</v>
      </c>
      <c r="G774" s="3">
        <f t="shared" si="48"/>
        <v>-9.7857564730314817E-3</v>
      </c>
      <c r="H774" s="3">
        <f>1-E774/MAX(E$2:E774)</f>
        <v>0.29254236711359149</v>
      </c>
      <c r="I774" s="32">
        <v>348.50000000000006</v>
      </c>
      <c r="J774" s="32">
        <v>512.5</v>
      </c>
      <c r="K774" s="34">
        <f ca="1">IF(ROW()&gt;计算结果!B$18+1,SUM(OFFSET(I774,0,0,-计算结果!B$18,1))-SUM(OFFSET(J774,0,0,-计算结果!B$18,1)),SUM(OFFSET(I774,0,0,-ROW(),1))-SUM(OFFSET(J774,0,0,-ROW(),1)))</f>
        <v>6654</v>
      </c>
      <c r="L774" s="35" t="str">
        <f t="shared" ca="1" si="49"/>
        <v>买</v>
      </c>
      <c r="M774" s="4" t="str">
        <f t="shared" ca="1" si="50"/>
        <v/>
      </c>
      <c r="N774" s="3">
        <f ca="1">IF(L773="买",E774/E773-1,0)-IF(M774=1,计算结果!B$17,0)</f>
        <v>-9.7857564730314817E-3</v>
      </c>
      <c r="O774" s="2">
        <f t="shared" ca="1" si="51"/>
        <v>3.9919411653575683</v>
      </c>
      <c r="P774" s="3">
        <f ca="1">1-O774/MAX(O$2:O774)</f>
        <v>0.29254236711359127</v>
      </c>
    </row>
    <row r="775" spans="1:16" x14ac:dyDescent="0.15">
      <c r="A775" s="1">
        <v>39524</v>
      </c>
      <c r="B775">
        <v>4138.88</v>
      </c>
      <c r="C775">
        <v>4138.88</v>
      </c>
      <c r="D775">
        <v>3958.29</v>
      </c>
      <c r="E775" s="2">
        <v>3965.28</v>
      </c>
      <c r="F775" s="16">
        <v>52376088576</v>
      </c>
      <c r="G775" s="3">
        <f t="shared" si="48"/>
        <v>-4.6319389495101948E-2</v>
      </c>
      <c r="H775" s="3">
        <f>1-E775/MAX(E$2:E775)</f>
        <v>0.32531137276253996</v>
      </c>
      <c r="I775" s="32">
        <v>25.11340206185567</v>
      </c>
      <c r="J775" s="32">
        <v>837.11340206185571</v>
      </c>
      <c r="K775" s="34">
        <f ca="1">IF(ROW()&gt;计算结果!B$18+1,SUM(OFFSET(I775,0,0,-计算结果!B$18,1))-SUM(OFFSET(J775,0,0,-计算结果!B$18,1)),SUM(OFFSET(I775,0,0,-ROW(),1))-SUM(OFFSET(J775,0,0,-ROW(),1)))</f>
        <v>5087</v>
      </c>
      <c r="L775" s="35" t="str">
        <f t="shared" ca="1" si="49"/>
        <v>买</v>
      </c>
      <c r="M775" s="4" t="str">
        <f t="shared" ca="1" si="50"/>
        <v/>
      </c>
      <c r="N775" s="3">
        <f ca="1">IF(L774="买",E775/E774-1,0)-IF(M775=1,计算结果!B$17,0)</f>
        <v>-4.6319389495101948E-2</v>
      </c>
      <c r="O775" s="2">
        <f t="shared" ca="1" si="51"/>
        <v>3.8070368876778398</v>
      </c>
      <c r="P775" s="3">
        <f ca="1">1-O775/MAX(O$2:O775)</f>
        <v>0.32531137276253974</v>
      </c>
    </row>
    <row r="776" spans="1:16" x14ac:dyDescent="0.15">
      <c r="A776" s="1">
        <v>39525</v>
      </c>
      <c r="B776">
        <v>3924.87</v>
      </c>
      <c r="C776">
        <v>3996.96</v>
      </c>
      <c r="D776">
        <v>3700.35</v>
      </c>
      <c r="E776" s="2">
        <v>3763.95</v>
      </c>
      <c r="F776" s="16">
        <v>58459480064</v>
      </c>
      <c r="G776" s="3">
        <f t="shared" si="48"/>
        <v>-5.0773211475608426E-2</v>
      </c>
      <c r="H776" s="3">
        <f>1-E776/MAX(E$2:E776)</f>
        <v>0.35956748111345538</v>
      </c>
      <c r="I776" s="32">
        <v>16.897959183673468</v>
      </c>
      <c r="J776" s="32">
        <v>844.89795918367349</v>
      </c>
      <c r="K776" s="34">
        <f ca="1">IF(ROW()&gt;计算结果!B$18+1,SUM(OFFSET(I776,0,0,-计算结果!B$18,1))-SUM(OFFSET(J776,0,0,-计算结果!B$18,1)),SUM(OFFSET(I776,0,0,-ROW(),1))-SUM(OFFSET(J776,0,0,-ROW(),1)))</f>
        <v>4699.0000000000109</v>
      </c>
      <c r="L776" s="35" t="str">
        <f t="shared" ca="1" si="49"/>
        <v>买</v>
      </c>
      <c r="M776" s="4" t="str">
        <f t="shared" ca="1" si="50"/>
        <v/>
      </c>
      <c r="N776" s="3">
        <f ca="1">IF(L775="买",E776/E775-1,0)-IF(M776=1,计算结果!B$17,0)</f>
        <v>-5.0773211475608426E-2</v>
      </c>
      <c r="O776" s="2">
        <f t="shared" ca="1" si="51"/>
        <v>3.6137413986843305</v>
      </c>
      <c r="P776" s="3">
        <f ca="1">1-O776/MAX(O$2:O776)</f>
        <v>0.35956748111345527</v>
      </c>
    </row>
    <row r="777" spans="1:16" x14ac:dyDescent="0.15">
      <c r="A777" s="1">
        <v>39526</v>
      </c>
      <c r="B777">
        <v>3837.6</v>
      </c>
      <c r="C777">
        <v>3954.47</v>
      </c>
      <c r="D777">
        <v>3776.3</v>
      </c>
      <c r="E777" s="2">
        <v>3888.86</v>
      </c>
      <c r="F777" s="16">
        <v>68823711744</v>
      </c>
      <c r="G777" s="3">
        <f t="shared" si="48"/>
        <v>3.3185881852840771E-2</v>
      </c>
      <c r="H777" s="3">
        <f>1-E777/MAX(E$2:E777)</f>
        <v>0.33831416320696928</v>
      </c>
      <c r="I777" s="32">
        <v>790.9738219895288</v>
      </c>
      <c r="J777" s="32">
        <v>74.973821989528801</v>
      </c>
      <c r="K777" s="34">
        <f ca="1">IF(ROW()&gt;计算结果!B$18+1,SUM(OFFSET(I777,0,0,-计算结果!B$18,1))-SUM(OFFSET(J777,0,0,-计算结果!B$18,1)),SUM(OFFSET(I777,0,0,-ROW(),1))-SUM(OFFSET(J777,0,0,-ROW(),1)))</f>
        <v>5024.0000000000073</v>
      </c>
      <c r="L777" s="35" t="str">
        <f t="shared" ca="1" si="49"/>
        <v>买</v>
      </c>
      <c r="M777" s="4" t="str">
        <f t="shared" ca="1" si="50"/>
        <v/>
      </c>
      <c r="N777" s="3">
        <f ca="1">IF(L776="买",E777/E776-1,0)-IF(M777=1,计算结果!B$17,0)</f>
        <v>3.3185881852840771E-2</v>
      </c>
      <c r="O777" s="2">
        <f t="shared" ca="1" si="51"/>
        <v>3.7336665937877882</v>
      </c>
      <c r="P777" s="3">
        <f ca="1">1-O777/MAX(O$2:O777)</f>
        <v>0.33831416320696917</v>
      </c>
    </row>
    <row r="778" spans="1:16" x14ac:dyDescent="0.15">
      <c r="A778" s="1">
        <v>39527</v>
      </c>
      <c r="B778">
        <v>3833.21</v>
      </c>
      <c r="C778">
        <v>4044.69</v>
      </c>
      <c r="D778">
        <v>3658.04</v>
      </c>
      <c r="E778" s="2">
        <v>4001.83</v>
      </c>
      <c r="F778" s="16">
        <v>82432598016</v>
      </c>
      <c r="G778" s="3">
        <f t="shared" si="48"/>
        <v>2.9049644368786653E-2</v>
      </c>
      <c r="H778" s="3">
        <f>1-E778/MAX(E$2:E778)</f>
        <v>0.31909242496426871</v>
      </c>
      <c r="I778" s="32">
        <v>794.01724137931035</v>
      </c>
      <c r="J778" s="32">
        <v>63.017241379310349</v>
      </c>
      <c r="K778" s="34">
        <f ca="1">IF(ROW()&gt;计算结果!B$18+1,SUM(OFFSET(I778,0,0,-计算结果!B$18,1))-SUM(OFFSET(J778,0,0,-计算结果!B$18,1)),SUM(OFFSET(I778,0,0,-ROW(),1))-SUM(OFFSET(J778,0,0,-ROW(),1)))</f>
        <v>5620.0000000000073</v>
      </c>
      <c r="L778" s="35" t="str">
        <f t="shared" ca="1" si="49"/>
        <v>买</v>
      </c>
      <c r="M778" s="4" t="str">
        <f t="shared" ca="1" si="50"/>
        <v/>
      </c>
      <c r="N778" s="3">
        <f ca="1">IF(L777="买",E778/E777-1,0)-IF(M778=1,计算结果!B$17,0)</f>
        <v>2.9049644368786653E-2</v>
      </c>
      <c r="O778" s="2">
        <f t="shared" ca="1" si="51"/>
        <v>3.8421282805289425</v>
      </c>
      <c r="P778" s="3">
        <f ca="1">1-O778/MAX(O$2:O778)</f>
        <v>0.3190924249642686</v>
      </c>
    </row>
    <row r="779" spans="1:16" x14ac:dyDescent="0.15">
      <c r="A779" s="1">
        <v>39528</v>
      </c>
      <c r="B779">
        <v>3998.2</v>
      </c>
      <c r="C779">
        <v>4083.16</v>
      </c>
      <c r="D779">
        <v>3958.97</v>
      </c>
      <c r="E779" s="2">
        <v>4037.83</v>
      </c>
      <c r="F779" s="16">
        <v>74985406464</v>
      </c>
      <c r="G779" s="3">
        <f t="shared" si="48"/>
        <v>8.995884382894781E-3</v>
      </c>
      <c r="H779" s="3">
        <f>1-E779/MAX(E$2:E779)</f>
        <v>0.31296705914380996</v>
      </c>
      <c r="I779" s="32">
        <v>618.50802139037432</v>
      </c>
      <c r="J779" s="32">
        <v>215.50802139037432</v>
      </c>
      <c r="K779" s="34">
        <f ca="1">IF(ROW()&gt;计算结果!B$18+1,SUM(OFFSET(I779,0,0,-计算结果!B$18,1))-SUM(OFFSET(J779,0,0,-计算结果!B$18,1)),SUM(OFFSET(I779,0,0,-ROW(),1))-SUM(OFFSET(J779,0,0,-ROW(),1)))</f>
        <v>5335.0000000000146</v>
      </c>
      <c r="L779" s="35" t="str">
        <f t="shared" ca="1" si="49"/>
        <v>买</v>
      </c>
      <c r="M779" s="4" t="str">
        <f t="shared" ca="1" si="50"/>
        <v/>
      </c>
      <c r="N779" s="3">
        <f ca="1">IF(L778="买",E779/E778-1,0)-IF(M779=1,计算结果!B$17,0)</f>
        <v>8.995884382894781E-3</v>
      </c>
      <c r="O779" s="2">
        <f t="shared" ca="1" si="51"/>
        <v>3.8766916223248313</v>
      </c>
      <c r="P779" s="3">
        <f ca="1">1-O779/MAX(O$2:O779)</f>
        <v>0.31296705914380996</v>
      </c>
    </row>
    <row r="780" spans="1:16" x14ac:dyDescent="0.15">
      <c r="A780" s="1">
        <v>39531</v>
      </c>
      <c r="B780">
        <v>4086.07</v>
      </c>
      <c r="C780">
        <v>4103.57</v>
      </c>
      <c r="D780">
        <v>3857.09</v>
      </c>
      <c r="E780" s="2">
        <v>3857.09</v>
      </c>
      <c r="F780" s="16">
        <v>63943569408</v>
      </c>
      <c r="G780" s="3">
        <f t="shared" si="48"/>
        <v>-4.4761666538710054E-2</v>
      </c>
      <c r="H780" s="3">
        <f>1-E780/MAX(E$2:E780)</f>
        <v>0.34371979854352408</v>
      </c>
      <c r="I780" s="32">
        <v>147</v>
      </c>
      <c r="J780" s="32">
        <v>700</v>
      </c>
      <c r="K780" s="34">
        <f ca="1">IF(ROW()&gt;计算结果!B$18+1,SUM(OFFSET(I780,0,0,-计算结果!B$18,1))-SUM(OFFSET(J780,0,0,-计算结果!B$18,1)),SUM(OFFSET(I780,0,0,-ROW(),1))-SUM(OFFSET(J780,0,0,-ROW(),1)))</f>
        <v>4660.0000000000109</v>
      </c>
      <c r="L780" s="35" t="str">
        <f t="shared" ca="1" si="49"/>
        <v>买</v>
      </c>
      <c r="M780" s="4" t="str">
        <f t="shared" ca="1" si="50"/>
        <v/>
      </c>
      <c r="N780" s="3">
        <f ca="1">IF(L779="买",E780/E779-1,0)-IF(M780=1,计算结果!B$17,0)</f>
        <v>-4.4761666538710054E-2</v>
      </c>
      <c r="O780" s="2">
        <f t="shared" ca="1" si="51"/>
        <v>3.7031644446529164</v>
      </c>
      <c r="P780" s="3">
        <f ca="1">1-O780/MAX(O$2:O780)</f>
        <v>0.34371979854352397</v>
      </c>
    </row>
    <row r="781" spans="1:16" x14ac:dyDescent="0.15">
      <c r="A781" s="1">
        <v>39532</v>
      </c>
      <c r="B781">
        <v>3780.46</v>
      </c>
      <c r="C781">
        <v>3937.67</v>
      </c>
      <c r="D781">
        <v>3747.02</v>
      </c>
      <c r="E781" s="2">
        <v>3905.77</v>
      </c>
      <c r="F781" s="16">
        <v>58292420608</v>
      </c>
      <c r="G781" s="3">
        <f t="shared" si="48"/>
        <v>1.2620913694002533E-2</v>
      </c>
      <c r="H781" s="3">
        <f>1-E781/MAX(E$2:E781)</f>
        <v>0.33543694276185942</v>
      </c>
      <c r="I781" s="32">
        <v>633.44776119402991</v>
      </c>
      <c r="J781" s="32">
        <v>210.44776119402991</v>
      </c>
      <c r="K781" s="34">
        <f ca="1">IF(ROW()&gt;计算结果!B$18+1,SUM(OFFSET(I781,0,0,-计算结果!B$18,1))-SUM(OFFSET(J781,0,0,-计算结果!B$18,1)),SUM(OFFSET(I781,0,0,-ROW(),1))-SUM(OFFSET(J781,0,0,-ROW(),1)))</f>
        <v>4406.0000000000109</v>
      </c>
      <c r="L781" s="35" t="str">
        <f t="shared" ca="1" si="49"/>
        <v>买</v>
      </c>
      <c r="M781" s="4" t="str">
        <f t="shared" ca="1" si="50"/>
        <v/>
      </c>
      <c r="N781" s="3">
        <f ca="1">IF(L780="买",E781/E780-1,0)-IF(M781=1,计算结果!B$17,0)</f>
        <v>1.2620913694002533E-2</v>
      </c>
      <c r="O781" s="2">
        <f t="shared" ca="1" si="51"/>
        <v>3.7499017635035798</v>
      </c>
      <c r="P781" s="3">
        <f ca="1">1-O781/MAX(O$2:O781)</f>
        <v>0.3354369427618592</v>
      </c>
    </row>
    <row r="782" spans="1:16" x14ac:dyDescent="0.15">
      <c r="A782" s="1">
        <v>39533</v>
      </c>
      <c r="B782">
        <v>3926.86</v>
      </c>
      <c r="C782">
        <v>4001.55</v>
      </c>
      <c r="D782">
        <v>3888.02</v>
      </c>
      <c r="E782" s="2">
        <v>3914.37</v>
      </c>
      <c r="F782" s="16">
        <v>52026060800</v>
      </c>
      <c r="G782" s="3">
        <f t="shared" si="48"/>
        <v>2.2018705658550797E-3</v>
      </c>
      <c r="H782" s="3">
        <f>1-E782/MAX(E$2:E782)</f>
        <v>0.333973660926972</v>
      </c>
      <c r="I782" s="32">
        <v>326.91891891891896</v>
      </c>
      <c r="J782" s="32">
        <v>518.91891891891896</v>
      </c>
      <c r="K782" s="34">
        <f ca="1">IF(ROW()&gt;计算结果!B$18+1,SUM(OFFSET(I782,0,0,-计算结果!B$18,1))-SUM(OFFSET(J782,0,0,-计算结果!B$18,1)),SUM(OFFSET(I782,0,0,-ROW(),1))-SUM(OFFSET(J782,0,0,-ROW(),1)))</f>
        <v>3471.0000000000073</v>
      </c>
      <c r="L782" s="35" t="str">
        <f t="shared" ca="1" si="49"/>
        <v>买</v>
      </c>
      <c r="M782" s="4" t="str">
        <f t="shared" ca="1" si="50"/>
        <v/>
      </c>
      <c r="N782" s="3">
        <f ca="1">IF(L781="买",E782/E781-1,0)-IF(M782=1,计算结果!B$17,0)</f>
        <v>2.2018705658550797E-3</v>
      </c>
      <c r="O782" s="2">
        <f t="shared" ca="1" si="51"/>
        <v>3.7581585618214866</v>
      </c>
      <c r="P782" s="3">
        <f ca="1">1-O782/MAX(O$2:O782)</f>
        <v>0.33397366092697178</v>
      </c>
    </row>
    <row r="783" spans="1:16" x14ac:dyDescent="0.15">
      <c r="A783" s="1">
        <v>39534</v>
      </c>
      <c r="B783">
        <v>3847.44</v>
      </c>
      <c r="C783">
        <v>3873.61</v>
      </c>
      <c r="D783">
        <v>3745.88</v>
      </c>
      <c r="E783" s="2">
        <v>3748.92</v>
      </c>
      <c r="F783" s="16">
        <v>55151411200</v>
      </c>
      <c r="G783" s="3">
        <f t="shared" si="48"/>
        <v>-4.2267338039071345E-2</v>
      </c>
      <c r="H783" s="3">
        <f>1-E783/MAX(E$2:E783)</f>
        <v>0.36212482134349688</v>
      </c>
      <c r="I783" s="32">
        <v>49.085106382978729</v>
      </c>
      <c r="J783" s="32">
        <v>818.08510638297878</v>
      </c>
      <c r="K783" s="34">
        <f ca="1">IF(ROW()&gt;计算结果!B$18+1,SUM(OFFSET(I783,0,0,-计算结果!B$18,1))-SUM(OFFSET(J783,0,0,-计算结果!B$18,1)),SUM(OFFSET(I783,0,0,-ROW(),1))-SUM(OFFSET(J783,0,0,-ROW(),1)))</f>
        <v>2368.0000000000073</v>
      </c>
      <c r="L783" s="35" t="str">
        <f t="shared" ca="1" si="49"/>
        <v>买</v>
      </c>
      <c r="M783" s="4" t="str">
        <f t="shared" ca="1" si="50"/>
        <v/>
      </c>
      <c r="N783" s="3">
        <f ca="1">IF(L782="买",E783/E782-1,0)-IF(M783=1,计算结果!B$17,0)</f>
        <v>-4.2267338039071345E-2</v>
      </c>
      <c r="O783" s="2">
        <f t="shared" ca="1" si="51"/>
        <v>3.5993112034845476</v>
      </c>
      <c r="P783" s="3">
        <f ca="1">1-O783/MAX(O$2:O783)</f>
        <v>0.36212482134349666</v>
      </c>
    </row>
    <row r="784" spans="1:16" x14ac:dyDescent="0.15">
      <c r="A784" s="1">
        <v>39535</v>
      </c>
      <c r="B784">
        <v>3712.98</v>
      </c>
      <c r="C784">
        <v>3925.86</v>
      </c>
      <c r="D784">
        <v>3661.38</v>
      </c>
      <c r="E784" s="2">
        <v>3918.16</v>
      </c>
      <c r="F784" s="16">
        <v>72726085632</v>
      </c>
      <c r="G784" s="3">
        <f t="shared" si="48"/>
        <v>4.5143668043063023E-2</v>
      </c>
      <c r="H784" s="3">
        <f>1-E784/MAX(E$2:E784)</f>
        <v>0.33332879602531817</v>
      </c>
      <c r="I784" s="32">
        <v>765</v>
      </c>
      <c r="J784" s="32">
        <v>75</v>
      </c>
      <c r="K784" s="34">
        <f ca="1">IF(ROW()&gt;计算结果!B$18+1,SUM(OFFSET(I784,0,0,-计算结果!B$18,1))-SUM(OFFSET(J784,0,0,-计算结果!B$18,1)),SUM(OFFSET(I784,0,0,-ROW(),1))-SUM(OFFSET(J784,0,0,-ROW(),1)))</f>
        <v>2974.0000000000073</v>
      </c>
      <c r="L784" s="35" t="str">
        <f t="shared" ca="1" si="49"/>
        <v>买</v>
      </c>
      <c r="M784" s="4" t="str">
        <f t="shared" ca="1" si="50"/>
        <v/>
      </c>
      <c r="N784" s="3">
        <f ca="1">IF(L783="买",E784/E783-1,0)-IF(M784=1,计算结果!B$17,0)</f>
        <v>4.5143668043063023E-2</v>
      </c>
      <c r="O784" s="2">
        <f t="shared" ca="1" si="51"/>
        <v>3.7617973136383318</v>
      </c>
      <c r="P784" s="3">
        <f ca="1">1-O784/MAX(O$2:O784)</f>
        <v>0.33332879602531795</v>
      </c>
    </row>
    <row r="785" spans="1:16" x14ac:dyDescent="0.15">
      <c r="A785" s="1">
        <v>39538</v>
      </c>
      <c r="B785">
        <v>3802.21</v>
      </c>
      <c r="C785">
        <v>3891.66</v>
      </c>
      <c r="D785">
        <v>3780.12</v>
      </c>
      <c r="E785" s="2">
        <v>3790.53</v>
      </c>
      <c r="F785" s="16">
        <v>51166601216</v>
      </c>
      <c r="G785" s="3">
        <f t="shared" si="48"/>
        <v>-3.2573963288890617E-2</v>
      </c>
      <c r="H785" s="3">
        <f>1-E785/MAX(E$2:E785)</f>
        <v>0.35504491934935001</v>
      </c>
      <c r="I785" s="32">
        <v>62.782608695652172</v>
      </c>
      <c r="J785" s="32">
        <v>784.78260869565213</v>
      </c>
      <c r="K785" s="34">
        <f ca="1">IF(ROW()&gt;计算结果!B$18+1,SUM(OFFSET(I785,0,0,-计算结果!B$18,1))-SUM(OFFSET(J785,0,0,-计算结果!B$18,1)),SUM(OFFSET(I785,0,0,-ROW(),1))-SUM(OFFSET(J785,0,0,-ROW(),1)))</f>
        <v>2913.0000000000073</v>
      </c>
      <c r="L785" s="35" t="str">
        <f t="shared" ca="1" si="49"/>
        <v>买</v>
      </c>
      <c r="M785" s="4" t="str">
        <f t="shared" ca="1" si="50"/>
        <v/>
      </c>
      <c r="N785" s="3">
        <f ca="1">IF(L784="买",E785/E784-1,0)-IF(M785=1,计算结果!B$17,0)</f>
        <v>-3.2573963288890617E-2</v>
      </c>
      <c r="O785" s="2">
        <f t="shared" ca="1" si="51"/>
        <v>3.6392606660436293</v>
      </c>
      <c r="P785" s="3">
        <f ca="1">1-O785/MAX(O$2:O785)</f>
        <v>0.35504491934934979</v>
      </c>
    </row>
    <row r="786" spans="1:16" x14ac:dyDescent="0.15">
      <c r="A786" s="1">
        <v>39539</v>
      </c>
      <c r="B786">
        <v>3776.27</v>
      </c>
      <c r="C786">
        <v>3815.16</v>
      </c>
      <c r="D786">
        <v>3566.21</v>
      </c>
      <c r="E786" s="2">
        <v>3582.85</v>
      </c>
      <c r="F786" s="16">
        <v>58962079744</v>
      </c>
      <c r="G786" s="3">
        <f t="shared" si="48"/>
        <v>-5.4789171962759897E-2</v>
      </c>
      <c r="H786" s="3">
        <f>1-E786/MAX(E$2:E786)</f>
        <v>0.39038147417137414</v>
      </c>
      <c r="I786" s="32">
        <v>25.206185567010309</v>
      </c>
      <c r="J786" s="32">
        <v>840.20618556701027</v>
      </c>
      <c r="K786" s="34">
        <f ca="1">IF(ROW()&gt;计算结果!B$18+1,SUM(OFFSET(I786,0,0,-计算结果!B$18,1))-SUM(OFFSET(J786,0,0,-计算结果!B$18,1)),SUM(OFFSET(I786,0,0,-ROW(),1))-SUM(OFFSET(J786,0,0,-ROW(),1)))</f>
        <v>1444.0000000000073</v>
      </c>
      <c r="L786" s="35" t="str">
        <f t="shared" ca="1" si="49"/>
        <v>买</v>
      </c>
      <c r="M786" s="4" t="str">
        <f t="shared" ca="1" si="50"/>
        <v/>
      </c>
      <c r="N786" s="3">
        <f ca="1">IF(L785="买",E786/E785-1,0)-IF(M786=1,计算结果!B$17,0)</f>
        <v>-5.4789171962759897E-2</v>
      </c>
      <c r="O786" s="2">
        <f t="shared" ca="1" si="51"/>
        <v>3.4398685875944568</v>
      </c>
      <c r="P786" s="3">
        <f ca="1">1-O786/MAX(O$2:O786)</f>
        <v>0.39038147417137392</v>
      </c>
    </row>
    <row r="787" spans="1:16" x14ac:dyDescent="0.15">
      <c r="A787" s="1">
        <v>39540</v>
      </c>
      <c r="B787">
        <v>3621.39</v>
      </c>
      <c r="C787">
        <v>3698.53</v>
      </c>
      <c r="D787">
        <v>3493.18</v>
      </c>
      <c r="E787" s="2">
        <v>3547.98</v>
      </c>
      <c r="F787" s="16">
        <v>70102761472</v>
      </c>
      <c r="G787" s="3">
        <f t="shared" si="48"/>
        <v>-9.7324755432127708E-3</v>
      </c>
      <c r="H787" s="3">
        <f>1-E787/MAX(E$2:E787)</f>
        <v>0.39631457156469063</v>
      </c>
      <c r="I787" s="32">
        <v>84.539325842696627</v>
      </c>
      <c r="J787" s="32">
        <v>768.5393258426966</v>
      </c>
      <c r="K787" s="34">
        <f ca="1">IF(ROW()&gt;计算结果!B$18+1,SUM(OFFSET(I787,0,0,-计算结果!B$18,1))-SUM(OFFSET(J787,0,0,-计算结果!B$18,1)),SUM(OFFSET(I787,0,0,-ROW(),1))-SUM(OFFSET(J787,0,0,-ROW(),1)))</f>
        <v>674.00000000000728</v>
      </c>
      <c r="L787" s="35" t="str">
        <f t="shared" ca="1" si="49"/>
        <v>买</v>
      </c>
      <c r="M787" s="4" t="str">
        <f t="shared" ca="1" si="50"/>
        <v/>
      </c>
      <c r="N787" s="3">
        <f ca="1">IF(L786="买",E787/E786-1,0)-IF(M787=1,计算结果!B$17,0)</f>
        <v>-9.7324755432127708E-3</v>
      </c>
      <c r="O787" s="2">
        <f t="shared" ca="1" si="51"/>
        <v>3.4063901506938277</v>
      </c>
      <c r="P787" s="3">
        <f ca="1">1-O787/MAX(O$2:O787)</f>
        <v>0.39631457156469052</v>
      </c>
    </row>
    <row r="788" spans="1:16" x14ac:dyDescent="0.15">
      <c r="A788" s="1">
        <v>39541</v>
      </c>
      <c r="B788">
        <v>3518.22</v>
      </c>
      <c r="C788">
        <v>3665.65</v>
      </c>
      <c r="D788">
        <v>3457.62</v>
      </c>
      <c r="E788" s="2">
        <v>3650.7</v>
      </c>
      <c r="F788" s="16">
        <v>54233903104</v>
      </c>
      <c r="G788" s="3">
        <f t="shared" si="48"/>
        <v>2.8951685184245735E-2</v>
      </c>
      <c r="H788" s="3">
        <f>1-E788/MAX(E$2:E788)</f>
        <v>0.37883686109031511</v>
      </c>
      <c r="I788" s="32">
        <v>696.97674418604652</v>
      </c>
      <c r="J788" s="32">
        <v>156.97674418604652</v>
      </c>
      <c r="K788" s="34">
        <f ca="1">IF(ROW()&gt;计算结果!B$18+1,SUM(OFFSET(I788,0,0,-计算结果!B$18,1))-SUM(OFFSET(J788,0,0,-计算结果!B$18,1)),SUM(OFFSET(I788,0,0,-ROW(),1))-SUM(OFFSET(J788,0,0,-ROW(),1)))</f>
        <v>1472.0000000000036</v>
      </c>
      <c r="L788" s="35" t="str">
        <f t="shared" ca="1" si="49"/>
        <v>买</v>
      </c>
      <c r="M788" s="4" t="str">
        <f t="shared" ca="1" si="50"/>
        <v/>
      </c>
      <c r="N788" s="3">
        <f ca="1">IF(L787="买",E788/E787-1,0)-IF(M788=1,计算结果!B$17,0)</f>
        <v>2.8951685184245735E-2</v>
      </c>
      <c r="O788" s="2">
        <f t="shared" ca="1" si="51"/>
        <v>3.5050108859514308</v>
      </c>
      <c r="P788" s="3">
        <f ca="1">1-O788/MAX(O$2:O788)</f>
        <v>0.37883686109031489</v>
      </c>
    </row>
    <row r="789" spans="1:16" x14ac:dyDescent="0.15">
      <c r="A789" s="1">
        <v>39545</v>
      </c>
      <c r="B789">
        <v>3611.96</v>
      </c>
      <c r="C789">
        <v>3854.07</v>
      </c>
      <c r="D789">
        <v>3578.38</v>
      </c>
      <c r="E789" s="2">
        <v>3845.82</v>
      </c>
      <c r="F789" s="16">
        <v>70525927424</v>
      </c>
      <c r="G789" s="3">
        <f t="shared" si="48"/>
        <v>5.3447284082504876E-2</v>
      </c>
      <c r="H789" s="3">
        <f>1-E789/MAX(E$2:E789)</f>
        <v>0.34563737834342878</v>
      </c>
      <c r="I789" s="32">
        <v>859</v>
      </c>
      <c r="J789" s="32">
        <v>1</v>
      </c>
      <c r="K789" s="34">
        <f ca="1">IF(ROW()&gt;计算结果!B$18+1,SUM(OFFSET(I789,0,0,-计算结果!B$18,1))-SUM(OFFSET(J789,0,0,-计算结果!B$18,1)),SUM(OFFSET(I789,0,0,-ROW(),1))-SUM(OFFSET(J789,0,0,-ROW(),1)))</f>
        <v>1577.0000000000036</v>
      </c>
      <c r="L789" s="35" t="str">
        <f t="shared" ca="1" si="49"/>
        <v>买</v>
      </c>
      <c r="M789" s="4" t="str">
        <f t="shared" ca="1" si="50"/>
        <v/>
      </c>
      <c r="N789" s="3">
        <f ca="1">IF(L788="买",E789/E788-1,0)-IF(M789=1,计算结果!B$17,0)</f>
        <v>5.3447284082504876E-2</v>
      </c>
      <c r="O789" s="2">
        <f t="shared" ca="1" si="51"/>
        <v>3.6923441984851491</v>
      </c>
      <c r="P789" s="3">
        <f ca="1">1-O789/MAX(O$2:O789)</f>
        <v>0.34563737834342845</v>
      </c>
    </row>
    <row r="790" spans="1:16" x14ac:dyDescent="0.15">
      <c r="A790" s="1">
        <v>39546</v>
      </c>
      <c r="B790">
        <v>3852.01</v>
      </c>
      <c r="C790">
        <v>3935.33</v>
      </c>
      <c r="D790">
        <v>3820.1</v>
      </c>
      <c r="E790" s="2">
        <v>3891.06</v>
      </c>
      <c r="F790" s="16">
        <v>76485918720</v>
      </c>
      <c r="G790" s="3">
        <f t="shared" si="48"/>
        <v>1.1763421064948432E-2</v>
      </c>
      <c r="H790" s="3">
        <f>1-E790/MAX(E$2:E790)</f>
        <v>0.33793983529571903</v>
      </c>
      <c r="I790" s="32">
        <v>729.9473684210526</v>
      </c>
      <c r="J790" s="32">
        <v>108.9473684210526</v>
      </c>
      <c r="K790" s="34">
        <f ca="1">IF(ROW()&gt;计算结果!B$18+1,SUM(OFFSET(I790,0,0,-计算结果!B$18,1))-SUM(OFFSET(J790,0,0,-计算结果!B$18,1)),SUM(OFFSET(I790,0,0,-ROW(),1))-SUM(OFFSET(J790,0,0,-ROW(),1)))</f>
        <v>1701</v>
      </c>
      <c r="L790" s="35" t="str">
        <f t="shared" ca="1" si="49"/>
        <v>买</v>
      </c>
      <c r="M790" s="4" t="str">
        <f t="shared" ca="1" si="50"/>
        <v/>
      </c>
      <c r="N790" s="3">
        <f ca="1">IF(L789="买",E790/E789-1,0)-IF(M790=1,计算结果!B$17,0)</f>
        <v>1.1763421064948432E-2</v>
      </c>
      <c r="O790" s="2">
        <f t="shared" ca="1" si="51"/>
        <v>3.7357787980086492</v>
      </c>
      <c r="P790" s="3">
        <f ca="1">1-O790/MAX(O$2:O790)</f>
        <v>0.33793983529571869</v>
      </c>
    </row>
    <row r="791" spans="1:16" x14ac:dyDescent="0.15">
      <c r="A791" s="1">
        <v>39547</v>
      </c>
      <c r="B791">
        <v>3857.27</v>
      </c>
      <c r="C791">
        <v>3911.7</v>
      </c>
      <c r="D791">
        <v>3687.6</v>
      </c>
      <c r="E791" s="2">
        <v>3688.13</v>
      </c>
      <c r="F791" s="16">
        <v>64555765760</v>
      </c>
      <c r="G791" s="3">
        <f t="shared" si="48"/>
        <v>-5.2152883790021143E-2</v>
      </c>
      <c r="H791" s="3">
        <f>1-E791/MAX(E$2:E791)</f>
        <v>0.37246818212754373</v>
      </c>
      <c r="I791" s="32">
        <v>49.276595744680854</v>
      </c>
      <c r="J791" s="32">
        <v>821.27659574468089</v>
      </c>
      <c r="K791" s="34">
        <f ca="1">IF(ROW()&gt;计算结果!B$18+1,SUM(OFFSET(I791,0,0,-计算结果!B$18,1))-SUM(OFFSET(J791,0,0,-计算结果!B$18,1)),SUM(OFFSET(I791,0,0,-ROW(),1))-SUM(OFFSET(J791,0,0,-ROW(),1)))</f>
        <v>319.99999999999636</v>
      </c>
      <c r="L791" s="35" t="str">
        <f t="shared" ca="1" si="49"/>
        <v>买</v>
      </c>
      <c r="M791" s="4" t="str">
        <f t="shared" ca="1" si="50"/>
        <v/>
      </c>
      <c r="N791" s="3">
        <f ca="1">IF(L790="买",E791/E790-1,0)-IF(M791=1,计算结果!B$17,0)</f>
        <v>-5.2152883790021143E-2</v>
      </c>
      <c r="O791" s="2">
        <f t="shared" ca="1" si="51"/>
        <v>3.5409471604908793</v>
      </c>
      <c r="P791" s="3">
        <f ca="1">1-O791/MAX(O$2:O791)</f>
        <v>0.3724681821275434</v>
      </c>
    </row>
    <row r="792" spans="1:16" x14ac:dyDescent="0.15">
      <c r="A792" s="1">
        <v>39548</v>
      </c>
      <c r="B792">
        <v>3641.66</v>
      </c>
      <c r="C792">
        <v>3754.72</v>
      </c>
      <c r="D792">
        <v>3608.32</v>
      </c>
      <c r="E792" s="2">
        <v>3754.72</v>
      </c>
      <c r="F792" s="16">
        <v>47152259072</v>
      </c>
      <c r="G792" s="3">
        <f t="shared" si="48"/>
        <v>1.8055220396244076E-2</v>
      </c>
      <c r="H792" s="3">
        <f>1-E792/MAX(E$2:E792)</f>
        <v>0.36113795685020078</v>
      </c>
      <c r="I792" s="32">
        <v>731.07692307692309</v>
      </c>
      <c r="J792" s="32">
        <v>123.07692307692309</v>
      </c>
      <c r="K792" s="34">
        <f ca="1">IF(ROW()&gt;计算结果!B$18+1,SUM(OFFSET(I792,0,0,-计算结果!B$18,1))-SUM(OFFSET(J792,0,0,-计算结果!B$18,1)),SUM(OFFSET(I792,0,0,-ROW(),1))-SUM(OFFSET(J792,0,0,-ROW(),1)))</f>
        <v>352.99999999999636</v>
      </c>
      <c r="L792" s="35" t="str">
        <f t="shared" ca="1" si="49"/>
        <v>买</v>
      </c>
      <c r="M792" s="4" t="str">
        <f t="shared" ca="1" si="50"/>
        <v/>
      </c>
      <c r="N792" s="3">
        <f ca="1">IF(L791="买",E792/E791-1,0)-IF(M792=1,计算结果!B$17,0)</f>
        <v>1.8055220396244076E-2</v>
      </c>
      <c r="O792" s="2">
        <f t="shared" ca="1" si="51"/>
        <v>3.6048797418849969</v>
      </c>
      <c r="P792" s="3">
        <f ca="1">1-O792/MAX(O$2:O792)</f>
        <v>0.36113795685020045</v>
      </c>
    </row>
    <row r="793" spans="1:16" x14ac:dyDescent="0.15">
      <c r="A793" s="1">
        <v>39549</v>
      </c>
      <c r="B793">
        <v>3794.3</v>
      </c>
      <c r="C793">
        <v>3825.29</v>
      </c>
      <c r="D793">
        <v>3755.01</v>
      </c>
      <c r="E793" s="2">
        <v>3783.73</v>
      </c>
      <c r="F793" s="16">
        <v>44418994176</v>
      </c>
      <c r="G793" s="3">
        <f t="shared" si="48"/>
        <v>7.7262751949547237E-3</v>
      </c>
      <c r="H793" s="3">
        <f>1-E793/MAX(E$2:E793)</f>
        <v>0.35620193289321445</v>
      </c>
      <c r="I793" s="32">
        <v>688.20895522388071</v>
      </c>
      <c r="J793" s="32">
        <v>158.20895522388071</v>
      </c>
      <c r="K793" s="34">
        <f ca="1">IF(ROW()&gt;计算结果!B$18+1,SUM(OFFSET(I793,0,0,-计算结果!B$18,1))-SUM(OFFSET(J793,0,0,-计算结果!B$18,1)),SUM(OFFSET(I793,0,0,-ROW(),1))-SUM(OFFSET(J793,0,0,-ROW(),1)))</f>
        <v>572</v>
      </c>
      <c r="L793" s="35" t="str">
        <f t="shared" ca="1" si="49"/>
        <v>买</v>
      </c>
      <c r="M793" s="4" t="str">
        <f t="shared" ca="1" si="50"/>
        <v/>
      </c>
      <c r="N793" s="3">
        <f ca="1">IF(L792="买",E793/E792-1,0)-IF(M793=1,计算结果!B$17,0)</f>
        <v>7.7262751949547237E-3</v>
      </c>
      <c r="O793" s="2">
        <f t="shared" ca="1" si="51"/>
        <v>3.6327320348155179</v>
      </c>
      <c r="P793" s="3">
        <f ca="1">1-O793/MAX(O$2:O793)</f>
        <v>0.356201932893214</v>
      </c>
    </row>
    <row r="794" spans="1:16" x14ac:dyDescent="0.15">
      <c r="A794" s="1">
        <v>39552</v>
      </c>
      <c r="B794">
        <v>3699.14</v>
      </c>
      <c r="C794">
        <v>3710.79</v>
      </c>
      <c r="D794">
        <v>3525.19</v>
      </c>
      <c r="E794" s="2">
        <v>3536.33</v>
      </c>
      <c r="F794" s="16">
        <v>54637416448</v>
      </c>
      <c r="G794" s="3">
        <f t="shared" si="48"/>
        <v>-6.5385215118414886E-2</v>
      </c>
      <c r="H794" s="3">
        <f>1-E794/MAX(E$2:E794)</f>
        <v>0.39829680800381129</v>
      </c>
      <c r="I794" s="32">
        <v>25.175257731958762</v>
      </c>
      <c r="J794" s="32">
        <v>839.17525773195871</v>
      </c>
      <c r="K794" s="34">
        <f ca="1">IF(ROW()&gt;计算结果!B$18+1,SUM(OFFSET(I794,0,0,-计算结果!B$18,1))-SUM(OFFSET(J794,0,0,-计算结果!B$18,1)),SUM(OFFSET(I794,0,0,-ROW(),1))-SUM(OFFSET(J794,0,0,-ROW(),1)))</f>
        <v>-876.00000000000364</v>
      </c>
      <c r="L794" s="35" t="str">
        <f t="shared" ca="1" si="49"/>
        <v>卖</v>
      </c>
      <c r="M794" s="4">
        <f t="shared" ca="1" si="50"/>
        <v>1</v>
      </c>
      <c r="N794" s="3">
        <f ca="1">IF(L793="买",E794/E793-1,0)-IF(M794=1,计算结果!B$17,0)</f>
        <v>-6.5385215118414886E-2</v>
      </c>
      <c r="O794" s="2">
        <f t="shared" ca="1" si="51"/>
        <v>3.3952050692515483</v>
      </c>
      <c r="P794" s="3">
        <f ca="1">1-O794/MAX(O$2:O794)</f>
        <v>0.39829680800381095</v>
      </c>
    </row>
    <row r="795" spans="1:16" x14ac:dyDescent="0.15">
      <c r="A795" s="1">
        <v>39553</v>
      </c>
      <c r="B795">
        <v>3513.07</v>
      </c>
      <c r="C795">
        <v>3583.86</v>
      </c>
      <c r="D795">
        <v>3417.25</v>
      </c>
      <c r="E795" s="2">
        <v>3583.3</v>
      </c>
      <c r="F795" s="16">
        <v>48997126144</v>
      </c>
      <c r="G795" s="3">
        <f t="shared" si="48"/>
        <v>1.3282131475286674E-2</v>
      </c>
      <c r="H795" s="3">
        <f>1-E795/MAX(E$2:E795)</f>
        <v>0.39030490709861831</v>
      </c>
      <c r="I795" s="32">
        <v>722.91964285714289</v>
      </c>
      <c r="J795" s="32">
        <v>131.91964285714289</v>
      </c>
      <c r="K795" s="34">
        <f ca="1">IF(ROW()&gt;计算结果!B$18+1,SUM(OFFSET(I795,0,0,-计算结果!B$18,1))-SUM(OFFSET(J795,0,0,-计算结果!B$18,1)),SUM(OFFSET(I795,0,0,-ROW(),1))-SUM(OFFSET(J795,0,0,-ROW(),1)))</f>
        <v>-571</v>
      </c>
      <c r="L795" s="35" t="str">
        <f t="shared" ca="1" si="49"/>
        <v>卖</v>
      </c>
      <c r="M795" s="4" t="str">
        <f t="shared" ca="1" si="50"/>
        <v/>
      </c>
      <c r="N795" s="3">
        <f ca="1">IF(L794="买",E795/E794-1,0)-IF(M795=1,计算结果!B$17,0)</f>
        <v>0</v>
      </c>
      <c r="O795" s="2">
        <f t="shared" ca="1" si="51"/>
        <v>3.3952050692515483</v>
      </c>
      <c r="P795" s="3">
        <f ca="1">1-O795/MAX(O$2:O795)</f>
        <v>0.39829680800381095</v>
      </c>
    </row>
    <row r="796" spans="1:16" x14ac:dyDescent="0.15">
      <c r="A796" s="1">
        <v>39554</v>
      </c>
      <c r="B796">
        <v>3573.66</v>
      </c>
      <c r="C796">
        <v>3583.81</v>
      </c>
      <c r="D796">
        <v>3483.19</v>
      </c>
      <c r="E796" s="2">
        <v>3494.02</v>
      </c>
      <c r="F796" s="16">
        <v>42087714816</v>
      </c>
      <c r="G796" s="3">
        <f t="shared" si="48"/>
        <v>-2.4915580610052279E-2</v>
      </c>
      <c r="H796" s="3">
        <f>1-E796/MAX(E$2:E796)</f>
        <v>0.40549581433335602</v>
      </c>
      <c r="I796" s="32">
        <v>111.52941176470588</v>
      </c>
      <c r="J796" s="32">
        <v>743.52941176470586</v>
      </c>
      <c r="K796" s="34">
        <f ca="1">IF(ROW()&gt;计算结果!B$18+1,SUM(OFFSET(I796,0,0,-计算结果!B$18,1))-SUM(OFFSET(J796,0,0,-计算结果!B$18,1)),SUM(OFFSET(I796,0,0,-ROW(),1))-SUM(OFFSET(J796,0,0,-ROW(),1)))</f>
        <v>-976.99999999999636</v>
      </c>
      <c r="L796" s="35" t="str">
        <f t="shared" ca="1" si="49"/>
        <v>卖</v>
      </c>
      <c r="M796" s="4" t="str">
        <f t="shared" ca="1" si="50"/>
        <v/>
      </c>
      <c r="N796" s="3">
        <f ca="1">IF(L795="买",E796/E795-1,0)-IF(M796=1,计算结果!B$17,0)</f>
        <v>0</v>
      </c>
      <c r="O796" s="2">
        <f t="shared" ca="1" si="51"/>
        <v>3.3952050692515483</v>
      </c>
      <c r="P796" s="3">
        <f ca="1">1-O796/MAX(O$2:O796)</f>
        <v>0.39829680800381095</v>
      </c>
    </row>
    <row r="797" spans="1:16" x14ac:dyDescent="0.15">
      <c r="A797" s="1">
        <v>39555</v>
      </c>
      <c r="B797">
        <v>3493.24</v>
      </c>
      <c r="C797">
        <v>3559.1</v>
      </c>
      <c r="D797">
        <v>3340.88</v>
      </c>
      <c r="E797" s="2">
        <v>3386.63</v>
      </c>
      <c r="F797" s="16">
        <v>46829953024</v>
      </c>
      <c r="G797" s="3">
        <f t="shared" si="48"/>
        <v>-3.0735370719114363E-2</v>
      </c>
      <c r="H797" s="3">
        <f>1-E797/MAX(E$2:E797)</f>
        <v>0.42376812087388549</v>
      </c>
      <c r="I797" s="32">
        <v>77.222222222222214</v>
      </c>
      <c r="J797" s="32">
        <v>772.22222222222217</v>
      </c>
      <c r="K797" s="34">
        <f ca="1">IF(ROW()&gt;计算结果!B$18+1,SUM(OFFSET(I797,0,0,-计算结果!B$18,1))-SUM(OFFSET(J797,0,0,-计算结果!B$18,1)),SUM(OFFSET(I797,0,0,-ROW(),1))-SUM(OFFSET(J797,0,0,-ROW(),1)))</f>
        <v>-2138.9999999999927</v>
      </c>
      <c r="L797" s="35" t="str">
        <f t="shared" ca="1" si="49"/>
        <v>卖</v>
      </c>
      <c r="M797" s="4" t="str">
        <f t="shared" ca="1" si="50"/>
        <v/>
      </c>
      <c r="N797" s="3">
        <f ca="1">IF(L796="买",E797/E796-1,0)-IF(M797=1,计算结果!B$17,0)</f>
        <v>0</v>
      </c>
      <c r="O797" s="2">
        <f t="shared" ca="1" si="51"/>
        <v>3.3952050692515483</v>
      </c>
      <c r="P797" s="3">
        <f ca="1">1-O797/MAX(O$2:O797)</f>
        <v>0.39829680800381095</v>
      </c>
    </row>
    <row r="798" spans="1:16" x14ac:dyDescent="0.15">
      <c r="A798" s="1">
        <v>39556</v>
      </c>
      <c r="B798">
        <v>3356.56</v>
      </c>
      <c r="C798">
        <v>3390.55</v>
      </c>
      <c r="D798">
        <v>3248.53</v>
      </c>
      <c r="E798" s="2">
        <v>3272.5</v>
      </c>
      <c r="F798" s="16">
        <v>42184118272</v>
      </c>
      <c r="G798" s="3">
        <f t="shared" si="48"/>
        <v>-3.3700168013630072E-2</v>
      </c>
      <c r="H798" s="3">
        <f>1-E798/MAX(E$2:E798)</f>
        <v>0.44318723201524535</v>
      </c>
      <c r="I798" s="32">
        <v>55.172043010752695</v>
      </c>
      <c r="J798" s="32">
        <v>788.17204301075265</v>
      </c>
      <c r="K798" s="34">
        <f ca="1">IF(ROW()&gt;计算结果!B$18+1,SUM(OFFSET(I798,0,0,-计算结果!B$18,1))-SUM(OFFSET(J798,0,0,-计算结果!B$18,1)),SUM(OFFSET(I798,0,0,-ROW(),1))-SUM(OFFSET(J798,0,0,-ROW(),1)))</f>
        <v>-3395.9999999999964</v>
      </c>
      <c r="L798" s="35" t="str">
        <f t="shared" ca="1" si="49"/>
        <v>卖</v>
      </c>
      <c r="M798" s="4" t="str">
        <f t="shared" ca="1" si="50"/>
        <v/>
      </c>
      <c r="N798" s="3">
        <f ca="1">IF(L797="买",E798/E797-1,0)-IF(M798=1,计算结果!B$17,0)</f>
        <v>0</v>
      </c>
      <c r="O798" s="2">
        <f t="shared" ca="1" si="51"/>
        <v>3.3952050692515483</v>
      </c>
      <c r="P798" s="3">
        <f ca="1">1-O798/MAX(O$2:O798)</f>
        <v>0.39829680800381095</v>
      </c>
    </row>
    <row r="799" spans="1:16" x14ac:dyDescent="0.15">
      <c r="A799" s="1">
        <v>39559</v>
      </c>
      <c r="B799">
        <v>3516.43</v>
      </c>
      <c r="C799">
        <v>3516.43</v>
      </c>
      <c r="D799">
        <v>3223.89</v>
      </c>
      <c r="E799" s="2">
        <v>3267.55</v>
      </c>
      <c r="F799" s="16">
        <v>64657686528</v>
      </c>
      <c r="G799" s="3">
        <f t="shared" si="48"/>
        <v>-1.5126050420167791E-3</v>
      </c>
      <c r="H799" s="3">
        <f>1-E799/MAX(E$2:E799)</f>
        <v>0.44402946981555835</v>
      </c>
      <c r="I799" s="32">
        <v>459.91304347826093</v>
      </c>
      <c r="J799" s="32">
        <v>373.91304347826093</v>
      </c>
      <c r="K799" s="34">
        <f ca="1">IF(ROW()&gt;计算结果!B$18+1,SUM(OFFSET(I799,0,0,-计算结果!B$18,1))-SUM(OFFSET(J799,0,0,-计算结果!B$18,1)),SUM(OFFSET(I799,0,0,-ROW(),1))-SUM(OFFSET(J799,0,0,-ROW(),1)))</f>
        <v>-3243.0000000000036</v>
      </c>
      <c r="L799" s="35" t="str">
        <f t="shared" ca="1" si="49"/>
        <v>卖</v>
      </c>
      <c r="M799" s="4" t="str">
        <f t="shared" ca="1" si="50"/>
        <v/>
      </c>
      <c r="N799" s="3">
        <f ca="1">IF(L798="买",E799/E798-1,0)-IF(M799=1,计算结果!B$17,0)</f>
        <v>0</v>
      </c>
      <c r="O799" s="2">
        <f t="shared" ca="1" si="51"/>
        <v>3.3952050692515483</v>
      </c>
      <c r="P799" s="3">
        <f ca="1">1-O799/MAX(O$2:O799)</f>
        <v>0.39829680800381095</v>
      </c>
    </row>
    <row r="800" spans="1:16" x14ac:dyDescent="0.15">
      <c r="A800" s="1">
        <v>39560</v>
      </c>
      <c r="B800">
        <v>3207.88</v>
      </c>
      <c r="C800">
        <v>3301.55</v>
      </c>
      <c r="D800">
        <v>3122.39</v>
      </c>
      <c r="E800" s="2">
        <v>3296.28</v>
      </c>
      <c r="F800" s="16">
        <v>47706443776</v>
      </c>
      <c r="G800" s="3">
        <f t="shared" si="48"/>
        <v>8.7925203898946425E-3</v>
      </c>
      <c r="H800" s="3">
        <f>1-E800/MAX(E$2:E800)</f>
        <v>0.43914108759273118</v>
      </c>
      <c r="I800" s="32">
        <v>284.91666666666669</v>
      </c>
      <c r="J800" s="32">
        <v>547.91666666666674</v>
      </c>
      <c r="K800" s="34">
        <f ca="1">IF(ROW()&gt;计算结果!B$18+1,SUM(OFFSET(I800,0,0,-计算结果!B$18,1))-SUM(OFFSET(J800,0,0,-计算结果!B$18,1)),SUM(OFFSET(I800,0,0,-ROW(),1))-SUM(OFFSET(J800,0,0,-ROW(),1)))</f>
        <v>-3506.0000000000036</v>
      </c>
      <c r="L800" s="35" t="str">
        <f t="shared" ca="1" si="49"/>
        <v>卖</v>
      </c>
      <c r="M800" s="4" t="str">
        <f t="shared" ca="1" si="50"/>
        <v/>
      </c>
      <c r="N800" s="3">
        <f ca="1">IF(L799="买",E800/E799-1,0)-IF(M800=1,计算结果!B$17,0)</f>
        <v>0</v>
      </c>
      <c r="O800" s="2">
        <f t="shared" ca="1" si="51"/>
        <v>3.3952050692515483</v>
      </c>
      <c r="P800" s="3">
        <f ca="1">1-O800/MAX(O$2:O800)</f>
        <v>0.39829680800381095</v>
      </c>
    </row>
    <row r="801" spans="1:16" x14ac:dyDescent="0.15">
      <c r="A801" s="1">
        <v>39561</v>
      </c>
      <c r="B801">
        <v>3267.36</v>
      </c>
      <c r="C801">
        <v>3467.43</v>
      </c>
      <c r="D801">
        <v>3245.3</v>
      </c>
      <c r="E801" s="2">
        <v>3453.73</v>
      </c>
      <c r="F801" s="16">
        <v>67718615040</v>
      </c>
      <c r="G801" s="3">
        <f t="shared" si="48"/>
        <v>4.7765966483429789E-2</v>
      </c>
      <c r="H801" s="3">
        <f>1-E801/MAX(E$2:E801)</f>
        <v>0.41235111958075277</v>
      </c>
      <c r="I801" s="32">
        <v>840</v>
      </c>
      <c r="J801" s="32">
        <v>10</v>
      </c>
      <c r="K801" s="34">
        <f ca="1">IF(ROW()&gt;计算结果!B$18+1,SUM(OFFSET(I801,0,0,-计算结果!B$18,1))-SUM(OFFSET(J801,0,0,-计算结果!B$18,1)),SUM(OFFSET(I801,0,0,-ROW(),1))-SUM(OFFSET(J801,0,0,-ROW(),1)))</f>
        <v>-2107.0000000000036</v>
      </c>
      <c r="L801" s="35" t="str">
        <f t="shared" ca="1" si="49"/>
        <v>卖</v>
      </c>
      <c r="M801" s="4" t="str">
        <f t="shared" ca="1" si="50"/>
        <v/>
      </c>
      <c r="N801" s="3">
        <f ca="1">IF(L800="买",E801/E800-1,0)-IF(M801=1,计算结果!B$17,0)</f>
        <v>0</v>
      </c>
      <c r="O801" s="2">
        <f t="shared" ca="1" si="51"/>
        <v>3.3952050692515483</v>
      </c>
      <c r="P801" s="3">
        <f ca="1">1-O801/MAX(O$2:O801)</f>
        <v>0.39829680800381095</v>
      </c>
    </row>
    <row r="802" spans="1:16" x14ac:dyDescent="0.15">
      <c r="A802" s="1">
        <v>39562</v>
      </c>
      <c r="B802">
        <v>3739.32</v>
      </c>
      <c r="C802">
        <v>3781.48</v>
      </c>
      <c r="D802">
        <v>3659.73</v>
      </c>
      <c r="E802" s="2">
        <v>3774.5</v>
      </c>
      <c r="F802" s="16">
        <v>149394571264</v>
      </c>
      <c r="G802" s="3">
        <f t="shared" si="48"/>
        <v>9.2876397402228861E-2</v>
      </c>
      <c r="H802" s="3">
        <f>1-E802/MAX(E$2:E802)</f>
        <v>0.35777240862995985</v>
      </c>
      <c r="I802" s="32">
        <v>853</v>
      </c>
      <c r="J802" s="32">
        <v>1</v>
      </c>
      <c r="K802" s="34">
        <f ca="1">IF(ROW()&gt;计算结果!B$18+1,SUM(OFFSET(I802,0,0,-计算结果!B$18,1))-SUM(OFFSET(J802,0,0,-计算结果!B$18,1)),SUM(OFFSET(I802,0,0,-ROW(),1))-SUM(OFFSET(J802,0,0,-ROW(),1)))</f>
        <v>-2009</v>
      </c>
      <c r="L802" s="35" t="str">
        <f t="shared" ca="1" si="49"/>
        <v>卖</v>
      </c>
      <c r="M802" s="4" t="str">
        <f t="shared" ca="1" si="50"/>
        <v/>
      </c>
      <c r="N802" s="3">
        <f ca="1">IF(L801="买",E802/E801-1,0)-IF(M802=1,计算结果!B$17,0)</f>
        <v>0</v>
      </c>
      <c r="O802" s="2">
        <f t="shared" ca="1" si="51"/>
        <v>3.3952050692515483</v>
      </c>
      <c r="P802" s="3">
        <f ca="1">1-O802/MAX(O$2:O802)</f>
        <v>0.39829680800381095</v>
      </c>
    </row>
    <row r="803" spans="1:16" x14ac:dyDescent="0.15">
      <c r="A803" s="1">
        <v>39563</v>
      </c>
      <c r="B803">
        <v>3781.91</v>
      </c>
      <c r="C803">
        <v>3915.84</v>
      </c>
      <c r="D803">
        <v>3737.98</v>
      </c>
      <c r="E803" s="2">
        <v>3803.07</v>
      </c>
      <c r="F803" s="16">
        <v>147098320896</v>
      </c>
      <c r="G803" s="3">
        <f t="shared" si="48"/>
        <v>7.5692144654921911E-3</v>
      </c>
      <c r="H803" s="3">
        <f>1-E803/MAX(E$2:E803)</f>
        <v>0.35291125025522352</v>
      </c>
      <c r="I803" s="32">
        <v>467.51515151515144</v>
      </c>
      <c r="J803" s="32">
        <v>351.51515151515144</v>
      </c>
      <c r="K803" s="34">
        <f ca="1">IF(ROW()&gt;计算结果!B$18+1,SUM(OFFSET(I803,0,0,-计算结果!B$18,1))-SUM(OFFSET(J803,0,0,-计算结果!B$18,1)),SUM(OFFSET(I803,0,0,-ROW(),1))-SUM(OFFSET(J803,0,0,-ROW(),1)))</f>
        <v>-1944.9999999999964</v>
      </c>
      <c r="L803" s="35" t="str">
        <f t="shared" ca="1" si="49"/>
        <v>卖</v>
      </c>
      <c r="M803" s="4" t="str">
        <f t="shared" ca="1" si="50"/>
        <v/>
      </c>
      <c r="N803" s="3">
        <f ca="1">IF(L802="买",E803/E802-1,0)-IF(M803=1,计算结果!B$17,0)</f>
        <v>0</v>
      </c>
      <c r="O803" s="2">
        <f t="shared" ca="1" si="51"/>
        <v>3.3952050692515483</v>
      </c>
      <c r="P803" s="3">
        <f ca="1">1-O803/MAX(O$2:O803)</f>
        <v>0.39829680800381095</v>
      </c>
    </row>
    <row r="804" spans="1:16" x14ac:dyDescent="0.15">
      <c r="A804" s="1">
        <v>39566</v>
      </c>
      <c r="B804">
        <v>3740.95</v>
      </c>
      <c r="C804">
        <v>3791.77</v>
      </c>
      <c r="D804">
        <v>3711.19</v>
      </c>
      <c r="E804" s="2">
        <v>3729.15</v>
      </c>
      <c r="F804" s="16">
        <v>85070651392</v>
      </c>
      <c r="G804" s="3">
        <f t="shared" si="48"/>
        <v>-1.9436928586641811E-2</v>
      </c>
      <c r="H804" s="3">
        <f>1-E804/MAX(E$2:E804)</f>
        <v>0.3654886680732321</v>
      </c>
      <c r="I804" s="32">
        <v>290.88888888888891</v>
      </c>
      <c r="J804" s="32">
        <v>528.88888888888891</v>
      </c>
      <c r="K804" s="34">
        <f ca="1">IF(ROW()&gt;计算结果!B$18+1,SUM(OFFSET(I804,0,0,-计算结果!B$18,1))-SUM(OFFSET(J804,0,0,-计算结果!B$18,1)),SUM(OFFSET(I804,0,0,-ROW(),1))-SUM(OFFSET(J804,0,0,-ROW(),1)))</f>
        <v>-1959.9999999999964</v>
      </c>
      <c r="L804" s="35" t="str">
        <f t="shared" ca="1" si="49"/>
        <v>卖</v>
      </c>
      <c r="M804" s="4" t="str">
        <f t="shared" ca="1" si="50"/>
        <v/>
      </c>
      <c r="N804" s="3">
        <f ca="1">IF(L803="买",E804/E803-1,0)-IF(M804=1,计算结果!B$17,0)</f>
        <v>0</v>
      </c>
      <c r="O804" s="2">
        <f t="shared" ca="1" si="51"/>
        <v>3.3952050692515483</v>
      </c>
      <c r="P804" s="3">
        <f ca="1">1-O804/MAX(O$2:O804)</f>
        <v>0.39829680800381095</v>
      </c>
    </row>
    <row r="805" spans="1:16" x14ac:dyDescent="0.15">
      <c r="A805" s="1">
        <v>39567</v>
      </c>
      <c r="B805">
        <v>3704.93</v>
      </c>
      <c r="C805">
        <v>3797.53</v>
      </c>
      <c r="D805">
        <v>3702.02</v>
      </c>
      <c r="E805" s="2">
        <v>3776.94</v>
      </c>
      <c r="F805" s="16">
        <v>78895824896</v>
      </c>
      <c r="G805" s="3">
        <f t="shared" si="48"/>
        <v>1.2815252805599142E-2</v>
      </c>
      <c r="H805" s="3">
        <f>1-E805/MAX(E$2:E805)</f>
        <v>0.35735724494657317</v>
      </c>
      <c r="I805" s="32">
        <v>603.52941176470586</v>
      </c>
      <c r="J805" s="32">
        <v>223.52941176470586</v>
      </c>
      <c r="K805" s="34">
        <f ca="1">IF(ROW()&gt;计算结果!B$18+1,SUM(OFFSET(I805,0,0,-计算结果!B$18,1))-SUM(OFFSET(J805,0,0,-计算结果!B$18,1)),SUM(OFFSET(I805,0,0,-ROW(),1))-SUM(OFFSET(J805,0,0,-ROW(),1)))</f>
        <v>-1914.0000000000036</v>
      </c>
      <c r="L805" s="35" t="str">
        <f t="shared" ca="1" si="49"/>
        <v>卖</v>
      </c>
      <c r="M805" s="4" t="str">
        <f t="shared" ca="1" si="50"/>
        <v/>
      </c>
      <c r="N805" s="3">
        <f ca="1">IF(L804="买",E805/E804-1,0)-IF(M805=1,计算结果!B$17,0)</f>
        <v>0</v>
      </c>
      <c r="O805" s="2">
        <f t="shared" ca="1" si="51"/>
        <v>3.3952050692515483</v>
      </c>
      <c r="P805" s="3">
        <f ca="1">1-O805/MAX(O$2:O805)</f>
        <v>0.39829680800381095</v>
      </c>
    </row>
    <row r="806" spans="1:16" x14ac:dyDescent="0.15">
      <c r="A806" s="1">
        <v>39568</v>
      </c>
      <c r="B806">
        <v>3793.85</v>
      </c>
      <c r="C806">
        <v>3970.57</v>
      </c>
      <c r="D806">
        <v>3793.85</v>
      </c>
      <c r="E806" s="2">
        <v>3959.12</v>
      </c>
      <c r="F806" s="16">
        <v>122637221888</v>
      </c>
      <c r="G806" s="3">
        <f t="shared" si="48"/>
        <v>4.8234814426493466E-2</v>
      </c>
      <c r="H806" s="3">
        <f>1-E806/MAX(E$2:E806)</f>
        <v>0.32635949091404071</v>
      </c>
      <c r="I806" s="32">
        <v>832.00000000000011</v>
      </c>
      <c r="J806" s="32">
        <v>20.000000000000114</v>
      </c>
      <c r="K806" s="34">
        <f ca="1">IF(ROW()&gt;计算结果!B$18+1,SUM(OFFSET(I806,0,0,-计算结果!B$18,1))-SUM(OFFSET(J806,0,0,-计算结果!B$18,1)),SUM(OFFSET(I806,0,0,-ROW(),1))-SUM(OFFSET(J806,0,0,-ROW(),1)))</f>
        <v>-1225</v>
      </c>
      <c r="L806" s="35" t="str">
        <f t="shared" ca="1" si="49"/>
        <v>卖</v>
      </c>
      <c r="M806" s="4" t="str">
        <f t="shared" ca="1" si="50"/>
        <v/>
      </c>
      <c r="N806" s="3">
        <f ca="1">IF(L805="买",E806/E805-1,0)-IF(M806=1,计算结果!B$17,0)</f>
        <v>0</v>
      </c>
      <c r="O806" s="2">
        <f t="shared" ca="1" si="51"/>
        <v>3.3952050692515483</v>
      </c>
      <c r="P806" s="3">
        <f ca="1">1-O806/MAX(O$2:O806)</f>
        <v>0.39829680800381095</v>
      </c>
    </row>
    <row r="807" spans="1:16" x14ac:dyDescent="0.15">
      <c r="A807" s="1">
        <v>39573</v>
      </c>
      <c r="B807">
        <v>4015.21</v>
      </c>
      <c r="C807">
        <v>4061.47</v>
      </c>
      <c r="D807">
        <v>3972.56</v>
      </c>
      <c r="E807" s="2">
        <v>4055.78</v>
      </c>
      <c r="F807" s="16">
        <v>111004385280</v>
      </c>
      <c r="G807" s="3">
        <f t="shared" si="48"/>
        <v>2.4414516357170291E-2</v>
      </c>
      <c r="H807" s="3">
        <f>1-E807/MAX(E$2:E807)</f>
        <v>0.30991288368610903</v>
      </c>
      <c r="I807" s="32">
        <v>818.00776914539404</v>
      </c>
      <c r="J807" s="32">
        <v>43.007769145394036</v>
      </c>
      <c r="K807" s="34">
        <f ca="1">IF(ROW()&gt;计算结果!B$18+1,SUM(OFFSET(I807,0,0,-计算结果!B$18,1))-SUM(OFFSET(J807,0,0,-计算结果!B$18,1)),SUM(OFFSET(I807,0,0,-ROW(),1))-SUM(OFFSET(J807,0,0,-ROW(),1)))</f>
        <v>-85.000000000007276</v>
      </c>
      <c r="L807" s="35" t="str">
        <f t="shared" ca="1" si="49"/>
        <v>卖</v>
      </c>
      <c r="M807" s="4" t="str">
        <f t="shared" ca="1" si="50"/>
        <v/>
      </c>
      <c r="N807" s="3">
        <f ca="1">IF(L806="买",E807/E806-1,0)-IF(M807=1,计算结果!B$17,0)</f>
        <v>0</v>
      </c>
      <c r="O807" s="2">
        <f t="shared" ca="1" si="51"/>
        <v>3.3952050692515483</v>
      </c>
      <c r="P807" s="3">
        <f ca="1">1-O807/MAX(O$2:O807)</f>
        <v>0.39829680800381095</v>
      </c>
    </row>
    <row r="808" spans="1:16" x14ac:dyDescent="0.15">
      <c r="A808" s="1">
        <v>39574</v>
      </c>
      <c r="B808">
        <v>4021.07</v>
      </c>
      <c r="C808">
        <v>4075.57</v>
      </c>
      <c r="D808">
        <v>3961.34</v>
      </c>
      <c r="E808" s="2">
        <v>4010.89</v>
      </c>
      <c r="F808" s="16">
        <v>106198409216</v>
      </c>
      <c r="G808" s="3">
        <f t="shared" si="48"/>
        <v>-1.1068154584321754E-2</v>
      </c>
      <c r="H808" s="3">
        <f>1-E808/MAX(E$2:E808)</f>
        <v>0.31755087456611997</v>
      </c>
      <c r="I808" s="32">
        <v>298.17391304347825</v>
      </c>
      <c r="J808" s="32">
        <v>552.17391304347825</v>
      </c>
      <c r="K808" s="34">
        <f ca="1">IF(ROW()&gt;计算结果!B$18+1,SUM(OFFSET(I808,0,0,-计算结果!B$18,1))-SUM(OFFSET(J808,0,0,-计算结果!B$18,1)),SUM(OFFSET(I808,0,0,-ROW(),1))-SUM(OFFSET(J808,0,0,-ROW(),1)))</f>
        <v>148</v>
      </c>
      <c r="L808" s="35" t="str">
        <f t="shared" ca="1" si="49"/>
        <v>买</v>
      </c>
      <c r="M808" s="4">
        <f t="shared" ca="1" si="50"/>
        <v>1</v>
      </c>
      <c r="N808" s="3">
        <f ca="1">IF(L807="买",E808/E807-1,0)-IF(M808=1,计算结果!B$17,0)</f>
        <v>0</v>
      </c>
      <c r="O808" s="2">
        <f t="shared" ca="1" si="51"/>
        <v>3.3952050692515483</v>
      </c>
      <c r="P808" s="3">
        <f ca="1">1-O808/MAX(O$2:O808)</f>
        <v>0.39829680800381095</v>
      </c>
    </row>
    <row r="809" spans="1:16" x14ac:dyDescent="0.15">
      <c r="A809" s="1">
        <v>39575</v>
      </c>
      <c r="B809">
        <v>3986.13</v>
      </c>
      <c r="C809">
        <v>4042.41</v>
      </c>
      <c r="D809">
        <v>3821.11</v>
      </c>
      <c r="E809" s="2">
        <v>3821.32</v>
      </c>
      <c r="F809" s="16">
        <v>98465316864</v>
      </c>
      <c r="G809" s="3">
        <f t="shared" si="48"/>
        <v>-4.726382423851061E-2</v>
      </c>
      <c r="H809" s="3">
        <f>1-E809/MAX(E$2:E809)</f>
        <v>0.34980603008235212</v>
      </c>
      <c r="I809" s="32">
        <v>84.910112359550567</v>
      </c>
      <c r="J809" s="32">
        <v>771.91011235955057</v>
      </c>
      <c r="K809" s="34">
        <f ca="1">IF(ROW()&gt;计算结果!B$18+1,SUM(OFFSET(I809,0,0,-计算结果!B$18,1))-SUM(OFFSET(J809,0,0,-计算结果!B$18,1)),SUM(OFFSET(I809,0,0,-ROW(),1))-SUM(OFFSET(J809,0,0,-ROW(),1)))</f>
        <v>-741.00000000000728</v>
      </c>
      <c r="L809" s="35" t="str">
        <f t="shared" ca="1" si="49"/>
        <v>卖</v>
      </c>
      <c r="M809" s="4">
        <f t="shared" ca="1" si="50"/>
        <v>1</v>
      </c>
      <c r="N809" s="3">
        <f ca="1">IF(L808="买",E809/E808-1,0)-IF(M809=1,计算结果!B$17,0)</f>
        <v>-4.726382423851061E-2</v>
      </c>
      <c r="O809" s="2">
        <f t="shared" ca="1" si="51"/>
        <v>3.234734693604743</v>
      </c>
      <c r="P809" s="3">
        <f ca="1">1-O809/MAX(O$2:O809)</f>
        <v>0.42673560191406956</v>
      </c>
    </row>
    <row r="810" spans="1:16" x14ac:dyDescent="0.15">
      <c r="A810" s="1">
        <v>39576</v>
      </c>
      <c r="B810">
        <v>3774.04</v>
      </c>
      <c r="C810">
        <v>3926</v>
      </c>
      <c r="D810">
        <v>3761.28</v>
      </c>
      <c r="E810" s="2">
        <v>3925.04</v>
      </c>
      <c r="F810" s="16">
        <v>77839106048</v>
      </c>
      <c r="G810" s="3">
        <f t="shared" si="48"/>
        <v>2.71424533930682E-2</v>
      </c>
      <c r="H810" s="3">
        <f>1-E810/MAX(E$2:E810)</f>
        <v>0.33215817055740826</v>
      </c>
      <c r="I810" s="32">
        <v>805.99773036768045</v>
      </c>
      <c r="J810" s="32">
        <v>34.997730367680447</v>
      </c>
      <c r="K810" s="34">
        <f ca="1">IF(ROW()&gt;计算结果!B$18+1,SUM(OFFSET(I810,0,0,-计算结果!B$18,1))-SUM(OFFSET(J810,0,0,-计算结果!B$18,1)),SUM(OFFSET(I810,0,0,-ROW(),1))-SUM(OFFSET(J810,0,0,-ROW(),1)))</f>
        <v>710.99999999999636</v>
      </c>
      <c r="L810" s="35" t="str">
        <f t="shared" ca="1" si="49"/>
        <v>买</v>
      </c>
      <c r="M810" s="4">
        <f t="shared" ca="1" si="50"/>
        <v>1</v>
      </c>
      <c r="N810" s="3">
        <f ca="1">IF(L809="买",E810/E809-1,0)-IF(M810=1,计算结果!B$17,0)</f>
        <v>0</v>
      </c>
      <c r="O810" s="2">
        <f t="shared" ca="1" si="51"/>
        <v>3.234734693604743</v>
      </c>
      <c r="P810" s="3">
        <f ca="1">1-O810/MAX(O$2:O810)</f>
        <v>0.42673560191406956</v>
      </c>
    </row>
    <row r="811" spans="1:16" x14ac:dyDescent="0.15">
      <c r="A811" s="1">
        <v>39577</v>
      </c>
      <c r="B811">
        <v>3960.89</v>
      </c>
      <c r="C811">
        <v>3973.06</v>
      </c>
      <c r="D811">
        <v>3806.52</v>
      </c>
      <c r="E811" s="2">
        <v>3878.92</v>
      </c>
      <c r="F811" s="16">
        <v>96377856000</v>
      </c>
      <c r="G811" s="3">
        <f t="shared" si="48"/>
        <v>-1.1750198724089445E-2</v>
      </c>
      <c r="H811" s="3">
        <f>1-E811/MAX(E$2:E811)</f>
        <v>0.34000544476961814</v>
      </c>
      <c r="I811" s="32">
        <v>347.14285714285711</v>
      </c>
      <c r="J811" s="32">
        <v>482.14285714285711</v>
      </c>
      <c r="K811" s="34">
        <f ca="1">IF(ROW()&gt;计算结果!B$18+1,SUM(OFFSET(I811,0,0,-计算结果!B$18,1))-SUM(OFFSET(J811,0,0,-计算结果!B$18,1)),SUM(OFFSET(I811,0,0,-ROW(),1))-SUM(OFFSET(J811,0,0,-ROW(),1)))</f>
        <v>1406</v>
      </c>
      <c r="L811" s="35" t="str">
        <f t="shared" ca="1" si="49"/>
        <v>买</v>
      </c>
      <c r="M811" s="4" t="str">
        <f t="shared" ca="1" si="50"/>
        <v/>
      </c>
      <c r="N811" s="3">
        <f ca="1">IF(L810="买",E811/E810-1,0)-IF(M811=1,计算结果!B$17,0)</f>
        <v>-1.1750198724089445E-2</v>
      </c>
      <c r="O811" s="2">
        <f t="shared" ca="1" si="51"/>
        <v>3.1967259181351806</v>
      </c>
      <c r="P811" s="3">
        <f ca="1">1-O811/MAX(O$2:O811)</f>
        <v>0.43347157251302482</v>
      </c>
    </row>
    <row r="812" spans="1:16" x14ac:dyDescent="0.15">
      <c r="A812" s="1">
        <v>39580</v>
      </c>
      <c r="B812">
        <v>3804.99</v>
      </c>
      <c r="C812">
        <v>3952.79</v>
      </c>
      <c r="D812">
        <v>3766.58</v>
      </c>
      <c r="E812" s="2">
        <v>3904.92</v>
      </c>
      <c r="F812" s="16">
        <v>81691484160</v>
      </c>
      <c r="G812" s="3">
        <f t="shared" si="48"/>
        <v>6.7028966825817271E-3</v>
      </c>
      <c r="H812" s="3">
        <f>1-E812/MAX(E$2:E812)</f>
        <v>0.33558156945484241</v>
      </c>
      <c r="I812" s="32">
        <v>623.56521739130437</v>
      </c>
      <c r="J812" s="32">
        <v>219.56521739130437</v>
      </c>
      <c r="K812" s="34">
        <f ca="1">IF(ROW()&gt;计算结果!B$18+1,SUM(OFFSET(I812,0,0,-计算结果!B$18,1))-SUM(OFFSET(J812,0,0,-计算结果!B$18,1)),SUM(OFFSET(I812,0,0,-ROW(),1))-SUM(OFFSET(J812,0,0,-ROW(),1)))</f>
        <v>1117</v>
      </c>
      <c r="L812" s="35" t="str">
        <f t="shared" ca="1" si="49"/>
        <v>买</v>
      </c>
      <c r="M812" s="4" t="str">
        <f t="shared" ca="1" si="50"/>
        <v/>
      </c>
      <c r="N812" s="3">
        <f ca="1">IF(L811="买",E812/E811-1,0)-IF(M812=1,计算结果!B$17,0)</f>
        <v>6.7028966825817271E-3</v>
      </c>
      <c r="O812" s="2">
        <f t="shared" ca="1" si="51"/>
        <v>3.2181532416869718</v>
      </c>
      <c r="P812" s="3">
        <f ca="1">1-O812/MAX(O$2:O812)</f>
        <v>0.42967419099583415</v>
      </c>
    </row>
    <row r="813" spans="1:16" x14ac:dyDescent="0.15">
      <c r="A813" s="1">
        <v>39581</v>
      </c>
      <c r="B813">
        <v>3786.53</v>
      </c>
      <c r="C813">
        <v>3923.17</v>
      </c>
      <c r="D813">
        <v>3778.72</v>
      </c>
      <c r="E813" s="2">
        <v>3851.69</v>
      </c>
      <c r="F813" s="16">
        <v>79847317504</v>
      </c>
      <c r="G813" s="3">
        <f t="shared" si="48"/>
        <v>-1.3631521260358714E-2</v>
      </c>
      <c r="H813" s="3">
        <f>1-E813/MAX(E$2:E813)</f>
        <v>0.34463860341659291</v>
      </c>
      <c r="I813" s="32">
        <v>324.1764705882353</v>
      </c>
      <c r="J813" s="32">
        <v>491.1764705882353</v>
      </c>
      <c r="K813" s="34">
        <f ca="1">IF(ROW()&gt;计算结果!B$18+1,SUM(OFFSET(I813,0,0,-计算结果!B$18,1))-SUM(OFFSET(J813,0,0,-计算结果!B$18,1)),SUM(OFFSET(I813,0,0,-ROW(),1))-SUM(OFFSET(J813,0,0,-ROW(),1)))</f>
        <v>344.99999999999636</v>
      </c>
      <c r="L813" s="35" t="str">
        <f t="shared" ca="1" si="49"/>
        <v>买</v>
      </c>
      <c r="M813" s="4" t="str">
        <f t="shared" ca="1" si="50"/>
        <v/>
      </c>
      <c r="N813" s="3">
        <f ca="1">IF(L812="买",E813/E812-1,0)-IF(M813=1,计算结果!B$17,0)</f>
        <v>-1.3631521260358714E-2</v>
      </c>
      <c r="O813" s="2">
        <f t="shared" ca="1" si="51"/>
        <v>3.1742849173538237</v>
      </c>
      <c r="P813" s="3">
        <f ca="1">1-O813/MAX(O$2:O813)</f>
        <v>0.43744859938660563</v>
      </c>
    </row>
    <row r="814" spans="1:16" x14ac:dyDescent="0.15">
      <c r="A814" s="1">
        <v>39582</v>
      </c>
      <c r="B814">
        <v>3843.47</v>
      </c>
      <c r="C814">
        <v>3975.79</v>
      </c>
      <c r="D814">
        <v>3843.47</v>
      </c>
      <c r="E814" s="2">
        <v>3975.78</v>
      </c>
      <c r="F814" s="16">
        <v>85230878720</v>
      </c>
      <c r="G814" s="3">
        <f t="shared" si="48"/>
        <v>3.2217026811607319E-2</v>
      </c>
      <c r="H814" s="3">
        <f>1-E814/MAX(E$2:E814)</f>
        <v>0.32352480773157277</v>
      </c>
      <c r="I814" s="32">
        <v>717.06557377049182</v>
      </c>
      <c r="J814" s="32">
        <v>136.06557377049182</v>
      </c>
      <c r="K814" s="34">
        <f ca="1">IF(ROW()&gt;计算结果!B$18+1,SUM(OFFSET(I814,0,0,-计算结果!B$18,1))-SUM(OFFSET(J814,0,0,-计算结果!B$18,1)),SUM(OFFSET(I814,0,0,-ROW(),1))-SUM(OFFSET(J814,0,0,-ROW(),1)))</f>
        <v>940.99999999999636</v>
      </c>
      <c r="L814" s="35" t="str">
        <f t="shared" ca="1" si="49"/>
        <v>买</v>
      </c>
      <c r="M814" s="4" t="str">
        <f t="shared" ca="1" si="50"/>
        <v/>
      </c>
      <c r="N814" s="3">
        <f ca="1">IF(L813="买",E814/E813-1,0)-IF(M814=1,计算结果!B$17,0)</f>
        <v>3.2217026811607319E-2</v>
      </c>
      <c r="O814" s="2">
        <f t="shared" ca="1" si="51"/>
        <v>3.2765509396438923</v>
      </c>
      <c r="P814" s="3">
        <f ca="1">1-O814/MAX(O$2:O814)</f>
        <v>0.41932486583013673</v>
      </c>
    </row>
    <row r="815" spans="1:16" x14ac:dyDescent="0.15">
      <c r="A815" s="1">
        <v>39583</v>
      </c>
      <c r="B815">
        <v>4006.66</v>
      </c>
      <c r="C815">
        <v>4038.85</v>
      </c>
      <c r="D815">
        <v>3948.06</v>
      </c>
      <c r="E815" s="2">
        <v>3948.09</v>
      </c>
      <c r="F815" s="16">
        <v>81795874816</v>
      </c>
      <c r="G815" s="3">
        <f t="shared" si="48"/>
        <v>-6.9646710834100345E-3</v>
      </c>
      <c r="H815" s="3">
        <f>1-E815/MAX(E$2:E815)</f>
        <v>0.32823623494180898</v>
      </c>
      <c r="I815" s="32">
        <v>265.84615384615387</v>
      </c>
      <c r="J815" s="32">
        <v>553.84615384615381</v>
      </c>
      <c r="K815" s="34">
        <f ca="1">IF(ROW()&gt;计算结果!B$18+1,SUM(OFFSET(I815,0,0,-计算结果!B$18,1))-SUM(OFFSET(J815,0,0,-计算结果!B$18,1)),SUM(OFFSET(I815,0,0,-ROW(),1))-SUM(OFFSET(J815,0,0,-ROW(),1)))</f>
        <v>1421.9999999999964</v>
      </c>
      <c r="L815" s="35" t="str">
        <f t="shared" ca="1" si="49"/>
        <v>买</v>
      </c>
      <c r="M815" s="4" t="str">
        <f t="shared" ca="1" si="50"/>
        <v/>
      </c>
      <c r="N815" s="3">
        <f ca="1">IF(L814="买",E815/E814-1,0)-IF(M815=1,计算结果!B$17,0)</f>
        <v>-6.9646710834100345E-3</v>
      </c>
      <c r="O815" s="2">
        <f t="shared" ca="1" si="51"/>
        <v>3.2537308400612344</v>
      </c>
      <c r="P815" s="3">
        <f ca="1">1-O815/MAX(O$2:O815)</f>
        <v>0.42336907714594485</v>
      </c>
    </row>
    <row r="816" spans="1:16" x14ac:dyDescent="0.15">
      <c r="A816" s="1">
        <v>39584</v>
      </c>
      <c r="B816">
        <v>3948.03</v>
      </c>
      <c r="C816">
        <v>3982.22</v>
      </c>
      <c r="D816">
        <v>3882.9</v>
      </c>
      <c r="E816" s="2">
        <v>3936.12</v>
      </c>
      <c r="F816" s="16">
        <v>66279362560</v>
      </c>
      <c r="G816" s="3">
        <f t="shared" si="48"/>
        <v>-3.0318457785917241E-3</v>
      </c>
      <c r="H816" s="3">
        <f>1-E816/MAX(E$2:E816)</f>
        <v>0.33027291907711154</v>
      </c>
      <c r="I816" s="32">
        <v>212.1538461538461</v>
      </c>
      <c r="J816" s="32">
        <v>606.15384615384608</v>
      </c>
      <c r="K816" s="34">
        <f ca="1">IF(ROW()&gt;计算结果!B$18+1,SUM(OFFSET(I816,0,0,-计算结果!B$18,1))-SUM(OFFSET(J816,0,0,-计算结果!B$18,1)),SUM(OFFSET(I816,0,0,-ROW(),1))-SUM(OFFSET(J816,0,0,-ROW(),1)))</f>
        <v>520.00000000000728</v>
      </c>
      <c r="L816" s="35" t="str">
        <f t="shared" ca="1" si="49"/>
        <v>买</v>
      </c>
      <c r="M816" s="4" t="str">
        <f t="shared" ca="1" si="50"/>
        <v/>
      </c>
      <c r="N816" s="3">
        <f ca="1">IF(L815="买",E816/E815-1,0)-IF(M816=1,计算结果!B$17,0)</f>
        <v>-3.0318457785917241E-3</v>
      </c>
      <c r="O816" s="2">
        <f t="shared" ca="1" si="51"/>
        <v>3.2438660299491211</v>
      </c>
      <c r="P816" s="3">
        <f ca="1">1-O816/MAX(O$2:O816)</f>
        <v>0.42511733317520539</v>
      </c>
    </row>
    <row r="817" spans="1:16" x14ac:dyDescent="0.15">
      <c r="A817" s="1">
        <v>39587</v>
      </c>
      <c r="B817">
        <v>3926.31</v>
      </c>
      <c r="C817">
        <v>3936.28</v>
      </c>
      <c r="D817">
        <v>3865.5</v>
      </c>
      <c r="E817" s="2">
        <v>3914.07</v>
      </c>
      <c r="F817" s="16">
        <v>49755652096</v>
      </c>
      <c r="G817" s="3">
        <f t="shared" si="48"/>
        <v>-5.6019633547756964E-3</v>
      </c>
      <c r="H817" s="3">
        <f>1-E817/MAX(E$2:E817)</f>
        <v>0.33402470564214248</v>
      </c>
      <c r="I817" s="32">
        <v>380.82352941176458</v>
      </c>
      <c r="J817" s="32">
        <v>458.82352941176458</v>
      </c>
      <c r="K817" s="34">
        <f ca="1">IF(ROW()&gt;计算结果!B$18+1,SUM(OFFSET(I817,0,0,-计算结果!B$18,1))-SUM(OFFSET(J817,0,0,-计算结果!B$18,1)),SUM(OFFSET(I817,0,0,-ROW(),1))-SUM(OFFSET(J817,0,0,-ROW(),1)))</f>
        <v>325.99999999999636</v>
      </c>
      <c r="L817" s="35" t="str">
        <f t="shared" ca="1" si="49"/>
        <v>买</v>
      </c>
      <c r="M817" s="4" t="str">
        <f t="shared" ca="1" si="50"/>
        <v/>
      </c>
      <c r="N817" s="3">
        <f ca="1">IF(L816="买",E817/E816-1,0)-IF(M817=1,计算结果!B$17,0)</f>
        <v>-5.6019633547756964E-3</v>
      </c>
      <c r="O817" s="2">
        <f t="shared" ca="1" si="51"/>
        <v>3.2256940113215444</v>
      </c>
      <c r="P817" s="3">
        <f ca="1">1-O817/MAX(O$2:O817)</f>
        <v>0.42833780480805361</v>
      </c>
    </row>
    <row r="818" spans="1:16" x14ac:dyDescent="0.15">
      <c r="A818" s="1">
        <v>39588</v>
      </c>
      <c r="B818">
        <v>3911.1</v>
      </c>
      <c r="C818">
        <v>3946.44</v>
      </c>
      <c r="D818">
        <v>3698.55</v>
      </c>
      <c r="E818" s="2">
        <v>3710.82</v>
      </c>
      <c r="F818" s="16">
        <v>64572030976</v>
      </c>
      <c r="G818" s="3">
        <f t="shared" si="48"/>
        <v>-5.1928044209735624E-2</v>
      </c>
      <c r="H818" s="3">
        <f>1-E818/MAX(E$2:E818)</f>
        <v>0.36860750017014898</v>
      </c>
      <c r="I818" s="32">
        <v>39.89473684210526</v>
      </c>
      <c r="J818" s="32">
        <v>797.8947368421052</v>
      </c>
      <c r="K818" s="34">
        <f ca="1">IF(ROW()&gt;计算结果!B$18+1,SUM(OFFSET(I818,0,0,-计算结果!B$18,1))-SUM(OFFSET(J818,0,0,-计算结果!B$18,1)),SUM(OFFSET(I818,0,0,-ROW(),1))-SUM(OFFSET(J818,0,0,-ROW(),1)))</f>
        <v>211.00000000000364</v>
      </c>
      <c r="L818" s="35" t="str">
        <f t="shared" ca="1" si="49"/>
        <v>买</v>
      </c>
      <c r="M818" s="4" t="str">
        <f t="shared" ca="1" si="50"/>
        <v/>
      </c>
      <c r="N818" s="3">
        <f ca="1">IF(L817="买",E818/E817-1,0)-IF(M818=1,计算结果!B$17,0)</f>
        <v>-5.1928044209735624E-2</v>
      </c>
      <c r="O818" s="2">
        <f t="shared" ca="1" si="51"/>
        <v>3.0581900300945599</v>
      </c>
      <c r="P818" s="3">
        <f ca="1">1-O818/MAX(O$2:O818)</f>
        <v>0.45802310455301543</v>
      </c>
    </row>
    <row r="819" spans="1:16" x14ac:dyDescent="0.15">
      <c r="A819" s="1">
        <v>39589</v>
      </c>
      <c r="B819">
        <v>3668.18</v>
      </c>
      <c r="C819">
        <v>3801.07</v>
      </c>
      <c r="D819">
        <v>3591.57</v>
      </c>
      <c r="E819" s="2">
        <v>3783.05</v>
      </c>
      <c r="F819" s="16">
        <v>69179113472</v>
      </c>
      <c r="G819" s="3">
        <f t="shared" si="48"/>
        <v>1.9464700524412404E-2</v>
      </c>
      <c r="H819" s="3">
        <f>1-E819/MAX(E$2:E819)</f>
        <v>0.35631763424760088</v>
      </c>
      <c r="I819" s="32">
        <v>700.86096256684493</v>
      </c>
      <c r="J819" s="32">
        <v>147.86096256684493</v>
      </c>
      <c r="K819" s="34">
        <f ca="1">IF(ROW()&gt;计算结果!B$18+1,SUM(OFFSET(I819,0,0,-计算结果!B$18,1))-SUM(OFFSET(J819,0,0,-计算结果!B$18,1)),SUM(OFFSET(I819,0,0,-ROW(),1))-SUM(OFFSET(J819,0,0,-ROW(),1)))</f>
        <v>1444.0000000000036</v>
      </c>
      <c r="L819" s="35" t="str">
        <f t="shared" ca="1" si="49"/>
        <v>买</v>
      </c>
      <c r="M819" s="4" t="str">
        <f t="shared" ca="1" si="50"/>
        <v/>
      </c>
      <c r="N819" s="3">
        <f ca="1">IF(L818="买",E819/E818-1,0)-IF(M819=1,计算结果!B$17,0)</f>
        <v>1.9464700524412404E-2</v>
      </c>
      <c r="O819" s="2">
        <f t="shared" ca="1" si="51"/>
        <v>3.1177167831770944</v>
      </c>
      <c r="P819" s="3">
        <f ca="1">1-O819/MAX(O$2:O819)</f>
        <v>0.44747368659198905</v>
      </c>
    </row>
    <row r="820" spans="1:16" x14ac:dyDescent="0.15">
      <c r="A820" s="1">
        <v>39590</v>
      </c>
      <c r="B820">
        <v>3732.64</v>
      </c>
      <c r="C820">
        <v>3783.85</v>
      </c>
      <c r="D820">
        <v>3704.16</v>
      </c>
      <c r="E820" s="2">
        <v>3711.44</v>
      </c>
      <c r="F820" s="16">
        <v>66281213952</v>
      </c>
      <c r="G820" s="3">
        <f t="shared" si="48"/>
        <v>-1.8929170907072357E-2</v>
      </c>
      <c r="H820" s="3">
        <f>1-E820/MAX(E$2:E820)</f>
        <v>0.36850200775879671</v>
      </c>
      <c r="I820" s="32">
        <v>260.07142857142856</v>
      </c>
      <c r="J820" s="32">
        <v>591.07142857142856</v>
      </c>
      <c r="K820" s="34">
        <f ca="1">IF(ROW()&gt;计算结果!B$18+1,SUM(OFFSET(I820,0,0,-计算结果!B$18,1))-SUM(OFFSET(J820,0,0,-计算结果!B$18,1)),SUM(OFFSET(I820,0,0,-ROW(),1))-SUM(OFFSET(J820,0,0,-ROW(),1)))</f>
        <v>257.00000000000364</v>
      </c>
      <c r="L820" s="35" t="str">
        <f t="shared" ca="1" si="49"/>
        <v>买</v>
      </c>
      <c r="M820" s="4" t="str">
        <f t="shared" ca="1" si="50"/>
        <v/>
      </c>
      <c r="N820" s="3">
        <f ca="1">IF(L819="买",E820/E819-1,0)-IF(M820=1,计算结果!B$17,0)</f>
        <v>-1.8929170907072357E-2</v>
      </c>
      <c r="O820" s="2">
        <f t="shared" ca="1" si="51"/>
        <v>3.0587009893484876</v>
      </c>
      <c r="P820" s="3">
        <f ca="1">1-O820/MAX(O$2:O820)</f>
        <v>0.45793255160914392</v>
      </c>
    </row>
    <row r="821" spans="1:16" x14ac:dyDescent="0.15">
      <c r="A821" s="1">
        <v>39591</v>
      </c>
      <c r="B821">
        <v>3697.89</v>
      </c>
      <c r="C821">
        <v>3741.06</v>
      </c>
      <c r="D821">
        <v>3629.01</v>
      </c>
      <c r="E821" s="2">
        <v>3675.15</v>
      </c>
      <c r="F821" s="16">
        <v>52530761728</v>
      </c>
      <c r="G821" s="3">
        <f t="shared" si="48"/>
        <v>-9.7778759726683262E-3</v>
      </c>
      <c r="H821" s="3">
        <f>1-E821/MAX(E$2:E821)</f>
        <v>0.37467671680392023</v>
      </c>
      <c r="I821" s="32">
        <v>274.01886792452825</v>
      </c>
      <c r="J821" s="32">
        <v>583.01886792452819</v>
      </c>
      <c r="K821" s="34">
        <f ca="1">IF(ROW()&gt;计算结果!B$18+1,SUM(OFFSET(I821,0,0,-计算结果!B$18,1))-SUM(OFFSET(J821,0,0,-计算结果!B$18,1)),SUM(OFFSET(I821,0,0,-ROW(),1))-SUM(OFFSET(J821,0,0,-ROW(),1)))</f>
        <v>-10.000000000003638</v>
      </c>
      <c r="L821" s="35" t="str">
        <f t="shared" ca="1" si="49"/>
        <v>卖</v>
      </c>
      <c r="M821" s="4">
        <f t="shared" ca="1" si="50"/>
        <v>1</v>
      </c>
      <c r="N821" s="3">
        <f ca="1">IF(L820="买",E821/E820-1,0)-IF(M821=1,计算结果!B$17,0)</f>
        <v>-9.7778759726683262E-3</v>
      </c>
      <c r="O821" s="2">
        <f t="shared" ca="1" si="51"/>
        <v>3.0287933904371602</v>
      </c>
      <c r="P821" s="3">
        <f ca="1">1-O821/MAX(O$2:O821)</f>
        <v>0.46323281988833054</v>
      </c>
    </row>
    <row r="822" spans="1:16" x14ac:dyDescent="0.15">
      <c r="A822" s="1">
        <v>39594</v>
      </c>
      <c r="B822">
        <v>3643.01</v>
      </c>
      <c r="C822">
        <v>3643.01</v>
      </c>
      <c r="D822">
        <v>3555.76</v>
      </c>
      <c r="E822" s="2">
        <v>3559.22</v>
      </c>
      <c r="F822" s="16">
        <v>45524373504</v>
      </c>
      <c r="G822" s="3">
        <f t="shared" si="48"/>
        <v>-3.1544290709222822E-2</v>
      </c>
      <c r="H822" s="3">
        <f>1-E822/MAX(E$2:E822)</f>
        <v>0.39440209623630307</v>
      </c>
      <c r="I822" s="32">
        <v>142.25</v>
      </c>
      <c r="J822" s="32">
        <v>711.25</v>
      </c>
      <c r="K822" s="34">
        <f ca="1">IF(ROW()&gt;计算结果!B$18+1,SUM(OFFSET(I822,0,0,-计算结果!B$18,1))-SUM(OFFSET(J822,0,0,-计算结果!B$18,1)),SUM(OFFSET(I822,0,0,-ROW(),1))-SUM(OFFSET(J822,0,0,-ROW(),1)))</f>
        <v>-327.99999999999636</v>
      </c>
      <c r="L822" s="35" t="str">
        <f t="shared" ca="1" si="49"/>
        <v>卖</v>
      </c>
      <c r="M822" s="4" t="str">
        <f t="shared" ca="1" si="50"/>
        <v/>
      </c>
      <c r="N822" s="3">
        <f ca="1">IF(L821="买",E822/E821-1,0)-IF(M822=1,计算结果!B$17,0)</f>
        <v>0</v>
      </c>
      <c r="O822" s="2">
        <f t="shared" ca="1" si="51"/>
        <v>3.0287933904371602</v>
      </c>
      <c r="P822" s="3">
        <f ca="1">1-O822/MAX(O$2:O822)</f>
        <v>0.46323281988833054</v>
      </c>
    </row>
    <row r="823" spans="1:16" x14ac:dyDescent="0.15">
      <c r="A823" s="1">
        <v>39595</v>
      </c>
      <c r="B823">
        <v>3549.99</v>
      </c>
      <c r="C823">
        <v>3594.66</v>
      </c>
      <c r="D823">
        <v>3533.47</v>
      </c>
      <c r="E823" s="2">
        <v>3576.2</v>
      </c>
      <c r="F823" s="16">
        <v>39856279552</v>
      </c>
      <c r="G823" s="3">
        <f t="shared" si="48"/>
        <v>4.7707081888728187E-3</v>
      </c>
      <c r="H823" s="3">
        <f>1-E823/MAX(E$2:E823)</f>
        <v>0.39151296535765334</v>
      </c>
      <c r="I823" s="32">
        <v>563.42553191489367</v>
      </c>
      <c r="J823" s="32">
        <v>290.42553191489367</v>
      </c>
      <c r="K823" s="34">
        <f ca="1">IF(ROW()&gt;计算结果!B$18+1,SUM(OFFSET(I823,0,0,-计算结果!B$18,1))-SUM(OFFSET(J823,0,0,-计算结果!B$18,1)),SUM(OFFSET(I823,0,0,-ROW(),1))-SUM(OFFSET(J823,0,0,-ROW(),1)))</f>
        <v>-793.99999999999272</v>
      </c>
      <c r="L823" s="35" t="str">
        <f t="shared" ca="1" si="49"/>
        <v>卖</v>
      </c>
      <c r="M823" s="4" t="str">
        <f t="shared" ca="1" si="50"/>
        <v/>
      </c>
      <c r="N823" s="3">
        <f ca="1">IF(L822="买",E823/E822-1,0)-IF(M823=1,计算结果!B$17,0)</f>
        <v>0</v>
      </c>
      <c r="O823" s="2">
        <f t="shared" ca="1" si="51"/>
        <v>3.0287933904371602</v>
      </c>
      <c r="P823" s="3">
        <f ca="1">1-O823/MAX(O$2:O823)</f>
        <v>0.46323281988833054</v>
      </c>
    </row>
    <row r="824" spans="1:16" x14ac:dyDescent="0.15">
      <c r="A824" s="1">
        <v>39596</v>
      </c>
      <c r="B824">
        <v>3583.28</v>
      </c>
      <c r="C824">
        <v>3698</v>
      </c>
      <c r="D824">
        <v>3561.73</v>
      </c>
      <c r="E824" s="2">
        <v>3676.23</v>
      </c>
      <c r="F824" s="16">
        <v>49994772480</v>
      </c>
      <c r="G824" s="3">
        <f t="shared" si="48"/>
        <v>2.7971030702980793E-2</v>
      </c>
      <c r="H824" s="3">
        <f>1-E824/MAX(E$2:E824)</f>
        <v>0.37449295582930642</v>
      </c>
      <c r="I824" s="32">
        <v>792.99656357388312</v>
      </c>
      <c r="J824" s="32">
        <v>50.996563573883122</v>
      </c>
      <c r="K824" s="34">
        <f ca="1">IF(ROW()&gt;计算结果!B$18+1,SUM(OFFSET(I824,0,0,-计算结果!B$18,1))-SUM(OFFSET(J824,0,0,-计算结果!B$18,1)),SUM(OFFSET(I824,0,0,-ROW(),1))-SUM(OFFSET(J824,0,0,-ROW(),1)))</f>
        <v>310</v>
      </c>
      <c r="L824" s="35" t="str">
        <f t="shared" ca="1" si="49"/>
        <v>买</v>
      </c>
      <c r="M824" s="4">
        <f t="shared" ca="1" si="50"/>
        <v>1</v>
      </c>
      <c r="N824" s="3">
        <f ca="1">IF(L823="买",E824/E823-1,0)-IF(M824=1,计算结果!B$17,0)</f>
        <v>0</v>
      </c>
      <c r="O824" s="2">
        <f t="shared" ca="1" si="51"/>
        <v>3.0287933904371602</v>
      </c>
      <c r="P824" s="3">
        <f ca="1">1-O824/MAX(O$2:O824)</f>
        <v>0.46323281988833054</v>
      </c>
    </row>
    <row r="825" spans="1:16" x14ac:dyDescent="0.15">
      <c r="A825" s="1">
        <v>39597</v>
      </c>
      <c r="B825">
        <v>3666.2</v>
      </c>
      <c r="C825">
        <v>3677.02</v>
      </c>
      <c r="D825">
        <v>3578.73</v>
      </c>
      <c r="E825" s="2">
        <v>3580.87</v>
      </c>
      <c r="F825" s="16">
        <v>46589022208</v>
      </c>
      <c r="G825" s="3">
        <f t="shared" si="48"/>
        <v>-2.5939617488568434E-2</v>
      </c>
      <c r="H825" s="3">
        <f>1-E825/MAX(E$2:E825)</f>
        <v>0.39071836929149939</v>
      </c>
      <c r="I825" s="32">
        <v>111.88235294117646</v>
      </c>
      <c r="J825" s="32">
        <v>745.88235294117646</v>
      </c>
      <c r="K825" s="34">
        <f ca="1">IF(ROW()&gt;计算结果!B$18+1,SUM(OFFSET(I825,0,0,-计算结果!B$18,1))-SUM(OFFSET(J825,0,0,-计算结果!B$18,1)),SUM(OFFSET(I825,0,0,-ROW(),1))-SUM(OFFSET(J825,0,0,-ROW(),1)))</f>
        <v>-1124</v>
      </c>
      <c r="L825" s="35" t="str">
        <f t="shared" ca="1" si="49"/>
        <v>卖</v>
      </c>
      <c r="M825" s="4">
        <f t="shared" ca="1" si="50"/>
        <v>1</v>
      </c>
      <c r="N825" s="3">
        <f ca="1">IF(L824="买",E825/E824-1,0)-IF(M825=1,计算结果!B$17,0)</f>
        <v>-2.5939617488568434E-2</v>
      </c>
      <c r="O825" s="2">
        <f t="shared" ca="1" si="51"/>
        <v>2.9502276484373158</v>
      </c>
      <c r="P825" s="3">
        <f ca="1">1-O825/MAX(O$2:O825)</f>
        <v>0.47715635522084476</v>
      </c>
    </row>
    <row r="826" spans="1:16" x14ac:dyDescent="0.15">
      <c r="A826" s="1">
        <v>39598</v>
      </c>
      <c r="B826">
        <v>3585.6</v>
      </c>
      <c r="C826">
        <v>3620.23</v>
      </c>
      <c r="D826">
        <v>3552.66</v>
      </c>
      <c r="E826" s="2">
        <v>3611.33</v>
      </c>
      <c r="F826" s="16">
        <v>46886682624</v>
      </c>
      <c r="G826" s="3">
        <f t="shared" si="48"/>
        <v>8.5063127117153137E-3</v>
      </c>
      <c r="H826" s="3">
        <f>1-E826/MAX(E$2:E826)</f>
        <v>0.385535629211189</v>
      </c>
      <c r="I826" s="32">
        <v>483.33333333333337</v>
      </c>
      <c r="J826" s="32">
        <v>333.33333333333337</v>
      </c>
      <c r="K826" s="34">
        <f ca="1">IF(ROW()&gt;计算结果!B$18+1,SUM(OFFSET(I826,0,0,-计算结果!B$18,1))-SUM(OFFSET(J826,0,0,-计算结果!B$18,1)),SUM(OFFSET(I826,0,0,-ROW(),1))-SUM(OFFSET(J826,0,0,-ROW(),1)))</f>
        <v>-1629.9999999999964</v>
      </c>
      <c r="L826" s="35" t="str">
        <f t="shared" ca="1" si="49"/>
        <v>卖</v>
      </c>
      <c r="M826" s="4" t="str">
        <f t="shared" ca="1" si="50"/>
        <v/>
      </c>
      <c r="N826" s="3">
        <f ca="1">IF(L825="买",E826/E825-1,0)-IF(M826=1,计算结果!B$17,0)</f>
        <v>0</v>
      </c>
      <c r="O826" s="2">
        <f t="shared" ca="1" si="51"/>
        <v>2.9502276484373158</v>
      </c>
      <c r="P826" s="3">
        <f ca="1">1-O826/MAX(O$2:O826)</f>
        <v>0.47715635522084476</v>
      </c>
    </row>
    <row r="827" spans="1:16" x14ac:dyDescent="0.15">
      <c r="A827" s="1">
        <v>39601</v>
      </c>
      <c r="B827">
        <v>3600.23</v>
      </c>
      <c r="C827">
        <v>3650.48</v>
      </c>
      <c r="D827">
        <v>3580.58</v>
      </c>
      <c r="E827" s="2">
        <v>3625.83</v>
      </c>
      <c r="F827" s="16">
        <v>41966895104</v>
      </c>
      <c r="G827" s="3">
        <f t="shared" si="48"/>
        <v>4.0151412360542871E-3</v>
      </c>
      <c r="H827" s="3">
        <f>1-E827/MAX(E$2:E827)</f>
        <v>0.38306846797794869</v>
      </c>
      <c r="I827" s="32">
        <v>558.80808080808083</v>
      </c>
      <c r="J827" s="32">
        <v>280.80808080808083</v>
      </c>
      <c r="K827" s="34">
        <f ca="1">IF(ROW()&gt;计算结果!B$18+1,SUM(OFFSET(I827,0,0,-计算结果!B$18,1))-SUM(OFFSET(J827,0,0,-计算结果!B$18,1)),SUM(OFFSET(I827,0,0,-ROW(),1))-SUM(OFFSET(J827,0,0,-ROW(),1)))</f>
        <v>-962.99999999999636</v>
      </c>
      <c r="L827" s="35" t="str">
        <f t="shared" ca="1" si="49"/>
        <v>卖</v>
      </c>
      <c r="M827" s="4" t="str">
        <f t="shared" ca="1" si="50"/>
        <v/>
      </c>
      <c r="N827" s="3">
        <f ca="1">IF(L826="买",E827/E826-1,0)-IF(M827=1,计算结果!B$17,0)</f>
        <v>0</v>
      </c>
      <c r="O827" s="2">
        <f t="shared" ca="1" si="51"/>
        <v>2.9502276484373158</v>
      </c>
      <c r="P827" s="3">
        <f ca="1">1-O827/MAX(O$2:O827)</f>
        <v>0.47715635522084476</v>
      </c>
    </row>
    <row r="828" spans="1:16" x14ac:dyDescent="0.15">
      <c r="A828" s="1">
        <v>39602</v>
      </c>
      <c r="B828">
        <v>3624.57</v>
      </c>
      <c r="C828">
        <v>3641.43</v>
      </c>
      <c r="D828">
        <v>3585.12</v>
      </c>
      <c r="E828" s="2">
        <v>3614.11</v>
      </c>
      <c r="F828" s="16">
        <v>48796405760</v>
      </c>
      <c r="G828" s="3">
        <f t="shared" si="48"/>
        <v>-3.232363348529832E-3</v>
      </c>
      <c r="H828" s="3">
        <f>1-E828/MAX(E$2:E828)</f>
        <v>0.38506261485060911</v>
      </c>
      <c r="I828" s="32">
        <v>349.45161290322574</v>
      </c>
      <c r="J828" s="32">
        <v>506.45161290322574</v>
      </c>
      <c r="K828" s="34">
        <f ca="1">IF(ROW()&gt;计算结果!B$18+1,SUM(OFFSET(I828,0,0,-计算结果!B$18,1))-SUM(OFFSET(J828,0,0,-计算结果!B$18,1)),SUM(OFFSET(I828,0,0,-ROW(),1))-SUM(OFFSET(J828,0,0,-ROW(),1)))</f>
        <v>-1360</v>
      </c>
      <c r="L828" s="35" t="str">
        <f t="shared" ca="1" si="49"/>
        <v>卖</v>
      </c>
      <c r="M828" s="4" t="str">
        <f t="shared" ca="1" si="50"/>
        <v/>
      </c>
      <c r="N828" s="3">
        <f ca="1">IF(L827="买",E828/E827-1,0)-IF(M828=1,计算结果!B$17,0)</f>
        <v>0</v>
      </c>
      <c r="O828" s="2">
        <f t="shared" ca="1" si="51"/>
        <v>2.9502276484373158</v>
      </c>
      <c r="P828" s="3">
        <f ca="1">1-O828/MAX(O$2:O828)</f>
        <v>0.47715635522084476</v>
      </c>
    </row>
    <row r="829" spans="1:16" x14ac:dyDescent="0.15">
      <c r="A829" s="1">
        <v>39603</v>
      </c>
      <c r="B829">
        <v>3601.54</v>
      </c>
      <c r="C829">
        <v>3605.06</v>
      </c>
      <c r="D829">
        <v>3513.64</v>
      </c>
      <c r="E829" s="2">
        <v>3546.92</v>
      </c>
      <c r="F829" s="16">
        <v>42963714048</v>
      </c>
      <c r="G829" s="3">
        <f t="shared" si="48"/>
        <v>-1.8591022409389923E-2</v>
      </c>
      <c r="H829" s="3">
        <f>1-E829/MAX(E$2:E829)</f>
        <v>0.39649492955829302</v>
      </c>
      <c r="I829" s="32">
        <v>203.07246376811597</v>
      </c>
      <c r="J829" s="32">
        <v>655.07246376811599</v>
      </c>
      <c r="K829" s="34">
        <f ca="1">IF(ROW()&gt;计算结果!B$18+1,SUM(OFFSET(I829,0,0,-计算结果!B$18,1))-SUM(OFFSET(J829,0,0,-计算结果!B$18,1)),SUM(OFFSET(I829,0,0,-ROW(),1))-SUM(OFFSET(J829,0,0,-ROW(),1)))</f>
        <v>-1306</v>
      </c>
      <c r="L829" s="35" t="str">
        <f t="shared" ca="1" si="49"/>
        <v>卖</v>
      </c>
      <c r="M829" s="4" t="str">
        <f t="shared" ca="1" si="50"/>
        <v/>
      </c>
      <c r="N829" s="3">
        <f ca="1">IF(L828="买",E829/E828-1,0)-IF(M829=1,计算结果!B$17,0)</f>
        <v>0</v>
      </c>
      <c r="O829" s="2">
        <f t="shared" ca="1" si="51"/>
        <v>2.9502276484373158</v>
      </c>
      <c r="P829" s="3">
        <f ca="1">1-O829/MAX(O$2:O829)</f>
        <v>0.47715635522084476</v>
      </c>
    </row>
    <row r="830" spans="1:16" x14ac:dyDescent="0.15">
      <c r="A830" s="1">
        <v>39604</v>
      </c>
      <c r="B830">
        <v>3529.98</v>
      </c>
      <c r="C830">
        <v>3542.24</v>
      </c>
      <c r="D830">
        <v>3487.79</v>
      </c>
      <c r="E830" s="2">
        <v>3512.14</v>
      </c>
      <c r="F830" s="16">
        <v>36565913600</v>
      </c>
      <c r="G830" s="3">
        <f t="shared" si="48"/>
        <v>-9.8056905709743569E-3</v>
      </c>
      <c r="H830" s="3">
        <f>1-E830/MAX(E$2:E830)</f>
        <v>0.40241271353705843</v>
      </c>
      <c r="I830" s="32">
        <v>330.57142857142861</v>
      </c>
      <c r="J830" s="32">
        <v>508.57142857142861</v>
      </c>
      <c r="K830" s="34">
        <f ca="1">IF(ROW()&gt;计算结果!B$18+1,SUM(OFFSET(I830,0,0,-计算结果!B$18,1))-SUM(OFFSET(J830,0,0,-计算结果!B$18,1)),SUM(OFFSET(I830,0,0,-ROW(),1))-SUM(OFFSET(J830,0,0,-ROW(),1)))</f>
        <v>-834.99999999999636</v>
      </c>
      <c r="L830" s="35" t="str">
        <f t="shared" ca="1" si="49"/>
        <v>卖</v>
      </c>
      <c r="M830" s="4" t="str">
        <f t="shared" ca="1" si="50"/>
        <v/>
      </c>
      <c r="N830" s="3">
        <f ca="1">IF(L829="买",E830/E829-1,0)-IF(M830=1,计算结果!B$17,0)</f>
        <v>0</v>
      </c>
      <c r="O830" s="2">
        <f t="shared" ca="1" si="51"/>
        <v>2.9502276484373158</v>
      </c>
      <c r="P830" s="3">
        <f ca="1">1-O830/MAX(O$2:O830)</f>
        <v>0.47715635522084476</v>
      </c>
    </row>
    <row r="831" spans="1:16" x14ac:dyDescent="0.15">
      <c r="A831" s="1">
        <v>39605</v>
      </c>
      <c r="B831">
        <v>3519.12</v>
      </c>
      <c r="C831">
        <v>3532.3</v>
      </c>
      <c r="D831">
        <v>3470.56</v>
      </c>
      <c r="E831" s="2">
        <v>3489.5</v>
      </c>
      <c r="F831" s="16">
        <v>30298595328</v>
      </c>
      <c r="G831" s="3">
        <f t="shared" si="48"/>
        <v>-6.4462122808316424E-3</v>
      </c>
      <c r="H831" s="3">
        <f>1-E831/MAX(E$2:E831)</f>
        <v>0.40626488804192473</v>
      </c>
      <c r="I831" s="32">
        <v>333.88235294117652</v>
      </c>
      <c r="J831" s="32">
        <v>505.88235294117652</v>
      </c>
      <c r="K831" s="34">
        <f ca="1">IF(ROW()&gt;计算结果!B$18+1,SUM(OFFSET(I831,0,0,-计算结果!B$18,1))-SUM(OFFSET(J831,0,0,-计算结果!B$18,1)),SUM(OFFSET(I831,0,0,-ROW(),1))-SUM(OFFSET(J831,0,0,-ROW(),1)))</f>
        <v>-1185</v>
      </c>
      <c r="L831" s="35" t="str">
        <f t="shared" ca="1" si="49"/>
        <v>卖</v>
      </c>
      <c r="M831" s="4" t="str">
        <f t="shared" ca="1" si="50"/>
        <v/>
      </c>
      <c r="N831" s="3">
        <f ca="1">IF(L830="买",E831/E830-1,0)-IF(M831=1,计算结果!B$17,0)</f>
        <v>0</v>
      </c>
      <c r="O831" s="2">
        <f t="shared" ca="1" si="51"/>
        <v>2.9502276484373158</v>
      </c>
      <c r="P831" s="3">
        <f ca="1">1-O831/MAX(O$2:O831)</f>
        <v>0.47715635522084476</v>
      </c>
    </row>
    <row r="832" spans="1:16" x14ac:dyDescent="0.15">
      <c r="A832" s="1">
        <v>39609</v>
      </c>
      <c r="B832">
        <v>3344.45</v>
      </c>
      <c r="C832">
        <v>3352.32</v>
      </c>
      <c r="D832">
        <v>3188.8</v>
      </c>
      <c r="E832" s="2">
        <v>3206.56</v>
      </c>
      <c r="F832" s="16">
        <v>45818265600</v>
      </c>
      <c r="G832" s="3">
        <f t="shared" si="48"/>
        <v>-8.1083249749247743E-2</v>
      </c>
      <c r="H832" s="3">
        <f>1-E832/MAX(E$2:E832)</f>
        <v>0.45440686040971889</v>
      </c>
      <c r="I832" s="32">
        <v>8.5757575757575761</v>
      </c>
      <c r="J832" s="32">
        <v>857.57575757575762</v>
      </c>
      <c r="K832" s="34">
        <f ca="1">IF(ROW()&gt;计算结果!B$18+1,SUM(OFFSET(I832,0,0,-计算结果!B$18,1))-SUM(OFFSET(J832,0,0,-计算结果!B$18,1)),SUM(OFFSET(I832,0,0,-ROW(),1))-SUM(OFFSET(J832,0,0,-ROW(),1)))</f>
        <v>-2795.0000000000036</v>
      </c>
      <c r="L832" s="35" t="str">
        <f t="shared" ca="1" si="49"/>
        <v>卖</v>
      </c>
      <c r="M832" s="4" t="str">
        <f t="shared" ca="1" si="50"/>
        <v/>
      </c>
      <c r="N832" s="3">
        <f ca="1">IF(L831="买",E832/E831-1,0)-IF(M832=1,计算结果!B$17,0)</f>
        <v>0</v>
      </c>
      <c r="O832" s="2">
        <f t="shared" ca="1" si="51"/>
        <v>2.9502276484373158</v>
      </c>
      <c r="P832" s="3">
        <f ca="1">1-O832/MAX(O$2:O832)</f>
        <v>0.47715635522084476</v>
      </c>
    </row>
    <row r="833" spans="1:16" x14ac:dyDescent="0.15">
      <c r="A833" s="1">
        <v>39610</v>
      </c>
      <c r="B833">
        <v>3155.94</v>
      </c>
      <c r="C833">
        <v>3181.82</v>
      </c>
      <c r="D833">
        <v>3097.4</v>
      </c>
      <c r="E833" s="2">
        <v>3140.3</v>
      </c>
      <c r="F833" s="16">
        <v>40596533248</v>
      </c>
      <c r="G833" s="3">
        <f t="shared" si="48"/>
        <v>-2.0663889027493609E-2</v>
      </c>
      <c r="H833" s="3">
        <f>1-E833/MAX(E$2:E833)</f>
        <v>0.46568093650037423</v>
      </c>
      <c r="I833" s="32">
        <v>204.4202898550725</v>
      </c>
      <c r="J833" s="32">
        <v>659.4202898550725</v>
      </c>
      <c r="K833" s="34">
        <f ca="1">IF(ROW()&gt;计算结果!B$18+1,SUM(OFFSET(I833,0,0,-计算结果!B$18,1))-SUM(OFFSET(J833,0,0,-计算结果!B$18,1)),SUM(OFFSET(I833,0,0,-ROW(),1))-SUM(OFFSET(J833,0,0,-ROW(),1)))</f>
        <v>-3274.0000000000036</v>
      </c>
      <c r="L833" s="35" t="str">
        <f t="shared" ca="1" si="49"/>
        <v>卖</v>
      </c>
      <c r="M833" s="4" t="str">
        <f t="shared" ca="1" si="50"/>
        <v/>
      </c>
      <c r="N833" s="3">
        <f ca="1">IF(L832="买",E833/E832-1,0)-IF(M833=1,计算结果!B$17,0)</f>
        <v>0</v>
      </c>
      <c r="O833" s="2">
        <f t="shared" ca="1" si="51"/>
        <v>2.9502276484373158</v>
      </c>
      <c r="P833" s="3">
        <f ca="1">1-O833/MAX(O$2:O833)</f>
        <v>0.47715635522084476</v>
      </c>
    </row>
    <row r="834" spans="1:16" x14ac:dyDescent="0.15">
      <c r="A834" s="1">
        <v>39611</v>
      </c>
      <c r="B834">
        <v>3123.64</v>
      </c>
      <c r="C834">
        <v>3148.74</v>
      </c>
      <c r="D834">
        <v>3022.88</v>
      </c>
      <c r="E834" s="2">
        <v>3084.63</v>
      </c>
      <c r="F834" s="16">
        <v>42817388544</v>
      </c>
      <c r="G834" s="3">
        <f t="shared" si="48"/>
        <v>-1.7727605642772981E-2</v>
      </c>
      <c r="H834" s="3">
        <f>1-E834/MAX(E$2:E834)</f>
        <v>0.47515313414551141</v>
      </c>
      <c r="I834" s="32">
        <v>289.25</v>
      </c>
      <c r="J834" s="32">
        <v>556.25</v>
      </c>
      <c r="K834" s="34">
        <f ca="1">IF(ROW()&gt;计算结果!B$18+1,SUM(OFFSET(I834,0,0,-计算结果!B$18,1))-SUM(OFFSET(J834,0,0,-计算结果!B$18,1)),SUM(OFFSET(I834,0,0,-ROW(),1))-SUM(OFFSET(J834,0,0,-ROW(),1)))</f>
        <v>-4048.0000000000073</v>
      </c>
      <c r="L834" s="35" t="str">
        <f t="shared" ca="1" si="49"/>
        <v>卖</v>
      </c>
      <c r="M834" s="4" t="str">
        <f t="shared" ca="1" si="50"/>
        <v/>
      </c>
      <c r="N834" s="3">
        <f ca="1">IF(L833="买",E834/E833-1,0)-IF(M834=1,计算结果!B$17,0)</f>
        <v>0</v>
      </c>
      <c r="O834" s="2">
        <f t="shared" ca="1" si="51"/>
        <v>2.9502276484373158</v>
      </c>
      <c r="P834" s="3">
        <f ca="1">1-O834/MAX(O$2:O834)</f>
        <v>0.47715635522084476</v>
      </c>
    </row>
    <row r="835" spans="1:16" x14ac:dyDescent="0.15">
      <c r="A835" s="1">
        <v>39612</v>
      </c>
      <c r="B835">
        <v>3087.34</v>
      </c>
      <c r="C835">
        <v>3108.99</v>
      </c>
      <c r="D835">
        <v>2975.66</v>
      </c>
      <c r="E835" s="2">
        <v>2979.12</v>
      </c>
      <c r="F835" s="16">
        <v>33193994240</v>
      </c>
      <c r="G835" s="3">
        <f t="shared" ref="G835:G898" si="52">E835/E834-1</f>
        <v>-3.4205074838797644E-2</v>
      </c>
      <c r="H835" s="3">
        <f>1-E835/MAX(E$2:E835)</f>
        <v>0.49310556047097254</v>
      </c>
      <c r="I835" s="32">
        <v>63.391304347826086</v>
      </c>
      <c r="J835" s="32">
        <v>792.39130434782612</v>
      </c>
      <c r="K835" s="34">
        <f ca="1">IF(ROW()&gt;计算结果!B$18+1,SUM(OFFSET(I835,0,0,-计算结果!B$18,1))-SUM(OFFSET(J835,0,0,-计算结果!B$18,1)),SUM(OFFSET(I835,0,0,-ROW(),1))-SUM(OFFSET(J835,0,0,-ROW(),1)))</f>
        <v>-5580.0000000000073</v>
      </c>
      <c r="L835" s="35" t="str">
        <f t="shared" ca="1" si="49"/>
        <v>卖</v>
      </c>
      <c r="M835" s="4" t="str">
        <f t="shared" ca="1" si="50"/>
        <v/>
      </c>
      <c r="N835" s="3">
        <f ca="1">IF(L834="买",E835/E834-1,0)-IF(M835=1,计算结果!B$17,0)</f>
        <v>0</v>
      </c>
      <c r="O835" s="2">
        <f t="shared" ca="1" si="51"/>
        <v>2.9502276484373158</v>
      </c>
      <c r="P835" s="3">
        <f ca="1">1-O835/MAX(O$2:O835)</f>
        <v>0.47715635522084476</v>
      </c>
    </row>
    <row r="836" spans="1:16" x14ac:dyDescent="0.15">
      <c r="A836" s="1">
        <v>39615</v>
      </c>
      <c r="B836">
        <v>2981.08</v>
      </c>
      <c r="C836">
        <v>3012.99</v>
      </c>
      <c r="D836">
        <v>2900.07</v>
      </c>
      <c r="E836" s="2">
        <v>2952.24</v>
      </c>
      <c r="F836" s="16">
        <v>33731835904</v>
      </c>
      <c r="G836" s="3">
        <f t="shared" si="52"/>
        <v>-9.0227986788045111E-3</v>
      </c>
      <c r="H836" s="3">
        <f>1-E836/MAX(E$2:E836)</f>
        <v>0.49767916695024839</v>
      </c>
      <c r="I836" s="32">
        <v>173.56756756756758</v>
      </c>
      <c r="J836" s="32">
        <v>667.56756756756761</v>
      </c>
      <c r="K836" s="34">
        <f ca="1">IF(ROW()&gt;计算结果!B$18+1,SUM(OFFSET(I836,0,0,-计算结果!B$18,1))-SUM(OFFSET(J836,0,0,-计算结果!B$18,1)),SUM(OFFSET(I836,0,0,-ROW(),1))-SUM(OFFSET(J836,0,0,-ROW(),1)))</f>
        <v>-5774.0000000000036</v>
      </c>
      <c r="L836" s="35" t="str">
        <f t="shared" ref="L836:L899" ca="1" si="53">(IF(K836&lt;0,"卖","买"))</f>
        <v>卖</v>
      </c>
      <c r="M836" s="4" t="str">
        <f t="shared" ref="M836:M899" ca="1" si="54">IF(L835&lt;&gt;L836,1,"")</f>
        <v/>
      </c>
      <c r="N836" s="3">
        <f ca="1">IF(L835="买",E836/E835-1,0)-IF(M836=1,计算结果!B$17,0)</f>
        <v>0</v>
      </c>
      <c r="O836" s="2">
        <f t="shared" ref="O836:O899" ca="1" si="55">IFERROR(O835*(1+N836),O835)</f>
        <v>2.9502276484373158</v>
      </c>
      <c r="P836" s="3">
        <f ca="1">1-O836/MAX(O$2:O836)</f>
        <v>0.47715635522084476</v>
      </c>
    </row>
    <row r="837" spans="1:16" x14ac:dyDescent="0.15">
      <c r="A837" s="1">
        <v>39616</v>
      </c>
      <c r="B837">
        <v>2950.4</v>
      </c>
      <c r="C837">
        <v>2977.89</v>
      </c>
      <c r="D837">
        <v>2820.64</v>
      </c>
      <c r="E837" s="2">
        <v>2842.68</v>
      </c>
      <c r="F837" s="16">
        <v>32031256576</v>
      </c>
      <c r="G837" s="3">
        <f t="shared" si="52"/>
        <v>-3.7110803999674813E-2</v>
      </c>
      <c r="H837" s="3">
        <f>1-E837/MAX(E$2:E837)</f>
        <v>0.51632069693051119</v>
      </c>
      <c r="I837" s="32">
        <v>57.12903225806452</v>
      </c>
      <c r="J837" s="32">
        <v>816.12903225806451</v>
      </c>
      <c r="K837" s="34">
        <f ca="1">IF(ROW()&gt;计算结果!B$18+1,SUM(OFFSET(I837,0,0,-计算结果!B$18,1))-SUM(OFFSET(J837,0,0,-计算结果!B$18,1)),SUM(OFFSET(I837,0,0,-ROW(),1))-SUM(OFFSET(J837,0,0,-ROW(),1)))</f>
        <v>-6558.0000000000036</v>
      </c>
      <c r="L837" s="35" t="str">
        <f t="shared" ca="1" si="53"/>
        <v>卖</v>
      </c>
      <c r="M837" s="4" t="str">
        <f t="shared" ca="1" si="54"/>
        <v/>
      </c>
      <c r="N837" s="3">
        <f ca="1">IF(L836="买",E837/E836-1,0)-IF(M837=1,计算结果!B$17,0)</f>
        <v>0</v>
      </c>
      <c r="O837" s="2">
        <f t="shared" ca="1" si="55"/>
        <v>2.9502276484373158</v>
      </c>
      <c r="P837" s="3">
        <f ca="1">1-O837/MAX(O$2:O837)</f>
        <v>0.47715635522084476</v>
      </c>
    </row>
    <row r="838" spans="1:16" x14ac:dyDescent="0.15">
      <c r="A838" s="1">
        <v>39617</v>
      </c>
      <c r="B838">
        <v>2820.24</v>
      </c>
      <c r="C838">
        <v>3007.18</v>
      </c>
      <c r="D838">
        <v>2759.11</v>
      </c>
      <c r="E838" s="2">
        <v>2991.27</v>
      </c>
      <c r="F838" s="16">
        <v>52826656768</v>
      </c>
      <c r="G838" s="3">
        <f t="shared" si="52"/>
        <v>5.2271096289417063E-2</v>
      </c>
      <c r="H838" s="3">
        <f>1-E838/MAX(E$2:E838)</f>
        <v>0.49103824950656771</v>
      </c>
      <c r="I838" s="32">
        <v>844</v>
      </c>
      <c r="J838" s="32">
        <v>16</v>
      </c>
      <c r="K838" s="34">
        <f ca="1">IF(ROW()&gt;计算结果!B$18+1,SUM(OFFSET(I838,0,0,-计算结果!B$18,1))-SUM(OFFSET(J838,0,0,-计算结果!B$18,1)),SUM(OFFSET(I838,0,0,-ROW(),1))-SUM(OFFSET(J838,0,0,-ROW(),1)))</f>
        <v>-5874.0000000000073</v>
      </c>
      <c r="L838" s="35" t="str">
        <f t="shared" ca="1" si="53"/>
        <v>卖</v>
      </c>
      <c r="M838" s="4" t="str">
        <f t="shared" ca="1" si="54"/>
        <v/>
      </c>
      <c r="N838" s="3">
        <f ca="1">IF(L837="买",E838/E837-1,0)-IF(M838=1,计算结果!B$17,0)</f>
        <v>0</v>
      </c>
      <c r="O838" s="2">
        <f t="shared" ca="1" si="55"/>
        <v>2.9502276484373158</v>
      </c>
      <c r="P838" s="3">
        <f ca="1">1-O838/MAX(O$2:O838)</f>
        <v>0.47715635522084476</v>
      </c>
    </row>
    <row r="839" spans="1:16" x14ac:dyDescent="0.15">
      <c r="A839" s="1">
        <v>39618</v>
      </c>
      <c r="B839">
        <v>2967.4</v>
      </c>
      <c r="C839">
        <v>2967.4</v>
      </c>
      <c r="D839">
        <v>2768.23</v>
      </c>
      <c r="E839" s="2">
        <v>2773.08</v>
      </c>
      <c r="F839" s="16">
        <v>45264912384</v>
      </c>
      <c r="G839" s="3">
        <f t="shared" si="52"/>
        <v>-7.294226198236875E-2</v>
      </c>
      <c r="H839" s="3">
        <f>1-E839/MAX(E$2:E839)</f>
        <v>0.52816307085006464</v>
      </c>
      <c r="I839" s="32">
        <v>17.04081632653061</v>
      </c>
      <c r="J839" s="32">
        <v>852.0408163265306</v>
      </c>
      <c r="K839" s="34">
        <f ca="1">IF(ROW()&gt;计算结果!B$18+1,SUM(OFFSET(I839,0,0,-计算结果!B$18,1))-SUM(OFFSET(J839,0,0,-计算结果!B$18,1)),SUM(OFFSET(I839,0,0,-ROW(),1))-SUM(OFFSET(J839,0,0,-ROW(),1)))</f>
        <v>-6138.9999999999964</v>
      </c>
      <c r="L839" s="35" t="str">
        <f t="shared" ca="1" si="53"/>
        <v>卖</v>
      </c>
      <c r="M839" s="4" t="str">
        <f t="shared" ca="1" si="54"/>
        <v/>
      </c>
      <c r="N839" s="3">
        <f ca="1">IF(L838="买",E839/E838-1,0)-IF(M839=1,计算结果!B$17,0)</f>
        <v>0</v>
      </c>
      <c r="O839" s="2">
        <f t="shared" ca="1" si="55"/>
        <v>2.9502276484373158</v>
      </c>
      <c r="P839" s="3">
        <f ca="1">1-O839/MAX(O$2:O839)</f>
        <v>0.47715635522084476</v>
      </c>
    </row>
    <row r="840" spans="1:16" x14ac:dyDescent="0.15">
      <c r="A840" s="1">
        <v>39619</v>
      </c>
      <c r="B840">
        <v>2795.47</v>
      </c>
      <c r="C840">
        <v>2946.94</v>
      </c>
      <c r="D840">
        <v>2691.87</v>
      </c>
      <c r="E840" s="2">
        <v>2849.67</v>
      </c>
      <c r="F840" s="16">
        <v>65259569152</v>
      </c>
      <c r="G840" s="3">
        <f t="shared" si="52"/>
        <v>2.7619109437881484E-2</v>
      </c>
      <c r="H840" s="3">
        <f>1-E840/MAX(E$2:E840)</f>
        <v>0.51513135506703867</v>
      </c>
      <c r="I840" s="32">
        <v>614.64705882352939</v>
      </c>
      <c r="J840" s="32">
        <v>227.64705882352939</v>
      </c>
      <c r="K840" s="34">
        <f ca="1">IF(ROW()&gt;计算结果!B$18+1,SUM(OFFSET(I840,0,0,-计算结果!B$18,1))-SUM(OFFSET(J840,0,0,-计算结果!B$18,1)),SUM(OFFSET(I840,0,0,-ROW(),1))-SUM(OFFSET(J840,0,0,-ROW(),1)))</f>
        <v>-5052</v>
      </c>
      <c r="L840" s="35" t="str">
        <f t="shared" ca="1" si="53"/>
        <v>卖</v>
      </c>
      <c r="M840" s="4" t="str">
        <f t="shared" ca="1" si="54"/>
        <v/>
      </c>
      <c r="N840" s="3">
        <f ca="1">IF(L839="买",E840/E839-1,0)-IF(M840=1,计算结果!B$17,0)</f>
        <v>0</v>
      </c>
      <c r="O840" s="2">
        <f t="shared" ca="1" si="55"/>
        <v>2.9502276484373158</v>
      </c>
      <c r="P840" s="3">
        <f ca="1">1-O840/MAX(O$2:O840)</f>
        <v>0.47715635522084476</v>
      </c>
    </row>
    <row r="841" spans="1:16" x14ac:dyDescent="0.15">
      <c r="A841" s="1">
        <v>39622</v>
      </c>
      <c r="B841">
        <v>2798.43</v>
      </c>
      <c r="C841">
        <v>2845.48</v>
      </c>
      <c r="D841">
        <v>2771.36</v>
      </c>
      <c r="E841" s="2">
        <v>2789.94</v>
      </c>
      <c r="F841" s="16">
        <v>32382380032</v>
      </c>
      <c r="G841" s="3">
        <f t="shared" si="52"/>
        <v>-2.0960321721462449E-2</v>
      </c>
      <c r="H841" s="3">
        <f>1-E841/MAX(E$2:E841)</f>
        <v>0.52529435785748313</v>
      </c>
      <c r="I841" s="32">
        <v>218.61538461538461</v>
      </c>
      <c r="J841" s="32">
        <v>624.61538461538464</v>
      </c>
      <c r="K841" s="34">
        <f ca="1">IF(ROW()&gt;计算结果!B$18+1,SUM(OFFSET(I841,0,0,-计算结果!B$18,1))-SUM(OFFSET(J841,0,0,-计算结果!B$18,1)),SUM(OFFSET(I841,0,0,-ROW(),1))-SUM(OFFSET(J841,0,0,-ROW(),1)))</f>
        <v>-5824.0000000000036</v>
      </c>
      <c r="L841" s="35" t="str">
        <f t="shared" ca="1" si="53"/>
        <v>卖</v>
      </c>
      <c r="M841" s="4" t="str">
        <f t="shared" ca="1" si="54"/>
        <v/>
      </c>
      <c r="N841" s="3">
        <f ca="1">IF(L840="买",E841/E840-1,0)-IF(M841=1,计算结果!B$17,0)</f>
        <v>0</v>
      </c>
      <c r="O841" s="2">
        <f t="shared" ca="1" si="55"/>
        <v>2.9502276484373158</v>
      </c>
      <c r="P841" s="3">
        <f ca="1">1-O841/MAX(O$2:O841)</f>
        <v>0.47715635522084476</v>
      </c>
    </row>
    <row r="842" spans="1:16" x14ac:dyDescent="0.15">
      <c r="A842" s="1">
        <v>39623</v>
      </c>
      <c r="B842">
        <v>2775.69</v>
      </c>
      <c r="C842">
        <v>2865.9</v>
      </c>
      <c r="D842">
        <v>2770.99</v>
      </c>
      <c r="E842" s="2">
        <v>2851.92</v>
      </c>
      <c r="F842" s="16">
        <v>38885761024</v>
      </c>
      <c r="G842" s="3">
        <f t="shared" si="52"/>
        <v>2.2215531516806886E-2</v>
      </c>
      <c r="H842" s="3">
        <f>1-E842/MAX(E$2:E842)</f>
        <v>0.51474851970325997</v>
      </c>
      <c r="I842" s="32">
        <v>790.02623294858347</v>
      </c>
      <c r="J842" s="32">
        <v>75.02623294858347</v>
      </c>
      <c r="K842" s="34">
        <f ca="1">IF(ROW()&gt;计算结果!B$18+1,SUM(OFFSET(I842,0,0,-计算结果!B$18,1))-SUM(OFFSET(J842,0,0,-计算结果!B$18,1)),SUM(OFFSET(I842,0,0,-ROW(),1))-SUM(OFFSET(J842,0,0,-ROW(),1)))</f>
        <v>-4467.0000000000036</v>
      </c>
      <c r="L842" s="35" t="str">
        <f t="shared" ca="1" si="53"/>
        <v>卖</v>
      </c>
      <c r="M842" s="4" t="str">
        <f t="shared" ca="1" si="54"/>
        <v/>
      </c>
      <c r="N842" s="3">
        <f ca="1">IF(L841="买",E842/E841-1,0)-IF(M842=1,计算结果!B$17,0)</f>
        <v>0</v>
      </c>
      <c r="O842" s="2">
        <f t="shared" ca="1" si="55"/>
        <v>2.9502276484373158</v>
      </c>
      <c r="P842" s="3">
        <f ca="1">1-O842/MAX(O$2:O842)</f>
        <v>0.47715635522084476</v>
      </c>
    </row>
    <row r="843" spans="1:16" x14ac:dyDescent="0.15">
      <c r="A843" s="1">
        <v>39624</v>
      </c>
      <c r="B843">
        <v>2844.92</v>
      </c>
      <c r="C843">
        <v>2973.17</v>
      </c>
      <c r="D843">
        <v>2834.95</v>
      </c>
      <c r="E843" s="2">
        <v>2969.54</v>
      </c>
      <c r="F843" s="16">
        <v>51619344384</v>
      </c>
      <c r="G843" s="3">
        <f t="shared" si="52"/>
        <v>4.1242391090914099E-2</v>
      </c>
      <c r="H843" s="3">
        <f>1-E843/MAX(E$2:E843)</f>
        <v>0.49473558837541687</v>
      </c>
      <c r="I843" s="32">
        <v>858</v>
      </c>
      <c r="J843" s="32">
        <v>6</v>
      </c>
      <c r="K843" s="34">
        <f ca="1">IF(ROW()&gt;计算结果!B$18+1,SUM(OFFSET(I843,0,0,-计算结果!B$18,1))-SUM(OFFSET(J843,0,0,-计算结果!B$18,1)),SUM(OFFSET(I843,0,0,-ROW(),1))-SUM(OFFSET(J843,0,0,-ROW(),1)))</f>
        <v>-2947</v>
      </c>
      <c r="L843" s="35" t="str">
        <f t="shared" ca="1" si="53"/>
        <v>卖</v>
      </c>
      <c r="M843" s="4" t="str">
        <f t="shared" ca="1" si="54"/>
        <v/>
      </c>
      <c r="N843" s="3">
        <f ca="1">IF(L842="买",E843/E842-1,0)-IF(M843=1,计算结果!B$17,0)</f>
        <v>0</v>
      </c>
      <c r="O843" s="2">
        <f t="shared" ca="1" si="55"/>
        <v>2.9502276484373158</v>
      </c>
      <c r="P843" s="3">
        <f ca="1">1-O843/MAX(O$2:O843)</f>
        <v>0.47715635522084476</v>
      </c>
    </row>
    <row r="844" spans="1:16" x14ac:dyDescent="0.15">
      <c r="A844" s="1">
        <v>39625</v>
      </c>
      <c r="B844">
        <v>2964.52</v>
      </c>
      <c r="C844">
        <v>3010.28</v>
      </c>
      <c r="D844">
        <v>2922.79</v>
      </c>
      <c r="E844" s="2">
        <v>2980.91</v>
      </c>
      <c r="F844" s="16">
        <v>52508561408</v>
      </c>
      <c r="G844" s="3">
        <f t="shared" si="52"/>
        <v>3.8288758528257638E-3</v>
      </c>
      <c r="H844" s="3">
        <f>1-E844/MAX(E$2:E844)</f>
        <v>0.49280099367045538</v>
      </c>
      <c r="I844" s="32">
        <v>603.80701754385962</v>
      </c>
      <c r="J844" s="32">
        <v>222.80701754385962</v>
      </c>
      <c r="K844" s="34">
        <f ca="1">IF(ROW()&gt;计算结果!B$18+1,SUM(OFFSET(I844,0,0,-计算结果!B$18,1))-SUM(OFFSET(J844,0,0,-计算结果!B$18,1)),SUM(OFFSET(I844,0,0,-ROW(),1))-SUM(OFFSET(J844,0,0,-ROW(),1)))</f>
        <v>-2402.0000000000036</v>
      </c>
      <c r="L844" s="35" t="str">
        <f t="shared" ca="1" si="53"/>
        <v>卖</v>
      </c>
      <c r="M844" s="4" t="str">
        <f t="shared" ca="1" si="54"/>
        <v/>
      </c>
      <c r="N844" s="3">
        <f ca="1">IF(L843="买",E844/E843-1,0)-IF(M844=1,计算结果!B$17,0)</f>
        <v>0</v>
      </c>
      <c r="O844" s="2">
        <f t="shared" ca="1" si="55"/>
        <v>2.9502276484373158</v>
      </c>
      <c r="P844" s="3">
        <f ca="1">1-O844/MAX(O$2:O844)</f>
        <v>0.47715635522084476</v>
      </c>
    </row>
    <row r="845" spans="1:16" x14ac:dyDescent="0.15">
      <c r="A845" s="1">
        <v>39626</v>
      </c>
      <c r="B845">
        <v>2886.18</v>
      </c>
      <c r="C845">
        <v>2899.84</v>
      </c>
      <c r="D845">
        <v>2787.25</v>
      </c>
      <c r="E845" s="2">
        <v>2816.02</v>
      </c>
      <c r="F845" s="16">
        <v>49324843008</v>
      </c>
      <c r="G845" s="3">
        <f t="shared" si="52"/>
        <v>-5.5315323173124931E-2</v>
      </c>
      <c r="H845" s="3">
        <f>1-E845/MAX(E$2:E845)</f>
        <v>0.52085687061866193</v>
      </c>
      <c r="I845" s="32">
        <v>32.083333333333336</v>
      </c>
      <c r="J845" s="32">
        <v>802.08333333333337</v>
      </c>
      <c r="K845" s="34">
        <f ca="1">IF(ROW()&gt;计算结果!B$18+1,SUM(OFFSET(I845,0,0,-计算结果!B$18,1))-SUM(OFFSET(J845,0,0,-计算结果!B$18,1)),SUM(OFFSET(I845,0,0,-ROW(),1))-SUM(OFFSET(J845,0,0,-ROW(),1)))</f>
        <v>-2360</v>
      </c>
      <c r="L845" s="35" t="str">
        <f t="shared" ca="1" si="53"/>
        <v>卖</v>
      </c>
      <c r="M845" s="4" t="str">
        <f t="shared" ca="1" si="54"/>
        <v/>
      </c>
      <c r="N845" s="3">
        <f ca="1">IF(L844="买",E845/E844-1,0)-IF(M845=1,计算结果!B$17,0)</f>
        <v>0</v>
      </c>
      <c r="O845" s="2">
        <f t="shared" ca="1" si="55"/>
        <v>2.9502276484373158</v>
      </c>
      <c r="P845" s="3">
        <f ca="1">1-O845/MAX(O$2:O845)</f>
        <v>0.47715635522084476</v>
      </c>
    </row>
    <row r="846" spans="1:16" x14ac:dyDescent="0.15">
      <c r="A846" s="1">
        <v>39629</v>
      </c>
      <c r="B846">
        <v>2782.84</v>
      </c>
      <c r="C846">
        <v>2834.27</v>
      </c>
      <c r="D846">
        <v>2747.61</v>
      </c>
      <c r="E846" s="2">
        <v>2791.82</v>
      </c>
      <c r="F846" s="16">
        <v>31502446592</v>
      </c>
      <c r="G846" s="3">
        <f t="shared" si="52"/>
        <v>-8.5936889652771242E-3</v>
      </c>
      <c r="H846" s="3">
        <f>1-E846/MAX(E$2:E846)</f>
        <v>0.52497447764241478</v>
      </c>
      <c r="I846" s="32">
        <v>473.94594594594582</v>
      </c>
      <c r="J846" s="32">
        <v>345.94594594594582</v>
      </c>
      <c r="K846" s="34">
        <f ca="1">IF(ROW()&gt;计算结果!B$18+1,SUM(OFFSET(I846,0,0,-计算结果!B$18,1))-SUM(OFFSET(J846,0,0,-计算结果!B$18,1)),SUM(OFFSET(I846,0,0,-ROW(),1))-SUM(OFFSET(J846,0,0,-ROW(),1)))</f>
        <v>-1403.9999999999964</v>
      </c>
      <c r="L846" s="35" t="str">
        <f t="shared" ca="1" si="53"/>
        <v>卖</v>
      </c>
      <c r="M846" s="4" t="str">
        <f t="shared" ca="1" si="54"/>
        <v/>
      </c>
      <c r="N846" s="3">
        <f ca="1">IF(L845="买",E846/E845-1,0)-IF(M846=1,计算结果!B$17,0)</f>
        <v>0</v>
      </c>
      <c r="O846" s="2">
        <f t="shared" ca="1" si="55"/>
        <v>2.9502276484373158</v>
      </c>
      <c r="P846" s="3">
        <f ca="1">1-O846/MAX(O$2:O846)</f>
        <v>0.47715635522084476</v>
      </c>
    </row>
    <row r="847" spans="1:16" x14ac:dyDescent="0.15">
      <c r="A847" s="1">
        <v>39630</v>
      </c>
      <c r="B847">
        <v>2799.2</v>
      </c>
      <c r="C847">
        <v>2809.38</v>
      </c>
      <c r="D847">
        <v>2690.18</v>
      </c>
      <c r="E847" s="2">
        <v>2698.35</v>
      </c>
      <c r="F847" s="16">
        <v>35242553344</v>
      </c>
      <c r="G847" s="3">
        <f t="shared" si="52"/>
        <v>-3.347995214591204E-2</v>
      </c>
      <c r="H847" s="3">
        <f>1-E847/MAX(E$2:E847)</f>
        <v>0.54087830939903347</v>
      </c>
      <c r="I847" s="32">
        <v>137.22222222222223</v>
      </c>
      <c r="J847" s="32">
        <v>722.22222222222217</v>
      </c>
      <c r="K847" s="34">
        <f ca="1">IF(ROW()&gt;计算结果!B$18+1,SUM(OFFSET(I847,0,0,-计算结果!B$18,1))-SUM(OFFSET(J847,0,0,-计算结果!B$18,1)),SUM(OFFSET(I847,0,0,-ROW(),1))-SUM(OFFSET(J847,0,0,-ROW(),1)))</f>
        <v>-2704.9999999999964</v>
      </c>
      <c r="L847" s="35" t="str">
        <f t="shared" ca="1" si="53"/>
        <v>卖</v>
      </c>
      <c r="M847" s="4" t="str">
        <f t="shared" ca="1" si="54"/>
        <v/>
      </c>
      <c r="N847" s="3">
        <f ca="1">IF(L846="买",E847/E846-1,0)-IF(M847=1,计算结果!B$17,0)</f>
        <v>0</v>
      </c>
      <c r="O847" s="2">
        <f t="shared" ca="1" si="55"/>
        <v>2.9502276484373158</v>
      </c>
      <c r="P847" s="3">
        <f ca="1">1-O847/MAX(O$2:O847)</f>
        <v>0.47715635522084476</v>
      </c>
    </row>
    <row r="848" spans="1:16" x14ac:dyDescent="0.15">
      <c r="A848" s="1">
        <v>39631</v>
      </c>
      <c r="B848">
        <v>2702.63</v>
      </c>
      <c r="C848">
        <v>2745.94</v>
      </c>
      <c r="D848">
        <v>2670.06</v>
      </c>
      <c r="E848" s="2">
        <v>2699.6</v>
      </c>
      <c r="F848" s="16">
        <v>35126247424</v>
      </c>
      <c r="G848" s="3">
        <f t="shared" si="52"/>
        <v>4.6324605777603445E-4</v>
      </c>
      <c r="H848" s="3">
        <f>1-E848/MAX(E$2:E848)</f>
        <v>0.54066562308582311</v>
      </c>
      <c r="I848" s="32">
        <v>729.99533799533799</v>
      </c>
      <c r="J848" s="32">
        <v>137.99533799533799</v>
      </c>
      <c r="K848" s="34">
        <f ca="1">IF(ROW()&gt;计算结果!B$18+1,SUM(OFFSET(I848,0,0,-计算结果!B$18,1))-SUM(OFFSET(J848,0,0,-计算结果!B$18,1)),SUM(OFFSET(I848,0,0,-ROW(),1))-SUM(OFFSET(J848,0,0,-ROW(),1)))</f>
        <v>-2843.9999999999964</v>
      </c>
      <c r="L848" s="35" t="str">
        <f t="shared" ca="1" si="53"/>
        <v>卖</v>
      </c>
      <c r="M848" s="4" t="str">
        <f t="shared" ca="1" si="54"/>
        <v/>
      </c>
      <c r="N848" s="3">
        <f ca="1">IF(L847="买",E848/E847-1,0)-IF(M848=1,计算结果!B$17,0)</f>
        <v>0</v>
      </c>
      <c r="O848" s="2">
        <f t="shared" ca="1" si="55"/>
        <v>2.9502276484373158</v>
      </c>
      <c r="P848" s="3">
        <f ca="1">1-O848/MAX(O$2:O848)</f>
        <v>0.47715635522084476</v>
      </c>
    </row>
    <row r="849" spans="1:16" x14ac:dyDescent="0.15">
      <c r="A849" s="1">
        <v>39632</v>
      </c>
      <c r="B849">
        <v>2654.48</v>
      </c>
      <c r="C849">
        <v>2807.68</v>
      </c>
      <c r="D849">
        <v>2617.2600000000002</v>
      </c>
      <c r="E849" s="2">
        <v>2760.61</v>
      </c>
      <c r="F849" s="16">
        <v>58808143872</v>
      </c>
      <c r="G849" s="3">
        <f t="shared" si="52"/>
        <v>2.2599644391761764E-2</v>
      </c>
      <c r="H849" s="3">
        <f>1-E849/MAX(E$2:E849)</f>
        <v>0.53028482951065126</v>
      </c>
      <c r="I849" s="32">
        <v>865</v>
      </c>
      <c r="J849" s="32">
        <v>20</v>
      </c>
      <c r="K849" s="34">
        <f ca="1">IF(ROW()&gt;计算结果!B$18+1,SUM(OFFSET(I849,0,0,-计算结果!B$18,1))-SUM(OFFSET(J849,0,0,-计算结果!B$18,1)),SUM(OFFSET(I849,0,0,-ROW(),1))-SUM(OFFSET(J849,0,0,-ROW(),1)))</f>
        <v>-2402</v>
      </c>
      <c r="L849" s="35" t="str">
        <f t="shared" ca="1" si="53"/>
        <v>卖</v>
      </c>
      <c r="M849" s="4" t="str">
        <f t="shared" ca="1" si="54"/>
        <v/>
      </c>
      <c r="N849" s="3">
        <f ca="1">IF(L848="买",E849/E848-1,0)-IF(M849=1,计算结果!B$17,0)</f>
        <v>0</v>
      </c>
      <c r="O849" s="2">
        <f t="shared" ca="1" si="55"/>
        <v>2.9502276484373158</v>
      </c>
      <c r="P849" s="3">
        <f ca="1">1-O849/MAX(O$2:O849)</f>
        <v>0.47715635522084476</v>
      </c>
    </row>
    <row r="850" spans="1:16" x14ac:dyDescent="0.15">
      <c r="A850" s="1">
        <v>39633</v>
      </c>
      <c r="B850">
        <v>2751.21</v>
      </c>
      <c r="C850">
        <v>2783.85</v>
      </c>
      <c r="D850">
        <v>2716.02</v>
      </c>
      <c r="E850" s="2">
        <v>2741.85</v>
      </c>
      <c r="F850" s="16">
        <v>47363588096</v>
      </c>
      <c r="G850" s="3">
        <f t="shared" si="52"/>
        <v>-6.7955995232938937E-3</v>
      </c>
      <c r="H850" s="3">
        <f>1-E850/MAX(E$2:E850)</f>
        <v>0.53347682569931254</v>
      </c>
      <c r="I850" s="32">
        <v>381.6521739130435</v>
      </c>
      <c r="J850" s="32">
        <v>495.6521739130435</v>
      </c>
      <c r="K850" s="34">
        <f ca="1">IF(ROW()&gt;计算结果!B$18+1,SUM(OFFSET(I850,0,0,-计算结果!B$18,1))-SUM(OFFSET(J850,0,0,-计算结果!B$18,1)),SUM(OFFSET(I850,0,0,-ROW(),1))-SUM(OFFSET(J850,0,0,-ROW(),1)))</f>
        <v>-1963</v>
      </c>
      <c r="L850" s="35" t="str">
        <f t="shared" ca="1" si="53"/>
        <v>卖</v>
      </c>
      <c r="M850" s="4" t="str">
        <f t="shared" ca="1" si="54"/>
        <v/>
      </c>
      <c r="N850" s="3">
        <f ca="1">IF(L849="买",E850/E849-1,0)-IF(M850=1,计算结果!B$17,0)</f>
        <v>0</v>
      </c>
      <c r="O850" s="2">
        <f t="shared" ca="1" si="55"/>
        <v>2.9502276484373158</v>
      </c>
      <c r="P850" s="3">
        <f ca="1">1-O850/MAX(O$2:O850)</f>
        <v>0.47715635522084476</v>
      </c>
    </row>
    <row r="851" spans="1:16" x14ac:dyDescent="0.15">
      <c r="A851" s="1">
        <v>39636</v>
      </c>
      <c r="B851">
        <v>2747.61</v>
      </c>
      <c r="C851">
        <v>2890.99</v>
      </c>
      <c r="D851">
        <v>2747.61</v>
      </c>
      <c r="E851" s="2">
        <v>2882.76</v>
      </c>
      <c r="F851" s="16">
        <v>63284781056</v>
      </c>
      <c r="G851" s="3">
        <f t="shared" si="52"/>
        <v>5.1392308113135332E-2</v>
      </c>
      <c r="H851" s="3">
        <f>1-E851/MAX(E$2:E851)</f>
        <v>0.50950112298373362</v>
      </c>
      <c r="I851" s="32">
        <v>873</v>
      </c>
      <c r="J851" s="32">
        <v>4</v>
      </c>
      <c r="K851" s="34">
        <f ca="1">IF(ROW()&gt;计算结果!B$18+1,SUM(OFFSET(I851,0,0,-计算结果!B$18,1))-SUM(OFFSET(J851,0,0,-计算结果!B$18,1)),SUM(OFFSET(I851,0,0,-ROW(),1))-SUM(OFFSET(J851,0,0,-ROW(),1)))</f>
        <v>-1517</v>
      </c>
      <c r="L851" s="35" t="str">
        <f t="shared" ca="1" si="53"/>
        <v>卖</v>
      </c>
      <c r="M851" s="4" t="str">
        <f t="shared" ca="1" si="54"/>
        <v/>
      </c>
      <c r="N851" s="3">
        <f ca="1">IF(L850="买",E851/E850-1,0)-IF(M851=1,计算结果!B$17,0)</f>
        <v>0</v>
      </c>
      <c r="O851" s="2">
        <f t="shared" ca="1" si="55"/>
        <v>2.9502276484373158</v>
      </c>
      <c r="P851" s="3">
        <f ca="1">1-O851/MAX(O$2:O851)</f>
        <v>0.47715635522084476</v>
      </c>
    </row>
    <row r="852" spans="1:16" x14ac:dyDescent="0.15">
      <c r="A852" s="1">
        <v>39637</v>
      </c>
      <c r="B852">
        <v>2900.57</v>
      </c>
      <c r="C852">
        <v>2939.14</v>
      </c>
      <c r="D852">
        <v>2841.07</v>
      </c>
      <c r="E852" s="2">
        <v>2901.84</v>
      </c>
      <c r="F852" s="16">
        <v>67887149056</v>
      </c>
      <c r="G852" s="3">
        <f t="shared" si="52"/>
        <v>6.6186571202597744E-3</v>
      </c>
      <c r="H852" s="3">
        <f>1-E852/MAX(E$2:E852)</f>
        <v>0.50625467909889066</v>
      </c>
      <c r="I852" s="32">
        <v>601.51724137931035</v>
      </c>
      <c r="J852" s="32">
        <v>245.51724137931035</v>
      </c>
      <c r="K852" s="34">
        <f ca="1">IF(ROW()&gt;计算结果!B$18+1,SUM(OFFSET(I852,0,0,-计算结果!B$18,1))-SUM(OFFSET(J852,0,0,-计算结果!B$18,1)),SUM(OFFSET(I852,0,0,-ROW(),1))-SUM(OFFSET(J852,0,0,-ROW(),1)))</f>
        <v>-968.99999999999636</v>
      </c>
      <c r="L852" s="35" t="str">
        <f t="shared" ca="1" si="53"/>
        <v>卖</v>
      </c>
      <c r="M852" s="4" t="str">
        <f t="shared" ca="1" si="54"/>
        <v/>
      </c>
      <c r="N852" s="3">
        <f ca="1">IF(L851="买",E852/E851-1,0)-IF(M852=1,计算结果!B$17,0)</f>
        <v>0</v>
      </c>
      <c r="O852" s="2">
        <f t="shared" ca="1" si="55"/>
        <v>2.9502276484373158</v>
      </c>
      <c r="P852" s="3">
        <f ca="1">1-O852/MAX(O$2:O852)</f>
        <v>0.47715635522084476</v>
      </c>
    </row>
    <row r="853" spans="1:16" x14ac:dyDescent="0.15">
      <c r="A853" s="1">
        <v>39638</v>
      </c>
      <c r="B853">
        <v>2927</v>
      </c>
      <c r="C853">
        <v>3015.27</v>
      </c>
      <c r="D853">
        <v>2927</v>
      </c>
      <c r="E853" s="2">
        <v>3015.13</v>
      </c>
      <c r="F853" s="16">
        <v>85846253568</v>
      </c>
      <c r="G853" s="3">
        <f t="shared" si="52"/>
        <v>3.9040746560802697E-2</v>
      </c>
      <c r="H853" s="3">
        <f>1-E853/MAX(E$2:E853)</f>
        <v>0.48697849316000819</v>
      </c>
      <c r="I853" s="32">
        <v>828.01765157329237</v>
      </c>
      <c r="J853" s="32">
        <v>59.017651573292369</v>
      </c>
      <c r="K853" s="34">
        <f ca="1">IF(ROW()&gt;计算结果!B$18+1,SUM(OFFSET(I853,0,0,-计算结果!B$18,1))-SUM(OFFSET(J853,0,0,-计算结果!B$18,1)),SUM(OFFSET(I853,0,0,-ROW(),1))-SUM(OFFSET(J853,0,0,-ROW(),1)))</f>
        <v>569.00000000000364</v>
      </c>
      <c r="L853" s="35" t="str">
        <f t="shared" ca="1" si="53"/>
        <v>买</v>
      </c>
      <c r="M853" s="4">
        <f t="shared" ca="1" si="54"/>
        <v>1</v>
      </c>
      <c r="N853" s="3">
        <f ca="1">IF(L852="买",E853/E852-1,0)-IF(M853=1,计算结果!B$17,0)</f>
        <v>0</v>
      </c>
      <c r="O853" s="2">
        <f t="shared" ca="1" si="55"/>
        <v>2.9502276484373158</v>
      </c>
      <c r="P853" s="3">
        <f ca="1">1-O853/MAX(O$2:O853)</f>
        <v>0.47715635522084476</v>
      </c>
    </row>
    <row r="854" spans="1:16" x14ac:dyDescent="0.15">
      <c r="A854" s="1">
        <v>39639</v>
      </c>
      <c r="B854">
        <v>2970.98</v>
      </c>
      <c r="C854">
        <v>3056.91</v>
      </c>
      <c r="D854">
        <v>2950.2</v>
      </c>
      <c r="E854" s="2">
        <v>2973.73</v>
      </c>
      <c r="F854" s="16">
        <v>77643546624</v>
      </c>
      <c r="G854" s="3">
        <f t="shared" si="52"/>
        <v>-1.3730751244556694E-2</v>
      </c>
      <c r="H854" s="3">
        <f>1-E854/MAX(E$2:E854)</f>
        <v>0.49402266385353566</v>
      </c>
      <c r="I854" s="32">
        <v>153.64556962025316</v>
      </c>
      <c r="J854" s="32">
        <v>731.64556962025313</v>
      </c>
      <c r="K854" s="34">
        <f ca="1">IF(ROW()&gt;计算结果!B$18+1,SUM(OFFSET(I854,0,0,-计算结果!B$18,1))-SUM(OFFSET(J854,0,0,-计算结果!B$18,1)),SUM(OFFSET(I854,0,0,-ROW(),1))-SUM(OFFSET(J854,0,0,-ROW(),1)))</f>
        <v>-699</v>
      </c>
      <c r="L854" s="35" t="str">
        <f t="shared" ca="1" si="53"/>
        <v>卖</v>
      </c>
      <c r="M854" s="4">
        <f t="shared" ca="1" si="54"/>
        <v>1</v>
      </c>
      <c r="N854" s="3">
        <f ca="1">IF(L853="买",E854/E853-1,0)-IF(M854=1,计算结果!B$17,0)</f>
        <v>-1.3730751244556694E-2</v>
      </c>
      <c r="O854" s="2">
        <f t="shared" ca="1" si="55"/>
        <v>2.9097188064818096</v>
      </c>
      <c r="P854" s="3">
        <f ca="1">1-O854/MAX(O$2:O854)</f>
        <v>0.48433539124710467</v>
      </c>
    </row>
    <row r="855" spans="1:16" x14ac:dyDescent="0.15">
      <c r="A855" s="1">
        <v>39640</v>
      </c>
      <c r="B855">
        <v>2962.86</v>
      </c>
      <c r="C855">
        <v>2988.2</v>
      </c>
      <c r="D855">
        <v>2913.87</v>
      </c>
      <c r="E855" s="2">
        <v>2953.5</v>
      </c>
      <c r="F855" s="16">
        <v>55085359104</v>
      </c>
      <c r="G855" s="3">
        <f t="shared" si="52"/>
        <v>-6.8029040968750065E-3</v>
      </c>
      <c r="H855" s="3">
        <f>1-E855/MAX(E$2:E855)</f>
        <v>0.49746477914653231</v>
      </c>
      <c r="I855" s="32">
        <v>291</v>
      </c>
      <c r="J855" s="32">
        <v>582</v>
      </c>
      <c r="K855" s="34">
        <f ca="1">IF(ROW()&gt;计算结果!B$18+1,SUM(OFFSET(I855,0,0,-计算结果!B$18,1))-SUM(OFFSET(J855,0,0,-计算结果!B$18,1)),SUM(OFFSET(I855,0,0,-ROW(),1))-SUM(OFFSET(J855,0,0,-ROW(),1)))</f>
        <v>-268</v>
      </c>
      <c r="L855" s="35" t="str">
        <f t="shared" ca="1" si="53"/>
        <v>卖</v>
      </c>
      <c r="M855" s="4" t="str">
        <f t="shared" ca="1" si="54"/>
        <v/>
      </c>
      <c r="N855" s="3">
        <f ca="1">IF(L854="买",E855/E854-1,0)-IF(M855=1,计算结果!B$17,0)</f>
        <v>0</v>
      </c>
      <c r="O855" s="2">
        <f t="shared" ca="1" si="55"/>
        <v>2.9097188064818096</v>
      </c>
      <c r="P855" s="3">
        <f ca="1">1-O855/MAX(O$2:O855)</f>
        <v>0.48433539124710467</v>
      </c>
    </row>
    <row r="856" spans="1:16" x14ac:dyDescent="0.15">
      <c r="A856" s="1">
        <v>39643</v>
      </c>
      <c r="B856">
        <v>2927.24</v>
      </c>
      <c r="C856">
        <v>2996.59</v>
      </c>
      <c r="D856">
        <v>2917.02</v>
      </c>
      <c r="E856" s="2">
        <v>2975.87</v>
      </c>
      <c r="F856" s="16">
        <v>43920560128</v>
      </c>
      <c r="G856" s="3">
        <f t="shared" si="52"/>
        <v>7.5740646690367619E-3</v>
      </c>
      <c r="H856" s="3">
        <f>1-E856/MAX(E$2:E856)</f>
        <v>0.49365854488531957</v>
      </c>
      <c r="I856" s="32">
        <v>724.95215311004779</v>
      </c>
      <c r="J856" s="32">
        <v>139.95215311004779</v>
      </c>
      <c r="K856" s="34">
        <f ca="1">IF(ROW()&gt;计算结果!B$18+1,SUM(OFFSET(I856,0,0,-计算结果!B$18,1))-SUM(OFFSET(J856,0,0,-计算结果!B$18,1)),SUM(OFFSET(I856,0,0,-ROW(),1))-SUM(OFFSET(J856,0,0,-ROW(),1)))</f>
        <v>1131.9999999999964</v>
      </c>
      <c r="L856" s="35" t="str">
        <f t="shared" ca="1" si="53"/>
        <v>买</v>
      </c>
      <c r="M856" s="4">
        <f t="shared" ca="1" si="54"/>
        <v>1</v>
      </c>
      <c r="N856" s="3">
        <f ca="1">IF(L855="买",E856/E855-1,0)-IF(M856=1,计算结果!B$17,0)</f>
        <v>0</v>
      </c>
      <c r="O856" s="2">
        <f t="shared" ca="1" si="55"/>
        <v>2.9097188064818096</v>
      </c>
      <c r="P856" s="3">
        <f ca="1">1-O856/MAX(O$2:O856)</f>
        <v>0.48433539124710467</v>
      </c>
    </row>
    <row r="857" spans="1:16" x14ac:dyDescent="0.15">
      <c r="A857" s="1">
        <v>39644</v>
      </c>
      <c r="B857">
        <v>2987.06</v>
      </c>
      <c r="C857">
        <v>2997.67</v>
      </c>
      <c r="D857">
        <v>2849.2</v>
      </c>
      <c r="E857" s="2">
        <v>2852.98</v>
      </c>
      <c r="F857" s="16">
        <v>57118257152</v>
      </c>
      <c r="G857" s="3">
        <f t="shared" si="52"/>
        <v>-4.1295486698007644E-2</v>
      </c>
      <c r="H857" s="3">
        <f>1-E857/MAX(E$2:E857)</f>
        <v>0.51456816170965758</v>
      </c>
      <c r="I857" s="32">
        <v>113.82352941176471</v>
      </c>
      <c r="J857" s="32">
        <v>758.82352941176475</v>
      </c>
      <c r="K857" s="34">
        <f ca="1">IF(ROW()&gt;计算结果!B$18+1,SUM(OFFSET(I857,0,0,-计算结果!B$18,1))-SUM(OFFSET(J857,0,0,-计算结果!B$18,1)),SUM(OFFSET(I857,0,0,-ROW(),1))-SUM(OFFSET(J857,0,0,-ROW(),1)))</f>
        <v>1170.9999999999964</v>
      </c>
      <c r="L857" s="35" t="str">
        <f t="shared" ca="1" si="53"/>
        <v>买</v>
      </c>
      <c r="M857" s="4" t="str">
        <f t="shared" ca="1" si="54"/>
        <v/>
      </c>
      <c r="N857" s="3">
        <f ca="1">IF(L856="买",E857/E856-1,0)-IF(M857=1,计算结果!B$17,0)</f>
        <v>-4.1295486698007644E-2</v>
      </c>
      <c r="O857" s="2">
        <f t="shared" ca="1" si="55"/>
        <v>2.7895605522137972</v>
      </c>
      <c r="P857" s="3">
        <f ca="1">1-O857/MAX(O$2:O857)</f>
        <v>0.50563001223849324</v>
      </c>
    </row>
    <row r="858" spans="1:16" x14ac:dyDescent="0.15">
      <c r="A858" s="1">
        <v>39645</v>
      </c>
      <c r="B858">
        <v>2818.76</v>
      </c>
      <c r="C858">
        <v>2824.88</v>
      </c>
      <c r="D858">
        <v>2702.66</v>
      </c>
      <c r="E858" s="2">
        <v>2745.6</v>
      </c>
      <c r="F858" s="16">
        <v>45361332224</v>
      </c>
      <c r="G858" s="3">
        <f t="shared" si="52"/>
        <v>-3.7637838330447537E-2</v>
      </c>
      <c r="H858" s="3">
        <f>1-E858/MAX(E$2:E858)</f>
        <v>0.53283876675968145</v>
      </c>
      <c r="I858" s="32">
        <v>65.565217391304344</v>
      </c>
      <c r="J858" s="32">
        <v>819.56521739130437</v>
      </c>
      <c r="K858" s="34">
        <f ca="1">IF(ROW()&gt;计算结果!B$18+1,SUM(OFFSET(I858,0,0,-计算结果!B$18,1))-SUM(OFFSET(J858,0,0,-计算结果!B$18,1)),SUM(OFFSET(I858,0,0,-ROW(),1))-SUM(OFFSET(J858,0,0,-ROW(),1)))</f>
        <v>-123.00000000000364</v>
      </c>
      <c r="L858" s="35" t="str">
        <f t="shared" ca="1" si="53"/>
        <v>卖</v>
      </c>
      <c r="M858" s="4">
        <f t="shared" ca="1" si="54"/>
        <v>1</v>
      </c>
      <c r="N858" s="3">
        <f ca="1">IF(L857="买",E858/E857-1,0)-IF(M858=1,计算结果!B$17,0)</f>
        <v>-3.7637838330447537E-2</v>
      </c>
      <c r="O858" s="2">
        <f t="shared" ca="1" si="55"/>
        <v>2.6845675231365802</v>
      </c>
      <c r="P858" s="3">
        <f ca="1">1-O858/MAX(O$2:O858)</f>
        <v>0.52423702991328613</v>
      </c>
    </row>
    <row r="859" spans="1:16" x14ac:dyDescent="0.15">
      <c r="A859" s="1">
        <v>39646</v>
      </c>
      <c r="B859">
        <v>2790.26</v>
      </c>
      <c r="C859">
        <v>2812.99</v>
      </c>
      <c r="D859">
        <v>2705.81</v>
      </c>
      <c r="E859" s="2">
        <v>2718.07</v>
      </c>
      <c r="F859" s="16">
        <v>38054363136</v>
      </c>
      <c r="G859" s="3">
        <f t="shared" si="52"/>
        <v>-1.0026952214452156E-2</v>
      </c>
      <c r="H859" s="3">
        <f>1-E859/MAX(E$2:E859)</f>
        <v>0.5375229701218267</v>
      </c>
      <c r="I859" s="32">
        <v>274.90566037735846</v>
      </c>
      <c r="J859" s="32">
        <v>584.90566037735846</v>
      </c>
      <c r="K859" s="34">
        <f ca="1">IF(ROW()&gt;计算结果!B$18+1,SUM(OFFSET(I859,0,0,-计算结果!B$18,1))-SUM(OFFSET(J859,0,0,-计算结果!B$18,1)),SUM(OFFSET(I859,0,0,-ROW(),1))-SUM(OFFSET(J859,0,0,-ROW(),1)))</f>
        <v>-1291.0000000000036</v>
      </c>
      <c r="L859" s="35" t="str">
        <f t="shared" ca="1" si="53"/>
        <v>卖</v>
      </c>
      <c r="M859" s="4" t="str">
        <f t="shared" ca="1" si="54"/>
        <v/>
      </c>
      <c r="N859" s="3">
        <f ca="1">IF(L858="买",E859/E858-1,0)-IF(M859=1,计算结果!B$17,0)</f>
        <v>0</v>
      </c>
      <c r="O859" s="2">
        <f t="shared" ca="1" si="55"/>
        <v>2.6845675231365802</v>
      </c>
      <c r="P859" s="3">
        <f ca="1">1-O859/MAX(O$2:O859)</f>
        <v>0.52423702991328613</v>
      </c>
    </row>
    <row r="860" spans="1:16" x14ac:dyDescent="0.15">
      <c r="A860" s="1">
        <v>39647</v>
      </c>
      <c r="B860">
        <v>2746.54</v>
      </c>
      <c r="C860">
        <v>2818.06</v>
      </c>
      <c r="D860">
        <v>2690.07</v>
      </c>
      <c r="E860" s="2">
        <v>2815.46</v>
      </c>
      <c r="F860" s="16">
        <v>47213297664</v>
      </c>
      <c r="G860" s="3">
        <f t="shared" si="52"/>
        <v>3.5830570956597807E-2</v>
      </c>
      <c r="H860" s="3">
        <f>1-E860/MAX(E$2:E860)</f>
        <v>0.52095215408698015</v>
      </c>
      <c r="I860" s="32">
        <v>803.0393013100437</v>
      </c>
      <c r="J860" s="32">
        <v>79.039301310043697</v>
      </c>
      <c r="K860" s="34">
        <f ca="1">IF(ROW()&gt;计算结果!B$18+1,SUM(OFFSET(I860,0,0,-计算结果!B$18,1))-SUM(OFFSET(J860,0,0,-计算结果!B$18,1)),SUM(OFFSET(I860,0,0,-ROW(),1))-SUM(OFFSET(J860,0,0,-ROW(),1)))</f>
        <v>-1188.0000000000036</v>
      </c>
      <c r="L860" s="35" t="str">
        <f t="shared" ca="1" si="53"/>
        <v>卖</v>
      </c>
      <c r="M860" s="4" t="str">
        <f t="shared" ca="1" si="54"/>
        <v/>
      </c>
      <c r="N860" s="3">
        <f ca="1">IF(L859="买",E860/E859-1,0)-IF(M860=1,计算结果!B$17,0)</f>
        <v>0</v>
      </c>
      <c r="O860" s="2">
        <f t="shared" ca="1" si="55"/>
        <v>2.6845675231365802</v>
      </c>
      <c r="P860" s="3">
        <f ca="1">1-O860/MAX(O$2:O860)</f>
        <v>0.52423702991328613</v>
      </c>
    </row>
    <row r="861" spans="1:16" x14ac:dyDescent="0.15">
      <c r="A861" s="1">
        <v>39650</v>
      </c>
      <c r="B861">
        <v>2792.83</v>
      </c>
      <c r="C861">
        <v>2915.29</v>
      </c>
      <c r="D861">
        <v>2780.28</v>
      </c>
      <c r="E861" s="2">
        <v>2911.05</v>
      </c>
      <c r="F861" s="16">
        <v>54938054656</v>
      </c>
      <c r="G861" s="3">
        <f t="shared" si="52"/>
        <v>3.3951823147904792E-2</v>
      </c>
      <c r="H861" s="3">
        <f>1-E861/MAX(E$2:E861)</f>
        <v>0.50468760634315657</v>
      </c>
      <c r="I861" s="32">
        <v>886</v>
      </c>
      <c r="J861" s="32">
        <v>1</v>
      </c>
      <c r="K861" s="34">
        <f ca="1">IF(ROW()&gt;计算结果!B$18+1,SUM(OFFSET(I861,0,0,-计算结果!B$18,1))-SUM(OFFSET(J861,0,0,-计算结果!B$18,1)),SUM(OFFSET(I861,0,0,-ROW(),1))-SUM(OFFSET(J861,0,0,-ROW(),1)))</f>
        <v>468.99999999999636</v>
      </c>
      <c r="L861" s="35" t="str">
        <f t="shared" ca="1" si="53"/>
        <v>买</v>
      </c>
      <c r="M861" s="4">
        <f t="shared" ca="1" si="54"/>
        <v>1</v>
      </c>
      <c r="N861" s="3">
        <f ca="1">IF(L860="买",E861/E860-1,0)-IF(M861=1,计算结果!B$17,0)</f>
        <v>0</v>
      </c>
      <c r="O861" s="2">
        <f t="shared" ca="1" si="55"/>
        <v>2.6845675231365802</v>
      </c>
      <c r="P861" s="3">
        <f ca="1">1-O861/MAX(O$2:O861)</f>
        <v>0.52423702991328613</v>
      </c>
    </row>
    <row r="862" spans="1:16" x14ac:dyDescent="0.15">
      <c r="A862" s="1">
        <v>39651</v>
      </c>
      <c r="B862">
        <v>2905.28</v>
      </c>
      <c r="C862">
        <v>2931.45</v>
      </c>
      <c r="D862">
        <v>2890.25</v>
      </c>
      <c r="E862" s="2">
        <v>2904.74</v>
      </c>
      <c r="F862" s="16">
        <v>47781613568</v>
      </c>
      <c r="G862" s="3">
        <f t="shared" si="52"/>
        <v>-2.1676027550198151E-3</v>
      </c>
      <c r="H862" s="3">
        <f>1-E862/MAX(E$2:E862)</f>
        <v>0.50576124685224255</v>
      </c>
      <c r="I862" s="32">
        <v>454.23529411764724</v>
      </c>
      <c r="J862" s="32">
        <v>388.23529411764724</v>
      </c>
      <c r="K862" s="34">
        <f ca="1">IF(ROW()&gt;计算结果!B$18+1,SUM(OFFSET(I862,0,0,-计算结果!B$18,1))-SUM(OFFSET(J862,0,0,-计算结果!B$18,1)),SUM(OFFSET(I862,0,0,-ROW(),1))-SUM(OFFSET(J862,0,0,-ROW(),1)))</f>
        <v>-72.999999999996362</v>
      </c>
      <c r="L862" s="35" t="str">
        <f t="shared" ca="1" si="53"/>
        <v>卖</v>
      </c>
      <c r="M862" s="4">
        <f t="shared" ca="1" si="54"/>
        <v>1</v>
      </c>
      <c r="N862" s="3">
        <f ca="1">IF(L861="买",E862/E861-1,0)-IF(M862=1,计算结果!B$17,0)</f>
        <v>-2.1676027550198151E-3</v>
      </c>
      <c r="O862" s="2">
        <f t="shared" ca="1" si="55"/>
        <v>2.6787484471773926</v>
      </c>
      <c r="P862" s="3">
        <f ca="1">1-O862/MAX(O$2:O862)</f>
        <v>0.52526829503798256</v>
      </c>
    </row>
    <row r="863" spans="1:16" x14ac:dyDescent="0.15">
      <c r="A863" s="1">
        <v>39652</v>
      </c>
      <c r="B863">
        <v>2923.05</v>
      </c>
      <c r="C863">
        <v>2941.97</v>
      </c>
      <c r="D863">
        <v>2879.19</v>
      </c>
      <c r="E863" s="2">
        <v>2883.32</v>
      </c>
      <c r="F863" s="16">
        <v>46949543936</v>
      </c>
      <c r="G863" s="3">
        <f t="shared" si="52"/>
        <v>-7.3741539690298508E-3</v>
      </c>
      <c r="H863" s="3">
        <f>1-E863/MAX(E$2:E863)</f>
        <v>0.50940583951541551</v>
      </c>
      <c r="I863" s="32">
        <v>270.03703703703701</v>
      </c>
      <c r="J863" s="32">
        <v>587.03703703703695</v>
      </c>
      <c r="K863" s="34">
        <f ca="1">IF(ROW()&gt;计算结果!B$18+1,SUM(OFFSET(I863,0,0,-计算结果!B$18,1))-SUM(OFFSET(J863,0,0,-计算结果!B$18,1)),SUM(OFFSET(I863,0,0,-ROW(),1))-SUM(OFFSET(J863,0,0,-ROW(),1)))</f>
        <v>-919.99999999999636</v>
      </c>
      <c r="L863" s="35" t="str">
        <f t="shared" ca="1" si="53"/>
        <v>卖</v>
      </c>
      <c r="M863" s="4" t="str">
        <f t="shared" ca="1" si="54"/>
        <v/>
      </c>
      <c r="N863" s="3">
        <f ca="1">IF(L862="买",E863/E862-1,0)-IF(M863=1,计算结果!B$17,0)</f>
        <v>0</v>
      </c>
      <c r="O863" s="2">
        <f t="shared" ca="1" si="55"/>
        <v>2.6787484471773926</v>
      </c>
      <c r="P863" s="3">
        <f ca="1">1-O863/MAX(O$2:O863)</f>
        <v>0.52526829503798256</v>
      </c>
    </row>
    <row r="864" spans="1:16" x14ac:dyDescent="0.15">
      <c r="A864" s="1">
        <v>39653</v>
      </c>
      <c r="B864">
        <v>2905.04</v>
      </c>
      <c r="C864">
        <v>2979.75</v>
      </c>
      <c r="D864">
        <v>2902.98</v>
      </c>
      <c r="E864" s="2">
        <v>2977.36</v>
      </c>
      <c r="F864" s="16">
        <v>60255657984</v>
      </c>
      <c r="G864" s="3">
        <f t="shared" si="52"/>
        <v>3.2615179723374466E-2</v>
      </c>
      <c r="H864" s="3">
        <f>1-E864/MAX(E$2:E864)</f>
        <v>0.49340502279997278</v>
      </c>
      <c r="I864" s="32">
        <v>868.00260078023416</v>
      </c>
      <c r="J864" s="32">
        <v>22.002600780234161</v>
      </c>
      <c r="K864" s="34">
        <f ca="1">IF(ROW()&gt;计算结果!B$18+1,SUM(OFFSET(I864,0,0,-计算结果!B$18,1))-SUM(OFFSET(J864,0,0,-计算结果!B$18,1)),SUM(OFFSET(I864,0,0,-ROW(),1))-SUM(OFFSET(J864,0,0,-ROW(),1)))</f>
        <v>740.00000000000364</v>
      </c>
      <c r="L864" s="35" t="str">
        <f t="shared" ca="1" si="53"/>
        <v>买</v>
      </c>
      <c r="M864" s="4">
        <f t="shared" ca="1" si="54"/>
        <v>1</v>
      </c>
      <c r="N864" s="3">
        <f ca="1">IF(L863="买",E864/E863-1,0)-IF(M864=1,计算结果!B$17,0)</f>
        <v>0</v>
      </c>
      <c r="O864" s="2">
        <f t="shared" ca="1" si="55"/>
        <v>2.6787484471773926</v>
      </c>
      <c r="P864" s="3">
        <f ca="1">1-O864/MAX(O$2:O864)</f>
        <v>0.52526829503798256</v>
      </c>
    </row>
    <row r="865" spans="1:16" x14ac:dyDescent="0.15">
      <c r="A865" s="1">
        <v>39654</v>
      </c>
      <c r="B865">
        <v>2939.32</v>
      </c>
      <c r="C865">
        <v>2967.72</v>
      </c>
      <c r="D865">
        <v>2916.68</v>
      </c>
      <c r="E865" s="2">
        <v>2939.2</v>
      </c>
      <c r="F865" s="16">
        <v>47706185728</v>
      </c>
      <c r="G865" s="3">
        <f t="shared" si="52"/>
        <v>-1.2816723540317709E-2</v>
      </c>
      <c r="H865" s="3">
        <f>1-E865/MAX(E$2:E865)</f>
        <v>0.49989791056965904</v>
      </c>
      <c r="I865" s="32">
        <v>230.06249999999997</v>
      </c>
      <c r="J865" s="32">
        <v>639.0625</v>
      </c>
      <c r="K865" s="34">
        <f ca="1">IF(ROW()&gt;计算结果!B$18+1,SUM(OFFSET(I865,0,0,-计算结果!B$18,1))-SUM(OFFSET(J865,0,0,-计算结果!B$18,1)),SUM(OFFSET(I865,0,0,-ROW(),1))-SUM(OFFSET(J865,0,0,-ROW(),1)))</f>
        <v>-260</v>
      </c>
      <c r="L865" s="35" t="str">
        <f t="shared" ca="1" si="53"/>
        <v>卖</v>
      </c>
      <c r="M865" s="4">
        <f t="shared" ca="1" si="54"/>
        <v>1</v>
      </c>
      <c r="N865" s="3">
        <f ca="1">IF(L864="买",E865/E864-1,0)-IF(M865=1,计算结果!B$17,0)</f>
        <v>-1.2816723540317709E-2</v>
      </c>
      <c r="O865" s="2">
        <f t="shared" ca="1" si="55"/>
        <v>2.6444156688958644</v>
      </c>
      <c r="P865" s="3">
        <f ca="1">1-O865/MAX(O$2:O865)</f>
        <v>0.53135280005630436</v>
      </c>
    </row>
    <row r="866" spans="1:16" x14ac:dyDescent="0.15">
      <c r="A866" s="1">
        <v>39657</v>
      </c>
      <c r="B866">
        <v>2959.11</v>
      </c>
      <c r="C866">
        <v>2997.6</v>
      </c>
      <c r="D866">
        <v>2946.49</v>
      </c>
      <c r="E866" s="2">
        <v>2960.85</v>
      </c>
      <c r="F866" s="16">
        <v>47089422336</v>
      </c>
      <c r="G866" s="3">
        <f t="shared" si="52"/>
        <v>7.3659499183451604E-3</v>
      </c>
      <c r="H866" s="3">
        <f>1-E866/MAX(E$2:E866)</f>
        <v>0.49621418362485537</v>
      </c>
      <c r="I866" s="32">
        <v>707.2439024390244</v>
      </c>
      <c r="J866" s="32">
        <v>165.2439024390244</v>
      </c>
      <c r="K866" s="34">
        <f ca="1">IF(ROW()&gt;计算结果!B$18+1,SUM(OFFSET(I866,0,0,-计算结果!B$18,1))-SUM(OFFSET(J866,0,0,-计算结果!B$18,1)),SUM(OFFSET(I866,0,0,-ROW(),1))-SUM(OFFSET(J866,0,0,-ROW(),1)))</f>
        <v>913.99999999999636</v>
      </c>
      <c r="L866" s="35" t="str">
        <f t="shared" ca="1" si="53"/>
        <v>买</v>
      </c>
      <c r="M866" s="4">
        <f t="shared" ca="1" si="54"/>
        <v>1</v>
      </c>
      <c r="N866" s="3">
        <f ca="1">IF(L865="买",E866/E865-1,0)-IF(M866=1,计算结果!B$17,0)</f>
        <v>0</v>
      </c>
      <c r="O866" s="2">
        <f t="shared" ca="1" si="55"/>
        <v>2.6444156688958644</v>
      </c>
      <c r="P866" s="3">
        <f ca="1">1-O866/MAX(O$2:O866)</f>
        <v>0.53135280005630436</v>
      </c>
    </row>
    <row r="867" spans="1:16" x14ac:dyDescent="0.15">
      <c r="A867" s="1">
        <v>39658</v>
      </c>
      <c r="B867">
        <v>2921.25</v>
      </c>
      <c r="C867">
        <v>2921.25</v>
      </c>
      <c r="D867">
        <v>2881.05</v>
      </c>
      <c r="E867" s="2">
        <v>2905.63</v>
      </c>
      <c r="F867" s="16">
        <v>42192023552</v>
      </c>
      <c r="G867" s="3">
        <f t="shared" si="52"/>
        <v>-1.8650049816775538E-2</v>
      </c>
      <c r="H867" s="3">
        <f>1-E867/MAX(E$2:E867)</f>
        <v>0.50560981419723672</v>
      </c>
      <c r="I867" s="32">
        <v>170.84210526315789</v>
      </c>
      <c r="J867" s="32">
        <v>711.84210526315792</v>
      </c>
      <c r="K867" s="34">
        <f ca="1">IF(ROW()&gt;计算结果!B$18+1,SUM(OFFSET(I867,0,0,-计算结果!B$18,1))-SUM(OFFSET(J867,0,0,-计算结果!B$18,1)),SUM(OFFSET(I867,0,0,-ROW(),1))-SUM(OFFSET(J867,0,0,-ROW(),1)))</f>
        <v>1068.0000000000036</v>
      </c>
      <c r="L867" s="35" t="str">
        <f t="shared" ca="1" si="53"/>
        <v>买</v>
      </c>
      <c r="M867" s="4" t="str">
        <f t="shared" ca="1" si="54"/>
        <v/>
      </c>
      <c r="N867" s="3">
        <f ca="1">IF(L866="买",E867/E866-1,0)-IF(M867=1,计算结果!B$17,0)</f>
        <v>-1.8650049816775538E-2</v>
      </c>
      <c r="O867" s="2">
        <f t="shared" ca="1" si="55"/>
        <v>2.5950971849346947</v>
      </c>
      <c r="P867" s="3">
        <f ca="1">1-O867/MAX(O$2:O867)</f>
        <v>0.54009309368174674</v>
      </c>
    </row>
    <row r="868" spans="1:16" x14ac:dyDescent="0.15">
      <c r="A868" s="1">
        <v>39659</v>
      </c>
      <c r="B868">
        <v>2940.02</v>
      </c>
      <c r="C868">
        <v>2949.94</v>
      </c>
      <c r="D868">
        <v>2866.03</v>
      </c>
      <c r="E868" s="2">
        <v>2884.38</v>
      </c>
      <c r="F868" s="16">
        <v>34223912960</v>
      </c>
      <c r="G868" s="3">
        <f t="shared" si="52"/>
        <v>-7.3133881464605421E-3</v>
      </c>
      <c r="H868" s="3">
        <f>1-E868/MAX(E$2:E868)</f>
        <v>0.50922548152181313</v>
      </c>
      <c r="I868" s="32">
        <v>331.21052631578948</v>
      </c>
      <c r="J868" s="32">
        <v>534.21052631578948</v>
      </c>
      <c r="K868" s="34">
        <f ca="1">IF(ROW()&gt;计算结果!B$18+1,SUM(OFFSET(I868,0,0,-计算结果!B$18,1))-SUM(OFFSET(J868,0,0,-计算结果!B$18,1)),SUM(OFFSET(I868,0,0,-ROW(),1))-SUM(OFFSET(J868,0,0,-ROW(),1)))</f>
        <v>1598</v>
      </c>
      <c r="L868" s="35" t="str">
        <f t="shared" ca="1" si="53"/>
        <v>买</v>
      </c>
      <c r="M868" s="4" t="str">
        <f t="shared" ca="1" si="54"/>
        <v/>
      </c>
      <c r="N868" s="3">
        <f ca="1">IF(L867="买",E868/E867-1,0)-IF(M868=1,计算结果!B$17,0)</f>
        <v>-7.3133881464605421E-3</v>
      </c>
      <c r="O868" s="2">
        <f t="shared" ca="1" si="55"/>
        <v>2.5761182319434801</v>
      </c>
      <c r="P868" s="3">
        <f ca="1">1-O868/MAX(O$2:O868)</f>
        <v>0.54345657139888992</v>
      </c>
    </row>
    <row r="869" spans="1:16" x14ac:dyDescent="0.15">
      <c r="A869" s="1">
        <v>39660</v>
      </c>
      <c r="B869">
        <v>2894.25</v>
      </c>
      <c r="C869">
        <v>2899.07</v>
      </c>
      <c r="D869">
        <v>2804.7</v>
      </c>
      <c r="E869" s="2">
        <v>2805.21</v>
      </c>
      <c r="F869" s="16">
        <v>31179208704</v>
      </c>
      <c r="G869" s="3">
        <f t="shared" si="52"/>
        <v>-2.7447839743723113E-2</v>
      </c>
      <c r="H869" s="3">
        <f>1-E869/MAX(E$2:E869)</f>
        <v>0.52269618185530531</v>
      </c>
      <c r="I869" s="32">
        <v>64.695652173913047</v>
      </c>
      <c r="J869" s="32">
        <v>808.695652173913</v>
      </c>
      <c r="K869" s="34">
        <f ca="1">IF(ROW()&gt;计算结果!B$18+1,SUM(OFFSET(I869,0,0,-计算结果!B$18,1))-SUM(OFFSET(J869,0,0,-计算结果!B$18,1)),SUM(OFFSET(I869,0,0,-ROW(),1))-SUM(OFFSET(J869,0,0,-ROW(),1)))</f>
        <v>767.99999999999636</v>
      </c>
      <c r="L869" s="35" t="str">
        <f t="shared" ca="1" si="53"/>
        <v>买</v>
      </c>
      <c r="M869" s="4" t="str">
        <f t="shared" ca="1" si="54"/>
        <v/>
      </c>
      <c r="N869" s="3">
        <f ca="1">IF(L868="买",E869/E868-1,0)-IF(M869=1,计算结果!B$17,0)</f>
        <v>-2.7447839743723113E-2</v>
      </c>
      <c r="O869" s="2">
        <f t="shared" ca="1" si="55"/>
        <v>2.505409351552212</v>
      </c>
      <c r="P869" s="3">
        <f ca="1">1-O869/MAX(O$2:O869)</f>
        <v>0.55598770226318317</v>
      </c>
    </row>
    <row r="870" spans="1:16" x14ac:dyDescent="0.15">
      <c r="A870" s="1">
        <v>39661</v>
      </c>
      <c r="B870">
        <v>2786.12</v>
      </c>
      <c r="C870">
        <v>2868.68</v>
      </c>
      <c r="D870">
        <v>2748.75</v>
      </c>
      <c r="E870" s="2">
        <v>2840.79</v>
      </c>
      <c r="F870" s="16">
        <v>39748407296</v>
      </c>
      <c r="G870" s="3">
        <f t="shared" si="52"/>
        <v>1.2683542408589599E-2</v>
      </c>
      <c r="H870" s="3">
        <f>1-E870/MAX(E$2:E870)</f>
        <v>0.51664227863608514</v>
      </c>
      <c r="I870" s="32">
        <v>713.20987654320993</v>
      </c>
      <c r="J870" s="32">
        <v>168.20987654320993</v>
      </c>
      <c r="K870" s="34">
        <f ca="1">IF(ROW()&gt;计算结果!B$18+1,SUM(OFFSET(I870,0,0,-计算结果!B$18,1))-SUM(OFFSET(J870,0,0,-计算结果!B$18,1)),SUM(OFFSET(I870,0,0,-ROW(),1))-SUM(OFFSET(J870,0,0,-ROW(),1)))</f>
        <v>1576</v>
      </c>
      <c r="L870" s="35" t="str">
        <f t="shared" ca="1" si="53"/>
        <v>买</v>
      </c>
      <c r="M870" s="4" t="str">
        <f t="shared" ca="1" si="54"/>
        <v/>
      </c>
      <c r="N870" s="3">
        <f ca="1">IF(L869="买",E870/E869-1,0)-IF(M870=1,计算结果!B$17,0)</f>
        <v>1.2683542408589599E-2</v>
      </c>
      <c r="O870" s="2">
        <f t="shared" ca="1" si="55"/>
        <v>2.5371868173135015</v>
      </c>
      <c r="P870" s="3">
        <f ca="1">1-O870/MAX(O$2:O870)</f>
        <v>0.55035605345490302</v>
      </c>
    </row>
    <row r="871" spans="1:16" x14ac:dyDescent="0.15">
      <c r="A871" s="1">
        <v>39664</v>
      </c>
      <c r="B871">
        <v>2816.94</v>
      </c>
      <c r="C871">
        <v>2832.9</v>
      </c>
      <c r="D871">
        <v>2767.53</v>
      </c>
      <c r="E871" s="2">
        <v>2773.15</v>
      </c>
      <c r="F871" s="16">
        <v>27440273408</v>
      </c>
      <c r="G871" s="3">
        <f t="shared" si="52"/>
        <v>-2.3810278126858986E-2</v>
      </c>
      <c r="H871" s="3">
        <f>1-E871/MAX(E$2:E871)</f>
        <v>0.52815116041652477</v>
      </c>
      <c r="I871" s="32">
        <v>128.21686746987953</v>
      </c>
      <c r="J871" s="32">
        <v>754.2168674698795</v>
      </c>
      <c r="K871" s="34">
        <f ca="1">IF(ROW()&gt;计算结果!B$18+1,SUM(OFFSET(I871,0,0,-计算结果!B$18,1))-SUM(OFFSET(J871,0,0,-计算结果!B$18,1)),SUM(OFFSET(I871,0,0,-ROW(),1))-SUM(OFFSET(J871,0,0,-ROW(),1)))</f>
        <v>120</v>
      </c>
      <c r="L871" s="35" t="str">
        <f t="shared" ca="1" si="53"/>
        <v>买</v>
      </c>
      <c r="M871" s="4" t="str">
        <f t="shared" ca="1" si="54"/>
        <v/>
      </c>
      <c r="N871" s="3">
        <f ca="1">IF(L870="买",E871/E870-1,0)-IF(M871=1,计算结果!B$17,0)</f>
        <v>-2.3810278126858986E-2</v>
      </c>
      <c r="O871" s="2">
        <f t="shared" ca="1" si="55"/>
        <v>2.476775693533467</v>
      </c>
      <c r="P871" s="3">
        <f ca="1">1-O871/MAX(O$2:O871)</f>
        <v>0.5610622008802002</v>
      </c>
    </row>
    <row r="872" spans="1:16" x14ac:dyDescent="0.15">
      <c r="A872" s="1">
        <v>39665</v>
      </c>
      <c r="B872">
        <v>2780.76</v>
      </c>
      <c r="C872">
        <v>2792.74</v>
      </c>
      <c r="D872">
        <v>2695.37</v>
      </c>
      <c r="E872" s="2">
        <v>2703.08</v>
      </c>
      <c r="F872" s="16">
        <v>34770821120</v>
      </c>
      <c r="G872" s="3">
        <f t="shared" si="52"/>
        <v>-2.5267295313993188E-2</v>
      </c>
      <c r="H872" s="3">
        <f>1-E872/MAX(E$2:E872)</f>
        <v>0.54007350438984547</v>
      </c>
      <c r="I872" s="32">
        <v>114.17647058823529</v>
      </c>
      <c r="J872" s="32">
        <v>761.17647058823525</v>
      </c>
      <c r="K872" s="34">
        <f ca="1">IF(ROW()&gt;计算结果!B$18+1,SUM(OFFSET(I872,0,0,-计算结果!B$18,1))-SUM(OFFSET(J872,0,0,-计算结果!B$18,1)),SUM(OFFSET(I872,0,0,-ROW(),1))-SUM(OFFSET(J872,0,0,-ROW(),1)))</f>
        <v>-1379</v>
      </c>
      <c r="L872" s="35" t="str">
        <f t="shared" ca="1" si="53"/>
        <v>卖</v>
      </c>
      <c r="M872" s="4">
        <f t="shared" ca="1" si="54"/>
        <v>1</v>
      </c>
      <c r="N872" s="3">
        <f ca="1">IF(L871="买",E872/E871-1,0)-IF(M872=1,计算结果!B$17,0)</f>
        <v>-2.5267295313993188E-2</v>
      </c>
      <c r="O872" s="2">
        <f t="shared" ca="1" si="55"/>
        <v>2.4141942706584367</v>
      </c>
      <c r="P872" s="3">
        <f ca="1">1-O872/MAX(O$2:O872)</f>
        <v>0.57215297187503444</v>
      </c>
    </row>
    <row r="873" spans="1:16" x14ac:dyDescent="0.15">
      <c r="A873" s="1">
        <v>39666</v>
      </c>
      <c r="B873">
        <v>2723.52</v>
      </c>
      <c r="C873">
        <v>2749.1</v>
      </c>
      <c r="D873">
        <v>2679.66</v>
      </c>
      <c r="E873" s="2">
        <v>2721.69</v>
      </c>
      <c r="F873" s="16">
        <v>31744600064</v>
      </c>
      <c r="G873" s="3">
        <f t="shared" si="52"/>
        <v>6.8847388904509366E-3</v>
      </c>
      <c r="H873" s="3">
        <f>1-E873/MAX(E$2:E873)</f>
        <v>0.53690703055876954</v>
      </c>
      <c r="I873" s="32">
        <v>495.5116279069768</v>
      </c>
      <c r="J873" s="32">
        <v>346.5116279069768</v>
      </c>
      <c r="K873" s="34">
        <f ca="1">IF(ROW()&gt;计算结果!B$18+1,SUM(OFFSET(I873,0,0,-计算结果!B$18,1))-SUM(OFFSET(J873,0,0,-计算结果!B$18,1)),SUM(OFFSET(I873,0,0,-ROW(),1))-SUM(OFFSET(J873,0,0,-ROW(),1)))</f>
        <v>-1345.9999999999964</v>
      </c>
      <c r="L873" s="35" t="str">
        <f t="shared" ca="1" si="53"/>
        <v>卖</v>
      </c>
      <c r="M873" s="4" t="str">
        <f t="shared" ca="1" si="54"/>
        <v/>
      </c>
      <c r="N873" s="3">
        <f ca="1">IF(L872="买",E873/E872-1,0)-IF(M873=1,计算结果!B$17,0)</f>
        <v>0</v>
      </c>
      <c r="O873" s="2">
        <f t="shared" ca="1" si="55"/>
        <v>2.4141942706584367</v>
      </c>
      <c r="P873" s="3">
        <f ca="1">1-O873/MAX(O$2:O873)</f>
        <v>0.57215297187503444</v>
      </c>
    </row>
    <row r="874" spans="1:16" x14ac:dyDescent="0.15">
      <c r="A874" s="1">
        <v>39667</v>
      </c>
      <c r="B874">
        <v>2717.66</v>
      </c>
      <c r="C874">
        <v>2747.88</v>
      </c>
      <c r="D874">
        <v>2683.41</v>
      </c>
      <c r="E874" s="2">
        <v>2720.44</v>
      </c>
      <c r="F874" s="16">
        <v>26661009408</v>
      </c>
      <c r="G874" s="3">
        <f t="shared" si="52"/>
        <v>-4.5927346611851494E-4</v>
      </c>
      <c r="H874" s="3">
        <f>1-E874/MAX(E$2:E874)</f>
        <v>0.5371197168719799</v>
      </c>
      <c r="I874" s="32">
        <v>507.81632653061229</v>
      </c>
      <c r="J874" s="32">
        <v>340.81632653061229</v>
      </c>
      <c r="K874" s="34">
        <f ca="1">IF(ROW()&gt;计算结果!B$18+1,SUM(OFFSET(I874,0,0,-计算结果!B$18,1))-SUM(OFFSET(J874,0,0,-计算结果!B$18,1)),SUM(OFFSET(I874,0,0,-ROW(),1))-SUM(OFFSET(J874,0,0,-ROW(),1)))</f>
        <v>-940.99999999999636</v>
      </c>
      <c r="L874" s="35" t="str">
        <f t="shared" ca="1" si="53"/>
        <v>卖</v>
      </c>
      <c r="M874" s="4" t="str">
        <f t="shared" ca="1" si="54"/>
        <v/>
      </c>
      <c r="N874" s="3">
        <f ca="1">IF(L873="买",E874/E873-1,0)-IF(M874=1,计算结果!B$17,0)</f>
        <v>0</v>
      </c>
      <c r="O874" s="2">
        <f t="shared" ca="1" si="55"/>
        <v>2.4141942706584367</v>
      </c>
      <c r="P874" s="3">
        <f ca="1">1-O874/MAX(O$2:O874)</f>
        <v>0.57215297187503444</v>
      </c>
    </row>
    <row r="875" spans="1:16" x14ac:dyDescent="0.15">
      <c r="A875" s="1">
        <v>39668</v>
      </c>
      <c r="B875">
        <v>2719.38</v>
      </c>
      <c r="C875">
        <v>2719.38</v>
      </c>
      <c r="D875">
        <v>2581.81</v>
      </c>
      <c r="E875" s="2">
        <v>2591.46</v>
      </c>
      <c r="F875" s="16">
        <v>33617694720</v>
      </c>
      <c r="G875" s="3">
        <f t="shared" si="52"/>
        <v>-4.7411448148093727E-2</v>
      </c>
      <c r="H875" s="3">
        <f>1-E875/MAX(E$2:E875)</f>
        <v>0.55906554141427889</v>
      </c>
      <c r="I875" s="32">
        <v>17.387755102040817</v>
      </c>
      <c r="J875" s="32">
        <v>869.38775510204084</v>
      </c>
      <c r="K875" s="34">
        <f ca="1">IF(ROW()&gt;计算结果!B$18+1,SUM(OFFSET(I875,0,0,-计算结果!B$18,1))-SUM(OFFSET(J875,0,0,-计算结果!B$18,1)),SUM(OFFSET(I875,0,0,-ROW(),1))-SUM(OFFSET(J875,0,0,-ROW(),1)))</f>
        <v>-2172.9999999999964</v>
      </c>
      <c r="L875" s="35" t="str">
        <f t="shared" ca="1" si="53"/>
        <v>卖</v>
      </c>
      <c r="M875" s="4" t="str">
        <f t="shared" ca="1" si="54"/>
        <v/>
      </c>
      <c r="N875" s="3">
        <f ca="1">IF(L874="买",E875/E874-1,0)-IF(M875=1,计算结果!B$17,0)</f>
        <v>0</v>
      </c>
      <c r="O875" s="2">
        <f t="shared" ca="1" si="55"/>
        <v>2.4141942706584367</v>
      </c>
      <c r="P875" s="3">
        <f ca="1">1-O875/MAX(O$2:O875)</f>
        <v>0.57215297187503444</v>
      </c>
    </row>
    <row r="876" spans="1:16" x14ac:dyDescent="0.15">
      <c r="A876" s="1">
        <v>39671</v>
      </c>
      <c r="B876">
        <v>2579.8000000000002</v>
      </c>
      <c r="C876">
        <v>2580.7199999999998</v>
      </c>
      <c r="D876">
        <v>2442.79</v>
      </c>
      <c r="E876" s="2">
        <v>2456.81</v>
      </c>
      <c r="F876" s="16">
        <v>32454533120</v>
      </c>
      <c r="G876" s="3">
        <f t="shared" si="52"/>
        <v>-5.1959127287320661E-2</v>
      </c>
      <c r="H876" s="3">
        <f>1-E876/MAX(E$2:E876)</f>
        <v>0.58197611107330016</v>
      </c>
      <c r="I876" s="32">
        <v>26.226804123711339</v>
      </c>
      <c r="J876" s="32">
        <v>874.2268041237113</v>
      </c>
      <c r="K876" s="34">
        <f ca="1">IF(ROW()&gt;计算结果!B$18+1,SUM(OFFSET(I876,0,0,-计算结果!B$18,1))-SUM(OFFSET(J876,0,0,-计算结果!B$18,1)),SUM(OFFSET(I876,0,0,-ROW(),1))-SUM(OFFSET(J876,0,0,-ROW(),1)))</f>
        <v>-3832.9999999999964</v>
      </c>
      <c r="L876" s="35" t="str">
        <f t="shared" ca="1" si="53"/>
        <v>卖</v>
      </c>
      <c r="M876" s="4" t="str">
        <f t="shared" ca="1" si="54"/>
        <v/>
      </c>
      <c r="N876" s="3">
        <f ca="1">IF(L875="买",E876/E875-1,0)-IF(M876=1,计算结果!B$17,0)</f>
        <v>0</v>
      </c>
      <c r="O876" s="2">
        <f t="shared" ca="1" si="55"/>
        <v>2.4141942706584367</v>
      </c>
      <c r="P876" s="3">
        <f ca="1">1-O876/MAX(O$2:O876)</f>
        <v>0.57215297187503444</v>
      </c>
    </row>
    <row r="877" spans="1:16" x14ac:dyDescent="0.15">
      <c r="A877" s="1">
        <v>39672</v>
      </c>
      <c r="B877">
        <v>2431.38</v>
      </c>
      <c r="C877">
        <v>2474.3200000000002</v>
      </c>
      <c r="D877">
        <v>2413.6</v>
      </c>
      <c r="E877" s="2">
        <v>2444.16</v>
      </c>
      <c r="F877" s="16">
        <v>24459630592</v>
      </c>
      <c r="G877" s="3">
        <f t="shared" si="52"/>
        <v>-5.1489533175134161E-3</v>
      </c>
      <c r="H877" s="3">
        <f>1-E877/MAX(E$2:E877)</f>
        <v>0.58412849656298915</v>
      </c>
      <c r="I877" s="32">
        <v>302.86956521739137</v>
      </c>
      <c r="J877" s="32">
        <v>560.86956521739137</v>
      </c>
      <c r="K877" s="34">
        <f ca="1">IF(ROW()&gt;计算结果!B$18+1,SUM(OFFSET(I877,0,0,-计算结果!B$18,1))-SUM(OFFSET(J877,0,0,-计算结果!B$18,1)),SUM(OFFSET(I877,0,0,-ROW(),1))-SUM(OFFSET(J877,0,0,-ROW(),1)))</f>
        <v>-4866</v>
      </c>
      <c r="L877" s="35" t="str">
        <f t="shared" ca="1" si="53"/>
        <v>卖</v>
      </c>
      <c r="M877" s="4" t="str">
        <f t="shared" ca="1" si="54"/>
        <v/>
      </c>
      <c r="N877" s="3">
        <f ca="1">IF(L876="买",E877/E876-1,0)-IF(M877=1,计算结果!B$17,0)</f>
        <v>0</v>
      </c>
      <c r="O877" s="2">
        <f t="shared" ca="1" si="55"/>
        <v>2.4141942706584367</v>
      </c>
      <c r="P877" s="3">
        <f ca="1">1-O877/MAX(O$2:O877)</f>
        <v>0.57215297187503444</v>
      </c>
    </row>
    <row r="878" spans="1:16" x14ac:dyDescent="0.15">
      <c r="A878" s="1">
        <v>39673</v>
      </c>
      <c r="B878">
        <v>2427.5</v>
      </c>
      <c r="C878">
        <v>2466.09</v>
      </c>
      <c r="D878">
        <v>2369.58</v>
      </c>
      <c r="E878" s="2">
        <v>2444.67</v>
      </c>
      <c r="F878" s="16">
        <v>27480614912</v>
      </c>
      <c r="G878" s="3">
        <f t="shared" si="52"/>
        <v>2.0866064414781782E-4</v>
      </c>
      <c r="H878" s="3">
        <f>1-E878/MAX(E$2:E878)</f>
        <v>0.58404172054719927</v>
      </c>
      <c r="I878" s="32">
        <v>387.22222222222211</v>
      </c>
      <c r="J878" s="32">
        <v>472.22222222222211</v>
      </c>
      <c r="K878" s="34">
        <f ca="1">IF(ROW()&gt;计算结果!B$18+1,SUM(OFFSET(I878,0,0,-计算结果!B$18,1))-SUM(OFFSET(J878,0,0,-计算结果!B$18,1)),SUM(OFFSET(I878,0,0,-ROW(),1))-SUM(OFFSET(J878,0,0,-ROW(),1)))</f>
        <v>-4697</v>
      </c>
      <c r="L878" s="35" t="str">
        <f t="shared" ca="1" si="53"/>
        <v>卖</v>
      </c>
      <c r="M878" s="4" t="str">
        <f t="shared" ca="1" si="54"/>
        <v/>
      </c>
      <c r="N878" s="3">
        <f ca="1">IF(L877="买",E878/E877-1,0)-IF(M878=1,计算结果!B$17,0)</f>
        <v>0</v>
      </c>
      <c r="O878" s="2">
        <f t="shared" ca="1" si="55"/>
        <v>2.4141942706584367</v>
      </c>
      <c r="P878" s="3">
        <f ca="1">1-O878/MAX(O$2:O878)</f>
        <v>0.57215297187503444</v>
      </c>
    </row>
    <row r="879" spans="1:16" x14ac:dyDescent="0.15">
      <c r="A879" s="1">
        <v>39674</v>
      </c>
      <c r="B879">
        <v>2429.98</v>
      </c>
      <c r="C879">
        <v>2461.2399999999998</v>
      </c>
      <c r="D879">
        <v>2410.4899999999998</v>
      </c>
      <c r="E879" s="2">
        <v>2443.5100000000002</v>
      </c>
      <c r="F879" s="16">
        <v>21156177920</v>
      </c>
      <c r="G879" s="3">
        <f t="shared" si="52"/>
        <v>-4.7450167098206375E-4</v>
      </c>
      <c r="H879" s="3">
        <f>1-E879/MAX(E$2:E879)</f>
        <v>0.58423909344585856</v>
      </c>
      <c r="I879" s="32">
        <v>551</v>
      </c>
      <c r="J879" s="32">
        <v>290</v>
      </c>
      <c r="K879" s="34">
        <f ca="1">IF(ROW()&gt;计算结果!B$18+1,SUM(OFFSET(I879,0,0,-计算结果!B$18,1))-SUM(OFFSET(J879,0,0,-计算结果!B$18,1)),SUM(OFFSET(I879,0,0,-ROW(),1))-SUM(OFFSET(J879,0,0,-ROW(),1)))</f>
        <v>-3748.9999999999964</v>
      </c>
      <c r="L879" s="35" t="str">
        <f t="shared" ca="1" si="53"/>
        <v>卖</v>
      </c>
      <c r="M879" s="4" t="str">
        <f t="shared" ca="1" si="54"/>
        <v/>
      </c>
      <c r="N879" s="3">
        <f ca="1">IF(L878="买",E879/E878-1,0)-IF(M879=1,计算结果!B$17,0)</f>
        <v>0</v>
      </c>
      <c r="O879" s="2">
        <f t="shared" ca="1" si="55"/>
        <v>2.4141942706584367</v>
      </c>
      <c r="P879" s="3">
        <f ca="1">1-O879/MAX(O$2:O879)</f>
        <v>0.57215297187503444</v>
      </c>
    </row>
    <row r="880" spans="1:16" x14ac:dyDescent="0.15">
      <c r="A880" s="1">
        <v>39675</v>
      </c>
      <c r="B880">
        <v>2440.39</v>
      </c>
      <c r="C880">
        <v>2479.15</v>
      </c>
      <c r="D880">
        <v>2412.9499999999998</v>
      </c>
      <c r="E880" s="2">
        <v>2447.61</v>
      </c>
      <c r="F880" s="16">
        <v>21296936960</v>
      </c>
      <c r="G880" s="3">
        <f t="shared" si="52"/>
        <v>1.6779141480902648E-3</v>
      </c>
      <c r="H880" s="3">
        <f>1-E880/MAX(E$2:E880)</f>
        <v>0.58354148233852854</v>
      </c>
      <c r="I880" s="32">
        <v>375.94117647058812</v>
      </c>
      <c r="J880" s="32">
        <v>452.94117647058812</v>
      </c>
      <c r="K880" s="34">
        <f ca="1">IF(ROW()&gt;计算结果!B$18+1,SUM(OFFSET(I880,0,0,-计算结果!B$18,1))-SUM(OFFSET(J880,0,0,-计算结果!B$18,1)),SUM(OFFSET(I880,0,0,-ROW(),1))-SUM(OFFSET(J880,0,0,-ROW(),1)))</f>
        <v>-4597</v>
      </c>
      <c r="L880" s="35" t="str">
        <f t="shared" ca="1" si="53"/>
        <v>卖</v>
      </c>
      <c r="M880" s="4" t="str">
        <f t="shared" ca="1" si="54"/>
        <v/>
      </c>
      <c r="N880" s="3">
        <f ca="1">IF(L879="买",E880/E879-1,0)-IF(M880=1,计算结果!B$17,0)</f>
        <v>0</v>
      </c>
      <c r="O880" s="2">
        <f t="shared" ca="1" si="55"/>
        <v>2.4141942706584367</v>
      </c>
      <c r="P880" s="3">
        <f ca="1">1-O880/MAX(O$2:O880)</f>
        <v>0.57215297187503444</v>
      </c>
    </row>
    <row r="881" spans="1:16" x14ac:dyDescent="0.15">
      <c r="A881" s="1">
        <v>39678</v>
      </c>
      <c r="B881">
        <v>2451.31</v>
      </c>
      <c r="C881">
        <v>2452.63</v>
      </c>
      <c r="D881">
        <v>2312.9499999999998</v>
      </c>
      <c r="E881" s="2">
        <v>2313.4</v>
      </c>
      <c r="F881" s="16">
        <v>22662871040</v>
      </c>
      <c r="G881" s="3">
        <f t="shared" si="52"/>
        <v>-5.4833082067813121E-2</v>
      </c>
      <c r="H881" s="3">
        <f>1-E881/MAX(E$2:E881)</f>
        <v>0.60637718641529981</v>
      </c>
      <c r="I881" s="32">
        <v>17.591836734693882</v>
      </c>
      <c r="J881" s="32">
        <v>879.59183673469386</v>
      </c>
      <c r="K881" s="34">
        <f ca="1">IF(ROW()&gt;计算结果!B$18+1,SUM(OFFSET(I881,0,0,-计算结果!B$18,1))-SUM(OFFSET(J881,0,0,-计算结果!B$18,1)),SUM(OFFSET(I881,0,0,-ROW(),1))-SUM(OFFSET(J881,0,0,-ROW(),1)))</f>
        <v>-5324</v>
      </c>
      <c r="L881" s="35" t="str">
        <f t="shared" ca="1" si="53"/>
        <v>卖</v>
      </c>
      <c r="M881" s="4" t="str">
        <f t="shared" ca="1" si="54"/>
        <v/>
      </c>
      <c r="N881" s="3">
        <f ca="1">IF(L880="买",E881/E880-1,0)-IF(M881=1,计算结果!B$17,0)</f>
        <v>0</v>
      </c>
      <c r="O881" s="2">
        <f t="shared" ca="1" si="55"/>
        <v>2.4141942706584367</v>
      </c>
      <c r="P881" s="3">
        <f ca="1">1-O881/MAX(O$2:O881)</f>
        <v>0.57215297187503444</v>
      </c>
    </row>
    <row r="882" spans="1:16" x14ac:dyDescent="0.15">
      <c r="A882" s="1">
        <v>39679</v>
      </c>
      <c r="B882">
        <v>2285.5100000000002</v>
      </c>
      <c r="C882">
        <v>2356.19</v>
      </c>
      <c r="D882">
        <v>2273.89</v>
      </c>
      <c r="E882" s="2">
        <v>2348.4699999999998</v>
      </c>
      <c r="F882" s="16">
        <v>18407577600</v>
      </c>
      <c r="G882" s="3">
        <f t="shared" si="52"/>
        <v>1.5159505489755309E-2</v>
      </c>
      <c r="H882" s="3">
        <f>1-E882/MAX(E$2:E882)</f>
        <v>0.60041005921186963</v>
      </c>
      <c r="I882" s="32">
        <v>666.07017543859649</v>
      </c>
      <c r="J882" s="32">
        <v>203.07017543859649</v>
      </c>
      <c r="K882" s="34">
        <f ca="1">IF(ROW()&gt;计算结果!B$18+1,SUM(OFFSET(I882,0,0,-计算结果!B$18,1))-SUM(OFFSET(J882,0,0,-计算结果!B$18,1)),SUM(OFFSET(I882,0,0,-ROW(),1))-SUM(OFFSET(J882,0,0,-ROW(),1)))</f>
        <v>-5265</v>
      </c>
      <c r="L882" s="35" t="str">
        <f t="shared" ca="1" si="53"/>
        <v>卖</v>
      </c>
      <c r="M882" s="4" t="str">
        <f t="shared" ca="1" si="54"/>
        <v/>
      </c>
      <c r="N882" s="3">
        <f ca="1">IF(L881="买",E882/E881-1,0)-IF(M882=1,计算结果!B$17,0)</f>
        <v>0</v>
      </c>
      <c r="O882" s="2">
        <f t="shared" ca="1" si="55"/>
        <v>2.4141942706584367</v>
      </c>
      <c r="P882" s="3">
        <f ca="1">1-O882/MAX(O$2:O882)</f>
        <v>0.57215297187503444</v>
      </c>
    </row>
    <row r="883" spans="1:16" x14ac:dyDescent="0.15">
      <c r="A883" s="1">
        <v>39680</v>
      </c>
      <c r="B883">
        <v>2332.39</v>
      </c>
      <c r="C883">
        <v>2533.3000000000002</v>
      </c>
      <c r="D883">
        <v>2312.1799999999998</v>
      </c>
      <c r="E883" s="2">
        <v>2532.94</v>
      </c>
      <c r="F883" s="16">
        <v>44564422656</v>
      </c>
      <c r="G883" s="3">
        <f t="shared" si="52"/>
        <v>7.8549012761500059E-2</v>
      </c>
      <c r="H883" s="3">
        <f>1-E883/MAX(E$2:E883)</f>
        <v>0.56902266385353562</v>
      </c>
      <c r="I883" s="32">
        <v>893</v>
      </c>
      <c r="J883" s="32">
        <v>1</v>
      </c>
      <c r="K883" s="34">
        <f ca="1">IF(ROW()&gt;计算结果!B$18+1,SUM(OFFSET(I883,0,0,-计算结果!B$18,1))-SUM(OFFSET(J883,0,0,-计算结果!B$18,1)),SUM(OFFSET(I883,0,0,-ROW(),1))-SUM(OFFSET(J883,0,0,-ROW(),1)))</f>
        <v>-4205.9999999999964</v>
      </c>
      <c r="L883" s="35" t="str">
        <f t="shared" ca="1" si="53"/>
        <v>卖</v>
      </c>
      <c r="M883" s="4" t="str">
        <f t="shared" ca="1" si="54"/>
        <v/>
      </c>
      <c r="N883" s="3">
        <f ca="1">IF(L882="买",E883/E882-1,0)-IF(M883=1,计算结果!B$17,0)</f>
        <v>0</v>
      </c>
      <c r="O883" s="2">
        <f t="shared" ca="1" si="55"/>
        <v>2.4141942706584367</v>
      </c>
      <c r="P883" s="3">
        <f ca="1">1-O883/MAX(O$2:O883)</f>
        <v>0.57215297187503444</v>
      </c>
    </row>
    <row r="884" spans="1:16" x14ac:dyDescent="0.15">
      <c r="A884" s="1">
        <v>39681</v>
      </c>
      <c r="B884">
        <v>2494.2600000000002</v>
      </c>
      <c r="C884">
        <v>2535.86</v>
      </c>
      <c r="D884">
        <v>2438.86</v>
      </c>
      <c r="E884" s="2">
        <v>2443.98</v>
      </c>
      <c r="F884" s="16">
        <v>39651328000</v>
      </c>
      <c r="G884" s="3">
        <f t="shared" si="52"/>
        <v>-3.5121242508705297E-2</v>
      </c>
      <c r="H884" s="3">
        <f>1-E884/MAX(E$2:E884)</f>
        <v>0.58415912339209153</v>
      </c>
      <c r="I884" s="32">
        <v>141.44444444444446</v>
      </c>
      <c r="J884" s="32">
        <v>744.44444444444446</v>
      </c>
      <c r="K884" s="34">
        <f ca="1">IF(ROW()&gt;计算结果!B$18+1,SUM(OFFSET(I884,0,0,-计算结果!B$18,1))-SUM(OFFSET(J884,0,0,-计算结果!B$18,1)),SUM(OFFSET(I884,0,0,-ROW(),1))-SUM(OFFSET(J884,0,0,-ROW(),1)))</f>
        <v>-5390</v>
      </c>
      <c r="L884" s="35" t="str">
        <f t="shared" ca="1" si="53"/>
        <v>卖</v>
      </c>
      <c r="M884" s="4" t="str">
        <f t="shared" ca="1" si="54"/>
        <v/>
      </c>
      <c r="N884" s="3">
        <f ca="1">IF(L883="买",E884/E883-1,0)-IF(M884=1,计算结果!B$17,0)</f>
        <v>0</v>
      </c>
      <c r="O884" s="2">
        <f t="shared" ca="1" si="55"/>
        <v>2.4141942706584367</v>
      </c>
      <c r="P884" s="3">
        <f ca="1">1-O884/MAX(O$2:O884)</f>
        <v>0.57215297187503444</v>
      </c>
    </row>
    <row r="885" spans="1:16" x14ac:dyDescent="0.15">
      <c r="A885" s="1">
        <v>39682</v>
      </c>
      <c r="B885">
        <v>2421.25</v>
      </c>
      <c r="C885">
        <v>2437.4299999999998</v>
      </c>
      <c r="D885">
        <v>2362.63</v>
      </c>
      <c r="E885" s="2">
        <v>2404.9299999999998</v>
      </c>
      <c r="F885" s="16">
        <v>26183849984</v>
      </c>
      <c r="G885" s="3">
        <f t="shared" si="52"/>
        <v>-1.5978035826807124E-2</v>
      </c>
      <c r="H885" s="3">
        <f>1-E885/MAX(E$2:E885)</f>
        <v>0.59080344381678351</v>
      </c>
      <c r="I885" s="32">
        <v>207.52941176470591</v>
      </c>
      <c r="J885" s="32">
        <v>648.52941176470586</v>
      </c>
      <c r="K885" s="34">
        <f ca="1">IF(ROW()&gt;计算结果!B$18+1,SUM(OFFSET(I885,0,0,-计算结果!B$18,1))-SUM(OFFSET(J885,0,0,-计算结果!B$18,1)),SUM(OFFSET(I885,0,0,-ROW(),1))-SUM(OFFSET(J885,0,0,-ROW(),1)))</f>
        <v>-5542.9999999999964</v>
      </c>
      <c r="L885" s="35" t="str">
        <f t="shared" ca="1" si="53"/>
        <v>卖</v>
      </c>
      <c r="M885" s="4" t="str">
        <f t="shared" ca="1" si="54"/>
        <v/>
      </c>
      <c r="N885" s="3">
        <f ca="1">IF(L884="买",E885/E884-1,0)-IF(M885=1,计算结果!B$17,0)</f>
        <v>0</v>
      </c>
      <c r="O885" s="2">
        <f t="shared" ca="1" si="55"/>
        <v>2.4141942706584367</v>
      </c>
      <c r="P885" s="3">
        <f ca="1">1-O885/MAX(O$2:O885)</f>
        <v>0.57215297187503444</v>
      </c>
    </row>
    <row r="886" spans="1:16" x14ac:dyDescent="0.15">
      <c r="A886" s="1">
        <v>39685</v>
      </c>
      <c r="B886">
        <v>2408.0300000000002</v>
      </c>
      <c r="C886">
        <v>2439.91</v>
      </c>
      <c r="D886">
        <v>2373.7600000000002</v>
      </c>
      <c r="E886" s="2">
        <v>2400.5500000000002</v>
      </c>
      <c r="F886" s="16">
        <v>18965202944</v>
      </c>
      <c r="G886" s="3">
        <f t="shared" si="52"/>
        <v>-1.8212588308181843E-3</v>
      </c>
      <c r="H886" s="3">
        <f>1-E886/MAX(E$2:E886)</f>
        <v>0.59154869665827259</v>
      </c>
      <c r="I886" s="32">
        <v>422.9999999999996</v>
      </c>
      <c r="J886" s="32">
        <v>449.9999999999996</v>
      </c>
      <c r="K886" s="34">
        <f ca="1">IF(ROW()&gt;计算结果!B$18+1,SUM(OFFSET(I886,0,0,-计算结果!B$18,1))-SUM(OFFSET(J886,0,0,-计算结果!B$18,1)),SUM(OFFSET(I886,0,0,-ROW(),1))-SUM(OFFSET(J886,0,0,-ROW(),1)))</f>
        <v>-5176</v>
      </c>
      <c r="L886" s="35" t="str">
        <f t="shared" ca="1" si="53"/>
        <v>卖</v>
      </c>
      <c r="M886" s="4" t="str">
        <f t="shared" ca="1" si="54"/>
        <v/>
      </c>
      <c r="N886" s="3">
        <f ca="1">IF(L885="买",E886/E885-1,0)-IF(M886=1,计算结果!B$17,0)</f>
        <v>0</v>
      </c>
      <c r="O886" s="2">
        <f t="shared" ca="1" si="55"/>
        <v>2.4141942706584367</v>
      </c>
      <c r="P886" s="3">
        <f ca="1">1-O886/MAX(O$2:O886)</f>
        <v>0.57215297187503444</v>
      </c>
    </row>
    <row r="887" spans="1:16" x14ac:dyDescent="0.15">
      <c r="A887" s="1">
        <v>39686</v>
      </c>
      <c r="B887">
        <v>2370.5300000000002</v>
      </c>
      <c r="C887">
        <v>2390.66</v>
      </c>
      <c r="D887">
        <v>2306.94</v>
      </c>
      <c r="E887" s="2">
        <v>2331.5300000000002</v>
      </c>
      <c r="F887" s="16">
        <v>22262896640</v>
      </c>
      <c r="G887" s="3">
        <f t="shared" si="52"/>
        <v>-2.8751744391910194E-2</v>
      </c>
      <c r="H887" s="3">
        <f>1-E887/MAX(E$2:E887)</f>
        <v>0.60329238412849651</v>
      </c>
      <c r="I887" s="32">
        <v>58.48387096774195</v>
      </c>
      <c r="J887" s="32">
        <v>835.48387096774195</v>
      </c>
      <c r="K887" s="34">
        <f ca="1">IF(ROW()&gt;计算结果!B$18+1,SUM(OFFSET(I887,0,0,-计算结果!B$18,1))-SUM(OFFSET(J887,0,0,-计算结果!B$18,1)),SUM(OFFSET(I887,0,0,-ROW(),1))-SUM(OFFSET(J887,0,0,-ROW(),1)))</f>
        <v>-5875</v>
      </c>
      <c r="L887" s="35" t="str">
        <f t="shared" ca="1" si="53"/>
        <v>卖</v>
      </c>
      <c r="M887" s="4" t="str">
        <f t="shared" ca="1" si="54"/>
        <v/>
      </c>
      <c r="N887" s="3">
        <f ca="1">IF(L886="买",E887/E886-1,0)-IF(M887=1,计算结果!B$17,0)</f>
        <v>0</v>
      </c>
      <c r="O887" s="2">
        <f t="shared" ca="1" si="55"/>
        <v>2.4141942706584367</v>
      </c>
      <c r="P887" s="3">
        <f ca="1">1-O887/MAX(O$2:O887)</f>
        <v>0.57215297187503444</v>
      </c>
    </row>
    <row r="888" spans="1:16" x14ac:dyDescent="0.15">
      <c r="A888" s="1">
        <v>39687</v>
      </c>
      <c r="B888">
        <v>2322.54</v>
      </c>
      <c r="C888">
        <v>2367.7199999999998</v>
      </c>
      <c r="D888">
        <v>2291.35</v>
      </c>
      <c r="E888" s="2">
        <v>2325.29</v>
      </c>
      <c r="F888" s="16">
        <v>23579971584</v>
      </c>
      <c r="G888" s="3">
        <f t="shared" si="52"/>
        <v>-2.6763541537103697E-3</v>
      </c>
      <c r="H888" s="3">
        <f>1-E888/MAX(E$2:E888)</f>
        <v>0.60435411420404272</v>
      </c>
      <c r="I888" s="32">
        <v>472.00000000000011</v>
      </c>
      <c r="J888" s="32">
        <v>400.00000000000011</v>
      </c>
      <c r="K888" s="34">
        <f ca="1">IF(ROW()&gt;计算结果!B$18+1,SUM(OFFSET(I888,0,0,-计算结果!B$18,1))-SUM(OFFSET(J888,0,0,-计算结果!B$18,1)),SUM(OFFSET(I888,0,0,-ROW(),1))-SUM(OFFSET(J888,0,0,-ROW(),1)))</f>
        <v>-5045</v>
      </c>
      <c r="L888" s="35" t="str">
        <f t="shared" ca="1" si="53"/>
        <v>卖</v>
      </c>
      <c r="M888" s="4" t="str">
        <f t="shared" ca="1" si="54"/>
        <v/>
      </c>
      <c r="N888" s="3">
        <f ca="1">IF(L887="买",E888/E887-1,0)-IF(M888=1,计算结果!B$17,0)</f>
        <v>0</v>
      </c>
      <c r="O888" s="2">
        <f t="shared" ca="1" si="55"/>
        <v>2.4141942706584367</v>
      </c>
      <c r="P888" s="3">
        <f ca="1">1-O888/MAX(O$2:O888)</f>
        <v>0.57215297187503444</v>
      </c>
    </row>
    <row r="889" spans="1:16" x14ac:dyDescent="0.15">
      <c r="A889" s="1">
        <v>39688</v>
      </c>
      <c r="B889">
        <v>2325.2600000000002</v>
      </c>
      <c r="C889">
        <v>2363.56</v>
      </c>
      <c r="D889">
        <v>2316.6799999999998</v>
      </c>
      <c r="E889" s="2">
        <v>2335.86</v>
      </c>
      <c r="F889" s="16">
        <v>21711091712</v>
      </c>
      <c r="G889" s="3">
        <f t="shared" si="52"/>
        <v>4.5456695723975482E-3</v>
      </c>
      <c r="H889" s="3">
        <f>1-E889/MAX(E$2:E889)</f>
        <v>0.60255563873953588</v>
      </c>
      <c r="I889" s="32">
        <v>342.99999999999966</v>
      </c>
      <c r="J889" s="32">
        <v>349.99999999999966</v>
      </c>
      <c r="K889" s="34">
        <f ca="1">IF(ROW()&gt;计算结果!B$18+1,SUM(OFFSET(I889,0,0,-计算结果!B$18,1))-SUM(OFFSET(J889,0,0,-计算结果!B$18,1)),SUM(OFFSET(I889,0,0,-ROW(),1))-SUM(OFFSET(J889,0,0,-ROW(),1)))</f>
        <v>-5605</v>
      </c>
      <c r="L889" s="35" t="str">
        <f t="shared" ca="1" si="53"/>
        <v>卖</v>
      </c>
      <c r="M889" s="4" t="str">
        <f t="shared" ca="1" si="54"/>
        <v/>
      </c>
      <c r="N889" s="3">
        <f ca="1">IF(L888="买",E889/E888-1,0)-IF(M889=1,计算结果!B$17,0)</f>
        <v>0</v>
      </c>
      <c r="O889" s="2">
        <f t="shared" ca="1" si="55"/>
        <v>2.4141942706584367</v>
      </c>
      <c r="P889" s="3">
        <f ca="1">1-O889/MAX(O$2:O889)</f>
        <v>0.57215297187503444</v>
      </c>
    </row>
    <row r="890" spans="1:16" x14ac:dyDescent="0.15">
      <c r="A890" s="1">
        <v>39689</v>
      </c>
      <c r="B890">
        <v>2347.4</v>
      </c>
      <c r="C890">
        <v>2418.0500000000002</v>
      </c>
      <c r="D890">
        <v>2339.52</v>
      </c>
      <c r="E890" s="2">
        <v>2391.64</v>
      </c>
      <c r="F890" s="16">
        <v>29000900608</v>
      </c>
      <c r="G890" s="3">
        <f t="shared" si="52"/>
        <v>2.3879855813276452E-2</v>
      </c>
      <c r="H890" s="3">
        <f>1-E890/MAX(E$2:E890)</f>
        <v>0.5930647246988362</v>
      </c>
      <c r="I890" s="32">
        <v>868.99886395910255</v>
      </c>
      <c r="J890" s="32">
        <v>23.99886395910255</v>
      </c>
      <c r="K890" s="34">
        <f ca="1">IF(ROW()&gt;计算结果!B$18+1,SUM(OFFSET(I890,0,0,-计算结果!B$18,1))-SUM(OFFSET(J890,0,0,-计算结果!B$18,1)),SUM(OFFSET(I890,0,0,-ROW(),1))-SUM(OFFSET(J890,0,0,-ROW(),1)))</f>
        <v>-4429.0000000000036</v>
      </c>
      <c r="L890" s="35" t="str">
        <f t="shared" ca="1" si="53"/>
        <v>卖</v>
      </c>
      <c r="M890" s="4" t="str">
        <f t="shared" ca="1" si="54"/>
        <v/>
      </c>
      <c r="N890" s="3">
        <f ca="1">IF(L889="买",E890/E889-1,0)-IF(M890=1,计算结果!B$17,0)</f>
        <v>0</v>
      </c>
      <c r="O890" s="2">
        <f t="shared" ca="1" si="55"/>
        <v>2.4141942706584367</v>
      </c>
      <c r="P890" s="3">
        <f ca="1">1-O890/MAX(O$2:O890)</f>
        <v>0.57215297187503444</v>
      </c>
    </row>
    <row r="891" spans="1:16" x14ac:dyDescent="0.15">
      <c r="A891" s="1">
        <v>39692</v>
      </c>
      <c r="B891">
        <v>2372.64</v>
      </c>
      <c r="C891">
        <v>2372.64</v>
      </c>
      <c r="D891">
        <v>2297.02</v>
      </c>
      <c r="E891" s="2">
        <v>2309.17</v>
      </c>
      <c r="F891" s="16">
        <v>21384882176</v>
      </c>
      <c r="G891" s="3">
        <f t="shared" si="52"/>
        <v>-3.4482614440300319E-2</v>
      </c>
      <c r="H891" s="3">
        <f>1-E891/MAX(E$2:E891)</f>
        <v>0.60709691689920375</v>
      </c>
      <c r="I891" s="32">
        <v>139.33333333333331</v>
      </c>
      <c r="J891" s="32">
        <v>733.33333333333326</v>
      </c>
      <c r="K891" s="34">
        <f ca="1">IF(ROW()&gt;计算结果!B$18+1,SUM(OFFSET(I891,0,0,-计算结果!B$18,1))-SUM(OFFSET(J891,0,0,-计算结果!B$18,1)),SUM(OFFSET(I891,0,0,-ROW(),1))-SUM(OFFSET(J891,0,0,-ROW(),1)))</f>
        <v>-4714</v>
      </c>
      <c r="L891" s="35" t="str">
        <f t="shared" ca="1" si="53"/>
        <v>卖</v>
      </c>
      <c r="M891" s="4" t="str">
        <f t="shared" ca="1" si="54"/>
        <v/>
      </c>
      <c r="N891" s="3">
        <f ca="1">IF(L890="买",E891/E890-1,0)-IF(M891=1,计算结果!B$17,0)</f>
        <v>0</v>
      </c>
      <c r="O891" s="2">
        <f t="shared" ca="1" si="55"/>
        <v>2.4141942706584367</v>
      </c>
      <c r="P891" s="3">
        <f ca="1">1-O891/MAX(O$2:O891)</f>
        <v>0.57215297187503444</v>
      </c>
    </row>
    <row r="892" spans="1:16" x14ac:dyDescent="0.15">
      <c r="A892" s="1">
        <v>39693</v>
      </c>
      <c r="B892">
        <v>2292.69</v>
      </c>
      <c r="C892">
        <v>2309.21</v>
      </c>
      <c r="D892">
        <v>2268</v>
      </c>
      <c r="E892" s="2">
        <v>2285.41</v>
      </c>
      <c r="F892" s="16">
        <v>18645028864</v>
      </c>
      <c r="G892" s="3">
        <f t="shared" si="52"/>
        <v>-1.0289411346934285E-2</v>
      </c>
      <c r="H892" s="3">
        <f>1-E892/MAX(E$2:E892)</f>
        <v>0.61113965834070649</v>
      </c>
      <c r="I892" s="32">
        <v>523.71428571428567</v>
      </c>
      <c r="J892" s="32">
        <v>335.71428571428567</v>
      </c>
      <c r="K892" s="34">
        <f ca="1">IF(ROW()&gt;计算结果!B$18+1,SUM(OFFSET(I892,0,0,-计算结果!B$18,1))-SUM(OFFSET(J892,0,0,-计算结果!B$18,1)),SUM(OFFSET(I892,0,0,-ROW(),1))-SUM(OFFSET(J892,0,0,-ROW(),1)))</f>
        <v>-3957</v>
      </c>
      <c r="L892" s="35" t="str">
        <f t="shared" ca="1" si="53"/>
        <v>卖</v>
      </c>
      <c r="M892" s="4" t="str">
        <f t="shared" ca="1" si="54"/>
        <v/>
      </c>
      <c r="N892" s="3">
        <f ca="1">IF(L891="买",E892/E891-1,0)-IF(M892=1,计算结果!B$17,0)</f>
        <v>0</v>
      </c>
      <c r="O892" s="2">
        <f t="shared" ca="1" si="55"/>
        <v>2.4141942706584367</v>
      </c>
      <c r="P892" s="3">
        <f ca="1">1-O892/MAX(O$2:O892)</f>
        <v>0.57215297187503444</v>
      </c>
    </row>
    <row r="893" spans="1:16" x14ac:dyDescent="0.15">
      <c r="A893" s="1">
        <v>39694</v>
      </c>
      <c r="B893">
        <v>2279.6</v>
      </c>
      <c r="C893">
        <v>2296.0300000000002</v>
      </c>
      <c r="D893">
        <v>2219.56</v>
      </c>
      <c r="E893" s="2">
        <v>2245.96</v>
      </c>
      <c r="F893" s="16">
        <v>24066625536</v>
      </c>
      <c r="G893" s="3">
        <f t="shared" si="52"/>
        <v>-1.7261672960212748E-2</v>
      </c>
      <c r="H893" s="3">
        <f>1-E893/MAX(E$2:E893)</f>
        <v>0.61785203838562586</v>
      </c>
      <c r="I893" s="32">
        <v>372.27272727272737</v>
      </c>
      <c r="J893" s="32">
        <v>477.27272727272737</v>
      </c>
      <c r="K893" s="34">
        <f ca="1">IF(ROW()&gt;计算结果!B$18+1,SUM(OFFSET(I893,0,0,-计算结果!B$18,1))-SUM(OFFSET(J893,0,0,-计算结果!B$18,1)),SUM(OFFSET(I893,0,0,-ROW(),1))-SUM(OFFSET(J893,0,0,-ROW(),1)))</f>
        <v>-4334.9999999999964</v>
      </c>
      <c r="L893" s="35" t="str">
        <f t="shared" ca="1" si="53"/>
        <v>卖</v>
      </c>
      <c r="M893" s="4" t="str">
        <f t="shared" ca="1" si="54"/>
        <v/>
      </c>
      <c r="N893" s="3">
        <f ca="1">IF(L892="买",E893/E892-1,0)-IF(M893=1,计算结果!B$17,0)</f>
        <v>0</v>
      </c>
      <c r="O893" s="2">
        <f t="shared" ca="1" si="55"/>
        <v>2.4141942706584367</v>
      </c>
      <c r="P893" s="3">
        <f ca="1">1-O893/MAX(O$2:O893)</f>
        <v>0.57215297187503444</v>
      </c>
    </row>
    <row r="894" spans="1:16" x14ac:dyDescent="0.15">
      <c r="A894" s="1">
        <v>39695</v>
      </c>
      <c r="B894">
        <v>2238.65</v>
      </c>
      <c r="C894">
        <v>2270.41</v>
      </c>
      <c r="D894">
        <v>2216.11</v>
      </c>
      <c r="E894" s="2">
        <v>2251.15</v>
      </c>
      <c r="F894" s="16">
        <v>18548580352</v>
      </c>
      <c r="G894" s="3">
        <f t="shared" si="52"/>
        <v>2.3108158649307597E-3</v>
      </c>
      <c r="H894" s="3">
        <f>1-E894/MAX(E$2:E894)</f>
        <v>0.61696896481317631</v>
      </c>
      <c r="I894" s="32">
        <v>613.55844155844159</v>
      </c>
      <c r="J894" s="32">
        <v>241.55844155844159</v>
      </c>
      <c r="K894" s="34">
        <f ca="1">IF(ROW()&gt;计算结果!B$18+1,SUM(OFFSET(I894,0,0,-计算结果!B$18,1))-SUM(OFFSET(J894,0,0,-计算结果!B$18,1)),SUM(OFFSET(I894,0,0,-ROW(),1))-SUM(OFFSET(J894,0,0,-ROW(),1)))</f>
        <v>-4705</v>
      </c>
      <c r="L894" s="35" t="str">
        <f t="shared" ca="1" si="53"/>
        <v>卖</v>
      </c>
      <c r="M894" s="4" t="str">
        <f t="shared" ca="1" si="54"/>
        <v/>
      </c>
      <c r="N894" s="3">
        <f ca="1">IF(L893="买",E894/E893-1,0)-IF(M894=1,计算结果!B$17,0)</f>
        <v>0</v>
      </c>
      <c r="O894" s="2">
        <f t="shared" ca="1" si="55"/>
        <v>2.4141942706584367</v>
      </c>
      <c r="P894" s="3">
        <f ca="1">1-O894/MAX(O$2:O894)</f>
        <v>0.57215297187503444</v>
      </c>
    </row>
    <row r="895" spans="1:16" x14ac:dyDescent="0.15">
      <c r="A895" s="1">
        <v>39696</v>
      </c>
      <c r="B895">
        <v>2193.04</v>
      </c>
      <c r="C895">
        <v>2221.09</v>
      </c>
      <c r="D895">
        <v>2172.94</v>
      </c>
      <c r="E895" s="2">
        <v>2183.4299999999998</v>
      </c>
      <c r="F895" s="16">
        <v>19709566976</v>
      </c>
      <c r="G895" s="3">
        <f t="shared" si="52"/>
        <v>-3.008240232769932E-2</v>
      </c>
      <c r="H895" s="3">
        <f>1-E895/MAX(E$2:E895)</f>
        <v>0.62849145851766153</v>
      </c>
      <c r="I895" s="32">
        <v>50.617021276595743</v>
      </c>
      <c r="J895" s="32">
        <v>843.61702127659578</v>
      </c>
      <c r="K895" s="34">
        <f ca="1">IF(ROW()&gt;计算结果!B$18+1,SUM(OFFSET(I895,0,0,-计算结果!B$18,1))-SUM(OFFSET(J895,0,0,-计算结果!B$18,1)),SUM(OFFSET(I895,0,0,-ROW(),1))-SUM(OFFSET(J895,0,0,-ROW(),1)))</f>
        <v>-4863.9999999999964</v>
      </c>
      <c r="L895" s="35" t="str">
        <f t="shared" ca="1" si="53"/>
        <v>卖</v>
      </c>
      <c r="M895" s="4" t="str">
        <f t="shared" ca="1" si="54"/>
        <v/>
      </c>
      <c r="N895" s="3">
        <f ca="1">IF(L894="买",E895/E894-1,0)-IF(M895=1,计算结果!B$17,0)</f>
        <v>0</v>
      </c>
      <c r="O895" s="2">
        <f t="shared" ca="1" si="55"/>
        <v>2.4141942706584367</v>
      </c>
      <c r="P895" s="3">
        <f ca="1">1-O895/MAX(O$2:O895)</f>
        <v>0.57215297187503444</v>
      </c>
    </row>
    <row r="896" spans="1:16" x14ac:dyDescent="0.15">
      <c r="A896" s="1">
        <v>39699</v>
      </c>
      <c r="B896">
        <v>2189.8200000000002</v>
      </c>
      <c r="C896">
        <v>2198.7600000000002</v>
      </c>
      <c r="D896">
        <v>2119.12</v>
      </c>
      <c r="E896" s="2">
        <v>2126.52</v>
      </c>
      <c r="F896" s="16">
        <v>20114130944</v>
      </c>
      <c r="G896" s="3">
        <f t="shared" si="52"/>
        <v>-2.606449485442619E-2</v>
      </c>
      <c r="H896" s="3">
        <f>1-E896/MAX(E$2:E896)</f>
        <v>0.63817464098550336</v>
      </c>
      <c r="I896" s="32">
        <v>88</v>
      </c>
      <c r="J896" s="32">
        <v>800</v>
      </c>
      <c r="K896" s="34">
        <f ca="1">IF(ROW()&gt;计算结果!B$18+1,SUM(OFFSET(I896,0,0,-计算结果!B$18,1))-SUM(OFFSET(J896,0,0,-计算结果!B$18,1)),SUM(OFFSET(I896,0,0,-ROW(),1))-SUM(OFFSET(J896,0,0,-ROW(),1)))</f>
        <v>-5726.0000000000036</v>
      </c>
      <c r="L896" s="35" t="str">
        <f t="shared" ca="1" si="53"/>
        <v>卖</v>
      </c>
      <c r="M896" s="4" t="str">
        <f t="shared" ca="1" si="54"/>
        <v/>
      </c>
      <c r="N896" s="3">
        <f ca="1">IF(L895="买",E896/E895-1,0)-IF(M896=1,计算结果!B$17,0)</f>
        <v>0</v>
      </c>
      <c r="O896" s="2">
        <f t="shared" ca="1" si="55"/>
        <v>2.4141942706584367</v>
      </c>
      <c r="P896" s="3">
        <f ca="1">1-O896/MAX(O$2:O896)</f>
        <v>0.57215297187503444</v>
      </c>
    </row>
    <row r="897" spans="1:16" x14ac:dyDescent="0.15">
      <c r="A897" s="1">
        <v>39700</v>
      </c>
      <c r="B897">
        <v>2135.2199999999998</v>
      </c>
      <c r="C897">
        <v>2150.9899999999998</v>
      </c>
      <c r="D897">
        <v>2111.4</v>
      </c>
      <c r="E897" s="2">
        <v>2139.15</v>
      </c>
      <c r="F897" s="16">
        <v>15480632320</v>
      </c>
      <c r="G897" s="3">
        <f t="shared" si="52"/>
        <v>5.9392810789460349E-3</v>
      </c>
      <c r="H897" s="3">
        <f>1-E897/MAX(E$2:E897)</f>
        <v>0.63602565847682568</v>
      </c>
      <c r="I897" s="32">
        <v>668.8583690987125</v>
      </c>
      <c r="J897" s="32">
        <v>200.8583690987125</v>
      </c>
      <c r="K897" s="34">
        <f ca="1">IF(ROW()&gt;计算结果!B$18+1,SUM(OFFSET(I897,0,0,-计算结果!B$18,1))-SUM(OFFSET(J897,0,0,-计算结果!B$18,1)),SUM(OFFSET(I897,0,0,-ROW(),1))-SUM(OFFSET(J897,0,0,-ROW(),1)))</f>
        <v>-5536</v>
      </c>
      <c r="L897" s="35" t="str">
        <f t="shared" ca="1" si="53"/>
        <v>卖</v>
      </c>
      <c r="M897" s="4" t="str">
        <f t="shared" ca="1" si="54"/>
        <v/>
      </c>
      <c r="N897" s="3">
        <f ca="1">IF(L896="买",E897/E896-1,0)-IF(M897=1,计算结果!B$17,0)</f>
        <v>0</v>
      </c>
      <c r="O897" s="2">
        <f t="shared" ca="1" si="55"/>
        <v>2.4141942706584367</v>
      </c>
      <c r="P897" s="3">
        <f ca="1">1-O897/MAX(O$2:O897)</f>
        <v>0.57215297187503444</v>
      </c>
    </row>
    <row r="898" spans="1:16" x14ac:dyDescent="0.15">
      <c r="A898" s="1">
        <v>39701</v>
      </c>
      <c r="B898">
        <v>2124.9699999999998</v>
      </c>
      <c r="C898">
        <v>2181.25</v>
      </c>
      <c r="D898">
        <v>2099.23</v>
      </c>
      <c r="E898" s="2">
        <v>2143.1799999999998</v>
      </c>
      <c r="F898" s="16">
        <v>20307095552</v>
      </c>
      <c r="G898" s="3">
        <f t="shared" si="52"/>
        <v>1.8839258584015806E-3</v>
      </c>
      <c r="H898" s="3">
        <f>1-E898/MAX(E$2:E898)</f>
        <v>0.63533995780303543</v>
      </c>
      <c r="I898" s="32">
        <v>583.48387096774195</v>
      </c>
      <c r="J898" s="32">
        <v>260.48387096774195</v>
      </c>
      <c r="K898" s="34">
        <f ca="1">IF(ROW()&gt;计算结果!B$18+1,SUM(OFFSET(I898,0,0,-计算结果!B$18,1))-SUM(OFFSET(J898,0,0,-计算结果!B$18,1)),SUM(OFFSET(I898,0,0,-ROW(),1))-SUM(OFFSET(J898,0,0,-ROW(),1)))</f>
        <v>-5056.0000000000073</v>
      </c>
      <c r="L898" s="35" t="str">
        <f t="shared" ca="1" si="53"/>
        <v>卖</v>
      </c>
      <c r="M898" s="4" t="str">
        <f t="shared" ca="1" si="54"/>
        <v/>
      </c>
      <c r="N898" s="3">
        <f ca="1">IF(L897="买",E898/E897-1,0)-IF(M898=1,计算结果!B$17,0)</f>
        <v>0</v>
      </c>
      <c r="O898" s="2">
        <f t="shared" ca="1" si="55"/>
        <v>2.4141942706584367</v>
      </c>
      <c r="P898" s="3">
        <f ca="1">1-O898/MAX(O$2:O898)</f>
        <v>0.57215297187503444</v>
      </c>
    </row>
    <row r="899" spans="1:16" x14ac:dyDescent="0.15">
      <c r="A899" s="1">
        <v>39702</v>
      </c>
      <c r="B899">
        <v>2135.4499999999998</v>
      </c>
      <c r="C899">
        <v>2142</v>
      </c>
      <c r="D899">
        <v>2067.25</v>
      </c>
      <c r="E899" s="2">
        <v>2072.13</v>
      </c>
      <c r="F899" s="16">
        <v>20678010880</v>
      </c>
      <c r="G899" s="3">
        <f t="shared" ref="G899:G962" si="56">E899/E898-1</f>
        <v>-3.3151671814779737E-2</v>
      </c>
      <c r="H899" s="3">
        <f>1-E899/MAX(E$2:E899)</f>
        <v>0.64742904784591304</v>
      </c>
      <c r="I899" s="32">
        <v>121.14285714285715</v>
      </c>
      <c r="J899" s="32">
        <v>757.14285714285711</v>
      </c>
      <c r="K899" s="34">
        <f ca="1">IF(ROW()&gt;计算结果!B$18+1,SUM(OFFSET(I899,0,0,-计算结果!B$18,1))-SUM(OFFSET(J899,0,0,-计算结果!B$18,1)),SUM(OFFSET(I899,0,0,-ROW(),1))-SUM(OFFSET(J899,0,0,-ROW(),1)))</f>
        <v>-5239.9999999999964</v>
      </c>
      <c r="L899" s="35" t="str">
        <f t="shared" ca="1" si="53"/>
        <v>卖</v>
      </c>
      <c r="M899" s="4" t="str">
        <f t="shared" ca="1" si="54"/>
        <v/>
      </c>
      <c r="N899" s="3">
        <f ca="1">IF(L898="买",E899/E898-1,0)-IF(M899=1,计算结果!B$17,0)</f>
        <v>0</v>
      </c>
      <c r="O899" s="2">
        <f t="shared" ca="1" si="55"/>
        <v>2.4141942706584367</v>
      </c>
      <c r="P899" s="3">
        <f ca="1">1-O899/MAX(O$2:O899)</f>
        <v>0.57215297187503444</v>
      </c>
    </row>
    <row r="900" spans="1:16" x14ac:dyDescent="0.15">
      <c r="A900" s="1">
        <v>39703</v>
      </c>
      <c r="B900">
        <v>2071.06</v>
      </c>
      <c r="C900">
        <v>2102.98</v>
      </c>
      <c r="D900">
        <v>2066.44</v>
      </c>
      <c r="E900" s="2">
        <v>2077.85</v>
      </c>
      <c r="F900" s="16">
        <v>17652324352</v>
      </c>
      <c r="G900" s="3">
        <f t="shared" si="56"/>
        <v>2.7604445667017696E-3</v>
      </c>
      <c r="H900" s="3">
        <f>1-E900/MAX(E$2:E900)</f>
        <v>0.6464557952766623</v>
      </c>
      <c r="I900" s="32">
        <v>423.99999999999966</v>
      </c>
      <c r="J900" s="32">
        <v>399.99999999999966</v>
      </c>
      <c r="K900" s="34">
        <f ca="1">IF(ROW()&gt;计算结果!B$18+1,SUM(OFFSET(I900,0,0,-计算结果!B$18,1))-SUM(OFFSET(J900,0,0,-计算结果!B$18,1)),SUM(OFFSET(I900,0,0,-ROW(),1))-SUM(OFFSET(J900,0,0,-ROW(),1)))</f>
        <v>-5038</v>
      </c>
      <c r="L900" s="35" t="str">
        <f t="shared" ref="L900:L963" ca="1" si="57">(IF(K900&lt;0,"卖","买"))</f>
        <v>卖</v>
      </c>
      <c r="M900" s="4" t="str">
        <f t="shared" ref="M900:M963" ca="1" si="58">IF(L899&lt;&gt;L900,1,"")</f>
        <v/>
      </c>
      <c r="N900" s="3">
        <f ca="1">IF(L899="买",E900/E899-1,0)-IF(M900=1,计算结果!B$17,0)</f>
        <v>0</v>
      </c>
      <c r="O900" s="2">
        <f t="shared" ref="O900:O963" ca="1" si="59">IFERROR(O899*(1+N900),O899)</f>
        <v>2.4141942706584367</v>
      </c>
      <c r="P900" s="3">
        <f ca="1">1-O900/MAX(O$2:O900)</f>
        <v>0.57215297187503444</v>
      </c>
    </row>
    <row r="901" spans="1:16" x14ac:dyDescent="0.15">
      <c r="A901" s="1">
        <v>39707</v>
      </c>
      <c r="B901">
        <v>2050.3200000000002</v>
      </c>
      <c r="C901">
        <v>2050.3200000000002</v>
      </c>
      <c r="D901">
        <v>1987.3</v>
      </c>
      <c r="E901" s="2">
        <v>2000.65</v>
      </c>
      <c r="F901" s="16">
        <v>28769300480</v>
      </c>
      <c r="G901" s="3">
        <f t="shared" si="56"/>
        <v>-3.7153788772047891E-2</v>
      </c>
      <c r="H901" s="3">
        <f>1-E901/MAX(E$2:E901)</f>
        <v>0.65959130198053495</v>
      </c>
      <c r="I901" s="32">
        <v>149.39240506329114</v>
      </c>
      <c r="J901" s="32">
        <v>711.39240506329111</v>
      </c>
      <c r="K901" s="34">
        <f ca="1">IF(ROW()&gt;计算结果!B$18+1,SUM(OFFSET(I901,0,0,-计算结果!B$18,1))-SUM(OFFSET(J901,0,0,-计算结果!B$18,1)),SUM(OFFSET(I901,0,0,-ROW(),1))-SUM(OFFSET(J901,0,0,-ROW(),1)))</f>
        <v>-5427.9999999999964</v>
      </c>
      <c r="L901" s="35" t="str">
        <f t="shared" ca="1" si="57"/>
        <v>卖</v>
      </c>
      <c r="M901" s="4" t="str">
        <f t="shared" ca="1" si="58"/>
        <v/>
      </c>
      <c r="N901" s="3">
        <f ca="1">IF(L900="买",E901/E900-1,0)-IF(M901=1,计算结果!B$17,0)</f>
        <v>0</v>
      </c>
      <c r="O901" s="2">
        <f t="shared" ca="1" si="59"/>
        <v>2.4141942706584367</v>
      </c>
      <c r="P901" s="3">
        <f ca="1">1-O901/MAX(O$2:O901)</f>
        <v>0.57215297187503444</v>
      </c>
    </row>
    <row r="902" spans="1:16" x14ac:dyDescent="0.15">
      <c r="A902" s="1">
        <v>39708</v>
      </c>
      <c r="B902">
        <v>1981.25</v>
      </c>
      <c r="C902">
        <v>2003.91</v>
      </c>
      <c r="D902">
        <v>1923.55</v>
      </c>
      <c r="E902" s="2">
        <v>1929.14</v>
      </c>
      <c r="F902" s="16">
        <v>26988615680</v>
      </c>
      <c r="G902" s="3">
        <f t="shared" si="56"/>
        <v>-3.5743383400394846E-2</v>
      </c>
      <c r="H902" s="3">
        <f>1-E902/MAX(E$2:E902)</f>
        <v>0.67175866058667388</v>
      </c>
      <c r="I902" s="32">
        <v>213.26865671641795</v>
      </c>
      <c r="J902" s="32">
        <v>646.26865671641792</v>
      </c>
      <c r="K902" s="34">
        <f ca="1">IF(ROW()&gt;计算结果!B$18+1,SUM(OFFSET(I902,0,0,-计算结果!B$18,1))-SUM(OFFSET(J902,0,0,-计算结果!B$18,1)),SUM(OFFSET(I902,0,0,-ROW(),1))-SUM(OFFSET(J902,0,0,-ROW(),1)))</f>
        <v>-5012</v>
      </c>
      <c r="L902" s="35" t="str">
        <f t="shared" ca="1" si="57"/>
        <v>卖</v>
      </c>
      <c r="M902" s="4" t="str">
        <f t="shared" ca="1" si="58"/>
        <v/>
      </c>
      <c r="N902" s="3">
        <f ca="1">IF(L901="买",E902/E901-1,0)-IF(M902=1,计算结果!B$17,0)</f>
        <v>0</v>
      </c>
      <c r="O902" s="2">
        <f t="shared" ca="1" si="59"/>
        <v>2.4141942706584367</v>
      </c>
      <c r="P902" s="3">
        <f ca="1">1-O902/MAX(O$2:O902)</f>
        <v>0.57215297187503444</v>
      </c>
    </row>
    <row r="903" spans="1:16" x14ac:dyDescent="0.15">
      <c r="A903" s="1">
        <v>39709</v>
      </c>
      <c r="B903">
        <v>1876.96</v>
      </c>
      <c r="C903">
        <v>1936.73</v>
      </c>
      <c r="D903">
        <v>1804.77</v>
      </c>
      <c r="E903" s="2">
        <v>1895.99</v>
      </c>
      <c r="F903" s="16">
        <v>36844924928</v>
      </c>
      <c r="G903" s="3">
        <f t="shared" si="56"/>
        <v>-1.7183822843339525E-2</v>
      </c>
      <c r="H903" s="3">
        <f>1-E903/MAX(E$2:E903)</f>
        <v>0.67739910161301298</v>
      </c>
      <c r="I903" s="32">
        <v>121.33333333333334</v>
      </c>
      <c r="J903" s="32">
        <v>758.33333333333337</v>
      </c>
      <c r="K903" s="34">
        <f ca="1">IF(ROW()&gt;计算结果!B$18+1,SUM(OFFSET(I903,0,0,-计算结果!B$18,1))-SUM(OFFSET(J903,0,0,-计算结果!B$18,1)),SUM(OFFSET(I903,0,0,-ROW(),1))-SUM(OFFSET(J903,0,0,-ROW(),1)))</f>
        <v>-5194.0000000000036</v>
      </c>
      <c r="L903" s="35" t="str">
        <f t="shared" ca="1" si="57"/>
        <v>卖</v>
      </c>
      <c r="M903" s="4" t="str">
        <f t="shared" ca="1" si="58"/>
        <v/>
      </c>
      <c r="N903" s="3">
        <f ca="1">IF(L902="买",E903/E902-1,0)-IF(M903=1,计算结果!B$17,0)</f>
        <v>0</v>
      </c>
      <c r="O903" s="2">
        <f t="shared" ca="1" si="59"/>
        <v>2.4141942706584367</v>
      </c>
      <c r="P903" s="3">
        <f ca="1">1-O903/MAX(O$2:O903)</f>
        <v>0.57215297187503444</v>
      </c>
    </row>
    <row r="904" spans="1:16" x14ac:dyDescent="0.15">
      <c r="A904" s="1">
        <v>39710</v>
      </c>
      <c r="B904">
        <v>2065.7800000000002</v>
      </c>
      <c r="C904">
        <v>2073.11</v>
      </c>
      <c r="D904">
        <v>2046.22</v>
      </c>
      <c r="E904" s="2">
        <v>2073.11</v>
      </c>
      <c r="F904" s="16">
        <v>32104720384</v>
      </c>
      <c r="G904" s="3">
        <f t="shared" si="56"/>
        <v>9.3418214231087759E-2</v>
      </c>
      <c r="H904" s="3">
        <f>1-E904/MAX(E$2:E904)</f>
        <v>0.64726230177635613</v>
      </c>
      <c r="I904" s="32">
        <v>859.00069881201966</v>
      </c>
      <c r="J904" s="32">
        <v>29.000698812019664</v>
      </c>
      <c r="K904" s="34">
        <f ca="1">IF(ROW()&gt;计算结果!B$18+1,SUM(OFFSET(I904,0,0,-计算结果!B$18,1))-SUM(OFFSET(J904,0,0,-计算结果!B$18,1)),SUM(OFFSET(I904,0,0,-ROW(),1))-SUM(OFFSET(J904,0,0,-ROW(),1)))</f>
        <v>-4097</v>
      </c>
      <c r="L904" s="35" t="str">
        <f t="shared" ca="1" si="57"/>
        <v>卖</v>
      </c>
      <c r="M904" s="4" t="str">
        <f t="shared" ca="1" si="58"/>
        <v/>
      </c>
      <c r="N904" s="3">
        <f ca="1">IF(L903="买",E904/E903-1,0)-IF(M904=1,计算结果!B$17,0)</f>
        <v>0</v>
      </c>
      <c r="O904" s="2">
        <f t="shared" ca="1" si="59"/>
        <v>2.4141942706584367</v>
      </c>
      <c r="P904" s="3">
        <f ca="1">1-O904/MAX(O$2:O904)</f>
        <v>0.57215297187503444</v>
      </c>
    </row>
    <row r="905" spans="1:16" x14ac:dyDescent="0.15">
      <c r="A905" s="1">
        <v>39713</v>
      </c>
      <c r="B905">
        <v>2228.37</v>
      </c>
      <c r="C905">
        <v>2258.42</v>
      </c>
      <c r="D905">
        <v>2130.31</v>
      </c>
      <c r="E905" s="2">
        <v>2207.61</v>
      </c>
      <c r="F905" s="16">
        <v>98415575040</v>
      </c>
      <c r="G905" s="3">
        <f t="shared" si="56"/>
        <v>6.4878371142872204E-2</v>
      </c>
      <c r="H905" s="3">
        <f>1-E905/MAX(E$2:E905)</f>
        <v>0.62437725447491998</v>
      </c>
      <c r="I905" s="32">
        <v>859.00069881201966</v>
      </c>
      <c r="J905" s="32">
        <v>29.000698812019664</v>
      </c>
      <c r="K905" s="34">
        <f ca="1">IF(ROW()&gt;计算结果!B$18+1,SUM(OFFSET(I905,0,0,-计算结果!B$18,1))-SUM(OFFSET(J905,0,0,-计算结果!B$18,1)),SUM(OFFSET(I905,0,0,-ROW(),1))-SUM(OFFSET(J905,0,0,-ROW(),1)))</f>
        <v>-2537.9999999999927</v>
      </c>
      <c r="L905" s="35" t="str">
        <f t="shared" ca="1" si="57"/>
        <v>卖</v>
      </c>
      <c r="M905" s="4" t="str">
        <f t="shared" ca="1" si="58"/>
        <v/>
      </c>
      <c r="N905" s="3">
        <f ca="1">IF(L904="买",E905/E904-1,0)-IF(M905=1,计算结果!B$17,0)</f>
        <v>0</v>
      </c>
      <c r="O905" s="2">
        <f t="shared" ca="1" si="59"/>
        <v>2.4141942706584367</v>
      </c>
      <c r="P905" s="3">
        <f ca="1">1-O905/MAX(O$2:O905)</f>
        <v>0.57215297187503444</v>
      </c>
    </row>
    <row r="906" spans="1:16" x14ac:dyDescent="0.15">
      <c r="A906" s="1">
        <v>39714</v>
      </c>
      <c r="B906">
        <v>2141.6</v>
      </c>
      <c r="C906">
        <v>2180.37</v>
      </c>
      <c r="D906">
        <v>2118.92</v>
      </c>
      <c r="E906" s="2">
        <v>2123.48</v>
      </c>
      <c r="F906" s="16">
        <v>69516681216</v>
      </c>
      <c r="G906" s="3">
        <f t="shared" si="56"/>
        <v>-3.8109086296945649E-2</v>
      </c>
      <c r="H906" s="3">
        <f>1-E906/MAX(E$2:E906)</f>
        <v>0.63869189409923099</v>
      </c>
      <c r="I906" s="32">
        <v>66.434782608695656</v>
      </c>
      <c r="J906" s="32">
        <v>830.43478260869563</v>
      </c>
      <c r="K906" s="34">
        <f ca="1">IF(ROW()&gt;计算结果!B$18+1,SUM(OFFSET(I906,0,0,-计算结果!B$18,1))-SUM(OFFSET(J906,0,0,-计算结果!B$18,1)),SUM(OFFSET(I906,0,0,-ROW(),1))-SUM(OFFSET(J906,0,0,-ROW(),1)))</f>
        <v>-2807.9999999999927</v>
      </c>
      <c r="L906" s="35" t="str">
        <f t="shared" ca="1" si="57"/>
        <v>卖</v>
      </c>
      <c r="M906" s="4" t="str">
        <f t="shared" ca="1" si="58"/>
        <v/>
      </c>
      <c r="N906" s="3">
        <f ca="1">IF(L905="买",E906/E905-1,0)-IF(M906=1,计算结果!B$17,0)</f>
        <v>0</v>
      </c>
      <c r="O906" s="2">
        <f t="shared" ca="1" si="59"/>
        <v>2.4141942706584367</v>
      </c>
      <c r="P906" s="3">
        <f ca="1">1-O906/MAX(O$2:O906)</f>
        <v>0.57215297187503444</v>
      </c>
    </row>
    <row r="907" spans="1:16" x14ac:dyDescent="0.15">
      <c r="A907" s="1">
        <v>39715</v>
      </c>
      <c r="B907">
        <v>2072.65</v>
      </c>
      <c r="C907">
        <v>2139.2199999999998</v>
      </c>
      <c r="D907">
        <v>2050.9699999999998</v>
      </c>
      <c r="E907" s="2">
        <v>2138.85</v>
      </c>
      <c r="F907" s="16">
        <v>40183635968</v>
      </c>
      <c r="G907" s="3">
        <f t="shared" si="56"/>
        <v>7.2381185600993714E-3</v>
      </c>
      <c r="H907" s="3">
        <f>1-E907/MAX(E$2:E907)</f>
        <v>0.63607670319199627</v>
      </c>
      <c r="I907" s="32">
        <v>702.84466019417482</v>
      </c>
      <c r="J907" s="32">
        <v>171.84466019417482</v>
      </c>
      <c r="K907" s="34">
        <f ca="1">IF(ROW()&gt;计算结果!B$18+1,SUM(OFFSET(I907,0,0,-计算结果!B$18,1))-SUM(OFFSET(J907,0,0,-计算结果!B$18,1)),SUM(OFFSET(I907,0,0,-ROW(),1))-SUM(OFFSET(J907,0,0,-ROW(),1)))</f>
        <v>-1518</v>
      </c>
      <c r="L907" s="35" t="str">
        <f t="shared" ca="1" si="57"/>
        <v>卖</v>
      </c>
      <c r="M907" s="4" t="str">
        <f t="shared" ca="1" si="58"/>
        <v/>
      </c>
      <c r="N907" s="3">
        <f ca="1">IF(L906="买",E907/E906-1,0)-IF(M907=1,计算结果!B$17,0)</f>
        <v>0</v>
      </c>
      <c r="O907" s="2">
        <f t="shared" ca="1" si="59"/>
        <v>2.4141942706584367</v>
      </c>
      <c r="P907" s="3">
        <f ca="1">1-O907/MAX(O$2:O907)</f>
        <v>0.57215297187503444</v>
      </c>
    </row>
    <row r="908" spans="1:16" x14ac:dyDescent="0.15">
      <c r="A908" s="1">
        <v>39716</v>
      </c>
      <c r="B908">
        <v>2143.73</v>
      </c>
      <c r="C908">
        <v>2256.27</v>
      </c>
      <c r="D908">
        <v>2139.62</v>
      </c>
      <c r="E908" s="2">
        <v>2223.5300000000002</v>
      </c>
      <c r="F908" s="16">
        <v>71758274560</v>
      </c>
      <c r="G908" s="3">
        <f t="shared" si="56"/>
        <v>3.9591369193725745E-2</v>
      </c>
      <c r="H908" s="3">
        <f>1-E908/MAX(E$2:E908)</f>
        <v>0.62166848158987276</v>
      </c>
      <c r="I908" s="32">
        <v>807.97548605240911</v>
      </c>
      <c r="J908" s="32">
        <v>62.97548605240911</v>
      </c>
      <c r="K908" s="34">
        <f ca="1">IF(ROW()&gt;计算结果!B$18+1,SUM(OFFSET(I908,0,0,-计算结果!B$18,1))-SUM(OFFSET(J908,0,0,-计算结果!B$18,1)),SUM(OFFSET(I908,0,0,-ROW(),1))-SUM(OFFSET(J908,0,0,-ROW(),1)))</f>
        <v>-1601</v>
      </c>
      <c r="L908" s="35" t="str">
        <f t="shared" ca="1" si="57"/>
        <v>卖</v>
      </c>
      <c r="M908" s="4" t="str">
        <f t="shared" ca="1" si="58"/>
        <v/>
      </c>
      <c r="N908" s="3">
        <f ca="1">IF(L907="买",E908/E907-1,0)-IF(M908=1,计算结果!B$17,0)</f>
        <v>0</v>
      </c>
      <c r="O908" s="2">
        <f t="shared" ca="1" si="59"/>
        <v>2.4141942706584367</v>
      </c>
      <c r="P908" s="3">
        <f ca="1">1-O908/MAX(O$2:O908)</f>
        <v>0.57215297187503444</v>
      </c>
    </row>
    <row r="909" spans="1:16" x14ac:dyDescent="0.15">
      <c r="A909" s="1">
        <v>39717</v>
      </c>
      <c r="B909">
        <v>2234.46</v>
      </c>
      <c r="C909">
        <v>2257.16</v>
      </c>
      <c r="D909">
        <v>2192.13</v>
      </c>
      <c r="E909" s="2">
        <v>2243.66</v>
      </c>
      <c r="F909" s="16">
        <v>59518095360</v>
      </c>
      <c r="G909" s="3">
        <f t="shared" si="56"/>
        <v>9.053172208155269E-3</v>
      </c>
      <c r="H909" s="3">
        <f>1-E909/MAX(E$2:E909)</f>
        <v>0.6182433812019329</v>
      </c>
      <c r="I909" s="32">
        <v>484.99999999999955</v>
      </c>
      <c r="J909" s="32">
        <v>499.99999999999955</v>
      </c>
      <c r="K909" s="34">
        <f ca="1">IF(ROW()&gt;计算结果!B$18+1,SUM(OFFSET(I909,0,0,-计算结果!B$18,1))-SUM(OFFSET(J909,0,0,-计算结果!B$18,1)),SUM(OFFSET(I909,0,0,-ROW(),1))-SUM(OFFSET(J909,0,0,-ROW(),1)))</f>
        <v>-781</v>
      </c>
      <c r="L909" s="35" t="str">
        <f t="shared" ca="1" si="57"/>
        <v>卖</v>
      </c>
      <c r="M909" s="4" t="str">
        <f t="shared" ca="1" si="58"/>
        <v/>
      </c>
      <c r="N909" s="3">
        <f ca="1">IF(L908="买",E909/E908-1,0)-IF(M909=1,计算结果!B$17,0)</f>
        <v>0</v>
      </c>
      <c r="O909" s="2">
        <f t="shared" ca="1" si="59"/>
        <v>2.4141942706584367</v>
      </c>
      <c r="P909" s="3">
        <f ca="1">1-O909/MAX(O$2:O909)</f>
        <v>0.57215297187503444</v>
      </c>
    </row>
    <row r="910" spans="1:16" x14ac:dyDescent="0.15">
      <c r="A910" s="1">
        <v>39727</v>
      </c>
      <c r="B910">
        <v>2206.56</v>
      </c>
      <c r="C910">
        <v>2206.56</v>
      </c>
      <c r="D910">
        <v>2128.27</v>
      </c>
      <c r="E910" s="2">
        <v>2128.6999999999998</v>
      </c>
      <c r="F910" s="16">
        <v>41827344384</v>
      </c>
      <c r="G910" s="3">
        <f t="shared" si="56"/>
        <v>-5.1237709813429899E-2</v>
      </c>
      <c r="H910" s="3">
        <f>1-E910/MAX(E$2:E910)</f>
        <v>0.63780371605526442</v>
      </c>
      <c r="I910" s="32">
        <v>116.11764705882354</v>
      </c>
      <c r="J910" s="32">
        <v>774.11764705882354</v>
      </c>
      <c r="K910" s="34">
        <f ca="1">IF(ROW()&gt;计算结果!B$18+1,SUM(OFFSET(I910,0,0,-计算结果!B$18,1))-SUM(OFFSET(J910,0,0,-计算结果!B$18,1)),SUM(OFFSET(I910,0,0,-ROW(),1))-SUM(OFFSET(J910,0,0,-ROW(),1)))</f>
        <v>-1826</v>
      </c>
      <c r="L910" s="35" t="str">
        <f t="shared" ca="1" si="57"/>
        <v>卖</v>
      </c>
      <c r="M910" s="4" t="str">
        <f t="shared" ca="1" si="58"/>
        <v/>
      </c>
      <c r="N910" s="3">
        <f ca="1">IF(L909="买",E910/E909-1,0)-IF(M910=1,计算结果!B$17,0)</f>
        <v>0</v>
      </c>
      <c r="O910" s="2">
        <f t="shared" ca="1" si="59"/>
        <v>2.4141942706584367</v>
      </c>
      <c r="P910" s="3">
        <f ca="1">1-O910/MAX(O$2:O910)</f>
        <v>0.57215297187503444</v>
      </c>
    </row>
    <row r="911" spans="1:16" x14ac:dyDescent="0.15">
      <c r="A911" s="1">
        <v>39728</v>
      </c>
      <c r="B911">
        <v>2043.92</v>
      </c>
      <c r="C911">
        <v>2136.12</v>
      </c>
      <c r="D911">
        <v>2024.65</v>
      </c>
      <c r="E911" s="2">
        <v>2102.4499999999998</v>
      </c>
      <c r="F911" s="16">
        <v>41512001536</v>
      </c>
      <c r="G911" s="3">
        <f t="shared" si="56"/>
        <v>-1.2331469911213366E-2</v>
      </c>
      <c r="H911" s="3">
        <f>1-E911/MAX(E$2:E911)</f>
        <v>0.64227012863268218</v>
      </c>
      <c r="I911" s="32">
        <v>395.47058823529397</v>
      </c>
      <c r="J911" s="32">
        <v>476.47058823529397</v>
      </c>
      <c r="K911" s="34">
        <f ca="1">IF(ROW()&gt;计算结果!B$18+1,SUM(OFFSET(I911,0,0,-计算结果!B$18,1))-SUM(OFFSET(J911,0,0,-计算结果!B$18,1)),SUM(OFFSET(I911,0,0,-ROW(),1))-SUM(OFFSET(J911,0,0,-ROW(),1)))</f>
        <v>-1501</v>
      </c>
      <c r="L911" s="35" t="str">
        <f t="shared" ca="1" si="57"/>
        <v>卖</v>
      </c>
      <c r="M911" s="4" t="str">
        <f t="shared" ca="1" si="58"/>
        <v/>
      </c>
      <c r="N911" s="3">
        <f ca="1">IF(L910="买",E911/E910-1,0)-IF(M911=1,计算结果!B$17,0)</f>
        <v>0</v>
      </c>
      <c r="O911" s="2">
        <f t="shared" ca="1" si="59"/>
        <v>2.4141942706584367</v>
      </c>
      <c r="P911" s="3">
        <f ca="1">1-O911/MAX(O$2:O911)</f>
        <v>0.57215297187503444</v>
      </c>
    </row>
    <row r="912" spans="1:16" x14ac:dyDescent="0.15">
      <c r="A912" s="1">
        <v>39729</v>
      </c>
      <c r="B912">
        <v>2041.99</v>
      </c>
      <c r="C912">
        <v>2073.0700000000002</v>
      </c>
      <c r="D912">
        <v>2000.52</v>
      </c>
      <c r="E912" s="2">
        <v>2022.88</v>
      </c>
      <c r="F912" s="16">
        <v>34689896448</v>
      </c>
      <c r="G912" s="3">
        <f t="shared" si="56"/>
        <v>-3.7846322147970124E-2</v>
      </c>
      <c r="H912" s="3">
        <f>1-E912/MAX(E$2:E912)</f>
        <v>0.65580888858640174</v>
      </c>
      <c r="I912" s="32">
        <v>126.1686746987952</v>
      </c>
      <c r="J912" s="32">
        <v>742.16867469879526</v>
      </c>
      <c r="K912" s="34">
        <f ca="1">IF(ROW()&gt;计算结果!B$18+1,SUM(OFFSET(I912,0,0,-计算结果!B$18,1))-SUM(OFFSET(J912,0,0,-计算结果!B$18,1)),SUM(OFFSET(I912,0,0,-ROW(),1))-SUM(OFFSET(J912,0,0,-ROW(),1)))</f>
        <v>-2832.0000000000073</v>
      </c>
      <c r="L912" s="35" t="str">
        <f t="shared" ca="1" si="57"/>
        <v>卖</v>
      </c>
      <c r="M912" s="4" t="str">
        <f t="shared" ca="1" si="58"/>
        <v/>
      </c>
      <c r="N912" s="3">
        <f ca="1">IF(L911="买",E912/E911-1,0)-IF(M912=1,计算结果!B$17,0)</f>
        <v>0</v>
      </c>
      <c r="O912" s="2">
        <f t="shared" ca="1" si="59"/>
        <v>2.4141942706584367</v>
      </c>
      <c r="P912" s="3">
        <f ca="1">1-O912/MAX(O$2:O912)</f>
        <v>0.57215297187503444</v>
      </c>
    </row>
    <row r="913" spans="1:16" x14ac:dyDescent="0.15">
      <c r="A913" s="1">
        <v>39730</v>
      </c>
      <c r="B913">
        <v>2059.58</v>
      </c>
      <c r="C913">
        <v>2063.3000000000002</v>
      </c>
      <c r="D913">
        <v>1993.01</v>
      </c>
      <c r="E913" s="2">
        <v>1995.3</v>
      </c>
      <c r="F913" s="16">
        <v>31760285696</v>
      </c>
      <c r="G913" s="3">
        <f t="shared" si="56"/>
        <v>-1.3634026734161253E-2</v>
      </c>
      <c r="H913" s="3">
        <f>1-E913/MAX(E$2:E913)</f>
        <v>0.66050159940107533</v>
      </c>
      <c r="I913" s="32">
        <v>202.82352941176475</v>
      </c>
      <c r="J913" s="32">
        <v>633.82352941176475</v>
      </c>
      <c r="K913" s="34">
        <f ca="1">IF(ROW()&gt;计算结果!B$18+1,SUM(OFFSET(I913,0,0,-计算结果!B$18,1))-SUM(OFFSET(J913,0,0,-计算结果!B$18,1)),SUM(OFFSET(I913,0,0,-ROW(),1))-SUM(OFFSET(J913,0,0,-ROW(),1)))</f>
        <v>-4115</v>
      </c>
      <c r="L913" s="35" t="str">
        <f t="shared" ca="1" si="57"/>
        <v>卖</v>
      </c>
      <c r="M913" s="4" t="str">
        <f t="shared" ca="1" si="58"/>
        <v/>
      </c>
      <c r="N913" s="3">
        <f ca="1">IF(L912="买",E913/E912-1,0)-IF(M913=1,计算结果!B$17,0)</f>
        <v>0</v>
      </c>
      <c r="O913" s="2">
        <f t="shared" ca="1" si="59"/>
        <v>2.4141942706584367</v>
      </c>
      <c r="P913" s="3">
        <f ca="1">1-O913/MAX(O$2:O913)</f>
        <v>0.57215297187503444</v>
      </c>
    </row>
    <row r="914" spans="1:16" x14ac:dyDescent="0.15">
      <c r="A914" s="1">
        <v>39731</v>
      </c>
      <c r="B914">
        <v>1913.27</v>
      </c>
      <c r="C914">
        <v>1938.21</v>
      </c>
      <c r="D914">
        <v>1881.67</v>
      </c>
      <c r="E914" s="2">
        <v>1906.96</v>
      </c>
      <c r="F914" s="16">
        <v>32924106752</v>
      </c>
      <c r="G914" s="3">
        <f t="shared" si="56"/>
        <v>-4.4274044003407953E-2</v>
      </c>
      <c r="H914" s="3">
        <f>1-E914/MAX(E$2:E914)</f>
        <v>0.67553256652827876</v>
      </c>
      <c r="I914" s="32">
        <v>33.833333333333336</v>
      </c>
      <c r="J914" s="32">
        <v>845.83333333333337</v>
      </c>
      <c r="K914" s="34">
        <f ca="1">IF(ROW()&gt;计算结果!B$18+1,SUM(OFFSET(I914,0,0,-计算结果!B$18,1))-SUM(OFFSET(J914,0,0,-计算结果!B$18,1)),SUM(OFFSET(I914,0,0,-ROW(),1))-SUM(OFFSET(J914,0,0,-ROW(),1)))</f>
        <v>-5308.0000000000036</v>
      </c>
      <c r="L914" s="35" t="str">
        <f t="shared" ca="1" si="57"/>
        <v>卖</v>
      </c>
      <c r="M914" s="4" t="str">
        <f t="shared" ca="1" si="58"/>
        <v/>
      </c>
      <c r="N914" s="3">
        <f ca="1">IF(L913="买",E914/E913-1,0)-IF(M914=1,计算结果!B$17,0)</f>
        <v>0</v>
      </c>
      <c r="O914" s="2">
        <f t="shared" ca="1" si="59"/>
        <v>2.4141942706584367</v>
      </c>
      <c r="P914" s="3">
        <f ca="1">1-O914/MAX(O$2:O914)</f>
        <v>0.57215297187503444</v>
      </c>
    </row>
    <row r="915" spans="1:16" x14ac:dyDescent="0.15">
      <c r="A915" s="1">
        <v>39734</v>
      </c>
      <c r="B915">
        <v>1889.75</v>
      </c>
      <c r="C915">
        <v>1985.63</v>
      </c>
      <c r="D915">
        <v>1841.53</v>
      </c>
      <c r="E915" s="2">
        <v>1985.49</v>
      </c>
      <c r="F915" s="16">
        <v>37606424576</v>
      </c>
      <c r="G915" s="3">
        <f t="shared" si="56"/>
        <v>4.1180727440533582E-2</v>
      </c>
      <c r="H915" s="3">
        <f>1-E915/MAX(E$2:E915)</f>
        <v>0.66217076158715038</v>
      </c>
      <c r="I915" s="32">
        <v>708.81818181818187</v>
      </c>
      <c r="J915" s="32">
        <v>156.81818181818187</v>
      </c>
      <c r="K915" s="34">
        <f ca="1">IF(ROW()&gt;计算结果!B$18+1,SUM(OFFSET(I915,0,0,-计算结果!B$18,1))-SUM(OFFSET(J915,0,0,-计算结果!B$18,1)),SUM(OFFSET(I915,0,0,-ROW(),1))-SUM(OFFSET(J915,0,0,-ROW(),1)))</f>
        <v>-3985.9999999999927</v>
      </c>
      <c r="L915" s="35" t="str">
        <f t="shared" ca="1" si="57"/>
        <v>卖</v>
      </c>
      <c r="M915" s="4" t="str">
        <f t="shared" ca="1" si="58"/>
        <v/>
      </c>
      <c r="N915" s="3">
        <f ca="1">IF(L914="买",E915/E914-1,0)-IF(M915=1,计算结果!B$17,0)</f>
        <v>0</v>
      </c>
      <c r="O915" s="2">
        <f t="shared" ca="1" si="59"/>
        <v>2.4141942706584367</v>
      </c>
      <c r="P915" s="3">
        <f ca="1">1-O915/MAX(O$2:O915)</f>
        <v>0.57215297187503444</v>
      </c>
    </row>
    <row r="916" spans="1:16" x14ac:dyDescent="0.15">
      <c r="A916" s="1">
        <v>39735</v>
      </c>
      <c r="B916">
        <v>2054.41</v>
      </c>
      <c r="C916">
        <v>2060.4899999999998</v>
      </c>
      <c r="D916">
        <v>1934.46</v>
      </c>
      <c r="E916" s="2">
        <v>1934.62</v>
      </c>
      <c r="F916" s="16">
        <v>48975118336</v>
      </c>
      <c r="G916" s="3">
        <f t="shared" si="56"/>
        <v>-2.5620879480632075E-2</v>
      </c>
      <c r="H916" s="3">
        <f>1-E916/MAX(E$2:E916)</f>
        <v>0.67082624378955968</v>
      </c>
      <c r="I916" s="32">
        <v>146.37037037037035</v>
      </c>
      <c r="J916" s="32">
        <v>770.37037037037032</v>
      </c>
      <c r="K916" s="34">
        <f ca="1">IF(ROW()&gt;计算结果!B$18+1,SUM(OFFSET(I916,0,0,-计算结果!B$18,1))-SUM(OFFSET(J916,0,0,-计算结果!B$18,1)),SUM(OFFSET(I916,0,0,-ROW(),1))-SUM(OFFSET(J916,0,0,-ROW(),1)))</f>
        <v>-4738.0000000000036</v>
      </c>
      <c r="L916" s="35" t="str">
        <f t="shared" ca="1" si="57"/>
        <v>卖</v>
      </c>
      <c r="M916" s="4" t="str">
        <f t="shared" ca="1" si="58"/>
        <v/>
      </c>
      <c r="N916" s="3">
        <f ca="1">IF(L915="买",E916/E915-1,0)-IF(M916=1,计算结果!B$17,0)</f>
        <v>0</v>
      </c>
      <c r="O916" s="2">
        <f t="shared" ca="1" si="59"/>
        <v>2.4141942706584367</v>
      </c>
      <c r="P916" s="3">
        <f ca="1">1-O916/MAX(O$2:O916)</f>
        <v>0.57215297187503444</v>
      </c>
    </row>
    <row r="917" spans="1:16" x14ac:dyDescent="0.15">
      <c r="A917" s="1">
        <v>39736</v>
      </c>
      <c r="B917">
        <v>1911.03</v>
      </c>
      <c r="C917">
        <v>1930.63</v>
      </c>
      <c r="D917">
        <v>1892.02</v>
      </c>
      <c r="E917" s="2">
        <v>1914.36</v>
      </c>
      <c r="F917" s="16">
        <v>26555891712</v>
      </c>
      <c r="G917" s="3">
        <f t="shared" si="56"/>
        <v>-1.0472340821453319E-2</v>
      </c>
      <c r="H917" s="3">
        <f>1-E917/MAX(E$2:E917)</f>
        <v>0.67427346355407336</v>
      </c>
      <c r="I917" s="32">
        <v>349.05405405405406</v>
      </c>
      <c r="J917" s="32">
        <v>554.05405405405406</v>
      </c>
      <c r="K917" s="34">
        <f ca="1">IF(ROW()&gt;计算结果!B$18+1,SUM(OFFSET(I917,0,0,-计算结果!B$18,1))-SUM(OFFSET(J917,0,0,-计算结果!B$18,1)),SUM(OFFSET(I917,0,0,-ROW(),1))-SUM(OFFSET(J917,0,0,-ROW(),1)))</f>
        <v>-4358</v>
      </c>
      <c r="L917" s="35" t="str">
        <f t="shared" ca="1" si="57"/>
        <v>卖</v>
      </c>
      <c r="M917" s="4" t="str">
        <f t="shared" ca="1" si="58"/>
        <v/>
      </c>
      <c r="N917" s="3">
        <f ca="1">IF(L916="买",E917/E916-1,0)-IF(M917=1,计算结果!B$17,0)</f>
        <v>0</v>
      </c>
      <c r="O917" s="2">
        <f t="shared" ca="1" si="59"/>
        <v>2.4141942706584367</v>
      </c>
      <c r="P917" s="3">
        <f ca="1">1-O917/MAX(O$2:O917)</f>
        <v>0.57215297187503444</v>
      </c>
    </row>
    <row r="918" spans="1:16" x14ac:dyDescent="0.15">
      <c r="A918" s="1">
        <v>39737</v>
      </c>
      <c r="B918">
        <v>1833.48</v>
      </c>
      <c r="C918">
        <v>1866.9</v>
      </c>
      <c r="D918">
        <v>1818.93</v>
      </c>
      <c r="E918" s="2">
        <v>1820.9</v>
      </c>
      <c r="F918" s="16">
        <v>32493846528</v>
      </c>
      <c r="G918" s="3">
        <f t="shared" si="56"/>
        <v>-4.8820493533086706E-2</v>
      </c>
      <c r="H918" s="3">
        <f>1-E918/MAX(E$2:E918)</f>
        <v>0.69017559382018645</v>
      </c>
      <c r="I918" s="32">
        <v>68.521739130434781</v>
      </c>
      <c r="J918" s="32">
        <v>856.52173913043475</v>
      </c>
      <c r="K918" s="34">
        <f ca="1">IF(ROW()&gt;计算结果!B$18+1,SUM(OFFSET(I918,0,0,-计算结果!B$18,1))-SUM(OFFSET(J918,0,0,-计算结果!B$18,1)),SUM(OFFSET(I918,0,0,-ROW(),1))-SUM(OFFSET(J918,0,0,-ROW(),1)))</f>
        <v>-5738</v>
      </c>
      <c r="L918" s="35" t="str">
        <f t="shared" ca="1" si="57"/>
        <v>卖</v>
      </c>
      <c r="M918" s="4" t="str">
        <f t="shared" ca="1" si="58"/>
        <v/>
      </c>
      <c r="N918" s="3">
        <f ca="1">IF(L917="买",E918/E917-1,0)-IF(M918=1,计算结果!B$17,0)</f>
        <v>0</v>
      </c>
      <c r="O918" s="2">
        <f t="shared" ca="1" si="59"/>
        <v>2.4141942706584367</v>
      </c>
      <c r="P918" s="3">
        <f ca="1">1-O918/MAX(O$2:O918)</f>
        <v>0.57215297187503444</v>
      </c>
    </row>
    <row r="919" spans="1:16" x14ac:dyDescent="0.15">
      <c r="A919" s="1">
        <v>39738</v>
      </c>
      <c r="B919">
        <v>1837.91</v>
      </c>
      <c r="C919">
        <v>1851.33</v>
      </c>
      <c r="D919">
        <v>1805.67</v>
      </c>
      <c r="E919" s="2">
        <v>1833.26</v>
      </c>
      <c r="F919" s="16">
        <v>23017435136</v>
      </c>
      <c r="G919" s="3">
        <f t="shared" si="56"/>
        <v>6.7878521610191811E-3</v>
      </c>
      <c r="H919" s="3">
        <f>1-E919/MAX(E$2:E919)</f>
        <v>0.68807255155516234</v>
      </c>
      <c r="I919" s="32">
        <v>662.43016759776538</v>
      </c>
      <c r="J919" s="32">
        <v>237.43016759776538</v>
      </c>
      <c r="K919" s="34">
        <f ca="1">IF(ROW()&gt;计算结果!B$18+1,SUM(OFFSET(I919,0,0,-计算结果!B$18,1))-SUM(OFFSET(J919,0,0,-计算结果!B$18,1)),SUM(OFFSET(I919,0,0,-ROW(),1))-SUM(OFFSET(J919,0,0,-ROW(),1)))</f>
        <v>-6157.9999999999964</v>
      </c>
      <c r="L919" s="35" t="str">
        <f t="shared" ca="1" si="57"/>
        <v>卖</v>
      </c>
      <c r="M919" s="4" t="str">
        <f t="shared" ca="1" si="58"/>
        <v/>
      </c>
      <c r="N919" s="3">
        <f ca="1">IF(L918="买",E919/E918-1,0)-IF(M919=1,计算结果!B$17,0)</f>
        <v>0</v>
      </c>
      <c r="O919" s="2">
        <f t="shared" ca="1" si="59"/>
        <v>2.4141942706584367</v>
      </c>
      <c r="P919" s="3">
        <f ca="1">1-O919/MAX(O$2:O919)</f>
        <v>0.57215297187503444</v>
      </c>
    </row>
    <row r="920" spans="1:16" x14ac:dyDescent="0.15">
      <c r="A920" s="1">
        <v>39741</v>
      </c>
      <c r="B920">
        <v>1828.41</v>
      </c>
      <c r="C920">
        <v>1899.35</v>
      </c>
      <c r="D920">
        <v>1802.09</v>
      </c>
      <c r="E920" s="2">
        <v>1896.73</v>
      </c>
      <c r="F920" s="16">
        <v>28435447808</v>
      </c>
      <c r="G920" s="3">
        <f t="shared" si="56"/>
        <v>3.4621384855394233E-2</v>
      </c>
      <c r="H920" s="3">
        <f>1-E920/MAX(E$2:E920)</f>
        <v>0.67727319131559249</v>
      </c>
      <c r="I920" s="32">
        <v>872.98813447593932</v>
      </c>
      <c r="J920" s="32">
        <v>53.988134475939319</v>
      </c>
      <c r="K920" s="34">
        <f ca="1">IF(ROW()&gt;计算结果!B$18+1,SUM(OFFSET(I920,0,0,-计算结果!B$18,1))-SUM(OFFSET(J920,0,0,-计算结果!B$18,1)),SUM(OFFSET(I920,0,0,-ROW(),1))-SUM(OFFSET(J920,0,0,-ROW(),1)))</f>
        <v>-5225</v>
      </c>
      <c r="L920" s="35" t="str">
        <f t="shared" ca="1" si="57"/>
        <v>卖</v>
      </c>
      <c r="M920" s="4" t="str">
        <f t="shared" ca="1" si="58"/>
        <v/>
      </c>
      <c r="N920" s="3">
        <f ca="1">IF(L919="买",E920/E919-1,0)-IF(M920=1,计算结果!B$17,0)</f>
        <v>0</v>
      </c>
      <c r="O920" s="2">
        <f t="shared" ca="1" si="59"/>
        <v>2.4141942706584367</v>
      </c>
      <c r="P920" s="3">
        <f ca="1">1-O920/MAX(O$2:O920)</f>
        <v>0.57215297187503444</v>
      </c>
    </row>
    <row r="921" spans="1:16" x14ac:dyDescent="0.15">
      <c r="A921" s="1">
        <v>39742</v>
      </c>
      <c r="B921">
        <v>1901.24</v>
      </c>
      <c r="C921">
        <v>1928.19</v>
      </c>
      <c r="D921">
        <v>1880.52</v>
      </c>
      <c r="E921" s="2">
        <v>1881.41</v>
      </c>
      <c r="F921" s="16">
        <v>33588996096</v>
      </c>
      <c r="G921" s="3">
        <f t="shared" si="56"/>
        <v>-8.0770589382779256E-3</v>
      </c>
      <c r="H921" s="3">
        <f>1-E921/MAX(E$2:E921)</f>
        <v>0.67987987477029876</v>
      </c>
      <c r="I921" s="32">
        <v>366</v>
      </c>
      <c r="J921" s="32">
        <v>488</v>
      </c>
      <c r="K921" s="34">
        <f ca="1">IF(ROW()&gt;计算结果!B$18+1,SUM(OFFSET(I921,0,0,-计算结果!B$18,1))-SUM(OFFSET(J921,0,0,-计算结果!B$18,1)),SUM(OFFSET(I921,0,0,-ROW(),1))-SUM(OFFSET(J921,0,0,-ROW(),1)))</f>
        <v>-6216</v>
      </c>
      <c r="L921" s="35" t="str">
        <f t="shared" ca="1" si="57"/>
        <v>卖</v>
      </c>
      <c r="M921" s="4" t="str">
        <f t="shared" ca="1" si="58"/>
        <v/>
      </c>
      <c r="N921" s="3">
        <f ca="1">IF(L920="买",E921/E920-1,0)-IF(M921=1,计算结果!B$17,0)</f>
        <v>0</v>
      </c>
      <c r="O921" s="2">
        <f t="shared" ca="1" si="59"/>
        <v>2.4141942706584367</v>
      </c>
      <c r="P921" s="3">
        <f ca="1">1-O921/MAX(O$2:O921)</f>
        <v>0.57215297187503444</v>
      </c>
    </row>
    <row r="922" spans="1:16" x14ac:dyDescent="0.15">
      <c r="A922" s="1">
        <v>39743</v>
      </c>
      <c r="B922">
        <v>1854.6</v>
      </c>
      <c r="C922">
        <v>1887.31</v>
      </c>
      <c r="D922">
        <v>1832.45</v>
      </c>
      <c r="E922" s="2">
        <v>1833.32</v>
      </c>
      <c r="F922" s="16">
        <v>26562836480</v>
      </c>
      <c r="G922" s="3">
        <f t="shared" si="56"/>
        <v>-2.556061677146404E-2</v>
      </c>
      <c r="H922" s="3">
        <f>1-E922/MAX(E$2:E922)</f>
        <v>0.68806234261212817</v>
      </c>
      <c r="I922" s="32">
        <v>154.5</v>
      </c>
      <c r="J922" s="32">
        <v>772.5</v>
      </c>
      <c r="K922" s="34">
        <f ca="1">IF(ROW()&gt;计算结果!B$18+1,SUM(OFFSET(I922,0,0,-计算结果!B$18,1))-SUM(OFFSET(J922,0,0,-计算结果!B$18,1)),SUM(OFFSET(I922,0,0,-ROW(),1))-SUM(OFFSET(J922,0,0,-ROW(),1)))</f>
        <v>-7190</v>
      </c>
      <c r="L922" s="35" t="str">
        <f t="shared" ca="1" si="57"/>
        <v>卖</v>
      </c>
      <c r="M922" s="4" t="str">
        <f t="shared" ca="1" si="58"/>
        <v/>
      </c>
      <c r="N922" s="3">
        <f ca="1">IF(L921="买",E922/E921-1,0)-IF(M922=1,计算结果!B$17,0)</f>
        <v>0</v>
      </c>
      <c r="O922" s="2">
        <f t="shared" ca="1" si="59"/>
        <v>2.4141942706584367</v>
      </c>
      <c r="P922" s="3">
        <f ca="1">1-O922/MAX(O$2:O922)</f>
        <v>0.57215297187503444</v>
      </c>
    </row>
    <row r="923" spans="1:16" x14ac:dyDescent="0.15">
      <c r="A923" s="1">
        <v>39744</v>
      </c>
      <c r="B923">
        <v>1794.68</v>
      </c>
      <c r="C923">
        <v>1836.41</v>
      </c>
      <c r="D923">
        <v>1779.13</v>
      </c>
      <c r="E923" s="2">
        <v>1834.78</v>
      </c>
      <c r="F923" s="16">
        <v>29078802432</v>
      </c>
      <c r="G923" s="3">
        <f t="shared" si="56"/>
        <v>7.9636942814120815E-4</v>
      </c>
      <c r="H923" s="3">
        <f>1-E923/MAX(E$2:E923)</f>
        <v>0.68781392499829852</v>
      </c>
      <c r="I923" s="32">
        <v>577.07317073170725</v>
      </c>
      <c r="J923" s="32">
        <v>317.07317073170725</v>
      </c>
      <c r="K923" s="34">
        <f ca="1">IF(ROW()&gt;计算结果!B$18+1,SUM(OFFSET(I923,0,0,-计算结果!B$18,1))-SUM(OFFSET(J923,0,0,-计算结果!B$18,1)),SUM(OFFSET(I923,0,0,-ROW(),1))-SUM(OFFSET(J923,0,0,-ROW(),1)))</f>
        <v>-7699.0000000000036</v>
      </c>
      <c r="L923" s="35" t="str">
        <f t="shared" ca="1" si="57"/>
        <v>卖</v>
      </c>
      <c r="M923" s="4" t="str">
        <f t="shared" ca="1" si="58"/>
        <v/>
      </c>
      <c r="N923" s="3">
        <f ca="1">IF(L922="买",E923/E922-1,0)-IF(M923=1,计算结果!B$17,0)</f>
        <v>0</v>
      </c>
      <c r="O923" s="2">
        <f t="shared" ca="1" si="59"/>
        <v>2.4141942706584367</v>
      </c>
      <c r="P923" s="3">
        <f ca="1">1-O923/MAX(O$2:O923)</f>
        <v>0.57215297187503444</v>
      </c>
    </row>
    <row r="924" spans="1:16" x14ac:dyDescent="0.15">
      <c r="A924" s="1">
        <v>39745</v>
      </c>
      <c r="B924">
        <v>1831.46</v>
      </c>
      <c r="C924">
        <v>1840.88</v>
      </c>
      <c r="D924">
        <v>1769.11</v>
      </c>
      <c r="E924" s="2">
        <v>1781.6</v>
      </c>
      <c r="F924" s="16">
        <v>27101011968</v>
      </c>
      <c r="G924" s="3">
        <f t="shared" si="56"/>
        <v>-2.8984401399622883E-2</v>
      </c>
      <c r="H924" s="3">
        <f>1-E924/MAX(E$2:E924)</f>
        <v>0.69686245150752057</v>
      </c>
      <c r="I924" s="32">
        <v>209.14285714285717</v>
      </c>
      <c r="J924" s="32">
        <v>697.14285714285711</v>
      </c>
      <c r="K924" s="34">
        <f ca="1">IF(ROW()&gt;计算结果!B$18+1,SUM(OFFSET(I924,0,0,-计算结果!B$18,1))-SUM(OFFSET(J924,0,0,-计算结果!B$18,1)),SUM(OFFSET(I924,0,0,-ROW(),1))-SUM(OFFSET(J924,0,0,-ROW(),1)))</f>
        <v>-7609</v>
      </c>
      <c r="L924" s="35" t="str">
        <f t="shared" ca="1" si="57"/>
        <v>卖</v>
      </c>
      <c r="M924" s="4" t="str">
        <f t="shared" ca="1" si="58"/>
        <v/>
      </c>
      <c r="N924" s="3">
        <f ca="1">IF(L923="买",E924/E923-1,0)-IF(M924=1,计算结果!B$17,0)</f>
        <v>0</v>
      </c>
      <c r="O924" s="2">
        <f t="shared" ca="1" si="59"/>
        <v>2.4141942706584367</v>
      </c>
      <c r="P924" s="3">
        <f ca="1">1-O924/MAX(O$2:O924)</f>
        <v>0.57215297187503444</v>
      </c>
    </row>
    <row r="925" spans="1:16" x14ac:dyDescent="0.15">
      <c r="A925" s="1">
        <v>39748</v>
      </c>
      <c r="B925">
        <v>1746.67</v>
      </c>
      <c r="C925">
        <v>1746.67</v>
      </c>
      <c r="D925">
        <v>1652.79</v>
      </c>
      <c r="E925" s="2">
        <v>1654.67</v>
      </c>
      <c r="F925" s="16">
        <v>27867516928</v>
      </c>
      <c r="G925" s="3">
        <f t="shared" si="56"/>
        <v>-7.1244948361023686E-2</v>
      </c>
      <c r="H925" s="3">
        <f>1-E925/MAX(E$2:E925)</f>
        <v>0.71845947049615466</v>
      </c>
      <c r="I925" s="32">
        <v>35.875</v>
      </c>
      <c r="J925" s="32">
        <v>896.875</v>
      </c>
      <c r="K925" s="34">
        <f ca="1">IF(ROW()&gt;计算结果!B$18+1,SUM(OFFSET(I925,0,0,-计算结果!B$18,1))-SUM(OFFSET(J925,0,0,-计算结果!B$18,1)),SUM(OFFSET(I925,0,0,-ROW(),1))-SUM(OFFSET(J925,0,0,-ROW(),1)))</f>
        <v>-8179</v>
      </c>
      <c r="L925" s="35" t="str">
        <f t="shared" ca="1" si="57"/>
        <v>卖</v>
      </c>
      <c r="M925" s="4" t="str">
        <f t="shared" ca="1" si="58"/>
        <v/>
      </c>
      <c r="N925" s="3">
        <f ca="1">IF(L924="买",E925/E924-1,0)-IF(M925=1,计算结果!B$17,0)</f>
        <v>0</v>
      </c>
      <c r="O925" s="2">
        <f t="shared" ca="1" si="59"/>
        <v>2.4141942706584367</v>
      </c>
      <c r="P925" s="3">
        <f ca="1">1-O925/MAX(O$2:O925)</f>
        <v>0.57215297187503444</v>
      </c>
    </row>
    <row r="926" spans="1:16" x14ac:dyDescent="0.15">
      <c r="A926" s="1">
        <v>39749</v>
      </c>
      <c r="B926">
        <v>1614.62</v>
      </c>
      <c r="C926">
        <v>1716.31</v>
      </c>
      <c r="D926">
        <v>1607.67</v>
      </c>
      <c r="E926" s="2">
        <v>1705.82</v>
      </c>
      <c r="F926" s="16">
        <v>36435873792</v>
      </c>
      <c r="G926" s="3">
        <f t="shared" si="56"/>
        <v>3.0912508234270275E-2</v>
      </c>
      <c r="H926" s="3">
        <f>1-E926/MAX(E$2:E926)</f>
        <v>0.70975634655958619</v>
      </c>
      <c r="I926" s="32">
        <v>728.8905109489051</v>
      </c>
      <c r="J926" s="32">
        <v>194.8905109489051</v>
      </c>
      <c r="K926" s="34">
        <f ca="1">IF(ROW()&gt;计算结果!B$18+1,SUM(OFFSET(I926,0,0,-计算结果!B$18,1))-SUM(OFFSET(J926,0,0,-计算结果!B$18,1)),SUM(OFFSET(I926,0,0,-ROW(),1))-SUM(OFFSET(J926,0,0,-ROW(),1)))</f>
        <v>-8230.0000000000036</v>
      </c>
      <c r="L926" s="35" t="str">
        <f t="shared" ca="1" si="57"/>
        <v>卖</v>
      </c>
      <c r="M926" s="4" t="str">
        <f t="shared" ca="1" si="58"/>
        <v/>
      </c>
      <c r="N926" s="3">
        <f ca="1">IF(L925="买",E926/E925-1,0)-IF(M926=1,计算结果!B$17,0)</f>
        <v>0</v>
      </c>
      <c r="O926" s="2">
        <f t="shared" ca="1" si="59"/>
        <v>2.4141942706584367</v>
      </c>
      <c r="P926" s="3">
        <f ca="1">1-O926/MAX(O$2:O926)</f>
        <v>0.57215297187503444</v>
      </c>
    </row>
    <row r="927" spans="1:16" x14ac:dyDescent="0.15">
      <c r="A927" s="1">
        <v>39750</v>
      </c>
      <c r="B927">
        <v>1723.23</v>
      </c>
      <c r="C927">
        <v>1731.26</v>
      </c>
      <c r="D927">
        <v>1657.65</v>
      </c>
      <c r="E927" s="2">
        <v>1658.22</v>
      </c>
      <c r="F927" s="16">
        <v>31224264704</v>
      </c>
      <c r="G927" s="3">
        <f t="shared" si="56"/>
        <v>-2.7904468232287094E-2</v>
      </c>
      <c r="H927" s="3">
        <f>1-E927/MAX(E$2:E927)</f>
        <v>0.71785544136663715</v>
      </c>
      <c r="I927" s="32">
        <v>120.52941176470588</v>
      </c>
      <c r="J927" s="32">
        <v>803.52941176470586</v>
      </c>
      <c r="K927" s="34">
        <f ca="1">IF(ROW()&gt;计算结果!B$18+1,SUM(OFFSET(I927,0,0,-计算结果!B$18,1))-SUM(OFFSET(J927,0,0,-计算结果!B$18,1)),SUM(OFFSET(I927,0,0,-ROW(),1))-SUM(OFFSET(J927,0,0,-ROW(),1)))</f>
        <v>-8268.0000000000073</v>
      </c>
      <c r="L927" s="35" t="str">
        <f t="shared" ca="1" si="57"/>
        <v>卖</v>
      </c>
      <c r="M927" s="4" t="str">
        <f t="shared" ca="1" si="58"/>
        <v/>
      </c>
      <c r="N927" s="3">
        <f ca="1">IF(L926="买",E927/E926-1,0)-IF(M927=1,计算结果!B$17,0)</f>
        <v>0</v>
      </c>
      <c r="O927" s="2">
        <f t="shared" ca="1" si="59"/>
        <v>2.4141942706584367</v>
      </c>
      <c r="P927" s="3">
        <f ca="1">1-O927/MAX(O$2:O927)</f>
        <v>0.57215297187503444</v>
      </c>
    </row>
    <row r="928" spans="1:16" x14ac:dyDescent="0.15">
      <c r="A928" s="1">
        <v>39751</v>
      </c>
      <c r="B928">
        <v>1669.97</v>
      </c>
      <c r="C928">
        <v>1723.93</v>
      </c>
      <c r="D928">
        <v>1646.34</v>
      </c>
      <c r="E928" s="2">
        <v>1697.66</v>
      </c>
      <c r="F928" s="16">
        <v>32165806080</v>
      </c>
      <c r="G928" s="3">
        <f t="shared" si="56"/>
        <v>2.3784540048968239E-2</v>
      </c>
      <c r="H928" s="3">
        <f>1-E928/MAX(E$2:E928)</f>
        <v>0.7111447628122235</v>
      </c>
      <c r="I928" s="32">
        <v>656.69325153374234</v>
      </c>
      <c r="J928" s="32">
        <v>249.69325153374234</v>
      </c>
      <c r="K928" s="34">
        <f ca="1">IF(ROW()&gt;计算结果!B$18+1,SUM(OFFSET(I928,0,0,-计算结果!B$18,1))-SUM(OFFSET(J928,0,0,-计算结果!B$18,1)),SUM(OFFSET(I928,0,0,-ROW(),1))-SUM(OFFSET(J928,0,0,-ROW(),1)))</f>
        <v>-7107.0000000000036</v>
      </c>
      <c r="L928" s="35" t="str">
        <f t="shared" ca="1" si="57"/>
        <v>卖</v>
      </c>
      <c r="M928" s="4" t="str">
        <f t="shared" ca="1" si="58"/>
        <v/>
      </c>
      <c r="N928" s="3">
        <f ca="1">IF(L927="买",E928/E927-1,0)-IF(M928=1,计算结果!B$17,0)</f>
        <v>0</v>
      </c>
      <c r="O928" s="2">
        <f t="shared" ca="1" si="59"/>
        <v>2.4141942706584367</v>
      </c>
      <c r="P928" s="3">
        <f ca="1">1-O928/MAX(O$2:O928)</f>
        <v>0.57215297187503444</v>
      </c>
    </row>
    <row r="929" spans="1:16" x14ac:dyDescent="0.15">
      <c r="A929" s="1">
        <v>39752</v>
      </c>
      <c r="B929">
        <v>1688.09</v>
      </c>
      <c r="C929">
        <v>1696.65</v>
      </c>
      <c r="D929">
        <v>1655.09</v>
      </c>
      <c r="E929" s="2">
        <v>1663.66</v>
      </c>
      <c r="F929" s="16">
        <v>21281902592</v>
      </c>
      <c r="G929" s="3">
        <f t="shared" si="56"/>
        <v>-2.0027567357421394E-2</v>
      </c>
      <c r="H929" s="3">
        <f>1-E929/MAX(E$2:E929)</f>
        <v>0.71692983053154569</v>
      </c>
      <c r="I929" s="32">
        <v>242.99999999999997</v>
      </c>
      <c r="J929" s="32">
        <v>675</v>
      </c>
      <c r="K929" s="34">
        <f ca="1">IF(ROW()&gt;计算结果!B$18+1,SUM(OFFSET(I929,0,0,-计算结果!B$18,1))-SUM(OFFSET(J929,0,0,-计算结果!B$18,1)),SUM(OFFSET(I929,0,0,-ROW(),1))-SUM(OFFSET(J929,0,0,-ROW(),1)))</f>
        <v>-7228.9999999999964</v>
      </c>
      <c r="L929" s="35" t="str">
        <f t="shared" ca="1" si="57"/>
        <v>卖</v>
      </c>
      <c r="M929" s="4" t="str">
        <f t="shared" ca="1" si="58"/>
        <v/>
      </c>
      <c r="N929" s="3">
        <f ca="1">IF(L928="买",E929/E928-1,0)-IF(M929=1,计算结果!B$17,0)</f>
        <v>0</v>
      </c>
      <c r="O929" s="2">
        <f t="shared" ca="1" si="59"/>
        <v>2.4141942706584367</v>
      </c>
      <c r="P929" s="3">
        <f ca="1">1-O929/MAX(O$2:O929)</f>
        <v>0.57215297187503444</v>
      </c>
    </row>
    <row r="930" spans="1:16" x14ac:dyDescent="0.15">
      <c r="A930" s="1">
        <v>39755</v>
      </c>
      <c r="B930">
        <v>1648.56</v>
      </c>
      <c r="C930">
        <v>1684.56</v>
      </c>
      <c r="D930">
        <v>1643.42</v>
      </c>
      <c r="E930" s="2">
        <v>1653.54</v>
      </c>
      <c r="F930" s="16">
        <v>19514009600</v>
      </c>
      <c r="G930" s="3">
        <f t="shared" si="56"/>
        <v>-6.0829736845269267E-3</v>
      </c>
      <c r="H930" s="3">
        <f>1-E930/MAX(E$2:E930)</f>
        <v>0.71865173892329681</v>
      </c>
      <c r="I930" s="32">
        <v>273.42857142857139</v>
      </c>
      <c r="J930" s="32">
        <v>621.42857142857133</v>
      </c>
      <c r="K930" s="34">
        <f ca="1">IF(ROW()&gt;计算结果!B$18+1,SUM(OFFSET(I930,0,0,-计算结果!B$18,1))-SUM(OFFSET(J930,0,0,-计算结果!B$18,1)),SUM(OFFSET(I930,0,0,-ROW(),1))-SUM(OFFSET(J930,0,0,-ROW(),1)))</f>
        <v>-8300.9999999999964</v>
      </c>
      <c r="L930" s="35" t="str">
        <f t="shared" ca="1" si="57"/>
        <v>卖</v>
      </c>
      <c r="M930" s="4" t="str">
        <f t="shared" ca="1" si="58"/>
        <v/>
      </c>
      <c r="N930" s="3">
        <f ca="1">IF(L929="买",E930/E929-1,0)-IF(M930=1,计算结果!B$17,0)</f>
        <v>0</v>
      </c>
      <c r="O930" s="2">
        <f t="shared" ca="1" si="59"/>
        <v>2.4141942706584367</v>
      </c>
      <c r="P930" s="3">
        <f ca="1">1-O930/MAX(O$2:O930)</f>
        <v>0.57215297187503444</v>
      </c>
    </row>
    <row r="931" spans="1:16" x14ac:dyDescent="0.15">
      <c r="A931" s="1">
        <v>39756</v>
      </c>
      <c r="B931">
        <v>1646.2</v>
      </c>
      <c r="C931">
        <v>1648.45</v>
      </c>
      <c r="D931">
        <v>1606.73</v>
      </c>
      <c r="E931" s="2">
        <v>1627.76</v>
      </c>
      <c r="F931" s="16">
        <v>18984761344</v>
      </c>
      <c r="G931" s="3">
        <f t="shared" si="56"/>
        <v>-1.5590793086348032E-2</v>
      </c>
      <c r="H931" s="3">
        <f>1-E931/MAX(E$2:E931)</f>
        <v>0.72303818144694754</v>
      </c>
      <c r="I931" s="32">
        <v>256.3770491803279</v>
      </c>
      <c r="J931" s="32">
        <v>657.37704918032796</v>
      </c>
      <c r="K931" s="34">
        <f ca="1">IF(ROW()&gt;计算结果!B$18+1,SUM(OFFSET(I931,0,0,-计算结果!B$18,1))-SUM(OFFSET(J931,0,0,-计算结果!B$18,1)),SUM(OFFSET(I931,0,0,-ROW(),1))-SUM(OFFSET(J931,0,0,-ROW(),1)))</f>
        <v>-9587</v>
      </c>
      <c r="L931" s="35" t="str">
        <f t="shared" ca="1" si="57"/>
        <v>卖</v>
      </c>
      <c r="M931" s="4" t="str">
        <f t="shared" ca="1" si="58"/>
        <v/>
      </c>
      <c r="N931" s="3">
        <f ca="1">IF(L930="买",E931/E930-1,0)-IF(M931=1,计算结果!B$17,0)</f>
        <v>0</v>
      </c>
      <c r="O931" s="2">
        <f t="shared" ca="1" si="59"/>
        <v>2.4141942706584367</v>
      </c>
      <c r="P931" s="3">
        <f ca="1">1-O931/MAX(O$2:O931)</f>
        <v>0.57215297187503444</v>
      </c>
    </row>
    <row r="932" spans="1:16" x14ac:dyDescent="0.15">
      <c r="A932" s="1">
        <v>39757</v>
      </c>
      <c r="B932">
        <v>1641.26</v>
      </c>
      <c r="C932">
        <v>1714.66</v>
      </c>
      <c r="D932">
        <v>1641.26</v>
      </c>
      <c r="E932" s="2">
        <v>1691.42</v>
      </c>
      <c r="F932" s="16">
        <v>31500414976</v>
      </c>
      <c r="G932" s="3">
        <f t="shared" si="56"/>
        <v>3.9108959551776623E-2</v>
      </c>
      <c r="H932" s="3">
        <f>1-E932/MAX(E$2:E932)</f>
        <v>0.7122064928877696</v>
      </c>
      <c r="I932" s="32">
        <v>876.98531571218791</v>
      </c>
      <c r="J932" s="32">
        <v>59.985315712187912</v>
      </c>
      <c r="K932" s="34">
        <f ca="1">IF(ROW()&gt;计算结果!B$18+1,SUM(OFFSET(I932,0,0,-计算结果!B$18,1))-SUM(OFFSET(J932,0,0,-计算结果!B$18,1)),SUM(OFFSET(I932,0,0,-ROW(),1))-SUM(OFFSET(J932,0,0,-ROW(),1)))</f>
        <v>-8836</v>
      </c>
      <c r="L932" s="35" t="str">
        <f t="shared" ca="1" si="57"/>
        <v>卖</v>
      </c>
      <c r="M932" s="4" t="str">
        <f t="shared" ca="1" si="58"/>
        <v/>
      </c>
      <c r="N932" s="3">
        <f ca="1">IF(L931="买",E932/E931-1,0)-IF(M932=1,计算结果!B$17,0)</f>
        <v>0</v>
      </c>
      <c r="O932" s="2">
        <f t="shared" ca="1" si="59"/>
        <v>2.4141942706584367</v>
      </c>
      <c r="P932" s="3">
        <f ca="1">1-O932/MAX(O$2:O932)</f>
        <v>0.57215297187503444</v>
      </c>
    </row>
    <row r="933" spans="1:16" x14ac:dyDescent="0.15">
      <c r="A933" s="1">
        <v>39758</v>
      </c>
      <c r="B933">
        <v>1648.13</v>
      </c>
      <c r="C933">
        <v>1661.44</v>
      </c>
      <c r="D933">
        <v>1638.34</v>
      </c>
      <c r="E933" s="2">
        <v>1649.78</v>
      </c>
      <c r="F933" s="16">
        <v>21547044864</v>
      </c>
      <c r="G933" s="3">
        <f t="shared" si="56"/>
        <v>-2.461836799848649E-2</v>
      </c>
      <c r="H933" s="3">
        <f>1-E933/MAX(E$2:E933)</f>
        <v>0.71929149935343362</v>
      </c>
      <c r="I933" s="32">
        <v>203</v>
      </c>
      <c r="J933" s="32">
        <v>700</v>
      </c>
      <c r="K933" s="34">
        <f ca="1">IF(ROW()&gt;计算结果!B$18+1,SUM(OFFSET(I933,0,0,-计算结果!B$18,1))-SUM(OFFSET(J933,0,0,-计算结果!B$18,1)),SUM(OFFSET(I933,0,0,-ROW(),1))-SUM(OFFSET(J933,0,0,-ROW(),1)))</f>
        <v>-9016</v>
      </c>
      <c r="L933" s="35" t="str">
        <f t="shared" ca="1" si="57"/>
        <v>卖</v>
      </c>
      <c r="M933" s="4" t="str">
        <f t="shared" ca="1" si="58"/>
        <v/>
      </c>
      <c r="N933" s="3">
        <f ca="1">IF(L932="买",E933/E932-1,0)-IF(M933=1,计算结果!B$17,0)</f>
        <v>0</v>
      </c>
      <c r="O933" s="2">
        <f t="shared" ca="1" si="59"/>
        <v>2.4141942706584367</v>
      </c>
      <c r="P933" s="3">
        <f ca="1">1-O933/MAX(O$2:O933)</f>
        <v>0.57215297187503444</v>
      </c>
    </row>
    <row r="934" spans="1:16" x14ac:dyDescent="0.15">
      <c r="A934" s="1">
        <v>39759</v>
      </c>
      <c r="B934">
        <v>1618.75</v>
      </c>
      <c r="C934">
        <v>1690.1</v>
      </c>
      <c r="D934">
        <v>1612.74</v>
      </c>
      <c r="E934" s="2">
        <v>1677.83</v>
      </c>
      <c r="F934" s="16">
        <v>23620464640</v>
      </c>
      <c r="G934" s="3">
        <f t="shared" si="56"/>
        <v>1.7002266968929147E-2</v>
      </c>
      <c r="H934" s="3">
        <f>1-E934/MAX(E$2:E934)</f>
        <v>0.71451881848499288</v>
      </c>
      <c r="I934" s="32">
        <v>760.85340314136124</v>
      </c>
      <c r="J934" s="32">
        <v>157.85340314136124</v>
      </c>
      <c r="K934" s="34">
        <f ca="1">IF(ROW()&gt;计算结果!B$18+1,SUM(OFFSET(I934,0,0,-计算结果!B$18,1))-SUM(OFFSET(J934,0,0,-计算结果!B$18,1)),SUM(OFFSET(I934,0,0,-ROW(),1))-SUM(OFFSET(J934,0,0,-ROW(),1)))</f>
        <v>-9259.0000000000073</v>
      </c>
      <c r="L934" s="35" t="str">
        <f t="shared" ca="1" si="57"/>
        <v>卖</v>
      </c>
      <c r="M934" s="4" t="str">
        <f t="shared" ca="1" si="58"/>
        <v/>
      </c>
      <c r="N934" s="3">
        <f ca="1">IF(L933="买",E934/E933-1,0)-IF(M934=1,计算结果!B$17,0)</f>
        <v>0</v>
      </c>
      <c r="O934" s="2">
        <f t="shared" ca="1" si="59"/>
        <v>2.4141942706584367</v>
      </c>
      <c r="P934" s="3">
        <f ca="1">1-O934/MAX(O$2:O934)</f>
        <v>0.57215297187503444</v>
      </c>
    </row>
    <row r="935" spans="1:16" x14ac:dyDescent="0.15">
      <c r="A935" s="1">
        <v>39762</v>
      </c>
      <c r="B935">
        <v>1714.12</v>
      </c>
      <c r="C935">
        <v>1803.12</v>
      </c>
      <c r="D935">
        <v>1714.12</v>
      </c>
      <c r="E935" s="2">
        <v>1801.67</v>
      </c>
      <c r="F935" s="16">
        <v>47322292224</v>
      </c>
      <c r="G935" s="3">
        <f t="shared" si="56"/>
        <v>7.380962314418027E-2</v>
      </c>
      <c r="H935" s="3">
        <f>1-E935/MAX(E$2:E935)</f>
        <v>0.69344756006261488</v>
      </c>
      <c r="I935" s="32">
        <v>932.00015135462388</v>
      </c>
      <c r="J935" s="32">
        <v>7.0001513546238812</v>
      </c>
      <c r="K935" s="34">
        <f ca="1">IF(ROW()&gt;计算结果!B$18+1,SUM(OFFSET(I935,0,0,-计算结果!B$18,1))-SUM(OFFSET(J935,0,0,-计算结果!B$18,1)),SUM(OFFSET(I935,0,0,-ROW(),1))-SUM(OFFSET(J935,0,0,-ROW(),1)))</f>
        <v>-7925</v>
      </c>
      <c r="L935" s="35" t="str">
        <f t="shared" ca="1" si="57"/>
        <v>卖</v>
      </c>
      <c r="M935" s="4" t="str">
        <f t="shared" ca="1" si="58"/>
        <v/>
      </c>
      <c r="N935" s="3">
        <f ca="1">IF(L934="买",E935/E934-1,0)-IF(M935=1,计算结果!B$17,0)</f>
        <v>0</v>
      </c>
      <c r="O935" s="2">
        <f t="shared" ca="1" si="59"/>
        <v>2.4141942706584367</v>
      </c>
      <c r="P935" s="3">
        <f ca="1">1-O935/MAX(O$2:O935)</f>
        <v>0.57215297187503444</v>
      </c>
    </row>
    <row r="936" spans="1:16" x14ac:dyDescent="0.15">
      <c r="A936" s="1">
        <v>39763</v>
      </c>
      <c r="B936">
        <v>1795.3</v>
      </c>
      <c r="C936">
        <v>1824.93</v>
      </c>
      <c r="D936">
        <v>1778.33</v>
      </c>
      <c r="E936" s="2">
        <v>1781.36</v>
      </c>
      <c r="F936" s="16">
        <v>49194274816</v>
      </c>
      <c r="G936" s="3">
        <f t="shared" si="56"/>
        <v>-1.1272874610777861E-2</v>
      </c>
      <c r="H936" s="3">
        <f>1-E936/MAX(E$2:E936)</f>
        <v>0.696903287279657</v>
      </c>
      <c r="I936" s="32">
        <v>307.0408163265306</v>
      </c>
      <c r="J936" s="32">
        <v>602.0408163265306</v>
      </c>
      <c r="K936" s="34">
        <f ca="1">IF(ROW()&gt;计算结果!B$18+1,SUM(OFFSET(I936,0,0,-计算结果!B$18,1))-SUM(OFFSET(J936,0,0,-计算结果!B$18,1)),SUM(OFFSET(I936,0,0,-ROW(),1))-SUM(OFFSET(J936,0,0,-ROW(),1)))</f>
        <v>-8762</v>
      </c>
      <c r="L936" s="35" t="str">
        <f t="shared" ca="1" si="57"/>
        <v>卖</v>
      </c>
      <c r="M936" s="4" t="str">
        <f t="shared" ca="1" si="58"/>
        <v/>
      </c>
      <c r="N936" s="3">
        <f ca="1">IF(L935="买",E936/E935-1,0)-IF(M936=1,计算结果!B$17,0)</f>
        <v>0</v>
      </c>
      <c r="O936" s="2">
        <f t="shared" ca="1" si="59"/>
        <v>2.4141942706584367</v>
      </c>
      <c r="P936" s="3">
        <f ca="1">1-O936/MAX(O$2:O936)</f>
        <v>0.57215297187503444</v>
      </c>
    </row>
    <row r="937" spans="1:16" x14ac:dyDescent="0.15">
      <c r="A937" s="1">
        <v>39764</v>
      </c>
      <c r="B937">
        <v>1758.48</v>
      </c>
      <c r="C937">
        <v>1806.23</v>
      </c>
      <c r="D937">
        <v>1754.29</v>
      </c>
      <c r="E937" s="2">
        <v>1801.82</v>
      </c>
      <c r="F937" s="16">
        <v>34453790720</v>
      </c>
      <c r="G937" s="3">
        <f t="shared" si="56"/>
        <v>1.1485606502896761E-2</v>
      </c>
      <c r="H937" s="3">
        <f>1-E937/MAX(E$2:E937)</f>
        <v>0.69342203770502953</v>
      </c>
      <c r="I937" s="32">
        <v>821.97023004059542</v>
      </c>
      <c r="J937" s="32">
        <v>97.970230040595425</v>
      </c>
      <c r="K937" s="34">
        <f ca="1">IF(ROW()&gt;计算结果!B$18+1,SUM(OFFSET(I937,0,0,-计算结果!B$18,1))-SUM(OFFSET(J937,0,0,-计算结果!B$18,1)),SUM(OFFSET(I937,0,0,-ROW(),1))-SUM(OFFSET(J937,0,0,-ROW(),1)))</f>
        <v>-7497</v>
      </c>
      <c r="L937" s="35" t="str">
        <f t="shared" ca="1" si="57"/>
        <v>卖</v>
      </c>
      <c r="M937" s="4" t="str">
        <f t="shared" ca="1" si="58"/>
        <v/>
      </c>
      <c r="N937" s="3">
        <f ca="1">IF(L936="买",E937/E936-1,0)-IF(M937=1,计算结果!B$17,0)</f>
        <v>0</v>
      </c>
      <c r="O937" s="2">
        <f t="shared" ca="1" si="59"/>
        <v>2.4141942706584367</v>
      </c>
      <c r="P937" s="3">
        <f ca="1">1-O937/MAX(O$2:O937)</f>
        <v>0.57215297187503444</v>
      </c>
    </row>
    <row r="938" spans="1:16" x14ac:dyDescent="0.15">
      <c r="A938" s="1">
        <v>39765</v>
      </c>
      <c r="B938">
        <v>1777.03</v>
      </c>
      <c r="C938">
        <v>1891.94</v>
      </c>
      <c r="D938">
        <v>1765.64</v>
      </c>
      <c r="E938" s="2">
        <v>1874.08</v>
      </c>
      <c r="F938" s="16">
        <v>64988758016</v>
      </c>
      <c r="G938" s="3">
        <f t="shared" si="56"/>
        <v>4.0103894950660912E-2</v>
      </c>
      <c r="H938" s="3">
        <f>1-E938/MAX(E$2:E938)</f>
        <v>0.6811270673109644</v>
      </c>
      <c r="I938" s="32">
        <v>919.00061881188117</v>
      </c>
      <c r="J938" s="32">
        <v>14.000618811881168</v>
      </c>
      <c r="K938" s="34">
        <f ca="1">IF(ROW()&gt;计算结果!B$18+1,SUM(OFFSET(I938,0,0,-计算结果!B$18,1))-SUM(OFFSET(J938,0,0,-计算结果!B$18,1)),SUM(OFFSET(I938,0,0,-ROW(),1))-SUM(OFFSET(J938,0,0,-ROW(),1)))</f>
        <v>-6389.0000000000036</v>
      </c>
      <c r="L938" s="35" t="str">
        <f t="shared" ca="1" si="57"/>
        <v>卖</v>
      </c>
      <c r="M938" s="4" t="str">
        <f t="shared" ca="1" si="58"/>
        <v/>
      </c>
      <c r="N938" s="3">
        <f ca="1">IF(L937="买",E938/E937-1,0)-IF(M938=1,计算结果!B$17,0)</f>
        <v>0</v>
      </c>
      <c r="O938" s="2">
        <f t="shared" ca="1" si="59"/>
        <v>2.4141942706584367</v>
      </c>
      <c r="P938" s="3">
        <f ca="1">1-O938/MAX(O$2:O938)</f>
        <v>0.57215297187503444</v>
      </c>
    </row>
    <row r="939" spans="1:16" x14ac:dyDescent="0.15">
      <c r="A939" s="1">
        <v>39766</v>
      </c>
      <c r="B939">
        <v>1893.31</v>
      </c>
      <c r="C939">
        <v>1943.65</v>
      </c>
      <c r="D939">
        <v>1874.93</v>
      </c>
      <c r="E939" s="2">
        <v>1943.65</v>
      </c>
      <c r="F939" s="16">
        <v>73429581824</v>
      </c>
      <c r="G939" s="3">
        <f t="shared" si="56"/>
        <v>3.7122214633313444E-2</v>
      </c>
      <c r="H939" s="3">
        <f>1-E939/MAX(E$2:E939)</f>
        <v>0.66928979786292797</v>
      </c>
      <c r="I939" s="32">
        <v>928</v>
      </c>
      <c r="J939" s="32">
        <v>4</v>
      </c>
      <c r="K939" s="34">
        <f ca="1">IF(ROW()&gt;计算结果!B$18+1,SUM(OFFSET(I939,0,0,-计算结果!B$18,1))-SUM(OFFSET(J939,0,0,-计算结果!B$18,1)),SUM(OFFSET(I939,0,0,-ROW(),1))-SUM(OFFSET(J939,0,0,-ROW(),1)))</f>
        <v>-4720.9999999999964</v>
      </c>
      <c r="L939" s="35" t="str">
        <f t="shared" ca="1" si="57"/>
        <v>卖</v>
      </c>
      <c r="M939" s="4" t="str">
        <f t="shared" ca="1" si="58"/>
        <v/>
      </c>
      <c r="N939" s="3">
        <f ca="1">IF(L938="买",E939/E938-1,0)-IF(M939=1,计算结果!B$17,0)</f>
        <v>0</v>
      </c>
      <c r="O939" s="2">
        <f t="shared" ca="1" si="59"/>
        <v>2.4141942706584367</v>
      </c>
      <c r="P939" s="3">
        <f ca="1">1-O939/MAX(O$2:O939)</f>
        <v>0.57215297187503444</v>
      </c>
    </row>
    <row r="940" spans="1:16" x14ac:dyDescent="0.15">
      <c r="A940" s="1">
        <v>39769</v>
      </c>
      <c r="B940">
        <v>1934.74</v>
      </c>
      <c r="C940">
        <v>1987.22</v>
      </c>
      <c r="D940">
        <v>1919.97</v>
      </c>
      <c r="E940" s="2">
        <v>1987.22</v>
      </c>
      <c r="F940" s="16">
        <v>70919184384</v>
      </c>
      <c r="G940" s="3">
        <f t="shared" si="56"/>
        <v>2.2416587348545125E-2</v>
      </c>
      <c r="H940" s="3">
        <f>1-E940/MAX(E$2:E940)</f>
        <v>0.66187640372966716</v>
      </c>
      <c r="I940" s="32">
        <v>884.99825479930189</v>
      </c>
      <c r="J940" s="32">
        <v>36.99825479930189</v>
      </c>
      <c r="K940" s="34">
        <f ca="1">IF(ROW()&gt;计算结果!B$18+1,SUM(OFFSET(I940,0,0,-计算结果!B$18,1))-SUM(OFFSET(J940,0,0,-计算结果!B$18,1)),SUM(OFFSET(I940,0,0,-ROW(),1))-SUM(OFFSET(J940,0,0,-ROW(),1)))</f>
        <v>-4417.9999999999927</v>
      </c>
      <c r="L940" s="35" t="str">
        <f t="shared" ca="1" si="57"/>
        <v>卖</v>
      </c>
      <c r="M940" s="4" t="str">
        <f t="shared" ca="1" si="58"/>
        <v/>
      </c>
      <c r="N940" s="3">
        <f ca="1">IF(L939="买",E940/E939-1,0)-IF(M940=1,计算结果!B$17,0)</f>
        <v>0</v>
      </c>
      <c r="O940" s="2">
        <f t="shared" ca="1" si="59"/>
        <v>2.4141942706584367</v>
      </c>
      <c r="P940" s="3">
        <f ca="1">1-O940/MAX(O$2:O940)</f>
        <v>0.57215297187503444</v>
      </c>
    </row>
    <row r="941" spans="1:16" x14ac:dyDescent="0.15">
      <c r="A941" s="1">
        <v>39770</v>
      </c>
      <c r="B941">
        <v>1974.38</v>
      </c>
      <c r="C941">
        <v>1994.82</v>
      </c>
      <c r="D941">
        <v>1831.76</v>
      </c>
      <c r="E941" s="2">
        <v>1839.82</v>
      </c>
      <c r="F941" s="16">
        <v>76165750784</v>
      </c>
      <c r="G941" s="3">
        <f t="shared" si="56"/>
        <v>-7.417397167902906E-2</v>
      </c>
      <c r="H941" s="3">
        <f>1-E941/MAX(E$2:E941)</f>
        <v>0.68695637378343433</v>
      </c>
      <c r="I941" s="32">
        <v>93.438202247191001</v>
      </c>
      <c r="J941" s="32">
        <v>849.43820224719104</v>
      </c>
      <c r="K941" s="34">
        <f ca="1">IF(ROW()&gt;计算结果!B$18+1,SUM(OFFSET(I941,0,0,-计算结果!B$18,1))-SUM(OFFSET(J941,0,0,-计算结果!B$18,1)),SUM(OFFSET(I941,0,0,-ROW(),1))-SUM(OFFSET(J941,0,0,-ROW(),1)))</f>
        <v>-4548.0000000000036</v>
      </c>
      <c r="L941" s="35" t="str">
        <f t="shared" ca="1" si="57"/>
        <v>卖</v>
      </c>
      <c r="M941" s="4" t="str">
        <f t="shared" ca="1" si="58"/>
        <v/>
      </c>
      <c r="N941" s="3">
        <f ca="1">IF(L940="买",E941/E940-1,0)-IF(M941=1,计算结果!B$17,0)</f>
        <v>0</v>
      </c>
      <c r="O941" s="2">
        <f t="shared" ca="1" si="59"/>
        <v>2.4141942706584367</v>
      </c>
      <c r="P941" s="3">
        <f ca="1">1-O941/MAX(O$2:O941)</f>
        <v>0.57215297187503444</v>
      </c>
    </row>
    <row r="942" spans="1:16" x14ac:dyDescent="0.15">
      <c r="A942" s="1">
        <v>39771</v>
      </c>
      <c r="B942">
        <v>1831.6</v>
      </c>
      <c r="C942">
        <v>1959.52</v>
      </c>
      <c r="D942">
        <v>1823.27</v>
      </c>
      <c r="E942" s="2">
        <v>1953.16</v>
      </c>
      <c r="F942" s="16">
        <v>64838115328</v>
      </c>
      <c r="G942" s="3">
        <f t="shared" si="56"/>
        <v>6.1603852550793148E-2</v>
      </c>
      <c r="H942" s="3">
        <f>1-E942/MAX(E$2:E942)</f>
        <v>0.6676716803920234</v>
      </c>
      <c r="I942" s="32">
        <v>888.01092896174862</v>
      </c>
      <c r="J942" s="32">
        <v>46.010928961748618</v>
      </c>
      <c r="K942" s="34">
        <f ca="1">IF(ROW()&gt;计算结果!B$18+1,SUM(OFFSET(I942,0,0,-计算结果!B$18,1))-SUM(OFFSET(J942,0,0,-计算结果!B$18,1)),SUM(OFFSET(I942,0,0,-ROW(),1))-SUM(OFFSET(J942,0,0,-ROW(),1)))</f>
        <v>-3059</v>
      </c>
      <c r="L942" s="35" t="str">
        <f t="shared" ca="1" si="57"/>
        <v>卖</v>
      </c>
      <c r="M942" s="4" t="str">
        <f t="shared" ca="1" si="58"/>
        <v/>
      </c>
      <c r="N942" s="3">
        <f ca="1">IF(L941="买",E942/E941-1,0)-IF(M942=1,计算结果!B$17,0)</f>
        <v>0</v>
      </c>
      <c r="O942" s="2">
        <f t="shared" ca="1" si="59"/>
        <v>2.4141942706584367</v>
      </c>
      <c r="P942" s="3">
        <f ca="1">1-O942/MAX(O$2:O942)</f>
        <v>0.57215297187503444</v>
      </c>
    </row>
    <row r="943" spans="1:16" x14ac:dyDescent="0.15">
      <c r="A943" s="1">
        <v>39772</v>
      </c>
      <c r="B943">
        <v>1916.7</v>
      </c>
      <c r="C943">
        <v>1976.95</v>
      </c>
      <c r="D943">
        <v>1900.27</v>
      </c>
      <c r="E943" s="2">
        <v>1932.43</v>
      </c>
      <c r="F943" s="16">
        <v>66919038976</v>
      </c>
      <c r="G943" s="3">
        <f t="shared" si="56"/>
        <v>-1.0613569804829082E-2</v>
      </c>
      <c r="H943" s="3">
        <f>1-E943/MAX(E$2:E943)</f>
        <v>0.67119887021030422</v>
      </c>
      <c r="I943" s="32">
        <v>458.57142857142816</v>
      </c>
      <c r="J943" s="32">
        <v>428.57142857142816</v>
      </c>
      <c r="K943" s="34">
        <f ca="1">IF(ROW()&gt;计算结果!B$18+1,SUM(OFFSET(I943,0,0,-计算结果!B$18,1))-SUM(OFFSET(J943,0,0,-计算结果!B$18,1)),SUM(OFFSET(I943,0,0,-ROW(),1))-SUM(OFFSET(J943,0,0,-ROW(),1)))</f>
        <v>-3178.0000000000036</v>
      </c>
      <c r="L943" s="35" t="str">
        <f t="shared" ca="1" si="57"/>
        <v>卖</v>
      </c>
      <c r="M943" s="4" t="str">
        <f t="shared" ca="1" si="58"/>
        <v/>
      </c>
      <c r="N943" s="3">
        <f ca="1">IF(L942="买",E943/E942-1,0)-IF(M943=1,计算结果!B$17,0)</f>
        <v>0</v>
      </c>
      <c r="O943" s="2">
        <f t="shared" ca="1" si="59"/>
        <v>2.4141942706584367</v>
      </c>
      <c r="P943" s="3">
        <f ca="1">1-O943/MAX(O$2:O943)</f>
        <v>0.57215297187503444</v>
      </c>
    </row>
    <row r="944" spans="1:16" x14ac:dyDescent="0.15">
      <c r="A944" s="1">
        <v>39773</v>
      </c>
      <c r="B944">
        <v>1872.27</v>
      </c>
      <c r="C944">
        <v>1968.89</v>
      </c>
      <c r="D944">
        <v>1835.09</v>
      </c>
      <c r="E944" s="2">
        <v>1920.73</v>
      </c>
      <c r="F944" s="16">
        <v>66124275712</v>
      </c>
      <c r="G944" s="3">
        <f t="shared" si="56"/>
        <v>-6.0545530756612731E-3</v>
      </c>
      <c r="H944" s="3">
        <f>1-E944/MAX(E$2:E944)</f>
        <v>0.67318961410195333</v>
      </c>
      <c r="I944" s="32">
        <v>246.07936507936509</v>
      </c>
      <c r="J944" s="32">
        <v>665.07936507936506</v>
      </c>
      <c r="K944" s="34">
        <f ca="1">IF(ROW()&gt;计算结果!B$18+1,SUM(OFFSET(I944,0,0,-计算结果!B$18,1))-SUM(OFFSET(J944,0,0,-计算结果!B$18,1)),SUM(OFFSET(I944,0,0,-ROW(),1))-SUM(OFFSET(J944,0,0,-ROW(),1)))</f>
        <v>-3764.0000000000036</v>
      </c>
      <c r="L944" s="35" t="str">
        <f t="shared" ca="1" si="57"/>
        <v>卖</v>
      </c>
      <c r="M944" s="4" t="str">
        <f t="shared" ca="1" si="58"/>
        <v/>
      </c>
      <c r="N944" s="3">
        <f ca="1">IF(L943="买",E944/E943-1,0)-IF(M944=1,计算结果!B$17,0)</f>
        <v>0</v>
      </c>
      <c r="O944" s="2">
        <f t="shared" ca="1" si="59"/>
        <v>2.4141942706584367</v>
      </c>
      <c r="P944" s="3">
        <f ca="1">1-O944/MAX(O$2:O944)</f>
        <v>0.57215297187503444</v>
      </c>
    </row>
    <row r="945" spans="1:16" x14ac:dyDescent="0.15">
      <c r="A945" s="1">
        <v>39776</v>
      </c>
      <c r="B945">
        <v>1913.99</v>
      </c>
      <c r="C945">
        <v>1923.93</v>
      </c>
      <c r="D945">
        <v>1835.86</v>
      </c>
      <c r="E945" s="2">
        <v>1837.64</v>
      </c>
      <c r="F945" s="16">
        <v>39794618368</v>
      </c>
      <c r="G945" s="3">
        <f t="shared" si="56"/>
        <v>-4.3259594008527968E-2</v>
      </c>
      <c r="H945" s="3">
        <f>1-E945/MAX(E$2:E945)</f>
        <v>0.68732729871367315</v>
      </c>
      <c r="I945" s="32">
        <v>112.81395348837211</v>
      </c>
      <c r="J945" s="32">
        <v>805.81395348837214</v>
      </c>
      <c r="K945" s="34">
        <f ca="1">IF(ROW()&gt;计算结果!B$18+1,SUM(OFFSET(I945,0,0,-计算结果!B$18,1))-SUM(OFFSET(J945,0,0,-计算结果!B$18,1)),SUM(OFFSET(I945,0,0,-ROW(),1))-SUM(OFFSET(J945,0,0,-ROW(),1)))</f>
        <v>-3605.0000000000073</v>
      </c>
      <c r="L945" s="35" t="str">
        <f t="shared" ca="1" si="57"/>
        <v>卖</v>
      </c>
      <c r="M945" s="4" t="str">
        <f t="shared" ca="1" si="58"/>
        <v/>
      </c>
      <c r="N945" s="3">
        <f ca="1">IF(L944="买",E945/E944-1,0)-IF(M945=1,计算结果!B$17,0)</f>
        <v>0</v>
      </c>
      <c r="O945" s="2">
        <f t="shared" ca="1" si="59"/>
        <v>2.4141942706584367</v>
      </c>
      <c r="P945" s="3">
        <f ca="1">1-O945/MAX(O$2:O945)</f>
        <v>0.57215297187503444</v>
      </c>
    </row>
    <row r="946" spans="1:16" x14ac:dyDescent="0.15">
      <c r="A946" s="1">
        <v>39777</v>
      </c>
      <c r="B946">
        <v>1870.06</v>
      </c>
      <c r="C946">
        <v>1883.1</v>
      </c>
      <c r="D946">
        <v>1801.56</v>
      </c>
      <c r="E946" s="2">
        <v>1834.29</v>
      </c>
      <c r="F946" s="16">
        <v>34629652480</v>
      </c>
      <c r="G946" s="3">
        <f t="shared" si="56"/>
        <v>-1.8229903571973516E-3</v>
      </c>
      <c r="H946" s="3">
        <f>1-E946/MAX(E$2:E946)</f>
        <v>0.68789729803307698</v>
      </c>
      <c r="I946" s="32">
        <v>325.81818181818187</v>
      </c>
      <c r="J946" s="32">
        <v>581.81818181818187</v>
      </c>
      <c r="K946" s="34">
        <f ca="1">IF(ROW()&gt;计算结果!B$18+1,SUM(OFFSET(I946,0,0,-计算结果!B$18,1))-SUM(OFFSET(J946,0,0,-计算结果!B$18,1)),SUM(OFFSET(I946,0,0,-ROW(),1))-SUM(OFFSET(J946,0,0,-ROW(),1)))</f>
        <v>-3013.0000000000036</v>
      </c>
      <c r="L946" s="35" t="str">
        <f t="shared" ca="1" si="57"/>
        <v>卖</v>
      </c>
      <c r="M946" s="4" t="str">
        <f t="shared" ca="1" si="58"/>
        <v/>
      </c>
      <c r="N946" s="3">
        <f ca="1">IF(L945="买",E946/E945-1,0)-IF(M946=1,计算结果!B$17,0)</f>
        <v>0</v>
      </c>
      <c r="O946" s="2">
        <f t="shared" ca="1" si="59"/>
        <v>2.4141942706584367</v>
      </c>
      <c r="P946" s="3">
        <f ca="1">1-O946/MAX(O$2:O946)</f>
        <v>0.57215297187503444</v>
      </c>
    </row>
    <row r="947" spans="1:16" x14ac:dyDescent="0.15">
      <c r="A947" s="1">
        <v>39778</v>
      </c>
      <c r="B947">
        <v>1832.11</v>
      </c>
      <c r="C947">
        <v>1865.65</v>
      </c>
      <c r="D947">
        <v>1815.02</v>
      </c>
      <c r="E947" s="2">
        <v>1843.49</v>
      </c>
      <c r="F947" s="16">
        <v>34732302336</v>
      </c>
      <c r="G947" s="3">
        <f t="shared" si="56"/>
        <v>5.015564605378664E-3</v>
      </c>
      <c r="H947" s="3">
        <f>1-E947/MAX(E$2:E947)</f>
        <v>0.6863319267678486</v>
      </c>
      <c r="I947" s="32">
        <v>520.52173913043487</v>
      </c>
      <c r="J947" s="32">
        <v>356.52173913043487</v>
      </c>
      <c r="K947" s="34">
        <f ca="1">IF(ROW()&gt;计算结果!B$18+1,SUM(OFFSET(I947,0,0,-计算结果!B$18,1))-SUM(OFFSET(J947,0,0,-计算结果!B$18,1)),SUM(OFFSET(I947,0,0,-ROW(),1))-SUM(OFFSET(J947,0,0,-ROW(),1)))</f>
        <v>-2591.0000000000036</v>
      </c>
      <c r="L947" s="35" t="str">
        <f t="shared" ca="1" si="57"/>
        <v>卖</v>
      </c>
      <c r="M947" s="4" t="str">
        <f t="shared" ca="1" si="58"/>
        <v/>
      </c>
      <c r="N947" s="3">
        <f ca="1">IF(L946="买",E947/E946-1,0)-IF(M947=1,计算结果!B$17,0)</f>
        <v>0</v>
      </c>
      <c r="O947" s="2">
        <f t="shared" ca="1" si="59"/>
        <v>2.4141942706584367</v>
      </c>
      <c r="P947" s="3">
        <f ca="1">1-O947/MAX(O$2:O947)</f>
        <v>0.57215297187503444</v>
      </c>
    </row>
    <row r="948" spans="1:16" x14ac:dyDescent="0.15">
      <c r="A948" s="1">
        <v>39779</v>
      </c>
      <c r="B948">
        <v>1961.89</v>
      </c>
      <c r="C948">
        <v>1969.02</v>
      </c>
      <c r="D948">
        <v>1870.05</v>
      </c>
      <c r="E948" s="2">
        <v>1870.47</v>
      </c>
      <c r="F948" s="16">
        <v>71753359360</v>
      </c>
      <c r="G948" s="3">
        <f t="shared" si="56"/>
        <v>1.4635284162105577E-2</v>
      </c>
      <c r="H948" s="3">
        <f>1-E948/MAX(E$2:E948)</f>
        <v>0.68174130538351596</v>
      </c>
      <c r="I948" s="32">
        <v>704</v>
      </c>
      <c r="J948" s="32">
        <v>176</v>
      </c>
      <c r="K948" s="34">
        <f ca="1">IF(ROW()&gt;计算结果!B$18+1,SUM(OFFSET(I948,0,0,-计算结果!B$18,1))-SUM(OFFSET(J948,0,0,-计算结果!B$18,1)),SUM(OFFSET(I948,0,0,-ROW(),1))-SUM(OFFSET(J948,0,0,-ROW(),1)))</f>
        <v>-1978</v>
      </c>
      <c r="L948" s="35" t="str">
        <f t="shared" ca="1" si="57"/>
        <v>卖</v>
      </c>
      <c r="M948" s="4" t="str">
        <f t="shared" ca="1" si="58"/>
        <v/>
      </c>
      <c r="N948" s="3">
        <f ca="1">IF(L947="买",E948/E947-1,0)-IF(M948=1,计算结果!B$17,0)</f>
        <v>0</v>
      </c>
      <c r="O948" s="2">
        <f t="shared" ca="1" si="59"/>
        <v>2.4141942706584367</v>
      </c>
      <c r="P948" s="3">
        <f ca="1">1-O948/MAX(O$2:O948)</f>
        <v>0.57215297187503444</v>
      </c>
    </row>
    <row r="949" spans="1:16" x14ac:dyDescent="0.15">
      <c r="A949" s="1">
        <v>39780</v>
      </c>
      <c r="B949">
        <v>1851.1</v>
      </c>
      <c r="C949">
        <v>1866.26</v>
      </c>
      <c r="D949">
        <v>1815.45</v>
      </c>
      <c r="E949" s="2">
        <v>1829.92</v>
      </c>
      <c r="F949" s="16">
        <v>40648515584</v>
      </c>
      <c r="G949" s="3">
        <f t="shared" si="56"/>
        <v>-2.1679043235122708E-2</v>
      </c>
      <c r="H949" s="3">
        <f>1-E949/MAX(E$2:E949)</f>
        <v>0.68864084938406034</v>
      </c>
      <c r="I949" s="32">
        <v>289.09433962264148</v>
      </c>
      <c r="J949" s="32">
        <v>615.09433962264143</v>
      </c>
      <c r="K949" s="34">
        <f ca="1">IF(ROW()&gt;计算结果!B$18+1,SUM(OFFSET(I949,0,0,-计算结果!B$18,1))-SUM(OFFSET(J949,0,0,-计算结果!B$18,1)),SUM(OFFSET(I949,0,0,-ROW(),1))-SUM(OFFSET(J949,0,0,-ROW(),1)))</f>
        <v>-2565</v>
      </c>
      <c r="L949" s="35" t="str">
        <f t="shared" ca="1" si="57"/>
        <v>卖</v>
      </c>
      <c r="M949" s="4" t="str">
        <f t="shared" ca="1" si="58"/>
        <v/>
      </c>
      <c r="N949" s="3">
        <f ca="1">IF(L948="买",E949/E948-1,0)-IF(M949=1,计算结果!B$17,0)</f>
        <v>0</v>
      </c>
      <c r="O949" s="2">
        <f t="shared" ca="1" si="59"/>
        <v>2.4141942706584367</v>
      </c>
      <c r="P949" s="3">
        <f ca="1">1-O949/MAX(O$2:O949)</f>
        <v>0.57215297187503444</v>
      </c>
    </row>
    <row r="950" spans="1:16" x14ac:dyDescent="0.15">
      <c r="A950" s="1">
        <v>39783</v>
      </c>
      <c r="B950">
        <v>1823.77</v>
      </c>
      <c r="C950">
        <v>1864.3</v>
      </c>
      <c r="D950">
        <v>1799.84</v>
      </c>
      <c r="E950" s="2">
        <v>1864.2</v>
      </c>
      <c r="F950" s="16">
        <v>38237159424</v>
      </c>
      <c r="G950" s="3">
        <f t="shared" si="56"/>
        <v>1.873305936871561E-2</v>
      </c>
      <c r="H950" s="3">
        <f>1-E950/MAX(E$2:E950)</f>
        <v>0.68280813993057921</v>
      </c>
      <c r="I950" s="32">
        <v>850.98311444652904</v>
      </c>
      <c r="J950" s="32">
        <v>72.983114446529044</v>
      </c>
      <c r="K950" s="34">
        <f ca="1">IF(ROW()&gt;计算结果!B$18+1,SUM(OFFSET(I950,0,0,-计算结果!B$18,1))-SUM(OFFSET(J950,0,0,-计算结果!B$18,1)),SUM(OFFSET(I950,0,0,-ROW(),1))-SUM(OFFSET(J950,0,0,-ROW(),1)))</f>
        <v>-1710</v>
      </c>
      <c r="L950" s="35" t="str">
        <f t="shared" ca="1" si="57"/>
        <v>卖</v>
      </c>
      <c r="M950" s="4" t="str">
        <f t="shared" ca="1" si="58"/>
        <v/>
      </c>
      <c r="N950" s="3">
        <f ca="1">IF(L949="买",E950/E949-1,0)-IF(M950=1,计算结果!B$17,0)</f>
        <v>0</v>
      </c>
      <c r="O950" s="2">
        <f t="shared" ca="1" si="59"/>
        <v>2.4141942706584367</v>
      </c>
      <c r="P950" s="3">
        <f ca="1">1-O950/MAX(O$2:O950)</f>
        <v>0.57215297187503444</v>
      </c>
    </row>
    <row r="951" spans="1:16" x14ac:dyDescent="0.15">
      <c r="A951" s="1">
        <v>39784</v>
      </c>
      <c r="B951">
        <v>1821.54</v>
      </c>
      <c r="C951">
        <v>1891.13</v>
      </c>
      <c r="D951">
        <v>1814.9</v>
      </c>
      <c r="E951" s="2">
        <v>1868.63</v>
      </c>
      <c r="F951" s="16">
        <v>48151924736</v>
      </c>
      <c r="G951" s="3">
        <f t="shared" si="56"/>
        <v>2.3763544684047844E-3</v>
      </c>
      <c r="H951" s="3">
        <f>1-E951/MAX(E$2:E951)</f>
        <v>0.68205437963656168</v>
      </c>
      <c r="I951" s="32">
        <v>614.48275862068965</v>
      </c>
      <c r="J951" s="32">
        <v>284.48275862068965</v>
      </c>
      <c r="K951" s="34">
        <f ca="1">IF(ROW()&gt;计算结果!B$18+1,SUM(OFFSET(I951,0,0,-计算结果!B$18,1))-SUM(OFFSET(J951,0,0,-计算结果!B$18,1)),SUM(OFFSET(I951,0,0,-ROW(),1))-SUM(OFFSET(J951,0,0,-ROW(),1)))</f>
        <v>-518.00000000000364</v>
      </c>
      <c r="L951" s="35" t="str">
        <f t="shared" ca="1" si="57"/>
        <v>卖</v>
      </c>
      <c r="M951" s="4" t="str">
        <f t="shared" ca="1" si="58"/>
        <v/>
      </c>
      <c r="N951" s="3">
        <f ca="1">IF(L950="买",E951/E950-1,0)-IF(M951=1,计算结果!B$17,0)</f>
        <v>0</v>
      </c>
      <c r="O951" s="2">
        <f t="shared" ca="1" si="59"/>
        <v>2.4141942706584367</v>
      </c>
      <c r="P951" s="3">
        <f ca="1">1-O951/MAX(O$2:O951)</f>
        <v>0.57215297187503444</v>
      </c>
    </row>
    <row r="952" spans="1:16" x14ac:dyDescent="0.15">
      <c r="A952" s="1">
        <v>39785</v>
      </c>
      <c r="B952">
        <v>1884.6</v>
      </c>
      <c r="C952">
        <v>1952.67</v>
      </c>
      <c r="D952">
        <v>1884.6</v>
      </c>
      <c r="E952" s="2">
        <v>1952.67</v>
      </c>
      <c r="F952" s="16">
        <v>67393273856</v>
      </c>
      <c r="G952" s="3">
        <f t="shared" si="56"/>
        <v>4.497412542879009E-2</v>
      </c>
      <c r="H952" s="3">
        <f>1-E952/MAX(E$2:E952)</f>
        <v>0.66775505342680186</v>
      </c>
      <c r="I952" s="32">
        <v>910.99946609717028</v>
      </c>
      <c r="J952" s="32">
        <v>11.999466097170284</v>
      </c>
      <c r="K952" s="34">
        <f ca="1">IF(ROW()&gt;计算结果!B$18+1,SUM(OFFSET(I952,0,0,-计算结果!B$18,1))-SUM(OFFSET(J952,0,0,-计算结果!B$18,1)),SUM(OFFSET(I952,0,0,-ROW(),1))-SUM(OFFSET(J952,0,0,-ROW(),1)))</f>
        <v>-82.000000000007276</v>
      </c>
      <c r="L952" s="35" t="str">
        <f t="shared" ca="1" si="57"/>
        <v>卖</v>
      </c>
      <c r="M952" s="4" t="str">
        <f t="shared" ca="1" si="58"/>
        <v/>
      </c>
      <c r="N952" s="3">
        <f ca="1">IF(L951="买",E952/E951-1,0)-IF(M952=1,计算结果!B$17,0)</f>
        <v>0</v>
      </c>
      <c r="O952" s="2">
        <f t="shared" ca="1" si="59"/>
        <v>2.4141942706584367</v>
      </c>
      <c r="P952" s="3">
        <f ca="1">1-O952/MAX(O$2:O952)</f>
        <v>0.57215297187503444</v>
      </c>
    </row>
    <row r="953" spans="1:16" x14ac:dyDescent="0.15">
      <c r="A953" s="1">
        <v>39786</v>
      </c>
      <c r="B953">
        <v>1980.44</v>
      </c>
      <c r="C953">
        <v>2046.47</v>
      </c>
      <c r="D953">
        <v>1978.14</v>
      </c>
      <c r="E953" s="2">
        <v>1982.93</v>
      </c>
      <c r="F953" s="16">
        <v>98580217856</v>
      </c>
      <c r="G953" s="3">
        <f t="shared" si="56"/>
        <v>1.5496730118248259E-2</v>
      </c>
      <c r="H953" s="3">
        <f>1-E953/MAX(E$2:E953)</f>
        <v>0.66260634315660516</v>
      </c>
      <c r="I953" s="32">
        <v>484.99999999999955</v>
      </c>
      <c r="J953" s="32">
        <v>499.99999999999955</v>
      </c>
      <c r="K953" s="34">
        <f ca="1">IF(ROW()&gt;计算结果!B$18+1,SUM(OFFSET(I953,0,0,-计算结果!B$18,1))-SUM(OFFSET(J953,0,0,-计算结果!B$18,1)),SUM(OFFSET(I953,0,0,-ROW(),1))-SUM(OFFSET(J953,0,0,-ROW(),1)))</f>
        <v>-989.00000000001091</v>
      </c>
      <c r="L953" s="35" t="str">
        <f t="shared" ca="1" si="57"/>
        <v>卖</v>
      </c>
      <c r="M953" s="4" t="str">
        <f t="shared" ca="1" si="58"/>
        <v/>
      </c>
      <c r="N953" s="3">
        <f ca="1">IF(L952="买",E953/E952-1,0)-IF(M953=1,计算结果!B$17,0)</f>
        <v>0</v>
      </c>
      <c r="O953" s="2">
        <f t="shared" ca="1" si="59"/>
        <v>2.4141942706584367</v>
      </c>
      <c r="P953" s="3">
        <f ca="1">1-O953/MAX(O$2:O953)</f>
        <v>0.57215297187503444</v>
      </c>
    </row>
    <row r="954" spans="1:16" x14ac:dyDescent="0.15">
      <c r="A954" s="1">
        <v>39787</v>
      </c>
      <c r="B954">
        <v>1969.74</v>
      </c>
      <c r="C954">
        <v>2014.2</v>
      </c>
      <c r="D954">
        <v>1965.09</v>
      </c>
      <c r="E954" s="2">
        <v>2013.18</v>
      </c>
      <c r="F954" s="16">
        <v>59950690304</v>
      </c>
      <c r="G954" s="3">
        <f t="shared" si="56"/>
        <v>1.5255203158961672E-2</v>
      </c>
      <c r="H954" s="3">
        <f>1-E954/MAX(E$2:E954)</f>
        <v>0.65745933437691417</v>
      </c>
      <c r="I954" s="32">
        <v>821.95631067961165</v>
      </c>
      <c r="J954" s="32">
        <v>88.956310679611647</v>
      </c>
      <c r="K954" s="34">
        <f ca="1">IF(ROW()&gt;计算结果!B$18+1,SUM(OFFSET(I954,0,0,-计算结果!B$18,1))-SUM(OFFSET(J954,0,0,-计算结果!B$18,1)),SUM(OFFSET(I954,0,0,-ROW(),1))-SUM(OFFSET(J954,0,0,-ROW(),1)))</f>
        <v>346.99999999999272</v>
      </c>
      <c r="L954" s="35" t="str">
        <f t="shared" ca="1" si="57"/>
        <v>买</v>
      </c>
      <c r="M954" s="4">
        <f t="shared" ca="1" si="58"/>
        <v>1</v>
      </c>
      <c r="N954" s="3">
        <f ca="1">IF(L953="买",E954/E953-1,0)-IF(M954=1,计算结果!B$17,0)</f>
        <v>0</v>
      </c>
      <c r="O954" s="2">
        <f t="shared" ca="1" si="59"/>
        <v>2.4141942706584367</v>
      </c>
      <c r="P954" s="3">
        <f ca="1">1-O954/MAX(O$2:O954)</f>
        <v>0.57215297187503444</v>
      </c>
    </row>
    <row r="955" spans="1:16" x14ac:dyDescent="0.15">
      <c r="A955" s="1">
        <v>39790</v>
      </c>
      <c r="B955">
        <v>2040.47</v>
      </c>
      <c r="C955">
        <v>2095.4699999999998</v>
      </c>
      <c r="D955">
        <v>2033.98</v>
      </c>
      <c r="E955" s="2">
        <v>2095.04</v>
      </c>
      <c r="F955" s="16">
        <v>89176047616</v>
      </c>
      <c r="G955" s="3">
        <f t="shared" si="56"/>
        <v>4.0662037175016597E-2</v>
      </c>
      <c r="H955" s="3">
        <f>1-E955/MAX(E$2:E955)</f>
        <v>0.64353093309739329</v>
      </c>
      <c r="I955" s="32">
        <v>929</v>
      </c>
      <c r="J955" s="32">
        <v>2</v>
      </c>
      <c r="K955" s="34">
        <f ca="1">IF(ROW()&gt;计算结果!B$18+1,SUM(OFFSET(I955,0,0,-计算结果!B$18,1))-SUM(OFFSET(J955,0,0,-计算结果!B$18,1)),SUM(OFFSET(I955,0,0,-ROW(),1))-SUM(OFFSET(J955,0,0,-ROW(),1)))</f>
        <v>1714.9999999999927</v>
      </c>
      <c r="L955" s="35" t="str">
        <f t="shared" ca="1" si="57"/>
        <v>买</v>
      </c>
      <c r="M955" s="4" t="str">
        <f t="shared" ca="1" si="58"/>
        <v/>
      </c>
      <c r="N955" s="3">
        <f ca="1">IF(L954="买",E955/E954-1,0)-IF(M955=1,计算结果!B$17,0)</f>
        <v>4.0662037175016597E-2</v>
      </c>
      <c r="O955" s="2">
        <f t="shared" ca="1" si="59"/>
        <v>2.5123603278396622</v>
      </c>
      <c r="P955" s="3">
        <f ca="1">1-O955/MAX(O$2:O955)</f>
        <v>0.55475584011219659</v>
      </c>
    </row>
    <row r="956" spans="1:16" x14ac:dyDescent="0.15">
      <c r="A956" s="1">
        <v>39791</v>
      </c>
      <c r="B956">
        <v>2104.12</v>
      </c>
      <c r="C956">
        <v>2107.6</v>
      </c>
      <c r="D956">
        <v>2038.07</v>
      </c>
      <c r="E956" s="2">
        <v>2040.85</v>
      </c>
      <c r="F956" s="16">
        <v>77546692608</v>
      </c>
      <c r="G956" s="3">
        <f t="shared" si="56"/>
        <v>-2.5865854589888548E-2</v>
      </c>
      <c r="H956" s="3">
        <f>1-E956/MAX(E$2:E956)</f>
        <v>0.65275131014768939</v>
      </c>
      <c r="I956" s="32">
        <v>224.94117647058826</v>
      </c>
      <c r="J956" s="32">
        <v>702.94117647058829</v>
      </c>
      <c r="K956" s="34">
        <f ca="1">IF(ROW()&gt;计算结果!B$18+1,SUM(OFFSET(I956,0,0,-计算结果!B$18,1))-SUM(OFFSET(J956,0,0,-计算结果!B$18,1)),SUM(OFFSET(I956,0,0,-ROW(),1))-SUM(OFFSET(J956,0,0,-ROW(),1)))</f>
        <v>1263.9999999999927</v>
      </c>
      <c r="L956" s="35" t="str">
        <f t="shared" ca="1" si="57"/>
        <v>买</v>
      </c>
      <c r="M956" s="4" t="str">
        <f t="shared" ca="1" si="58"/>
        <v/>
      </c>
      <c r="N956" s="3">
        <f ca="1">IF(L955="买",E956/E955-1,0)-IF(M956=1,计算结果!B$17,0)</f>
        <v>-2.5865854589888548E-2</v>
      </c>
      <c r="O956" s="2">
        <f t="shared" ca="1" si="59"/>
        <v>2.4473759809223568</v>
      </c>
      <c r="P956" s="3">
        <f ca="1">1-O956/MAX(O$2:O956)</f>
        <v>0.56627246080885163</v>
      </c>
    </row>
    <row r="957" spans="1:16" x14ac:dyDescent="0.15">
      <c r="A957" s="1">
        <v>39792</v>
      </c>
      <c r="B957">
        <v>2028.51</v>
      </c>
      <c r="C957">
        <v>2096.39</v>
      </c>
      <c r="D957">
        <v>2014.28</v>
      </c>
      <c r="E957" s="2">
        <v>2096.39</v>
      </c>
      <c r="F957" s="16">
        <v>70751387648</v>
      </c>
      <c r="G957" s="3">
        <f t="shared" si="56"/>
        <v>2.7214150966509143E-2</v>
      </c>
      <c r="H957" s="3">
        <f>1-E957/MAX(E$2:E957)</f>
        <v>0.64330123187912613</v>
      </c>
      <c r="I957" s="32">
        <v>827.9829545454545</v>
      </c>
      <c r="J957" s="32">
        <v>102.9829545454545</v>
      </c>
      <c r="K957" s="34">
        <f ca="1">IF(ROW()&gt;计算结果!B$18+1,SUM(OFFSET(I957,0,0,-计算结果!B$18,1))-SUM(OFFSET(J957,0,0,-计算结果!B$18,1)),SUM(OFFSET(I957,0,0,-ROW(),1))-SUM(OFFSET(J957,0,0,-ROW(),1)))</f>
        <v>2765.9999999999927</v>
      </c>
      <c r="L957" s="35" t="str">
        <f t="shared" ca="1" si="57"/>
        <v>买</v>
      </c>
      <c r="M957" s="4" t="str">
        <f t="shared" ca="1" si="58"/>
        <v/>
      </c>
      <c r="N957" s="3">
        <f ca="1">IF(L956="买",E957/E956-1,0)-IF(M957=1,计算结果!B$17,0)</f>
        <v>2.7214150966509143E-2</v>
      </c>
      <c r="O957" s="2">
        <f t="shared" ca="1" si="59"/>
        <v>2.513979240338986</v>
      </c>
      <c r="P957" s="3">
        <f ca="1">1-O957/MAX(O$2:O957)</f>
        <v>0.55446893407897124</v>
      </c>
    </row>
    <row r="958" spans="1:16" x14ac:dyDescent="0.15">
      <c r="A958" s="1">
        <v>39793</v>
      </c>
      <c r="B958">
        <v>2087.4299999999998</v>
      </c>
      <c r="C958">
        <v>2107.29</v>
      </c>
      <c r="D958">
        <v>2043.62</v>
      </c>
      <c r="E958" s="2">
        <v>2046.34</v>
      </c>
      <c r="F958" s="16">
        <v>63777697792</v>
      </c>
      <c r="G958" s="3">
        <f t="shared" si="56"/>
        <v>-2.3874374520008179E-2</v>
      </c>
      <c r="H958" s="3">
        <f>1-E958/MAX(E$2:E958)</f>
        <v>0.65181719186006948</v>
      </c>
      <c r="I958" s="32">
        <v>178.10526315789471</v>
      </c>
      <c r="J958" s="32">
        <v>742.10526315789468</v>
      </c>
      <c r="K958" s="34">
        <f ca="1">IF(ROW()&gt;计算结果!B$18+1,SUM(OFFSET(I958,0,0,-计算结果!B$18,1))-SUM(OFFSET(J958,0,0,-计算结果!B$18,1)),SUM(OFFSET(I958,0,0,-ROW(),1))-SUM(OFFSET(J958,0,0,-ROW(),1)))</f>
        <v>2129.9999999999927</v>
      </c>
      <c r="L958" s="35" t="str">
        <f t="shared" ca="1" si="57"/>
        <v>买</v>
      </c>
      <c r="M958" s="4" t="str">
        <f t="shared" ca="1" si="58"/>
        <v/>
      </c>
      <c r="N958" s="3">
        <f ca="1">IF(L957="买",E958/E957-1,0)-IF(M958=1,计算结果!B$17,0)</f>
        <v>-2.3874374520008179E-2</v>
      </c>
      <c r="O958" s="2">
        <f t="shared" ca="1" si="59"/>
        <v>2.4539595584196072</v>
      </c>
      <c r="P958" s="3">
        <f ca="1">1-O958/MAX(O$2:O958)</f>
        <v>0.56510570960706841</v>
      </c>
    </row>
    <row r="959" spans="1:16" x14ac:dyDescent="0.15">
      <c r="A959" s="1">
        <v>39794</v>
      </c>
      <c r="B959">
        <v>2027.07</v>
      </c>
      <c r="C959">
        <v>2038.19</v>
      </c>
      <c r="D959">
        <v>1936.28</v>
      </c>
      <c r="E959" s="2">
        <v>1960.38</v>
      </c>
      <c r="F959" s="16">
        <v>54866550784</v>
      </c>
      <c r="G959" s="3">
        <f t="shared" si="56"/>
        <v>-4.2006704653185567E-2</v>
      </c>
      <c r="H959" s="3">
        <f>1-E959/MAX(E$2:E959)</f>
        <v>0.66644320424692027</v>
      </c>
      <c r="I959" s="32">
        <v>84.666666666666671</v>
      </c>
      <c r="J959" s="32">
        <v>846.66666666666663</v>
      </c>
      <c r="K959" s="34">
        <f ca="1">IF(ROW()&gt;计算结果!B$18+1,SUM(OFFSET(I959,0,0,-计算结果!B$18,1))-SUM(OFFSET(J959,0,0,-计算结果!B$18,1)),SUM(OFFSET(I959,0,0,-ROW(),1))-SUM(OFFSET(J959,0,0,-ROW(),1)))</f>
        <v>1374.9999999999927</v>
      </c>
      <c r="L959" s="35" t="str">
        <f t="shared" ca="1" si="57"/>
        <v>买</v>
      </c>
      <c r="M959" s="4" t="str">
        <f t="shared" ca="1" si="58"/>
        <v/>
      </c>
      <c r="N959" s="3">
        <f ca="1">IF(L958="买",E959/E958-1,0)-IF(M959=1,计算结果!B$17,0)</f>
        <v>-4.2006704653185567E-2</v>
      </c>
      <c r="O959" s="2">
        <f t="shared" ca="1" si="59"/>
        <v>2.3508768040182133</v>
      </c>
      <c r="P959" s="3">
        <f ca="1">1-O959/MAX(O$2:O959)</f>
        <v>0.58337418561896093</v>
      </c>
    </row>
    <row r="960" spans="1:16" x14ac:dyDescent="0.15">
      <c r="A960" s="1">
        <v>39797</v>
      </c>
      <c r="B960">
        <v>1991.55</v>
      </c>
      <c r="C960">
        <v>2006.22</v>
      </c>
      <c r="D960">
        <v>1941.05</v>
      </c>
      <c r="E960" s="2">
        <v>1975.03</v>
      </c>
      <c r="F960" s="16">
        <v>40756445184</v>
      </c>
      <c r="G960" s="3">
        <f t="shared" si="56"/>
        <v>7.4730409410419529E-3</v>
      </c>
      <c r="H960" s="3">
        <f>1-E960/MAX(E$2:E960)</f>
        <v>0.66395052065609472</v>
      </c>
      <c r="I960" s="32">
        <v>661.69696969696975</v>
      </c>
      <c r="J960" s="32">
        <v>249.69696969696975</v>
      </c>
      <c r="K960" s="34">
        <f ca="1">IF(ROW()&gt;计算结果!B$18+1,SUM(OFFSET(I960,0,0,-计算结果!B$18,1))-SUM(OFFSET(J960,0,0,-计算结果!B$18,1)),SUM(OFFSET(I960,0,0,-ROW(),1))-SUM(OFFSET(J960,0,0,-ROW(),1)))</f>
        <v>941.99999999999272</v>
      </c>
      <c r="L960" s="35" t="str">
        <f t="shared" ca="1" si="57"/>
        <v>买</v>
      </c>
      <c r="M960" s="4" t="str">
        <f t="shared" ca="1" si="58"/>
        <v/>
      </c>
      <c r="N960" s="3">
        <f ca="1">IF(L959="买",E960/E959-1,0)-IF(M960=1,计算结果!B$17,0)</f>
        <v>7.4730409410419529E-3</v>
      </c>
      <c r="O960" s="2">
        <f t="shared" ca="1" si="59"/>
        <v>2.3684450026219874</v>
      </c>
      <c r="P960" s="3">
        <f ca="1">1-O960/MAX(O$2:O960)</f>
        <v>0.58026072385099647</v>
      </c>
    </row>
    <row r="961" spans="1:16" x14ac:dyDescent="0.15">
      <c r="A961" s="1">
        <v>39798</v>
      </c>
      <c r="B961">
        <v>1956.99</v>
      </c>
      <c r="C961">
        <v>1994.96</v>
      </c>
      <c r="D961">
        <v>1919.87</v>
      </c>
      <c r="E961" s="2">
        <v>1994.45</v>
      </c>
      <c r="F961" s="16">
        <v>38552248320</v>
      </c>
      <c r="G961" s="3">
        <f t="shared" si="56"/>
        <v>9.8327620339944133E-3</v>
      </c>
      <c r="H961" s="3">
        <f>1-E961/MAX(E$2:E961)</f>
        <v>0.66064622609405843</v>
      </c>
      <c r="I961" s="32">
        <v>648.375</v>
      </c>
      <c r="J961" s="32">
        <v>249.375</v>
      </c>
      <c r="K961" s="34">
        <f ca="1">IF(ROW()&gt;计算结果!B$18+1,SUM(OFFSET(I961,0,0,-计算结果!B$18,1))-SUM(OFFSET(J961,0,0,-计算结果!B$18,1)),SUM(OFFSET(I961,0,0,-ROW(),1))-SUM(OFFSET(J961,0,0,-ROW(),1)))</f>
        <v>1934.9999999999891</v>
      </c>
      <c r="L961" s="35" t="str">
        <f t="shared" ca="1" si="57"/>
        <v>买</v>
      </c>
      <c r="M961" s="4" t="str">
        <f t="shared" ca="1" si="58"/>
        <v/>
      </c>
      <c r="N961" s="3">
        <f ca="1">IF(L960="买",E961/E960-1,0)-IF(M961=1,计算结果!B$17,0)</f>
        <v>9.8327620339944133E-3</v>
      </c>
      <c r="O961" s="2">
        <f t="shared" ca="1" si="59"/>
        <v>2.3917333587233727</v>
      </c>
      <c r="P961" s="3">
        <f ca="1">1-O961/MAX(O$2:O961)</f>
        <v>0.57613352743230228</v>
      </c>
    </row>
    <row r="962" spans="1:16" x14ac:dyDescent="0.15">
      <c r="A962" s="1">
        <v>39799</v>
      </c>
      <c r="B962">
        <v>2002.03</v>
      </c>
      <c r="C962">
        <v>2030.39</v>
      </c>
      <c r="D962">
        <v>1995.65</v>
      </c>
      <c r="E962" s="2">
        <v>2001.42</v>
      </c>
      <c r="F962" s="16">
        <v>49120178176</v>
      </c>
      <c r="G962" s="3">
        <f t="shared" si="56"/>
        <v>3.4946977863572481E-3</v>
      </c>
      <c r="H962" s="3">
        <f>1-E962/MAX(E$2:E962)</f>
        <v>0.65946028721159733</v>
      </c>
      <c r="I962" s="32">
        <v>673.16748768472917</v>
      </c>
      <c r="J962" s="32">
        <v>222.16748768472917</v>
      </c>
      <c r="K962" s="34">
        <f ca="1">IF(ROW()&gt;计算结果!B$18+1,SUM(OFFSET(I962,0,0,-计算结果!B$18,1))-SUM(OFFSET(J962,0,0,-计算结果!B$18,1)),SUM(OFFSET(I962,0,0,-ROW(),1))-SUM(OFFSET(J962,0,0,-ROW(),1)))</f>
        <v>2197.9999999999927</v>
      </c>
      <c r="L962" s="35" t="str">
        <f t="shared" ca="1" si="57"/>
        <v>买</v>
      </c>
      <c r="M962" s="4" t="str">
        <f t="shared" ca="1" si="58"/>
        <v/>
      </c>
      <c r="N962" s="3">
        <f ca="1">IF(L961="买",E962/E961-1,0)-IF(M962=1,计算结果!B$17,0)</f>
        <v>3.4946977863572481E-3</v>
      </c>
      <c r="O962" s="2">
        <f t="shared" ca="1" si="59"/>
        <v>2.4000917439976601</v>
      </c>
      <c r="P962" s="3">
        <f ca="1">1-O962/MAX(O$2:O962)</f>
        <v>0.57465224220890887</v>
      </c>
    </row>
    <row r="963" spans="1:16" x14ac:dyDescent="0.15">
      <c r="A963" s="1">
        <v>39800</v>
      </c>
      <c r="B963">
        <v>2001.05</v>
      </c>
      <c r="C963">
        <v>2045.94</v>
      </c>
      <c r="D963">
        <v>1982.43</v>
      </c>
      <c r="E963" s="2">
        <v>2045.1</v>
      </c>
      <c r="F963" s="16">
        <v>48455151616</v>
      </c>
      <c r="G963" s="3">
        <f t="shared" ref="G963:G1026" si="60">E963/E962-1</f>
        <v>2.1824504601732686E-2</v>
      </c>
      <c r="H963" s="3">
        <f>1-E963/MAX(E$2:E963)</f>
        <v>0.65202817668277413</v>
      </c>
      <c r="I963" s="32">
        <v>792.92465753424665</v>
      </c>
      <c r="J963" s="32">
        <v>115.92465753424665</v>
      </c>
      <c r="K963" s="34">
        <f ca="1">IF(ROW()&gt;计算结果!B$18+1,SUM(OFFSET(I963,0,0,-计算结果!B$18,1))-SUM(OFFSET(J963,0,0,-计算结果!B$18,1)),SUM(OFFSET(I963,0,0,-ROW(),1))-SUM(OFFSET(J963,0,0,-ROW(),1)))</f>
        <v>2979.9999999999927</v>
      </c>
      <c r="L963" s="35" t="str">
        <f t="shared" ca="1" si="57"/>
        <v>买</v>
      </c>
      <c r="M963" s="4" t="str">
        <f t="shared" ca="1" si="58"/>
        <v/>
      </c>
      <c r="N963" s="3">
        <f ca="1">IF(L962="买",E963/E962-1,0)-IF(M963=1,计算结果!B$17,0)</f>
        <v>2.1824504601732686E-2</v>
      </c>
      <c r="O963" s="2">
        <f t="shared" ca="1" si="59"/>
        <v>2.4524725573091177</v>
      </c>
      <c r="P963" s="3">
        <f ca="1">1-O963/MAX(O$2:O963)</f>
        <v>0.56536923811166051</v>
      </c>
    </row>
    <row r="964" spans="1:16" x14ac:dyDescent="0.15">
      <c r="A964" s="1">
        <v>39801</v>
      </c>
      <c r="B964">
        <v>2037.37</v>
      </c>
      <c r="C964">
        <v>2075.38</v>
      </c>
      <c r="D964">
        <v>2033.11</v>
      </c>
      <c r="E964" s="2">
        <v>2052.11</v>
      </c>
      <c r="F964" s="16">
        <v>53410394112</v>
      </c>
      <c r="G964" s="3">
        <f t="shared" si="60"/>
        <v>3.4277052466873403E-3</v>
      </c>
      <c r="H964" s="3">
        <f>1-E964/MAX(E$2:E964)</f>
        <v>0.65083543183829029</v>
      </c>
      <c r="I964" s="32">
        <v>559.65822784810121</v>
      </c>
      <c r="J964" s="32">
        <v>312.65822784810121</v>
      </c>
      <c r="K964" s="34">
        <f ca="1">IF(ROW()&gt;计算结果!B$18+1,SUM(OFFSET(I964,0,0,-计算结果!B$18,1))-SUM(OFFSET(J964,0,0,-计算结果!B$18,1)),SUM(OFFSET(I964,0,0,-ROW(),1))-SUM(OFFSET(J964,0,0,-ROW(),1)))</f>
        <v>2855</v>
      </c>
      <c r="L964" s="35" t="str">
        <f t="shared" ref="L964:L1027" ca="1" si="61">(IF(K964&lt;0,"卖","买"))</f>
        <v>买</v>
      </c>
      <c r="M964" s="4" t="str">
        <f t="shared" ref="M964:M1027" ca="1" si="62">IF(L963&lt;&gt;L964,1,"")</f>
        <v/>
      </c>
      <c r="N964" s="3">
        <f ca="1">IF(L963="买",E964/E963-1,0)-IF(M964=1,计算结果!B$17,0)</f>
        <v>3.4277052466873403E-3</v>
      </c>
      <c r="O964" s="2">
        <f t="shared" ref="O964:O1027" ca="1" si="63">IFERROR(O963*(1+N964),O963)</f>
        <v>2.460878910361163</v>
      </c>
      <c r="P964" s="3">
        <f ca="1">1-O964/MAX(O$2:O964)</f>
        <v>0.5638794519687641</v>
      </c>
    </row>
    <row r="965" spans="1:16" x14ac:dyDescent="0.15">
      <c r="A965" s="1">
        <v>39804</v>
      </c>
      <c r="B965">
        <v>2050.77</v>
      </c>
      <c r="C965">
        <v>2055.37</v>
      </c>
      <c r="D965">
        <v>1993.33</v>
      </c>
      <c r="E965" s="2">
        <v>2017.55</v>
      </c>
      <c r="F965" s="16">
        <v>43843461120</v>
      </c>
      <c r="G965" s="3">
        <f t="shared" si="60"/>
        <v>-1.684120246965326E-2</v>
      </c>
      <c r="H965" s="3">
        <f>1-E965/MAX(E$2:E965)</f>
        <v>0.6567157830259307</v>
      </c>
      <c r="I965" s="32">
        <v>398.39130434782612</v>
      </c>
      <c r="J965" s="32">
        <v>517.39130434782612</v>
      </c>
      <c r="K965" s="34">
        <f ca="1">IF(ROW()&gt;计算结果!B$18+1,SUM(OFFSET(I965,0,0,-计算结果!B$18,1))-SUM(OFFSET(J965,0,0,-计算结果!B$18,1)),SUM(OFFSET(I965,0,0,-ROW(),1))-SUM(OFFSET(J965,0,0,-ROW(),1)))</f>
        <v>3528.9999999999964</v>
      </c>
      <c r="L965" s="35" t="str">
        <f t="shared" ca="1" si="61"/>
        <v>买</v>
      </c>
      <c r="M965" s="4" t="str">
        <f t="shared" ca="1" si="62"/>
        <v/>
      </c>
      <c r="N965" s="3">
        <f ca="1">IF(L964="买",E965/E964-1,0)-IF(M965=1,计算结果!B$17,0)</f>
        <v>-1.684120246965326E-2</v>
      </c>
      <c r="O965" s="2">
        <f t="shared" ca="1" si="63"/>
        <v>2.4194347503784708</v>
      </c>
      <c r="P965" s="3">
        <f ca="1">1-O965/MAX(O$2:O965)</f>
        <v>0.57122424641933434</v>
      </c>
    </row>
    <row r="966" spans="1:16" x14ac:dyDescent="0.15">
      <c r="A966" s="1">
        <v>39805</v>
      </c>
      <c r="B966">
        <v>2019.23</v>
      </c>
      <c r="C966">
        <v>2019.23</v>
      </c>
      <c r="D966">
        <v>1918.43</v>
      </c>
      <c r="E966" s="2">
        <v>1918.95</v>
      </c>
      <c r="F966" s="16">
        <v>50825764864</v>
      </c>
      <c r="G966" s="3">
        <f t="shared" si="60"/>
        <v>-4.8871155609526373E-2</v>
      </c>
      <c r="H966" s="3">
        <f>1-E966/MAX(E$2:E966)</f>
        <v>0.67349247941196488</v>
      </c>
      <c r="I966" s="32">
        <v>35.958333333333336</v>
      </c>
      <c r="J966" s="32">
        <v>898.95833333333337</v>
      </c>
      <c r="K966" s="34">
        <f ca="1">IF(ROW()&gt;计算结果!B$18+1,SUM(OFFSET(I966,0,0,-计算结果!B$18,1))-SUM(OFFSET(J966,0,0,-计算结果!B$18,1)),SUM(OFFSET(I966,0,0,-ROW(),1))-SUM(OFFSET(J966,0,0,-ROW(),1)))</f>
        <v>3378</v>
      </c>
      <c r="L966" s="35" t="str">
        <f t="shared" ca="1" si="61"/>
        <v>买</v>
      </c>
      <c r="M966" s="4" t="str">
        <f t="shared" ca="1" si="62"/>
        <v/>
      </c>
      <c r="N966" s="3">
        <f ca="1">IF(L965="买",E966/E965-1,0)-IF(M966=1,计算结果!B$17,0)</f>
        <v>-4.8871155609526373E-2</v>
      </c>
      <c r="O966" s="2">
        <f t="shared" ca="1" si="63"/>
        <v>2.3011941782056291</v>
      </c>
      <c r="P966" s="3">
        <f ca="1">1-O966/MAX(O$2:O966)</f>
        <v>0.59217901299416686</v>
      </c>
    </row>
    <row r="967" spans="1:16" x14ac:dyDescent="0.15">
      <c r="A967" s="1">
        <v>39806</v>
      </c>
      <c r="B967">
        <v>1893.22</v>
      </c>
      <c r="C967">
        <v>1912.78</v>
      </c>
      <c r="D967">
        <v>1872.65</v>
      </c>
      <c r="E967" s="2">
        <v>1887.07</v>
      </c>
      <c r="F967" s="16">
        <v>34210527232</v>
      </c>
      <c r="G967" s="3">
        <f t="shared" si="60"/>
        <v>-1.6613252038875537E-2</v>
      </c>
      <c r="H967" s="3">
        <f>1-E967/MAX(E$2:E967)</f>
        <v>0.6789168311440823</v>
      </c>
      <c r="I967" s="32">
        <v>201.83333333333337</v>
      </c>
      <c r="J967" s="32">
        <v>720.83333333333337</v>
      </c>
      <c r="K967" s="34">
        <f ca="1">IF(ROW()&gt;计算结果!B$18+1,SUM(OFFSET(I967,0,0,-计算结果!B$18,1))-SUM(OFFSET(J967,0,0,-计算结果!B$18,1)),SUM(OFFSET(I967,0,0,-ROW(),1))-SUM(OFFSET(J967,0,0,-ROW(),1)))</f>
        <v>2390.9999999999964</v>
      </c>
      <c r="L967" s="35" t="str">
        <f t="shared" ca="1" si="61"/>
        <v>买</v>
      </c>
      <c r="M967" s="4" t="str">
        <f t="shared" ca="1" si="62"/>
        <v/>
      </c>
      <c r="N967" s="3">
        <f ca="1">IF(L966="买",E967/E966-1,0)-IF(M967=1,计算结果!B$17,0)</f>
        <v>-1.6613252038875537E-2</v>
      </c>
      <c r="O967" s="2">
        <f t="shared" ca="1" si="63"/>
        <v>2.2629638593327059</v>
      </c>
      <c r="P967" s="3">
        <f ca="1">1-O967/MAX(O$2:O967)</f>
        <v>0.5989542458380378</v>
      </c>
    </row>
    <row r="968" spans="1:16" x14ac:dyDescent="0.15">
      <c r="A968" s="1">
        <v>39807</v>
      </c>
      <c r="B968">
        <v>1891.53</v>
      </c>
      <c r="C968">
        <v>1902.71</v>
      </c>
      <c r="D968">
        <v>1848.71</v>
      </c>
      <c r="E968" s="2">
        <v>1870.77</v>
      </c>
      <c r="F968" s="16">
        <v>30805997568</v>
      </c>
      <c r="G968" s="3">
        <f t="shared" si="60"/>
        <v>-8.637729390006732E-3</v>
      </c>
      <c r="H968" s="3">
        <f>1-E968/MAX(E$2:E968)</f>
        <v>0.68169026066834548</v>
      </c>
      <c r="I968" s="32">
        <v>369.48387096774184</v>
      </c>
      <c r="J968" s="32">
        <v>535.48387096774184</v>
      </c>
      <c r="K968" s="34">
        <f ca="1">IF(ROW()&gt;计算结果!B$18+1,SUM(OFFSET(I968,0,0,-计算结果!B$18,1))-SUM(OFFSET(J968,0,0,-计算结果!B$18,1)),SUM(OFFSET(I968,0,0,-ROW(),1))-SUM(OFFSET(J968,0,0,-ROW(),1)))</f>
        <v>1901.9999999999891</v>
      </c>
      <c r="L968" s="35" t="str">
        <f t="shared" ca="1" si="61"/>
        <v>买</v>
      </c>
      <c r="M968" s="4" t="str">
        <f t="shared" ca="1" si="62"/>
        <v/>
      </c>
      <c r="N968" s="3">
        <f ca="1">IF(L967="买",E968/E967-1,0)-IF(M968=1,计算结果!B$17,0)</f>
        <v>-8.637729390006732E-3</v>
      </c>
      <c r="O968" s="2">
        <f t="shared" ca="1" si="63"/>
        <v>2.2434169898964247</v>
      </c>
      <c r="P968" s="3">
        <f ca="1">1-O968/MAX(O$2:O968)</f>
        <v>0.60241837053549996</v>
      </c>
    </row>
    <row r="969" spans="1:16" x14ac:dyDescent="0.15">
      <c r="A969" s="1">
        <v>39808</v>
      </c>
      <c r="B969">
        <v>1868.34</v>
      </c>
      <c r="C969">
        <v>1881.08</v>
      </c>
      <c r="D969">
        <v>1850.5</v>
      </c>
      <c r="E969" s="2">
        <v>1862.1</v>
      </c>
      <c r="F969" s="16">
        <v>28536313856</v>
      </c>
      <c r="G969" s="3">
        <f t="shared" si="60"/>
        <v>-4.6344553312273051E-3</v>
      </c>
      <c r="H969" s="3">
        <f>1-E969/MAX(E$2:E969)</f>
        <v>0.68316545293677255</v>
      </c>
      <c r="I969" s="32">
        <v>297.91666666666669</v>
      </c>
      <c r="J969" s="32">
        <v>572.91666666666674</v>
      </c>
      <c r="K969" s="34">
        <f ca="1">IF(ROW()&gt;计算结果!B$18+1,SUM(OFFSET(I969,0,0,-计算结果!B$18,1))-SUM(OFFSET(J969,0,0,-计算结果!B$18,1)),SUM(OFFSET(I969,0,0,-ROW(),1))-SUM(OFFSET(J969,0,0,-ROW(),1)))</f>
        <v>2263</v>
      </c>
      <c r="L969" s="35" t="str">
        <f t="shared" ca="1" si="61"/>
        <v>买</v>
      </c>
      <c r="M969" s="4" t="str">
        <f t="shared" ca="1" si="62"/>
        <v/>
      </c>
      <c r="N969" s="3">
        <f ca="1">IF(L968="买",E969/E968-1,0)-IF(M969=1,计算结果!B$17,0)</f>
        <v>-4.6344553312273051E-3</v>
      </c>
      <c r="O969" s="2">
        <f t="shared" ca="1" si="63"/>
        <v>2.2330199740674335</v>
      </c>
      <c r="P969" s="3">
        <f ca="1">1-O969/MAX(O$2:O969)</f>
        <v>0.60426094483776982</v>
      </c>
    </row>
    <row r="970" spans="1:16" x14ac:dyDescent="0.15">
      <c r="A970" s="1">
        <v>39811</v>
      </c>
      <c r="B970">
        <v>1852.41</v>
      </c>
      <c r="C970">
        <v>1861.3</v>
      </c>
      <c r="D970">
        <v>1816.06</v>
      </c>
      <c r="E970" s="2">
        <v>1854.76</v>
      </c>
      <c r="F970" s="16">
        <v>29329563648</v>
      </c>
      <c r="G970" s="3">
        <f t="shared" si="60"/>
        <v>-3.9417861554158495E-3</v>
      </c>
      <c r="H970" s="3">
        <f>1-E970/MAX(E$2:E970)</f>
        <v>0.6844143469679439</v>
      </c>
      <c r="I970" s="32">
        <v>387.00000000000011</v>
      </c>
      <c r="J970" s="32">
        <v>430.00000000000011</v>
      </c>
      <c r="K970" s="34">
        <f ca="1">IF(ROW()&gt;计算结果!B$18+1,SUM(OFFSET(I970,0,0,-计算结果!B$18,1))-SUM(OFFSET(J970,0,0,-计算结果!B$18,1)),SUM(OFFSET(I970,0,0,-ROW(),1))-SUM(OFFSET(J970,0,0,-ROW(),1)))</f>
        <v>2196</v>
      </c>
      <c r="L970" s="35" t="str">
        <f t="shared" ca="1" si="61"/>
        <v>买</v>
      </c>
      <c r="M970" s="4" t="str">
        <f t="shared" ca="1" si="62"/>
        <v/>
      </c>
      <c r="N970" s="3">
        <f ca="1">IF(L969="买",E970/E969-1,0)-IF(M970=1,计算结果!B$17,0)</f>
        <v>-3.9417861554158495E-3</v>
      </c>
      <c r="O970" s="2">
        <f t="shared" ca="1" si="63"/>
        <v>2.2242178868488875</v>
      </c>
      <c r="P970" s="3">
        <f ca="1">1-O970/MAX(O$2:O970)</f>
        <v>0.60582086356656561</v>
      </c>
    </row>
    <row r="971" spans="1:16" x14ac:dyDescent="0.15">
      <c r="A971" s="1">
        <v>39812</v>
      </c>
      <c r="B971">
        <v>1852.95</v>
      </c>
      <c r="C971">
        <v>1867.41</v>
      </c>
      <c r="D971">
        <v>1824.53</v>
      </c>
      <c r="E971" s="2">
        <v>1833.44</v>
      </c>
      <c r="F971" s="16">
        <v>29628506112</v>
      </c>
      <c r="G971" s="3">
        <f t="shared" si="60"/>
        <v>-1.1494748646725172E-2</v>
      </c>
      <c r="H971" s="3">
        <f>1-E971/MAX(E$2:E971)</f>
        <v>0.68804192472606007</v>
      </c>
      <c r="I971" s="32">
        <v>251.99999999999997</v>
      </c>
      <c r="J971" s="32">
        <v>600</v>
      </c>
      <c r="K971" s="34">
        <f ca="1">IF(ROW()&gt;计算结果!B$18+1,SUM(OFFSET(I971,0,0,-计算结果!B$18,1))-SUM(OFFSET(J971,0,0,-计算结果!B$18,1)),SUM(OFFSET(I971,0,0,-ROW(),1))-SUM(OFFSET(J971,0,0,-ROW(),1)))</f>
        <v>2409.9999999999927</v>
      </c>
      <c r="L971" s="35" t="str">
        <f t="shared" ca="1" si="61"/>
        <v>买</v>
      </c>
      <c r="M971" s="4" t="str">
        <f t="shared" ca="1" si="62"/>
        <v/>
      </c>
      <c r="N971" s="3">
        <f ca="1">IF(L970="买",E971/E970-1,0)-IF(M971=1,计算结果!B$17,0)</f>
        <v>-1.1494748646725172E-2</v>
      </c>
      <c r="O971" s="2">
        <f t="shared" ca="1" si="63"/>
        <v>2.1986510613040093</v>
      </c>
      <c r="P971" s="3">
        <f ca="1">1-O971/MAX(O$2:O971)</f>
        <v>0.61035185366165112</v>
      </c>
    </row>
    <row r="972" spans="1:16" x14ac:dyDescent="0.15">
      <c r="A972" s="1">
        <v>39813</v>
      </c>
      <c r="B972">
        <v>1835.1</v>
      </c>
      <c r="C972">
        <v>1844.42</v>
      </c>
      <c r="D972">
        <v>1813.73</v>
      </c>
      <c r="E972" s="2">
        <v>1817.72</v>
      </c>
      <c r="F972" s="16">
        <v>27291914240</v>
      </c>
      <c r="G972" s="3">
        <f t="shared" si="60"/>
        <v>-8.5740466009250893E-3</v>
      </c>
      <c r="H972" s="3">
        <f>1-E972/MAX(E$2:E972)</f>
        <v>0.69071666780099372</v>
      </c>
      <c r="I972" s="32">
        <v>181.23287671232879</v>
      </c>
      <c r="J972" s="32">
        <v>671.23287671232879</v>
      </c>
      <c r="K972" s="34">
        <f ca="1">IF(ROW()&gt;计算结果!B$18+1,SUM(OFFSET(I972,0,0,-计算结果!B$18,1))-SUM(OFFSET(J972,0,0,-计算结果!B$18,1)),SUM(OFFSET(I972,0,0,-ROW(),1))-SUM(OFFSET(J972,0,0,-ROW(),1)))</f>
        <v>2352.9999999999964</v>
      </c>
      <c r="L972" s="35" t="str">
        <f t="shared" ca="1" si="61"/>
        <v>买</v>
      </c>
      <c r="M972" s="4" t="str">
        <f t="shared" ca="1" si="62"/>
        <v/>
      </c>
      <c r="N972" s="3">
        <f ca="1">IF(L971="买",E972/E971-1,0)-IF(M972=1,计算结果!B$17,0)</f>
        <v>-8.5740466009250893E-3</v>
      </c>
      <c r="O972" s="2">
        <f t="shared" ca="1" si="63"/>
        <v>2.1797997246452154</v>
      </c>
      <c r="P972" s="3">
        <f ca="1">1-O972/MAX(O$2:O972)</f>
        <v>0.61369271502632017</v>
      </c>
    </row>
    <row r="973" spans="1:16" x14ac:dyDescent="0.15">
      <c r="A973" s="1">
        <v>39818</v>
      </c>
      <c r="B973">
        <v>1848.33</v>
      </c>
      <c r="C973">
        <v>1882.96</v>
      </c>
      <c r="D973">
        <v>1837.84</v>
      </c>
      <c r="E973" s="2">
        <v>1882.96</v>
      </c>
      <c r="F973" s="16">
        <v>39217078272</v>
      </c>
      <c r="G973" s="3">
        <f t="shared" si="60"/>
        <v>3.5891116343551355E-2</v>
      </c>
      <c r="H973" s="3">
        <f>1-E973/MAX(E$2:E973)</f>
        <v>0.67961614374191792</v>
      </c>
      <c r="I973" s="32">
        <v>859.00464396284826</v>
      </c>
      <c r="J973" s="32">
        <v>32.004643962848263</v>
      </c>
      <c r="K973" s="34">
        <f ca="1">IF(ROW()&gt;计算结果!B$18+1,SUM(OFFSET(I973,0,0,-计算结果!B$18,1))-SUM(OFFSET(J973,0,0,-计算结果!B$18,1)),SUM(OFFSET(I973,0,0,-ROW(),1))-SUM(OFFSET(J973,0,0,-ROW(),1)))</f>
        <v>3816.9999999999964</v>
      </c>
      <c r="L973" s="35" t="str">
        <f t="shared" ca="1" si="61"/>
        <v>买</v>
      </c>
      <c r="M973" s="4" t="str">
        <f t="shared" ca="1" si="62"/>
        <v/>
      </c>
      <c r="N973" s="3">
        <f ca="1">IF(L972="买",E973/E972-1,0)-IF(M973=1,计算结果!B$17,0)</f>
        <v>3.5891116343551355E-2</v>
      </c>
      <c r="O973" s="2">
        <f t="shared" ca="1" si="63"/>
        <v>2.2580351701680978</v>
      </c>
      <c r="P973" s="3">
        <f ca="1">1-O973/MAX(O$2:O973)</f>
        <v>0.59982771531696844</v>
      </c>
    </row>
    <row r="974" spans="1:16" x14ac:dyDescent="0.15">
      <c r="A974" s="1">
        <v>39819</v>
      </c>
      <c r="B974">
        <v>1880.67</v>
      </c>
      <c r="C974">
        <v>1948.49</v>
      </c>
      <c r="D974">
        <v>1873.01</v>
      </c>
      <c r="E974" s="2">
        <v>1942.8</v>
      </c>
      <c r="F974" s="16">
        <v>59262169088</v>
      </c>
      <c r="G974" s="3">
        <f t="shared" si="60"/>
        <v>3.1779751030292624E-2</v>
      </c>
      <c r="H974" s="3">
        <f>1-E974/MAX(E$2:E974)</f>
        <v>0.66943442455591096</v>
      </c>
      <c r="I974" s="32">
        <v>879</v>
      </c>
      <c r="J974" s="32">
        <v>12</v>
      </c>
      <c r="K974" s="34">
        <f ca="1">IF(ROW()&gt;计算结果!B$18+1,SUM(OFFSET(I974,0,0,-计算结果!B$18,1))-SUM(OFFSET(J974,0,0,-计算结果!B$18,1)),SUM(OFFSET(I974,0,0,-ROW(),1))-SUM(OFFSET(J974,0,0,-ROW(),1)))</f>
        <v>3853.9999999999964</v>
      </c>
      <c r="L974" s="35" t="str">
        <f t="shared" ca="1" si="61"/>
        <v>买</v>
      </c>
      <c r="M974" s="4" t="str">
        <f t="shared" ca="1" si="62"/>
        <v/>
      </c>
      <c r="N974" s="3">
        <f ca="1">IF(L973="买",E974/E973-1,0)-IF(M974=1,计算结果!B$17,0)</f>
        <v>3.1779751030292624E-2</v>
      </c>
      <c r="O974" s="2">
        <f t="shared" ca="1" si="63"/>
        <v>2.3297949656936843</v>
      </c>
      <c r="P974" s="3">
        <f ca="1">1-O974/MAX(O$2:O974)</f>
        <v>0.58711033974051841</v>
      </c>
    </row>
    <row r="975" spans="1:16" x14ac:dyDescent="0.15">
      <c r="A975" s="1">
        <v>39820</v>
      </c>
      <c r="B975">
        <v>1942.67</v>
      </c>
      <c r="C975">
        <v>1959.25</v>
      </c>
      <c r="D975">
        <v>1930.87</v>
      </c>
      <c r="E975" s="2">
        <v>1931.18</v>
      </c>
      <c r="F975" s="16">
        <v>50143416320</v>
      </c>
      <c r="G975" s="3">
        <f t="shared" si="60"/>
        <v>-5.9810582664195922E-3</v>
      </c>
      <c r="H975" s="3">
        <f>1-E975/MAX(E$2:E975)</f>
        <v>0.67141155652351459</v>
      </c>
      <c r="I975" s="32">
        <v>447.99999999999966</v>
      </c>
      <c r="J975" s="32">
        <v>399.99999999999966</v>
      </c>
      <c r="K975" s="34">
        <f ca="1">IF(ROW()&gt;计算结果!B$18+1,SUM(OFFSET(I975,0,0,-计算结果!B$18,1))-SUM(OFFSET(J975,0,0,-计算结果!B$18,1)),SUM(OFFSET(I975,0,0,-ROW(),1))-SUM(OFFSET(J975,0,0,-ROW(),1)))</f>
        <v>3071.9999999999964</v>
      </c>
      <c r="L975" s="35" t="str">
        <f t="shared" ca="1" si="61"/>
        <v>买</v>
      </c>
      <c r="M975" s="4" t="str">
        <f t="shared" ca="1" si="62"/>
        <v/>
      </c>
      <c r="N975" s="3">
        <f ca="1">IF(L974="买",E975/E974-1,0)-IF(M975=1,计算结果!B$17,0)</f>
        <v>-5.9810582664195922E-3</v>
      </c>
      <c r="O975" s="2">
        <f t="shared" ca="1" si="63"/>
        <v>2.3158603262550592</v>
      </c>
      <c r="P975" s="3">
        <f ca="1">1-O975/MAX(O$2:O975)</f>
        <v>0.58957985685613257</v>
      </c>
    </row>
    <row r="976" spans="1:16" x14ac:dyDescent="0.15">
      <c r="A976" s="1">
        <v>39821</v>
      </c>
      <c r="B976">
        <v>1894.66</v>
      </c>
      <c r="C976">
        <v>1902.8</v>
      </c>
      <c r="D976">
        <v>1873.65</v>
      </c>
      <c r="E976" s="2">
        <v>1887.99</v>
      </c>
      <c r="F976" s="16">
        <v>47210803200</v>
      </c>
      <c r="G976" s="3">
        <f t="shared" si="60"/>
        <v>-2.2364564670305231E-2</v>
      </c>
      <c r="H976" s="3">
        <f>1-E976/MAX(E$2:E976)</f>
        <v>0.67876029401755944</v>
      </c>
      <c r="I976" s="32">
        <v>158.5128205128205</v>
      </c>
      <c r="J976" s="32">
        <v>720.51282051282055</v>
      </c>
      <c r="K976" s="34">
        <f ca="1">IF(ROW()&gt;计算结果!B$18+1,SUM(OFFSET(I976,0,0,-计算结果!B$18,1))-SUM(OFFSET(J976,0,0,-计算结果!B$18,1)),SUM(OFFSET(I976,0,0,-ROW(),1))-SUM(OFFSET(J976,0,0,-ROW(),1)))</f>
        <v>3273.9999999999964</v>
      </c>
      <c r="L976" s="35" t="str">
        <f t="shared" ca="1" si="61"/>
        <v>买</v>
      </c>
      <c r="M976" s="4" t="str">
        <f t="shared" ca="1" si="62"/>
        <v/>
      </c>
      <c r="N976" s="3">
        <f ca="1">IF(L975="买",E976/E975-1,0)-IF(M976=1,计算结果!B$17,0)</f>
        <v>-2.2364564670305231E-2</v>
      </c>
      <c r="O976" s="2">
        <f t="shared" ca="1" si="63"/>
        <v>2.2640671182211336</v>
      </c>
      <c r="P976" s="3">
        <f ca="1">1-O976/MAX(O$2:O976)</f>
        <v>0.59875872468946945</v>
      </c>
    </row>
    <row r="977" spans="1:16" x14ac:dyDescent="0.15">
      <c r="A977" s="1">
        <v>39822</v>
      </c>
      <c r="B977">
        <v>1886.49</v>
      </c>
      <c r="C977">
        <v>1923.42</v>
      </c>
      <c r="D977">
        <v>1886.49</v>
      </c>
      <c r="E977" s="2">
        <v>1918.36</v>
      </c>
      <c r="F977" s="16">
        <v>41511211008</v>
      </c>
      <c r="G977" s="3">
        <f t="shared" si="60"/>
        <v>1.6085890285435722E-2</v>
      </c>
      <c r="H977" s="3">
        <f>1-E977/MAX(E$2:E977)</f>
        <v>0.67359286735180013</v>
      </c>
      <c r="I977" s="32">
        <v>828.01072386058979</v>
      </c>
      <c r="J977" s="32">
        <v>52.010723860589792</v>
      </c>
      <c r="K977" s="34">
        <f ca="1">IF(ROW()&gt;计算结果!B$18+1,SUM(OFFSET(I977,0,0,-计算结果!B$18,1))-SUM(OFFSET(J977,0,0,-计算结果!B$18,1)),SUM(OFFSET(I977,0,0,-ROW(),1))-SUM(OFFSET(J977,0,0,-ROW(),1)))</f>
        <v>3519</v>
      </c>
      <c r="L977" s="35" t="str">
        <f t="shared" ca="1" si="61"/>
        <v>买</v>
      </c>
      <c r="M977" s="4" t="str">
        <f t="shared" ca="1" si="62"/>
        <v/>
      </c>
      <c r="N977" s="3">
        <f ca="1">IF(L976="买",E977/E976-1,0)-IF(M977=1,计算结果!B$17,0)</f>
        <v>1.6085890285435722E-2</v>
      </c>
      <c r="O977" s="2">
        <f t="shared" ca="1" si="63"/>
        <v>2.3004866534837012</v>
      </c>
      <c r="P977" s="3">
        <f ca="1">1-O977/MAX(O$2:O977)</f>
        <v>0.59230440155683595</v>
      </c>
    </row>
    <row r="978" spans="1:16" x14ac:dyDescent="0.15">
      <c r="A978" s="1">
        <v>39825</v>
      </c>
      <c r="B978">
        <v>1911.74</v>
      </c>
      <c r="C978">
        <v>1947.08</v>
      </c>
      <c r="D978">
        <v>1905.62</v>
      </c>
      <c r="E978" s="2">
        <v>1920.69</v>
      </c>
      <c r="F978" s="16">
        <v>46981492736</v>
      </c>
      <c r="G978" s="3">
        <f t="shared" si="60"/>
        <v>1.214579119664716E-3</v>
      </c>
      <c r="H978" s="3">
        <f>1-E978/MAX(E$2:E978)</f>
        <v>0.67319642006397595</v>
      </c>
      <c r="I978" s="32">
        <v>641.2439024390244</v>
      </c>
      <c r="J978" s="32">
        <v>210.2439024390244</v>
      </c>
      <c r="K978" s="34">
        <f ca="1">IF(ROW()&gt;计算结果!B$18+1,SUM(OFFSET(I978,0,0,-计算结果!B$18,1))-SUM(OFFSET(J978,0,0,-计算结果!B$18,1)),SUM(OFFSET(I978,0,0,-ROW(),1))-SUM(OFFSET(J978,0,0,-ROW(),1)))</f>
        <v>3205</v>
      </c>
      <c r="L978" s="35" t="str">
        <f t="shared" ca="1" si="61"/>
        <v>买</v>
      </c>
      <c r="M978" s="4" t="str">
        <f t="shared" ca="1" si="62"/>
        <v/>
      </c>
      <c r="N978" s="3">
        <f ca="1">IF(L977="买",E978/E977-1,0)-IF(M978=1,计算结果!B$17,0)</f>
        <v>1.214579119664716E-3</v>
      </c>
      <c r="O978" s="2">
        <f t="shared" ca="1" si="63"/>
        <v>2.3032807765380898</v>
      </c>
      <c r="P978" s="3">
        <f ca="1">1-O978/MAX(O$2:O978)</f>
        <v>0.59180922299578775</v>
      </c>
    </row>
    <row r="979" spans="1:16" x14ac:dyDescent="0.15">
      <c r="A979" s="1">
        <v>39826</v>
      </c>
      <c r="B979">
        <v>1892.66</v>
      </c>
      <c r="C979">
        <v>1908.2</v>
      </c>
      <c r="D979">
        <v>1874.97</v>
      </c>
      <c r="E979" s="2">
        <v>1876.19</v>
      </c>
      <c r="F979" s="16">
        <v>40201465856</v>
      </c>
      <c r="G979" s="3">
        <f t="shared" si="60"/>
        <v>-2.3168757061264422E-2</v>
      </c>
      <c r="H979" s="3">
        <f>1-E979/MAX(E$2:E979)</f>
        <v>0.68076805281426522</v>
      </c>
      <c r="I979" s="32">
        <v>122.66666666666669</v>
      </c>
      <c r="J979" s="32">
        <v>766.66666666666674</v>
      </c>
      <c r="K979" s="34">
        <f ca="1">IF(ROW()&gt;计算结果!B$18+1,SUM(OFFSET(I979,0,0,-计算结果!B$18,1))-SUM(OFFSET(J979,0,0,-计算结果!B$18,1)),SUM(OFFSET(I979,0,0,-ROW(),1))-SUM(OFFSET(J979,0,0,-ROW(),1)))</f>
        <v>2575.9999999999964</v>
      </c>
      <c r="L979" s="35" t="str">
        <f t="shared" ca="1" si="61"/>
        <v>买</v>
      </c>
      <c r="M979" s="4" t="str">
        <f t="shared" ca="1" si="62"/>
        <v/>
      </c>
      <c r="N979" s="3">
        <f ca="1">IF(L978="买",E979/E978-1,0)-IF(M979=1,计算结果!B$17,0)</f>
        <v>-2.3168757061264422E-2</v>
      </c>
      <c r="O979" s="2">
        <f t="shared" ca="1" si="63"/>
        <v>2.2499166237825983</v>
      </c>
      <c r="P979" s="3">
        <f ca="1">1-O979/MAX(O$2:O979)</f>
        <v>0.60126649594284709</v>
      </c>
    </row>
    <row r="980" spans="1:16" x14ac:dyDescent="0.15">
      <c r="A980" s="1">
        <v>39827</v>
      </c>
      <c r="B980">
        <v>1873.63</v>
      </c>
      <c r="C980">
        <v>1955.24</v>
      </c>
      <c r="D980">
        <v>1873.63</v>
      </c>
      <c r="E980" s="2">
        <v>1955.24</v>
      </c>
      <c r="F980" s="16">
        <v>52658995200</v>
      </c>
      <c r="G980" s="3">
        <f t="shared" si="60"/>
        <v>4.2133259424685043E-2</v>
      </c>
      <c r="H980" s="3">
        <f>1-E980/MAX(E$2:E980)</f>
        <v>0.66731777036684137</v>
      </c>
      <c r="I980" s="32">
        <v>882.00025258903759</v>
      </c>
      <c r="J980" s="32">
        <v>11.000252589037586</v>
      </c>
      <c r="K980" s="34">
        <f ca="1">IF(ROW()&gt;计算结果!B$18+1,SUM(OFFSET(I980,0,0,-计算结果!B$18,1))-SUM(OFFSET(J980,0,0,-计算结果!B$18,1)),SUM(OFFSET(I980,0,0,-ROW(),1))-SUM(OFFSET(J980,0,0,-ROW(),1)))</f>
        <v>4105.0000000000036</v>
      </c>
      <c r="L980" s="35" t="str">
        <f t="shared" ca="1" si="61"/>
        <v>买</v>
      </c>
      <c r="M980" s="4" t="str">
        <f t="shared" ca="1" si="62"/>
        <v/>
      </c>
      <c r="N980" s="3">
        <f ca="1">IF(L979="买",E980/E979-1,0)-IF(M980=1,计算结果!B$17,0)</f>
        <v>4.2133259424685043E-2</v>
      </c>
      <c r="O980" s="2">
        <f t="shared" ca="1" si="63"/>
        <v>2.3447129445763419</v>
      </c>
      <c r="P980" s="3">
        <f ca="1">1-O980/MAX(O$2:O980)</f>
        <v>0.58446655377509338</v>
      </c>
    </row>
    <row r="981" spans="1:16" x14ac:dyDescent="0.15">
      <c r="A981" s="1">
        <v>39828</v>
      </c>
      <c r="B981">
        <v>1935.39</v>
      </c>
      <c r="C981">
        <v>1977.19</v>
      </c>
      <c r="D981">
        <v>1930.3</v>
      </c>
      <c r="E981" s="2">
        <v>1954.87</v>
      </c>
      <c r="F981" s="16">
        <v>67144773632</v>
      </c>
      <c r="G981" s="3">
        <f t="shared" si="60"/>
        <v>-1.892350811154575E-4</v>
      </c>
      <c r="H981" s="3">
        <f>1-E981/MAX(E$2:E981)</f>
        <v>0.66738072551555161</v>
      </c>
      <c r="I981" s="32">
        <v>552</v>
      </c>
      <c r="J981" s="32">
        <v>300</v>
      </c>
      <c r="K981" s="34">
        <f ca="1">IF(ROW()&gt;计算结果!B$18+1,SUM(OFFSET(I981,0,0,-计算结果!B$18,1))-SUM(OFFSET(J981,0,0,-计算结果!B$18,1)),SUM(OFFSET(I981,0,0,-ROW(),1))-SUM(OFFSET(J981,0,0,-ROW(),1)))</f>
        <v>4437.9999999999964</v>
      </c>
      <c r="L981" s="35" t="str">
        <f t="shared" ca="1" si="61"/>
        <v>买</v>
      </c>
      <c r="M981" s="4" t="str">
        <f t="shared" ca="1" si="62"/>
        <v/>
      </c>
      <c r="N981" s="3">
        <f ca="1">IF(L980="买",E981/E980-1,0)-IF(M981=1,计算结果!B$17,0)</f>
        <v>-1.892350811154575E-4</v>
      </c>
      <c r="O981" s="2">
        <f t="shared" ca="1" si="63"/>
        <v>2.3442692426320826</v>
      </c>
      <c r="P981" s="3">
        <f ca="1">1-O981/MAX(O$2:O981)</f>
        <v>0.58454518728049587</v>
      </c>
    </row>
    <row r="982" spans="1:16" x14ac:dyDescent="0.15">
      <c r="A982" s="1">
        <v>39829</v>
      </c>
      <c r="B982">
        <v>1965.44</v>
      </c>
      <c r="C982">
        <v>2026.65</v>
      </c>
      <c r="D982">
        <v>1965.44</v>
      </c>
      <c r="E982" s="2">
        <v>1990.21</v>
      </c>
      <c r="F982" s="16">
        <v>84717649920</v>
      </c>
      <c r="G982" s="3">
        <f t="shared" si="60"/>
        <v>1.8077928455600745E-2</v>
      </c>
      <c r="H982" s="3">
        <f>1-E982/MAX(E$2:E982)</f>
        <v>0.66136765806846798</v>
      </c>
      <c r="I982" s="32">
        <v>539.76470588235293</v>
      </c>
      <c r="J982" s="32">
        <v>291.76470588235293</v>
      </c>
      <c r="K982" s="34">
        <f ca="1">IF(ROW()&gt;计算结果!B$18+1,SUM(OFFSET(I982,0,0,-计算结果!B$18,1))-SUM(OFFSET(J982,0,0,-计算结果!B$18,1)),SUM(OFFSET(I982,0,0,-ROW(),1))-SUM(OFFSET(J982,0,0,-ROW(),1)))</f>
        <v>5301.9999999999964</v>
      </c>
      <c r="L982" s="35" t="str">
        <f t="shared" ca="1" si="61"/>
        <v>买</v>
      </c>
      <c r="M982" s="4" t="str">
        <f t="shared" ca="1" si="62"/>
        <v/>
      </c>
      <c r="N982" s="3">
        <f ca="1">IF(L981="买",E982/E981-1,0)-IF(M982=1,计算结果!B$17,0)</f>
        <v>1.8077928455600745E-2</v>
      </c>
      <c r="O982" s="2">
        <f t="shared" ca="1" si="63"/>
        <v>2.3866487742810509</v>
      </c>
      <c r="P982" s="3">
        <f ca="1">1-O982/MAX(O$2:O982)</f>
        <v>0.57703462489961765</v>
      </c>
    </row>
    <row r="983" spans="1:16" x14ac:dyDescent="0.15">
      <c r="A983" s="1">
        <v>39832</v>
      </c>
      <c r="B983">
        <v>2010.58</v>
      </c>
      <c r="C983">
        <v>2052.19</v>
      </c>
      <c r="D983">
        <v>1993.95</v>
      </c>
      <c r="E983" s="2">
        <v>2012.46</v>
      </c>
      <c r="F983" s="16">
        <v>69785526272</v>
      </c>
      <c r="G983" s="3">
        <f t="shared" si="60"/>
        <v>1.1179724752664377E-2</v>
      </c>
      <c r="H983" s="3">
        <f>1-E983/MAX(E$2:E983)</f>
        <v>0.65758184169332334</v>
      </c>
      <c r="I983" s="32">
        <v>379.99999999999966</v>
      </c>
      <c r="J983" s="32">
        <v>399.99999999999966</v>
      </c>
      <c r="K983" s="34">
        <f ca="1">IF(ROW()&gt;计算结果!B$18+1,SUM(OFFSET(I983,0,0,-计算结果!B$18,1))-SUM(OFFSET(J983,0,0,-计算结果!B$18,1)),SUM(OFFSET(I983,0,0,-ROW(),1))-SUM(OFFSET(J983,0,0,-ROW(),1)))</f>
        <v>5712.9999999999927</v>
      </c>
      <c r="L983" s="35" t="str">
        <f t="shared" ca="1" si="61"/>
        <v>买</v>
      </c>
      <c r="M983" s="4" t="str">
        <f t="shared" ca="1" si="62"/>
        <v/>
      </c>
      <c r="N983" s="3">
        <f ca="1">IF(L982="买",E983/E982-1,0)-IF(M983=1,计算结果!B$17,0)</f>
        <v>1.1179724752664377E-2</v>
      </c>
      <c r="O983" s="2">
        <f t="shared" ca="1" si="63"/>
        <v>2.4133308506587969</v>
      </c>
      <c r="P983" s="3">
        <f ca="1">1-O983/MAX(O$2:O983)</f>
        <v>0.57230598842608793</v>
      </c>
    </row>
    <row r="984" spans="1:16" x14ac:dyDescent="0.15">
      <c r="A984" s="1">
        <v>39833</v>
      </c>
      <c r="B984">
        <v>2006.53</v>
      </c>
      <c r="C984">
        <v>2025.19</v>
      </c>
      <c r="D984">
        <v>1986.06</v>
      </c>
      <c r="E984" s="2">
        <v>2025.19</v>
      </c>
      <c r="F984" s="16">
        <v>45640126464</v>
      </c>
      <c r="G984" s="3">
        <f t="shared" si="60"/>
        <v>6.3255915645528127E-3</v>
      </c>
      <c r="H984" s="3">
        <f>1-E984/MAX(E$2:E984)</f>
        <v>0.65541584427958888</v>
      </c>
      <c r="I984" s="32">
        <v>545.9540229885057</v>
      </c>
      <c r="J984" s="32">
        <v>291.9540229885057</v>
      </c>
      <c r="K984" s="34">
        <f ca="1">IF(ROW()&gt;计算结果!B$18+1,SUM(OFFSET(I984,0,0,-计算结果!B$18,1))-SUM(OFFSET(J984,0,0,-计算结果!B$18,1)),SUM(OFFSET(I984,0,0,-ROW(),1))-SUM(OFFSET(J984,0,0,-ROW(),1)))</f>
        <v>6778.9999999999927</v>
      </c>
      <c r="L984" s="35" t="str">
        <f t="shared" ca="1" si="61"/>
        <v>买</v>
      </c>
      <c r="M984" s="4" t="str">
        <f t="shared" ca="1" si="62"/>
        <v/>
      </c>
      <c r="N984" s="3">
        <f ca="1">IF(L983="买",E984/E983-1,0)-IF(M984=1,计算结果!B$17,0)</f>
        <v>6.3255915645528127E-3</v>
      </c>
      <c r="O984" s="2">
        <f t="shared" ca="1" si="63"/>
        <v>2.4285965959301992</v>
      </c>
      <c r="P984" s="3">
        <f ca="1">1-O984/MAX(O$2:O984)</f>
        <v>0.56960057079426629</v>
      </c>
    </row>
    <row r="985" spans="1:16" x14ac:dyDescent="0.15">
      <c r="A985" s="1">
        <v>39834</v>
      </c>
      <c r="B985">
        <v>1993.67</v>
      </c>
      <c r="C985">
        <v>2047.1</v>
      </c>
      <c r="D985">
        <v>1988.24</v>
      </c>
      <c r="E985" s="2">
        <v>2021.71</v>
      </c>
      <c r="F985" s="16">
        <v>59914190848</v>
      </c>
      <c r="G985" s="3">
        <f t="shared" si="60"/>
        <v>-1.7183572899333033E-3</v>
      </c>
      <c r="H985" s="3">
        <f>1-E985/MAX(E$2:E985)</f>
        <v>0.65600796297556663</v>
      </c>
      <c r="I985" s="32">
        <v>324.68421052631578</v>
      </c>
      <c r="J985" s="32">
        <v>523.68421052631584</v>
      </c>
      <c r="K985" s="34">
        <f ca="1">IF(ROW()&gt;计算结果!B$18+1,SUM(OFFSET(I985,0,0,-计算结果!B$18,1))-SUM(OFFSET(J985,0,0,-计算结果!B$18,1)),SUM(OFFSET(I985,0,0,-ROW(),1))-SUM(OFFSET(J985,0,0,-ROW(),1)))</f>
        <v>6027.9999999999891</v>
      </c>
      <c r="L985" s="35" t="str">
        <f t="shared" ca="1" si="61"/>
        <v>买</v>
      </c>
      <c r="M985" s="4" t="str">
        <f t="shared" ca="1" si="62"/>
        <v/>
      </c>
      <c r="N985" s="3">
        <f ca="1">IF(L984="买",E985/E984-1,0)-IF(M985=1,计算结果!B$17,0)</f>
        <v>-1.7183572899333033E-3</v>
      </c>
      <c r="O985" s="2">
        <f t="shared" ca="1" si="63"/>
        <v>2.4244233992652755</v>
      </c>
      <c r="P985" s="3">
        <f ca="1">1-O985/MAX(O$2:O985)</f>
        <v>0.57034015079102507</v>
      </c>
    </row>
    <row r="986" spans="1:16" x14ac:dyDescent="0.15">
      <c r="A986" s="1">
        <v>39835</v>
      </c>
      <c r="B986">
        <v>2034.29</v>
      </c>
      <c r="C986">
        <v>2048.48</v>
      </c>
      <c r="D986">
        <v>2012.74</v>
      </c>
      <c r="E986" s="2">
        <v>2044.55</v>
      </c>
      <c r="F986" s="16">
        <v>53439127552</v>
      </c>
      <c r="G986" s="3">
        <f t="shared" si="60"/>
        <v>1.1297367080342902E-2</v>
      </c>
      <c r="H986" s="3">
        <f>1-E986/MAX(E$2:E986)</f>
        <v>0.65212175866058675</v>
      </c>
      <c r="I986" s="32">
        <v>689.77777777777783</v>
      </c>
      <c r="J986" s="32">
        <v>177.77777777777783</v>
      </c>
      <c r="K986" s="34">
        <f ca="1">IF(ROW()&gt;计算结果!B$18+1,SUM(OFFSET(I986,0,0,-计算结果!B$18,1))-SUM(OFFSET(J986,0,0,-计算结果!B$18,1)),SUM(OFFSET(I986,0,0,-ROW(),1))-SUM(OFFSET(J986,0,0,-ROW(),1)))</f>
        <v>7163.9999999999964</v>
      </c>
      <c r="L986" s="35" t="str">
        <f t="shared" ca="1" si="61"/>
        <v>买</v>
      </c>
      <c r="M986" s="4" t="str">
        <f t="shared" ca="1" si="62"/>
        <v/>
      </c>
      <c r="N986" s="3">
        <f ca="1">IF(L985="买",E986/E985-1,0)-IF(M986=1,计算结果!B$17,0)</f>
        <v>1.1297367080342902E-2</v>
      </c>
      <c r="O986" s="2">
        <f t="shared" ca="1" si="63"/>
        <v>2.4518130003649481</v>
      </c>
      <c r="P986" s="3">
        <f ca="1">1-O986/MAX(O$2:O986)</f>
        <v>0.56548612575482649</v>
      </c>
    </row>
    <row r="987" spans="1:16" x14ac:dyDescent="0.15">
      <c r="A987" s="1">
        <v>39836</v>
      </c>
      <c r="B987">
        <v>2039.52</v>
      </c>
      <c r="C987">
        <v>2054.33</v>
      </c>
      <c r="D987">
        <v>2025.19</v>
      </c>
      <c r="E987" s="2">
        <v>2032.68</v>
      </c>
      <c r="F987" s="16">
        <v>49887830016</v>
      </c>
      <c r="G987" s="3">
        <f t="shared" si="60"/>
        <v>-5.8056785111637588E-3</v>
      </c>
      <c r="H987" s="3">
        <f>1-E987/MAX(E$2:E987)</f>
        <v>0.65414142789083241</v>
      </c>
      <c r="I987" s="32">
        <v>297</v>
      </c>
      <c r="J987" s="32">
        <v>594</v>
      </c>
      <c r="K987" s="34">
        <f ca="1">IF(ROW()&gt;计算结果!B$18+1,SUM(OFFSET(I987,0,0,-计算结果!B$18,1))-SUM(OFFSET(J987,0,0,-计算结果!B$18,1)),SUM(OFFSET(I987,0,0,-ROW(),1))-SUM(OFFSET(J987,0,0,-ROW(),1)))</f>
        <v>7071.9999999999964</v>
      </c>
      <c r="L987" s="35" t="str">
        <f t="shared" ca="1" si="61"/>
        <v>买</v>
      </c>
      <c r="M987" s="4" t="str">
        <f t="shared" ca="1" si="62"/>
        <v/>
      </c>
      <c r="N987" s="3">
        <f ca="1">IF(L986="买",E987/E986-1,0)-IF(M987=1,计算结果!B$17,0)</f>
        <v>-5.8056785111637588E-3</v>
      </c>
      <c r="O987" s="2">
        <f t="shared" ca="1" si="63"/>
        <v>2.4375785623153372</v>
      </c>
      <c r="P987" s="3">
        <f ca="1">1-O987/MAX(O$2:O987)</f>
        <v>0.56800877361733426</v>
      </c>
    </row>
    <row r="988" spans="1:16" x14ac:dyDescent="0.15">
      <c r="A988" s="1">
        <v>39846</v>
      </c>
      <c r="B988">
        <v>2052.44</v>
      </c>
      <c r="C988">
        <v>2059.34</v>
      </c>
      <c r="D988">
        <v>2029.72</v>
      </c>
      <c r="E988" s="2">
        <v>2057.06</v>
      </c>
      <c r="F988" s="16">
        <v>46126546944</v>
      </c>
      <c r="G988" s="3">
        <f t="shared" si="60"/>
        <v>1.1994017749965558E-2</v>
      </c>
      <c r="H988" s="3">
        <f>1-E988/MAX(E$2:E988)</f>
        <v>0.64999319403797728</v>
      </c>
      <c r="I988" s="32">
        <v>836</v>
      </c>
      <c r="J988" s="32">
        <v>50</v>
      </c>
      <c r="K988" s="34">
        <f ca="1">IF(ROW()&gt;计算结果!B$18+1,SUM(OFFSET(I988,0,0,-计算结果!B$18,1))-SUM(OFFSET(J988,0,0,-计算结果!B$18,1)),SUM(OFFSET(I988,0,0,-ROW(),1))-SUM(OFFSET(J988,0,0,-ROW(),1)))</f>
        <v>8645.9999999999927</v>
      </c>
      <c r="L988" s="35" t="str">
        <f t="shared" ca="1" si="61"/>
        <v>买</v>
      </c>
      <c r="M988" s="4" t="str">
        <f t="shared" ca="1" si="62"/>
        <v/>
      </c>
      <c r="N988" s="3">
        <f ca="1">IF(L987="买",E988/E987-1,0)-IF(M988=1,计算结果!B$17,0)</f>
        <v>1.1994017749965558E-2</v>
      </c>
      <c r="O988" s="2">
        <f t="shared" ca="1" si="63"/>
        <v>2.4668149228586831</v>
      </c>
      <c r="P988" s="3">
        <f ca="1">1-O988/MAX(O$2:O988)</f>
        <v>0.56282746318027121</v>
      </c>
    </row>
    <row r="989" spans="1:16" x14ac:dyDescent="0.15">
      <c r="A989" s="1">
        <v>39847</v>
      </c>
      <c r="B989">
        <v>2056.79</v>
      </c>
      <c r="C989">
        <v>2108.94</v>
      </c>
      <c r="D989">
        <v>2049.89</v>
      </c>
      <c r="E989" s="2">
        <v>2108.91</v>
      </c>
      <c r="F989" s="16">
        <v>75554095104</v>
      </c>
      <c r="G989" s="3">
        <f t="shared" si="60"/>
        <v>2.5205876347797362E-2</v>
      </c>
      <c r="H989" s="3">
        <f>1-E989/MAX(E$2:E989)</f>
        <v>0.64117096576601096</v>
      </c>
      <c r="I989" s="32">
        <v>850</v>
      </c>
      <c r="J989" s="32">
        <v>40</v>
      </c>
      <c r="K989" s="34">
        <f ca="1">IF(ROW()&gt;计算结果!B$18+1,SUM(OFFSET(I989,0,0,-计算结果!B$18,1))-SUM(OFFSET(J989,0,0,-计算结果!B$18,1)),SUM(OFFSET(I989,0,0,-ROW(),1))-SUM(OFFSET(J989,0,0,-ROW(),1)))</f>
        <v>9030.9999999999927</v>
      </c>
      <c r="L989" s="35" t="str">
        <f t="shared" ca="1" si="61"/>
        <v>买</v>
      </c>
      <c r="M989" s="4" t="str">
        <f t="shared" ca="1" si="62"/>
        <v/>
      </c>
      <c r="N989" s="3">
        <f ca="1">IF(L988="买",E989/E988-1,0)-IF(M989=1,计算结果!B$17,0)</f>
        <v>2.5205876347797362E-2</v>
      </c>
      <c r="O989" s="2">
        <f t="shared" ca="1" si="63"/>
        <v>2.5289931547771602</v>
      </c>
      <c r="P989" s="3">
        <f ca="1">1-O989/MAX(O$2:O989)</f>
        <v>0.55180814627454011</v>
      </c>
    </row>
    <row r="990" spans="1:16" x14ac:dyDescent="0.15">
      <c r="A990" s="1">
        <v>39848</v>
      </c>
      <c r="B990">
        <v>2118.56</v>
      </c>
      <c r="C990">
        <v>2166.41</v>
      </c>
      <c r="D990">
        <v>2117.02</v>
      </c>
      <c r="E990" s="2">
        <v>2166.41</v>
      </c>
      <c r="F990" s="16">
        <v>87192158208</v>
      </c>
      <c r="G990" s="3">
        <f t="shared" si="60"/>
        <v>2.7265269736499009E-2</v>
      </c>
      <c r="H990" s="3">
        <f>1-E990/MAX(E$2:E990)</f>
        <v>0.63138739535833399</v>
      </c>
      <c r="I990" s="32">
        <v>777.9827089337175</v>
      </c>
      <c r="J990" s="32">
        <v>97.982708933717504</v>
      </c>
      <c r="K990" s="34">
        <f ca="1">IF(ROW()&gt;计算结果!B$18+1,SUM(OFFSET(I990,0,0,-计算结果!B$18,1))-SUM(OFFSET(J990,0,0,-计算结果!B$18,1)),SUM(OFFSET(I990,0,0,-ROW(),1))-SUM(OFFSET(J990,0,0,-ROW(),1)))</f>
        <v>8892.0000000000036</v>
      </c>
      <c r="L990" s="35" t="str">
        <f t="shared" ca="1" si="61"/>
        <v>买</v>
      </c>
      <c r="M990" s="4" t="str">
        <f t="shared" ca="1" si="62"/>
        <v/>
      </c>
      <c r="N990" s="3">
        <f ca="1">IF(L989="买",E990/E989-1,0)-IF(M990=1,计算结果!B$17,0)</f>
        <v>2.7265269736499009E-2</v>
      </c>
      <c r="O990" s="2">
        <f t="shared" ca="1" si="63"/>
        <v>2.5979468353039192</v>
      </c>
      <c r="P990" s="3">
        <f ca="1">1-O990/MAX(O$2:O990)</f>
        <v>0.53958807448901402</v>
      </c>
    </row>
    <row r="991" spans="1:16" x14ac:dyDescent="0.15">
      <c r="A991" s="1">
        <v>39849</v>
      </c>
      <c r="B991">
        <v>2164.5500000000002</v>
      </c>
      <c r="C991">
        <v>2211.1799999999998</v>
      </c>
      <c r="D991">
        <v>2135.67</v>
      </c>
      <c r="E991" s="2">
        <v>2150.9699999999998</v>
      </c>
      <c r="F991" s="16">
        <v>101712445440</v>
      </c>
      <c r="G991" s="3">
        <f t="shared" si="60"/>
        <v>-7.1269981213158973E-3</v>
      </c>
      <c r="H991" s="3">
        <f>1-E991/MAX(E$2:E991)</f>
        <v>0.63401449669910837</v>
      </c>
      <c r="I991" s="32">
        <v>232.3125</v>
      </c>
      <c r="J991" s="32">
        <v>645.3125</v>
      </c>
      <c r="K991" s="34">
        <f ca="1">IF(ROW()&gt;计算结果!B$18+1,SUM(OFFSET(I991,0,0,-计算结果!B$18,1))-SUM(OFFSET(J991,0,0,-计算结果!B$18,1)),SUM(OFFSET(I991,0,0,-ROW(),1))-SUM(OFFSET(J991,0,0,-ROW(),1)))</f>
        <v>8601.0000000000036</v>
      </c>
      <c r="L991" s="35" t="str">
        <f t="shared" ca="1" si="61"/>
        <v>买</v>
      </c>
      <c r="M991" s="4" t="str">
        <f t="shared" ca="1" si="62"/>
        <v/>
      </c>
      <c r="N991" s="3">
        <f ca="1">IF(L990="买",E991/E990-1,0)-IF(M991=1,计算结果!B$17,0)</f>
        <v>-7.1269981213158973E-3</v>
      </c>
      <c r="O991" s="2">
        <f t="shared" ca="1" si="63"/>
        <v>2.5794312730894298</v>
      </c>
      <c r="P991" s="3">
        <f ca="1">1-O991/MAX(O$2:O991)</f>
        <v>0.54286942941716221</v>
      </c>
    </row>
    <row r="992" spans="1:16" x14ac:dyDescent="0.15">
      <c r="A992" s="1">
        <v>39850</v>
      </c>
      <c r="B992">
        <v>2158.08</v>
      </c>
      <c r="C992">
        <v>2240.02</v>
      </c>
      <c r="D992">
        <v>2158.08</v>
      </c>
      <c r="E992" s="2">
        <v>2237.2800000000002</v>
      </c>
      <c r="F992" s="16">
        <v>95640059904</v>
      </c>
      <c r="G992" s="3">
        <f t="shared" si="60"/>
        <v>4.0126082651083195E-2</v>
      </c>
      <c r="H992" s="3">
        <f>1-E992/MAX(E$2:E992)</f>
        <v>0.61932893214455853</v>
      </c>
      <c r="I992" s="32">
        <v>895</v>
      </c>
      <c r="J992" s="32">
        <v>1</v>
      </c>
      <c r="K992" s="34">
        <f ca="1">IF(ROW()&gt;计算结果!B$18+1,SUM(OFFSET(I992,0,0,-计算结果!B$18,1))-SUM(OFFSET(J992,0,0,-计算结果!B$18,1)),SUM(OFFSET(I992,0,0,-ROW(),1))-SUM(OFFSET(J992,0,0,-ROW(),1)))</f>
        <v>10113.000000000004</v>
      </c>
      <c r="L992" s="35" t="str">
        <f t="shared" ca="1" si="61"/>
        <v>买</v>
      </c>
      <c r="M992" s="4" t="str">
        <f t="shared" ca="1" si="62"/>
        <v/>
      </c>
      <c r="N992" s="3">
        <f ca="1">IF(L991="买",E992/E991-1,0)-IF(M992=1,计算结果!B$17,0)</f>
        <v>4.0126082651083195E-2</v>
      </c>
      <c r="O992" s="2">
        <f t="shared" ca="1" si="63"/>
        <v>2.682933745546205</v>
      </c>
      <c r="P992" s="3">
        <f ca="1">1-O992/MAX(O$2:O992)</f>
        <v>0.52452657035961847</v>
      </c>
    </row>
    <row r="993" spans="1:16" x14ac:dyDescent="0.15">
      <c r="A993" s="1">
        <v>39853</v>
      </c>
      <c r="B993">
        <v>2271.59</v>
      </c>
      <c r="C993">
        <v>2307.91</v>
      </c>
      <c r="D993">
        <v>2257.4899999999998</v>
      </c>
      <c r="E993" s="2">
        <v>2296.67</v>
      </c>
      <c r="F993" s="16">
        <v>119886790656</v>
      </c>
      <c r="G993" s="3">
        <f t="shared" si="60"/>
        <v>2.6545626832582325E-2</v>
      </c>
      <c r="H993" s="3">
        <f>1-E993/MAX(E$2:E993)</f>
        <v>0.60922378003130739</v>
      </c>
      <c r="I993" s="32">
        <v>855</v>
      </c>
      <c r="J993" s="32">
        <v>30</v>
      </c>
      <c r="K993" s="34">
        <f ca="1">IF(ROW()&gt;计算结果!B$18+1,SUM(OFFSET(I993,0,0,-计算结果!B$18,1))-SUM(OFFSET(J993,0,0,-计算结果!B$18,1)),SUM(OFFSET(I993,0,0,-ROW(),1))-SUM(OFFSET(J993,0,0,-ROW(),1)))</f>
        <v>10678</v>
      </c>
      <c r="L993" s="35" t="str">
        <f t="shared" ca="1" si="61"/>
        <v>买</v>
      </c>
      <c r="M993" s="4" t="str">
        <f t="shared" ca="1" si="62"/>
        <v/>
      </c>
      <c r="N993" s="3">
        <f ca="1">IF(L992="买",E993/E992-1,0)-IF(M993=1,计算结果!B$17,0)</f>
        <v>2.6545626832582325E-2</v>
      </c>
      <c r="O993" s="2">
        <f t="shared" ca="1" si="63"/>
        <v>2.7541539035720168</v>
      </c>
      <c r="P993" s="3">
        <f ca="1">1-O993/MAX(O$2:O993)</f>
        <v>0.51190483012757682</v>
      </c>
    </row>
    <row r="994" spans="1:16" x14ac:dyDescent="0.15">
      <c r="A994" s="1">
        <v>39854</v>
      </c>
      <c r="B994">
        <v>2288.0700000000002</v>
      </c>
      <c r="C994">
        <v>2327.1</v>
      </c>
      <c r="D994">
        <v>2263.5300000000002</v>
      </c>
      <c r="E994" s="2">
        <v>2326.75</v>
      </c>
      <c r="F994" s="16">
        <v>107891597312</v>
      </c>
      <c r="G994" s="3">
        <f t="shared" si="60"/>
        <v>1.3097223371228761E-2</v>
      </c>
      <c r="H994" s="3">
        <f>1-E994/MAX(E$2:E994)</f>
        <v>0.60410569659021296</v>
      </c>
      <c r="I994" s="32">
        <v>710.94690265486724</v>
      </c>
      <c r="J994" s="32">
        <v>161.94690265486724</v>
      </c>
      <c r="K994" s="34">
        <f ca="1">IF(ROW()&gt;计算结果!B$18+1,SUM(OFFSET(I994,0,0,-计算结果!B$18,1))-SUM(OFFSET(J994,0,0,-计算结果!B$18,1)),SUM(OFFSET(I994,0,0,-ROW(),1))-SUM(OFFSET(J994,0,0,-ROW(),1)))</f>
        <v>11715.000000000004</v>
      </c>
      <c r="L994" s="35" t="str">
        <f t="shared" ca="1" si="61"/>
        <v>买</v>
      </c>
      <c r="M994" s="4" t="str">
        <f t="shared" ca="1" si="62"/>
        <v/>
      </c>
      <c r="N994" s="3">
        <f ca="1">IF(L993="买",E994/E993-1,0)-IF(M994=1,计算结果!B$17,0)</f>
        <v>1.3097223371228761E-2</v>
      </c>
      <c r="O994" s="2">
        <f t="shared" ca="1" si="63"/>
        <v>2.7902256724458412</v>
      </c>
      <c r="P994" s="3">
        <f ca="1">1-O994/MAX(O$2:O994)</f>
        <v>0.50551213866133982</v>
      </c>
    </row>
    <row r="995" spans="1:16" x14ac:dyDescent="0.15">
      <c r="A995" s="1">
        <v>39855</v>
      </c>
      <c r="B995">
        <v>2287.23</v>
      </c>
      <c r="C995">
        <v>2381.19</v>
      </c>
      <c r="D995">
        <v>2275.5700000000002</v>
      </c>
      <c r="E995" s="2">
        <v>2331.14</v>
      </c>
      <c r="F995" s="16">
        <v>144588095488</v>
      </c>
      <c r="G995" s="3">
        <f t="shared" si="60"/>
        <v>1.8867519071665839E-3</v>
      </c>
      <c r="H995" s="3">
        <f>1-E995/MAX(E$2:E995)</f>
        <v>0.60335874225821828</v>
      </c>
      <c r="I995" s="32">
        <v>382.90909090909099</v>
      </c>
      <c r="J995" s="32">
        <v>490.90909090909099</v>
      </c>
      <c r="K995" s="34">
        <f ca="1">IF(ROW()&gt;计算结果!B$18+1,SUM(OFFSET(I995,0,0,-计算结果!B$18,1))-SUM(OFFSET(J995,0,0,-计算结果!B$18,1)),SUM(OFFSET(I995,0,0,-ROW(),1))-SUM(OFFSET(J995,0,0,-ROW(),1)))</f>
        <v>12468</v>
      </c>
      <c r="L995" s="35" t="str">
        <f t="shared" ca="1" si="61"/>
        <v>买</v>
      </c>
      <c r="M995" s="4" t="str">
        <f t="shared" ca="1" si="62"/>
        <v/>
      </c>
      <c r="N995" s="3">
        <f ca="1">IF(L994="买",E995/E994-1,0)-IF(M995=1,计算结果!B$17,0)</f>
        <v>1.8867519071665839E-3</v>
      </c>
      <c r="O995" s="2">
        <f t="shared" ca="1" si="63"/>
        <v>2.7954901360547537</v>
      </c>
      <c r="P995" s="3">
        <f ca="1">1-O995/MAX(O$2:O995)</f>
        <v>0.50457916274588832</v>
      </c>
    </row>
    <row r="996" spans="1:16" x14ac:dyDescent="0.15">
      <c r="A996" s="1">
        <v>39856</v>
      </c>
      <c r="B996">
        <v>2335.4</v>
      </c>
      <c r="C996">
        <v>2344.66</v>
      </c>
      <c r="D996">
        <v>2248.48</v>
      </c>
      <c r="E996" s="2">
        <v>2318.34</v>
      </c>
      <c r="F996" s="16">
        <v>116050223104</v>
      </c>
      <c r="G996" s="3">
        <f t="shared" si="60"/>
        <v>-5.490875708880516E-3</v>
      </c>
      <c r="H996" s="3">
        <f>1-E996/MAX(E$2:E996)</f>
        <v>0.6055366501054924</v>
      </c>
      <c r="I996" s="32">
        <v>513.81818181818187</v>
      </c>
      <c r="J996" s="32">
        <v>356.81818181818187</v>
      </c>
      <c r="K996" s="34">
        <f ca="1">IF(ROW()&gt;计算结果!B$18+1,SUM(OFFSET(I996,0,0,-计算结果!B$18,1))-SUM(OFFSET(J996,0,0,-计算结果!B$18,1)),SUM(OFFSET(I996,0,0,-ROW(),1))-SUM(OFFSET(J996,0,0,-ROW(),1)))</f>
        <v>12091</v>
      </c>
      <c r="L996" s="35" t="str">
        <f t="shared" ca="1" si="61"/>
        <v>买</v>
      </c>
      <c r="M996" s="4" t="str">
        <f t="shared" ca="1" si="62"/>
        <v/>
      </c>
      <c r="N996" s="3">
        <f ca="1">IF(L995="买",E996/E995-1,0)-IF(M996=1,计算结果!B$17,0)</f>
        <v>-5.490875708880516E-3</v>
      </c>
      <c r="O996" s="2">
        <f t="shared" ca="1" si="63"/>
        <v>2.7801404471722755</v>
      </c>
      <c r="P996" s="3">
        <f ca="1">1-O996/MAX(O$2:O996)</f>
        <v>0.5072994569868402</v>
      </c>
    </row>
    <row r="997" spans="1:16" x14ac:dyDescent="0.15">
      <c r="A997" s="1">
        <v>39857</v>
      </c>
      <c r="B997">
        <v>2321.56</v>
      </c>
      <c r="C997">
        <v>2402.44</v>
      </c>
      <c r="D997">
        <v>2307.09</v>
      </c>
      <c r="E997" s="2">
        <v>2399.06</v>
      </c>
      <c r="F997" s="16">
        <v>134471081984</v>
      </c>
      <c r="G997" s="3">
        <f t="shared" si="60"/>
        <v>3.4818016339277058E-2</v>
      </c>
      <c r="H997" s="3">
        <f>1-E997/MAX(E$2:E997)</f>
        <v>0.59180221874361938</v>
      </c>
      <c r="I997" s="32">
        <v>863.99732083054255</v>
      </c>
      <c r="J997" s="32">
        <v>27.997320830542549</v>
      </c>
      <c r="K997" s="34">
        <f ca="1">IF(ROW()&gt;计算结果!B$18+1,SUM(OFFSET(I997,0,0,-计算结果!B$18,1))-SUM(OFFSET(J997,0,0,-计算结果!B$18,1)),SUM(OFFSET(I997,0,0,-ROW(),1))-SUM(OFFSET(J997,0,0,-ROW(),1)))</f>
        <v>13610.000000000011</v>
      </c>
      <c r="L997" s="35" t="str">
        <f t="shared" ca="1" si="61"/>
        <v>买</v>
      </c>
      <c r="M997" s="4" t="str">
        <f t="shared" ca="1" si="62"/>
        <v/>
      </c>
      <c r="N997" s="3">
        <f ca="1">IF(L996="买",E997/E996-1,0)-IF(M997=1,计算结果!B$17,0)</f>
        <v>3.4818016339277058E-2</v>
      </c>
      <c r="O997" s="2">
        <f t="shared" ca="1" si="63"/>
        <v>2.8769394226874048</v>
      </c>
      <c r="P997" s="3">
        <f ca="1">1-O997/MAX(O$2:O997)</f>
        <v>0.49014460142983729</v>
      </c>
    </row>
    <row r="998" spans="1:16" x14ac:dyDescent="0.15">
      <c r="A998" s="1">
        <v>39860</v>
      </c>
      <c r="B998">
        <v>2421.19</v>
      </c>
      <c r="C998">
        <v>2462.39</v>
      </c>
      <c r="D998">
        <v>2397.1799999999998</v>
      </c>
      <c r="E998" s="2">
        <v>2462.25</v>
      </c>
      <c r="F998" s="16">
        <v>147380371456</v>
      </c>
      <c r="G998" s="3">
        <f t="shared" si="60"/>
        <v>2.6339482964160998E-2</v>
      </c>
      <c r="H998" s="3">
        <f>1-E998/MAX(E$2:E998)</f>
        <v>0.5810505002382087</v>
      </c>
      <c r="I998" s="32">
        <v>675.91836734693868</v>
      </c>
      <c r="J998" s="32">
        <v>195.91836734693868</v>
      </c>
      <c r="K998" s="34">
        <f ca="1">IF(ROW()&gt;计算结果!B$18+1,SUM(OFFSET(I998,0,0,-计算结果!B$18,1))-SUM(OFFSET(J998,0,0,-计算结果!B$18,1)),SUM(OFFSET(I998,0,0,-ROW(),1))-SUM(OFFSET(J998,0,0,-ROW(),1)))</f>
        <v>13683.000000000007</v>
      </c>
      <c r="L998" s="35" t="str">
        <f t="shared" ca="1" si="61"/>
        <v>买</v>
      </c>
      <c r="M998" s="4" t="str">
        <f t="shared" ca="1" si="62"/>
        <v/>
      </c>
      <c r="N998" s="3">
        <f ca="1">IF(L997="买",E998/E997-1,0)-IF(M998=1,计算结果!B$17,0)</f>
        <v>2.6339482964160998E-2</v>
      </c>
      <c r="O998" s="2">
        <f t="shared" ca="1" si="63"/>
        <v>2.952716519600203</v>
      </c>
      <c r="P998" s="3">
        <f ca="1">1-O998/MAX(O$2:O998)</f>
        <v>0.476715273845013</v>
      </c>
    </row>
    <row r="999" spans="1:16" x14ac:dyDescent="0.15">
      <c r="A999" s="1">
        <v>39861</v>
      </c>
      <c r="B999">
        <v>2460.5700000000002</v>
      </c>
      <c r="C999">
        <v>2470.62</v>
      </c>
      <c r="D999">
        <v>2384.79</v>
      </c>
      <c r="E999" s="2">
        <v>2385.29</v>
      </c>
      <c r="F999" s="16">
        <v>137971302400</v>
      </c>
      <c r="G999" s="3">
        <f t="shared" si="60"/>
        <v>-3.1255965072596203E-2</v>
      </c>
      <c r="H999" s="3">
        <f>1-E999/MAX(E$2:E999)</f>
        <v>0.59414517116994481</v>
      </c>
      <c r="I999" s="32">
        <v>116.29411764705883</v>
      </c>
      <c r="J999" s="32">
        <v>775.29411764705878</v>
      </c>
      <c r="K999" s="34">
        <f ca="1">IF(ROW()&gt;计算结果!B$18+1,SUM(OFFSET(I999,0,0,-计算结果!B$18,1))-SUM(OFFSET(J999,0,0,-计算结果!B$18,1)),SUM(OFFSET(I999,0,0,-ROW(),1))-SUM(OFFSET(J999,0,0,-ROW(),1)))</f>
        <v>13456.000000000004</v>
      </c>
      <c r="L999" s="35" t="str">
        <f t="shared" ca="1" si="61"/>
        <v>买</v>
      </c>
      <c r="M999" s="4" t="str">
        <f t="shared" ca="1" si="62"/>
        <v/>
      </c>
      <c r="N999" s="3">
        <f ca="1">IF(L998="买",E999/E998-1,0)-IF(M999=1,计算结果!B$17,0)</f>
        <v>-3.1255965072596203E-2</v>
      </c>
      <c r="O999" s="2">
        <f t="shared" ca="1" si="63"/>
        <v>2.8604265151943014</v>
      </c>
      <c r="P999" s="3">
        <f ca="1">1-O999/MAX(O$2:O999)</f>
        <v>0.49307104296873627</v>
      </c>
    </row>
    <row r="1000" spans="1:16" x14ac:dyDescent="0.15">
      <c r="A1000" s="1">
        <v>39862</v>
      </c>
      <c r="B1000">
        <v>2331.66</v>
      </c>
      <c r="C1000">
        <v>2369.0500000000002</v>
      </c>
      <c r="D1000">
        <v>2272.5</v>
      </c>
      <c r="E1000" s="2">
        <v>2275.84</v>
      </c>
      <c r="F1000" s="16">
        <v>112455680000</v>
      </c>
      <c r="G1000" s="3">
        <f t="shared" si="60"/>
        <v>-4.5885405967408532E-2</v>
      </c>
      <c r="H1000" s="3">
        <f>1-E1000/MAX(E$2:E1000)</f>
        <v>0.612767984754645</v>
      </c>
      <c r="I1000" s="32">
        <v>110.86046511627907</v>
      </c>
      <c r="J1000" s="32">
        <v>791.8604651162791</v>
      </c>
      <c r="K1000" s="34">
        <f ca="1">IF(ROW()&gt;计算结果!B$18+1,SUM(OFFSET(I1000,0,0,-计算结果!B$18,1))-SUM(OFFSET(J1000,0,0,-计算结果!B$18,1)),SUM(OFFSET(I1000,0,0,-ROW(),1))-SUM(OFFSET(J1000,0,0,-ROW(),1)))</f>
        <v>13123.000000000011</v>
      </c>
      <c r="L1000" s="35" t="str">
        <f t="shared" ca="1" si="61"/>
        <v>买</v>
      </c>
      <c r="M1000" s="4" t="str">
        <f t="shared" ca="1" si="62"/>
        <v/>
      </c>
      <c r="N1000" s="3">
        <f ca="1">IF(L999="买",E1000/E999-1,0)-IF(M1000=1,计算结果!B$17,0)</f>
        <v>-4.5885405967408532E-2</v>
      </c>
      <c r="O1000" s="2">
        <f t="shared" ca="1" si="63"/>
        <v>2.7291746833046711</v>
      </c>
      <c r="P1000" s="3">
        <f ca="1">1-O1000/MAX(O$2:O1000)</f>
        <v>0.51633168395875084</v>
      </c>
    </row>
    <row r="1001" spans="1:16" x14ac:dyDescent="0.15">
      <c r="A1001" s="1">
        <v>39863</v>
      </c>
      <c r="B1001">
        <v>2295.65</v>
      </c>
      <c r="C1001">
        <v>2324.6799999999998</v>
      </c>
      <c r="D1001">
        <v>2259.59</v>
      </c>
      <c r="E1001" s="2">
        <v>2298.41</v>
      </c>
      <c r="F1001" s="16">
        <v>88398856192</v>
      </c>
      <c r="G1001" s="3">
        <f t="shared" si="60"/>
        <v>9.9172173790775808E-3</v>
      </c>
      <c r="H1001" s="3">
        <f>1-E1001/MAX(E$2:E1001)</f>
        <v>0.60892772068331857</v>
      </c>
      <c r="I1001" s="32">
        <v>696.8375451263538</v>
      </c>
      <c r="J1001" s="32">
        <v>184.8375451263538</v>
      </c>
      <c r="K1001" s="34">
        <f ca="1">IF(ROW()&gt;计算结果!B$18+1,SUM(OFFSET(I1001,0,0,-计算结果!B$18,1))-SUM(OFFSET(J1001,0,0,-计算结果!B$18,1)),SUM(OFFSET(I1001,0,0,-ROW(),1))-SUM(OFFSET(J1001,0,0,-ROW(),1)))</f>
        <v>14036.000000000011</v>
      </c>
      <c r="L1001" s="35" t="str">
        <f t="shared" ca="1" si="61"/>
        <v>买</v>
      </c>
      <c r="M1001" s="4" t="str">
        <f t="shared" ca="1" si="62"/>
        <v/>
      </c>
      <c r="N1001" s="3">
        <f ca="1">IF(L1000="买",E1001/E1000-1,0)-IF(M1001=1,计算结果!B$17,0)</f>
        <v>9.9172173790775808E-3</v>
      </c>
      <c r="O1001" s="2">
        <f t="shared" ca="1" si="63"/>
        <v>2.7562405019044789</v>
      </c>
      <c r="P1001" s="3">
        <f ca="1">1-O1001/MAX(O$2:O1001)</f>
        <v>0.51153504012919737</v>
      </c>
    </row>
    <row r="1002" spans="1:16" x14ac:dyDescent="0.15">
      <c r="A1002" s="1">
        <v>39864</v>
      </c>
      <c r="B1002">
        <v>2300.81</v>
      </c>
      <c r="C1002">
        <v>2344.77</v>
      </c>
      <c r="D1002">
        <v>2276.3000000000002</v>
      </c>
      <c r="E1002" s="2">
        <v>2344.3200000000002</v>
      </c>
      <c r="F1002" s="16">
        <v>85247213568</v>
      </c>
      <c r="G1002" s="3">
        <f t="shared" si="60"/>
        <v>1.9974678147067104E-2</v>
      </c>
      <c r="H1002" s="3">
        <f>1-E1002/MAX(E$2:E1002)</f>
        <v>0.60111617777172799</v>
      </c>
      <c r="I1002" s="32">
        <v>847</v>
      </c>
      <c r="J1002" s="32">
        <v>44</v>
      </c>
      <c r="K1002" s="34">
        <f ca="1">IF(ROW()&gt;计算结果!B$18+1,SUM(OFFSET(I1002,0,0,-计算结果!B$18,1))-SUM(OFFSET(J1002,0,0,-计算结果!B$18,1)),SUM(OFFSET(I1002,0,0,-ROW(),1))-SUM(OFFSET(J1002,0,0,-ROW(),1)))</f>
        <v>14022.000000000015</v>
      </c>
      <c r="L1002" s="35" t="str">
        <f t="shared" ca="1" si="61"/>
        <v>买</v>
      </c>
      <c r="M1002" s="4" t="str">
        <f t="shared" ca="1" si="62"/>
        <v/>
      </c>
      <c r="N1002" s="3">
        <f ca="1">IF(L1001="买",E1002/E1001-1,0)-IF(M1002=1,计算结果!B$17,0)</f>
        <v>1.9974678147067104E-2</v>
      </c>
      <c r="O1002" s="2">
        <f t="shared" ca="1" si="63"/>
        <v>2.8112955188259314</v>
      </c>
      <c r="P1002" s="3">
        <f ca="1">1-O1002/MAX(O$2:O1002)</f>
        <v>0.50177810976965809</v>
      </c>
    </row>
    <row r="1003" spans="1:16" x14ac:dyDescent="0.15">
      <c r="A1003" s="1">
        <v>39867</v>
      </c>
      <c r="B1003">
        <v>2333.81</v>
      </c>
      <c r="C1003">
        <v>2419.5300000000002</v>
      </c>
      <c r="D1003">
        <v>2307.92</v>
      </c>
      <c r="E1003" s="2">
        <v>2410.48</v>
      </c>
      <c r="F1003" s="16">
        <v>109379772416</v>
      </c>
      <c r="G1003" s="3">
        <f t="shared" si="60"/>
        <v>2.8221403221403207E-2</v>
      </c>
      <c r="H1003" s="3">
        <f>1-E1003/MAX(E$2:E1003)</f>
        <v>0.58985911658612944</v>
      </c>
      <c r="I1003" s="32">
        <v>880</v>
      </c>
      <c r="J1003" s="32">
        <v>16</v>
      </c>
      <c r="K1003" s="34">
        <f ca="1">IF(ROW()&gt;计算结果!B$18+1,SUM(OFFSET(I1003,0,0,-计算结果!B$18,1))-SUM(OFFSET(J1003,0,0,-计算结果!B$18,1)),SUM(OFFSET(I1003,0,0,-ROW(),1))-SUM(OFFSET(J1003,0,0,-ROW(),1)))</f>
        <v>15383.000000000018</v>
      </c>
      <c r="L1003" s="35" t="str">
        <f t="shared" ca="1" si="61"/>
        <v>买</v>
      </c>
      <c r="M1003" s="4" t="str">
        <f t="shared" ca="1" si="62"/>
        <v/>
      </c>
      <c r="N1003" s="3">
        <f ca="1">IF(L1002="买",E1003/E1002-1,0)-IF(M1003=1,计算结果!B$17,0)</f>
        <v>2.8221403221403207E-2</v>
      </c>
      <c r="O1003" s="2">
        <f t="shared" ca="1" si="63"/>
        <v>2.890634223237242</v>
      </c>
      <c r="P1003" s="3">
        <f ca="1">1-O1003/MAX(O$2:O1003)</f>
        <v>0.48771758891173789</v>
      </c>
    </row>
    <row r="1004" spans="1:16" x14ac:dyDescent="0.15">
      <c r="A1004" s="1">
        <v>39868</v>
      </c>
      <c r="B1004">
        <v>2376.6999999999998</v>
      </c>
      <c r="C1004">
        <v>2411.91</v>
      </c>
      <c r="D1004">
        <v>2294.52</v>
      </c>
      <c r="E1004" s="2">
        <v>2301.85</v>
      </c>
      <c r="F1004" s="16">
        <v>127131164672</v>
      </c>
      <c r="G1004" s="3">
        <f t="shared" si="60"/>
        <v>-4.5065713053001888E-2</v>
      </c>
      <c r="H1004" s="3">
        <f>1-E1004/MAX(E$2:E1004)</f>
        <v>0.60834240794936367</v>
      </c>
      <c r="I1004" s="32">
        <v>129.03614457831327</v>
      </c>
      <c r="J1004" s="32">
        <v>759.03614457831327</v>
      </c>
      <c r="K1004" s="34">
        <f ca="1">IF(ROW()&gt;计算结果!B$18+1,SUM(OFFSET(I1004,0,0,-计算结果!B$18,1))-SUM(OFFSET(J1004,0,0,-计算结果!B$18,1)),SUM(OFFSET(I1004,0,0,-ROW(),1))-SUM(OFFSET(J1004,0,0,-ROW(),1)))</f>
        <v>14150.000000000015</v>
      </c>
      <c r="L1004" s="35" t="str">
        <f t="shared" ca="1" si="61"/>
        <v>买</v>
      </c>
      <c r="M1004" s="4" t="str">
        <f t="shared" ca="1" si="62"/>
        <v/>
      </c>
      <c r="N1004" s="3">
        <f ca="1">IF(L1003="买",E1004/E1003-1,0)-IF(M1004=1,计算结果!B$17,0)</f>
        <v>-4.5065713053001888E-2</v>
      </c>
      <c r="O1004" s="2">
        <f t="shared" ca="1" si="63"/>
        <v>2.7603657307916456</v>
      </c>
      <c r="P1004" s="3">
        <f ca="1">1-O1004/MAX(O$2:O1004)</f>
        <v>0.51080396105194148</v>
      </c>
    </row>
    <row r="1005" spans="1:16" x14ac:dyDescent="0.15">
      <c r="A1005" s="1">
        <v>39869</v>
      </c>
      <c r="B1005">
        <v>2325.04</v>
      </c>
      <c r="C1005">
        <v>2337.42</v>
      </c>
      <c r="D1005">
        <v>2226.44</v>
      </c>
      <c r="E1005" s="2">
        <v>2304.25</v>
      </c>
      <c r="F1005" s="16">
        <v>108878061568</v>
      </c>
      <c r="G1005" s="3">
        <f t="shared" si="60"/>
        <v>1.0426396159610718E-3</v>
      </c>
      <c r="H1005" s="3">
        <f>1-E1005/MAX(E$2:E1005)</f>
        <v>0.60793405022799973</v>
      </c>
      <c r="I1005" s="32">
        <v>473.85714285714243</v>
      </c>
      <c r="J1005" s="32">
        <v>442.85714285714243</v>
      </c>
      <c r="K1005" s="34">
        <f ca="1">IF(ROW()&gt;计算结果!B$18+1,SUM(OFFSET(I1005,0,0,-计算结果!B$18,1))-SUM(OFFSET(J1005,0,0,-计算结果!B$18,1)),SUM(OFFSET(I1005,0,0,-ROW(),1))-SUM(OFFSET(J1005,0,0,-ROW(),1)))</f>
        <v>13256.000000000018</v>
      </c>
      <c r="L1005" s="35" t="str">
        <f t="shared" ca="1" si="61"/>
        <v>买</v>
      </c>
      <c r="M1005" s="4" t="str">
        <f t="shared" ca="1" si="62"/>
        <v/>
      </c>
      <c r="N1005" s="3">
        <f ca="1">IF(L1004="买",E1005/E1004-1,0)-IF(M1005=1,计算结果!B$17,0)</f>
        <v>1.0426396159610718E-3</v>
      </c>
      <c r="O1005" s="2">
        <f t="shared" ca="1" si="63"/>
        <v>2.7632437974571102</v>
      </c>
      <c r="P1005" s="3">
        <f ca="1">1-O1005/MAX(O$2:O1005)</f>
        <v>0.51029390588176293</v>
      </c>
    </row>
    <row r="1006" spans="1:16" x14ac:dyDescent="0.15">
      <c r="A1006" s="1">
        <v>39870</v>
      </c>
      <c r="B1006">
        <v>2295.4299999999998</v>
      </c>
      <c r="C1006">
        <v>2332.35</v>
      </c>
      <c r="D1006">
        <v>2167.15</v>
      </c>
      <c r="E1006" s="2">
        <v>2190.19</v>
      </c>
      <c r="F1006" s="16">
        <v>101795389440</v>
      </c>
      <c r="G1006" s="3">
        <f t="shared" si="60"/>
        <v>-4.9499837257242052E-2</v>
      </c>
      <c r="H1006" s="3">
        <f>1-E1006/MAX(E$2:E1006)</f>
        <v>0.62734125093581983</v>
      </c>
      <c r="I1006" s="32">
        <v>34.291666666666671</v>
      </c>
      <c r="J1006" s="32">
        <v>857.29166666666663</v>
      </c>
      <c r="K1006" s="34">
        <f ca="1">IF(ROW()&gt;计算结果!B$18+1,SUM(OFFSET(I1006,0,0,-计算结果!B$18,1))-SUM(OFFSET(J1006,0,0,-计算结果!B$18,1)),SUM(OFFSET(I1006,0,0,-ROW(),1))-SUM(OFFSET(J1006,0,0,-ROW(),1)))</f>
        <v>12728.000000000015</v>
      </c>
      <c r="L1006" s="35" t="str">
        <f t="shared" ca="1" si="61"/>
        <v>买</v>
      </c>
      <c r="M1006" s="4" t="str">
        <f t="shared" ca="1" si="62"/>
        <v/>
      </c>
      <c r="N1006" s="3">
        <f ca="1">IF(L1005="买",E1006/E1005-1,0)-IF(M1006=1,计算结果!B$17,0)</f>
        <v>-4.9499837257242052E-2</v>
      </c>
      <c r="O1006" s="2">
        <f t="shared" ca="1" si="63"/>
        <v>2.6264636791808997</v>
      </c>
      <c r="P1006" s="3">
        <f ca="1">1-O1006/MAX(O$2:O1006)</f>
        <v>0.53453427784449536</v>
      </c>
    </row>
    <row r="1007" spans="1:16" x14ac:dyDescent="0.15">
      <c r="A1007" s="1">
        <v>39871</v>
      </c>
      <c r="B1007">
        <v>2164.54</v>
      </c>
      <c r="C1007">
        <v>2186.8200000000002</v>
      </c>
      <c r="D1007">
        <v>2117.06</v>
      </c>
      <c r="E1007" s="2">
        <v>2140.4899999999998</v>
      </c>
      <c r="F1007" s="16">
        <v>80337453056</v>
      </c>
      <c r="G1007" s="3">
        <f t="shared" si="60"/>
        <v>-2.269209520635207E-2</v>
      </c>
      <c r="H1007" s="3">
        <f>1-E1007/MAX(E$2:E1007)</f>
        <v>0.63579765874906413</v>
      </c>
      <c r="I1007" s="32">
        <v>81.333333333333329</v>
      </c>
      <c r="J1007" s="32">
        <v>813.33333333333337</v>
      </c>
      <c r="K1007" s="34">
        <f ca="1">IF(ROW()&gt;计算结果!B$18+1,SUM(OFFSET(I1007,0,0,-计算结果!B$18,1))-SUM(OFFSET(J1007,0,0,-计算结果!B$18,1)),SUM(OFFSET(I1007,0,0,-ROW(),1))-SUM(OFFSET(J1007,0,0,-ROW(),1)))</f>
        <v>11272.000000000015</v>
      </c>
      <c r="L1007" s="35" t="str">
        <f t="shared" ca="1" si="61"/>
        <v>买</v>
      </c>
      <c r="M1007" s="4" t="str">
        <f t="shared" ca="1" si="62"/>
        <v/>
      </c>
      <c r="N1007" s="3">
        <f ca="1">IF(L1006="买",E1007/E1006-1,0)-IF(M1007=1,计算结果!B$17,0)</f>
        <v>-2.269209520635207E-2</v>
      </c>
      <c r="O1007" s="2">
        <f t="shared" ca="1" si="63"/>
        <v>2.5668637153169009</v>
      </c>
      <c r="P1007" s="3">
        <f ca="1">1-O1007/MAX(O$2:O1007)</f>
        <v>0.54509667032694153</v>
      </c>
    </row>
    <row r="1008" spans="1:16" x14ac:dyDescent="0.15">
      <c r="A1008" s="1">
        <v>39874</v>
      </c>
      <c r="B1008">
        <v>2123.37</v>
      </c>
      <c r="C1008">
        <v>2177.29</v>
      </c>
      <c r="D1008">
        <v>2112.34</v>
      </c>
      <c r="E1008" s="2">
        <v>2164.67</v>
      </c>
      <c r="F1008" s="16">
        <v>60877955072</v>
      </c>
      <c r="G1008" s="3">
        <f t="shared" si="60"/>
        <v>1.1296478843629387E-2</v>
      </c>
      <c r="H1008" s="3">
        <f>1-E1008/MAX(E$2:E1008)</f>
        <v>0.6316834547063227</v>
      </c>
      <c r="I1008" s="32">
        <v>747.08017817371945</v>
      </c>
      <c r="J1008" s="32">
        <v>136.08017817371945</v>
      </c>
      <c r="K1008" s="34">
        <f ca="1">IF(ROW()&gt;计算结果!B$18+1,SUM(OFFSET(I1008,0,0,-计算结果!B$18,1))-SUM(OFFSET(J1008,0,0,-计算结果!B$18,1)),SUM(OFFSET(I1008,0,0,-ROW(),1))-SUM(OFFSET(J1008,0,0,-ROW(),1)))</f>
        <v>10978.000000000004</v>
      </c>
      <c r="L1008" s="35" t="str">
        <f t="shared" ca="1" si="61"/>
        <v>买</v>
      </c>
      <c r="M1008" s="4" t="str">
        <f t="shared" ca="1" si="62"/>
        <v/>
      </c>
      <c r="N1008" s="3">
        <f ca="1">IF(L1007="买",E1008/E1007-1,0)-IF(M1008=1,计算结果!B$17,0)</f>
        <v>1.1296478843629387E-2</v>
      </c>
      <c r="O1008" s="2">
        <f t="shared" ca="1" si="63"/>
        <v>2.5958602369714581</v>
      </c>
      <c r="P1008" s="3">
        <f ca="1">1-O1008/MAX(O$2:O1008)</f>
        <v>0.53995786448739325</v>
      </c>
    </row>
    <row r="1009" spans="1:16" x14ac:dyDescent="0.15">
      <c r="A1009" s="1">
        <v>39875</v>
      </c>
      <c r="B1009">
        <v>2109.84</v>
      </c>
      <c r="C1009">
        <v>2168.2199999999998</v>
      </c>
      <c r="D1009">
        <v>2100.64</v>
      </c>
      <c r="E1009" s="2">
        <v>2142.15</v>
      </c>
      <c r="F1009" s="16">
        <v>64109641728</v>
      </c>
      <c r="G1009" s="3">
        <f t="shared" si="60"/>
        <v>-1.0403433317780486E-2</v>
      </c>
      <c r="H1009" s="3">
        <f>1-E1009/MAX(E$2:E1009)</f>
        <v>0.63551521132512079</v>
      </c>
      <c r="I1009" s="32">
        <v>407.99999999999966</v>
      </c>
      <c r="J1009" s="32">
        <v>399.99999999999966</v>
      </c>
      <c r="K1009" s="34">
        <f ca="1">IF(ROW()&gt;计算结果!B$18+1,SUM(OFFSET(I1009,0,0,-计算结果!B$18,1))-SUM(OFFSET(J1009,0,0,-计算结果!B$18,1)),SUM(OFFSET(I1009,0,0,-ROW(),1))-SUM(OFFSET(J1009,0,0,-ROW(),1)))</f>
        <v>10062.000000000004</v>
      </c>
      <c r="L1009" s="35" t="str">
        <f t="shared" ca="1" si="61"/>
        <v>买</v>
      </c>
      <c r="M1009" s="4" t="str">
        <f t="shared" ca="1" si="62"/>
        <v/>
      </c>
      <c r="N1009" s="3">
        <f ca="1">IF(L1008="买",E1009/E1008-1,0)-IF(M1009=1,计算结果!B$17,0)</f>
        <v>-1.0403433317780486E-2</v>
      </c>
      <c r="O1009" s="2">
        <f t="shared" ca="1" si="63"/>
        <v>2.5688543780938478</v>
      </c>
      <c r="P1009" s="3">
        <f ca="1">1-O1009/MAX(O$2:O1009)</f>
        <v>0.54474388216756797</v>
      </c>
    </row>
    <row r="1010" spans="1:16" x14ac:dyDescent="0.15">
      <c r="A1010" s="1">
        <v>39876</v>
      </c>
      <c r="B1010">
        <v>2150.2399999999998</v>
      </c>
      <c r="C1010">
        <v>2290.94</v>
      </c>
      <c r="D1010">
        <v>2150.2399999999998</v>
      </c>
      <c r="E1010" s="2">
        <v>2285.15</v>
      </c>
      <c r="F1010" s="16">
        <v>105872089088</v>
      </c>
      <c r="G1010" s="3">
        <f t="shared" si="60"/>
        <v>6.6755362602992419E-2</v>
      </c>
      <c r="H1010" s="3">
        <f>1-E1010/MAX(E$2:E1010)</f>
        <v>0.61118389709385412</v>
      </c>
      <c r="I1010" s="32">
        <v>904</v>
      </c>
      <c r="J1010" s="32">
        <v>1</v>
      </c>
      <c r="K1010" s="34">
        <f ca="1">IF(ROW()&gt;计算结果!B$18+1,SUM(OFFSET(I1010,0,0,-计算结果!B$18,1))-SUM(OFFSET(J1010,0,0,-计算结果!B$18,1)),SUM(OFFSET(I1010,0,0,-ROW(),1))-SUM(OFFSET(J1010,0,0,-ROW(),1)))</f>
        <v>10116.999999999993</v>
      </c>
      <c r="L1010" s="35" t="str">
        <f t="shared" ca="1" si="61"/>
        <v>买</v>
      </c>
      <c r="M1010" s="4" t="str">
        <f t="shared" ca="1" si="62"/>
        <v/>
      </c>
      <c r="N1010" s="3">
        <f ca="1">IF(L1009="买",E1010/E1009-1,0)-IF(M1010=1,计算结果!B$17,0)</f>
        <v>6.6755362602992419E-2</v>
      </c>
      <c r="O1010" s="2">
        <f t="shared" ca="1" si="63"/>
        <v>2.7403391835777873</v>
      </c>
      <c r="P1010" s="3">
        <f ca="1">1-O1010/MAX(O$2:O1010)</f>
        <v>0.51435309494443326</v>
      </c>
    </row>
    <row r="1011" spans="1:16" x14ac:dyDescent="0.15">
      <c r="A1011" s="1">
        <v>39877</v>
      </c>
      <c r="B1011">
        <v>2314.08</v>
      </c>
      <c r="C1011">
        <v>2340.37</v>
      </c>
      <c r="D1011">
        <v>2259.8000000000002</v>
      </c>
      <c r="E1011" s="2">
        <v>2304.92</v>
      </c>
      <c r="F1011" s="16">
        <v>128866648064</v>
      </c>
      <c r="G1011" s="3">
        <f t="shared" si="60"/>
        <v>8.6515108417390962E-3</v>
      </c>
      <c r="H1011" s="3">
        <f>1-E1011/MAX(E$2:E1011)</f>
        <v>0.6078200503641189</v>
      </c>
      <c r="I1011" s="32">
        <v>530.44444444444446</v>
      </c>
      <c r="J1011" s="32">
        <v>344.44444444444446</v>
      </c>
      <c r="K1011" s="34">
        <f ca="1">IF(ROW()&gt;计算结果!B$18+1,SUM(OFFSET(I1011,0,0,-计算结果!B$18,1))-SUM(OFFSET(J1011,0,0,-计算结果!B$18,1)),SUM(OFFSET(I1011,0,0,-ROW(),1))-SUM(OFFSET(J1011,0,0,-ROW(),1)))</f>
        <v>11059</v>
      </c>
      <c r="L1011" s="35" t="str">
        <f t="shared" ca="1" si="61"/>
        <v>买</v>
      </c>
      <c r="M1011" s="4" t="str">
        <f t="shared" ca="1" si="62"/>
        <v/>
      </c>
      <c r="N1011" s="3">
        <f ca="1">IF(L1010="买",E1011/E1010-1,0)-IF(M1011=1,计算结果!B$17,0)</f>
        <v>8.6515108417390962E-3</v>
      </c>
      <c r="O1011" s="2">
        <f t="shared" ca="1" si="63"/>
        <v>2.764047257734553</v>
      </c>
      <c r="P1011" s="3">
        <f ca="1">1-O1011/MAX(O$2:O1011)</f>
        <v>0.51015151548008797</v>
      </c>
    </row>
    <row r="1012" spans="1:16" x14ac:dyDescent="0.15">
      <c r="A1012" s="1">
        <v>39878</v>
      </c>
      <c r="B1012">
        <v>2260.7600000000002</v>
      </c>
      <c r="C1012">
        <v>2313.1999999999998</v>
      </c>
      <c r="D1012">
        <v>2255.8200000000002</v>
      </c>
      <c r="E1012" s="2">
        <v>2286.58</v>
      </c>
      <c r="F1012" s="16">
        <v>85495316480</v>
      </c>
      <c r="G1012" s="3">
        <f t="shared" si="60"/>
        <v>-7.9568922131788566E-3</v>
      </c>
      <c r="H1012" s="3">
        <f>1-E1012/MAX(E$2:E1012)</f>
        <v>0.6109405839515416</v>
      </c>
      <c r="I1012" s="32">
        <v>311.81818181818187</v>
      </c>
      <c r="J1012" s="32">
        <v>556.81818181818187</v>
      </c>
      <c r="K1012" s="34">
        <f ca="1">IF(ROW()&gt;计算结果!B$18+1,SUM(OFFSET(I1012,0,0,-计算结果!B$18,1))-SUM(OFFSET(J1012,0,0,-计算结果!B$18,1)),SUM(OFFSET(I1012,0,0,-ROW(),1))-SUM(OFFSET(J1012,0,0,-ROW(),1)))</f>
        <v>9972.0000000000073</v>
      </c>
      <c r="L1012" s="35" t="str">
        <f t="shared" ca="1" si="61"/>
        <v>买</v>
      </c>
      <c r="M1012" s="4" t="str">
        <f t="shared" ca="1" si="62"/>
        <v/>
      </c>
      <c r="N1012" s="3">
        <f ca="1">IF(L1011="买",E1012/E1011-1,0)-IF(M1012=1,计算结果!B$17,0)</f>
        <v>-7.9568922131788566E-3</v>
      </c>
      <c r="O1012" s="2">
        <f t="shared" ca="1" si="63"/>
        <v>2.7420540316326267</v>
      </c>
      <c r="P1012" s="3">
        <f ca="1">1-O1012/MAX(O$2:O1012)</f>
        <v>0.51404918707220193</v>
      </c>
    </row>
    <row r="1013" spans="1:16" x14ac:dyDescent="0.15">
      <c r="A1013" s="1">
        <v>39881</v>
      </c>
      <c r="B1013">
        <v>2302.0100000000002</v>
      </c>
      <c r="C1013">
        <v>2333.98</v>
      </c>
      <c r="D1013">
        <v>2198.54</v>
      </c>
      <c r="E1013" s="2">
        <v>2202.5300000000002</v>
      </c>
      <c r="F1013" s="16">
        <v>83758907392</v>
      </c>
      <c r="G1013" s="3">
        <f t="shared" si="60"/>
        <v>-3.6757952925329462E-2</v>
      </c>
      <c r="H1013" s="3">
        <f>1-E1013/MAX(E$2:E1013)</f>
        <v>0.62524161165180692</v>
      </c>
      <c r="I1013" s="32">
        <v>94.63636363636364</v>
      </c>
      <c r="J1013" s="32">
        <v>788.63636363636363</v>
      </c>
      <c r="K1013" s="34">
        <f ca="1">IF(ROW()&gt;计算结果!B$18+1,SUM(OFFSET(I1013,0,0,-计算结果!B$18,1))-SUM(OFFSET(J1013,0,0,-计算结果!B$18,1)),SUM(OFFSET(I1013,0,0,-ROW(),1))-SUM(OFFSET(J1013,0,0,-ROW(),1)))</f>
        <v>9248.0000000000036</v>
      </c>
      <c r="L1013" s="35" t="str">
        <f t="shared" ca="1" si="61"/>
        <v>买</v>
      </c>
      <c r="M1013" s="4" t="str">
        <f t="shared" ca="1" si="62"/>
        <v/>
      </c>
      <c r="N1013" s="3">
        <f ca="1">IF(L1012="买",E1013/E1012-1,0)-IF(M1013=1,计算结果!B$17,0)</f>
        <v>-3.6757952925329462E-2</v>
      </c>
      <c r="O1013" s="2">
        <f t="shared" ca="1" si="63"/>
        <v>2.6412617386191646</v>
      </c>
      <c r="P1013" s="3">
        <f ca="1">1-O1013/MAX(O$2:O1013)</f>
        <v>0.53191174417782761</v>
      </c>
    </row>
    <row r="1014" spans="1:16" x14ac:dyDescent="0.15">
      <c r="A1014" s="1">
        <v>39882</v>
      </c>
      <c r="B1014">
        <v>2175.31</v>
      </c>
      <c r="C1014">
        <v>2241.2399999999998</v>
      </c>
      <c r="D1014">
        <v>2168.3200000000002</v>
      </c>
      <c r="E1014" s="2">
        <v>2240.7800000000002</v>
      </c>
      <c r="F1014" s="16">
        <v>55058100224</v>
      </c>
      <c r="G1014" s="3">
        <f t="shared" si="60"/>
        <v>1.7366392285235621E-2</v>
      </c>
      <c r="H1014" s="3">
        <f>1-E1014/MAX(E$2:E1014)</f>
        <v>0.61873341046756947</v>
      </c>
      <c r="I1014" s="32">
        <v>832.9939024390244</v>
      </c>
      <c r="J1014" s="32">
        <v>58.993902439024396</v>
      </c>
      <c r="K1014" s="34">
        <f ca="1">IF(ROW()&gt;计算结果!B$18+1,SUM(OFFSET(I1014,0,0,-计算结果!B$18,1))-SUM(OFFSET(J1014,0,0,-计算结果!B$18,1)),SUM(OFFSET(I1014,0,0,-ROW(),1))-SUM(OFFSET(J1014,0,0,-ROW(),1)))</f>
        <v>10441.000000000004</v>
      </c>
      <c r="L1014" s="35" t="str">
        <f t="shared" ca="1" si="61"/>
        <v>买</v>
      </c>
      <c r="M1014" s="4" t="str">
        <f t="shared" ca="1" si="62"/>
        <v/>
      </c>
      <c r="N1014" s="3">
        <f ca="1">IF(L1013="买",E1014/E1013-1,0)-IF(M1014=1,计算结果!B$17,0)</f>
        <v>1.7366392285235621E-2</v>
      </c>
      <c r="O1014" s="2">
        <f t="shared" ca="1" si="63"/>
        <v>2.6871309261000085</v>
      </c>
      <c r="P1014" s="3">
        <f ca="1">1-O1014/MAX(O$2:O1014)</f>
        <v>0.52378273990310797</v>
      </c>
    </row>
    <row r="1015" spans="1:16" x14ac:dyDescent="0.15">
      <c r="A1015" s="1">
        <v>39883</v>
      </c>
      <c r="B1015">
        <v>2288.0500000000002</v>
      </c>
      <c r="C1015">
        <v>2292.4</v>
      </c>
      <c r="D1015">
        <v>2212.88</v>
      </c>
      <c r="E1015" s="2">
        <v>2220.38</v>
      </c>
      <c r="F1015" s="16">
        <v>70589120512</v>
      </c>
      <c r="G1015" s="3">
        <f t="shared" si="60"/>
        <v>-9.1039727237837154E-3</v>
      </c>
      <c r="H1015" s="3">
        <f>1-E1015/MAX(E$2:E1015)</f>
        <v>0.62220445109916289</v>
      </c>
      <c r="I1015" s="32">
        <v>319.46511627906966</v>
      </c>
      <c r="J1015" s="32">
        <v>560.46511627906966</v>
      </c>
      <c r="K1015" s="34">
        <f ca="1">IF(ROW()&gt;计算结果!B$18+1,SUM(OFFSET(I1015,0,0,-计算结果!B$18,1))-SUM(OFFSET(J1015,0,0,-计算结果!B$18,1)),SUM(OFFSET(I1015,0,0,-ROW(),1))-SUM(OFFSET(J1015,0,0,-ROW(),1)))</f>
        <v>10893</v>
      </c>
      <c r="L1015" s="35" t="str">
        <f t="shared" ca="1" si="61"/>
        <v>买</v>
      </c>
      <c r="M1015" s="4" t="str">
        <f t="shared" ca="1" si="62"/>
        <v/>
      </c>
      <c r="N1015" s="3">
        <f ca="1">IF(L1014="买",E1015/E1014-1,0)-IF(M1015=1,计算结果!B$17,0)</f>
        <v>-9.1039727237837154E-3</v>
      </c>
      <c r="O1015" s="2">
        <f t="shared" ca="1" si="63"/>
        <v>2.6626673594435584</v>
      </c>
      <c r="P1015" s="3">
        <f ca="1">1-O1015/MAX(O$2:O1015)</f>
        <v>0.52811820884962513</v>
      </c>
    </row>
    <row r="1016" spans="1:16" x14ac:dyDescent="0.15">
      <c r="A1016" s="1">
        <v>39884</v>
      </c>
      <c r="B1016">
        <v>2208.04</v>
      </c>
      <c r="C1016">
        <v>2220.3000000000002</v>
      </c>
      <c r="D1016">
        <v>2156.6</v>
      </c>
      <c r="E1016" s="2">
        <v>2215.6999999999998</v>
      </c>
      <c r="F1016" s="16">
        <v>53843902464</v>
      </c>
      <c r="G1016" s="3">
        <f t="shared" si="60"/>
        <v>-2.1077473225304955E-3</v>
      </c>
      <c r="H1016" s="3">
        <f>1-E1016/MAX(E$2:E1016)</f>
        <v>0.62300074865582244</v>
      </c>
      <c r="I1016" s="32">
        <v>402.50000000000023</v>
      </c>
      <c r="J1016" s="32">
        <v>437.50000000000023</v>
      </c>
      <c r="K1016" s="34">
        <f ca="1">IF(ROW()&gt;计算结果!B$18+1,SUM(OFFSET(I1016,0,0,-计算结果!B$18,1))-SUM(OFFSET(J1016,0,0,-计算结果!B$18,1)),SUM(OFFSET(I1016,0,0,-ROW(),1))-SUM(OFFSET(J1016,0,0,-ROW(),1)))</f>
        <v>11114.000000000004</v>
      </c>
      <c r="L1016" s="35" t="str">
        <f t="shared" ca="1" si="61"/>
        <v>买</v>
      </c>
      <c r="M1016" s="4" t="str">
        <f t="shared" ca="1" si="62"/>
        <v/>
      </c>
      <c r="N1016" s="3">
        <f ca="1">IF(L1015="买",E1016/E1015-1,0)-IF(M1016=1,计算结果!B$17,0)</f>
        <v>-2.1077473225304955E-3</v>
      </c>
      <c r="O1016" s="2">
        <f t="shared" ca="1" si="63"/>
        <v>2.6570551294459017</v>
      </c>
      <c r="P1016" s="3">
        <f ca="1">1-O1016/MAX(O$2:O1016)</f>
        <v>0.52911281643147323</v>
      </c>
    </row>
    <row r="1017" spans="1:16" x14ac:dyDescent="0.15">
      <c r="A1017" s="1">
        <v>39885</v>
      </c>
      <c r="B1017">
        <v>2229.25</v>
      </c>
      <c r="C1017">
        <v>2250.2399999999998</v>
      </c>
      <c r="D1017">
        <v>2200.9699999999998</v>
      </c>
      <c r="E1017" s="2">
        <v>2205.42</v>
      </c>
      <c r="F1017" s="16">
        <v>54636249088</v>
      </c>
      <c r="G1017" s="3">
        <f t="shared" si="60"/>
        <v>-4.6396172767070309E-3</v>
      </c>
      <c r="H1017" s="3">
        <f>1-E1017/MAX(E$2:E1017)</f>
        <v>0.62474988089566463</v>
      </c>
      <c r="I1017" s="32">
        <v>257.06896551724134</v>
      </c>
      <c r="J1017" s="32">
        <v>612.06896551724139</v>
      </c>
      <c r="K1017" s="34">
        <f ca="1">IF(ROW()&gt;计算结果!B$18+1,SUM(OFFSET(I1017,0,0,-计算结果!B$18,1))-SUM(OFFSET(J1017,0,0,-计算结果!B$18,1)),SUM(OFFSET(I1017,0,0,-ROW(),1))-SUM(OFFSET(J1017,0,0,-ROW(),1)))</f>
        <v>10595.000000000004</v>
      </c>
      <c r="L1017" s="35" t="str">
        <f t="shared" ca="1" si="61"/>
        <v>买</v>
      </c>
      <c r="M1017" s="4" t="str">
        <f t="shared" ca="1" si="62"/>
        <v/>
      </c>
      <c r="N1017" s="3">
        <f ca="1">IF(L1016="买",E1017/E1016-1,0)-IF(M1017=1,计算结果!B$17,0)</f>
        <v>-4.6396172767070309E-3</v>
      </c>
      <c r="O1017" s="2">
        <f t="shared" ca="1" si="63"/>
        <v>2.6447274105621617</v>
      </c>
      <c r="P1017" s="3">
        <f ca="1">1-O1017/MAX(O$2:O1017)</f>
        <v>0.53129755274373758</v>
      </c>
    </row>
    <row r="1018" spans="1:16" x14ac:dyDescent="0.15">
      <c r="A1018" s="1">
        <v>39888</v>
      </c>
      <c r="B1018">
        <v>2197.25</v>
      </c>
      <c r="C1018">
        <v>2247.11</v>
      </c>
      <c r="D1018">
        <v>2180.0500000000002</v>
      </c>
      <c r="E1018" s="2">
        <v>2241.61</v>
      </c>
      <c r="F1018" s="16">
        <v>48128303104</v>
      </c>
      <c r="G1018" s="3">
        <f t="shared" si="60"/>
        <v>1.640957277978794E-2</v>
      </c>
      <c r="H1018" s="3">
        <f>1-E1018/MAX(E$2:E1018)</f>
        <v>0.61859218675559791</v>
      </c>
      <c r="I1018" s="32">
        <v>714.9473684210526</v>
      </c>
      <c r="J1018" s="32">
        <v>148.9473684210526</v>
      </c>
      <c r="K1018" s="34">
        <f ca="1">IF(ROW()&gt;计算结果!B$18+1,SUM(OFFSET(I1018,0,0,-计算结果!B$18,1))-SUM(OFFSET(J1018,0,0,-计算结果!B$18,1)),SUM(OFFSET(I1018,0,0,-ROW(),1))-SUM(OFFSET(J1018,0,0,-ROW(),1)))</f>
        <v>10633.000000000004</v>
      </c>
      <c r="L1018" s="35" t="str">
        <f t="shared" ca="1" si="61"/>
        <v>买</v>
      </c>
      <c r="M1018" s="4" t="str">
        <f t="shared" ca="1" si="62"/>
        <v/>
      </c>
      <c r="N1018" s="3">
        <f ca="1">IF(L1017="买",E1018/E1017-1,0)-IF(M1018=1,计算结果!B$17,0)</f>
        <v>1.640957277978794E-2</v>
      </c>
      <c r="O1018" s="2">
        <f t="shared" ca="1" si="63"/>
        <v>2.6881262574884817</v>
      </c>
      <c r="P1018" s="3">
        <f ca="1">1-O1018/MAX(O$2:O1018)</f>
        <v>0.52360634582342125</v>
      </c>
    </row>
    <row r="1019" spans="1:16" x14ac:dyDescent="0.15">
      <c r="A1019" s="1">
        <v>39889</v>
      </c>
      <c r="B1019">
        <v>2244.11</v>
      </c>
      <c r="C1019">
        <v>2329.3000000000002</v>
      </c>
      <c r="D1019">
        <v>2239.67</v>
      </c>
      <c r="E1019" s="2">
        <v>2322.4</v>
      </c>
      <c r="F1019" s="16">
        <v>94028685312</v>
      </c>
      <c r="G1019" s="3">
        <f t="shared" si="60"/>
        <v>3.6041059774001738E-2</v>
      </c>
      <c r="H1019" s="3">
        <f>1-E1019/MAX(E$2:E1019)</f>
        <v>0.60484584496018512</v>
      </c>
      <c r="I1019" s="32">
        <v>903</v>
      </c>
      <c r="J1019" s="32">
        <v>2</v>
      </c>
      <c r="K1019" s="34">
        <f ca="1">IF(ROW()&gt;计算结果!B$18+1,SUM(OFFSET(I1019,0,0,-计算结果!B$18,1))-SUM(OFFSET(J1019,0,0,-计算结果!B$18,1)),SUM(OFFSET(I1019,0,0,-ROW(),1))-SUM(OFFSET(J1019,0,0,-ROW(),1)))</f>
        <v>11860</v>
      </c>
      <c r="L1019" s="35" t="str">
        <f t="shared" ca="1" si="61"/>
        <v>买</v>
      </c>
      <c r="M1019" s="4" t="str">
        <f t="shared" ca="1" si="62"/>
        <v/>
      </c>
      <c r="N1019" s="3">
        <f ca="1">IF(L1018="买",E1019/E1018-1,0)-IF(M1019=1,计算结果!B$17,0)</f>
        <v>3.6041059774001738E-2</v>
      </c>
      <c r="O1019" s="2">
        <f t="shared" ca="1" si="63"/>
        <v>2.7850091766146878</v>
      </c>
      <c r="P1019" s="3">
        <f ca="1">1-O1019/MAX(O$2:O1019)</f>
        <v>0.50643661365728798</v>
      </c>
    </row>
    <row r="1020" spans="1:16" x14ac:dyDescent="0.15">
      <c r="A1020" s="1">
        <v>39890</v>
      </c>
      <c r="B1020">
        <v>2335.42</v>
      </c>
      <c r="C1020">
        <v>2370.56</v>
      </c>
      <c r="D1020">
        <v>2328.86</v>
      </c>
      <c r="E1020" s="2">
        <v>2332.65</v>
      </c>
      <c r="F1020" s="16">
        <v>103619592192</v>
      </c>
      <c r="G1020" s="3">
        <f t="shared" si="60"/>
        <v>4.4135377196004022E-3</v>
      </c>
      <c r="H1020" s="3">
        <f>1-E1020/MAX(E$2:E1020)</f>
        <v>0.60310181719186007</v>
      </c>
      <c r="I1020" s="32">
        <v>610.10526315789468</v>
      </c>
      <c r="J1020" s="32">
        <v>242.10526315789468</v>
      </c>
      <c r="K1020" s="34">
        <f ca="1">IF(ROW()&gt;计算结果!B$18+1,SUM(OFFSET(I1020,0,0,-计算结果!B$18,1))-SUM(OFFSET(J1020,0,0,-计算结果!B$18,1)),SUM(OFFSET(I1020,0,0,-ROW(),1))-SUM(OFFSET(J1020,0,0,-ROW(),1)))</f>
        <v>11449.999999999993</v>
      </c>
      <c r="L1020" s="35" t="str">
        <f t="shared" ca="1" si="61"/>
        <v>买</v>
      </c>
      <c r="M1020" s="4" t="str">
        <f t="shared" ca="1" si="62"/>
        <v/>
      </c>
      <c r="N1020" s="3">
        <f ca="1">IF(L1019="买",E1020/E1019-1,0)-IF(M1020=1,计算结果!B$17,0)</f>
        <v>4.4135377196004022E-3</v>
      </c>
      <c r="O1020" s="2">
        <f t="shared" ca="1" si="63"/>
        <v>2.7973009196651102</v>
      </c>
      <c r="P1020" s="3">
        <f ca="1">1-O1020/MAX(O$2:O1020)</f>
        <v>0.50425825303465077</v>
      </c>
    </row>
    <row r="1021" spans="1:16" x14ac:dyDescent="0.15">
      <c r="A1021" s="1">
        <v>39891</v>
      </c>
      <c r="B1021">
        <v>2337.52</v>
      </c>
      <c r="C1021">
        <v>2386.23</v>
      </c>
      <c r="D1021">
        <v>2331.2600000000002</v>
      </c>
      <c r="E1021" s="2">
        <v>2382.56</v>
      </c>
      <c r="F1021" s="16">
        <v>101348433920</v>
      </c>
      <c r="G1021" s="3">
        <f t="shared" si="60"/>
        <v>2.1396266049342971E-2</v>
      </c>
      <c r="H1021" s="3">
        <f>1-E1021/MAX(E$2:E1021)</f>
        <v>0.59460967807799636</v>
      </c>
      <c r="I1021" s="32">
        <v>849.99584199584194</v>
      </c>
      <c r="J1021" s="32">
        <v>41.995841995841943</v>
      </c>
      <c r="K1021" s="34">
        <f ca="1">IF(ROW()&gt;计算结果!B$18+1,SUM(OFFSET(I1021,0,0,-计算结果!B$18,1))-SUM(OFFSET(J1021,0,0,-计算结果!B$18,1)),SUM(OFFSET(I1021,0,0,-ROW(),1))-SUM(OFFSET(J1021,0,0,-ROW(),1)))</f>
        <v>11927.999999999996</v>
      </c>
      <c r="L1021" s="35" t="str">
        <f t="shared" ca="1" si="61"/>
        <v>买</v>
      </c>
      <c r="M1021" s="4" t="str">
        <f t="shared" ca="1" si="62"/>
        <v/>
      </c>
      <c r="N1021" s="3">
        <f ca="1">IF(L1020="买",E1021/E1020-1,0)-IF(M1021=1,计算结果!B$17,0)</f>
        <v>2.1396266049342971E-2</v>
      </c>
      <c r="O1021" s="2">
        <f t="shared" ca="1" si="63"/>
        <v>2.8571527143623365</v>
      </c>
      <c r="P1021" s="3">
        <f ca="1">1-O1021/MAX(O$2:O1021)</f>
        <v>0.49365123072481409</v>
      </c>
    </row>
    <row r="1022" spans="1:16" x14ac:dyDescent="0.15">
      <c r="A1022" s="1">
        <v>39892</v>
      </c>
      <c r="B1022">
        <v>2389.89</v>
      </c>
      <c r="C1022">
        <v>2397.21</v>
      </c>
      <c r="D1022">
        <v>2343.27</v>
      </c>
      <c r="E1022" s="2">
        <v>2379.84</v>
      </c>
      <c r="F1022" s="16">
        <v>114786508800</v>
      </c>
      <c r="G1022" s="3">
        <f t="shared" si="60"/>
        <v>-1.1416291719830163E-3</v>
      </c>
      <c r="H1022" s="3">
        <f>1-E1022/MAX(E$2:E1022)</f>
        <v>0.59507248349554209</v>
      </c>
      <c r="I1022" s="32">
        <v>296.63265306122446</v>
      </c>
      <c r="J1022" s="32">
        <v>581.63265306122446</v>
      </c>
      <c r="K1022" s="34">
        <f ca="1">IF(ROW()&gt;计算结果!B$18+1,SUM(OFFSET(I1022,0,0,-计算结果!B$18,1))-SUM(OFFSET(J1022,0,0,-计算结果!B$18,1)),SUM(OFFSET(I1022,0,0,-ROW(),1))-SUM(OFFSET(J1022,0,0,-ROW(),1)))</f>
        <v>10744.000000000004</v>
      </c>
      <c r="L1022" s="35" t="str">
        <f t="shared" ca="1" si="61"/>
        <v>买</v>
      </c>
      <c r="M1022" s="4" t="str">
        <f t="shared" ca="1" si="62"/>
        <v/>
      </c>
      <c r="N1022" s="3">
        <f ca="1">IF(L1021="买",E1022/E1021-1,0)-IF(M1022=1,计算结果!B$17,0)</f>
        <v>-1.1416291719830163E-3</v>
      </c>
      <c r="O1022" s="2">
        <f t="shared" ca="1" si="63"/>
        <v>2.8538909054748101</v>
      </c>
      <c r="P1022" s="3">
        <f ca="1">1-O1022/MAX(O$2:O1022)</f>
        <v>0.49422929325101639</v>
      </c>
    </row>
    <row r="1023" spans="1:16" x14ac:dyDescent="0.15">
      <c r="A1023" s="1">
        <v>39895</v>
      </c>
      <c r="B1023">
        <v>2384.67</v>
      </c>
      <c r="C1023">
        <v>2448.35</v>
      </c>
      <c r="D1023">
        <v>2375.52</v>
      </c>
      <c r="E1023" s="2">
        <v>2439.4</v>
      </c>
      <c r="F1023" s="16">
        <v>127794036736</v>
      </c>
      <c r="G1023" s="3">
        <f t="shared" si="60"/>
        <v>2.5026892564205871E-2</v>
      </c>
      <c r="H1023" s="3">
        <f>1-E1023/MAX(E$2:E1023)</f>
        <v>0.58493840604369418</v>
      </c>
      <c r="I1023" s="32">
        <v>775.97953964194369</v>
      </c>
      <c r="J1023" s="32">
        <v>87.979539641943688</v>
      </c>
      <c r="K1023" s="34">
        <f ca="1">IF(ROW()&gt;计算结果!B$18+1,SUM(OFFSET(I1023,0,0,-计算结果!B$18,1))-SUM(OFFSET(J1023,0,0,-计算结果!B$18,1)),SUM(OFFSET(I1023,0,0,-ROW(),1))-SUM(OFFSET(J1023,0,0,-ROW(),1)))</f>
        <v>11447</v>
      </c>
      <c r="L1023" s="35" t="str">
        <f t="shared" ca="1" si="61"/>
        <v>买</v>
      </c>
      <c r="M1023" s="4" t="str">
        <f t="shared" ca="1" si="62"/>
        <v/>
      </c>
      <c r="N1023" s="3">
        <f ca="1">IF(L1022="买",E1023/E1022-1,0)-IF(M1023=1,计算结果!B$17,0)</f>
        <v>2.5026892564205871E-2</v>
      </c>
      <c r="O1023" s="2">
        <f t="shared" ca="1" si="63"/>
        <v>2.9253149265560925</v>
      </c>
      <c r="P1023" s="3">
        <f ca="1">1-O1023/MAX(O$2:O1023)</f>
        <v>0.481571424111087</v>
      </c>
    </row>
    <row r="1024" spans="1:16" x14ac:dyDescent="0.15">
      <c r="A1024" s="1">
        <v>39896</v>
      </c>
      <c r="B1024">
        <v>2477.5700000000002</v>
      </c>
      <c r="C1024">
        <v>2483.83</v>
      </c>
      <c r="D1024">
        <v>2440.5300000000002</v>
      </c>
      <c r="E1024" s="2">
        <v>2451.7800000000002</v>
      </c>
      <c r="F1024" s="16">
        <v>121593356288</v>
      </c>
      <c r="G1024" s="3">
        <f t="shared" si="60"/>
        <v>5.0750184471590742E-3</v>
      </c>
      <c r="H1024" s="3">
        <f>1-E1024/MAX(E$2:E1024)</f>
        <v>0.58283196079765864</v>
      </c>
      <c r="I1024" s="32">
        <v>518</v>
      </c>
      <c r="J1024" s="32">
        <v>350</v>
      </c>
      <c r="K1024" s="34">
        <f ca="1">IF(ROW()&gt;计算结果!B$18+1,SUM(OFFSET(I1024,0,0,-计算结果!B$18,1))-SUM(OFFSET(J1024,0,0,-计算结果!B$18,1)),SUM(OFFSET(I1024,0,0,-ROW(),1))-SUM(OFFSET(J1024,0,0,-ROW(),1)))</f>
        <v>10882</v>
      </c>
      <c r="L1024" s="35" t="str">
        <f t="shared" ca="1" si="61"/>
        <v>买</v>
      </c>
      <c r="M1024" s="4" t="str">
        <f t="shared" ca="1" si="62"/>
        <v/>
      </c>
      <c r="N1024" s="3">
        <f ca="1">IF(L1023="买",E1024/E1023-1,0)-IF(M1024=1,计算结果!B$17,0)</f>
        <v>5.0750184471590742E-3</v>
      </c>
      <c r="O1024" s="2">
        <f t="shared" ca="1" si="63"/>
        <v>2.9401609537721143</v>
      </c>
      <c r="P1024" s="3">
        <f ca="1">1-O1024/MAX(O$2:O1024)</f>
        <v>0.47894038952491647</v>
      </c>
    </row>
    <row r="1025" spans="1:16" x14ac:dyDescent="0.15">
      <c r="A1025" s="1">
        <v>39897</v>
      </c>
      <c r="B1025">
        <v>2435.63</v>
      </c>
      <c r="C1025">
        <v>2472.94</v>
      </c>
      <c r="D1025">
        <v>2401.0500000000002</v>
      </c>
      <c r="E1025" s="2">
        <v>2401.33</v>
      </c>
      <c r="F1025" s="16">
        <v>105406226432</v>
      </c>
      <c r="G1025" s="3">
        <f t="shared" si="60"/>
        <v>-2.0576886996386379E-2</v>
      </c>
      <c r="H1025" s="3">
        <f>1-E1025/MAX(E$2:E1025)</f>
        <v>0.59141598039882937</v>
      </c>
      <c r="I1025" s="32">
        <v>157.94871794871796</v>
      </c>
      <c r="J1025" s="32">
        <v>717.94871794871801</v>
      </c>
      <c r="K1025" s="34">
        <f ca="1">IF(ROW()&gt;计算结果!B$18+1,SUM(OFFSET(I1025,0,0,-计算结果!B$18,1))-SUM(OFFSET(J1025,0,0,-计算结果!B$18,1)),SUM(OFFSET(I1025,0,0,-ROW(),1))-SUM(OFFSET(J1025,0,0,-ROW(),1)))</f>
        <v>9395</v>
      </c>
      <c r="L1025" s="35" t="str">
        <f t="shared" ca="1" si="61"/>
        <v>买</v>
      </c>
      <c r="M1025" s="4" t="str">
        <f t="shared" ca="1" si="62"/>
        <v/>
      </c>
      <c r="N1025" s="3">
        <f ca="1">IF(L1024="买",E1025/E1024-1,0)-IF(M1025=1,计算结果!B$17,0)</f>
        <v>-2.0576886996386379E-2</v>
      </c>
      <c r="O1025" s="2">
        <f t="shared" ca="1" si="63"/>
        <v>2.879661594075158</v>
      </c>
      <c r="P1025" s="3">
        <f ca="1">1-O1025/MAX(O$2:O1025)</f>
        <v>0.48966217424804326</v>
      </c>
    </row>
    <row r="1026" spans="1:16" x14ac:dyDescent="0.15">
      <c r="A1026" s="1">
        <v>39898</v>
      </c>
      <c r="B1026">
        <v>2407.7600000000002</v>
      </c>
      <c r="C1026">
        <v>2479.83</v>
      </c>
      <c r="D1026">
        <v>2379.9499999999998</v>
      </c>
      <c r="E1026" s="2">
        <v>2479.79</v>
      </c>
      <c r="F1026" s="16">
        <v>118048784384</v>
      </c>
      <c r="G1026" s="3">
        <f t="shared" si="60"/>
        <v>3.2673560068795293E-2</v>
      </c>
      <c r="H1026" s="3">
        <f>1-E1026/MAX(E$2:E1026)</f>
        <v>0.57806608589124076</v>
      </c>
      <c r="I1026" s="32">
        <v>843.00755429650621</v>
      </c>
      <c r="J1026" s="32">
        <v>38.007554296506214</v>
      </c>
      <c r="K1026" s="34">
        <f ca="1">IF(ROW()&gt;计算结果!B$18+1,SUM(OFFSET(I1026,0,0,-计算结果!B$18,1))-SUM(OFFSET(J1026,0,0,-计算结果!B$18,1)),SUM(OFFSET(I1026,0,0,-ROW(),1))-SUM(OFFSET(J1026,0,0,-ROW(),1)))</f>
        <v>10678</v>
      </c>
      <c r="L1026" s="35" t="str">
        <f t="shared" ca="1" si="61"/>
        <v>买</v>
      </c>
      <c r="M1026" s="4" t="str">
        <f t="shared" ca="1" si="62"/>
        <v/>
      </c>
      <c r="N1026" s="3">
        <f ca="1">IF(L1025="买",E1026/E1025-1,0)-IF(M1026=1,计算结果!B$17,0)</f>
        <v>3.2673560068795293E-2</v>
      </c>
      <c r="O1026" s="2">
        <f t="shared" ca="1" si="63"/>
        <v>2.9737503901469755</v>
      </c>
      <c r="P1026" s="3">
        <f ca="1">1-O1026/MAX(O$2:O1026)</f>
        <v>0.4729876206429583</v>
      </c>
    </row>
    <row r="1027" spans="1:16" x14ac:dyDescent="0.15">
      <c r="A1027" s="1">
        <v>39899</v>
      </c>
      <c r="B1027">
        <v>2501</v>
      </c>
      <c r="C1027">
        <v>2516.38</v>
      </c>
      <c r="D1027">
        <v>2481.69</v>
      </c>
      <c r="E1027" s="2">
        <v>2498.9299999999998</v>
      </c>
      <c r="F1027" s="16">
        <v>134140076032</v>
      </c>
      <c r="G1027" s="3">
        <f t="shared" ref="G1027:G1090" si="64">E1027/E1026-1</f>
        <v>7.7183955092972045E-3</v>
      </c>
      <c r="H1027" s="3">
        <f>1-E1027/MAX(E$2:E1027)</f>
        <v>0.57480943306336352</v>
      </c>
      <c r="I1027" s="32">
        <v>515.17647058823525</v>
      </c>
      <c r="J1027" s="32">
        <v>341.17647058823525</v>
      </c>
      <c r="K1027" s="34">
        <f ca="1">IF(ROW()&gt;计算结果!B$18+1,SUM(OFFSET(I1027,0,0,-计算结果!B$18,1))-SUM(OFFSET(J1027,0,0,-计算结果!B$18,1)),SUM(OFFSET(I1027,0,0,-ROW(),1))-SUM(OFFSET(J1027,0,0,-ROW(),1)))</f>
        <v>10127.000000000004</v>
      </c>
      <c r="L1027" s="35" t="str">
        <f t="shared" ca="1" si="61"/>
        <v>买</v>
      </c>
      <c r="M1027" s="4" t="str">
        <f t="shared" ca="1" si="62"/>
        <v/>
      </c>
      <c r="N1027" s="3">
        <f ca="1">IF(L1026="买",E1027/E1026-1,0)-IF(M1027=1,计算结果!B$17,0)</f>
        <v>7.7183955092972045E-3</v>
      </c>
      <c r="O1027" s="2">
        <f t="shared" ca="1" si="63"/>
        <v>2.9967029718040568</v>
      </c>
      <c r="P1027" s="3">
        <f ca="1">1-O1027/MAX(O$2:O1027)</f>
        <v>0.46891993066078497</v>
      </c>
    </row>
    <row r="1028" spans="1:16" x14ac:dyDescent="0.15">
      <c r="A1028" s="1">
        <v>39902</v>
      </c>
      <c r="B1028">
        <v>2501.31</v>
      </c>
      <c r="C1028">
        <v>2508.14</v>
      </c>
      <c r="D1028">
        <v>2471.37</v>
      </c>
      <c r="E1028" s="2">
        <v>2484.4899999999998</v>
      </c>
      <c r="F1028" s="16">
        <v>100003471360</v>
      </c>
      <c r="G1028" s="3">
        <f t="shared" si="64"/>
        <v>-5.7784731865238026E-3</v>
      </c>
      <c r="H1028" s="3">
        <f>1-E1028/MAX(E$2:E1028)</f>
        <v>0.57726638535356978</v>
      </c>
      <c r="I1028" s="32">
        <v>383.99999999999966</v>
      </c>
      <c r="J1028" s="32">
        <v>399.99999999999966</v>
      </c>
      <c r="K1028" s="34">
        <f ca="1">IF(ROW()&gt;计算结果!B$18+1,SUM(OFFSET(I1028,0,0,-计算结果!B$18,1))-SUM(OFFSET(J1028,0,0,-计算结果!B$18,1)),SUM(OFFSET(I1028,0,0,-ROW(),1))-SUM(OFFSET(J1028,0,0,-ROW(),1)))</f>
        <v>10675.000000000004</v>
      </c>
      <c r="L1028" s="35" t="str">
        <f t="shared" ref="L1028:L1091" ca="1" si="65">(IF(K1028&lt;0,"卖","买"))</f>
        <v>买</v>
      </c>
      <c r="M1028" s="4" t="str">
        <f t="shared" ref="M1028:M1091" ca="1" si="66">IF(L1027&lt;&gt;L1028,1,"")</f>
        <v/>
      </c>
      <c r="N1028" s="3">
        <f ca="1">IF(L1027="买",E1028/E1027-1,0)-IF(M1028=1,计算结果!B$17,0)</f>
        <v>-5.7784731865238026E-3</v>
      </c>
      <c r="O1028" s="2">
        <f t="shared" ref="O1028:O1091" ca="1" si="67">IFERROR(O1027*(1+N1028),O1027)</f>
        <v>2.9793866040335106</v>
      </c>
      <c r="P1028" s="3">
        <f ca="1">1-O1028/MAX(O$2:O1028)</f>
        <v>0.4719887626013588</v>
      </c>
    </row>
    <row r="1029" spans="1:16" x14ac:dyDescent="0.15">
      <c r="A1029" s="1">
        <v>39903</v>
      </c>
      <c r="B1029">
        <v>2436.7800000000002</v>
      </c>
      <c r="C1029">
        <v>2507.9</v>
      </c>
      <c r="D1029">
        <v>2423.5700000000002</v>
      </c>
      <c r="E1029" s="2">
        <v>2507.79</v>
      </c>
      <c r="F1029" s="16">
        <v>106631225344</v>
      </c>
      <c r="G1029" s="3">
        <f t="shared" si="64"/>
        <v>9.378182242633315E-3</v>
      </c>
      <c r="H1029" s="3">
        <f>1-E1029/MAX(E$2:E1029)</f>
        <v>0.57330191247532836</v>
      </c>
      <c r="I1029" s="32">
        <v>489.66666666666663</v>
      </c>
      <c r="J1029" s="32">
        <v>376.66666666666663</v>
      </c>
      <c r="K1029" s="34">
        <f ca="1">IF(ROW()&gt;计算结果!B$18+1,SUM(OFFSET(I1029,0,0,-计算结果!B$18,1))-SUM(OFFSET(J1029,0,0,-计算结果!B$18,1)),SUM(OFFSET(I1029,0,0,-ROW(),1))-SUM(OFFSET(J1029,0,0,-ROW(),1)))</f>
        <v>11549.999999999996</v>
      </c>
      <c r="L1029" s="35" t="str">
        <f t="shared" ca="1" si="65"/>
        <v>买</v>
      </c>
      <c r="M1029" s="4" t="str">
        <f t="shared" ca="1" si="66"/>
        <v/>
      </c>
      <c r="N1029" s="3">
        <f ca="1">IF(L1028="买",E1029/E1028-1,0)-IF(M1029=1,计算结果!B$17,0)</f>
        <v>9.378182242633315E-3</v>
      </c>
      <c r="O1029" s="2">
        <f t="shared" ca="1" si="67"/>
        <v>3.0073278345773975</v>
      </c>
      <c r="P1029" s="3">
        <f ca="1">1-O1029/MAX(O$2:O1029)</f>
        <v>0.46703697699087598</v>
      </c>
    </row>
    <row r="1030" spans="1:16" x14ac:dyDescent="0.15">
      <c r="A1030" s="1">
        <v>39904</v>
      </c>
      <c r="B1030">
        <v>2519.89</v>
      </c>
      <c r="C1030">
        <v>2566.54</v>
      </c>
      <c r="D1030">
        <v>2519.89</v>
      </c>
      <c r="E1030" s="2">
        <v>2548.2199999999998</v>
      </c>
      <c r="F1030" s="16">
        <v>137117556736</v>
      </c>
      <c r="G1030" s="3">
        <f t="shared" si="64"/>
        <v>1.6121764581563891E-2</v>
      </c>
      <c r="H1030" s="3">
        <f>1-E1030/MAX(E$2:E1030)</f>
        <v>0.56642278636085219</v>
      </c>
      <c r="I1030" s="32">
        <v>690.73381294964031</v>
      </c>
      <c r="J1030" s="32">
        <v>182.73381294964031</v>
      </c>
      <c r="K1030" s="34">
        <f ca="1">IF(ROW()&gt;计算结果!B$18+1,SUM(OFFSET(I1030,0,0,-计算结果!B$18,1))-SUM(OFFSET(J1030,0,0,-计算结果!B$18,1)),SUM(OFFSET(I1030,0,0,-ROW(),1))-SUM(OFFSET(J1030,0,0,-ROW(),1)))</f>
        <v>11645.999999999996</v>
      </c>
      <c r="L1030" s="35" t="str">
        <f t="shared" ca="1" si="65"/>
        <v>买</v>
      </c>
      <c r="M1030" s="4" t="str">
        <f t="shared" ca="1" si="66"/>
        <v/>
      </c>
      <c r="N1030" s="3">
        <f ca="1">IF(L1029="买",E1030/E1029-1,0)-IF(M1030=1,计算结果!B$17,0)</f>
        <v>1.6121764581563891E-2</v>
      </c>
      <c r="O1030" s="2">
        <f t="shared" ca="1" si="67"/>
        <v>3.0558112659460388</v>
      </c>
      <c r="P1030" s="3">
        <f ca="1">1-O1030/MAX(O$2:O1030)</f>
        <v>0.45844467260324429</v>
      </c>
    </row>
    <row r="1031" spans="1:16" x14ac:dyDescent="0.15">
      <c r="A1031" s="1">
        <v>39905</v>
      </c>
      <c r="B1031">
        <v>2558.77</v>
      </c>
      <c r="C1031">
        <v>2599.25</v>
      </c>
      <c r="D1031">
        <v>2558.2600000000002</v>
      </c>
      <c r="E1031" s="2">
        <v>2576.4</v>
      </c>
      <c r="F1031" s="16">
        <v>143708979200</v>
      </c>
      <c r="G1031" s="3">
        <f t="shared" si="64"/>
        <v>1.1058699798290661E-2</v>
      </c>
      <c r="H1031" s="3">
        <f>1-E1031/MAX(E$2:E1031)</f>
        <v>0.56162798611583742</v>
      </c>
      <c r="I1031" s="32">
        <v>351.67741935483866</v>
      </c>
      <c r="J1031" s="32">
        <v>509.67741935483866</v>
      </c>
      <c r="K1031" s="34">
        <f ca="1">IF(ROW()&gt;计算结果!B$18+1,SUM(OFFSET(I1031,0,0,-计算结果!B$18,1))-SUM(OFFSET(J1031,0,0,-计算结果!B$18,1)),SUM(OFFSET(I1031,0,0,-ROW(),1))-SUM(OFFSET(J1031,0,0,-ROW(),1)))</f>
        <v>11089</v>
      </c>
      <c r="L1031" s="35" t="str">
        <f t="shared" ca="1" si="65"/>
        <v>买</v>
      </c>
      <c r="M1031" s="4" t="str">
        <f t="shared" ca="1" si="66"/>
        <v/>
      </c>
      <c r="N1031" s="3">
        <f ca="1">IF(L1030="买",E1031/E1030-1,0)-IF(M1031=1,计算结果!B$17,0)</f>
        <v>1.1058699798290661E-2</v>
      </c>
      <c r="O1031" s="2">
        <f t="shared" ca="1" si="67"/>
        <v>3.0896045653763706</v>
      </c>
      <c r="P1031" s="3">
        <f ca="1">1-O1031/MAX(O$2:O1031)</f>
        <v>0.45245577481339849</v>
      </c>
    </row>
    <row r="1032" spans="1:16" x14ac:dyDescent="0.15">
      <c r="A1032" s="1">
        <v>39906</v>
      </c>
      <c r="B1032">
        <v>2597.92</v>
      </c>
      <c r="C1032">
        <v>2612.37</v>
      </c>
      <c r="D1032">
        <v>2555.61</v>
      </c>
      <c r="E1032" s="2">
        <v>2570.5</v>
      </c>
      <c r="F1032" s="16">
        <v>131075727360</v>
      </c>
      <c r="G1032" s="3">
        <f t="shared" si="64"/>
        <v>-2.2900170780935092E-3</v>
      </c>
      <c r="H1032" s="3">
        <f>1-E1032/MAX(E$2:E1032)</f>
        <v>0.56263186551419042</v>
      </c>
      <c r="I1032" s="32">
        <v>221.00000000000006</v>
      </c>
      <c r="J1032" s="32">
        <v>650</v>
      </c>
      <c r="K1032" s="34">
        <f ca="1">IF(ROW()&gt;计算结果!B$18+1,SUM(OFFSET(I1032,0,0,-计算结果!B$18,1))-SUM(OFFSET(J1032,0,0,-计算结果!B$18,1)),SUM(OFFSET(I1032,0,0,-ROW(),1))-SUM(OFFSET(J1032,0,0,-ROW(),1)))</f>
        <v>10208.999999999996</v>
      </c>
      <c r="L1032" s="35" t="str">
        <f t="shared" ca="1" si="65"/>
        <v>买</v>
      </c>
      <c r="M1032" s="4" t="str">
        <f t="shared" ca="1" si="66"/>
        <v/>
      </c>
      <c r="N1032" s="3">
        <f ca="1">IF(L1031="买",E1032/E1031-1,0)-IF(M1032=1,计算结果!B$17,0)</f>
        <v>-2.2900170780935092E-3</v>
      </c>
      <c r="O1032" s="2">
        <f t="shared" ca="1" si="67"/>
        <v>3.082529318157103</v>
      </c>
      <c r="P1032" s="3">
        <f ca="1">1-O1032/MAX(O$2:O1032)</f>
        <v>0.45370966044008731</v>
      </c>
    </row>
    <row r="1033" spans="1:16" x14ac:dyDescent="0.15">
      <c r="A1033" s="1">
        <v>39910</v>
      </c>
      <c r="B1033">
        <v>2570.63</v>
      </c>
      <c r="C1033">
        <v>2597.06</v>
      </c>
      <c r="D1033">
        <v>2543.65</v>
      </c>
      <c r="E1033" s="2">
        <v>2576.9499999999998</v>
      </c>
      <c r="F1033" s="16">
        <v>93919117312</v>
      </c>
      <c r="G1033" s="3">
        <f t="shared" si="64"/>
        <v>2.5092394475783042E-3</v>
      </c>
      <c r="H1033" s="3">
        <f>1-E1033/MAX(E$2:E1033)</f>
        <v>0.56153440413802491</v>
      </c>
      <c r="I1033" s="32">
        <v>629.57575757575762</v>
      </c>
      <c r="J1033" s="32">
        <v>237.57575757575762</v>
      </c>
      <c r="K1033" s="34">
        <f ca="1">IF(ROW()&gt;计算结果!B$18+1,SUM(OFFSET(I1033,0,0,-计算结果!B$18,1))-SUM(OFFSET(J1033,0,0,-计算结果!B$18,1)),SUM(OFFSET(I1033,0,0,-ROW(),1))-SUM(OFFSET(J1033,0,0,-ROW(),1)))</f>
        <v>9924</v>
      </c>
      <c r="L1033" s="35" t="str">
        <f t="shared" ca="1" si="65"/>
        <v>买</v>
      </c>
      <c r="M1033" s="4" t="str">
        <f t="shared" ca="1" si="66"/>
        <v/>
      </c>
      <c r="N1033" s="3">
        <f ca="1">IF(L1032="买",E1033/E1032-1,0)-IF(M1033=1,计算结果!B$17,0)</f>
        <v>2.5092394475783042E-3</v>
      </c>
      <c r="O1033" s="2">
        <f t="shared" ca="1" si="67"/>
        <v>3.0902641223205394</v>
      </c>
      <c r="P1033" s="3">
        <f ca="1">1-O1033/MAX(O$2:O1033)</f>
        <v>0.45233888717023263</v>
      </c>
    </row>
    <row r="1034" spans="1:16" x14ac:dyDescent="0.15">
      <c r="A1034" s="1">
        <v>39911</v>
      </c>
      <c r="B1034">
        <v>2563.7199999999998</v>
      </c>
      <c r="C1034">
        <v>2573.09</v>
      </c>
      <c r="D1034">
        <v>2479.35</v>
      </c>
      <c r="E1034" s="2">
        <v>2479.35</v>
      </c>
      <c r="F1034" s="16">
        <v>107144421376</v>
      </c>
      <c r="G1034" s="3">
        <f t="shared" si="64"/>
        <v>-3.7874231164748973E-2</v>
      </c>
      <c r="H1034" s="3">
        <f>1-E1034/MAX(E$2:E1034)</f>
        <v>0.57814095147349076</v>
      </c>
      <c r="I1034" s="32">
        <v>108.41860465116281</v>
      </c>
      <c r="J1034" s="32">
        <v>774.41860465116281</v>
      </c>
      <c r="K1034" s="34">
        <f ca="1">IF(ROW()&gt;计算结果!B$18+1,SUM(OFFSET(I1034,0,0,-计算结果!B$18,1))-SUM(OFFSET(J1034,0,0,-计算结果!B$18,1)),SUM(OFFSET(I1034,0,0,-ROW(),1))-SUM(OFFSET(J1034,0,0,-ROW(),1)))</f>
        <v>9010.9999999999964</v>
      </c>
      <c r="L1034" s="35" t="str">
        <f t="shared" ca="1" si="65"/>
        <v>买</v>
      </c>
      <c r="M1034" s="4" t="str">
        <f t="shared" ca="1" si="66"/>
        <v/>
      </c>
      <c r="N1034" s="3">
        <f ca="1">IF(L1033="买",E1034/E1033-1,0)-IF(M1034=1,计算结果!B$17,0)</f>
        <v>-3.7874231164748973E-2</v>
      </c>
      <c r="O1034" s="2">
        <f t="shared" ca="1" si="67"/>
        <v>2.973222744591641</v>
      </c>
      <c r="P1034" s="3">
        <f ca="1">1-O1034/MAX(O$2:O1034)</f>
        <v>0.47308113075749092</v>
      </c>
    </row>
    <row r="1035" spans="1:16" x14ac:dyDescent="0.15">
      <c r="A1035" s="1">
        <v>39912</v>
      </c>
      <c r="B1035">
        <v>2477.42</v>
      </c>
      <c r="C1035">
        <v>2517.7399999999998</v>
      </c>
      <c r="D1035">
        <v>2457.42</v>
      </c>
      <c r="E1035" s="2">
        <v>2517.67</v>
      </c>
      <c r="F1035" s="16">
        <v>82860990464</v>
      </c>
      <c r="G1035" s="3">
        <f t="shared" si="64"/>
        <v>1.5455663782846463E-2</v>
      </c>
      <c r="H1035" s="3">
        <f>1-E1035/MAX(E$2:E1035)</f>
        <v>0.57162083985571366</v>
      </c>
      <c r="I1035" s="32">
        <v>737.03891050583661</v>
      </c>
      <c r="J1035" s="32">
        <v>120.03891050583661</v>
      </c>
      <c r="K1035" s="34">
        <f ca="1">IF(ROW()&gt;计算结果!B$18+1,SUM(OFFSET(I1035,0,0,-计算结果!B$18,1))-SUM(OFFSET(J1035,0,0,-计算结果!B$18,1)),SUM(OFFSET(I1035,0,0,-ROW(),1))-SUM(OFFSET(J1035,0,0,-ROW(),1)))</f>
        <v>9747</v>
      </c>
      <c r="L1035" s="35" t="str">
        <f t="shared" ca="1" si="65"/>
        <v>买</v>
      </c>
      <c r="M1035" s="4" t="str">
        <f t="shared" ca="1" si="66"/>
        <v/>
      </c>
      <c r="N1035" s="3">
        <f ca="1">IF(L1034="买",E1035/E1034-1,0)-IF(M1035=1,计算结果!B$17,0)</f>
        <v>1.5455663782846463E-2</v>
      </c>
      <c r="O1035" s="2">
        <f t="shared" ca="1" si="67"/>
        <v>3.0191758756835614</v>
      </c>
      <c r="P1035" s="3">
        <f ca="1">1-O1035/MAX(O$2:O1035)</f>
        <v>0.46493724987364105</v>
      </c>
    </row>
    <row r="1036" spans="1:16" x14ac:dyDescent="0.15">
      <c r="A1036" s="1">
        <v>39913</v>
      </c>
      <c r="B1036">
        <v>2540.11</v>
      </c>
      <c r="C1036">
        <v>2595.6</v>
      </c>
      <c r="D1036">
        <v>2530.62</v>
      </c>
      <c r="E1036" s="2">
        <v>2595.5300000000002</v>
      </c>
      <c r="F1036" s="16">
        <v>121859850240</v>
      </c>
      <c r="G1036" s="3">
        <f t="shared" si="64"/>
        <v>3.0925419137535881E-2</v>
      </c>
      <c r="H1036" s="3">
        <f>1-E1036/MAX(E$2:E1036)</f>
        <v>0.55837303477846589</v>
      </c>
      <c r="I1036" s="32">
        <v>856.00066511473221</v>
      </c>
      <c r="J1036" s="32">
        <v>14.000665114732215</v>
      </c>
      <c r="K1036" s="34">
        <f ca="1">IF(ROW()&gt;计算结果!B$18+1,SUM(OFFSET(I1036,0,0,-计算结果!B$18,1))-SUM(OFFSET(J1036,0,0,-计算结果!B$18,1)),SUM(OFFSET(I1036,0,0,-ROW(),1))-SUM(OFFSET(J1036,0,0,-ROW(),1)))</f>
        <v>11452.000000000004</v>
      </c>
      <c r="L1036" s="35" t="str">
        <f t="shared" ca="1" si="65"/>
        <v>买</v>
      </c>
      <c r="M1036" s="4" t="str">
        <f t="shared" ca="1" si="66"/>
        <v/>
      </c>
      <c r="N1036" s="3">
        <f ca="1">IF(L1035="买",E1036/E1035-1,0)-IF(M1036=1,计算结果!B$17,0)</f>
        <v>3.0925419137535881E-2</v>
      </c>
      <c r="O1036" s="2">
        <f t="shared" ca="1" si="67"/>
        <v>3.1125451550890126</v>
      </c>
      <c r="P1036" s="3">
        <f ca="1">1-O1036/MAX(O$2:O1036)</f>
        <v>0.4483902100611008</v>
      </c>
    </row>
    <row r="1037" spans="1:16" x14ac:dyDescent="0.15">
      <c r="A1037" s="1">
        <v>39916</v>
      </c>
      <c r="B1037">
        <v>2621.98</v>
      </c>
      <c r="C1037">
        <v>2668.28</v>
      </c>
      <c r="D1037">
        <v>2619.37</v>
      </c>
      <c r="E1037" s="2">
        <v>2656.52</v>
      </c>
      <c r="F1037" s="16">
        <v>156801974272</v>
      </c>
      <c r="G1037" s="3">
        <f t="shared" si="64"/>
        <v>2.3498090948669281E-2</v>
      </c>
      <c r="H1037" s="3">
        <f>1-E1037/MAX(E$2:E1037)</f>
        <v>0.54799564418430546</v>
      </c>
      <c r="I1037" s="32">
        <v>631.62162162162156</v>
      </c>
      <c r="J1037" s="32">
        <v>221.62162162162156</v>
      </c>
      <c r="K1037" s="34">
        <f ca="1">IF(ROW()&gt;计算结果!B$18+1,SUM(OFFSET(I1037,0,0,-计算结果!B$18,1))-SUM(OFFSET(J1037,0,0,-计算结果!B$18,1)),SUM(OFFSET(I1037,0,0,-ROW(),1))-SUM(OFFSET(J1037,0,0,-ROW(),1)))</f>
        <v>12381.000000000004</v>
      </c>
      <c r="L1037" s="35" t="str">
        <f t="shared" ca="1" si="65"/>
        <v>买</v>
      </c>
      <c r="M1037" s="4" t="str">
        <f t="shared" ca="1" si="66"/>
        <v/>
      </c>
      <c r="N1037" s="3">
        <f ca="1">IF(L1036="买",E1037/E1036-1,0)-IF(M1037=1,计算结果!B$17,0)</f>
        <v>2.3498090948669281E-2</v>
      </c>
      <c r="O1037" s="2">
        <f t="shared" ca="1" si="67"/>
        <v>3.1856840242251341</v>
      </c>
      <c r="P1037" s="3">
        <f ca="1">1-O1037/MAX(O$2:O1037)</f>
        <v>0.43542843304894019</v>
      </c>
    </row>
    <row r="1038" spans="1:16" x14ac:dyDescent="0.15">
      <c r="A1038" s="1">
        <v>39917</v>
      </c>
      <c r="B1038">
        <v>2651.2</v>
      </c>
      <c r="C1038">
        <v>2682.91</v>
      </c>
      <c r="D1038">
        <v>2637.38</v>
      </c>
      <c r="E1038" s="2">
        <v>2676.87</v>
      </c>
      <c r="F1038" s="16">
        <v>126839873536</v>
      </c>
      <c r="G1038" s="3">
        <f t="shared" si="64"/>
        <v>7.6603978136811079E-3</v>
      </c>
      <c r="H1038" s="3">
        <f>1-E1038/MAX(E$2:E1038)</f>
        <v>0.5445331110052406</v>
      </c>
      <c r="I1038" s="32">
        <v>572.87878787878788</v>
      </c>
      <c r="J1038" s="32">
        <v>287.87878787878788</v>
      </c>
      <c r="K1038" s="34">
        <f ca="1">IF(ROW()&gt;计算结果!B$18+1,SUM(OFFSET(I1038,0,0,-计算结果!B$18,1))-SUM(OFFSET(J1038,0,0,-计算结果!B$18,1)),SUM(OFFSET(I1038,0,0,-ROW(),1))-SUM(OFFSET(J1038,0,0,-ROW(),1)))</f>
        <v>12832</v>
      </c>
      <c r="L1038" s="35" t="str">
        <f t="shared" ca="1" si="65"/>
        <v>买</v>
      </c>
      <c r="M1038" s="4" t="str">
        <f t="shared" ca="1" si="66"/>
        <v/>
      </c>
      <c r="N1038" s="3">
        <f ca="1">IF(L1037="买",E1038/E1037-1,0)-IF(M1038=1,计算结果!B$17,0)</f>
        <v>7.6603978136811079E-3</v>
      </c>
      <c r="O1038" s="2">
        <f t="shared" ca="1" si="67"/>
        <v>3.2100876311593871</v>
      </c>
      <c r="P1038" s="3">
        <f ca="1">1-O1038/MAX(O$2:O1038)</f>
        <v>0.43110359025180178</v>
      </c>
    </row>
    <row r="1039" spans="1:16" x14ac:dyDescent="0.15">
      <c r="A1039" s="1">
        <v>39918</v>
      </c>
      <c r="B1039">
        <v>2662.73</v>
      </c>
      <c r="C1039">
        <v>2690.64</v>
      </c>
      <c r="D1039">
        <v>2627.81</v>
      </c>
      <c r="E1039" s="2">
        <v>2686.99</v>
      </c>
      <c r="F1039" s="16">
        <v>133586132992</v>
      </c>
      <c r="G1039" s="3">
        <f t="shared" si="64"/>
        <v>3.7805347289932012E-3</v>
      </c>
      <c r="H1039" s="3">
        <f>1-E1039/MAX(E$2:E1039)</f>
        <v>0.54281120261348947</v>
      </c>
      <c r="I1039" s="32">
        <v>533.0322580645161</v>
      </c>
      <c r="J1039" s="32">
        <v>329.0322580645161</v>
      </c>
      <c r="K1039" s="34">
        <f ca="1">IF(ROW()&gt;计算结果!B$18+1,SUM(OFFSET(I1039,0,0,-计算结果!B$18,1))-SUM(OFFSET(J1039,0,0,-计算结果!B$18,1)),SUM(OFFSET(I1039,0,0,-ROW(),1))-SUM(OFFSET(J1039,0,0,-ROW(),1)))</f>
        <v>13311</v>
      </c>
      <c r="L1039" s="35" t="str">
        <f t="shared" ca="1" si="65"/>
        <v>买</v>
      </c>
      <c r="M1039" s="4" t="str">
        <f t="shared" ca="1" si="66"/>
        <v/>
      </c>
      <c r="N1039" s="3">
        <f ca="1">IF(L1038="买",E1039/E1038-1,0)-IF(M1039=1,计算结果!B$17,0)</f>
        <v>3.7805347289932012E-3</v>
      </c>
      <c r="O1039" s="2">
        <f t="shared" ca="1" si="67"/>
        <v>3.2222234789320967</v>
      </c>
      <c r="P1039" s="3">
        <f ca="1">1-O1039/MAX(O$2:O1039)</f>
        <v>0.4289528576175492</v>
      </c>
    </row>
    <row r="1040" spans="1:16" x14ac:dyDescent="0.15">
      <c r="A1040" s="1">
        <v>39919</v>
      </c>
      <c r="B1040">
        <v>2690.51</v>
      </c>
      <c r="C1040">
        <v>2706.63</v>
      </c>
      <c r="D1040">
        <v>2643.32</v>
      </c>
      <c r="E1040" s="2">
        <v>2687.11</v>
      </c>
      <c r="F1040" s="16">
        <v>131609722880</v>
      </c>
      <c r="G1040" s="3">
        <f t="shared" si="64"/>
        <v>4.465963773614412E-5</v>
      </c>
      <c r="H1040" s="3">
        <f>1-E1040/MAX(E$2:E1040)</f>
        <v>0.54279078472742115</v>
      </c>
      <c r="I1040" s="32">
        <v>474.00000000000011</v>
      </c>
      <c r="J1040" s="32">
        <v>395.00000000000011</v>
      </c>
      <c r="K1040" s="34">
        <f ca="1">IF(ROW()&gt;计算结果!B$18+1,SUM(OFFSET(I1040,0,0,-计算结果!B$18,1))-SUM(OFFSET(J1040,0,0,-计算结果!B$18,1)),SUM(OFFSET(I1040,0,0,-ROW(),1))-SUM(OFFSET(J1040,0,0,-ROW(),1)))</f>
        <v>13432.999999999993</v>
      </c>
      <c r="L1040" s="35" t="str">
        <f t="shared" ca="1" si="65"/>
        <v>买</v>
      </c>
      <c r="M1040" s="4" t="str">
        <f t="shared" ca="1" si="66"/>
        <v/>
      </c>
      <c r="N1040" s="3">
        <f ca="1">IF(L1039="买",E1040/E1039-1,0)-IF(M1040=1,计算结果!B$17,0)</f>
        <v>4.465963773614412E-5</v>
      </c>
      <c r="O1040" s="2">
        <f t="shared" ca="1" si="67"/>
        <v>3.2223673822653707</v>
      </c>
      <c r="P1040" s="3">
        <f ca="1">1-O1040/MAX(O$2:O1040)</f>
        <v>0.4289273548590401</v>
      </c>
    </row>
    <row r="1041" spans="1:16" x14ac:dyDescent="0.15">
      <c r="A1041" s="1">
        <v>39920</v>
      </c>
      <c r="B1041">
        <v>2675.67</v>
      </c>
      <c r="C1041">
        <v>2693.29</v>
      </c>
      <c r="D1041">
        <v>2628.63</v>
      </c>
      <c r="E1041" s="2">
        <v>2650.69</v>
      </c>
      <c r="F1041" s="16">
        <v>116184842240</v>
      </c>
      <c r="G1041" s="3">
        <f t="shared" si="64"/>
        <v>-1.355359475421547E-2</v>
      </c>
      <c r="H1041" s="3">
        <f>1-E1041/MAX(E$2:E1041)</f>
        <v>0.54898761314911859</v>
      </c>
      <c r="I1041" s="32">
        <v>240.25806451612905</v>
      </c>
      <c r="J1041" s="32">
        <v>632.25806451612902</v>
      </c>
      <c r="K1041" s="34">
        <f ca="1">IF(ROW()&gt;计算结果!B$18+1,SUM(OFFSET(I1041,0,0,-计算结果!B$18,1))-SUM(OFFSET(J1041,0,0,-计算结果!B$18,1)),SUM(OFFSET(I1041,0,0,-ROW(),1))-SUM(OFFSET(J1041,0,0,-ROW(),1)))</f>
        <v>13388.999999999993</v>
      </c>
      <c r="L1041" s="35" t="str">
        <f t="shared" ca="1" si="65"/>
        <v>买</v>
      </c>
      <c r="M1041" s="4" t="str">
        <f t="shared" ca="1" si="66"/>
        <v/>
      </c>
      <c r="N1041" s="3">
        <f ca="1">IF(L1040="买",E1041/E1040-1,0)-IF(M1041=1,计算结果!B$17,0)</f>
        <v>-1.355359475421547E-2</v>
      </c>
      <c r="O1041" s="2">
        <f t="shared" ca="1" si="67"/>
        <v>3.1786927206169437</v>
      </c>
      <c r="P1041" s="3">
        <f ca="1">1-O1041/MAX(O$2:O1041)</f>
        <v>0.43666744206649855</v>
      </c>
    </row>
    <row r="1042" spans="1:16" x14ac:dyDescent="0.15">
      <c r="A1042" s="1">
        <v>39923</v>
      </c>
      <c r="B1042">
        <v>2643.73</v>
      </c>
      <c r="C1042">
        <v>2708.45</v>
      </c>
      <c r="D1042">
        <v>2640.99</v>
      </c>
      <c r="E1042" s="2">
        <v>2707.67</v>
      </c>
      <c r="F1042" s="16">
        <v>105081495552</v>
      </c>
      <c r="G1042" s="3">
        <f t="shared" si="64"/>
        <v>2.1496289645337674E-2</v>
      </c>
      <c r="H1042" s="3">
        <f>1-E1042/MAX(E$2:E1042)</f>
        <v>0.539292520247737</v>
      </c>
      <c r="I1042" s="32">
        <v>797.00429184549353</v>
      </c>
      <c r="J1042" s="32">
        <v>63.004291845493526</v>
      </c>
      <c r="K1042" s="34">
        <f ca="1">IF(ROW()&gt;计算结果!B$18+1,SUM(OFFSET(I1042,0,0,-计算结果!B$18,1))-SUM(OFFSET(J1042,0,0,-计算结果!B$18,1)),SUM(OFFSET(I1042,0,0,-ROW(),1))-SUM(OFFSET(J1042,0,0,-ROW(),1)))</f>
        <v>14612.999999999993</v>
      </c>
      <c r="L1042" s="35" t="str">
        <f t="shared" ca="1" si="65"/>
        <v>买</v>
      </c>
      <c r="M1042" s="4" t="str">
        <f t="shared" ca="1" si="66"/>
        <v/>
      </c>
      <c r="N1042" s="3">
        <f ca="1">IF(L1041="买",E1042/E1041-1,0)-IF(M1042=1,计算结果!B$17,0)</f>
        <v>2.1496289645337674E-2</v>
      </c>
      <c r="O1042" s="2">
        <f t="shared" ca="1" si="67"/>
        <v>3.2470228200328521</v>
      </c>
      <c r="P1042" s="3">
        <f ca="1">1-O1042/MAX(O$2:O1042)</f>
        <v>0.42455788223451107</v>
      </c>
    </row>
    <row r="1043" spans="1:16" x14ac:dyDescent="0.15">
      <c r="A1043" s="1">
        <v>39924</v>
      </c>
      <c r="B1043">
        <v>2670.28</v>
      </c>
      <c r="C1043">
        <v>2697.72</v>
      </c>
      <c r="D1043">
        <v>2634.53</v>
      </c>
      <c r="E1043" s="2">
        <v>2675.44</v>
      </c>
      <c r="F1043" s="16">
        <v>118473949184</v>
      </c>
      <c r="G1043" s="3">
        <f t="shared" si="64"/>
        <v>-1.1903223066326407E-2</v>
      </c>
      <c r="H1043" s="3">
        <f>1-E1043/MAX(E$2:E1043)</f>
        <v>0.54477642414755323</v>
      </c>
      <c r="I1043" s="32">
        <v>372.4285714285715</v>
      </c>
      <c r="J1043" s="32">
        <v>471.4285714285715</v>
      </c>
      <c r="K1043" s="34">
        <f ca="1">IF(ROW()&gt;计算结果!B$18+1,SUM(OFFSET(I1043,0,0,-计算结果!B$18,1))-SUM(OFFSET(J1043,0,0,-计算结果!B$18,1)),SUM(OFFSET(I1043,0,0,-ROW(),1))-SUM(OFFSET(J1043,0,0,-ROW(),1)))</f>
        <v>13687</v>
      </c>
      <c r="L1043" s="35" t="str">
        <f t="shared" ca="1" si="65"/>
        <v>买</v>
      </c>
      <c r="M1043" s="4" t="str">
        <f t="shared" ca="1" si="66"/>
        <v/>
      </c>
      <c r="N1043" s="3">
        <f ca="1">IF(L1042="买",E1043/E1042-1,0)-IF(M1043=1,计算结果!B$17,0)</f>
        <v>-1.1903223066326407E-2</v>
      </c>
      <c r="O1043" s="2">
        <f t="shared" ca="1" si="67"/>
        <v>3.208372783104549</v>
      </c>
      <c r="P1043" s="3">
        <f ca="1">1-O1043/MAX(O$2:O1043)</f>
        <v>0.4314074981240329</v>
      </c>
    </row>
    <row r="1044" spans="1:16" x14ac:dyDescent="0.15">
      <c r="A1044" s="1">
        <v>39925</v>
      </c>
      <c r="B1044">
        <v>2687.86</v>
      </c>
      <c r="C1044">
        <v>2713.3</v>
      </c>
      <c r="D1044">
        <v>2563.36</v>
      </c>
      <c r="E1044" s="2">
        <v>2576.2800000000002</v>
      </c>
      <c r="F1044" s="16">
        <v>131945283584</v>
      </c>
      <c r="G1044" s="3">
        <f t="shared" si="64"/>
        <v>-3.7063062524295032E-2</v>
      </c>
      <c r="H1044" s="3">
        <f>1-E1044/MAX(E$2:E1044)</f>
        <v>0.56164840400190563</v>
      </c>
      <c r="I1044" s="32">
        <v>87.50561797752809</v>
      </c>
      <c r="J1044" s="32">
        <v>795.50561797752812</v>
      </c>
      <c r="K1044" s="34">
        <f ca="1">IF(ROW()&gt;计算结果!B$18+1,SUM(OFFSET(I1044,0,0,-计算结果!B$18,1))-SUM(OFFSET(J1044,0,0,-计算结果!B$18,1)),SUM(OFFSET(I1044,0,0,-ROW(),1))-SUM(OFFSET(J1044,0,0,-ROW(),1)))</f>
        <v>12112</v>
      </c>
      <c r="L1044" s="35" t="str">
        <f t="shared" ca="1" si="65"/>
        <v>买</v>
      </c>
      <c r="M1044" s="4" t="str">
        <f t="shared" ca="1" si="66"/>
        <v/>
      </c>
      <c r="N1044" s="3">
        <f ca="1">IF(L1043="买",E1044/E1043-1,0)-IF(M1044=1,计算结果!B$17,0)</f>
        <v>-3.7063062524295032E-2</v>
      </c>
      <c r="O1044" s="2">
        <f t="shared" ca="1" si="67"/>
        <v>3.0894606620430984</v>
      </c>
      <c r="P1044" s="3">
        <f ca="1">1-O1044/MAX(O$2:O1044)</f>
        <v>0.45248127757190726</v>
      </c>
    </row>
    <row r="1045" spans="1:16" x14ac:dyDescent="0.15">
      <c r="A1045" s="1">
        <v>39926</v>
      </c>
      <c r="B1045">
        <v>2555.5300000000002</v>
      </c>
      <c r="C1045">
        <v>2604.16</v>
      </c>
      <c r="D1045">
        <v>2543.91</v>
      </c>
      <c r="E1045" s="2">
        <v>2593.56</v>
      </c>
      <c r="F1045" s="16">
        <v>84795654144</v>
      </c>
      <c r="G1045" s="3">
        <f t="shared" si="64"/>
        <v>6.7073454748707295E-3</v>
      </c>
      <c r="H1045" s="3">
        <f>1-E1045/MAX(E$2:E1045)</f>
        <v>0.55870822840808554</v>
      </c>
      <c r="I1045" s="32">
        <v>497.52631578947376</v>
      </c>
      <c r="J1045" s="32">
        <v>360.52631578947376</v>
      </c>
      <c r="K1045" s="34">
        <f ca="1">IF(ROW()&gt;计算结果!B$18+1,SUM(OFFSET(I1045,0,0,-计算结果!B$18,1))-SUM(OFFSET(J1045,0,0,-计算结果!B$18,1)),SUM(OFFSET(I1045,0,0,-ROW(),1))-SUM(OFFSET(J1045,0,0,-ROW(),1)))</f>
        <v>12201</v>
      </c>
      <c r="L1045" s="35" t="str">
        <f t="shared" ca="1" si="65"/>
        <v>买</v>
      </c>
      <c r="M1045" s="4" t="str">
        <f t="shared" ca="1" si="66"/>
        <v/>
      </c>
      <c r="N1045" s="3">
        <f ca="1">IF(L1044="买",E1045/E1044-1,0)-IF(M1045=1,计算结果!B$17,0)</f>
        <v>6.7073454748707295E-3</v>
      </c>
      <c r="O1045" s="2">
        <f t="shared" ca="1" si="67"/>
        <v>3.1101827420344446</v>
      </c>
      <c r="P1045" s="3">
        <f ca="1">1-O1045/MAX(O$2:O1045)</f>
        <v>0.44880888034662214</v>
      </c>
    </row>
    <row r="1046" spans="1:16" x14ac:dyDescent="0.15">
      <c r="A1046" s="1">
        <v>39927</v>
      </c>
      <c r="B1046">
        <v>2605.6999999999998</v>
      </c>
      <c r="C1046">
        <v>2609.87</v>
      </c>
      <c r="D1046">
        <v>2570.38</v>
      </c>
      <c r="E1046" s="2">
        <v>2572.89</v>
      </c>
      <c r="F1046" s="16">
        <v>81956593664</v>
      </c>
      <c r="G1046" s="3">
        <f t="shared" si="64"/>
        <v>-7.9697404339981182E-3</v>
      </c>
      <c r="H1046" s="3">
        <f>1-E1046/MAX(E$2:E1046)</f>
        <v>0.56222520928333219</v>
      </c>
      <c r="I1046" s="32">
        <v>237.19672131147541</v>
      </c>
      <c r="J1046" s="32">
        <v>608.19672131147536</v>
      </c>
      <c r="K1046" s="34">
        <f ca="1">IF(ROW()&gt;计算结果!B$18+1,SUM(OFFSET(I1046,0,0,-计算结果!B$18,1))-SUM(OFFSET(J1046,0,0,-计算结果!B$18,1)),SUM(OFFSET(I1046,0,0,-ROW(),1))-SUM(OFFSET(J1046,0,0,-ROW(),1)))</f>
        <v>12392</v>
      </c>
      <c r="L1046" s="35" t="str">
        <f t="shared" ca="1" si="65"/>
        <v>买</v>
      </c>
      <c r="M1046" s="4" t="str">
        <f t="shared" ca="1" si="66"/>
        <v/>
      </c>
      <c r="N1046" s="3">
        <f ca="1">IF(L1045="买",E1046/E1045-1,0)-IF(M1046=1,计算结果!B$17,0)</f>
        <v>-7.9697404339981182E-3</v>
      </c>
      <c r="O1046" s="2">
        <f t="shared" ca="1" si="67"/>
        <v>3.0853953928781297</v>
      </c>
      <c r="P1046" s="3">
        <f ca="1">1-O1046/MAX(O$2:O1046)</f>
        <v>0.45320173049978429</v>
      </c>
    </row>
    <row r="1047" spans="1:16" x14ac:dyDescent="0.15">
      <c r="A1047" s="1">
        <v>39930</v>
      </c>
      <c r="B1047">
        <v>2566.92</v>
      </c>
      <c r="C1047">
        <v>2576.52</v>
      </c>
      <c r="D1047">
        <v>2499.44</v>
      </c>
      <c r="E1047" s="2">
        <v>2513.29</v>
      </c>
      <c r="F1047" s="16">
        <v>75040612352</v>
      </c>
      <c r="G1047" s="3">
        <f t="shared" si="64"/>
        <v>-2.3164612556308195E-2</v>
      </c>
      <c r="H1047" s="3">
        <f>1-E1047/MAX(E$2:E1047)</f>
        <v>0.57236609269720273</v>
      </c>
      <c r="I1047" s="32">
        <v>99.367816091954026</v>
      </c>
      <c r="J1047" s="32">
        <v>764.36781609195407</v>
      </c>
      <c r="K1047" s="34">
        <f ca="1">IF(ROW()&gt;计算结果!B$18+1,SUM(OFFSET(I1047,0,0,-计算结果!B$18,1))-SUM(OFFSET(J1047,0,0,-计算结果!B$18,1)),SUM(OFFSET(I1047,0,0,-ROW(),1))-SUM(OFFSET(J1047,0,0,-ROW(),1)))</f>
        <v>10950.999999999996</v>
      </c>
      <c r="L1047" s="35" t="str">
        <f t="shared" ca="1" si="65"/>
        <v>买</v>
      </c>
      <c r="M1047" s="4" t="str">
        <f t="shared" ca="1" si="66"/>
        <v/>
      </c>
      <c r="N1047" s="3">
        <f ca="1">IF(L1046="买",E1047/E1046-1,0)-IF(M1047=1,计算结果!B$17,0)</f>
        <v>-2.3164612556308195E-2</v>
      </c>
      <c r="O1047" s="2">
        <f t="shared" ca="1" si="67"/>
        <v>3.0139234040190894</v>
      </c>
      <c r="P1047" s="3">
        <f ca="1">1-O1047/MAX(O$2:O1047)</f>
        <v>0.46586810055921657</v>
      </c>
    </row>
    <row r="1048" spans="1:16" x14ac:dyDescent="0.15">
      <c r="A1048" s="1">
        <v>39931</v>
      </c>
      <c r="B1048">
        <v>2490.5300000000002</v>
      </c>
      <c r="C1048">
        <v>2531.54</v>
      </c>
      <c r="D1048">
        <v>2485.8000000000002</v>
      </c>
      <c r="E1048" s="2">
        <v>2518.5300000000002</v>
      </c>
      <c r="F1048" s="16">
        <v>66247491584</v>
      </c>
      <c r="G1048" s="3">
        <f t="shared" si="64"/>
        <v>2.0849165834424532E-3</v>
      </c>
      <c r="H1048" s="3">
        <f>1-E1048/MAX(E$2:E1048)</f>
        <v>0.57147451167222485</v>
      </c>
      <c r="I1048" s="32">
        <v>603.33333333333337</v>
      </c>
      <c r="J1048" s="32">
        <v>241.33333333333337</v>
      </c>
      <c r="K1048" s="34">
        <f ca="1">IF(ROW()&gt;计算结果!B$18+1,SUM(OFFSET(I1048,0,0,-计算结果!B$18,1))-SUM(OFFSET(J1048,0,0,-计算结果!B$18,1)),SUM(OFFSET(I1048,0,0,-ROW(),1))-SUM(OFFSET(J1048,0,0,-ROW(),1)))</f>
        <v>10882</v>
      </c>
      <c r="L1048" s="35" t="str">
        <f t="shared" ca="1" si="65"/>
        <v>买</v>
      </c>
      <c r="M1048" s="4" t="str">
        <f t="shared" ca="1" si="66"/>
        <v/>
      </c>
      <c r="N1048" s="3">
        <f ca="1">IF(L1047="买",E1048/E1047-1,0)-IF(M1048=1,计算结果!B$17,0)</f>
        <v>2.0849165834424532E-3</v>
      </c>
      <c r="O1048" s="2">
        <f t="shared" ca="1" si="67"/>
        <v>3.0202071829053541</v>
      </c>
      <c r="P1048" s="3">
        <f ca="1">1-O1048/MAX(O$2:O1048)</f>
        <v>0.46475448010432696</v>
      </c>
    </row>
    <row r="1049" spans="1:16" x14ac:dyDescent="0.15">
      <c r="A1049" s="1">
        <v>39932</v>
      </c>
      <c r="B1049">
        <v>2518.85</v>
      </c>
      <c r="C1049">
        <v>2615.81</v>
      </c>
      <c r="D1049">
        <v>2514.14</v>
      </c>
      <c r="E1049" s="2">
        <v>2605.37</v>
      </c>
      <c r="F1049" s="16">
        <v>91496800256</v>
      </c>
      <c r="G1049" s="3">
        <f t="shared" si="64"/>
        <v>3.4480431045093685E-2</v>
      </c>
      <c r="H1049" s="3">
        <f>1-E1049/MAX(E$2:E1049)</f>
        <v>0.55669876812087393</v>
      </c>
      <c r="I1049" s="32">
        <v>802.04434589800439</v>
      </c>
      <c r="J1049" s="32">
        <v>80.044345898004394</v>
      </c>
      <c r="K1049" s="34">
        <f ca="1">IF(ROW()&gt;计算结果!B$18+1,SUM(OFFSET(I1049,0,0,-计算结果!B$18,1))-SUM(OFFSET(J1049,0,0,-计算结果!B$18,1)),SUM(OFFSET(I1049,0,0,-ROW(),1))-SUM(OFFSET(J1049,0,0,-ROW(),1)))</f>
        <v>12247.999999999996</v>
      </c>
      <c r="L1049" s="35" t="str">
        <f t="shared" ca="1" si="65"/>
        <v>买</v>
      </c>
      <c r="M1049" s="4" t="str">
        <f t="shared" ca="1" si="66"/>
        <v/>
      </c>
      <c r="N1049" s="3">
        <f ca="1">IF(L1048="买",E1049/E1048-1,0)-IF(M1049=1,计算结果!B$17,0)</f>
        <v>3.4480431045093685E-2</v>
      </c>
      <c r="O1049" s="2">
        <f t="shared" ca="1" si="67"/>
        <v>3.1243452284174187</v>
      </c>
      <c r="P1049" s="3">
        <f ca="1">1-O1049/MAX(O$2:O1049)</f>
        <v>0.44629898386336886</v>
      </c>
    </row>
    <row r="1050" spans="1:16" x14ac:dyDescent="0.15">
      <c r="A1050" s="1">
        <v>39933</v>
      </c>
      <c r="B1050">
        <v>2616.4899999999998</v>
      </c>
      <c r="C1050">
        <v>2640.02</v>
      </c>
      <c r="D1050">
        <v>2604.4499999999998</v>
      </c>
      <c r="E1050" s="2">
        <v>2622.93</v>
      </c>
      <c r="F1050" s="16">
        <v>96903684096</v>
      </c>
      <c r="G1050" s="3">
        <f t="shared" si="64"/>
        <v>6.7399256151716713E-3</v>
      </c>
      <c r="H1050" s="3">
        <f>1-E1050/MAX(E$2:E1050)</f>
        <v>0.55371095079289456</v>
      </c>
      <c r="I1050" s="32">
        <v>628.54054054054052</v>
      </c>
      <c r="J1050" s="32">
        <v>220.54054054054052</v>
      </c>
      <c r="K1050" s="34">
        <f ca="1">IF(ROW()&gt;计算结果!B$18+1,SUM(OFFSET(I1050,0,0,-计算结果!B$18,1))-SUM(OFFSET(J1050,0,0,-计算结果!B$18,1)),SUM(OFFSET(I1050,0,0,-ROW(),1))-SUM(OFFSET(J1050,0,0,-ROW(),1)))</f>
        <v>11784.999999999989</v>
      </c>
      <c r="L1050" s="35" t="str">
        <f t="shared" ca="1" si="65"/>
        <v>买</v>
      </c>
      <c r="M1050" s="4" t="str">
        <f t="shared" ca="1" si="66"/>
        <v/>
      </c>
      <c r="N1050" s="3">
        <f ca="1">IF(L1049="买",E1050/E1049-1,0)-IF(M1050=1,计算结果!B$17,0)</f>
        <v>6.7399256151716713E-3</v>
      </c>
      <c r="O1050" s="2">
        <f t="shared" ca="1" si="67"/>
        <v>3.1454030828530688</v>
      </c>
      <c r="P1050" s="3">
        <f ca="1">1-O1050/MAX(O$2:O1050)</f>
        <v>0.44256708020156299</v>
      </c>
    </row>
    <row r="1051" spans="1:16" x14ac:dyDescent="0.15">
      <c r="A1051" s="1">
        <v>39937</v>
      </c>
      <c r="B1051">
        <v>2635.13</v>
      </c>
      <c r="C1051">
        <v>2715.19</v>
      </c>
      <c r="D1051">
        <v>2632.3</v>
      </c>
      <c r="E1051" s="2">
        <v>2714.3</v>
      </c>
      <c r="F1051" s="16">
        <v>113351098368</v>
      </c>
      <c r="G1051" s="3">
        <f t="shared" si="64"/>
        <v>3.4835089003519171E-2</v>
      </c>
      <c r="H1051" s="3">
        <f>1-E1051/MAX(E$2:E1051)</f>
        <v>0.53816443204246922</v>
      </c>
      <c r="I1051" s="32">
        <v>874.00063734862977</v>
      </c>
      <c r="J1051" s="32">
        <v>11.000637348629766</v>
      </c>
      <c r="K1051" s="34">
        <f ca="1">IF(ROW()&gt;计算结果!B$18+1,SUM(OFFSET(I1051,0,0,-计算结果!B$18,1))-SUM(OFFSET(J1051,0,0,-计算结果!B$18,1)),SUM(OFFSET(I1051,0,0,-ROW(),1))-SUM(OFFSET(J1051,0,0,-ROW(),1)))</f>
        <v>12395.999999999993</v>
      </c>
      <c r="L1051" s="35" t="str">
        <f t="shared" ca="1" si="65"/>
        <v>买</v>
      </c>
      <c r="M1051" s="4" t="str">
        <f t="shared" ca="1" si="66"/>
        <v/>
      </c>
      <c r="N1051" s="3">
        <f ca="1">IF(L1050="买",E1051/E1050-1,0)-IF(M1051=1,计算结果!B$17,0)</f>
        <v>3.4835089003519171E-2</v>
      </c>
      <c r="O1051" s="2">
        <f t="shared" ca="1" si="67"/>
        <v>3.2549734791961988</v>
      </c>
      <c r="P1051" s="3">
        <f ca="1">1-O1051/MAX(O$2:O1051)</f>
        <v>0.42314885482689291</v>
      </c>
    </row>
    <row r="1052" spans="1:16" x14ac:dyDescent="0.15">
      <c r="A1052" s="1">
        <v>39938</v>
      </c>
      <c r="B1052">
        <v>2733.11</v>
      </c>
      <c r="C1052">
        <v>2751.25</v>
      </c>
      <c r="D1052">
        <v>2713.23</v>
      </c>
      <c r="E1052" s="2">
        <v>2727.01</v>
      </c>
      <c r="F1052" s="16">
        <v>112641884160</v>
      </c>
      <c r="G1052" s="3">
        <f t="shared" si="64"/>
        <v>4.6826069336476372E-3</v>
      </c>
      <c r="H1052" s="3">
        <f>1-E1052/MAX(E$2:E1052)</f>
        <v>0.53600183760974607</v>
      </c>
      <c r="I1052" s="32">
        <v>600.28125</v>
      </c>
      <c r="J1052" s="32">
        <v>263.28125</v>
      </c>
      <c r="K1052" s="34">
        <f ca="1">IF(ROW()&gt;计算结果!B$18+1,SUM(OFFSET(I1052,0,0,-计算结果!B$18,1))-SUM(OFFSET(J1052,0,0,-计算结果!B$18,1)),SUM(OFFSET(I1052,0,0,-ROW(),1))-SUM(OFFSET(J1052,0,0,-ROW(),1)))</f>
        <v>12485</v>
      </c>
      <c r="L1052" s="35" t="str">
        <f t="shared" ca="1" si="65"/>
        <v>买</v>
      </c>
      <c r="M1052" s="4" t="str">
        <f t="shared" ca="1" si="66"/>
        <v/>
      </c>
      <c r="N1052" s="3">
        <f ca="1">IF(L1051="买",E1052/E1051-1,0)-IF(M1052=1,计算结果!B$17,0)</f>
        <v>4.6826069336476372E-3</v>
      </c>
      <c r="O1052" s="2">
        <f t="shared" ca="1" si="67"/>
        <v>3.2702152405787221</v>
      </c>
      <c r="P1052" s="3">
        <f ca="1">1-O1052/MAX(O$2:O1052)</f>
        <v>0.42044768765482277</v>
      </c>
    </row>
    <row r="1053" spans="1:16" x14ac:dyDescent="0.15">
      <c r="A1053" s="1">
        <v>39939</v>
      </c>
      <c r="B1053">
        <v>2721.82</v>
      </c>
      <c r="C1053">
        <v>2771.21</v>
      </c>
      <c r="D1053">
        <v>2713.54</v>
      </c>
      <c r="E1053" s="2">
        <v>2764.98</v>
      </c>
      <c r="F1053" s="16">
        <v>118232080384</v>
      </c>
      <c r="G1053" s="3">
        <f t="shared" si="64"/>
        <v>1.3923674647324358E-2</v>
      </c>
      <c r="H1053" s="3">
        <f>1-E1053/MAX(E$2:E1053)</f>
        <v>0.52954127815966778</v>
      </c>
      <c r="I1053" s="32">
        <v>666.23868312757202</v>
      </c>
      <c r="J1053" s="32">
        <v>194.23868312757202</v>
      </c>
      <c r="K1053" s="34">
        <f ca="1">IF(ROW()&gt;计算结果!B$18+1,SUM(OFFSET(I1053,0,0,-计算结果!B$18,1))-SUM(OFFSET(J1053,0,0,-计算结果!B$18,1)),SUM(OFFSET(I1053,0,0,-ROW(),1))-SUM(OFFSET(J1053,0,0,-ROW(),1)))</f>
        <v>12977</v>
      </c>
      <c r="L1053" s="35" t="str">
        <f t="shared" ca="1" si="65"/>
        <v>买</v>
      </c>
      <c r="M1053" s="4" t="str">
        <f t="shared" ca="1" si="66"/>
        <v/>
      </c>
      <c r="N1053" s="3">
        <f ca="1">IF(L1052="买",E1053/E1052-1,0)-IF(M1053=1,计算结果!B$17,0)</f>
        <v>1.3923674647324358E-2</v>
      </c>
      <c r="O1053" s="2">
        <f t="shared" ca="1" si="67"/>
        <v>3.3157486536152616</v>
      </c>
      <c r="P1053" s="3">
        <f ca="1">1-O1053/MAX(O$2:O1053)</f>
        <v>0.412378189816624</v>
      </c>
    </row>
    <row r="1054" spans="1:16" x14ac:dyDescent="0.15">
      <c r="A1054" s="1">
        <v>39940</v>
      </c>
      <c r="B1054">
        <v>2783.58</v>
      </c>
      <c r="C1054">
        <v>2797.47</v>
      </c>
      <c r="D1054">
        <v>2731.8</v>
      </c>
      <c r="E1054" s="2">
        <v>2767.08</v>
      </c>
      <c r="F1054" s="16">
        <v>136965824512</v>
      </c>
      <c r="G1054" s="3">
        <f t="shared" si="64"/>
        <v>7.5949916455098077E-4</v>
      </c>
      <c r="H1054" s="3">
        <f>1-E1054/MAX(E$2:E1054)</f>
        <v>0.52918396515347443</v>
      </c>
      <c r="I1054" s="32">
        <v>297.67346938775512</v>
      </c>
      <c r="J1054" s="32">
        <v>583.67346938775518</v>
      </c>
      <c r="K1054" s="34">
        <f ca="1">IF(ROW()&gt;计算结果!B$18+1,SUM(OFFSET(I1054,0,0,-计算结果!B$18,1))-SUM(OFFSET(J1054,0,0,-计算结果!B$18,1)),SUM(OFFSET(I1054,0,0,-ROW(),1))-SUM(OFFSET(J1054,0,0,-ROW(),1)))</f>
        <v>12436.999999999996</v>
      </c>
      <c r="L1054" s="35" t="str">
        <f t="shared" ca="1" si="65"/>
        <v>买</v>
      </c>
      <c r="M1054" s="4" t="str">
        <f t="shared" ca="1" si="66"/>
        <v/>
      </c>
      <c r="N1054" s="3">
        <f ca="1">IF(L1053="买",E1054/E1053-1,0)-IF(M1054=1,计算结果!B$17,0)</f>
        <v>7.5949916455098077E-4</v>
      </c>
      <c r="O1054" s="2">
        <f t="shared" ca="1" si="67"/>
        <v>3.3182669619475433</v>
      </c>
      <c r="P1054" s="3">
        <f ca="1">1-O1054/MAX(O$2:O1054)</f>
        <v>0.41193189154271781</v>
      </c>
    </row>
    <row r="1055" spans="1:16" x14ac:dyDescent="0.15">
      <c r="A1055" s="1">
        <v>39941</v>
      </c>
      <c r="B1055">
        <v>2751.5</v>
      </c>
      <c r="C1055">
        <v>2800.22</v>
      </c>
      <c r="D1055">
        <v>2733.33</v>
      </c>
      <c r="E1055" s="2">
        <v>2789.22</v>
      </c>
      <c r="F1055" s="16">
        <v>120873172992</v>
      </c>
      <c r="G1055" s="3">
        <f t="shared" si="64"/>
        <v>8.001214276421198E-3</v>
      </c>
      <c r="H1055" s="3">
        <f>1-E1055/MAX(E$2:E1055)</f>
        <v>0.52541686517389241</v>
      </c>
      <c r="I1055" s="32">
        <v>456.75000000000023</v>
      </c>
      <c r="J1055" s="32">
        <v>393.75000000000023</v>
      </c>
      <c r="K1055" s="34">
        <f ca="1">IF(ROW()&gt;计算结果!B$18+1,SUM(OFFSET(I1055,0,0,-计算结果!B$18,1))-SUM(OFFSET(J1055,0,0,-计算结果!B$18,1)),SUM(OFFSET(I1055,0,0,-ROW(),1))-SUM(OFFSET(J1055,0,0,-ROW(),1)))</f>
        <v>12698.999999999996</v>
      </c>
      <c r="L1055" s="35" t="str">
        <f t="shared" ca="1" si="65"/>
        <v>买</v>
      </c>
      <c r="M1055" s="4" t="str">
        <f t="shared" ca="1" si="66"/>
        <v/>
      </c>
      <c r="N1055" s="3">
        <f ca="1">IF(L1054="买",E1055/E1054-1,0)-IF(M1055=1,计算结果!B$17,0)</f>
        <v>8.001214276421198E-3</v>
      </c>
      <c r="O1055" s="2">
        <f t="shared" ca="1" si="67"/>
        <v>3.3448171269364546</v>
      </c>
      <c r="P1055" s="3">
        <f ca="1">1-O1055/MAX(O$2:O1055)</f>
        <v>0.40722663259782144</v>
      </c>
    </row>
    <row r="1056" spans="1:16" x14ac:dyDescent="0.15">
      <c r="A1056" s="1">
        <v>39944</v>
      </c>
      <c r="B1056">
        <v>2808.14</v>
      </c>
      <c r="C1056">
        <v>2839.61</v>
      </c>
      <c r="D1056">
        <v>2725.27</v>
      </c>
      <c r="E1056" s="2">
        <v>2725.32</v>
      </c>
      <c r="F1056" s="16">
        <v>140455755776</v>
      </c>
      <c r="G1056" s="3">
        <f t="shared" si="64"/>
        <v>-2.2909630649428747E-2</v>
      </c>
      <c r="H1056" s="3">
        <f>1-E1056/MAX(E$2:E1056)</f>
        <v>0.53628938950520655</v>
      </c>
      <c r="I1056" s="32">
        <v>99.218390804597703</v>
      </c>
      <c r="J1056" s="32">
        <v>763.21839080459768</v>
      </c>
      <c r="K1056" s="34">
        <f ca="1">IF(ROW()&gt;计算结果!B$18+1,SUM(OFFSET(I1056,0,0,-计算结果!B$18,1))-SUM(OFFSET(J1056,0,0,-计算结果!B$18,1)),SUM(OFFSET(I1056,0,0,-ROW(),1))-SUM(OFFSET(J1056,0,0,-ROW(),1)))</f>
        <v>11522.999999999996</v>
      </c>
      <c r="L1056" s="35" t="str">
        <f t="shared" ca="1" si="65"/>
        <v>买</v>
      </c>
      <c r="M1056" s="4" t="str">
        <f t="shared" ca="1" si="66"/>
        <v/>
      </c>
      <c r="N1056" s="3">
        <f ca="1">IF(L1055="买",E1056/E1055-1,0)-IF(M1056=1,计算结果!B$17,0)</f>
        <v>-2.2909630649428747E-2</v>
      </c>
      <c r="O1056" s="2">
        <f t="shared" ca="1" si="67"/>
        <v>3.2681886019684572</v>
      </c>
      <c r="P1056" s="3">
        <f ca="1">1-O1056/MAX(O$2:O1056)</f>
        <v>0.42080685150382346</v>
      </c>
    </row>
    <row r="1057" spans="1:16" x14ac:dyDescent="0.15">
      <c r="A1057" s="1">
        <v>39945</v>
      </c>
      <c r="B1057">
        <v>2702.74</v>
      </c>
      <c r="C1057">
        <v>2788.61</v>
      </c>
      <c r="D1057">
        <v>2699.95</v>
      </c>
      <c r="E1057" s="2">
        <v>2788.56</v>
      </c>
      <c r="F1057" s="16">
        <v>93421461504</v>
      </c>
      <c r="G1057" s="3">
        <f t="shared" si="64"/>
        <v>2.3204614503984811E-2</v>
      </c>
      <c r="H1057" s="3">
        <f>1-E1057/MAX(E$2:E1057)</f>
        <v>0.52552916354726742</v>
      </c>
      <c r="I1057" s="32">
        <v>785.03033838973158</v>
      </c>
      <c r="J1057" s="32">
        <v>82.030338389731583</v>
      </c>
      <c r="K1057" s="34">
        <f ca="1">IF(ROW()&gt;计算结果!B$18+1,SUM(OFFSET(I1057,0,0,-计算结果!B$18,1))-SUM(OFFSET(J1057,0,0,-计算结果!B$18,1)),SUM(OFFSET(I1057,0,0,-ROW(),1))-SUM(OFFSET(J1057,0,0,-ROW(),1)))</f>
        <v>12523</v>
      </c>
      <c r="L1057" s="35" t="str">
        <f t="shared" ca="1" si="65"/>
        <v>买</v>
      </c>
      <c r="M1057" s="4" t="str">
        <f t="shared" ca="1" si="66"/>
        <v/>
      </c>
      <c r="N1057" s="3">
        <f ca="1">IF(L1056="买",E1057/E1056-1,0)-IF(M1057=1,计算结果!B$17,0)</f>
        <v>2.3204614503984811E-2</v>
      </c>
      <c r="O1057" s="2">
        <f t="shared" ca="1" si="67"/>
        <v>3.3440256586034525</v>
      </c>
      <c r="P1057" s="3">
        <f ca="1">1-O1057/MAX(O$2:O1057)</f>
        <v>0.40736689776962043</v>
      </c>
    </row>
    <row r="1058" spans="1:16" x14ac:dyDescent="0.15">
      <c r="A1058" s="1">
        <v>39946</v>
      </c>
      <c r="B1058">
        <v>2792.42</v>
      </c>
      <c r="C1058">
        <v>2822.71</v>
      </c>
      <c r="D1058">
        <v>2775.57</v>
      </c>
      <c r="E1058" s="2">
        <v>2814</v>
      </c>
      <c r="F1058" s="16">
        <v>123637956608</v>
      </c>
      <c r="G1058" s="3">
        <f t="shared" si="64"/>
        <v>9.1229882089680636E-3</v>
      </c>
      <c r="H1058" s="3">
        <f>1-E1058/MAX(E$2:E1058)</f>
        <v>0.52120057170080991</v>
      </c>
      <c r="I1058" s="32">
        <v>530.91044776119406</v>
      </c>
      <c r="J1058" s="32">
        <v>317.91044776119406</v>
      </c>
      <c r="K1058" s="34">
        <f ca="1">IF(ROW()&gt;计算结果!B$18+1,SUM(OFFSET(I1058,0,0,-计算结果!B$18,1))-SUM(OFFSET(J1058,0,0,-计算结果!B$18,1)),SUM(OFFSET(I1058,0,0,-ROW(),1))-SUM(OFFSET(J1058,0,0,-ROW(),1)))</f>
        <v>11949.999999999989</v>
      </c>
      <c r="L1058" s="35" t="str">
        <f t="shared" ca="1" si="65"/>
        <v>买</v>
      </c>
      <c r="M1058" s="4" t="str">
        <f t="shared" ca="1" si="66"/>
        <v/>
      </c>
      <c r="N1058" s="3">
        <f ca="1">IF(L1057="买",E1058/E1057-1,0)-IF(M1058=1,计算结果!B$17,0)</f>
        <v>9.1229882089680636E-3</v>
      </c>
      <c r="O1058" s="2">
        <f t="shared" ca="1" si="67"/>
        <v>3.3745331652573785</v>
      </c>
      <c r="P1058" s="3">
        <f ca="1">1-O1058/MAX(O$2:O1058)</f>
        <v>0.40196031296572843</v>
      </c>
    </row>
    <row r="1059" spans="1:16" x14ac:dyDescent="0.15">
      <c r="A1059" s="1">
        <v>39947</v>
      </c>
      <c r="B1059">
        <v>2781.05</v>
      </c>
      <c r="C1059">
        <v>2804.48</v>
      </c>
      <c r="D1059">
        <v>2757.54</v>
      </c>
      <c r="E1059" s="2">
        <v>2792.6</v>
      </c>
      <c r="F1059" s="16">
        <v>96156098560</v>
      </c>
      <c r="G1059" s="3">
        <f t="shared" si="64"/>
        <v>-7.604832977967324E-3</v>
      </c>
      <c r="H1059" s="3">
        <f>1-E1059/MAX(E$2:E1059)</f>
        <v>0.52484176138297145</v>
      </c>
      <c r="I1059" s="32">
        <v>454.33333333333292</v>
      </c>
      <c r="J1059" s="32">
        <v>483.33333333333292</v>
      </c>
      <c r="K1059" s="34">
        <f ca="1">IF(ROW()&gt;计算结果!B$18+1,SUM(OFFSET(I1059,0,0,-计算结果!B$18,1))-SUM(OFFSET(J1059,0,0,-计算结果!B$18,1)),SUM(OFFSET(I1059,0,0,-ROW(),1))-SUM(OFFSET(J1059,0,0,-ROW(),1)))</f>
        <v>11111</v>
      </c>
      <c r="L1059" s="35" t="str">
        <f t="shared" ca="1" si="65"/>
        <v>买</v>
      </c>
      <c r="M1059" s="4" t="str">
        <f t="shared" ca="1" si="66"/>
        <v/>
      </c>
      <c r="N1059" s="3">
        <f ca="1">IF(L1058="买",E1059/E1058-1,0)-IF(M1059=1,计算结果!B$17,0)</f>
        <v>-7.604832977967324E-3</v>
      </c>
      <c r="O1059" s="2">
        <f t="shared" ca="1" si="67"/>
        <v>3.3488704041569846</v>
      </c>
      <c r="P1059" s="3">
        <f ca="1">1-O1059/MAX(O$2:O1059)</f>
        <v>0.40650830489982004</v>
      </c>
    </row>
    <row r="1060" spans="1:16" x14ac:dyDescent="0.15">
      <c r="A1060" s="1">
        <v>39948</v>
      </c>
      <c r="B1060">
        <v>2800.57</v>
      </c>
      <c r="C1060">
        <v>2815.46</v>
      </c>
      <c r="D1060">
        <v>2773.32</v>
      </c>
      <c r="E1060" s="2">
        <v>2796.12</v>
      </c>
      <c r="F1060" s="16">
        <v>74973036544</v>
      </c>
      <c r="G1060" s="3">
        <f t="shared" si="64"/>
        <v>1.2604741101482908E-3</v>
      </c>
      <c r="H1060" s="3">
        <f>1-E1060/MAX(E$2:E1060)</f>
        <v>0.52424283672497107</v>
      </c>
      <c r="I1060" s="32">
        <v>495</v>
      </c>
      <c r="J1060" s="32">
        <v>330</v>
      </c>
      <c r="K1060" s="34">
        <f ca="1">IF(ROW()&gt;计算结果!B$18+1,SUM(OFFSET(I1060,0,0,-计算结果!B$18,1))-SUM(OFFSET(J1060,0,0,-计算结果!B$18,1)),SUM(OFFSET(I1060,0,0,-ROW(),1))-SUM(OFFSET(J1060,0,0,-ROW(),1)))</f>
        <v>10596</v>
      </c>
      <c r="L1060" s="35" t="str">
        <f t="shared" ca="1" si="65"/>
        <v>买</v>
      </c>
      <c r="M1060" s="4" t="str">
        <f t="shared" ca="1" si="66"/>
        <v/>
      </c>
      <c r="N1060" s="3">
        <f ca="1">IF(L1059="买",E1060/E1059-1,0)-IF(M1060=1,计算结果!B$17,0)</f>
        <v>1.2604741101482908E-3</v>
      </c>
      <c r="O1060" s="2">
        <f t="shared" ca="1" si="67"/>
        <v>3.3530915685996661</v>
      </c>
      <c r="P1060" s="3">
        <f ca="1">1-O1060/MAX(O$2:O1060)</f>
        <v>0.40576022398355827</v>
      </c>
    </row>
    <row r="1061" spans="1:16" x14ac:dyDescent="0.15">
      <c r="A1061" s="1">
        <v>39951</v>
      </c>
      <c r="B1061">
        <v>2782.58</v>
      </c>
      <c r="C1061">
        <v>2813.76</v>
      </c>
      <c r="D1061">
        <v>2740.92</v>
      </c>
      <c r="E1061" s="2">
        <v>2810.57</v>
      </c>
      <c r="F1061" s="16">
        <v>88479088640</v>
      </c>
      <c r="G1061" s="3">
        <f t="shared" si="64"/>
        <v>5.1678754846002928E-3</v>
      </c>
      <c r="H1061" s="3">
        <f>1-E1061/MAX(E$2:E1061)</f>
        <v>0.5217841829442591</v>
      </c>
      <c r="I1061" s="32">
        <v>510.09090909090907</v>
      </c>
      <c r="J1061" s="32">
        <v>329.09090909090907</v>
      </c>
      <c r="K1061" s="34">
        <f ca="1">IF(ROW()&gt;计算结果!B$18+1,SUM(OFFSET(I1061,0,0,-计算结果!B$18,1))-SUM(OFFSET(J1061,0,0,-计算结果!B$18,1)),SUM(OFFSET(I1061,0,0,-ROW(),1))-SUM(OFFSET(J1061,0,0,-ROW(),1)))</f>
        <v>11190.000000000004</v>
      </c>
      <c r="L1061" s="35" t="str">
        <f t="shared" ca="1" si="65"/>
        <v>买</v>
      </c>
      <c r="M1061" s="4" t="str">
        <f t="shared" ca="1" si="66"/>
        <v/>
      </c>
      <c r="N1061" s="3">
        <f ca="1">IF(L1060="买",E1061/E1060-1,0)-IF(M1061=1,计算结果!B$17,0)</f>
        <v>5.1678754846002928E-3</v>
      </c>
      <c r="O1061" s="2">
        <f t="shared" ca="1" si="67"/>
        <v>3.3704199283146523</v>
      </c>
      <c r="P1061" s="3">
        <f ca="1">1-O1061/MAX(O$2:O1061)</f>
        <v>0.40268926681310846</v>
      </c>
    </row>
    <row r="1062" spans="1:16" x14ac:dyDescent="0.15">
      <c r="A1062" s="1">
        <v>39952</v>
      </c>
      <c r="B1062">
        <v>2836.34</v>
      </c>
      <c r="C1062">
        <v>2849.63</v>
      </c>
      <c r="D1062">
        <v>2821.95</v>
      </c>
      <c r="E1062" s="2">
        <v>2840.08</v>
      </c>
      <c r="F1062" s="16">
        <v>116543193088</v>
      </c>
      <c r="G1062" s="3">
        <f t="shared" si="64"/>
        <v>1.0499649537282441E-2</v>
      </c>
      <c r="H1062" s="3">
        <f>1-E1062/MAX(E$2:E1062)</f>
        <v>0.51676308446198871</v>
      </c>
      <c r="I1062" s="32">
        <v>559.21782178217825</v>
      </c>
      <c r="J1062" s="32">
        <v>278.21782178217825</v>
      </c>
      <c r="K1062" s="34">
        <f ca="1">IF(ROW()&gt;计算结果!B$18+1,SUM(OFFSET(I1062,0,0,-计算结果!B$18,1))-SUM(OFFSET(J1062,0,0,-计算结果!B$18,1)),SUM(OFFSET(I1062,0,0,-ROW(),1))-SUM(OFFSET(J1062,0,0,-ROW(),1)))</f>
        <v>10576.999999999996</v>
      </c>
      <c r="L1062" s="35" t="str">
        <f t="shared" ca="1" si="65"/>
        <v>买</v>
      </c>
      <c r="M1062" s="4" t="str">
        <f t="shared" ca="1" si="66"/>
        <v/>
      </c>
      <c r="N1062" s="3">
        <f ca="1">IF(L1061="买",E1062/E1061-1,0)-IF(M1062=1,计算结果!B$17,0)</f>
        <v>1.0499649537282441E-2</v>
      </c>
      <c r="O1062" s="2">
        <f t="shared" ca="1" si="67"/>
        <v>3.4058081563554286</v>
      </c>
      <c r="P1062" s="3">
        <f ca="1">1-O1062/MAX(O$2:O1062)</f>
        <v>0.39641771344978893</v>
      </c>
    </row>
    <row r="1063" spans="1:16" x14ac:dyDescent="0.15">
      <c r="A1063" s="1">
        <v>39953</v>
      </c>
      <c r="B1063">
        <v>2843.54</v>
      </c>
      <c r="C1063">
        <v>2849.64</v>
      </c>
      <c r="D1063">
        <v>2812.6</v>
      </c>
      <c r="E1063" s="2">
        <v>2812.86</v>
      </c>
      <c r="F1063" s="16">
        <v>105146163200</v>
      </c>
      <c r="G1063" s="3">
        <f t="shared" si="64"/>
        <v>-9.5842370637445606E-3</v>
      </c>
      <c r="H1063" s="3">
        <f>1-E1063/MAX(E$2:E1063)</f>
        <v>0.52139454161845777</v>
      </c>
      <c r="I1063" s="32">
        <v>256.92857142857139</v>
      </c>
      <c r="J1063" s="32">
        <v>583.92857142857133</v>
      </c>
      <c r="K1063" s="34">
        <f ca="1">IF(ROW()&gt;计算结果!B$18+1,SUM(OFFSET(I1063,0,0,-计算结果!B$18,1))-SUM(OFFSET(J1063,0,0,-计算结果!B$18,1)),SUM(OFFSET(I1063,0,0,-ROW(),1))-SUM(OFFSET(J1063,0,0,-ROW(),1)))</f>
        <v>9424.9999999999964</v>
      </c>
      <c r="L1063" s="35" t="str">
        <f t="shared" ca="1" si="65"/>
        <v>买</v>
      </c>
      <c r="M1063" s="4" t="str">
        <f t="shared" ca="1" si="66"/>
        <v/>
      </c>
      <c r="N1063" s="3">
        <f ca="1">IF(L1062="买",E1063/E1062-1,0)-IF(M1063=1,计算结果!B$17,0)</f>
        <v>-9.5842370637445606E-3</v>
      </c>
      <c r="O1063" s="2">
        <f t="shared" ca="1" si="67"/>
        <v>3.3731660835912831</v>
      </c>
      <c r="P1063" s="3">
        <f ca="1">1-O1063/MAX(O$2:O1063)</f>
        <v>0.40220258917156315</v>
      </c>
    </row>
    <row r="1064" spans="1:16" x14ac:dyDescent="0.15">
      <c r="A1064" s="1">
        <v>39954</v>
      </c>
      <c r="B1064">
        <v>2795.83</v>
      </c>
      <c r="C1064">
        <v>2808.29</v>
      </c>
      <c r="D1064">
        <v>2735.77</v>
      </c>
      <c r="E1064" s="2">
        <v>2750.01</v>
      </c>
      <c r="F1064" s="16">
        <v>102875824128</v>
      </c>
      <c r="G1064" s="3">
        <f t="shared" si="64"/>
        <v>-2.2343806659414267E-2</v>
      </c>
      <c r="H1064" s="3">
        <f>1-E1064/MAX(E$2:E1064)</f>
        <v>0.53208840944667524</v>
      </c>
      <c r="I1064" s="32">
        <v>184.93150684931507</v>
      </c>
      <c r="J1064" s="32">
        <v>684.93150684931504</v>
      </c>
      <c r="K1064" s="34">
        <f ca="1">IF(ROW()&gt;计算结果!B$18+1,SUM(OFFSET(I1064,0,0,-计算结果!B$18,1))-SUM(OFFSET(J1064,0,0,-计算结果!B$18,1)),SUM(OFFSET(I1064,0,0,-ROW(),1))-SUM(OFFSET(J1064,0,0,-ROW(),1)))</f>
        <v>8375.9999999999964</v>
      </c>
      <c r="L1064" s="35" t="str">
        <f t="shared" ca="1" si="65"/>
        <v>买</v>
      </c>
      <c r="M1064" s="4" t="str">
        <f t="shared" ca="1" si="66"/>
        <v/>
      </c>
      <c r="N1064" s="3">
        <f ca="1">IF(L1063="买",E1064/E1063-1,0)-IF(M1064=1,计算结果!B$17,0)</f>
        <v>-2.2343806659414267E-2</v>
      </c>
      <c r="O1064" s="2">
        <f t="shared" ca="1" si="67"/>
        <v>3.2977967127894257</v>
      </c>
      <c r="P1064" s="3">
        <f ca="1">1-O1064/MAX(O$2:O1064)</f>
        <v>0.41555965894061231</v>
      </c>
    </row>
    <row r="1065" spans="1:16" x14ac:dyDescent="0.15">
      <c r="A1065" s="1">
        <v>39955</v>
      </c>
      <c r="B1065">
        <v>2733.02</v>
      </c>
      <c r="C1065">
        <v>2762.74</v>
      </c>
      <c r="D1065">
        <v>2719.12</v>
      </c>
      <c r="E1065" s="2">
        <v>2740.68</v>
      </c>
      <c r="F1065" s="16">
        <v>74407198720</v>
      </c>
      <c r="G1065" s="3">
        <f t="shared" si="64"/>
        <v>-3.3927149355822417E-3</v>
      </c>
      <c r="H1065" s="3">
        <f>1-E1065/MAX(E$2:E1065)</f>
        <v>0.53367590008847754</v>
      </c>
      <c r="I1065" s="32">
        <v>465.05882352941165</v>
      </c>
      <c r="J1065" s="32">
        <v>347.05882352941165</v>
      </c>
      <c r="K1065" s="34">
        <f ca="1">IF(ROW()&gt;计算结果!B$18+1,SUM(OFFSET(I1065,0,0,-计算结果!B$18,1))-SUM(OFFSET(J1065,0,0,-计算结果!B$18,1)),SUM(OFFSET(I1065,0,0,-ROW(),1))-SUM(OFFSET(J1065,0,0,-ROW(),1)))</f>
        <v>8602</v>
      </c>
      <c r="L1065" s="35" t="str">
        <f t="shared" ca="1" si="65"/>
        <v>买</v>
      </c>
      <c r="M1065" s="4" t="str">
        <f t="shared" ca="1" si="66"/>
        <v/>
      </c>
      <c r="N1065" s="3">
        <f ca="1">IF(L1064="买",E1065/E1064-1,0)-IF(M1065=1,计算结果!B$17,0)</f>
        <v>-3.3927149355822417E-3</v>
      </c>
      <c r="O1065" s="2">
        <f t="shared" ca="1" si="67"/>
        <v>3.286608228627431</v>
      </c>
      <c r="P1065" s="3">
        <f ca="1">1-O1065/MAX(O$2:O1065)</f>
        <v>0.41754249841468127</v>
      </c>
    </row>
    <row r="1066" spans="1:16" x14ac:dyDescent="0.15">
      <c r="A1066" s="1">
        <v>39958</v>
      </c>
      <c r="B1066">
        <v>2684.21</v>
      </c>
      <c r="C1066">
        <v>2761.39</v>
      </c>
      <c r="D1066">
        <v>2675.28</v>
      </c>
      <c r="E1066" s="2">
        <v>2752.72</v>
      </c>
      <c r="F1066" s="16">
        <v>91048812544</v>
      </c>
      <c r="G1066" s="3">
        <f t="shared" si="64"/>
        <v>4.3930703329100318E-3</v>
      </c>
      <c r="H1066" s="3">
        <f>1-E1066/MAX(E$2:E1066)</f>
        <v>0.53162730551963522</v>
      </c>
      <c r="I1066" s="32">
        <v>354.18518518518516</v>
      </c>
      <c r="J1066" s="32">
        <v>485.18518518518516</v>
      </c>
      <c r="K1066" s="34">
        <f ca="1">IF(ROW()&gt;计算结果!B$18+1,SUM(OFFSET(I1066,0,0,-计算结果!B$18,1))-SUM(OFFSET(J1066,0,0,-计算结果!B$18,1)),SUM(OFFSET(I1066,0,0,-ROW(),1))-SUM(OFFSET(J1066,0,0,-ROW(),1)))</f>
        <v>8313.9999999999891</v>
      </c>
      <c r="L1066" s="35" t="str">
        <f t="shared" ca="1" si="65"/>
        <v>买</v>
      </c>
      <c r="M1066" s="4" t="str">
        <f t="shared" ca="1" si="66"/>
        <v/>
      </c>
      <c r="N1066" s="3">
        <f ca="1">IF(L1065="买",E1066/E1065-1,0)-IF(M1066=1,计算结果!B$17,0)</f>
        <v>4.3930703329100318E-3</v>
      </c>
      <c r="O1066" s="2">
        <f t="shared" ca="1" si="67"/>
        <v>3.301046529732512</v>
      </c>
      <c r="P1066" s="3">
        <f ca="1">1-O1066/MAX(O$2:O1066)</f>
        <v>0.41498372164428587</v>
      </c>
    </row>
    <row r="1067" spans="1:16" x14ac:dyDescent="0.15">
      <c r="A1067" s="1">
        <v>39959</v>
      </c>
      <c r="B1067">
        <v>2757.31</v>
      </c>
      <c r="C1067">
        <v>2762.81</v>
      </c>
      <c r="D1067">
        <v>2718.55</v>
      </c>
      <c r="E1067" s="2">
        <v>2719.76</v>
      </c>
      <c r="F1067" s="16">
        <v>88894898176</v>
      </c>
      <c r="G1067" s="3">
        <f t="shared" si="64"/>
        <v>-1.1973611555116226E-2</v>
      </c>
      <c r="H1067" s="3">
        <f>1-E1067/MAX(E$2:E1067)</f>
        <v>0.53723541822636622</v>
      </c>
      <c r="I1067" s="32">
        <v>381.33333333333331</v>
      </c>
      <c r="J1067" s="32">
        <v>433.33333333333331</v>
      </c>
      <c r="K1067" s="34">
        <f ca="1">IF(ROW()&gt;计算结果!B$18+1,SUM(OFFSET(I1067,0,0,-计算结果!B$18,1))-SUM(OFFSET(J1067,0,0,-计算结果!B$18,1)),SUM(OFFSET(I1067,0,0,-ROW(),1))-SUM(OFFSET(J1067,0,0,-ROW(),1)))</f>
        <v>7425.9999999999891</v>
      </c>
      <c r="L1067" s="35" t="str">
        <f t="shared" ca="1" si="65"/>
        <v>买</v>
      </c>
      <c r="M1067" s="4" t="str">
        <f t="shared" ca="1" si="66"/>
        <v/>
      </c>
      <c r="N1067" s="3">
        <f ca="1">IF(L1066="买",E1067/E1066-1,0)-IF(M1067=1,计算结果!B$17,0)</f>
        <v>-1.1973611555116226E-2</v>
      </c>
      <c r="O1067" s="2">
        <f t="shared" ca="1" si="67"/>
        <v>3.2615210808601303</v>
      </c>
      <c r="P1067" s="3">
        <f ca="1">1-O1067/MAX(O$2:O1067)</f>
        <v>0.42198847931473704</v>
      </c>
    </row>
    <row r="1068" spans="1:16" x14ac:dyDescent="0.15">
      <c r="A1068" s="1">
        <v>39960</v>
      </c>
      <c r="B1068">
        <v>2734.42</v>
      </c>
      <c r="C1068">
        <v>2768.57</v>
      </c>
      <c r="D1068">
        <v>2715.82</v>
      </c>
      <c r="E1068" s="2">
        <v>2759.71</v>
      </c>
      <c r="F1068" s="16">
        <v>78602248192</v>
      </c>
      <c r="G1068" s="3">
        <f t="shared" si="64"/>
        <v>1.4688796070241317E-2</v>
      </c>
      <c r="H1068" s="3">
        <f>1-E1068/MAX(E$2:E1068)</f>
        <v>0.5304379636561628</v>
      </c>
      <c r="I1068" s="32">
        <v>406.33333333333303</v>
      </c>
      <c r="J1068" s="32">
        <v>383.33333333333303</v>
      </c>
      <c r="K1068" s="34">
        <f ca="1">IF(ROW()&gt;计算结果!B$18+1,SUM(OFFSET(I1068,0,0,-计算结果!B$18,1))-SUM(OFFSET(J1068,0,0,-计算结果!B$18,1)),SUM(OFFSET(I1068,0,0,-ROW(),1))-SUM(OFFSET(J1068,0,0,-ROW(),1)))</f>
        <v>6969</v>
      </c>
      <c r="L1068" s="35" t="str">
        <f t="shared" ca="1" si="65"/>
        <v>买</v>
      </c>
      <c r="M1068" s="4" t="str">
        <f t="shared" ca="1" si="66"/>
        <v/>
      </c>
      <c r="N1068" s="3">
        <f ca="1">IF(L1067="买",E1068/E1067-1,0)-IF(M1068=1,计算结果!B$17,0)</f>
        <v>1.4688796070241317E-2</v>
      </c>
      <c r="O1068" s="2">
        <f t="shared" ca="1" si="67"/>
        <v>3.3094288988956779</v>
      </c>
      <c r="P1068" s="3">
        <f ca="1">1-O1068/MAX(O$2:O1068)</f>
        <v>0.41349818596114107</v>
      </c>
    </row>
    <row r="1069" spans="1:16" x14ac:dyDescent="0.15">
      <c r="A1069" s="1">
        <v>39965</v>
      </c>
      <c r="B1069">
        <v>2798.93</v>
      </c>
      <c r="C1069">
        <v>2864.47</v>
      </c>
      <c r="D1069">
        <v>2798.93</v>
      </c>
      <c r="E1069" s="2">
        <v>2858.34</v>
      </c>
      <c r="F1069" s="16">
        <v>132967776256</v>
      </c>
      <c r="G1069" s="3">
        <f t="shared" si="64"/>
        <v>3.5739262458736709E-2</v>
      </c>
      <c r="H1069" s="3">
        <f>1-E1069/MAX(E$2:E1069)</f>
        <v>0.51365616279861159</v>
      </c>
      <c r="I1069" s="32">
        <v>778.0523560209424</v>
      </c>
      <c r="J1069" s="32">
        <v>90.052356020942398</v>
      </c>
      <c r="K1069" s="34">
        <f ca="1">IF(ROW()&gt;计算结果!B$18+1,SUM(OFFSET(I1069,0,0,-计算结果!B$18,1))-SUM(OFFSET(J1069,0,0,-计算结果!B$18,1)),SUM(OFFSET(I1069,0,0,-ROW(),1))-SUM(OFFSET(J1069,0,0,-ROW(),1)))</f>
        <v>8316</v>
      </c>
      <c r="L1069" s="35" t="str">
        <f t="shared" ca="1" si="65"/>
        <v>买</v>
      </c>
      <c r="M1069" s="4" t="str">
        <f t="shared" ca="1" si="66"/>
        <v/>
      </c>
      <c r="N1069" s="3">
        <f ca="1">IF(L1068="买",E1069/E1068-1,0)-IF(M1069=1,计算结果!B$17,0)</f>
        <v>3.5739262458736709E-2</v>
      </c>
      <c r="O1069" s="2">
        <f t="shared" ca="1" si="67"/>
        <v>3.4277054469018386</v>
      </c>
      <c r="P1069" s="3">
        <f ca="1">1-O1069/MAX(O$2:O1069)</f>
        <v>0.39253704369668108</v>
      </c>
    </row>
    <row r="1070" spans="1:16" x14ac:dyDescent="0.15">
      <c r="A1070" s="1">
        <v>39966</v>
      </c>
      <c r="B1070">
        <v>2878.53</v>
      </c>
      <c r="C1070">
        <v>2892.78</v>
      </c>
      <c r="D1070">
        <v>2855.06</v>
      </c>
      <c r="E1070" s="2">
        <v>2865.1</v>
      </c>
      <c r="F1070" s="16">
        <v>130131779584</v>
      </c>
      <c r="G1070" s="3">
        <f t="shared" si="64"/>
        <v>2.3650090612032937E-3</v>
      </c>
      <c r="H1070" s="3">
        <f>1-E1070/MAX(E$2:E1070)</f>
        <v>0.51250595521676989</v>
      </c>
      <c r="I1070" s="32">
        <v>478.55555555555571</v>
      </c>
      <c r="J1070" s="32">
        <v>405.55555555555571</v>
      </c>
      <c r="K1070" s="34">
        <f ca="1">IF(ROW()&gt;计算结果!B$18+1,SUM(OFFSET(I1070,0,0,-计算结果!B$18,1))-SUM(OFFSET(J1070,0,0,-计算结果!B$18,1)),SUM(OFFSET(I1070,0,0,-ROW(),1))-SUM(OFFSET(J1070,0,0,-ROW(),1)))</f>
        <v>9069.9999999999964</v>
      </c>
      <c r="L1070" s="35" t="str">
        <f t="shared" ca="1" si="65"/>
        <v>买</v>
      </c>
      <c r="M1070" s="4" t="str">
        <f t="shared" ca="1" si="66"/>
        <v/>
      </c>
      <c r="N1070" s="3">
        <f ca="1">IF(L1069="买",E1070/E1069-1,0)-IF(M1070=1,计算结果!B$17,0)</f>
        <v>2.3650090612032937E-3</v>
      </c>
      <c r="O1070" s="2">
        <f t="shared" ca="1" si="67"/>
        <v>3.4358120013428972</v>
      </c>
      <c r="P1070" s="3">
        <f ca="1">1-O1070/MAX(O$2:O1070)</f>
        <v>0.39110038830067839</v>
      </c>
    </row>
    <row r="1071" spans="1:16" x14ac:dyDescent="0.15">
      <c r="A1071" s="1">
        <v>39967</v>
      </c>
      <c r="B1071">
        <v>2865.73</v>
      </c>
      <c r="C1071">
        <v>2939.39</v>
      </c>
      <c r="D1071">
        <v>2864.71</v>
      </c>
      <c r="E1071" s="2">
        <v>2939.39</v>
      </c>
      <c r="F1071" s="16">
        <v>131606585344</v>
      </c>
      <c r="G1071" s="3">
        <f t="shared" si="64"/>
        <v>2.5929286935883589E-2</v>
      </c>
      <c r="H1071" s="3">
        <f>1-E1071/MAX(E$2:E1071)</f>
        <v>0.49986558225005107</v>
      </c>
      <c r="I1071" s="32">
        <v>554.1098901098901</v>
      </c>
      <c r="J1071" s="32">
        <v>290.1098901098901</v>
      </c>
      <c r="K1071" s="34">
        <f ca="1">IF(ROW()&gt;计算结果!B$18+1,SUM(OFFSET(I1071,0,0,-计算结果!B$18,1))-SUM(OFFSET(J1071,0,0,-计算结果!B$18,1)),SUM(OFFSET(I1071,0,0,-ROW(),1))-SUM(OFFSET(J1071,0,0,-ROW(),1)))</f>
        <v>8821.9999999999964</v>
      </c>
      <c r="L1071" s="35" t="str">
        <f t="shared" ca="1" si="65"/>
        <v>买</v>
      </c>
      <c r="M1071" s="4" t="str">
        <f t="shared" ca="1" si="66"/>
        <v/>
      </c>
      <c r="N1071" s="3">
        <f ca="1">IF(L1070="买",E1071/E1070-1,0)-IF(M1071=1,计算结果!B$17,0)</f>
        <v>2.5929286935883589E-2</v>
      </c>
      <c r="O1071" s="2">
        <f t="shared" ca="1" si="67"/>
        <v>3.5249001565834694</v>
      </c>
      <c r="P1071" s="3">
        <f ca="1">1-O1071/MAX(O$2:O1071)</f>
        <v>0.37531205555377867</v>
      </c>
    </row>
    <row r="1072" spans="1:16" x14ac:dyDescent="0.15">
      <c r="A1072" s="1">
        <v>39968</v>
      </c>
      <c r="B1072">
        <v>2924.27</v>
      </c>
      <c r="C1072">
        <v>2961.04</v>
      </c>
      <c r="D1072">
        <v>2899.67</v>
      </c>
      <c r="E1072" s="2">
        <v>2953.75</v>
      </c>
      <c r="F1072" s="16">
        <v>153770737664</v>
      </c>
      <c r="G1072" s="3">
        <f t="shared" si="64"/>
        <v>4.8853673721418467E-3</v>
      </c>
      <c r="H1072" s="3">
        <f>1-E1072/MAX(E$2:E1072)</f>
        <v>0.49742224188389028</v>
      </c>
      <c r="I1072" s="32">
        <v>344.25000000000011</v>
      </c>
      <c r="J1072" s="32">
        <v>506.25000000000011</v>
      </c>
      <c r="K1072" s="34">
        <f ca="1">IF(ROW()&gt;计算结果!B$18+1,SUM(OFFSET(I1072,0,0,-计算结果!B$18,1))-SUM(OFFSET(J1072,0,0,-计算结果!B$18,1)),SUM(OFFSET(I1072,0,0,-ROW(),1))-SUM(OFFSET(J1072,0,0,-ROW(),1)))</f>
        <v>7856.9999999999964</v>
      </c>
      <c r="L1072" s="35" t="str">
        <f t="shared" ca="1" si="65"/>
        <v>买</v>
      </c>
      <c r="M1072" s="4" t="str">
        <f t="shared" ca="1" si="66"/>
        <v/>
      </c>
      <c r="N1072" s="3">
        <f ca="1">IF(L1071="买",E1072/E1071-1,0)-IF(M1072=1,计算结果!B$17,0)</f>
        <v>4.8853673721418467E-3</v>
      </c>
      <c r="O1072" s="2">
        <f t="shared" ca="1" si="67"/>
        <v>3.5421205887984999</v>
      </c>
      <c r="P1072" s="3">
        <f ca="1">1-O1072/MAX(O$2:O1072)</f>
        <v>0.37226022545221071</v>
      </c>
    </row>
    <row r="1073" spans="1:16" x14ac:dyDescent="0.15">
      <c r="A1073" s="1">
        <v>39969</v>
      </c>
      <c r="B1073">
        <v>2966.06</v>
      </c>
      <c r="C1073">
        <v>2975.18</v>
      </c>
      <c r="D1073">
        <v>2937.18</v>
      </c>
      <c r="E1073" s="2">
        <v>2939.31</v>
      </c>
      <c r="F1073" s="16">
        <v>131347988480</v>
      </c>
      <c r="G1073" s="3">
        <f t="shared" si="64"/>
        <v>-4.8887008040626734E-3</v>
      </c>
      <c r="H1073" s="3">
        <f>1-E1073/MAX(E$2:E1073)</f>
        <v>0.49987919417409654</v>
      </c>
      <c r="I1073" s="32">
        <v>344.25000000000011</v>
      </c>
      <c r="J1073" s="32">
        <v>506.25000000000011</v>
      </c>
      <c r="K1073" s="34">
        <f ca="1">IF(ROW()&gt;计算结果!B$18+1,SUM(OFFSET(I1073,0,0,-计算结果!B$18,1))-SUM(OFFSET(J1073,0,0,-计算结果!B$18,1)),SUM(OFFSET(I1073,0,0,-ROW(),1))-SUM(OFFSET(J1073,0,0,-ROW(),1)))</f>
        <v>6831.0000000000036</v>
      </c>
      <c r="L1073" s="35" t="str">
        <f t="shared" ca="1" si="65"/>
        <v>买</v>
      </c>
      <c r="M1073" s="4" t="str">
        <f t="shared" ca="1" si="66"/>
        <v/>
      </c>
      <c r="N1073" s="3">
        <f ca="1">IF(L1072="买",E1073/E1072-1,0)-IF(M1073=1,计算结果!B$17,0)</f>
        <v>-4.8887008040626734E-3</v>
      </c>
      <c r="O1073" s="2">
        <f t="shared" ca="1" si="67"/>
        <v>3.5248042210279538</v>
      </c>
      <c r="P1073" s="3">
        <f ca="1">1-O1073/MAX(O$2:O1073)</f>
        <v>0.37532905739278466</v>
      </c>
    </row>
    <row r="1074" spans="1:16" x14ac:dyDescent="0.15">
      <c r="A1074" s="1">
        <v>39972</v>
      </c>
      <c r="B1074">
        <v>2937.64</v>
      </c>
      <c r="C1074">
        <v>2978.23</v>
      </c>
      <c r="D1074">
        <v>2912.49</v>
      </c>
      <c r="E1074" s="2">
        <v>2948.48</v>
      </c>
      <c r="F1074" s="16">
        <v>114538938368</v>
      </c>
      <c r="G1074" s="3">
        <f t="shared" si="64"/>
        <v>3.1197798122688525E-3</v>
      </c>
      <c r="H1074" s="3">
        <f>1-E1074/MAX(E$2:E1074)</f>
        <v>0.49831892738038519</v>
      </c>
      <c r="I1074" s="32">
        <v>398.99999999999989</v>
      </c>
      <c r="J1074" s="32">
        <v>474.99999999999989</v>
      </c>
      <c r="K1074" s="34">
        <f ca="1">IF(ROW()&gt;计算结果!B$18+1,SUM(OFFSET(I1074,0,0,-计算结果!B$18,1))-SUM(OFFSET(J1074,0,0,-计算结果!B$18,1)),SUM(OFFSET(I1074,0,0,-ROW(),1))-SUM(OFFSET(J1074,0,0,-ROW(),1)))</f>
        <v>7385.0000000000036</v>
      </c>
      <c r="L1074" s="35" t="str">
        <f t="shared" ca="1" si="65"/>
        <v>买</v>
      </c>
      <c r="M1074" s="4" t="str">
        <f t="shared" ca="1" si="66"/>
        <v/>
      </c>
      <c r="N1074" s="3">
        <f ca="1">IF(L1073="买",E1074/E1073-1,0)-IF(M1074=1,计算结果!B$17,0)</f>
        <v>3.1197798122688525E-3</v>
      </c>
      <c r="O1074" s="2">
        <f t="shared" ca="1" si="67"/>
        <v>3.5358008340789167</v>
      </c>
      <c r="P1074" s="3">
        <f ca="1">1-O1074/MAX(O$2:O1074)</f>
        <v>0.37338022159672768</v>
      </c>
    </row>
    <row r="1075" spans="1:16" x14ac:dyDescent="0.15">
      <c r="A1075" s="1">
        <v>39973</v>
      </c>
      <c r="B1075">
        <v>2948.95</v>
      </c>
      <c r="C1075">
        <v>2960.9</v>
      </c>
      <c r="D1075">
        <v>2892.72</v>
      </c>
      <c r="E1075" s="2">
        <v>2960.56</v>
      </c>
      <c r="F1075" s="16">
        <v>108747415552</v>
      </c>
      <c r="G1075" s="3">
        <f t="shared" si="64"/>
        <v>4.0970262643802435E-3</v>
      </c>
      <c r="H1075" s="3">
        <f>1-E1075/MAX(E$2:E1075)</f>
        <v>0.49626352684952013</v>
      </c>
      <c r="I1075" s="32">
        <v>476.9999999999996</v>
      </c>
      <c r="J1075" s="32">
        <v>449.9999999999996</v>
      </c>
      <c r="K1075" s="34">
        <f ca="1">IF(ROW()&gt;计算结果!B$18+1,SUM(OFFSET(I1075,0,0,-计算结果!B$18,1))-SUM(OFFSET(J1075,0,0,-计算结果!B$18,1)),SUM(OFFSET(I1075,0,0,-ROW(),1))-SUM(OFFSET(J1075,0,0,-ROW(),1)))</f>
        <v>7381.0000000000036</v>
      </c>
      <c r="L1075" s="35" t="str">
        <f t="shared" ca="1" si="65"/>
        <v>买</v>
      </c>
      <c r="M1075" s="4" t="str">
        <f t="shared" ca="1" si="66"/>
        <v/>
      </c>
      <c r="N1075" s="3">
        <f ca="1">IF(L1074="买",E1075/E1074-1,0)-IF(M1075=1,计算结果!B$17,0)</f>
        <v>4.0970262643802435E-3</v>
      </c>
      <c r="O1075" s="2">
        <f t="shared" ca="1" si="67"/>
        <v>3.5502871029617555</v>
      </c>
      <c r="P1075" s="3">
        <f ca="1">1-O1075/MAX(O$2:O1075)</f>
        <v>0.3708129439068294</v>
      </c>
    </row>
    <row r="1076" spans="1:16" x14ac:dyDescent="0.15">
      <c r="A1076" s="1">
        <v>39974</v>
      </c>
      <c r="B1076">
        <v>2972.42</v>
      </c>
      <c r="C1076">
        <v>2995.7</v>
      </c>
      <c r="D1076">
        <v>2966.58</v>
      </c>
      <c r="E1076" s="2">
        <v>2989.59</v>
      </c>
      <c r="F1076" s="16">
        <v>116455489536</v>
      </c>
      <c r="G1076" s="3">
        <f t="shared" si="64"/>
        <v>9.8055773232090804E-3</v>
      </c>
      <c r="H1076" s="3">
        <f>1-E1076/MAX(E$2:E1076)</f>
        <v>0.49132409991152248</v>
      </c>
      <c r="I1076" s="32">
        <v>642.17098445595855</v>
      </c>
      <c r="J1076" s="32">
        <v>219.17098445595855</v>
      </c>
      <c r="K1076" s="34">
        <f ca="1">IF(ROW()&gt;计算结果!B$18+1,SUM(OFFSET(I1076,0,0,-计算结果!B$18,1))-SUM(OFFSET(J1076,0,0,-计算结果!B$18,1)),SUM(OFFSET(I1076,0,0,-ROW(),1))-SUM(OFFSET(J1076,0,0,-ROW(),1)))</f>
        <v>8627.0000000000036</v>
      </c>
      <c r="L1076" s="35" t="str">
        <f t="shared" ca="1" si="65"/>
        <v>买</v>
      </c>
      <c r="M1076" s="4" t="str">
        <f t="shared" ca="1" si="66"/>
        <v/>
      </c>
      <c r="N1076" s="3">
        <f ca="1">IF(L1075="买",E1076/E1075-1,0)-IF(M1076=1,计算结果!B$17,0)</f>
        <v>9.8055773232090804E-3</v>
      </c>
      <c r="O1076" s="2">
        <f t="shared" ca="1" si="67"/>
        <v>3.585099717669439</v>
      </c>
      <c r="P1076" s="3">
        <f ca="1">1-O1076/MAX(O$2:O1076)</f>
        <v>0.36464340157754549</v>
      </c>
    </row>
    <row r="1077" spans="1:16" x14ac:dyDescent="0.15">
      <c r="A1077" s="1">
        <v>39975</v>
      </c>
      <c r="B1077">
        <v>2982.97</v>
      </c>
      <c r="C1077">
        <v>3000.86</v>
      </c>
      <c r="D1077">
        <v>2951.27</v>
      </c>
      <c r="E1077" s="2">
        <v>2961.63</v>
      </c>
      <c r="F1077" s="16">
        <v>101890293760</v>
      </c>
      <c r="G1077" s="3">
        <f t="shared" si="64"/>
        <v>-9.3524530119515337E-3</v>
      </c>
      <c r="H1077" s="3">
        <f>1-E1077/MAX(E$2:E1077)</f>
        <v>0.49608146736541203</v>
      </c>
      <c r="I1077" s="32">
        <v>314.36363636363643</v>
      </c>
      <c r="J1077" s="32">
        <v>561.36363636363649</v>
      </c>
      <c r="K1077" s="34">
        <f ca="1">IF(ROW()&gt;计算结果!B$18+1,SUM(OFFSET(I1077,0,0,-计算结果!B$18,1))-SUM(OFFSET(J1077,0,0,-计算结果!B$18,1)),SUM(OFFSET(I1077,0,0,-ROW(),1))-SUM(OFFSET(J1077,0,0,-ROW(),1)))</f>
        <v>9112.0000000000036</v>
      </c>
      <c r="L1077" s="35" t="str">
        <f t="shared" ca="1" si="65"/>
        <v>买</v>
      </c>
      <c r="M1077" s="4" t="str">
        <f t="shared" ca="1" si="66"/>
        <v/>
      </c>
      <c r="N1077" s="3">
        <f ca="1">IF(L1076="买",E1077/E1076-1,0)-IF(M1077=1,计算结果!B$17,0)</f>
        <v>-9.3524530119515337E-3</v>
      </c>
      <c r="O1077" s="2">
        <f t="shared" ca="1" si="67"/>
        <v>3.5515702410167749</v>
      </c>
      <c r="P1077" s="3">
        <f ca="1">1-O1077/MAX(O$2:O1077)</f>
        <v>0.37058554431012491</v>
      </c>
    </row>
    <row r="1078" spans="1:16" x14ac:dyDescent="0.15">
      <c r="A1078" s="1">
        <v>39976</v>
      </c>
      <c r="B1078">
        <v>2955.57</v>
      </c>
      <c r="C1078">
        <v>2976.86</v>
      </c>
      <c r="D1078">
        <v>2883.32</v>
      </c>
      <c r="E1078" s="2">
        <v>2906.29</v>
      </c>
      <c r="F1078" s="16">
        <v>92135563264</v>
      </c>
      <c r="G1078" s="3">
        <f t="shared" si="64"/>
        <v>-1.8685656209587287E-2</v>
      </c>
      <c r="H1078" s="3">
        <f>1-E1078/MAX(E$2:E1078)</f>
        <v>0.50549751582386171</v>
      </c>
      <c r="I1078" s="32">
        <v>147.75</v>
      </c>
      <c r="J1078" s="32">
        <v>738.75</v>
      </c>
      <c r="K1078" s="34">
        <f ca="1">IF(ROW()&gt;计算结果!B$18+1,SUM(OFFSET(I1078,0,0,-计算结果!B$18,1))-SUM(OFFSET(J1078,0,0,-计算结果!B$18,1)),SUM(OFFSET(I1078,0,0,-ROW(),1))-SUM(OFFSET(J1078,0,0,-ROW(),1)))</f>
        <v>7910.0000000000073</v>
      </c>
      <c r="L1078" s="35" t="str">
        <f t="shared" ca="1" si="65"/>
        <v>买</v>
      </c>
      <c r="M1078" s="4" t="str">
        <f t="shared" ca="1" si="66"/>
        <v/>
      </c>
      <c r="N1078" s="3">
        <f ca="1">IF(L1077="买",E1078/E1077-1,0)-IF(M1078=1,计算结果!B$17,0)</f>
        <v>-1.8685656209587287E-2</v>
      </c>
      <c r="O1078" s="2">
        <f t="shared" ca="1" si="67"/>
        <v>3.4852068204889344</v>
      </c>
      <c r="P1078" s="3">
        <f ca="1">1-O1078/MAX(O$2:O1078)</f>
        <v>0.38234656644249043</v>
      </c>
    </row>
    <row r="1079" spans="1:16" x14ac:dyDescent="0.15">
      <c r="A1079" s="1">
        <v>39979</v>
      </c>
      <c r="B1079">
        <v>2911.42</v>
      </c>
      <c r="C1079">
        <v>2967.1</v>
      </c>
      <c r="D1079">
        <v>2898.07</v>
      </c>
      <c r="E1079" s="2">
        <v>2966.19</v>
      </c>
      <c r="F1079" s="16">
        <v>92689637376</v>
      </c>
      <c r="G1079" s="3">
        <f t="shared" si="64"/>
        <v>2.061046901720065E-2</v>
      </c>
      <c r="H1079" s="3">
        <f>1-E1079/MAX(E$2:E1079)</f>
        <v>0.49530558769482069</v>
      </c>
      <c r="I1079" s="32">
        <v>729.99533799533799</v>
      </c>
      <c r="J1079" s="32">
        <v>137.99533799533799</v>
      </c>
      <c r="K1079" s="34">
        <f ca="1">IF(ROW()&gt;计算结果!B$18+1,SUM(OFFSET(I1079,0,0,-计算结果!B$18,1))-SUM(OFFSET(J1079,0,0,-计算结果!B$18,1)),SUM(OFFSET(I1079,0,0,-ROW(),1))-SUM(OFFSET(J1079,0,0,-ROW(),1)))</f>
        <v>8494.0000000000109</v>
      </c>
      <c r="L1079" s="35" t="str">
        <f t="shared" ca="1" si="65"/>
        <v>买</v>
      </c>
      <c r="M1079" s="4" t="str">
        <f t="shared" ca="1" si="66"/>
        <v/>
      </c>
      <c r="N1079" s="3">
        <f ca="1">IF(L1078="买",E1079/E1078-1,0)-IF(M1079=1,计算结果!B$17,0)</f>
        <v>2.061046901720065E-2</v>
      </c>
      <c r="O1079" s="2">
        <f t="shared" ca="1" si="67"/>
        <v>3.557038567681158</v>
      </c>
      <c r="P1079" s="3">
        <f ca="1">1-O1079/MAX(O$2:O1079)</f>
        <v>0.36961643948678569</v>
      </c>
    </row>
    <row r="1080" spans="1:16" x14ac:dyDescent="0.15">
      <c r="A1080" s="1">
        <v>39980</v>
      </c>
      <c r="B1080">
        <v>2936.51</v>
      </c>
      <c r="C1080">
        <v>2979.41</v>
      </c>
      <c r="D1080">
        <v>2929.04</v>
      </c>
      <c r="E1080" s="2">
        <v>2961.22</v>
      </c>
      <c r="F1080" s="16">
        <v>89928384512</v>
      </c>
      <c r="G1080" s="3">
        <f t="shared" si="64"/>
        <v>-1.6755501164794628E-3</v>
      </c>
      <c r="H1080" s="3">
        <f>1-E1080/MAX(E$2:E1080)</f>
        <v>0.49615122847614512</v>
      </c>
      <c r="I1080" s="32">
        <v>343.12121212121218</v>
      </c>
      <c r="J1080" s="32">
        <v>512.12121212121224</v>
      </c>
      <c r="K1080" s="34">
        <f ca="1">IF(ROW()&gt;计算结果!B$18+1,SUM(OFFSET(I1080,0,0,-计算结果!B$18,1))-SUM(OFFSET(J1080,0,0,-计算结果!B$18,1)),SUM(OFFSET(I1080,0,0,-ROW(),1))-SUM(OFFSET(J1080,0,0,-ROW(),1)))</f>
        <v>7422.0000000000146</v>
      </c>
      <c r="L1080" s="35" t="str">
        <f t="shared" ca="1" si="65"/>
        <v>买</v>
      </c>
      <c r="M1080" s="4" t="str">
        <f t="shared" ca="1" si="66"/>
        <v/>
      </c>
      <c r="N1080" s="3">
        <f ca="1">IF(L1079="买",E1080/E1079-1,0)-IF(M1080=1,计算结果!B$17,0)</f>
        <v>-1.6755501164794628E-3</v>
      </c>
      <c r="O1080" s="2">
        <f t="shared" ca="1" si="67"/>
        <v>3.5510785712947577</v>
      </c>
      <c r="P1080" s="3">
        <f ca="1">1-O1080/MAX(O$2:O1080)</f>
        <v>0.3706726787350304</v>
      </c>
    </row>
    <row r="1081" spans="1:16" x14ac:dyDescent="0.15">
      <c r="A1081" s="1">
        <v>39981</v>
      </c>
      <c r="B1081">
        <v>2957.58</v>
      </c>
      <c r="C1081">
        <v>3017.41</v>
      </c>
      <c r="D1081">
        <v>2930.49</v>
      </c>
      <c r="E1081" s="2">
        <v>3010.59</v>
      </c>
      <c r="F1081" s="16">
        <v>99945529344</v>
      </c>
      <c r="G1081" s="3">
        <f t="shared" si="64"/>
        <v>1.6672182411303638E-2</v>
      </c>
      <c r="H1081" s="3">
        <f>1-E1081/MAX(E$2:E1081)</f>
        <v>0.48775096984958821</v>
      </c>
      <c r="I1081" s="32">
        <v>699.09646302250803</v>
      </c>
      <c r="J1081" s="32">
        <v>170.09646302250803</v>
      </c>
      <c r="K1081" s="34">
        <f ca="1">IF(ROW()&gt;计算结果!B$18+1,SUM(OFFSET(I1081,0,0,-计算结果!B$18,1))-SUM(OFFSET(J1081,0,0,-计算结果!B$18,1)),SUM(OFFSET(I1081,0,0,-ROW(),1))-SUM(OFFSET(J1081,0,0,-ROW(),1)))</f>
        <v>7765.0000000000073</v>
      </c>
      <c r="L1081" s="35" t="str">
        <f t="shared" ca="1" si="65"/>
        <v>买</v>
      </c>
      <c r="M1081" s="4" t="str">
        <f t="shared" ca="1" si="66"/>
        <v/>
      </c>
      <c r="N1081" s="3">
        <f ca="1">IF(L1080="买",E1081/E1080-1,0)-IF(M1081=1,计算结果!B$17,0)</f>
        <v>1.6672182411303638E-2</v>
      </c>
      <c r="O1081" s="2">
        <f t="shared" ca="1" si="67"/>
        <v>3.6102828009922554</v>
      </c>
      <c r="P1081" s="3">
        <f ca="1">1-O1081/MAX(O$2:O1081)</f>
        <v>0.36018041883848373</v>
      </c>
    </row>
    <row r="1082" spans="1:16" x14ac:dyDescent="0.15">
      <c r="A1082" s="1">
        <v>39982</v>
      </c>
      <c r="B1082">
        <v>3014.44</v>
      </c>
      <c r="C1082">
        <v>3061.75</v>
      </c>
      <c r="D1082">
        <v>3014.44</v>
      </c>
      <c r="E1082" s="2">
        <v>3057.43</v>
      </c>
      <c r="F1082" s="16">
        <v>122777116672</v>
      </c>
      <c r="G1082" s="3">
        <f t="shared" si="64"/>
        <v>1.5558412138484412E-2</v>
      </c>
      <c r="H1082" s="3">
        <f>1-E1082/MAX(E$2:E1082)</f>
        <v>0.47978118832096917</v>
      </c>
      <c r="I1082" s="32">
        <v>536.71428571428578</v>
      </c>
      <c r="J1082" s="32">
        <v>315.71428571428578</v>
      </c>
      <c r="K1082" s="34">
        <f ca="1">IF(ROW()&gt;计算结果!B$18+1,SUM(OFFSET(I1082,0,0,-计算结果!B$18,1))-SUM(OFFSET(J1082,0,0,-计算结果!B$18,1)),SUM(OFFSET(I1082,0,0,-ROW(),1))-SUM(OFFSET(J1082,0,0,-ROW(),1)))</f>
        <v>8230.9999999999891</v>
      </c>
      <c r="L1082" s="35" t="str">
        <f t="shared" ca="1" si="65"/>
        <v>买</v>
      </c>
      <c r="M1082" s="4" t="str">
        <f t="shared" ca="1" si="66"/>
        <v/>
      </c>
      <c r="N1082" s="3">
        <f ca="1">IF(L1081="买",E1082/E1081-1,0)-IF(M1082=1,计算结果!B$17,0)</f>
        <v>1.5558412138484412E-2</v>
      </c>
      <c r="O1082" s="2">
        <f t="shared" ca="1" si="67"/>
        <v>3.6664530687465748</v>
      </c>
      <c r="P1082" s="3">
        <f ca="1">1-O1082/MAX(O$2:O1082)</f>
        <v>0.35022584210050045</v>
      </c>
    </row>
    <row r="1083" spans="1:16" x14ac:dyDescent="0.15">
      <c r="A1083" s="1">
        <v>39983</v>
      </c>
      <c r="B1083">
        <v>3061.9</v>
      </c>
      <c r="C1083">
        <v>3086.72</v>
      </c>
      <c r="D1083">
        <v>3047.27</v>
      </c>
      <c r="E1083" s="2">
        <v>3080</v>
      </c>
      <c r="F1083" s="16">
        <v>119434477568</v>
      </c>
      <c r="G1083" s="3">
        <f t="shared" si="64"/>
        <v>7.3820169227096777E-3</v>
      </c>
      <c r="H1083" s="3">
        <f>1-E1083/MAX(E$2:E1083)</f>
        <v>0.47594092424964263</v>
      </c>
      <c r="I1083" s="32">
        <v>480.66666666666623</v>
      </c>
      <c r="J1083" s="32">
        <v>466.66666666666623</v>
      </c>
      <c r="K1083" s="34">
        <f ca="1">IF(ROW()&gt;计算结果!B$18+1,SUM(OFFSET(I1083,0,0,-计算结果!B$18,1))-SUM(OFFSET(J1083,0,0,-计算结果!B$18,1)),SUM(OFFSET(I1083,0,0,-ROW(),1))-SUM(OFFSET(J1083,0,0,-ROW(),1)))</f>
        <v>8938.9999999999927</v>
      </c>
      <c r="L1083" s="35" t="str">
        <f t="shared" ca="1" si="65"/>
        <v>买</v>
      </c>
      <c r="M1083" s="4" t="str">
        <f t="shared" ca="1" si="66"/>
        <v/>
      </c>
      <c r="N1083" s="3">
        <f ca="1">IF(L1082="买",E1083/E1082-1,0)-IF(M1083=1,计算结果!B$17,0)</f>
        <v>7.3820169227096777E-3</v>
      </c>
      <c r="O1083" s="2">
        <f t="shared" ca="1" si="67"/>
        <v>3.6935188873463827</v>
      </c>
      <c r="P1083" s="3">
        <f ca="1">1-O1083/MAX(O$2:O1083)</f>
        <v>0.34542919827094687</v>
      </c>
    </row>
    <row r="1084" spans="1:16" x14ac:dyDescent="0.15">
      <c r="A1084" s="1">
        <v>39986</v>
      </c>
      <c r="B1084">
        <v>3106.39</v>
      </c>
      <c r="C1084">
        <v>3116.16</v>
      </c>
      <c r="D1084">
        <v>3072.53</v>
      </c>
      <c r="E1084" s="2">
        <v>3082.56</v>
      </c>
      <c r="F1084" s="16">
        <v>122685104128</v>
      </c>
      <c r="G1084" s="3">
        <f t="shared" si="64"/>
        <v>8.3116883116884921E-4</v>
      </c>
      <c r="H1084" s="3">
        <f>1-E1084/MAX(E$2:E1084)</f>
        <v>0.47550534268018785</v>
      </c>
      <c r="I1084" s="32">
        <v>304.33333333333343</v>
      </c>
      <c r="J1084" s="32">
        <v>553.33333333333348</v>
      </c>
      <c r="K1084" s="34">
        <f ca="1">IF(ROW()&gt;计算结果!B$18+1,SUM(OFFSET(I1084,0,0,-计算结果!B$18,1))-SUM(OFFSET(J1084,0,0,-计算结果!B$18,1)),SUM(OFFSET(I1084,0,0,-ROW(),1))-SUM(OFFSET(J1084,0,0,-ROW(),1)))</f>
        <v>7915.9999999999964</v>
      </c>
      <c r="L1084" s="35" t="str">
        <f t="shared" ca="1" si="65"/>
        <v>买</v>
      </c>
      <c r="M1084" s="4" t="str">
        <f t="shared" ca="1" si="66"/>
        <v/>
      </c>
      <c r="N1084" s="3">
        <f ca="1">IF(L1083="买",E1084/E1083-1,0)-IF(M1084=1,计算结果!B$17,0)</f>
        <v>8.3116883116884921E-4</v>
      </c>
      <c r="O1084" s="2">
        <f t="shared" ca="1" si="67"/>
        <v>3.6965888251228782</v>
      </c>
      <c r="P1084" s="3">
        <f ca="1">1-O1084/MAX(O$2:O1084)</f>
        <v>0.34488513942275656</v>
      </c>
    </row>
    <row r="1085" spans="1:16" x14ac:dyDescent="0.15">
      <c r="A1085" s="1">
        <v>39987</v>
      </c>
      <c r="B1085">
        <v>3036.4</v>
      </c>
      <c r="C1085">
        <v>3128.53</v>
      </c>
      <c r="D1085">
        <v>3028.45</v>
      </c>
      <c r="E1085" s="2">
        <v>3083.9</v>
      </c>
      <c r="F1085" s="16">
        <v>127094784000</v>
      </c>
      <c r="G1085" s="3">
        <f t="shared" si="64"/>
        <v>4.3470362296282872E-4</v>
      </c>
      <c r="H1085" s="3">
        <f>1-E1085/MAX(E$2:E1085)</f>
        <v>0.4752773429524263</v>
      </c>
      <c r="I1085" s="32">
        <v>317.61904761904754</v>
      </c>
      <c r="J1085" s="32">
        <v>547.61904761904748</v>
      </c>
      <c r="K1085" s="34">
        <f ca="1">IF(ROW()&gt;计算结果!B$18+1,SUM(OFFSET(I1085,0,0,-计算结果!B$18,1))-SUM(OFFSET(J1085,0,0,-计算结果!B$18,1)),SUM(OFFSET(I1085,0,0,-ROW(),1))-SUM(OFFSET(J1085,0,0,-ROW(),1)))</f>
        <v>7926.9999999999964</v>
      </c>
      <c r="L1085" s="35" t="str">
        <f t="shared" ca="1" si="65"/>
        <v>买</v>
      </c>
      <c r="M1085" s="4" t="str">
        <f t="shared" ca="1" si="66"/>
        <v/>
      </c>
      <c r="N1085" s="3">
        <f ca="1">IF(L1084="买",E1085/E1084-1,0)-IF(M1085=1,计算结果!B$17,0)</f>
        <v>4.3470362296282872E-4</v>
      </c>
      <c r="O1085" s="2">
        <f t="shared" ca="1" si="67"/>
        <v>3.6981957456777632</v>
      </c>
      <c r="P1085" s="3">
        <f ca="1">1-O1085/MAX(O$2:O1085)</f>
        <v>0.34460035861940674</v>
      </c>
    </row>
    <row r="1086" spans="1:16" x14ac:dyDescent="0.15">
      <c r="A1086" s="1">
        <v>39988</v>
      </c>
      <c r="B1086">
        <v>3079.5</v>
      </c>
      <c r="C1086">
        <v>3121.21</v>
      </c>
      <c r="D1086">
        <v>3068.24</v>
      </c>
      <c r="E1086" s="2">
        <v>3120.73</v>
      </c>
      <c r="F1086" s="16">
        <v>132431167488</v>
      </c>
      <c r="G1086" s="3">
        <f t="shared" si="64"/>
        <v>1.1942669995784527E-2</v>
      </c>
      <c r="H1086" s="3">
        <f>1-E1086/MAX(E$2:E1086)</f>
        <v>0.46901075341999587</v>
      </c>
      <c r="I1086" s="32">
        <v>662.84462151394428</v>
      </c>
      <c r="J1086" s="32">
        <v>188.84462151394428</v>
      </c>
      <c r="K1086" s="34">
        <f ca="1">IF(ROW()&gt;计算结果!B$18+1,SUM(OFFSET(I1086,0,0,-计算结果!B$18,1))-SUM(OFFSET(J1086,0,0,-计算结果!B$18,1)),SUM(OFFSET(I1086,0,0,-ROW(),1))-SUM(OFFSET(J1086,0,0,-ROW(),1)))</f>
        <v>8435.9999999999927</v>
      </c>
      <c r="L1086" s="35" t="str">
        <f t="shared" ca="1" si="65"/>
        <v>买</v>
      </c>
      <c r="M1086" s="4" t="str">
        <f t="shared" ca="1" si="66"/>
        <v/>
      </c>
      <c r="N1086" s="3">
        <f ca="1">IF(L1085="买",E1086/E1085-1,0)-IF(M1086=1,计算结果!B$17,0)</f>
        <v>1.1942669995784527E-2</v>
      </c>
      <c r="O1086" s="2">
        <f t="shared" ca="1" si="67"/>
        <v>3.7423620770482069</v>
      </c>
      <c r="P1086" s="3">
        <f ca="1">1-O1086/MAX(O$2:O1086)</f>
        <v>0.33677313698704292</v>
      </c>
    </row>
    <row r="1087" spans="1:16" x14ac:dyDescent="0.15">
      <c r="A1087" s="1">
        <v>39989</v>
      </c>
      <c r="B1087">
        <v>3125.66</v>
      </c>
      <c r="C1087">
        <v>3141.17</v>
      </c>
      <c r="D1087">
        <v>3103.87</v>
      </c>
      <c r="E1087" s="2">
        <v>3117.92</v>
      </c>
      <c r="F1087" s="16">
        <v>107706589184</v>
      </c>
      <c r="G1087" s="3">
        <f t="shared" si="64"/>
        <v>-9.0043034802755884E-4</v>
      </c>
      <c r="H1087" s="3">
        <f>1-E1087/MAX(E$2:E1087)</f>
        <v>0.46948887225209279</v>
      </c>
      <c r="I1087" s="32">
        <v>328.46153846153845</v>
      </c>
      <c r="J1087" s="32">
        <v>538.46153846153845</v>
      </c>
      <c r="K1087" s="34">
        <f ca="1">IF(ROW()&gt;计算结果!B$18+1,SUM(OFFSET(I1087,0,0,-计算结果!B$18,1))-SUM(OFFSET(J1087,0,0,-计算结果!B$18,1)),SUM(OFFSET(I1087,0,0,-ROW(),1))-SUM(OFFSET(J1087,0,0,-ROW(),1)))</f>
        <v>8580.9999999999927</v>
      </c>
      <c r="L1087" s="35" t="str">
        <f t="shared" ca="1" si="65"/>
        <v>买</v>
      </c>
      <c r="M1087" s="4" t="str">
        <f t="shared" ca="1" si="66"/>
        <v/>
      </c>
      <c r="N1087" s="3">
        <f ca="1">IF(L1086="买",E1087/E1086-1,0)-IF(M1087=1,计算结果!B$17,0)</f>
        <v>-9.0043034802755884E-4</v>
      </c>
      <c r="O1087" s="2">
        <f t="shared" ca="1" si="67"/>
        <v>3.7389923406607251</v>
      </c>
      <c r="P1087" s="3">
        <f ca="1">1-O1087/MAX(O$2:O1087)</f>
        <v>0.33737032658212684</v>
      </c>
    </row>
    <row r="1088" spans="1:16" x14ac:dyDescent="0.15">
      <c r="A1088" s="1">
        <v>39990</v>
      </c>
      <c r="B1088">
        <v>3126.23</v>
      </c>
      <c r="C1088">
        <v>3137.08</v>
      </c>
      <c r="D1088">
        <v>3109.32</v>
      </c>
      <c r="E1088" s="2">
        <v>3128.42</v>
      </c>
      <c r="F1088" s="16">
        <v>88663498752</v>
      </c>
      <c r="G1088" s="3">
        <f t="shared" si="64"/>
        <v>3.3676297018525592E-3</v>
      </c>
      <c r="H1088" s="3">
        <f>1-E1088/MAX(E$2:E1088)</f>
        <v>0.46770230722112571</v>
      </c>
      <c r="I1088" s="32">
        <v>449.18181818181819</v>
      </c>
      <c r="J1088" s="32">
        <v>368.18181818181819</v>
      </c>
      <c r="K1088" s="34">
        <f ca="1">IF(ROW()&gt;计算结果!B$18+1,SUM(OFFSET(I1088,0,0,-计算结果!B$18,1))-SUM(OFFSET(J1088,0,0,-计算结果!B$18,1)),SUM(OFFSET(I1088,0,0,-ROW(),1))-SUM(OFFSET(J1088,0,0,-ROW(),1)))</f>
        <v>8095.9999999999891</v>
      </c>
      <c r="L1088" s="35" t="str">
        <f t="shared" ca="1" si="65"/>
        <v>买</v>
      </c>
      <c r="M1088" s="4" t="str">
        <f t="shared" ca="1" si="66"/>
        <v/>
      </c>
      <c r="N1088" s="3">
        <f ca="1">IF(L1087="买",E1088/E1087-1,0)-IF(M1088=1,计算结果!B$17,0)</f>
        <v>3.3676297018525592E-3</v>
      </c>
      <c r="O1088" s="2">
        <f t="shared" ca="1" si="67"/>
        <v>3.7515838823221332</v>
      </c>
      <c r="P1088" s="3">
        <f ca="1">1-O1088/MAX(O$2:O1088)</f>
        <v>0.33513883521259602</v>
      </c>
    </row>
    <row r="1089" spans="1:16" x14ac:dyDescent="0.15">
      <c r="A1089" s="1">
        <v>39993</v>
      </c>
      <c r="B1089">
        <v>3132.11</v>
      </c>
      <c r="C1089">
        <v>3182.42</v>
      </c>
      <c r="D1089">
        <v>3122.16</v>
      </c>
      <c r="E1089" s="2">
        <v>3179.97</v>
      </c>
      <c r="F1089" s="16">
        <v>107539210240</v>
      </c>
      <c r="G1089" s="3">
        <f t="shared" si="64"/>
        <v>1.6477966513447573E-2</v>
      </c>
      <c r="H1089" s="3">
        <f>1-E1089/MAX(E$2:E1089)</f>
        <v>0.45893112366432998</v>
      </c>
      <c r="I1089" s="32">
        <v>553.81553398058259</v>
      </c>
      <c r="J1089" s="32">
        <v>272.81553398058259</v>
      </c>
      <c r="K1089" s="34">
        <f ca="1">IF(ROW()&gt;计算结果!B$18+1,SUM(OFFSET(I1089,0,0,-计算结果!B$18,1))-SUM(OFFSET(J1089,0,0,-计算结果!B$18,1)),SUM(OFFSET(I1089,0,0,-ROW(),1))-SUM(OFFSET(J1089,0,0,-ROW(),1)))</f>
        <v>7475.9999999999891</v>
      </c>
      <c r="L1089" s="35" t="str">
        <f t="shared" ca="1" si="65"/>
        <v>买</v>
      </c>
      <c r="M1089" s="4" t="str">
        <f t="shared" ca="1" si="66"/>
        <v/>
      </c>
      <c r="N1089" s="3">
        <f ca="1">IF(L1088="买",E1089/E1088-1,0)-IF(M1089=1,计算结果!B$17,0)</f>
        <v>1.6477966513447573E-2</v>
      </c>
      <c r="O1089" s="2">
        <f t="shared" ca="1" si="67"/>
        <v>3.813402355907427</v>
      </c>
      <c r="P1089" s="3">
        <f ca="1">1-O1089/MAX(O$2:O1089)</f>
        <v>0.32418327520313739</v>
      </c>
    </row>
    <row r="1090" spans="1:16" x14ac:dyDescent="0.15">
      <c r="A1090" s="1">
        <v>39994</v>
      </c>
      <c r="B1090">
        <v>3191.64</v>
      </c>
      <c r="C1090">
        <v>3195.72</v>
      </c>
      <c r="D1090">
        <v>3159.63</v>
      </c>
      <c r="E1090" s="2">
        <v>3166.47</v>
      </c>
      <c r="F1090" s="16">
        <v>118926139392</v>
      </c>
      <c r="G1090" s="3">
        <f t="shared" si="64"/>
        <v>-4.2453230690855381E-3</v>
      </c>
      <c r="H1090" s="3">
        <f>1-E1090/MAX(E$2:E1090)</f>
        <v>0.46122813584700195</v>
      </c>
      <c r="I1090" s="32">
        <v>278.62745098039215</v>
      </c>
      <c r="J1090" s="32">
        <v>568.62745098039215</v>
      </c>
      <c r="K1090" s="34">
        <f ca="1">IF(ROW()&gt;计算结果!B$18+1,SUM(OFFSET(I1090,0,0,-计算结果!B$18,1))-SUM(OFFSET(J1090,0,0,-计算结果!B$18,1)),SUM(OFFSET(I1090,0,0,-ROW(),1))-SUM(OFFSET(J1090,0,0,-ROW(),1)))</f>
        <v>6818.0000000000109</v>
      </c>
      <c r="L1090" s="35" t="str">
        <f t="shared" ca="1" si="65"/>
        <v>买</v>
      </c>
      <c r="M1090" s="4" t="str">
        <f t="shared" ca="1" si="66"/>
        <v/>
      </c>
      <c r="N1090" s="3">
        <f ca="1">IF(L1089="买",E1090/E1089-1,0)-IF(M1090=1,计算结果!B$17,0)</f>
        <v>-4.2453230690855381E-3</v>
      </c>
      <c r="O1090" s="2">
        <f t="shared" ca="1" si="67"/>
        <v>3.7972132309141879</v>
      </c>
      <c r="P1090" s="3">
        <f ca="1">1-O1090/MAX(O$2:O1090)</f>
        <v>0.32705233553539137</v>
      </c>
    </row>
    <row r="1091" spans="1:16" x14ac:dyDescent="0.15">
      <c r="A1091" s="1">
        <v>39995</v>
      </c>
      <c r="B1091">
        <v>3153.54</v>
      </c>
      <c r="C1091">
        <v>3238.79</v>
      </c>
      <c r="D1091">
        <v>3150.65</v>
      </c>
      <c r="E1091" s="2">
        <v>3237.9</v>
      </c>
      <c r="F1091" s="16">
        <v>129830699008</v>
      </c>
      <c r="G1091" s="3">
        <f t="shared" ref="G1091:G1154" si="68">E1091/E1090-1</f>
        <v>2.2558243090886831E-2</v>
      </c>
      <c r="H1091" s="3">
        <f>1-E1091/MAX(E$2:E1091)</f>
        <v>0.44907438916490838</v>
      </c>
      <c r="I1091" s="32">
        <v>635.5901639344263</v>
      </c>
      <c r="J1091" s="32">
        <v>224.5901639344263</v>
      </c>
      <c r="K1091" s="34">
        <f ca="1">IF(ROW()&gt;计算结果!B$18+1,SUM(OFFSET(I1091,0,0,-计算结果!B$18,1))-SUM(OFFSET(J1091,0,0,-计算结果!B$18,1)),SUM(OFFSET(I1091,0,0,-ROW(),1))-SUM(OFFSET(J1091,0,0,-ROW(),1)))</f>
        <v>6421</v>
      </c>
      <c r="L1091" s="35" t="str">
        <f t="shared" ca="1" si="65"/>
        <v>买</v>
      </c>
      <c r="M1091" s="4" t="str">
        <f t="shared" ca="1" si="66"/>
        <v/>
      </c>
      <c r="N1091" s="3">
        <f ca="1">IF(L1090="买",E1091/E1090-1,0)-IF(M1091=1,计算结果!B$17,0)</f>
        <v>2.2558243090886831E-2</v>
      </c>
      <c r="O1091" s="2">
        <f t="shared" ca="1" si="67"/>
        <v>3.8828716900450821</v>
      </c>
      <c r="P1091" s="3">
        <f ca="1">1-O1091/MAX(O$2:O1091)</f>
        <v>0.3118718185329542</v>
      </c>
    </row>
    <row r="1092" spans="1:16" x14ac:dyDescent="0.15">
      <c r="A1092" s="1">
        <v>39996</v>
      </c>
      <c r="B1092">
        <v>3248.2</v>
      </c>
      <c r="C1092">
        <v>3285.09</v>
      </c>
      <c r="D1092">
        <v>3247.57</v>
      </c>
      <c r="E1092" s="2">
        <v>3282.36</v>
      </c>
      <c r="F1092" s="16">
        <v>152594563072</v>
      </c>
      <c r="G1092" s="3">
        <f t="shared" si="68"/>
        <v>1.3731122023533882E-2</v>
      </c>
      <c r="H1092" s="3">
        <f>1-E1092/MAX(E$2:E1092)</f>
        <v>0.44150956237664185</v>
      </c>
      <c r="I1092" s="32">
        <v>559.44444444444446</v>
      </c>
      <c r="J1092" s="32">
        <v>294.44444444444446</v>
      </c>
      <c r="K1092" s="34">
        <f ca="1">IF(ROW()&gt;计算结果!B$18+1,SUM(OFFSET(I1092,0,0,-计算结果!B$18,1))-SUM(OFFSET(J1092,0,0,-计算结果!B$18,1)),SUM(OFFSET(I1092,0,0,-ROW(),1))-SUM(OFFSET(J1092,0,0,-ROW(),1)))</f>
        <v>6971</v>
      </c>
      <c r="L1092" s="35" t="str">
        <f t="shared" ref="L1092:L1155" ca="1" si="69">(IF(K1092&lt;0,"卖","买"))</f>
        <v>买</v>
      </c>
      <c r="M1092" s="4" t="str">
        <f t="shared" ref="M1092:M1155" ca="1" si="70">IF(L1091&lt;&gt;L1092,1,"")</f>
        <v/>
      </c>
      <c r="N1092" s="3">
        <f ca="1">IF(L1091="买",E1092/E1091-1,0)-IF(M1092=1,计算结果!B$17,0)</f>
        <v>1.3731122023533882E-2</v>
      </c>
      <c r="O1092" s="2">
        <f t="shared" ref="O1092:O1155" ca="1" si="71">IFERROR(O1091*(1+N1092),O1091)</f>
        <v>3.9361878750228163</v>
      </c>
      <c r="P1092" s="3">
        <f ca="1">1-O1092/MAX(O$2:O1092)</f>
        <v>0.30242304650539775</v>
      </c>
    </row>
    <row r="1093" spans="1:16" x14ac:dyDescent="0.15">
      <c r="A1093" s="1">
        <v>39997</v>
      </c>
      <c r="B1093">
        <v>3254.93</v>
      </c>
      <c r="C1093">
        <v>3327.67</v>
      </c>
      <c r="D1093">
        <v>3249.11</v>
      </c>
      <c r="E1093" s="2">
        <v>3327.14</v>
      </c>
      <c r="F1093" s="16">
        <v>142531346432</v>
      </c>
      <c r="G1093" s="3">
        <f t="shared" si="68"/>
        <v>1.36426229907749E-2</v>
      </c>
      <c r="H1093" s="3">
        <f>1-E1093/MAX(E$2:E1093)</f>
        <v>0.43389028789219353</v>
      </c>
      <c r="I1093" s="32">
        <v>526.08771929824559</v>
      </c>
      <c r="J1093" s="32">
        <v>335.08771929824559</v>
      </c>
      <c r="K1093" s="34">
        <f ca="1">IF(ROW()&gt;计算结果!B$18+1,SUM(OFFSET(I1093,0,0,-计算结果!B$18,1))-SUM(OFFSET(J1093,0,0,-计算结果!B$18,1)),SUM(OFFSET(I1093,0,0,-ROW(),1))-SUM(OFFSET(J1093,0,0,-ROW(),1)))</f>
        <v>6474.0000000000073</v>
      </c>
      <c r="L1093" s="35" t="str">
        <f t="shared" ca="1" si="69"/>
        <v>买</v>
      </c>
      <c r="M1093" s="4" t="str">
        <f t="shared" ca="1" si="70"/>
        <v/>
      </c>
      <c r="N1093" s="3">
        <f ca="1">IF(L1092="买",E1093/E1092-1,0)-IF(M1093=1,计算结果!B$17,0)</f>
        <v>1.36426229907749E-2</v>
      </c>
      <c r="O1093" s="2">
        <f t="shared" ca="1" si="71"/>
        <v>3.9898878022226119</v>
      </c>
      <c r="P1093" s="3">
        <f ca="1">1-O1093/MAX(O$2:O1093)</f>
        <v>0.29290626712181755</v>
      </c>
    </row>
    <row r="1094" spans="1:16" x14ac:dyDescent="0.15">
      <c r="A1094" s="1">
        <v>40000</v>
      </c>
      <c r="B1094">
        <v>3333.1</v>
      </c>
      <c r="C1094">
        <v>3378.05</v>
      </c>
      <c r="D1094">
        <v>3333.1</v>
      </c>
      <c r="E1094" s="2">
        <v>3374.75</v>
      </c>
      <c r="F1094" s="16">
        <v>175857352704</v>
      </c>
      <c r="G1094" s="3">
        <f t="shared" si="68"/>
        <v>1.4309587213041874E-2</v>
      </c>
      <c r="H1094" s="3">
        <f>1-E1094/MAX(E$2:E1094)</f>
        <v>0.42578949159463686</v>
      </c>
      <c r="I1094" s="32">
        <v>389.99999999999972</v>
      </c>
      <c r="J1094" s="32">
        <v>374.99999999999972</v>
      </c>
      <c r="K1094" s="34">
        <f ca="1">IF(ROW()&gt;计算结果!B$18+1,SUM(OFFSET(I1094,0,0,-计算结果!B$18,1))-SUM(OFFSET(J1094,0,0,-计算结果!B$18,1)),SUM(OFFSET(I1094,0,0,-ROW(),1))-SUM(OFFSET(J1094,0,0,-ROW(),1)))</f>
        <v>6321.0000000000073</v>
      </c>
      <c r="L1094" s="35" t="str">
        <f t="shared" ca="1" si="69"/>
        <v>买</v>
      </c>
      <c r="M1094" s="4" t="str">
        <f t="shared" ca="1" si="70"/>
        <v/>
      </c>
      <c r="N1094" s="3">
        <f ca="1">IF(L1093="买",E1094/E1093-1,0)-IF(M1094=1,计算结果!B$17,0)</f>
        <v>1.4309587213041874E-2</v>
      </c>
      <c r="O1094" s="2">
        <f t="shared" ca="1" si="71"/>
        <v>4.0469814496987686</v>
      </c>
      <c r="P1094" s="3">
        <f ca="1">1-O1094/MAX(O$2:O1094)</f>
        <v>0.28278804768340182</v>
      </c>
    </row>
    <row r="1095" spans="1:16" x14ac:dyDescent="0.15">
      <c r="A1095" s="1">
        <v>40001</v>
      </c>
      <c r="B1095">
        <v>3368.33</v>
      </c>
      <c r="C1095">
        <v>3393.22</v>
      </c>
      <c r="D1095">
        <v>3327.35</v>
      </c>
      <c r="E1095" s="2">
        <v>3340.49</v>
      </c>
      <c r="F1095" s="16">
        <v>160450592768</v>
      </c>
      <c r="G1095" s="3">
        <f t="shared" si="68"/>
        <v>-1.0151863100970493E-2</v>
      </c>
      <c r="H1095" s="3">
        <f>1-E1095/MAX(E$2:E1095)</f>
        <v>0.43161879806710679</v>
      </c>
      <c r="I1095" s="32">
        <v>377.66666666666634</v>
      </c>
      <c r="J1095" s="32">
        <v>366.66666666666634</v>
      </c>
      <c r="K1095" s="34">
        <f ca="1">IF(ROW()&gt;计算结果!B$18+1,SUM(OFFSET(I1095,0,0,-计算结果!B$18,1))-SUM(OFFSET(J1095,0,0,-计算结果!B$18,1)),SUM(OFFSET(I1095,0,0,-ROW(),1))-SUM(OFFSET(J1095,0,0,-ROW(),1)))</f>
        <v>6891.9999999999964</v>
      </c>
      <c r="L1095" s="35" t="str">
        <f t="shared" ca="1" si="69"/>
        <v>买</v>
      </c>
      <c r="M1095" s="4" t="str">
        <f t="shared" ca="1" si="70"/>
        <v/>
      </c>
      <c r="N1095" s="3">
        <f ca="1">IF(L1094="买",E1095/E1094-1,0)-IF(M1095=1,计算结果!B$17,0)</f>
        <v>-1.0151863100970493E-2</v>
      </c>
      <c r="O1095" s="2">
        <f t="shared" ca="1" si="71"/>
        <v>4.0058970480492597</v>
      </c>
      <c r="P1095" s="3">
        <f ca="1">1-O1095/MAX(O$2:O1095)</f>
        <v>0.2900690852376997</v>
      </c>
    </row>
    <row r="1096" spans="1:16" x14ac:dyDescent="0.15">
      <c r="A1096" s="1">
        <v>40002</v>
      </c>
      <c r="B1096">
        <v>3306.43</v>
      </c>
      <c r="C1096">
        <v>3368.07</v>
      </c>
      <c r="D1096">
        <v>3261.32</v>
      </c>
      <c r="E1096" s="2">
        <v>3352.27</v>
      </c>
      <c r="F1096" s="16">
        <v>147303055360</v>
      </c>
      <c r="G1096" s="3">
        <f t="shared" si="68"/>
        <v>3.5264287574579001E-3</v>
      </c>
      <c r="H1096" s="3">
        <f>1-E1096/MAX(E$2:E1096)</f>
        <v>0.42961444225141221</v>
      </c>
      <c r="I1096" s="32">
        <v>556.70114942528733</v>
      </c>
      <c r="J1096" s="32">
        <v>297.70114942528733</v>
      </c>
      <c r="K1096" s="34">
        <f ca="1">IF(ROW()&gt;计算结果!B$18+1,SUM(OFFSET(I1096,0,0,-计算结果!B$18,1))-SUM(OFFSET(J1096,0,0,-计算结果!B$18,1)),SUM(OFFSET(I1096,0,0,-ROW(),1))-SUM(OFFSET(J1096,0,0,-ROW(),1)))</f>
        <v>6345.9999999999964</v>
      </c>
      <c r="L1096" s="35" t="str">
        <f t="shared" ca="1" si="69"/>
        <v>买</v>
      </c>
      <c r="M1096" s="4" t="str">
        <f t="shared" ca="1" si="70"/>
        <v/>
      </c>
      <c r="N1096" s="3">
        <f ca="1">IF(L1095="买",E1096/E1095-1,0)-IF(M1096=1,计算结果!B$17,0)</f>
        <v>3.5264287574579001E-3</v>
      </c>
      <c r="O1096" s="2">
        <f t="shared" ca="1" si="71"/>
        <v>4.0200235585989166</v>
      </c>
      <c r="P1096" s="3">
        <f ca="1">1-O1096/MAX(O$2:O1096)</f>
        <v>0.28756556444407344</v>
      </c>
    </row>
    <row r="1097" spans="1:16" x14ac:dyDescent="0.15">
      <c r="A1097" s="1">
        <v>40003</v>
      </c>
      <c r="B1097">
        <v>3348.22</v>
      </c>
      <c r="C1097">
        <v>3396.48</v>
      </c>
      <c r="D1097">
        <v>3334.68</v>
      </c>
      <c r="E1097" s="2">
        <v>3396.3</v>
      </c>
      <c r="F1097" s="16">
        <v>148249542656</v>
      </c>
      <c r="G1097" s="3">
        <f t="shared" si="68"/>
        <v>1.3134383566956176E-2</v>
      </c>
      <c r="H1097" s="3">
        <f>1-E1097/MAX(E$2:E1097)</f>
        <v>0.42212277955489008</v>
      </c>
      <c r="I1097" s="32">
        <v>746.89256198347107</v>
      </c>
      <c r="J1097" s="32">
        <v>127.89256198347107</v>
      </c>
      <c r="K1097" s="34">
        <f ca="1">IF(ROW()&gt;计算结果!B$18+1,SUM(OFFSET(I1097,0,0,-计算结果!B$18,1))-SUM(OFFSET(J1097,0,0,-计算结果!B$18,1)),SUM(OFFSET(I1097,0,0,-ROW(),1))-SUM(OFFSET(J1097,0,0,-ROW(),1)))</f>
        <v>6791.0000000000109</v>
      </c>
      <c r="L1097" s="35" t="str">
        <f t="shared" ca="1" si="69"/>
        <v>买</v>
      </c>
      <c r="M1097" s="4" t="str">
        <f t="shared" ca="1" si="70"/>
        <v/>
      </c>
      <c r="N1097" s="3">
        <f ca="1">IF(L1096="买",E1097/E1096-1,0)-IF(M1097=1,计算结果!B$17,0)</f>
        <v>1.3134383566956176E-2</v>
      </c>
      <c r="O1097" s="2">
        <f t="shared" ca="1" si="71"/>
        <v>4.0728240899657546</v>
      </c>
      <c r="P1097" s="3">
        <f ca="1">1-O1097/MAX(O$2:O1097)</f>
        <v>0.27820817730117409</v>
      </c>
    </row>
    <row r="1098" spans="1:16" x14ac:dyDescent="0.15">
      <c r="A1098" s="1">
        <v>40004</v>
      </c>
      <c r="B1098">
        <v>3398.91</v>
      </c>
      <c r="C1098">
        <v>3428.03</v>
      </c>
      <c r="D1098">
        <v>3375.97</v>
      </c>
      <c r="E1098" s="2">
        <v>3398.31</v>
      </c>
      <c r="F1098" s="16">
        <v>140745850880</v>
      </c>
      <c r="G1098" s="3">
        <f t="shared" si="68"/>
        <v>5.9182051055550744E-4</v>
      </c>
      <c r="H1098" s="3">
        <f>1-E1098/MAX(E$2:E1098)</f>
        <v>0.42178077996324781</v>
      </c>
      <c r="I1098" s="32">
        <v>472.00000000000011</v>
      </c>
      <c r="J1098" s="32">
        <v>400.00000000000011</v>
      </c>
      <c r="K1098" s="34">
        <f ca="1">IF(ROW()&gt;计算结果!B$18+1,SUM(OFFSET(I1098,0,0,-计算结果!B$18,1))-SUM(OFFSET(J1098,0,0,-计算结果!B$18,1)),SUM(OFFSET(I1098,0,0,-ROW(),1))-SUM(OFFSET(J1098,0,0,-ROW(),1)))</f>
        <v>6879.0000000000036</v>
      </c>
      <c r="L1098" s="35" t="str">
        <f t="shared" ca="1" si="69"/>
        <v>买</v>
      </c>
      <c r="M1098" s="4" t="str">
        <f t="shared" ca="1" si="70"/>
        <v/>
      </c>
      <c r="N1098" s="3">
        <f ca="1">IF(L1097="买",E1098/E1097-1,0)-IF(M1098=1,计算结果!B$17,0)</f>
        <v>5.9182051055550744E-4</v>
      </c>
      <c r="O1098" s="2">
        <f t="shared" ca="1" si="71"/>
        <v>4.0752344707980805</v>
      </c>
      <c r="P1098" s="3">
        <f ca="1">1-O1098/MAX(O$2:O1098)</f>
        <v>0.27778100609614975</v>
      </c>
    </row>
    <row r="1099" spans="1:16" x14ac:dyDescent="0.15">
      <c r="A1099" s="1">
        <v>40007</v>
      </c>
      <c r="B1099">
        <v>3382.57</v>
      </c>
      <c r="C1099">
        <v>3403.74</v>
      </c>
      <c r="D1099">
        <v>3358.52</v>
      </c>
      <c r="E1099" s="2">
        <v>3361.01</v>
      </c>
      <c r="F1099" s="16">
        <v>132301021184</v>
      </c>
      <c r="G1099" s="3">
        <f t="shared" si="68"/>
        <v>-1.0976043974799121E-2</v>
      </c>
      <c r="H1099" s="3">
        <f>1-E1099/MAX(E$2:E1099)</f>
        <v>0.42812733954944526</v>
      </c>
      <c r="I1099" s="32">
        <v>529.81818181818187</v>
      </c>
      <c r="J1099" s="32">
        <v>341.81818181818187</v>
      </c>
      <c r="K1099" s="34">
        <f ca="1">IF(ROW()&gt;计算结果!B$18+1,SUM(OFFSET(I1099,0,0,-计算结果!B$18,1))-SUM(OFFSET(J1099,0,0,-计算结果!B$18,1)),SUM(OFFSET(I1099,0,0,-ROW(),1))-SUM(OFFSET(J1099,0,0,-ROW(),1)))</f>
        <v>6954.0000000000146</v>
      </c>
      <c r="L1099" s="35" t="str">
        <f t="shared" ca="1" si="69"/>
        <v>买</v>
      </c>
      <c r="M1099" s="4" t="str">
        <f t="shared" ca="1" si="70"/>
        <v/>
      </c>
      <c r="N1099" s="3">
        <f ca="1">IF(L1098="买",E1099/E1098-1,0)-IF(M1099=1,计算结果!B$17,0)</f>
        <v>-1.0976043974799121E-2</v>
      </c>
      <c r="O1099" s="2">
        <f t="shared" ca="1" si="71"/>
        <v>4.0305045180389838</v>
      </c>
      <c r="P1099" s="3">
        <f ca="1">1-O1099/MAX(O$2:O1099)</f>
        <v>0.28570811353267356</v>
      </c>
    </row>
    <row r="1100" spans="1:16" x14ac:dyDescent="0.15">
      <c r="A1100" s="1">
        <v>40008</v>
      </c>
      <c r="B1100">
        <v>3375.87</v>
      </c>
      <c r="C1100">
        <v>3454.75</v>
      </c>
      <c r="D1100">
        <v>3375.87</v>
      </c>
      <c r="E1100" s="2">
        <v>3454.75</v>
      </c>
      <c r="F1100" s="16">
        <v>143258157056</v>
      </c>
      <c r="G1100" s="3">
        <f t="shared" si="68"/>
        <v>2.7890425794627083E-2</v>
      </c>
      <c r="H1100" s="3">
        <f>1-E1100/MAX(E$2:E1100)</f>
        <v>0.41217756754917301</v>
      </c>
      <c r="I1100" s="32">
        <v>811.02702702702697</v>
      </c>
      <c r="J1100" s="32">
        <v>67.027027027026975</v>
      </c>
      <c r="K1100" s="34">
        <f ca="1">IF(ROW()&gt;计算结果!B$18+1,SUM(OFFSET(I1100,0,0,-计算结果!B$18,1))-SUM(OFFSET(J1100,0,0,-计算结果!B$18,1)),SUM(OFFSET(I1100,0,0,-ROW(),1))-SUM(OFFSET(J1100,0,0,-ROW(),1)))</f>
        <v>7189.9999999999927</v>
      </c>
      <c r="L1100" s="35" t="str">
        <f t="shared" ca="1" si="69"/>
        <v>买</v>
      </c>
      <c r="M1100" s="4" t="str">
        <f t="shared" ca="1" si="70"/>
        <v/>
      </c>
      <c r="N1100" s="3">
        <f ca="1">IF(L1099="买",E1100/E1099-1,0)-IF(M1100=1,计算结果!B$17,0)</f>
        <v>2.7890425794627083E-2</v>
      </c>
      <c r="O1100" s="2">
        <f t="shared" ca="1" si="71"/>
        <v>4.142917005214259</v>
      </c>
      <c r="P1100" s="3">
        <f ca="1">1-O1100/MAX(O$2:O1100)</f>
        <v>0.2657862086774524</v>
      </c>
    </row>
    <row r="1101" spans="1:16" x14ac:dyDescent="0.15">
      <c r="A1101" s="1">
        <v>40009</v>
      </c>
      <c r="B1101">
        <v>3467.13</v>
      </c>
      <c r="C1101">
        <v>3497.51</v>
      </c>
      <c r="D1101">
        <v>3467.13</v>
      </c>
      <c r="E1101" s="2">
        <v>3493.3</v>
      </c>
      <c r="F1101" s="16">
        <v>176773120000</v>
      </c>
      <c r="G1101" s="3">
        <f t="shared" si="68"/>
        <v>1.1158549822707808E-2</v>
      </c>
      <c r="H1101" s="3">
        <f>1-E1101/MAX(E$2:E1101)</f>
        <v>0.40561832164976519</v>
      </c>
      <c r="I1101" s="32">
        <v>553.40963855421683</v>
      </c>
      <c r="J1101" s="32">
        <v>302.40963855421683</v>
      </c>
      <c r="K1101" s="34">
        <f ca="1">IF(ROW()&gt;计算结果!B$18+1,SUM(OFFSET(I1101,0,0,-计算结果!B$18,1))-SUM(OFFSET(J1101,0,0,-计算结果!B$18,1)),SUM(OFFSET(I1101,0,0,-ROW(),1))-SUM(OFFSET(J1101,0,0,-ROW(),1)))</f>
        <v>7598.9999999999964</v>
      </c>
      <c r="L1101" s="35" t="str">
        <f t="shared" ca="1" si="69"/>
        <v>买</v>
      </c>
      <c r="M1101" s="4" t="str">
        <f t="shared" ca="1" si="70"/>
        <v/>
      </c>
      <c r="N1101" s="3">
        <f ca="1">IF(L1100="买",E1101/E1100-1,0)-IF(M1101=1,计算结果!B$17,0)</f>
        <v>1.1158549822707808E-2</v>
      </c>
      <c r="O1101" s="2">
        <f t="shared" ca="1" si="71"/>
        <v>4.1891459510282854</v>
      </c>
      <c r="P1101" s="3">
        <f ca="1">1-O1101/MAX(O$2:O1101)</f>
        <v>0.25759344750646063</v>
      </c>
    </row>
    <row r="1102" spans="1:16" x14ac:dyDescent="0.15">
      <c r="A1102" s="1">
        <v>40010</v>
      </c>
      <c r="B1102">
        <v>3516.78</v>
      </c>
      <c r="C1102">
        <v>3543.02</v>
      </c>
      <c r="D1102">
        <v>3489.56</v>
      </c>
      <c r="E1102" s="2">
        <v>3501.24</v>
      </c>
      <c r="F1102" s="16">
        <v>178974310400</v>
      </c>
      <c r="G1102" s="3">
        <f t="shared" si="68"/>
        <v>2.2729224515500857E-3</v>
      </c>
      <c r="H1102" s="3">
        <f>1-E1102/MAX(E$2:E1102)</f>
        <v>0.40426733818825289</v>
      </c>
      <c r="I1102" s="32">
        <v>263.21428571428572</v>
      </c>
      <c r="J1102" s="32">
        <v>598.21428571428578</v>
      </c>
      <c r="K1102" s="34">
        <f ca="1">IF(ROW()&gt;计算结果!B$18+1,SUM(OFFSET(I1102,0,0,-计算结果!B$18,1))-SUM(OFFSET(J1102,0,0,-计算结果!B$18,1)),SUM(OFFSET(I1102,0,0,-ROW(),1))-SUM(OFFSET(J1102,0,0,-ROW(),1)))</f>
        <v>7692.9999999999927</v>
      </c>
      <c r="L1102" s="35" t="str">
        <f t="shared" ca="1" si="69"/>
        <v>买</v>
      </c>
      <c r="M1102" s="4" t="str">
        <f t="shared" ca="1" si="70"/>
        <v/>
      </c>
      <c r="N1102" s="3">
        <f ca="1">IF(L1101="买",E1102/E1101-1,0)-IF(M1102=1,计算结果!B$17,0)</f>
        <v>2.2729224515500857E-3</v>
      </c>
      <c r="O1102" s="2">
        <f t="shared" ca="1" si="71"/>
        <v>4.1986675549131975</v>
      </c>
      <c r="P1102" s="3">
        <f ca="1">1-O1102/MAX(O$2:O1102)</f>
        <v>0.25590601498512022</v>
      </c>
    </row>
    <row r="1103" spans="1:16" x14ac:dyDescent="0.15">
      <c r="A1103" s="1">
        <v>40011</v>
      </c>
      <c r="B1103">
        <v>3499.51</v>
      </c>
      <c r="C1103">
        <v>3527.47</v>
      </c>
      <c r="D1103">
        <v>3482.87</v>
      </c>
      <c r="E1103" s="2">
        <v>3519.81</v>
      </c>
      <c r="F1103" s="16">
        <v>146140266496</v>
      </c>
      <c r="G1103" s="3">
        <f t="shared" si="68"/>
        <v>5.3038352126675292E-3</v>
      </c>
      <c r="H1103" s="3">
        <f>1-E1103/MAX(E$2:E1103)</f>
        <v>0.40110767031919958</v>
      </c>
      <c r="I1103" s="32">
        <v>525.50847457627117</v>
      </c>
      <c r="J1103" s="32">
        <v>330.50847457627117</v>
      </c>
      <c r="K1103" s="34">
        <f ca="1">IF(ROW()&gt;计算结果!B$18+1,SUM(OFFSET(I1103,0,0,-计算结果!B$18,1))-SUM(OFFSET(J1103,0,0,-计算结果!B$18,1)),SUM(OFFSET(I1103,0,0,-ROW(),1))-SUM(OFFSET(J1103,0,0,-ROW(),1)))</f>
        <v>7495.9999999999927</v>
      </c>
      <c r="L1103" s="35" t="str">
        <f t="shared" ca="1" si="69"/>
        <v>买</v>
      </c>
      <c r="M1103" s="4" t="str">
        <f t="shared" ca="1" si="70"/>
        <v/>
      </c>
      <c r="N1103" s="3">
        <f ca="1">IF(L1102="买",E1103/E1102-1,0)-IF(M1103=1,计算结果!B$17,0)</f>
        <v>5.3038352126675292E-3</v>
      </c>
      <c r="O1103" s="2">
        <f t="shared" ca="1" si="71"/>
        <v>4.2209365957372311</v>
      </c>
      <c r="P1103" s="3">
        <f ca="1">1-O1103/MAX(O$2:O1103)</f>
        <v>0.25195946310586415</v>
      </c>
    </row>
    <row r="1104" spans="1:16" x14ac:dyDescent="0.15">
      <c r="A1104" s="1">
        <v>40014</v>
      </c>
      <c r="B1104">
        <v>3532.52</v>
      </c>
      <c r="C1104">
        <v>3594.87</v>
      </c>
      <c r="D1104">
        <v>3515.53</v>
      </c>
      <c r="E1104" s="2">
        <v>3591.12</v>
      </c>
      <c r="F1104" s="16">
        <v>189689544704</v>
      </c>
      <c r="G1104" s="3">
        <f t="shared" si="68"/>
        <v>2.0259616286106397E-2</v>
      </c>
      <c r="H1104" s="3">
        <f>1-E1104/MAX(E$2:E1104)</f>
        <v>0.38897434152317434</v>
      </c>
      <c r="I1104" s="32">
        <v>725.97674418604652</v>
      </c>
      <c r="J1104" s="32">
        <v>136.97674418604652</v>
      </c>
      <c r="K1104" s="34">
        <f ca="1">IF(ROW()&gt;计算结果!B$18+1,SUM(OFFSET(I1104,0,0,-计算结果!B$18,1))-SUM(OFFSET(J1104,0,0,-计算结果!B$18,1)),SUM(OFFSET(I1104,0,0,-ROW(),1))-SUM(OFFSET(J1104,0,0,-ROW(),1)))</f>
        <v>8750.9999999999927</v>
      </c>
      <c r="L1104" s="35" t="str">
        <f t="shared" ca="1" si="69"/>
        <v>买</v>
      </c>
      <c r="M1104" s="4" t="str">
        <f t="shared" ca="1" si="70"/>
        <v/>
      </c>
      <c r="N1104" s="3">
        <f ca="1">IF(L1103="买",E1104/E1103-1,0)-IF(M1104=1,计算结果!B$17,0)</f>
        <v>2.0259616286106397E-2</v>
      </c>
      <c r="O1104" s="2">
        <f t="shared" ca="1" si="71"/>
        <v>4.3064511515348514</v>
      </c>
      <c r="P1104" s="3">
        <f ca="1">1-O1104/MAX(O$2:O1104)</f>
        <v>0.23680444886193597</v>
      </c>
    </row>
    <row r="1105" spans="1:16" x14ac:dyDescent="0.15">
      <c r="A1105" s="1">
        <v>40015</v>
      </c>
      <c r="B1105">
        <v>3603.4</v>
      </c>
      <c r="C1105">
        <v>3610.33</v>
      </c>
      <c r="D1105">
        <v>3533.16</v>
      </c>
      <c r="E1105" s="2">
        <v>3539.83</v>
      </c>
      <c r="F1105" s="16">
        <v>184934842368</v>
      </c>
      <c r="G1105" s="3">
        <f t="shared" si="68"/>
        <v>-1.4282452271157764E-2</v>
      </c>
      <c r="H1105" s="3">
        <f>1-E1105/MAX(E$2:E1105)</f>
        <v>0.39770128632682233</v>
      </c>
      <c r="I1105" s="32">
        <v>167.27272727272728</v>
      </c>
      <c r="J1105" s="32">
        <v>727.27272727272725</v>
      </c>
      <c r="K1105" s="34">
        <f ca="1">IF(ROW()&gt;计算结果!B$18+1,SUM(OFFSET(I1105,0,0,-计算结果!B$18,1))-SUM(OFFSET(J1105,0,0,-计算结果!B$18,1)),SUM(OFFSET(I1105,0,0,-ROW(),1))-SUM(OFFSET(J1105,0,0,-ROW(),1)))</f>
        <v>7573.9999999999927</v>
      </c>
      <c r="L1105" s="35" t="str">
        <f t="shared" ca="1" si="69"/>
        <v>买</v>
      </c>
      <c r="M1105" s="4" t="str">
        <f t="shared" ca="1" si="70"/>
        <v/>
      </c>
      <c r="N1105" s="3">
        <f ca="1">IF(L1104="买",E1105/E1104-1,0)-IF(M1105=1,计算结果!B$17,0)</f>
        <v>-1.4282452271157764E-2</v>
      </c>
      <c r="O1105" s="2">
        <f t="shared" ca="1" si="71"/>
        <v>4.2449444685049826</v>
      </c>
      <c r="P1105" s="3">
        <f ca="1">1-O1105/MAX(O$2:O1105)</f>
        <v>0.24770475289462524</v>
      </c>
    </row>
    <row r="1106" spans="1:16" x14ac:dyDescent="0.15">
      <c r="A1106" s="1">
        <v>40016</v>
      </c>
      <c r="B1106">
        <v>3532.63</v>
      </c>
      <c r="C1106">
        <v>3607.37</v>
      </c>
      <c r="D1106">
        <v>3532.38</v>
      </c>
      <c r="E1106" s="2">
        <v>3606.92</v>
      </c>
      <c r="F1106" s="16">
        <v>168877703168</v>
      </c>
      <c r="G1106" s="3">
        <f t="shared" si="68"/>
        <v>1.8952887568047139E-2</v>
      </c>
      <c r="H1106" s="3">
        <f>1-E1106/MAX(E$2:E1106)</f>
        <v>0.38628598652419521</v>
      </c>
      <c r="I1106" s="32">
        <v>764.99826689774704</v>
      </c>
      <c r="J1106" s="32">
        <v>112.99826689774704</v>
      </c>
      <c r="K1106" s="34">
        <f ca="1">IF(ROW()&gt;计算结果!B$18+1,SUM(OFFSET(I1106,0,0,-计算结果!B$18,1))-SUM(OFFSET(J1106,0,0,-计算结果!B$18,1)),SUM(OFFSET(I1106,0,0,-ROW(),1))-SUM(OFFSET(J1106,0,0,-ROW(),1)))</f>
        <v>7383.9999999999927</v>
      </c>
      <c r="L1106" s="35" t="str">
        <f t="shared" ca="1" si="69"/>
        <v>买</v>
      </c>
      <c r="M1106" s="4" t="str">
        <f t="shared" ca="1" si="70"/>
        <v/>
      </c>
      <c r="N1106" s="3">
        <f ca="1">IF(L1105="买",E1106/E1105-1,0)-IF(M1106=1,计算结果!B$17,0)</f>
        <v>1.8952887568047139E-2</v>
      </c>
      <c r="O1106" s="2">
        <f t="shared" ca="1" si="71"/>
        <v>4.3253984237491609</v>
      </c>
      <c r="P1106" s="3">
        <f ca="1">1-O1106/MAX(O$2:O1106)</f>
        <v>0.23344658565826093</v>
      </c>
    </row>
    <row r="1107" spans="1:16" x14ac:dyDescent="0.15">
      <c r="A1107" s="1">
        <v>40017</v>
      </c>
      <c r="B1107">
        <v>3613.6</v>
      </c>
      <c r="C1107">
        <v>3653.84</v>
      </c>
      <c r="D1107">
        <v>3596.36</v>
      </c>
      <c r="E1107" s="2">
        <v>3651.97</v>
      </c>
      <c r="F1107" s="16">
        <v>160980369408</v>
      </c>
      <c r="G1107" s="3">
        <f t="shared" si="68"/>
        <v>1.2489880562917888E-2</v>
      </c>
      <c r="H1107" s="3">
        <f>1-E1107/MAX(E$2:E1107)</f>
        <v>0.37862077179609344</v>
      </c>
      <c r="I1107" s="32">
        <v>579.7037037037037</v>
      </c>
      <c r="J1107" s="32">
        <v>278.7037037037037</v>
      </c>
      <c r="K1107" s="34">
        <f ca="1">IF(ROW()&gt;计算结果!B$18+1,SUM(OFFSET(I1107,0,0,-计算结果!B$18,1))-SUM(OFFSET(J1107,0,0,-计算结果!B$18,1)),SUM(OFFSET(I1107,0,0,-ROW(),1))-SUM(OFFSET(J1107,0,0,-ROW(),1)))</f>
        <v>7274.9999999999891</v>
      </c>
      <c r="L1107" s="35" t="str">
        <f t="shared" ca="1" si="69"/>
        <v>买</v>
      </c>
      <c r="M1107" s="4" t="str">
        <f t="shared" ca="1" si="70"/>
        <v/>
      </c>
      <c r="N1107" s="3">
        <f ca="1">IF(L1106="买",E1107/E1106-1,0)-IF(M1107=1,计算结果!B$17,0)</f>
        <v>1.2489880562917888E-2</v>
      </c>
      <c r="O1107" s="2">
        <f t="shared" ca="1" si="71"/>
        <v>4.3794221334488217</v>
      </c>
      <c r="P1107" s="3">
        <f ca="1">1-O1107/MAX(O$2:O1107)</f>
        <v>0.22387242506803562</v>
      </c>
    </row>
    <row r="1108" spans="1:16" x14ac:dyDescent="0.15">
      <c r="A1108" s="1">
        <v>40018</v>
      </c>
      <c r="B1108">
        <v>3672.21</v>
      </c>
      <c r="C1108">
        <v>3687.49</v>
      </c>
      <c r="D1108">
        <v>3591.88</v>
      </c>
      <c r="E1108" s="2">
        <v>3667.56</v>
      </c>
      <c r="F1108" s="16">
        <v>182205120512</v>
      </c>
      <c r="G1108" s="3">
        <f t="shared" si="68"/>
        <v>4.2689288247166335E-3</v>
      </c>
      <c r="H1108" s="3">
        <f>1-E1108/MAX(E$2:E1108)</f>
        <v>0.3759681480977336</v>
      </c>
      <c r="I1108" s="32">
        <v>293</v>
      </c>
      <c r="J1108" s="32">
        <v>586</v>
      </c>
      <c r="K1108" s="34">
        <f ca="1">IF(ROW()&gt;计算结果!B$18+1,SUM(OFFSET(I1108,0,0,-计算结果!B$18,1))-SUM(OFFSET(J1108,0,0,-计算结果!B$18,1)),SUM(OFFSET(I1108,0,0,-ROW(),1))-SUM(OFFSET(J1108,0,0,-ROW(),1)))</f>
        <v>6696.9999999999964</v>
      </c>
      <c r="L1108" s="35" t="str">
        <f t="shared" ca="1" si="69"/>
        <v>买</v>
      </c>
      <c r="M1108" s="4" t="str">
        <f t="shared" ca="1" si="70"/>
        <v/>
      </c>
      <c r="N1108" s="3">
        <f ca="1">IF(L1107="买",E1108/E1107-1,0)-IF(M1108=1,计算结果!B$17,0)</f>
        <v>4.2689288247166335E-3</v>
      </c>
      <c r="O1108" s="2">
        <f t="shared" ca="1" si="71"/>
        <v>4.3981175748299037</v>
      </c>
      <c r="P1108" s="3">
        <f ca="1">1-O1108/MAX(O$2:O1108)</f>
        <v>0.22055919169175109</v>
      </c>
    </row>
    <row r="1109" spans="1:16" x14ac:dyDescent="0.15">
      <c r="A1109" s="1">
        <v>40021</v>
      </c>
      <c r="B1109">
        <v>3680.15</v>
      </c>
      <c r="C1109">
        <v>3744.24</v>
      </c>
      <c r="D1109">
        <v>3669.51</v>
      </c>
      <c r="E1109" s="2">
        <v>3743.63</v>
      </c>
      <c r="F1109" s="16">
        <v>200824094720</v>
      </c>
      <c r="G1109" s="3">
        <f t="shared" si="68"/>
        <v>2.0741310298945326E-2</v>
      </c>
      <c r="H1109" s="3">
        <f>1-E1109/MAX(E$2:E1109)</f>
        <v>0.36302490982100311</v>
      </c>
      <c r="I1109" s="32">
        <v>757.02985074626872</v>
      </c>
      <c r="J1109" s="32">
        <v>119.02985074626872</v>
      </c>
      <c r="K1109" s="34">
        <f ca="1">IF(ROW()&gt;计算结果!B$18+1,SUM(OFFSET(I1109,0,0,-计算结果!B$18,1))-SUM(OFFSET(J1109,0,0,-计算结果!B$18,1)),SUM(OFFSET(I1109,0,0,-ROW(),1))-SUM(OFFSET(J1109,0,0,-ROW(),1)))</f>
        <v>7131.0000000000073</v>
      </c>
      <c r="L1109" s="35" t="str">
        <f t="shared" ca="1" si="69"/>
        <v>买</v>
      </c>
      <c r="M1109" s="4" t="str">
        <f t="shared" ca="1" si="70"/>
        <v/>
      </c>
      <c r="N1109" s="3">
        <f ca="1">IF(L1108="买",E1109/E1108-1,0)-IF(M1109=1,计算结果!B$17,0)</f>
        <v>2.0741310298945326E-2</v>
      </c>
      <c r="O1109" s="2">
        <f t="shared" ca="1" si="71"/>
        <v>4.4893402961806954</v>
      </c>
      <c r="P1109" s="3">
        <f ca="1">1-O1109/MAX(O$2:O1109)</f>
        <v>0.20439256802696892</v>
      </c>
    </row>
    <row r="1110" spans="1:16" x14ac:dyDescent="0.15">
      <c r="A1110" s="1">
        <v>40022</v>
      </c>
      <c r="B1110">
        <v>3745.55</v>
      </c>
      <c r="C1110">
        <v>3756.78</v>
      </c>
      <c r="D1110">
        <v>3705.04</v>
      </c>
      <c r="E1110" s="2">
        <v>3755.82</v>
      </c>
      <c r="F1110" s="16">
        <v>210479415296</v>
      </c>
      <c r="G1110" s="3">
        <f t="shared" si="68"/>
        <v>3.2561978614340514E-3</v>
      </c>
      <c r="H1110" s="3">
        <f>1-E1110/MAX(E$2:E1110)</f>
        <v>0.36095079289457566</v>
      </c>
      <c r="I1110" s="32">
        <v>579.936170212766</v>
      </c>
      <c r="J1110" s="32">
        <v>298.936170212766</v>
      </c>
      <c r="K1110" s="34">
        <f ca="1">IF(ROW()&gt;计算结果!B$18+1,SUM(OFFSET(I1110,0,0,-计算结果!B$18,1))-SUM(OFFSET(J1110,0,0,-计算结果!B$18,1)),SUM(OFFSET(I1110,0,0,-ROW(),1))-SUM(OFFSET(J1110,0,0,-ROW(),1)))</f>
        <v>7333.0000000000036</v>
      </c>
      <c r="L1110" s="35" t="str">
        <f t="shared" ca="1" si="69"/>
        <v>买</v>
      </c>
      <c r="M1110" s="4" t="str">
        <f t="shared" ca="1" si="70"/>
        <v/>
      </c>
      <c r="N1110" s="3">
        <f ca="1">IF(L1109="买",E1110/E1109-1,0)-IF(M1110=1,计算结果!B$17,0)</f>
        <v>3.2561978614340514E-3</v>
      </c>
      <c r="O1110" s="2">
        <f t="shared" ca="1" si="71"/>
        <v>4.503958476452369</v>
      </c>
      <c r="P1110" s="3">
        <f ca="1">1-O1110/MAX(O$2:O1110)</f>
        <v>0.20180191280843729</v>
      </c>
    </row>
    <row r="1111" spans="1:16" x14ac:dyDescent="0.15">
      <c r="A1111" s="1">
        <v>40023</v>
      </c>
      <c r="B1111">
        <v>3741.78</v>
      </c>
      <c r="C1111">
        <v>3765.59</v>
      </c>
      <c r="D1111">
        <v>3453.64</v>
      </c>
      <c r="E1111" s="2">
        <v>3558.51</v>
      </c>
      <c r="F1111" s="16">
        <v>226560262144</v>
      </c>
      <c r="G1111" s="3">
        <f t="shared" si="68"/>
        <v>-5.2534466507979549E-2</v>
      </c>
      <c r="H1111" s="3">
        <f>1-E1111/MAX(E$2:E1111)</f>
        <v>0.39452290206220642</v>
      </c>
      <c r="I1111" s="32">
        <v>50.617021276595743</v>
      </c>
      <c r="J1111" s="32">
        <v>843.61702127659578</v>
      </c>
      <c r="K1111" s="34">
        <f ca="1">IF(ROW()&gt;计算结果!B$18+1,SUM(OFFSET(I1111,0,0,-计算结果!B$18,1))-SUM(OFFSET(J1111,0,0,-计算结果!B$18,1)),SUM(OFFSET(I1111,0,0,-ROW(),1))-SUM(OFFSET(J1111,0,0,-ROW(),1)))</f>
        <v>6931.9999999999891</v>
      </c>
      <c r="L1111" s="35" t="str">
        <f t="shared" ca="1" si="69"/>
        <v>买</v>
      </c>
      <c r="M1111" s="4" t="str">
        <f t="shared" ca="1" si="70"/>
        <v/>
      </c>
      <c r="N1111" s="3">
        <f ca="1">IF(L1110="买",E1111/E1110-1,0)-IF(M1111=1,计算结果!B$17,0)</f>
        <v>-5.2534466507979549E-2</v>
      </c>
      <c r="O1111" s="2">
        <f t="shared" ca="1" si="71"/>
        <v>4.2673454207178514</v>
      </c>
      <c r="P1111" s="3">
        <f ca="1">1-O1111/MAX(O$2:O1111)</f>
        <v>0.24373482348673581</v>
      </c>
    </row>
    <row r="1112" spans="1:16" x14ac:dyDescent="0.15">
      <c r="A1112" s="1">
        <v>40024</v>
      </c>
      <c r="B1112">
        <v>3587.05</v>
      </c>
      <c r="C1112">
        <v>3656.92</v>
      </c>
      <c r="D1112">
        <v>3511.29</v>
      </c>
      <c r="E1112" s="2">
        <v>3634.82</v>
      </c>
      <c r="F1112" s="16">
        <v>185493782528</v>
      </c>
      <c r="G1112" s="3">
        <f t="shared" si="68"/>
        <v>2.1444368569991434E-2</v>
      </c>
      <c r="H1112" s="3">
        <f>1-E1112/MAX(E$2:E1112)</f>
        <v>0.3815388280133396</v>
      </c>
      <c r="I1112" s="32">
        <v>564.48837209302326</v>
      </c>
      <c r="J1112" s="32">
        <v>303.48837209302326</v>
      </c>
      <c r="K1112" s="34">
        <f ca="1">IF(ROW()&gt;计算结果!B$18+1,SUM(OFFSET(I1112,0,0,-计算结果!B$18,1))-SUM(OFFSET(J1112,0,0,-计算结果!B$18,1)),SUM(OFFSET(I1112,0,0,-ROW(),1))-SUM(OFFSET(J1112,0,0,-ROW(),1)))</f>
        <v>6459.0000000000036</v>
      </c>
      <c r="L1112" s="35" t="str">
        <f t="shared" ca="1" si="69"/>
        <v>买</v>
      </c>
      <c r="M1112" s="4" t="str">
        <f t="shared" ca="1" si="70"/>
        <v/>
      </c>
      <c r="N1112" s="3">
        <f ca="1">IF(L1111="买",E1112/E1111-1,0)-IF(M1112=1,计算结果!B$17,0)</f>
        <v>2.1444368569991434E-2</v>
      </c>
      <c r="O1112" s="2">
        <f t="shared" ca="1" si="71"/>
        <v>4.3588559487351901</v>
      </c>
      <c r="P1112" s="3">
        <f ca="1">1-O1112/MAX(O$2:O1112)</f>
        <v>0.22751719430493567</v>
      </c>
    </row>
    <row r="1113" spans="1:16" x14ac:dyDescent="0.15">
      <c r="A1113" s="1">
        <v>40025</v>
      </c>
      <c r="B1113">
        <v>3670.19</v>
      </c>
      <c r="C1113">
        <v>3735.8</v>
      </c>
      <c r="D1113">
        <v>3635.55</v>
      </c>
      <c r="E1113" s="2">
        <v>3734.62</v>
      </c>
      <c r="F1113" s="16">
        <v>184431886336</v>
      </c>
      <c r="G1113" s="3">
        <f t="shared" si="68"/>
        <v>2.7456655350196035E-2</v>
      </c>
      <c r="H1113" s="3">
        <f>1-E1113/MAX(E$2:E1113)</f>
        <v>0.36455795276662362</v>
      </c>
      <c r="I1113" s="32">
        <v>859.99638597759304</v>
      </c>
      <c r="J1113" s="32">
        <v>29.996385977593036</v>
      </c>
      <c r="K1113" s="34">
        <f ca="1">IF(ROW()&gt;计算结果!B$18+1,SUM(OFFSET(I1113,0,0,-计算结果!B$18,1))-SUM(OFFSET(J1113,0,0,-计算结果!B$18,1)),SUM(OFFSET(I1113,0,0,-ROW(),1))-SUM(OFFSET(J1113,0,0,-ROW(),1)))</f>
        <v>7388.0000000000073</v>
      </c>
      <c r="L1113" s="35" t="str">
        <f t="shared" ca="1" si="69"/>
        <v>买</v>
      </c>
      <c r="M1113" s="4" t="str">
        <f t="shared" ca="1" si="70"/>
        <v/>
      </c>
      <c r="N1113" s="3">
        <f ca="1">IF(L1112="买",E1113/E1112-1,0)-IF(M1113=1,计算结果!B$17,0)</f>
        <v>2.7456655350196035E-2</v>
      </c>
      <c r="O1113" s="2">
        <f t="shared" ca="1" si="71"/>
        <v>4.4785355542407643</v>
      </c>
      <c r="P1113" s="3">
        <f ca="1">1-O1113/MAX(O$2:O1113)</f>
        <v>0.20630740014501381</v>
      </c>
    </row>
    <row r="1114" spans="1:16" x14ac:dyDescent="0.15">
      <c r="A1114" s="1">
        <v>40028</v>
      </c>
      <c r="B1114">
        <v>3754.22</v>
      </c>
      <c r="C1114">
        <v>3789.94</v>
      </c>
      <c r="D1114">
        <v>3716.57</v>
      </c>
      <c r="E1114" s="2">
        <v>3787.03</v>
      </c>
      <c r="F1114" s="16">
        <v>198440894464</v>
      </c>
      <c r="G1114" s="3">
        <f t="shared" si="68"/>
        <v>1.4033556292206484E-2</v>
      </c>
      <c r="H1114" s="3">
        <f>1-E1114/MAX(E$2:E1114)</f>
        <v>0.35564044102633907</v>
      </c>
      <c r="I1114" s="32">
        <v>721.14606741573039</v>
      </c>
      <c r="J1114" s="32">
        <v>158.14606741573039</v>
      </c>
      <c r="K1114" s="34">
        <f ca="1">IF(ROW()&gt;计算结果!B$18+1,SUM(OFFSET(I1114,0,0,-计算结果!B$18,1))-SUM(OFFSET(J1114,0,0,-计算结果!B$18,1)),SUM(OFFSET(I1114,0,0,-ROW(),1))-SUM(OFFSET(J1114,0,0,-ROW(),1)))</f>
        <v>8658.9999999999964</v>
      </c>
      <c r="L1114" s="35" t="str">
        <f t="shared" ca="1" si="69"/>
        <v>买</v>
      </c>
      <c r="M1114" s="4" t="str">
        <f t="shared" ca="1" si="70"/>
        <v/>
      </c>
      <c r="N1114" s="3">
        <f ca="1">IF(L1113="买",E1114/E1113-1,0)-IF(M1114=1,计算结果!B$17,0)</f>
        <v>1.4033556292206484E-2</v>
      </c>
      <c r="O1114" s="2">
        <f t="shared" ca="1" si="71"/>
        <v>4.5413853350478499</v>
      </c>
      <c r="P1114" s="3">
        <f ca="1">1-O1114/MAX(O$2:O1114)</f>
        <v>0.1951690703662412</v>
      </c>
    </row>
    <row r="1115" spans="1:16" x14ac:dyDescent="0.15">
      <c r="A1115" s="1">
        <v>40029</v>
      </c>
      <c r="B1115">
        <v>3803.06</v>
      </c>
      <c r="C1115">
        <v>3803.06</v>
      </c>
      <c r="D1115">
        <v>3712.43</v>
      </c>
      <c r="E1115" s="2">
        <v>3786.61</v>
      </c>
      <c r="F1115" s="16">
        <v>205134118912</v>
      </c>
      <c r="G1115" s="3">
        <f t="shared" si="68"/>
        <v>-1.1090485155917928E-4</v>
      </c>
      <c r="H1115" s="3">
        <f>1-E1115/MAX(E$2:E1115)</f>
        <v>0.35571190362757776</v>
      </c>
      <c r="I1115" s="32">
        <v>473.85714285714243</v>
      </c>
      <c r="J1115" s="32">
        <v>442.85714285714243</v>
      </c>
      <c r="K1115" s="34">
        <f ca="1">IF(ROW()&gt;计算结果!B$18+1,SUM(OFFSET(I1115,0,0,-计算结果!B$18,1))-SUM(OFFSET(J1115,0,0,-计算结果!B$18,1)),SUM(OFFSET(I1115,0,0,-ROW(),1))-SUM(OFFSET(J1115,0,0,-ROW(),1)))</f>
        <v>8552.9999999999964</v>
      </c>
      <c r="L1115" s="35" t="str">
        <f t="shared" ca="1" si="69"/>
        <v>买</v>
      </c>
      <c r="M1115" s="4" t="str">
        <f t="shared" ca="1" si="70"/>
        <v/>
      </c>
      <c r="N1115" s="3">
        <f ca="1">IF(L1114="买",E1115/E1114-1,0)-IF(M1115=1,计算结果!B$17,0)</f>
        <v>-1.1090485155917928E-4</v>
      </c>
      <c r="O1115" s="2">
        <f t="shared" ca="1" si="71"/>
        <v>4.540881673381393</v>
      </c>
      <c r="P1115" s="3">
        <f ca="1">1-O1115/MAX(O$2:O1115)</f>
        <v>0.19525833002102255</v>
      </c>
    </row>
    <row r="1116" spans="1:16" x14ac:dyDescent="0.15">
      <c r="A1116" s="1">
        <v>40030</v>
      </c>
      <c r="B1116">
        <v>3781.4</v>
      </c>
      <c r="C1116">
        <v>3789.13</v>
      </c>
      <c r="D1116">
        <v>3691.98</v>
      </c>
      <c r="E1116" s="2">
        <v>3740.94</v>
      </c>
      <c r="F1116" s="16">
        <v>194012135424</v>
      </c>
      <c r="G1116" s="3">
        <f t="shared" si="68"/>
        <v>-1.2060919925738323E-2</v>
      </c>
      <c r="H1116" s="3">
        <f>1-E1116/MAX(E$2:E1116)</f>
        <v>0.36348261076703192</v>
      </c>
      <c r="I1116" s="32">
        <v>415.99999999999966</v>
      </c>
      <c r="J1116" s="32">
        <v>399.99999999999966</v>
      </c>
      <c r="K1116" s="34">
        <f ca="1">IF(ROW()&gt;计算结果!B$18+1,SUM(OFFSET(I1116,0,0,-计算结果!B$18,1))-SUM(OFFSET(J1116,0,0,-计算结果!B$18,1)),SUM(OFFSET(I1116,0,0,-ROW(),1))-SUM(OFFSET(J1116,0,0,-ROW(),1)))</f>
        <v>8939.9999999999964</v>
      </c>
      <c r="L1116" s="35" t="str">
        <f t="shared" ca="1" si="69"/>
        <v>买</v>
      </c>
      <c r="M1116" s="4" t="str">
        <f t="shared" ca="1" si="70"/>
        <v/>
      </c>
      <c r="N1116" s="3">
        <f ca="1">IF(L1115="买",E1116/E1115-1,0)-IF(M1116=1,计算结果!B$17,0)</f>
        <v>-1.2060919925738323E-2</v>
      </c>
      <c r="O1116" s="2">
        <f t="shared" ca="1" si="71"/>
        <v>4.4861144631264871</v>
      </c>
      <c r="P1116" s="3">
        <f ca="1">1-O1116/MAX(O$2:O1116)</f>
        <v>0.20496425486354397</v>
      </c>
    </row>
    <row r="1117" spans="1:16" x14ac:dyDescent="0.15">
      <c r="A1117" s="1">
        <v>40031</v>
      </c>
      <c r="B1117">
        <v>3707.91</v>
      </c>
      <c r="C1117">
        <v>3739.58</v>
      </c>
      <c r="D1117">
        <v>3602.57</v>
      </c>
      <c r="E1117" s="2">
        <v>3663.12</v>
      </c>
      <c r="F1117" s="16">
        <v>178406408192</v>
      </c>
      <c r="G1117" s="3">
        <f t="shared" si="68"/>
        <v>-2.0802258255946393E-2</v>
      </c>
      <c r="H1117" s="3">
        <f>1-E1117/MAX(E$2:E1117)</f>
        <v>0.37672360988225684</v>
      </c>
      <c r="I1117" s="32">
        <v>214.58823529411768</v>
      </c>
      <c r="J1117" s="32">
        <v>670.58823529411768</v>
      </c>
      <c r="K1117" s="34">
        <f ca="1">IF(ROW()&gt;计算结果!B$18+1,SUM(OFFSET(I1117,0,0,-计算结果!B$18,1))-SUM(OFFSET(J1117,0,0,-计算结果!B$18,1)),SUM(OFFSET(I1117,0,0,-ROW(),1))-SUM(OFFSET(J1117,0,0,-ROW(),1)))</f>
        <v>9149</v>
      </c>
      <c r="L1117" s="35" t="str">
        <f t="shared" ca="1" si="69"/>
        <v>买</v>
      </c>
      <c r="M1117" s="4" t="str">
        <f t="shared" ca="1" si="70"/>
        <v/>
      </c>
      <c r="N1117" s="3">
        <f ca="1">IF(L1116="买",E1117/E1116-1,0)-IF(M1117=1,计算结果!B$17,0)</f>
        <v>-2.0802258255946393E-2</v>
      </c>
      <c r="O1117" s="2">
        <f t="shared" ca="1" si="71"/>
        <v>4.3927931514987932</v>
      </c>
      <c r="P1117" s="3">
        <f ca="1">1-O1117/MAX(O$2:O1117)</f>
        <v>0.22150279375658144</v>
      </c>
    </row>
    <row r="1118" spans="1:16" x14ac:dyDescent="0.15">
      <c r="A1118" s="1">
        <v>40032</v>
      </c>
      <c r="B1118">
        <v>3655.46</v>
      </c>
      <c r="C1118">
        <v>3686.54</v>
      </c>
      <c r="D1118">
        <v>3539.7</v>
      </c>
      <c r="E1118" s="2">
        <v>3555.09</v>
      </c>
      <c r="F1118" s="16">
        <v>148656078848</v>
      </c>
      <c r="G1118" s="3">
        <f t="shared" si="68"/>
        <v>-2.9491253357793235E-2</v>
      </c>
      <c r="H1118" s="3">
        <f>1-E1118/MAX(E$2:E1118)</f>
        <v>0.39510481181515</v>
      </c>
      <c r="I1118" s="32">
        <v>108.90697674418607</v>
      </c>
      <c r="J1118" s="32">
        <v>777.90697674418607</v>
      </c>
      <c r="K1118" s="34">
        <f ca="1">IF(ROW()&gt;计算结果!B$18+1,SUM(OFFSET(I1118,0,0,-计算结果!B$18,1))-SUM(OFFSET(J1118,0,0,-计算结果!B$18,1)),SUM(OFFSET(I1118,0,0,-ROW(),1))-SUM(OFFSET(J1118,0,0,-ROW(),1)))</f>
        <v>8117.9999999999927</v>
      </c>
      <c r="L1118" s="35" t="str">
        <f t="shared" ca="1" si="69"/>
        <v>买</v>
      </c>
      <c r="M1118" s="4" t="str">
        <f t="shared" ca="1" si="70"/>
        <v/>
      </c>
      <c r="N1118" s="3">
        <f ca="1">IF(L1117="买",E1118/E1117-1,0)-IF(M1118=1,计算结果!B$17,0)</f>
        <v>-2.9491253357793235E-2</v>
      </c>
      <c r="O1118" s="2">
        <f t="shared" ca="1" si="71"/>
        <v>4.2632441757195636</v>
      </c>
      <c r="P1118" s="3">
        <f ca="1">1-O1118/MAX(O$2:O1118)</f>
        <v>0.2444616521042402</v>
      </c>
    </row>
    <row r="1119" spans="1:16" x14ac:dyDescent="0.15">
      <c r="A1119" s="1">
        <v>40035</v>
      </c>
      <c r="B1119">
        <v>3589.72</v>
      </c>
      <c r="C1119">
        <v>3613.46</v>
      </c>
      <c r="D1119">
        <v>3485.36</v>
      </c>
      <c r="E1119" s="2">
        <v>3544.54</v>
      </c>
      <c r="F1119" s="16">
        <v>126564925440</v>
      </c>
      <c r="G1119" s="3">
        <f t="shared" si="68"/>
        <v>-2.9675760669912732E-3</v>
      </c>
      <c r="H1119" s="3">
        <f>1-E1119/MAX(E$2:E1119)</f>
        <v>0.39689988429864564</v>
      </c>
      <c r="I1119" s="32">
        <v>556.82051282051282</v>
      </c>
      <c r="J1119" s="32">
        <v>312.82051282051282</v>
      </c>
      <c r="K1119" s="34">
        <f ca="1">IF(ROW()&gt;计算结果!B$18+1,SUM(OFFSET(I1119,0,0,-计算结果!B$18,1))-SUM(OFFSET(J1119,0,0,-计算结果!B$18,1)),SUM(OFFSET(I1119,0,0,-ROW(),1))-SUM(OFFSET(J1119,0,0,-ROW(),1)))</f>
        <v>7640</v>
      </c>
      <c r="L1119" s="35" t="str">
        <f t="shared" ca="1" si="69"/>
        <v>买</v>
      </c>
      <c r="M1119" s="4" t="str">
        <f t="shared" ca="1" si="70"/>
        <v/>
      </c>
      <c r="N1119" s="3">
        <f ca="1">IF(L1118="买",E1119/E1118-1,0)-IF(M1119=1,计算结果!B$17,0)</f>
        <v>-2.9675760669912732E-3</v>
      </c>
      <c r="O1119" s="2">
        <f t="shared" ca="1" si="71"/>
        <v>4.2505926743359579</v>
      </c>
      <c r="P1119" s="3">
        <f ca="1">1-O1119/MAX(O$2:O1119)</f>
        <v>0.24670376962314988</v>
      </c>
    </row>
    <row r="1120" spans="1:16" x14ac:dyDescent="0.15">
      <c r="A1120" s="1">
        <v>40036</v>
      </c>
      <c r="B1120">
        <v>3558.65</v>
      </c>
      <c r="C1120">
        <v>3569.15</v>
      </c>
      <c r="D1120">
        <v>3509.72</v>
      </c>
      <c r="E1120" s="2">
        <v>3556.38</v>
      </c>
      <c r="F1120" s="16">
        <v>95318917120</v>
      </c>
      <c r="G1120" s="3">
        <f t="shared" si="68"/>
        <v>3.3403488181824592E-3</v>
      </c>
      <c r="H1120" s="3">
        <f>1-E1120/MAX(E$2:E1120)</f>
        <v>0.3948853195399169</v>
      </c>
      <c r="I1120" s="32">
        <v>569.73913043478262</v>
      </c>
      <c r="J1120" s="32">
        <v>296.73913043478262</v>
      </c>
      <c r="K1120" s="34">
        <f ca="1">IF(ROW()&gt;计算结果!B$18+1,SUM(OFFSET(I1120,0,0,-计算结果!B$18,1))-SUM(OFFSET(J1120,0,0,-计算结果!B$18,1)),SUM(OFFSET(I1120,0,0,-ROW(),1))-SUM(OFFSET(J1120,0,0,-ROW(),1)))</f>
        <v>7505</v>
      </c>
      <c r="L1120" s="35" t="str">
        <f t="shared" ca="1" si="69"/>
        <v>买</v>
      </c>
      <c r="M1120" s="4" t="str">
        <f t="shared" ca="1" si="70"/>
        <v/>
      </c>
      <c r="N1120" s="3">
        <f ca="1">IF(L1119="买",E1120/E1119-1,0)-IF(M1120=1,计算结果!B$17,0)</f>
        <v>3.3403488181824592E-3</v>
      </c>
      <c r="O1120" s="2">
        <f t="shared" ca="1" si="71"/>
        <v>4.2647911365522511</v>
      </c>
      <c r="P1120" s="3">
        <f ca="1">1-O1120/MAX(O$2:O1120)</f>
        <v>0.24418749745026924</v>
      </c>
    </row>
    <row r="1121" spans="1:16" x14ac:dyDescent="0.15">
      <c r="A1121" s="1">
        <v>40037</v>
      </c>
      <c r="B1121">
        <v>3546.5</v>
      </c>
      <c r="C1121">
        <v>3546.5</v>
      </c>
      <c r="D1121">
        <v>3390.36</v>
      </c>
      <c r="E1121" s="2">
        <v>3397.4</v>
      </c>
      <c r="F1121" s="16">
        <v>131867959296</v>
      </c>
      <c r="G1121" s="3">
        <f t="shared" si="68"/>
        <v>-4.4702759547629922E-2</v>
      </c>
      <c r="H1121" s="3">
        <f>1-E1121/MAX(E$2:E1121)</f>
        <v>0.42193561559926496</v>
      </c>
      <c r="I1121" s="32">
        <v>50.680851063829792</v>
      </c>
      <c r="J1121" s="32">
        <v>844.68085106382978</v>
      </c>
      <c r="K1121" s="34">
        <f ca="1">IF(ROW()&gt;计算结果!B$18+1,SUM(OFFSET(I1121,0,0,-计算结果!B$18,1))-SUM(OFFSET(J1121,0,0,-计算结果!B$18,1)),SUM(OFFSET(I1121,0,0,-ROW(),1))-SUM(OFFSET(J1121,0,0,-ROW(),1)))</f>
        <v>5848</v>
      </c>
      <c r="L1121" s="35" t="str">
        <f t="shared" ca="1" si="69"/>
        <v>买</v>
      </c>
      <c r="M1121" s="4" t="str">
        <f t="shared" ca="1" si="70"/>
        <v/>
      </c>
      <c r="N1121" s="3">
        <f ca="1">IF(L1120="买",E1121/E1120-1,0)-IF(M1121=1,计算结果!B$17,0)</f>
        <v>-4.4702759547629922E-2</v>
      </c>
      <c r="O1121" s="2">
        <f t="shared" ca="1" si="71"/>
        <v>4.0741432038540921</v>
      </c>
      <c r="P1121" s="3">
        <f ca="1">1-O1121/MAX(O$2:O1121)</f>
        <v>0.27797440201484236</v>
      </c>
    </row>
    <row r="1122" spans="1:16" x14ac:dyDescent="0.15">
      <c r="A1122" s="1">
        <v>40038</v>
      </c>
      <c r="B1122">
        <v>3398.89</v>
      </c>
      <c r="C1122">
        <v>3448.86</v>
      </c>
      <c r="D1122">
        <v>3338.85</v>
      </c>
      <c r="E1122" s="2">
        <v>3440.82</v>
      </c>
      <c r="F1122" s="16">
        <v>123584069632</v>
      </c>
      <c r="G1122" s="3">
        <f t="shared" si="68"/>
        <v>1.2780361452875644E-2</v>
      </c>
      <c r="H1122" s="3">
        <f>1-E1122/MAX(E$2:E1122)</f>
        <v>0.41454774382358939</v>
      </c>
      <c r="I1122" s="32">
        <v>484.61538461538458</v>
      </c>
      <c r="J1122" s="32">
        <v>384.61538461538458</v>
      </c>
      <c r="K1122" s="34">
        <f ca="1">IF(ROW()&gt;计算结果!B$18+1,SUM(OFFSET(I1122,0,0,-计算结果!B$18,1))-SUM(OFFSET(J1122,0,0,-计算结果!B$18,1)),SUM(OFFSET(I1122,0,0,-ROW(),1))-SUM(OFFSET(J1122,0,0,-ROW(),1)))</f>
        <v>5611</v>
      </c>
      <c r="L1122" s="35" t="str">
        <f t="shared" ca="1" si="69"/>
        <v>买</v>
      </c>
      <c r="M1122" s="4" t="str">
        <f t="shared" ca="1" si="70"/>
        <v/>
      </c>
      <c r="N1122" s="3">
        <f ca="1">IF(L1121="买",E1122/E1121-1,0)-IF(M1122=1,计算结果!B$17,0)</f>
        <v>1.2780361452875644E-2</v>
      </c>
      <c r="O1122" s="2">
        <f t="shared" ca="1" si="71"/>
        <v>4.1262122266101242</v>
      </c>
      <c r="P1122" s="3">
        <f ca="1">1-O1122/MAX(O$2:O1122)</f>
        <v>0.26874665389436336</v>
      </c>
    </row>
    <row r="1123" spans="1:16" x14ac:dyDescent="0.15">
      <c r="A1123" s="1">
        <v>40039</v>
      </c>
      <c r="B1123">
        <v>3437.95</v>
      </c>
      <c r="C1123">
        <v>3454.95</v>
      </c>
      <c r="D1123">
        <v>3334.73</v>
      </c>
      <c r="E1123" s="2">
        <v>3344.46</v>
      </c>
      <c r="F1123" s="16">
        <v>126573248512</v>
      </c>
      <c r="G1123" s="3">
        <f t="shared" si="68"/>
        <v>-2.8004952307880138E-2</v>
      </c>
      <c r="H1123" s="3">
        <f>1-E1123/MAX(E$2:E1123)</f>
        <v>0.43094330633635058</v>
      </c>
      <c r="I1123" s="32">
        <v>73.186813186813183</v>
      </c>
      <c r="J1123" s="32">
        <v>813.1868131868132</v>
      </c>
      <c r="K1123" s="34">
        <f ca="1">IF(ROW()&gt;计算结果!B$18+1,SUM(OFFSET(I1123,0,0,-计算结果!B$18,1))-SUM(OFFSET(J1123,0,0,-计算结果!B$18,1)),SUM(OFFSET(I1123,0,0,-ROW(),1))-SUM(OFFSET(J1123,0,0,-ROW(),1)))</f>
        <v>4399</v>
      </c>
      <c r="L1123" s="35" t="str">
        <f t="shared" ca="1" si="69"/>
        <v>买</v>
      </c>
      <c r="M1123" s="4" t="str">
        <f t="shared" ca="1" si="70"/>
        <v/>
      </c>
      <c r="N1123" s="3">
        <f ca="1">IF(L1122="买",E1123/E1122-1,0)-IF(M1123=1,计算结果!B$17,0)</f>
        <v>-2.8004952307880138E-2</v>
      </c>
      <c r="O1123" s="2">
        <f t="shared" ca="1" si="71"/>
        <v>4.0106578499917154</v>
      </c>
      <c r="P1123" s="3">
        <f ca="1">1-O1123/MAX(O$2:O1123)</f>
        <v>0.28922536897702955</v>
      </c>
    </row>
    <row r="1124" spans="1:16" x14ac:dyDescent="0.15">
      <c r="A1124" s="1">
        <v>40042</v>
      </c>
      <c r="B1124">
        <v>3283.44</v>
      </c>
      <c r="C1124">
        <v>3319.8</v>
      </c>
      <c r="D1124">
        <v>3137.48</v>
      </c>
      <c r="E1124" s="2">
        <v>3140.27</v>
      </c>
      <c r="F1124" s="16">
        <v>121242722304</v>
      </c>
      <c r="G1124" s="3">
        <f t="shared" si="68"/>
        <v>-6.1053204403700434E-2</v>
      </c>
      <c r="H1124" s="3">
        <f>1-E1124/MAX(E$2:E1124)</f>
        <v>0.46568604097189137</v>
      </c>
      <c r="I1124" s="32">
        <v>25.917525773195877</v>
      </c>
      <c r="J1124" s="32">
        <v>863.91752577319585</v>
      </c>
      <c r="K1124" s="34">
        <f ca="1">IF(ROW()&gt;计算结果!B$18+1,SUM(OFFSET(I1124,0,0,-计算结果!B$18,1))-SUM(OFFSET(J1124,0,0,-计算结果!B$18,1)),SUM(OFFSET(I1124,0,0,-ROW(),1))-SUM(OFFSET(J1124,0,0,-ROW(),1)))</f>
        <v>3847.0000000000036</v>
      </c>
      <c r="L1124" s="35" t="str">
        <f t="shared" ca="1" si="69"/>
        <v>买</v>
      </c>
      <c r="M1124" s="4" t="str">
        <f t="shared" ca="1" si="70"/>
        <v/>
      </c>
      <c r="N1124" s="3">
        <f ca="1">IF(L1123="买",E1124/E1123-1,0)-IF(M1124=1,计算结果!B$17,0)</f>
        <v>-6.1053204403700434E-2</v>
      </c>
      <c r="O1124" s="2">
        <f t="shared" ca="1" si="71"/>
        <v>3.7657943364828657</v>
      </c>
      <c r="P1124" s="3">
        <f ca="1">1-O1124/MAX(O$2:O1124)</f>
        <v>0.33262043780983963</v>
      </c>
    </row>
    <row r="1125" spans="1:16" x14ac:dyDescent="0.15">
      <c r="A1125" s="1">
        <v>40043</v>
      </c>
      <c r="B1125">
        <v>3110.71</v>
      </c>
      <c r="C1125">
        <v>3186.81</v>
      </c>
      <c r="D1125">
        <v>3083.2</v>
      </c>
      <c r="E1125" s="2">
        <v>3171.99</v>
      </c>
      <c r="F1125" s="16">
        <v>100691271680</v>
      </c>
      <c r="G1125" s="3">
        <f t="shared" si="68"/>
        <v>1.0101042267066207E-2</v>
      </c>
      <c r="H1125" s="3">
        <f>1-E1125/MAX(E$2:E1125)</f>
        <v>0.46028891308786501</v>
      </c>
      <c r="I1125" s="32">
        <v>706.05194805194799</v>
      </c>
      <c r="J1125" s="32">
        <v>173.05194805194799</v>
      </c>
      <c r="K1125" s="34">
        <f ca="1">IF(ROW()&gt;计算结果!B$18+1,SUM(OFFSET(I1125,0,0,-计算结果!B$18,1))-SUM(OFFSET(J1125,0,0,-计算结果!B$18,1)),SUM(OFFSET(I1125,0,0,-ROW(),1))-SUM(OFFSET(J1125,0,0,-ROW(),1)))</f>
        <v>4317</v>
      </c>
      <c r="L1125" s="35" t="str">
        <f t="shared" ca="1" si="69"/>
        <v>买</v>
      </c>
      <c r="M1125" s="4" t="str">
        <f t="shared" ca="1" si="70"/>
        <v/>
      </c>
      <c r="N1125" s="3">
        <f ca="1">IF(L1124="买",E1125/E1124-1,0)-IF(M1125=1,计算结果!B$17,0)</f>
        <v>1.0101042267066207E-2</v>
      </c>
      <c r="O1125" s="2">
        <f t="shared" ca="1" si="71"/>
        <v>3.8038327842447575</v>
      </c>
      <c r="P1125" s="3">
        <f ca="1">1-O1125/MAX(O$2:O1125)</f>
        <v>0.32587920864398079</v>
      </c>
    </row>
    <row r="1126" spans="1:16" x14ac:dyDescent="0.15">
      <c r="A1126" s="1">
        <v>40044</v>
      </c>
      <c r="B1126">
        <v>3178.28</v>
      </c>
      <c r="C1126">
        <v>3183.01</v>
      </c>
      <c r="D1126">
        <v>2982.22</v>
      </c>
      <c r="E1126" s="2">
        <v>3014.57</v>
      </c>
      <c r="F1126" s="16">
        <v>104778743808</v>
      </c>
      <c r="G1126" s="3">
        <f t="shared" si="68"/>
        <v>-4.9628151412835386E-2</v>
      </c>
      <c r="H1126" s="3">
        <f>1-E1126/MAX(E$2:E1126)</f>
        <v>0.4870737766283264</v>
      </c>
      <c r="I1126" s="32">
        <v>82</v>
      </c>
      <c r="J1126" s="32">
        <v>820</v>
      </c>
      <c r="K1126" s="34">
        <f ca="1">IF(ROW()&gt;计算结果!B$18+1,SUM(OFFSET(I1126,0,0,-计算结果!B$18,1))-SUM(OFFSET(J1126,0,0,-计算结果!B$18,1)),SUM(OFFSET(I1126,0,0,-ROW(),1))-SUM(OFFSET(J1126,0,0,-ROW(),1)))</f>
        <v>4242.9999999999964</v>
      </c>
      <c r="L1126" s="35" t="str">
        <f t="shared" ca="1" si="69"/>
        <v>买</v>
      </c>
      <c r="M1126" s="4" t="str">
        <f t="shared" ca="1" si="70"/>
        <v/>
      </c>
      <c r="N1126" s="3">
        <f ca="1">IF(L1125="买",E1126/E1125-1,0)-IF(M1126=1,计算结果!B$17,0)</f>
        <v>-4.9628151412835386E-2</v>
      </c>
      <c r="O1126" s="2">
        <f t="shared" ca="1" si="71"/>
        <v>3.6150555948791516</v>
      </c>
      <c r="P1126" s="3">
        <f ca="1">1-O1126/MAX(O$2:O1126)</f>
        <v>0.35933457734793761</v>
      </c>
    </row>
    <row r="1127" spans="1:16" x14ac:dyDescent="0.15">
      <c r="A1127" s="1">
        <v>40045</v>
      </c>
      <c r="B1127">
        <v>3021.25</v>
      </c>
      <c r="C1127">
        <v>3146.57</v>
      </c>
      <c r="D1127">
        <v>3021.25</v>
      </c>
      <c r="E1127" s="2">
        <v>3144.39</v>
      </c>
      <c r="F1127" s="16">
        <v>107656323072</v>
      </c>
      <c r="G1127" s="3">
        <f t="shared" si="68"/>
        <v>4.30641849417992E-2</v>
      </c>
      <c r="H1127" s="3">
        <f>1-E1127/MAX(E$2:E1127)</f>
        <v>0.46498502688355003</v>
      </c>
      <c r="I1127" s="32">
        <v>877.99944575308302</v>
      </c>
      <c r="J1127" s="32">
        <v>11.999445753083023</v>
      </c>
      <c r="K1127" s="34">
        <f ca="1">IF(ROW()&gt;计算结果!B$18+1,SUM(OFFSET(I1127,0,0,-计算结果!B$18,1))-SUM(OFFSET(J1127,0,0,-计算结果!B$18,1)),SUM(OFFSET(I1127,0,0,-ROW(),1))-SUM(OFFSET(J1127,0,0,-ROW(),1)))</f>
        <v>4405.9999999999964</v>
      </c>
      <c r="L1127" s="35" t="str">
        <f t="shared" ca="1" si="69"/>
        <v>买</v>
      </c>
      <c r="M1127" s="4" t="str">
        <f t="shared" ca="1" si="70"/>
        <v/>
      </c>
      <c r="N1127" s="3">
        <f ca="1">IF(L1126="买",E1127/E1126-1,0)-IF(M1127=1,计算结果!B$17,0)</f>
        <v>4.30641849417992E-2</v>
      </c>
      <c r="O1127" s="2">
        <f t="shared" ca="1" si="71"/>
        <v>3.7707350175919134</v>
      </c>
      <c r="P1127" s="3">
        <f ca="1">1-O1127/MAX(O$2:O1127)</f>
        <v>0.33174484310103325</v>
      </c>
    </row>
    <row r="1128" spans="1:16" x14ac:dyDescent="0.15">
      <c r="A1128" s="1">
        <v>40046</v>
      </c>
      <c r="B1128">
        <v>3135.37</v>
      </c>
      <c r="C1128">
        <v>3221.17</v>
      </c>
      <c r="D1128">
        <v>3113.7</v>
      </c>
      <c r="E1128" s="2">
        <v>3203.62</v>
      </c>
      <c r="F1128" s="16">
        <v>113910784000</v>
      </c>
      <c r="G1128" s="3">
        <f t="shared" si="68"/>
        <v>1.8836721907905751E-2</v>
      </c>
      <c r="H1128" s="3">
        <f>1-E1128/MAX(E$2:E1128)</f>
        <v>0.45490709861838974</v>
      </c>
      <c r="I1128" s="32">
        <v>853.99688594783959</v>
      </c>
      <c r="J1128" s="32">
        <v>31.996885947839587</v>
      </c>
      <c r="K1128" s="34">
        <f ca="1">IF(ROW()&gt;计算结果!B$18+1,SUM(OFFSET(I1128,0,0,-计算结果!B$18,1))-SUM(OFFSET(J1128,0,0,-计算结果!B$18,1)),SUM(OFFSET(I1128,0,0,-ROW(),1))-SUM(OFFSET(J1128,0,0,-ROW(),1)))</f>
        <v>5015.0000000000036</v>
      </c>
      <c r="L1128" s="35" t="str">
        <f t="shared" ca="1" si="69"/>
        <v>买</v>
      </c>
      <c r="M1128" s="4" t="str">
        <f t="shared" ca="1" si="70"/>
        <v/>
      </c>
      <c r="N1128" s="3">
        <f ca="1">IF(L1127="买",E1128/E1127-1,0)-IF(M1128=1,计算结果!B$17,0)</f>
        <v>1.8836721907905751E-2</v>
      </c>
      <c r="O1128" s="2">
        <f t="shared" ca="1" si="71"/>
        <v>3.8417633045066943</v>
      </c>
      <c r="P1128" s="3">
        <f ca="1">1-O1128/MAX(O$2:O1128)</f>
        <v>0.31915710654700358</v>
      </c>
    </row>
    <row r="1129" spans="1:16" x14ac:dyDescent="0.15">
      <c r="A1129" s="1">
        <v>40049</v>
      </c>
      <c r="B1129">
        <v>3222.4</v>
      </c>
      <c r="C1129">
        <v>3241.52</v>
      </c>
      <c r="D1129">
        <v>3178.86</v>
      </c>
      <c r="E1129" s="2">
        <v>3229.6</v>
      </c>
      <c r="F1129" s="16">
        <v>110907924480</v>
      </c>
      <c r="G1129" s="3">
        <f t="shared" si="68"/>
        <v>8.1095760421023844E-3</v>
      </c>
      <c r="H1129" s="3">
        <f>1-E1129/MAX(E$2:E1129)</f>
        <v>0.45048662628462532</v>
      </c>
      <c r="I1129" s="32">
        <v>724.86255924170621</v>
      </c>
      <c r="J1129" s="32">
        <v>138.86255924170621</v>
      </c>
      <c r="K1129" s="34">
        <f ca="1">IF(ROW()&gt;计算结果!B$18+1,SUM(OFFSET(I1129,0,0,-计算结果!B$18,1))-SUM(OFFSET(J1129,0,0,-计算结果!B$18,1)),SUM(OFFSET(I1129,0,0,-ROW(),1))-SUM(OFFSET(J1129,0,0,-ROW(),1)))</f>
        <v>5630</v>
      </c>
      <c r="L1129" s="35" t="str">
        <f t="shared" ca="1" si="69"/>
        <v>买</v>
      </c>
      <c r="M1129" s="4" t="str">
        <f t="shared" ca="1" si="70"/>
        <v/>
      </c>
      <c r="N1129" s="3">
        <f ca="1">IF(L1128="买",E1129/E1128-1,0)-IF(M1129=1,计算结果!B$17,0)</f>
        <v>8.1095760421023844E-3</v>
      </c>
      <c r="O1129" s="2">
        <f t="shared" ca="1" si="71"/>
        <v>3.8729183761603498</v>
      </c>
      <c r="P1129" s="3">
        <f ca="1">1-O1129/MAX(O$2:O1129)</f>
        <v>0.31363575932982146</v>
      </c>
    </row>
    <row r="1130" spans="1:16" x14ac:dyDescent="0.15">
      <c r="A1130" s="1">
        <v>40050</v>
      </c>
      <c r="B1130">
        <v>3210.85</v>
      </c>
      <c r="C1130">
        <v>3210.85</v>
      </c>
      <c r="D1130">
        <v>3019.12</v>
      </c>
      <c r="E1130" s="2">
        <v>3109.83</v>
      </c>
      <c r="F1130" s="16">
        <v>128446119936</v>
      </c>
      <c r="G1130" s="3">
        <f t="shared" si="68"/>
        <v>-3.7085087936586603E-2</v>
      </c>
      <c r="H1130" s="3">
        <f>1-E1130/MAX(E$2:E1130)</f>
        <v>0.47086537807119033</v>
      </c>
      <c r="I1130" s="32">
        <v>235.6875</v>
      </c>
      <c r="J1130" s="32">
        <v>654.6875</v>
      </c>
      <c r="K1130" s="34">
        <f ca="1">IF(ROW()&gt;计算结果!B$18+1,SUM(OFFSET(I1130,0,0,-计算结果!B$18,1))-SUM(OFFSET(J1130,0,0,-计算结果!B$18,1)),SUM(OFFSET(I1130,0,0,-ROW(),1))-SUM(OFFSET(J1130,0,0,-ROW(),1)))</f>
        <v>5046</v>
      </c>
      <c r="L1130" s="35" t="str">
        <f t="shared" ca="1" si="69"/>
        <v>买</v>
      </c>
      <c r="M1130" s="4" t="str">
        <f t="shared" ca="1" si="70"/>
        <v/>
      </c>
      <c r="N1130" s="3">
        <f ca="1">IF(L1129="买",E1130/E1129-1,0)-IF(M1130=1,计算结果!B$17,0)</f>
        <v>-3.7085087936586603E-2</v>
      </c>
      <c r="O1130" s="2">
        <f t="shared" ca="1" si="71"/>
        <v>3.7292908576092212</v>
      </c>
      <c r="P1130" s="3">
        <f ca="1">1-O1130/MAX(O$2:O1130)</f>
        <v>0.33908963755160348</v>
      </c>
    </row>
    <row r="1131" spans="1:16" x14ac:dyDescent="0.15">
      <c r="A1131" s="1">
        <v>40051</v>
      </c>
      <c r="B1131">
        <v>3082.68</v>
      </c>
      <c r="C1131">
        <v>3203.79</v>
      </c>
      <c r="D1131">
        <v>3065.46</v>
      </c>
      <c r="E1131" s="2">
        <v>3172.39</v>
      </c>
      <c r="F1131" s="16">
        <v>109792468992</v>
      </c>
      <c r="G1131" s="3">
        <f t="shared" si="68"/>
        <v>2.0116855262184652E-2</v>
      </c>
      <c r="H1131" s="3">
        <f>1-E1131/MAX(E$2:E1131)</f>
        <v>0.46022085346763764</v>
      </c>
      <c r="I1131" s="32">
        <v>827</v>
      </c>
      <c r="J1131" s="32">
        <v>50</v>
      </c>
      <c r="K1131" s="34">
        <f ca="1">IF(ROW()&gt;计算结果!B$18+1,SUM(OFFSET(I1131,0,0,-计算结果!B$18,1))-SUM(OFFSET(J1131,0,0,-计算结果!B$18,1)),SUM(OFFSET(I1131,0,0,-ROW(),1))-SUM(OFFSET(J1131,0,0,-ROW(),1)))</f>
        <v>5642</v>
      </c>
      <c r="L1131" s="35" t="str">
        <f t="shared" ca="1" si="69"/>
        <v>买</v>
      </c>
      <c r="M1131" s="4" t="str">
        <f t="shared" ca="1" si="70"/>
        <v/>
      </c>
      <c r="N1131" s="3">
        <f ca="1">IF(L1130="买",E1131/E1130-1,0)-IF(M1131=1,计算结果!B$17,0)</f>
        <v>2.0116855262184652E-2</v>
      </c>
      <c r="O1131" s="2">
        <f t="shared" ca="1" si="71"/>
        <v>3.8043124620223345</v>
      </c>
      <c r="P1131" s="3">
        <f ca="1">1-O1131/MAX(O$2:O1131)</f>
        <v>0.32579419944895105</v>
      </c>
    </row>
    <row r="1132" spans="1:16" x14ac:dyDescent="0.15">
      <c r="A1132" s="1">
        <v>40052</v>
      </c>
      <c r="B1132">
        <v>3149.57</v>
      </c>
      <c r="C1132">
        <v>3212.27</v>
      </c>
      <c r="D1132">
        <v>3116.89</v>
      </c>
      <c r="E1132" s="2">
        <v>3156.3</v>
      </c>
      <c r="F1132" s="16">
        <v>103604609024</v>
      </c>
      <c r="G1132" s="3">
        <f t="shared" si="68"/>
        <v>-5.0718858652308851E-3</v>
      </c>
      <c r="H1132" s="3">
        <f>1-E1132/MAX(E$2:E1132)</f>
        <v>0.46295855169128153</v>
      </c>
      <c r="I1132" s="32">
        <v>574.73684210526324</v>
      </c>
      <c r="J1132" s="32">
        <v>294.73684210526324</v>
      </c>
      <c r="K1132" s="34">
        <f ca="1">IF(ROW()&gt;计算结果!B$18+1,SUM(OFFSET(I1132,0,0,-计算结果!B$18,1))-SUM(OFFSET(J1132,0,0,-计算结果!B$18,1)),SUM(OFFSET(I1132,0,0,-ROW(),1))-SUM(OFFSET(J1132,0,0,-ROW(),1)))</f>
        <v>5641.0000000000036</v>
      </c>
      <c r="L1132" s="35" t="str">
        <f t="shared" ca="1" si="69"/>
        <v>买</v>
      </c>
      <c r="M1132" s="4" t="str">
        <f t="shared" ca="1" si="70"/>
        <v/>
      </c>
      <c r="N1132" s="3">
        <f ca="1">IF(L1131="买",E1132/E1131-1,0)-IF(M1132=1,计算结果!B$17,0)</f>
        <v>-5.0718858652308851E-3</v>
      </c>
      <c r="O1132" s="2">
        <f t="shared" ca="1" si="71"/>
        <v>3.7850174234192817</v>
      </c>
      <c r="P1132" s="3">
        <f ca="1">1-O1132/MAX(O$2:O1132)</f>
        <v>0.32921369431902259</v>
      </c>
    </row>
    <row r="1133" spans="1:16" x14ac:dyDescent="0.15">
      <c r="A1133" s="1">
        <v>40053</v>
      </c>
      <c r="B1133">
        <v>3152.04</v>
      </c>
      <c r="C1133">
        <v>3168.19</v>
      </c>
      <c r="D1133">
        <v>3030.73</v>
      </c>
      <c r="E1133" s="2">
        <v>3046.78</v>
      </c>
      <c r="F1133" s="16">
        <v>108787277824</v>
      </c>
      <c r="G1133" s="3">
        <f t="shared" si="68"/>
        <v>-3.4698856255742427E-2</v>
      </c>
      <c r="H1133" s="3">
        <f>1-E1133/MAX(E$2:E1133)</f>
        <v>0.48159327570952148</v>
      </c>
      <c r="I1133" s="32">
        <v>113.82352941176471</v>
      </c>
      <c r="J1133" s="32">
        <v>758.82352941176475</v>
      </c>
      <c r="K1133" s="34">
        <f ca="1">IF(ROW()&gt;计算结果!B$18+1,SUM(OFFSET(I1133,0,0,-计算结果!B$18,1))-SUM(OFFSET(J1133,0,0,-计算结果!B$18,1)),SUM(OFFSET(I1133,0,0,-ROW(),1))-SUM(OFFSET(J1133,0,0,-ROW(),1)))</f>
        <v>5322.9999999999964</v>
      </c>
      <c r="L1133" s="35" t="str">
        <f t="shared" ca="1" si="69"/>
        <v>买</v>
      </c>
      <c r="M1133" s="4" t="str">
        <f t="shared" ca="1" si="70"/>
        <v/>
      </c>
      <c r="N1133" s="3">
        <f ca="1">IF(L1132="买",E1133/E1132-1,0)-IF(M1133=1,计算结果!B$17,0)</f>
        <v>-3.4698856255742427E-2</v>
      </c>
      <c r="O1133" s="2">
        <f t="shared" ca="1" si="71"/>
        <v>3.6536816479185754</v>
      </c>
      <c r="P1133" s="3">
        <f ca="1">1-O1133/MAX(O$2:O1133)</f>
        <v>0.3524892119181674</v>
      </c>
    </row>
    <row r="1134" spans="1:16" x14ac:dyDescent="0.15">
      <c r="A1134" s="1">
        <v>40056</v>
      </c>
      <c r="B1134">
        <v>3003.54</v>
      </c>
      <c r="C1134">
        <v>3003.54</v>
      </c>
      <c r="D1134">
        <v>2825.77</v>
      </c>
      <c r="E1134" s="2">
        <v>2830.27</v>
      </c>
      <c r="F1134" s="16">
        <v>105568313344</v>
      </c>
      <c r="G1134" s="3">
        <f t="shared" si="68"/>
        <v>-7.1061907981541217E-2</v>
      </c>
      <c r="H1134" s="3">
        <f>1-E1134/MAX(E$2:E1134)</f>
        <v>0.51843224664806375</v>
      </c>
      <c r="I1134" s="32">
        <v>25.731958762886599</v>
      </c>
      <c r="J1134" s="32">
        <v>857.73195876288662</v>
      </c>
      <c r="K1134" s="34">
        <f ca="1">IF(ROW()&gt;计算结果!B$18+1,SUM(OFFSET(I1134,0,0,-计算结果!B$18,1))-SUM(OFFSET(J1134,0,0,-计算结果!B$18,1)),SUM(OFFSET(I1134,0,0,-ROW(),1))-SUM(OFFSET(J1134,0,0,-ROW(),1)))</f>
        <v>4991.0000000000036</v>
      </c>
      <c r="L1134" s="35" t="str">
        <f t="shared" ca="1" si="69"/>
        <v>买</v>
      </c>
      <c r="M1134" s="4" t="str">
        <f t="shared" ca="1" si="70"/>
        <v/>
      </c>
      <c r="N1134" s="3">
        <f ca="1">IF(L1133="买",E1134/E1133-1,0)-IF(M1134=1,计算结果!B$17,0)</f>
        <v>-7.1061907981541217E-2</v>
      </c>
      <c r="O1134" s="2">
        <f t="shared" ca="1" si="71"/>
        <v>3.3940440588603398</v>
      </c>
      <c r="P1134" s="3">
        <f ca="1">1-O1134/MAX(O$2:O1134)</f>
        <v>0.39850256395789374</v>
      </c>
    </row>
    <row r="1135" spans="1:16" x14ac:dyDescent="0.15">
      <c r="A1135" s="1">
        <v>40057</v>
      </c>
      <c r="B1135">
        <v>2804.58</v>
      </c>
      <c r="C1135">
        <v>2901.28</v>
      </c>
      <c r="D1135">
        <v>2795.49</v>
      </c>
      <c r="E1135" s="2">
        <v>2843.7</v>
      </c>
      <c r="F1135" s="16">
        <v>87743217664</v>
      </c>
      <c r="G1135" s="3">
        <f t="shared" si="68"/>
        <v>4.7451303232552977E-3</v>
      </c>
      <c r="H1135" s="3">
        <f>1-E1135/MAX(E$2:E1135)</f>
        <v>0.51614714489893143</v>
      </c>
      <c r="I1135" s="32">
        <v>436.99999999999955</v>
      </c>
      <c r="J1135" s="32">
        <v>459.99999999999955</v>
      </c>
      <c r="K1135" s="34">
        <f ca="1">IF(ROW()&gt;计算结果!B$18+1,SUM(OFFSET(I1135,0,0,-计算结果!B$18,1))-SUM(OFFSET(J1135,0,0,-计算结果!B$18,1)),SUM(OFFSET(I1135,0,0,-ROW(),1))-SUM(OFFSET(J1135,0,0,-ROW(),1)))</f>
        <v>4850.0000000000036</v>
      </c>
      <c r="L1135" s="35" t="str">
        <f t="shared" ca="1" si="69"/>
        <v>买</v>
      </c>
      <c r="M1135" s="4" t="str">
        <f t="shared" ca="1" si="70"/>
        <v/>
      </c>
      <c r="N1135" s="3">
        <f ca="1">IF(L1134="买",E1135/E1134-1,0)-IF(M1135=1,计算结果!B$17,0)</f>
        <v>4.7451303232552977E-3</v>
      </c>
      <c r="O1135" s="2">
        <f t="shared" ca="1" si="71"/>
        <v>3.4101492402425024</v>
      </c>
      <c r="P1135" s="3">
        <f ca="1">1-O1135/MAX(O$2:O1135)</f>
        <v>0.39564838023477011</v>
      </c>
    </row>
    <row r="1136" spans="1:16" x14ac:dyDescent="0.15">
      <c r="A1136" s="1">
        <v>40058</v>
      </c>
      <c r="B1136">
        <v>2824.64</v>
      </c>
      <c r="C1136">
        <v>2904.79</v>
      </c>
      <c r="D1136">
        <v>2813.62</v>
      </c>
      <c r="E1136" s="2">
        <v>2890.93</v>
      </c>
      <c r="F1136" s="16">
        <v>76293193728</v>
      </c>
      <c r="G1136" s="3">
        <f t="shared" si="68"/>
        <v>1.6608643668460044E-2</v>
      </c>
      <c r="H1136" s="3">
        <f>1-E1136/MAX(E$2:E1136)</f>
        <v>0.50811100524059083</v>
      </c>
      <c r="I1136" s="32">
        <v>577.87387387387389</v>
      </c>
      <c r="J1136" s="32">
        <v>273.87387387387389</v>
      </c>
      <c r="K1136" s="34">
        <f ca="1">IF(ROW()&gt;计算结果!B$18+1,SUM(OFFSET(I1136,0,0,-计算结果!B$18,1))-SUM(OFFSET(J1136,0,0,-计算结果!B$18,1)),SUM(OFFSET(I1136,0,0,-ROW(),1))-SUM(OFFSET(J1136,0,0,-ROW(),1)))</f>
        <v>5285</v>
      </c>
      <c r="L1136" s="35" t="str">
        <f t="shared" ca="1" si="69"/>
        <v>买</v>
      </c>
      <c r="M1136" s="4" t="str">
        <f t="shared" ca="1" si="70"/>
        <v/>
      </c>
      <c r="N1136" s="3">
        <f ca="1">IF(L1135="买",E1136/E1135-1,0)-IF(M1136=1,计算结果!B$17,0)</f>
        <v>1.6608643668460044E-2</v>
      </c>
      <c r="O1136" s="2">
        <f t="shared" ca="1" si="71"/>
        <v>3.4667871938299597</v>
      </c>
      <c r="P1136" s="3">
        <f ca="1">1-O1136/MAX(O$2:O1136)</f>
        <v>0.38561091953163273</v>
      </c>
    </row>
    <row r="1137" spans="1:16" x14ac:dyDescent="0.15">
      <c r="A1137" s="1">
        <v>40059</v>
      </c>
      <c r="B1137">
        <v>2898.45</v>
      </c>
      <c r="C1137">
        <v>3059.99</v>
      </c>
      <c r="D1137">
        <v>2892.65</v>
      </c>
      <c r="E1137" s="2">
        <v>3051.96</v>
      </c>
      <c r="F1137" s="16">
        <v>118821388288</v>
      </c>
      <c r="G1137" s="3">
        <f t="shared" si="68"/>
        <v>5.5701798383219314E-2</v>
      </c>
      <c r="H1137" s="3">
        <f>1-E1137/MAX(E$2:E1137)</f>
        <v>0.48071190362757776</v>
      </c>
      <c r="I1137" s="32">
        <v>1691.801801801802</v>
      </c>
      <c r="J1137" s="32">
        <v>801.80180180180196</v>
      </c>
      <c r="K1137" s="34">
        <f ca="1">IF(ROW()&gt;计算结果!B$18+1,SUM(OFFSET(I1137,0,0,-计算结果!B$18,1))-SUM(OFFSET(J1137,0,0,-计算结果!B$18,1)),SUM(OFFSET(I1137,0,0,-ROW(),1))-SUM(OFFSET(J1137,0,0,-ROW(),1)))</f>
        <v>6227.0000000000109</v>
      </c>
      <c r="L1137" s="35" t="str">
        <f t="shared" ca="1" si="69"/>
        <v>买</v>
      </c>
      <c r="M1137" s="4" t="str">
        <f t="shared" ca="1" si="70"/>
        <v/>
      </c>
      <c r="N1137" s="3">
        <f ca="1">IF(L1136="买",E1137/E1136-1,0)-IF(M1137=1,计算结果!B$17,0)</f>
        <v>5.5701798383219314E-2</v>
      </c>
      <c r="O1137" s="2">
        <f t="shared" ca="1" si="71"/>
        <v>3.6598934751382028</v>
      </c>
      <c r="P1137" s="3">
        <f ca="1">1-O1137/MAX(O$2:O1137)</f>
        <v>0.35138834284253229</v>
      </c>
    </row>
    <row r="1138" spans="1:16" x14ac:dyDescent="0.15">
      <c r="A1138" s="1">
        <v>40060</v>
      </c>
      <c r="B1138">
        <v>3055.35</v>
      </c>
      <c r="C1138">
        <v>3099.39</v>
      </c>
      <c r="D1138">
        <v>3038.99</v>
      </c>
      <c r="E1138" s="2">
        <v>3077.14</v>
      </c>
      <c r="F1138" s="16">
        <v>116181663744</v>
      </c>
      <c r="G1138" s="3">
        <f t="shared" si="68"/>
        <v>8.2504357855279764E-3</v>
      </c>
      <c r="H1138" s="3">
        <f>1-E1138/MAX(E$2:E1138)</f>
        <v>0.476427550534268</v>
      </c>
      <c r="I1138" s="32">
        <v>735.10752688172033</v>
      </c>
      <c r="J1138" s="32">
        <v>130.10752688172033</v>
      </c>
      <c r="K1138" s="34">
        <f ca="1">IF(ROW()&gt;计算结果!B$18+1,SUM(OFFSET(I1138,0,0,-计算结果!B$18,1))-SUM(OFFSET(J1138,0,0,-计算结果!B$18,1)),SUM(OFFSET(I1138,0,0,-ROW(),1))-SUM(OFFSET(J1138,0,0,-ROW(),1)))</f>
        <v>6809.0000000000073</v>
      </c>
      <c r="L1138" s="35" t="str">
        <f t="shared" ca="1" si="69"/>
        <v>买</v>
      </c>
      <c r="M1138" s="4" t="str">
        <f t="shared" ca="1" si="70"/>
        <v/>
      </c>
      <c r="N1138" s="3">
        <f ca="1">IF(L1137="买",E1138/E1137-1,0)-IF(M1138=1,计算结果!B$17,0)</f>
        <v>8.2504357855279764E-3</v>
      </c>
      <c r="O1138" s="2">
        <f t="shared" ca="1" si="71"/>
        <v>3.6900891912367033</v>
      </c>
      <c r="P1138" s="3">
        <f ca="1">1-O1138/MAX(O$2:O1138)</f>
        <v>0.34603701401540965</v>
      </c>
    </row>
    <row r="1139" spans="1:16" x14ac:dyDescent="0.15">
      <c r="A1139" s="1">
        <v>40063</v>
      </c>
      <c r="B1139">
        <v>3097.79</v>
      </c>
      <c r="C1139">
        <v>3153.23</v>
      </c>
      <c r="D1139">
        <v>3078.13</v>
      </c>
      <c r="E1139" s="2">
        <v>3104.21</v>
      </c>
      <c r="F1139" s="16">
        <v>113813192704</v>
      </c>
      <c r="G1139" s="3">
        <f t="shared" si="68"/>
        <v>8.7971298023490352E-3</v>
      </c>
      <c r="H1139" s="3">
        <f>1-E1139/MAX(E$2:E1139)</f>
        <v>0.47182161573538417</v>
      </c>
      <c r="I1139" s="32">
        <v>581.14285714285711</v>
      </c>
      <c r="J1139" s="32">
        <v>257.14285714285711</v>
      </c>
      <c r="K1139" s="34">
        <f ca="1">IF(ROW()&gt;计算结果!B$18+1,SUM(OFFSET(I1139,0,0,-计算结果!B$18,1))-SUM(OFFSET(J1139,0,0,-计算结果!B$18,1)),SUM(OFFSET(I1139,0,0,-ROW(),1))-SUM(OFFSET(J1139,0,0,-ROW(),1)))</f>
        <v>6445.0000000000036</v>
      </c>
      <c r="L1139" s="35" t="str">
        <f t="shared" ca="1" si="69"/>
        <v>买</v>
      </c>
      <c r="M1139" s="4" t="str">
        <f t="shared" ca="1" si="70"/>
        <v/>
      </c>
      <c r="N1139" s="3">
        <f ca="1">IF(L1138="买",E1139/E1138-1,0)-IF(M1139=1,计算结果!B$17,0)</f>
        <v>8.7971298023490352E-3</v>
      </c>
      <c r="O1139" s="2">
        <f t="shared" ca="1" si="71"/>
        <v>3.722551384834258</v>
      </c>
      <c r="P1139" s="3">
        <f ca="1">1-O1139/MAX(O$2:O1139)</f>
        <v>0.34028401674177144</v>
      </c>
    </row>
    <row r="1140" spans="1:16" x14ac:dyDescent="0.15">
      <c r="A1140" s="1">
        <v>40064</v>
      </c>
      <c r="B1140">
        <v>3084.2</v>
      </c>
      <c r="C1140">
        <v>3170.97</v>
      </c>
      <c r="D1140">
        <v>3047.3</v>
      </c>
      <c r="E1140" s="2">
        <v>3170.97</v>
      </c>
      <c r="F1140" s="16">
        <v>117969330176</v>
      </c>
      <c r="G1140" s="3">
        <f t="shared" si="68"/>
        <v>2.1506276959355031E-2</v>
      </c>
      <c r="H1140" s="3">
        <f>1-E1140/MAX(E$2:E1140)</f>
        <v>0.46046246511944466</v>
      </c>
      <c r="I1140" s="32">
        <v>756.98668885191341</v>
      </c>
      <c r="J1140" s="32">
        <v>107.98668885191341</v>
      </c>
      <c r="K1140" s="34">
        <f ca="1">IF(ROW()&gt;计算结果!B$18+1,SUM(OFFSET(I1140,0,0,-计算结果!B$18,1))-SUM(OFFSET(J1140,0,0,-计算结果!B$18,1)),SUM(OFFSET(I1140,0,0,-ROW(),1))-SUM(OFFSET(J1140,0,0,-ROW(),1)))</f>
        <v>7020.9999999999927</v>
      </c>
      <c r="L1140" s="35" t="str">
        <f t="shared" ca="1" si="69"/>
        <v>买</v>
      </c>
      <c r="M1140" s="4" t="str">
        <f t="shared" ca="1" si="70"/>
        <v/>
      </c>
      <c r="N1140" s="3">
        <f ca="1">IF(L1139="买",E1140/E1139-1,0)-IF(M1140=1,计算结果!B$17,0)</f>
        <v>2.1506276959355031E-2</v>
      </c>
      <c r="O1140" s="2">
        <f t="shared" ca="1" si="71"/>
        <v>3.8026096059119343</v>
      </c>
      <c r="P1140" s="3">
        <f ca="1">1-O1140/MAX(O$2:O1140)</f>
        <v>0.32609598209130675</v>
      </c>
    </row>
    <row r="1141" spans="1:16" x14ac:dyDescent="0.15">
      <c r="A1141" s="1">
        <v>40065</v>
      </c>
      <c r="B1141">
        <v>3188.31</v>
      </c>
      <c r="C1141">
        <v>3207.39</v>
      </c>
      <c r="D1141">
        <v>3143.74</v>
      </c>
      <c r="E1141" s="2">
        <v>3194.91</v>
      </c>
      <c r="F1141" s="16">
        <v>131813703680</v>
      </c>
      <c r="G1141" s="3">
        <f t="shared" si="68"/>
        <v>7.5497403002866559E-3</v>
      </c>
      <c r="H1141" s="3">
        <f>1-E1141/MAX(E$2:E1141)</f>
        <v>0.45638909684883955</v>
      </c>
      <c r="I1141" s="32">
        <v>443.28571428571394</v>
      </c>
      <c r="J1141" s="32">
        <v>414.28571428571394</v>
      </c>
      <c r="K1141" s="34">
        <f ca="1">IF(ROW()&gt;计算结果!B$18+1,SUM(OFFSET(I1141,0,0,-计算结果!B$18,1))-SUM(OFFSET(J1141,0,0,-计算结果!B$18,1)),SUM(OFFSET(I1141,0,0,-ROW(),1))-SUM(OFFSET(J1141,0,0,-ROW(),1)))</f>
        <v>6785.9999999999964</v>
      </c>
      <c r="L1141" s="35" t="str">
        <f t="shared" ca="1" si="69"/>
        <v>买</v>
      </c>
      <c r="M1141" s="4" t="str">
        <f t="shared" ca="1" si="70"/>
        <v/>
      </c>
      <c r="N1141" s="3">
        <f ca="1">IF(L1140="买",E1141/E1140-1,0)-IF(M1141=1,计算结果!B$17,0)</f>
        <v>7.5497403002866559E-3</v>
      </c>
      <c r="O1141" s="2">
        <f t="shared" ca="1" si="71"/>
        <v>3.8313183208999448</v>
      </c>
      <c r="P1141" s="3">
        <f ca="1">1-O1141/MAX(O$2:O1141)</f>
        <v>0.32100818176877632</v>
      </c>
    </row>
    <row r="1142" spans="1:16" x14ac:dyDescent="0.15">
      <c r="A1142" s="1">
        <v>40066</v>
      </c>
      <c r="B1142">
        <v>3179.19</v>
      </c>
      <c r="C1142">
        <v>3204.12</v>
      </c>
      <c r="D1142">
        <v>3150.17</v>
      </c>
      <c r="E1142" s="2">
        <v>3162.91</v>
      </c>
      <c r="F1142" s="16">
        <v>91467423744</v>
      </c>
      <c r="G1142" s="3">
        <f t="shared" si="68"/>
        <v>-1.0015931591187188E-2</v>
      </c>
      <c r="H1142" s="3">
        <f>1-E1142/MAX(E$2:E1142)</f>
        <v>0.46183386646702507</v>
      </c>
      <c r="I1142" s="32">
        <v>237.80645161290323</v>
      </c>
      <c r="J1142" s="32">
        <v>625.80645161290317</v>
      </c>
      <c r="K1142" s="34">
        <f ca="1">IF(ROW()&gt;计算结果!B$18+1,SUM(OFFSET(I1142,0,0,-计算结果!B$18,1))-SUM(OFFSET(J1142,0,0,-计算结果!B$18,1)),SUM(OFFSET(I1142,0,0,-ROW(),1))-SUM(OFFSET(J1142,0,0,-ROW(),1)))</f>
        <v>6559.9999999999964</v>
      </c>
      <c r="L1142" s="35" t="str">
        <f t="shared" ca="1" si="69"/>
        <v>买</v>
      </c>
      <c r="M1142" s="4" t="str">
        <f t="shared" ca="1" si="70"/>
        <v/>
      </c>
      <c r="N1142" s="3">
        <f ca="1">IF(L1141="买",E1142/E1141-1,0)-IF(M1142=1,计算结果!B$17,0)</f>
        <v>-1.0015931591187188E-2</v>
      </c>
      <c r="O1142" s="2">
        <f t="shared" ca="1" si="71"/>
        <v>3.792944098693749</v>
      </c>
      <c r="P1142" s="3">
        <f ca="1">1-O1142/MAX(O$2:O1142)</f>
        <v>0.32780891737115603</v>
      </c>
    </row>
    <row r="1143" spans="1:16" x14ac:dyDescent="0.15">
      <c r="A1143" s="1">
        <v>40067</v>
      </c>
      <c r="B1143">
        <v>3152.81</v>
      </c>
      <c r="C1143">
        <v>3253.45</v>
      </c>
      <c r="D1143">
        <v>3152.69</v>
      </c>
      <c r="E1143" s="2">
        <v>3238.13</v>
      </c>
      <c r="F1143" s="16">
        <v>108989358080</v>
      </c>
      <c r="G1143" s="3">
        <f t="shared" si="68"/>
        <v>2.3781897050501044E-2</v>
      </c>
      <c r="H1143" s="3">
        <f>1-E1143/MAX(E$2:E1143)</f>
        <v>0.44903525488327767</v>
      </c>
      <c r="I1143" s="32">
        <v>784.9778597785978</v>
      </c>
      <c r="J1143" s="32">
        <v>85.977859778597804</v>
      </c>
      <c r="K1143" s="34">
        <f ca="1">IF(ROW()&gt;计算结果!B$18+1,SUM(OFFSET(I1143,0,0,-计算结果!B$18,1))-SUM(OFFSET(J1143,0,0,-计算结果!B$18,1)),SUM(OFFSET(I1143,0,0,-ROW(),1))-SUM(OFFSET(J1143,0,0,-ROW(),1)))</f>
        <v>7421.0000000000109</v>
      </c>
      <c r="L1143" s="35" t="str">
        <f t="shared" ca="1" si="69"/>
        <v>买</v>
      </c>
      <c r="M1143" s="4" t="str">
        <f t="shared" ca="1" si="70"/>
        <v/>
      </c>
      <c r="N1143" s="3">
        <f ca="1">IF(L1142="买",E1143/E1142-1,0)-IF(M1143=1,计算结果!B$17,0)</f>
        <v>2.3781897050501044E-2</v>
      </c>
      <c r="O1143" s="2">
        <f t="shared" ca="1" si="71"/>
        <v>3.8831475047671891</v>
      </c>
      <c r="P1143" s="3">
        <f ca="1">1-O1143/MAX(O$2:O1143)</f>
        <v>0.31182293824581209</v>
      </c>
    </row>
    <row r="1144" spans="1:16" x14ac:dyDescent="0.15">
      <c r="A1144" s="1">
        <v>40070</v>
      </c>
      <c r="B1144">
        <v>3248.35</v>
      </c>
      <c r="C1144">
        <v>3298.91</v>
      </c>
      <c r="D1144">
        <v>3240.53</v>
      </c>
      <c r="E1144" s="2">
        <v>3293.39</v>
      </c>
      <c r="F1144" s="16">
        <v>117064810496</v>
      </c>
      <c r="G1144" s="3">
        <f t="shared" si="68"/>
        <v>1.7065405033151793E-2</v>
      </c>
      <c r="H1144" s="3">
        <f>1-E1144/MAX(E$2:E1144)</f>
        <v>0.43963281834887358</v>
      </c>
      <c r="I1144" s="32">
        <v>826.99753542821929</v>
      </c>
      <c r="J1144" s="32">
        <v>47.997535428219294</v>
      </c>
      <c r="K1144" s="34">
        <f ca="1">IF(ROW()&gt;计算结果!B$18+1,SUM(OFFSET(I1144,0,0,-计算结果!B$18,1))-SUM(OFFSET(J1144,0,0,-计算结果!B$18,1)),SUM(OFFSET(I1144,0,0,-ROW(),1))-SUM(OFFSET(J1144,0,0,-ROW(),1)))</f>
        <v>8276.0000000000073</v>
      </c>
      <c r="L1144" s="35" t="str">
        <f t="shared" ca="1" si="69"/>
        <v>买</v>
      </c>
      <c r="M1144" s="4" t="str">
        <f t="shared" ca="1" si="70"/>
        <v/>
      </c>
      <c r="N1144" s="3">
        <f ca="1">IF(L1143="买",E1144/E1143-1,0)-IF(M1144=1,计算结果!B$17,0)</f>
        <v>1.7065405033151793E-2</v>
      </c>
      <c r="O1144" s="2">
        <f t="shared" ca="1" si="71"/>
        <v>3.9494149897395139</v>
      </c>
      <c r="P1144" s="3">
        <f ca="1">1-O1144/MAX(O$2:O1144)</f>
        <v>0.30007891795245256</v>
      </c>
    </row>
    <row r="1145" spans="1:16" x14ac:dyDescent="0.15">
      <c r="A1145" s="1">
        <v>40071</v>
      </c>
      <c r="B1145">
        <v>3298.81</v>
      </c>
      <c r="C1145">
        <v>3325.74</v>
      </c>
      <c r="D1145">
        <v>3264.95</v>
      </c>
      <c r="E1145" s="2">
        <v>3302.64</v>
      </c>
      <c r="F1145" s="16">
        <v>116411498496</v>
      </c>
      <c r="G1145" s="3">
        <f t="shared" si="68"/>
        <v>2.8086561263622745E-3</v>
      </c>
      <c r="H1145" s="3">
        <f>1-E1145/MAX(E$2:E1145)</f>
        <v>0.43805893963111686</v>
      </c>
      <c r="I1145" s="32">
        <v>546.0632911392405</v>
      </c>
      <c r="J1145" s="32">
        <v>305.0632911392405</v>
      </c>
      <c r="K1145" s="34">
        <f ca="1">IF(ROW()&gt;计算结果!B$18+1,SUM(OFFSET(I1145,0,0,-计算结果!B$18,1))-SUM(OFFSET(J1145,0,0,-计算结果!B$18,1)),SUM(OFFSET(I1145,0,0,-ROW(),1))-SUM(OFFSET(J1145,0,0,-ROW(),1)))</f>
        <v>8490.0000000000109</v>
      </c>
      <c r="L1145" s="35" t="str">
        <f t="shared" ca="1" si="69"/>
        <v>买</v>
      </c>
      <c r="M1145" s="4" t="str">
        <f t="shared" ca="1" si="70"/>
        <v/>
      </c>
      <c r="N1145" s="3">
        <f ca="1">IF(L1144="买",E1145/E1144-1,0)-IF(M1145=1,计算结果!B$17,0)</f>
        <v>2.8086561263622745E-3</v>
      </c>
      <c r="O1145" s="2">
        <f t="shared" ca="1" si="71"/>
        <v>3.9605075383459929</v>
      </c>
      <c r="P1145" s="3">
        <f ca="1">1-O1145/MAX(O$2:O1145)</f>
        <v>0.29811308031738959</v>
      </c>
    </row>
    <row r="1146" spans="1:16" x14ac:dyDescent="0.15">
      <c r="A1146" s="1">
        <v>40072</v>
      </c>
      <c r="B1146">
        <v>3290.39</v>
      </c>
      <c r="C1146">
        <v>3296.94</v>
      </c>
      <c r="D1146">
        <v>3212.45</v>
      </c>
      <c r="E1146" s="2">
        <v>3258.24</v>
      </c>
      <c r="F1146" s="16">
        <v>123641479168</v>
      </c>
      <c r="G1146" s="3">
        <f t="shared" si="68"/>
        <v>-1.3443790422207669E-2</v>
      </c>
      <c r="H1146" s="3">
        <f>1-E1146/MAX(E$2:E1146)</f>
        <v>0.44561355747634934</v>
      </c>
      <c r="I1146" s="32">
        <v>369.68965517241372</v>
      </c>
      <c r="J1146" s="32">
        <v>520.68965517241372</v>
      </c>
      <c r="K1146" s="34">
        <f ca="1">IF(ROW()&gt;计算结果!B$18+1,SUM(OFFSET(I1146,0,0,-计算结果!B$18,1))-SUM(OFFSET(J1146,0,0,-计算结果!B$18,1)),SUM(OFFSET(I1146,0,0,-ROW(),1))-SUM(OFFSET(J1146,0,0,-ROW(),1)))</f>
        <v>7916.0000000000036</v>
      </c>
      <c r="L1146" s="35" t="str">
        <f t="shared" ca="1" si="69"/>
        <v>买</v>
      </c>
      <c r="M1146" s="4" t="str">
        <f t="shared" ca="1" si="70"/>
        <v/>
      </c>
      <c r="N1146" s="3">
        <f ca="1">IF(L1145="买",E1146/E1145-1,0)-IF(M1146=1,计算结果!B$17,0)</f>
        <v>-1.3443790422207669E-2</v>
      </c>
      <c r="O1146" s="2">
        <f t="shared" ca="1" si="71"/>
        <v>3.9072633050348959</v>
      </c>
      <c r="P1146" s="3">
        <f ca="1">1-O1146/MAX(O$2:O1146)</f>
        <v>0.30754910096569144</v>
      </c>
    </row>
    <row r="1147" spans="1:16" x14ac:dyDescent="0.15">
      <c r="A1147" s="1">
        <v>40073</v>
      </c>
      <c r="B1147">
        <v>3274.58</v>
      </c>
      <c r="C1147">
        <v>3329.12</v>
      </c>
      <c r="D1147">
        <v>3274.58</v>
      </c>
      <c r="E1147" s="2">
        <v>3320.1</v>
      </c>
      <c r="F1147" s="16">
        <v>125326000128</v>
      </c>
      <c r="G1147" s="3">
        <f t="shared" si="68"/>
        <v>1.8985710076605766E-2</v>
      </c>
      <c r="H1147" s="3">
        <f>1-E1147/MAX(E$2:E1147)</f>
        <v>0.43508813720819439</v>
      </c>
      <c r="I1147" s="32">
        <v>811.97701149425279</v>
      </c>
      <c r="J1147" s="32">
        <v>70.977011494252793</v>
      </c>
      <c r="K1147" s="34">
        <f ca="1">IF(ROW()&gt;计算结果!B$18+1,SUM(OFFSET(I1147,0,0,-计算结果!B$18,1))-SUM(OFFSET(J1147,0,0,-计算结果!B$18,1)),SUM(OFFSET(I1147,0,0,-ROW(),1))-SUM(OFFSET(J1147,0,0,-ROW(),1)))</f>
        <v>8904.0000000000036</v>
      </c>
      <c r="L1147" s="35" t="str">
        <f t="shared" ca="1" si="69"/>
        <v>买</v>
      </c>
      <c r="M1147" s="4" t="str">
        <f t="shared" ca="1" si="70"/>
        <v/>
      </c>
      <c r="N1147" s="3">
        <f ca="1">IF(L1146="买",E1147/E1146-1,0)-IF(M1147=1,计算结果!B$17,0)</f>
        <v>1.8985710076605766E-2</v>
      </c>
      <c r="O1147" s="2">
        <f t="shared" ca="1" si="71"/>
        <v>3.9814454733372489</v>
      </c>
      <c r="P1147" s="3">
        <f ca="1">1-O1147/MAX(O$2:O1147)</f>
        <v>0.2944024289543411</v>
      </c>
    </row>
    <row r="1148" spans="1:16" x14ac:dyDescent="0.15">
      <c r="A1148" s="1">
        <v>40074</v>
      </c>
      <c r="B1148">
        <v>3325.06</v>
      </c>
      <c r="C1148">
        <v>3330.43</v>
      </c>
      <c r="D1148">
        <v>3170.96</v>
      </c>
      <c r="E1148" s="2">
        <v>3199.69</v>
      </c>
      <c r="F1148" s="16">
        <v>131631980544</v>
      </c>
      <c r="G1148" s="3">
        <f t="shared" si="68"/>
        <v>-3.6266979910243635E-2</v>
      </c>
      <c r="H1148" s="3">
        <f>1-E1148/MAX(E$2:E1148)</f>
        <v>0.45557578438712309</v>
      </c>
      <c r="I1148" s="32">
        <v>93.545454545454533</v>
      </c>
      <c r="J1148" s="32">
        <v>779.5454545454545</v>
      </c>
      <c r="K1148" s="34">
        <f ca="1">IF(ROW()&gt;计算结果!B$18+1,SUM(OFFSET(I1148,0,0,-计算结果!B$18,1))-SUM(OFFSET(J1148,0,0,-计算结果!B$18,1)),SUM(OFFSET(I1148,0,0,-ROW(),1))-SUM(OFFSET(J1148,0,0,-ROW(),1)))</f>
        <v>8808.9999999999964</v>
      </c>
      <c r="L1148" s="35" t="str">
        <f t="shared" ca="1" si="69"/>
        <v>买</v>
      </c>
      <c r="M1148" s="4" t="str">
        <f t="shared" ca="1" si="70"/>
        <v/>
      </c>
      <c r="N1148" s="3">
        <f ca="1">IF(L1147="买",E1148/E1147-1,0)-IF(M1148=1,计算结果!B$17,0)</f>
        <v>-3.6266979910243635E-2</v>
      </c>
      <c r="O1148" s="2">
        <f t="shared" ca="1" si="71"/>
        <v>3.8370504703419965</v>
      </c>
      <c r="P1148" s="3">
        <f ca="1">1-O1148/MAX(O$2:O1148)</f>
        <v>0.31999232188817073</v>
      </c>
    </row>
    <row r="1149" spans="1:16" x14ac:dyDescent="0.15">
      <c r="A1149" s="1">
        <v>40077</v>
      </c>
      <c r="B1149">
        <v>3163.51</v>
      </c>
      <c r="C1149">
        <v>3210.64</v>
      </c>
      <c r="D1149">
        <v>3090.61</v>
      </c>
      <c r="E1149" s="2">
        <v>3208.6</v>
      </c>
      <c r="F1149" s="16">
        <v>99685179392</v>
      </c>
      <c r="G1149" s="3">
        <f t="shared" si="68"/>
        <v>2.7846447624613191E-3</v>
      </c>
      <c r="H1149" s="3">
        <f>1-E1149/MAX(E$2:E1149)</f>
        <v>0.4540597563465596</v>
      </c>
      <c r="I1149" s="32">
        <v>581.07547169811323</v>
      </c>
      <c r="J1149" s="32">
        <v>282.07547169811323</v>
      </c>
      <c r="K1149" s="34">
        <f ca="1">IF(ROW()&gt;计算结果!B$18+1,SUM(OFFSET(I1149,0,0,-计算结果!B$18,1))-SUM(OFFSET(J1149,0,0,-计算结果!B$18,1)),SUM(OFFSET(I1149,0,0,-ROW(),1))-SUM(OFFSET(J1149,0,0,-ROW(),1)))</f>
        <v>8515.9999999999927</v>
      </c>
      <c r="L1149" s="35" t="str">
        <f t="shared" ca="1" si="69"/>
        <v>买</v>
      </c>
      <c r="M1149" s="4" t="str">
        <f t="shared" ca="1" si="70"/>
        <v/>
      </c>
      <c r="N1149" s="3">
        <f ca="1">IF(L1148="买",E1149/E1148-1,0)-IF(M1149=1,计算结果!B$17,0)</f>
        <v>2.7846447624613191E-3</v>
      </c>
      <c r="O1149" s="2">
        <f t="shared" ca="1" si="71"/>
        <v>3.8477352928375339</v>
      </c>
      <c r="P1149" s="3">
        <f ca="1">1-O1149/MAX(O$2:O1149)</f>
        <v>0.31809874206888311</v>
      </c>
    </row>
    <row r="1150" spans="1:16" x14ac:dyDescent="0.15">
      <c r="A1150" s="1">
        <v>40078</v>
      </c>
      <c r="B1150">
        <v>3196.01</v>
      </c>
      <c r="C1150">
        <v>3237.22</v>
      </c>
      <c r="D1150">
        <v>3131.02</v>
      </c>
      <c r="E1150" s="2">
        <v>3131.03</v>
      </c>
      <c r="F1150" s="16">
        <v>101633736704</v>
      </c>
      <c r="G1150" s="3">
        <f t="shared" si="68"/>
        <v>-2.4175652932743152E-2</v>
      </c>
      <c r="H1150" s="3">
        <f>1-E1150/MAX(E$2:E1150)</f>
        <v>0.46725821819914237</v>
      </c>
      <c r="I1150" s="32">
        <v>114.70588235294117</v>
      </c>
      <c r="J1150" s="32">
        <v>764.70588235294122</v>
      </c>
      <c r="K1150" s="34">
        <f ca="1">IF(ROW()&gt;计算结果!B$18+1,SUM(OFFSET(I1150,0,0,-计算结果!B$18,1))-SUM(OFFSET(J1150,0,0,-计算结果!B$18,1)),SUM(OFFSET(I1150,0,0,-ROW(),1))-SUM(OFFSET(J1150,0,0,-ROW(),1)))</f>
        <v>8035.0000000000036</v>
      </c>
      <c r="L1150" s="35" t="str">
        <f t="shared" ca="1" si="69"/>
        <v>买</v>
      </c>
      <c r="M1150" s="4" t="str">
        <f t="shared" ca="1" si="70"/>
        <v/>
      </c>
      <c r="N1150" s="3">
        <f ca="1">IF(L1149="买",E1150/E1149-1,0)-IF(M1150=1,计算结果!B$17,0)</f>
        <v>-2.4175652932743152E-2</v>
      </c>
      <c r="O1150" s="2">
        <f t="shared" ca="1" si="71"/>
        <v>3.7547137798208268</v>
      </c>
      <c r="P1150" s="3">
        <f ca="1">1-O1150/MAX(O$2:O1150)</f>
        <v>0.33458415021502674</v>
      </c>
    </row>
    <row r="1151" spans="1:16" x14ac:dyDescent="0.15">
      <c r="A1151" s="1">
        <v>40079</v>
      </c>
      <c r="B1151">
        <v>3130.14</v>
      </c>
      <c r="C1151">
        <v>3159.17</v>
      </c>
      <c r="D1151">
        <v>3041.42</v>
      </c>
      <c r="E1151" s="2">
        <v>3060.07</v>
      </c>
      <c r="F1151" s="16">
        <v>89049563136</v>
      </c>
      <c r="G1151" s="3">
        <f t="shared" si="68"/>
        <v>-2.2663468571045287E-2</v>
      </c>
      <c r="H1151" s="3">
        <f>1-E1151/MAX(E$2:E1151)</f>
        <v>0.4793319948274688</v>
      </c>
      <c r="I1151" s="32">
        <v>108.74418604651164</v>
      </c>
      <c r="J1151" s="32">
        <v>776.74418604651169</v>
      </c>
      <c r="K1151" s="34">
        <f ca="1">IF(ROW()&gt;计算结果!B$18+1,SUM(OFFSET(I1151,0,0,-计算结果!B$18,1))-SUM(OFFSET(J1151,0,0,-计算结果!B$18,1)),SUM(OFFSET(I1151,0,0,-ROW(),1))-SUM(OFFSET(J1151,0,0,-ROW(),1)))</f>
        <v>6838.0000000000036</v>
      </c>
      <c r="L1151" s="35" t="str">
        <f t="shared" ca="1" si="69"/>
        <v>买</v>
      </c>
      <c r="M1151" s="4" t="str">
        <f t="shared" ca="1" si="70"/>
        <v/>
      </c>
      <c r="N1151" s="3">
        <f ca="1">IF(L1150="买",E1151/E1150-1,0)-IF(M1151=1,计算结果!B$17,0)</f>
        <v>-2.2663468571045287E-2</v>
      </c>
      <c r="O1151" s="2">
        <f t="shared" ca="1" si="71"/>
        <v>3.669618942078587</v>
      </c>
      <c r="P1151" s="3">
        <f ca="1">1-O1151/MAX(O$2:O1151)</f>
        <v>0.34966478141330393</v>
      </c>
    </row>
    <row r="1152" spans="1:16" x14ac:dyDescent="0.15">
      <c r="A1152" s="1">
        <v>40080</v>
      </c>
      <c r="B1152">
        <v>3041.82</v>
      </c>
      <c r="C1152">
        <v>3122.05</v>
      </c>
      <c r="D1152">
        <v>2989.24</v>
      </c>
      <c r="E1152" s="2">
        <v>3080.93</v>
      </c>
      <c r="F1152" s="16">
        <v>86891307008</v>
      </c>
      <c r="G1152" s="3">
        <f t="shared" si="68"/>
        <v>6.8168375233246259E-3</v>
      </c>
      <c r="H1152" s="3">
        <f>1-E1152/MAX(E$2:E1152)</f>
        <v>0.47578268563261417</v>
      </c>
      <c r="I1152" s="32">
        <v>304.33333333333343</v>
      </c>
      <c r="J1152" s="32">
        <v>553.33333333333348</v>
      </c>
      <c r="K1152" s="34">
        <f ca="1">IF(ROW()&gt;计算结果!B$18+1,SUM(OFFSET(I1152,0,0,-计算结果!B$18,1))-SUM(OFFSET(J1152,0,0,-计算结果!B$18,1)),SUM(OFFSET(I1152,0,0,-ROW(),1))-SUM(OFFSET(J1152,0,0,-ROW(),1)))</f>
        <v>6368.0000000000073</v>
      </c>
      <c r="L1152" s="35" t="str">
        <f t="shared" ca="1" si="69"/>
        <v>买</v>
      </c>
      <c r="M1152" s="4" t="str">
        <f t="shared" ca="1" si="70"/>
        <v/>
      </c>
      <c r="N1152" s="3">
        <f ca="1">IF(L1151="买",E1152/E1151-1,0)-IF(M1152=1,计算结果!B$17,0)</f>
        <v>6.8168375233246259E-3</v>
      </c>
      <c r="O1152" s="2">
        <f t="shared" ca="1" si="71"/>
        <v>3.6946341381792509</v>
      </c>
      <c r="P1152" s="3">
        <f ca="1">1-O1152/MAX(O$2:O1152)</f>
        <v>0.34523155189250265</v>
      </c>
    </row>
    <row r="1153" spans="1:16" x14ac:dyDescent="0.15">
      <c r="A1153" s="1">
        <v>40081</v>
      </c>
      <c r="B1153">
        <v>3057.11</v>
      </c>
      <c r="C1153">
        <v>3090.07</v>
      </c>
      <c r="D1153">
        <v>3028.41</v>
      </c>
      <c r="E1153" s="2">
        <v>3058.53</v>
      </c>
      <c r="F1153" s="16">
        <v>60733022208</v>
      </c>
      <c r="G1153" s="3">
        <f t="shared" si="68"/>
        <v>-7.270531949768344E-3</v>
      </c>
      <c r="H1153" s="3">
        <f>1-E1153/MAX(E$2:E1153)</f>
        <v>0.47959402436534404</v>
      </c>
      <c r="I1153" s="32">
        <v>264.27272727272725</v>
      </c>
      <c r="J1153" s="32">
        <v>587.27272727272725</v>
      </c>
      <c r="K1153" s="34">
        <f ca="1">IF(ROW()&gt;计算结果!B$18+1,SUM(OFFSET(I1153,0,0,-计算结果!B$18,1))-SUM(OFFSET(J1153,0,0,-计算结果!B$18,1)),SUM(OFFSET(I1153,0,0,-ROW(),1))-SUM(OFFSET(J1153,0,0,-ROW(),1)))</f>
        <v>6031</v>
      </c>
      <c r="L1153" s="35" t="str">
        <f t="shared" ca="1" si="69"/>
        <v>买</v>
      </c>
      <c r="M1153" s="4" t="str">
        <f t="shared" ca="1" si="70"/>
        <v/>
      </c>
      <c r="N1153" s="3">
        <f ca="1">IF(L1152="买",E1153/E1152-1,0)-IF(M1153=1,计算结果!B$17,0)</f>
        <v>-7.270531949768344E-3</v>
      </c>
      <c r="O1153" s="2">
        <f t="shared" ca="1" si="71"/>
        <v>3.6677721826349137</v>
      </c>
      <c r="P1153" s="3">
        <f ca="1">1-O1153/MAX(O$2:O1153)</f>
        <v>0.34999206681416839</v>
      </c>
    </row>
    <row r="1154" spans="1:16" x14ac:dyDescent="0.15">
      <c r="A1154" s="1">
        <v>40084</v>
      </c>
      <c r="B1154">
        <v>3066.37</v>
      </c>
      <c r="C1154">
        <v>3088.08</v>
      </c>
      <c r="D1154">
        <v>2959.74</v>
      </c>
      <c r="E1154" s="2">
        <v>2972.64</v>
      </c>
      <c r="F1154" s="16">
        <v>54593200128</v>
      </c>
      <c r="G1154" s="3">
        <f t="shared" si="68"/>
        <v>-2.8082117880158242E-2</v>
      </c>
      <c r="H1154" s="3">
        <f>1-E1154/MAX(E$2:E1154)</f>
        <v>0.49420812631865518</v>
      </c>
      <c r="I1154" s="32">
        <v>94.63636363636364</v>
      </c>
      <c r="J1154" s="32">
        <v>788.63636363636363</v>
      </c>
      <c r="K1154" s="34">
        <f ca="1">IF(ROW()&gt;计算结果!B$18+1,SUM(OFFSET(I1154,0,0,-计算结果!B$18,1))-SUM(OFFSET(J1154,0,0,-计算结果!B$18,1)),SUM(OFFSET(I1154,0,0,-ROW(),1))-SUM(OFFSET(J1154,0,0,-ROW(),1)))</f>
        <v>5586.0000000000036</v>
      </c>
      <c r="L1154" s="35" t="str">
        <f t="shared" ca="1" si="69"/>
        <v>买</v>
      </c>
      <c r="M1154" s="4" t="str">
        <f t="shared" ca="1" si="70"/>
        <v/>
      </c>
      <c r="N1154" s="3">
        <f ca="1">IF(L1153="买",E1154/E1153-1,0)-IF(M1154=1,计算结果!B$17,0)</f>
        <v>-2.8082117880158242E-2</v>
      </c>
      <c r="O1154" s="2">
        <f t="shared" ca="1" si="71"/>
        <v>3.5647733718445949</v>
      </c>
      <c r="P1154" s="3">
        <f ca="1">1-O1154/MAX(O$2:O1154)</f>
        <v>0.368245666216931</v>
      </c>
    </row>
    <row r="1155" spans="1:16" x14ac:dyDescent="0.15">
      <c r="A1155" s="1">
        <v>40085</v>
      </c>
      <c r="B1155">
        <v>2975.53</v>
      </c>
      <c r="C1155">
        <v>2998.55</v>
      </c>
      <c r="D1155">
        <v>2923.93</v>
      </c>
      <c r="E1155" s="2">
        <v>2972.29</v>
      </c>
      <c r="F1155" s="16">
        <v>56674418688</v>
      </c>
      <c r="G1155" s="3">
        <f t="shared" ref="G1155:G1218" si="72">E1155/E1154-1</f>
        <v>-1.1774045965873281E-4</v>
      </c>
      <c r="H1155" s="3">
        <f>1-E1155/MAX(E$2:E1155)</f>
        <v>0.494267678486354</v>
      </c>
      <c r="I1155" s="32">
        <v>166.3766233766234</v>
      </c>
      <c r="J1155" s="32">
        <v>723.37662337662346</v>
      </c>
      <c r="K1155" s="34">
        <f ca="1">IF(ROW()&gt;计算结果!B$18+1,SUM(OFFSET(I1155,0,0,-计算结果!B$18,1))-SUM(OFFSET(J1155,0,0,-计算结果!B$18,1)),SUM(OFFSET(I1155,0,0,-ROW(),1))-SUM(OFFSET(J1155,0,0,-ROW(),1)))</f>
        <v>5259.0000000000109</v>
      </c>
      <c r="L1155" s="35" t="str">
        <f t="shared" ca="1" si="69"/>
        <v>买</v>
      </c>
      <c r="M1155" s="4" t="str">
        <f t="shared" ca="1" si="70"/>
        <v/>
      </c>
      <c r="N1155" s="3">
        <f ca="1">IF(L1154="买",E1155/E1154-1,0)-IF(M1155=1,计算结果!B$17,0)</f>
        <v>-1.1774045965873281E-4</v>
      </c>
      <c r="O1155" s="2">
        <f t="shared" ca="1" si="71"/>
        <v>3.5643536537892149</v>
      </c>
      <c r="P1155" s="3">
        <f ca="1">1-O1155/MAX(O$2:O1155)</f>
        <v>0.36832004926258199</v>
      </c>
    </row>
    <row r="1156" spans="1:16" x14ac:dyDescent="0.15">
      <c r="A1156" s="1">
        <v>40086</v>
      </c>
      <c r="B1156">
        <v>2992.98</v>
      </c>
      <c r="C1156">
        <v>3033.74</v>
      </c>
      <c r="D1156">
        <v>2988.29</v>
      </c>
      <c r="E1156" s="2">
        <v>3004.8</v>
      </c>
      <c r="F1156" s="16">
        <v>54803607552</v>
      </c>
      <c r="G1156" s="3">
        <f t="shared" si="72"/>
        <v>1.0937694504910445E-2</v>
      </c>
      <c r="H1156" s="3">
        <f>1-E1156/MAX(E$2:E1156)</f>
        <v>0.4887361328523786</v>
      </c>
      <c r="I1156" s="32">
        <v>666.93280632411074</v>
      </c>
      <c r="J1156" s="32">
        <v>188.93280632411074</v>
      </c>
      <c r="K1156" s="34">
        <f ca="1">IF(ROW()&gt;计算结果!B$18+1,SUM(OFFSET(I1156,0,0,-计算结果!B$18,1))-SUM(OFFSET(J1156,0,0,-计算结果!B$18,1)),SUM(OFFSET(I1156,0,0,-ROW(),1))-SUM(OFFSET(J1156,0,0,-ROW(),1)))</f>
        <v>5262.9999999999964</v>
      </c>
      <c r="L1156" s="35" t="str">
        <f t="shared" ref="L1156:L1219" ca="1" si="73">(IF(K1156&lt;0,"卖","买"))</f>
        <v>买</v>
      </c>
      <c r="M1156" s="4" t="str">
        <f t="shared" ref="M1156:M1219" ca="1" si="74">IF(L1155&lt;&gt;L1156,1,"")</f>
        <v/>
      </c>
      <c r="N1156" s="3">
        <f ca="1">IF(L1155="买",E1156/E1155-1,0)-IF(M1156=1,计算结果!B$17,0)</f>
        <v>1.0937694504910445E-2</v>
      </c>
      <c r="O1156" s="2">
        <f t="shared" ref="O1156:O1219" ca="1" si="75">IFERROR(O1155*(1+N1156),O1155)</f>
        <v>3.6033394651618225</v>
      </c>
      <c r="P1156" s="3">
        <f ca="1">1-O1156/MAX(O$2:O1156)</f>
        <v>0.3614109269365392</v>
      </c>
    </row>
    <row r="1157" spans="1:16" x14ac:dyDescent="0.15">
      <c r="A1157" s="1">
        <v>40095</v>
      </c>
      <c r="B1157">
        <v>3078.75</v>
      </c>
      <c r="C1157">
        <v>3164.03</v>
      </c>
      <c r="D1157">
        <v>3071.27</v>
      </c>
      <c r="E1157" s="2">
        <v>3163.71</v>
      </c>
      <c r="F1157" s="16">
        <v>76061663232</v>
      </c>
      <c r="G1157" s="3">
        <f t="shared" si="72"/>
        <v>5.2885383386581442E-2</v>
      </c>
      <c r="H1157" s="3">
        <f>1-E1157/MAX(E$2:E1157)</f>
        <v>0.46169774722657042</v>
      </c>
      <c r="I1157" s="32">
        <v>1245.9644268774705</v>
      </c>
      <c r="J1157" s="32">
        <v>352.96442687747049</v>
      </c>
      <c r="K1157" s="34">
        <f ca="1">IF(ROW()&gt;计算结果!B$18+1,SUM(OFFSET(I1157,0,0,-计算结果!B$18,1))-SUM(OFFSET(J1157,0,0,-计算结果!B$18,1)),SUM(OFFSET(I1157,0,0,-ROW(),1))-SUM(OFFSET(J1157,0,0,-ROW(),1)))</f>
        <v>6365.9999999999964</v>
      </c>
      <c r="L1157" s="35" t="str">
        <f t="shared" ca="1" si="73"/>
        <v>买</v>
      </c>
      <c r="M1157" s="4" t="str">
        <f t="shared" ca="1" si="74"/>
        <v/>
      </c>
      <c r="N1157" s="3">
        <f ca="1">IF(L1156="买",E1157/E1156-1,0)-IF(M1157=1,计算结果!B$17,0)</f>
        <v>5.2885383386581442E-2</v>
      </c>
      <c r="O1157" s="2">
        <f t="shared" ca="1" si="75"/>
        <v>3.793903454248905</v>
      </c>
      <c r="P1157" s="3">
        <f ca="1">1-O1157/MAX(O$2:O1157)</f>
        <v>0.32763889898109644</v>
      </c>
    </row>
    <row r="1158" spans="1:16" x14ac:dyDescent="0.15">
      <c r="A1158" s="1">
        <v>40098</v>
      </c>
      <c r="B1158">
        <v>3181.58</v>
      </c>
      <c r="C1158">
        <v>3193.59</v>
      </c>
      <c r="D1158">
        <v>3151.26</v>
      </c>
      <c r="E1158" s="2">
        <v>3151.63</v>
      </c>
      <c r="F1158" s="16">
        <v>81562329088</v>
      </c>
      <c r="G1158" s="3">
        <f t="shared" si="72"/>
        <v>-3.8183019303286159E-3</v>
      </c>
      <c r="H1158" s="3">
        <f>1-E1158/MAX(E$2:E1158)</f>
        <v>0.46375314775743548</v>
      </c>
      <c r="I1158" s="32">
        <v>435.99999999999966</v>
      </c>
      <c r="J1158" s="32">
        <v>399.99999999999966</v>
      </c>
      <c r="K1158" s="34">
        <f ca="1">IF(ROW()&gt;计算结果!B$18+1,SUM(OFFSET(I1158,0,0,-计算结果!B$18,1))-SUM(OFFSET(J1158,0,0,-计算结果!B$18,1)),SUM(OFFSET(I1158,0,0,-ROW(),1))-SUM(OFFSET(J1158,0,0,-ROW(),1)))</f>
        <v>6320.9999999999964</v>
      </c>
      <c r="L1158" s="35" t="str">
        <f t="shared" ca="1" si="73"/>
        <v>买</v>
      </c>
      <c r="M1158" s="4" t="str">
        <f t="shared" ca="1" si="74"/>
        <v/>
      </c>
      <c r="N1158" s="3">
        <f ca="1">IF(L1157="买",E1158/E1157-1,0)-IF(M1158=1,计算结果!B$17,0)</f>
        <v>-3.8183019303286159E-3</v>
      </c>
      <c r="O1158" s="2">
        <f t="shared" ca="1" si="75"/>
        <v>3.7794171853660661</v>
      </c>
      <c r="P1158" s="3">
        <f ca="1">1-O1158/MAX(O$2:O1158)</f>
        <v>0.33020617667099472</v>
      </c>
    </row>
    <row r="1159" spans="1:16" x14ac:dyDescent="0.15">
      <c r="A1159" s="1">
        <v>40099</v>
      </c>
      <c r="B1159">
        <v>3144.02</v>
      </c>
      <c r="C1159">
        <v>3199.92</v>
      </c>
      <c r="D1159">
        <v>3140.5</v>
      </c>
      <c r="E1159" s="2">
        <v>3198.52</v>
      </c>
      <c r="F1159" s="16">
        <v>68577124352</v>
      </c>
      <c r="G1159" s="3">
        <f t="shared" si="72"/>
        <v>1.487801550308876E-2</v>
      </c>
      <c r="H1159" s="3">
        <f>1-E1159/MAX(E$2:E1159)</f>
        <v>0.45577485877628798</v>
      </c>
      <c r="I1159" s="32">
        <v>808.97160883280753</v>
      </c>
      <c r="J1159" s="32">
        <v>76.971608832807533</v>
      </c>
      <c r="K1159" s="34">
        <f ca="1">IF(ROW()&gt;计算结果!B$18+1,SUM(OFFSET(I1159,0,0,-计算结果!B$18,1))-SUM(OFFSET(J1159,0,0,-计算结果!B$18,1)),SUM(OFFSET(I1159,0,0,-ROW(),1))-SUM(OFFSET(J1159,0,0,-ROW(),1)))</f>
        <v>6771.9999999999964</v>
      </c>
      <c r="L1159" s="35" t="str">
        <f t="shared" ca="1" si="73"/>
        <v>买</v>
      </c>
      <c r="M1159" s="4" t="str">
        <f t="shared" ca="1" si="74"/>
        <v/>
      </c>
      <c r="N1159" s="3">
        <f ca="1">IF(L1158="买",E1159/E1158-1,0)-IF(M1159=1,计算结果!B$17,0)</f>
        <v>1.487801550308876E-2</v>
      </c>
      <c r="O1159" s="2">
        <f t="shared" ca="1" si="75"/>
        <v>3.8356474128425826</v>
      </c>
      <c r="P1159" s="3">
        <f ca="1">1-O1159/MAX(O$2:O1159)</f>
        <v>0.3202409737836327</v>
      </c>
    </row>
    <row r="1160" spans="1:16" x14ac:dyDescent="0.15">
      <c r="A1160" s="1">
        <v>40100</v>
      </c>
      <c r="B1160">
        <v>3209.06</v>
      </c>
      <c r="C1160">
        <v>3276.55</v>
      </c>
      <c r="D1160">
        <v>3204.31</v>
      </c>
      <c r="E1160" s="2">
        <v>3227.4</v>
      </c>
      <c r="F1160" s="16">
        <v>111183224832</v>
      </c>
      <c r="G1160" s="3">
        <f t="shared" si="72"/>
        <v>9.0291759938971872E-3</v>
      </c>
      <c r="H1160" s="3">
        <f>1-E1160/MAX(E$2:E1160)</f>
        <v>0.45086095419587557</v>
      </c>
      <c r="I1160" s="32">
        <v>654.5454545454545</v>
      </c>
      <c r="J1160" s="32">
        <v>204.5454545454545</v>
      </c>
      <c r="K1160" s="34">
        <f ca="1">IF(ROW()&gt;计算结果!B$18+1,SUM(OFFSET(I1160,0,0,-计算结果!B$18,1))-SUM(OFFSET(J1160,0,0,-计算结果!B$18,1)),SUM(OFFSET(I1160,0,0,-ROW(),1))-SUM(OFFSET(J1160,0,0,-ROW(),1)))</f>
        <v>7511.9999999999964</v>
      </c>
      <c r="L1160" s="35" t="str">
        <f t="shared" ca="1" si="73"/>
        <v>买</v>
      </c>
      <c r="M1160" s="4" t="str">
        <f t="shared" ca="1" si="74"/>
        <v/>
      </c>
      <c r="N1160" s="3">
        <f ca="1">IF(L1159="买",E1160/E1159-1,0)-IF(M1160=1,计算结果!B$17,0)</f>
        <v>9.0291759938971872E-3</v>
      </c>
      <c r="O1160" s="2">
        <f t="shared" ca="1" si="75"/>
        <v>3.8702801483836748</v>
      </c>
      <c r="P1160" s="3">
        <f ca="1">1-O1160/MAX(O$2:O1160)</f>
        <v>0.31410330990248492</v>
      </c>
    </row>
    <row r="1161" spans="1:16" x14ac:dyDescent="0.15">
      <c r="A1161" s="1">
        <v>40101</v>
      </c>
      <c r="B1161">
        <v>3258.55</v>
      </c>
      <c r="C1161">
        <v>3287.63</v>
      </c>
      <c r="D1161">
        <v>3227.09</v>
      </c>
      <c r="E1161" s="2">
        <v>3239.64</v>
      </c>
      <c r="F1161" s="16">
        <v>85391958016</v>
      </c>
      <c r="G1161" s="3">
        <f t="shared" si="72"/>
        <v>3.7925264919129731E-3</v>
      </c>
      <c r="H1161" s="3">
        <f>1-E1161/MAX(E$2:E1161)</f>
        <v>0.44877832981691967</v>
      </c>
      <c r="I1161" s="32">
        <v>472.49999999999966</v>
      </c>
      <c r="J1161" s="32">
        <v>437.49999999999966</v>
      </c>
      <c r="K1161" s="34">
        <f ca="1">IF(ROW()&gt;计算结果!B$18+1,SUM(OFFSET(I1161,0,0,-计算结果!B$18,1))-SUM(OFFSET(J1161,0,0,-计算结果!B$18,1)),SUM(OFFSET(I1161,0,0,-ROW(),1))-SUM(OFFSET(J1161,0,0,-ROW(),1)))</f>
        <v>7136.0000000000036</v>
      </c>
      <c r="L1161" s="35" t="str">
        <f t="shared" ca="1" si="73"/>
        <v>买</v>
      </c>
      <c r="M1161" s="4" t="str">
        <f t="shared" ca="1" si="74"/>
        <v/>
      </c>
      <c r="N1161" s="3">
        <f ca="1">IF(L1160="买",E1161/E1160-1,0)-IF(M1161=1,计算结果!B$17,0)</f>
        <v>3.7925264919129731E-3</v>
      </c>
      <c r="O1161" s="2">
        <f t="shared" ca="1" si="75"/>
        <v>3.8849582883775446</v>
      </c>
      <c r="P1161" s="3">
        <f ca="1">1-O1161/MAX(O$2:O1161)</f>
        <v>0.31150202853457465</v>
      </c>
    </row>
    <row r="1162" spans="1:16" x14ac:dyDescent="0.15">
      <c r="A1162" s="1">
        <v>40102</v>
      </c>
      <c r="B1162">
        <v>3250.1</v>
      </c>
      <c r="C1162">
        <v>3268.43</v>
      </c>
      <c r="D1162">
        <v>3188.43</v>
      </c>
      <c r="E1162" s="2">
        <v>3241.71</v>
      </c>
      <c r="F1162" s="16">
        <v>78892048384</v>
      </c>
      <c r="G1162" s="3">
        <f t="shared" si="72"/>
        <v>6.3895988443163354E-4</v>
      </c>
      <c r="H1162" s="3">
        <f>1-E1162/MAX(E$2:E1162)</f>
        <v>0.44842612128224324</v>
      </c>
      <c r="I1162" s="32">
        <v>412.63636363636368</v>
      </c>
      <c r="J1162" s="32">
        <v>463.63636363636368</v>
      </c>
      <c r="K1162" s="34">
        <f ca="1">IF(ROW()&gt;计算结果!B$18+1,SUM(OFFSET(I1162,0,0,-计算结果!B$18,1))-SUM(OFFSET(J1162,0,0,-计算结果!B$18,1)),SUM(OFFSET(I1162,0,0,-ROW(),1))-SUM(OFFSET(J1162,0,0,-ROW(),1)))</f>
        <v>6820.0000000000073</v>
      </c>
      <c r="L1162" s="35" t="str">
        <f t="shared" ca="1" si="73"/>
        <v>买</v>
      </c>
      <c r="M1162" s="4" t="str">
        <f t="shared" ca="1" si="74"/>
        <v/>
      </c>
      <c r="N1162" s="3">
        <f ca="1">IF(L1161="买",E1162/E1161-1,0)-IF(M1162=1,计算结果!B$17,0)</f>
        <v>6.3895988443163354E-4</v>
      </c>
      <c r="O1162" s="2">
        <f t="shared" ca="1" si="75"/>
        <v>3.8874406208765082</v>
      </c>
      <c r="P1162" s="3">
        <f ca="1">1-O1162/MAX(O$2:O1162)</f>
        <v>0.31106210595029571</v>
      </c>
    </row>
    <row r="1163" spans="1:16" x14ac:dyDescent="0.15">
      <c r="A1163" s="1">
        <v>40105</v>
      </c>
      <c r="B1163">
        <v>3238.85</v>
      </c>
      <c r="C1163">
        <v>3330.79</v>
      </c>
      <c r="D1163">
        <v>3231.81</v>
      </c>
      <c r="E1163" s="2">
        <v>3329.16</v>
      </c>
      <c r="F1163" s="16">
        <v>113841455104</v>
      </c>
      <c r="G1163" s="3">
        <f t="shared" si="72"/>
        <v>2.6976503141860286E-2</v>
      </c>
      <c r="H1163" s="3">
        <f>1-E1163/MAX(E$2:E1163)</f>
        <v>0.43354658681004565</v>
      </c>
      <c r="I1163" s="32">
        <v>869.00434267666799</v>
      </c>
      <c r="J1163" s="32">
        <v>33.004342676667989</v>
      </c>
      <c r="K1163" s="34">
        <f ca="1">IF(ROW()&gt;计算结果!B$18+1,SUM(OFFSET(I1163,0,0,-计算结果!B$18,1))-SUM(OFFSET(J1163,0,0,-计算结果!B$18,1)),SUM(OFFSET(I1163,0,0,-ROW(),1))-SUM(OFFSET(J1163,0,0,-ROW(),1)))</f>
        <v>7465.0000000000109</v>
      </c>
      <c r="L1163" s="35" t="str">
        <f t="shared" ca="1" si="73"/>
        <v>买</v>
      </c>
      <c r="M1163" s="4" t="str">
        <f t="shared" ca="1" si="74"/>
        <v/>
      </c>
      <c r="N1163" s="3">
        <f ca="1">IF(L1162="买",E1163/E1162-1,0)-IF(M1163=1,计算结果!B$17,0)</f>
        <v>2.6976503141860286E-2</v>
      </c>
      <c r="O1163" s="2">
        <f t="shared" ca="1" si="75"/>
        <v>3.9923101749993788</v>
      </c>
      <c r="P1163" s="3">
        <f ca="1">1-O1163/MAX(O$2:O1163)</f>
        <v>0.29247697068691725</v>
      </c>
    </row>
    <row r="1164" spans="1:16" x14ac:dyDescent="0.15">
      <c r="A1164" s="1">
        <v>40106</v>
      </c>
      <c r="B1164">
        <v>3355.36</v>
      </c>
      <c r="C1164">
        <v>3379.63</v>
      </c>
      <c r="D1164">
        <v>3343.02</v>
      </c>
      <c r="E1164" s="2">
        <v>3377.57</v>
      </c>
      <c r="F1164" s="16">
        <v>128508370944</v>
      </c>
      <c r="G1164" s="3">
        <f t="shared" si="72"/>
        <v>1.4541205589398087E-2</v>
      </c>
      <c r="H1164" s="3">
        <f>1-E1164/MAX(E$2:E1164)</f>
        <v>0.42530967127203423</v>
      </c>
      <c r="I1164" s="32">
        <v>716.83333333333337</v>
      </c>
      <c r="J1164" s="32">
        <v>155.83333333333337</v>
      </c>
      <c r="K1164" s="34">
        <f ca="1">IF(ROW()&gt;计算结果!B$18+1,SUM(OFFSET(I1164,0,0,-计算结果!B$18,1))-SUM(OFFSET(J1164,0,0,-计算结果!B$18,1)),SUM(OFFSET(I1164,0,0,-ROW(),1))-SUM(OFFSET(J1164,0,0,-ROW(),1)))</f>
        <v>8011.0000000000073</v>
      </c>
      <c r="L1164" s="35" t="str">
        <f t="shared" ca="1" si="73"/>
        <v>买</v>
      </c>
      <c r="M1164" s="4" t="str">
        <f t="shared" ca="1" si="74"/>
        <v/>
      </c>
      <c r="N1164" s="3">
        <f ca="1">IF(L1163="买",E1164/E1163-1,0)-IF(M1164=1,计算结果!B$17,0)</f>
        <v>1.4541205589398087E-2</v>
      </c>
      <c r="O1164" s="2">
        <f t="shared" ca="1" si="75"/>
        <v>4.0503631780306906</v>
      </c>
      <c r="P1164" s="3">
        <f ca="1">1-O1164/MAX(O$2:O1164)</f>
        <v>0.28218873285844193</v>
      </c>
    </row>
    <row r="1165" spans="1:16" x14ac:dyDescent="0.15">
      <c r="A1165" s="1">
        <v>40107</v>
      </c>
      <c r="B1165">
        <v>3375.03</v>
      </c>
      <c r="C1165">
        <v>3414.66</v>
      </c>
      <c r="D1165">
        <v>3358.55</v>
      </c>
      <c r="E1165" s="2">
        <v>3369.28</v>
      </c>
      <c r="F1165" s="16">
        <v>117445156864</v>
      </c>
      <c r="G1165" s="3">
        <f t="shared" si="72"/>
        <v>-2.4544272953632706E-3</v>
      </c>
      <c r="H1165" s="3">
        <f>1-E1165/MAX(E$2:E1165)</f>
        <v>0.42672020690124546</v>
      </c>
      <c r="I1165" s="32">
        <v>255.0338983050847</v>
      </c>
      <c r="J1165" s="32">
        <v>622.03389830508468</v>
      </c>
      <c r="K1165" s="34">
        <f ca="1">IF(ROW()&gt;计算结果!B$18+1,SUM(OFFSET(I1165,0,0,-计算结果!B$18,1))-SUM(OFFSET(J1165,0,0,-计算结果!B$18,1)),SUM(OFFSET(I1165,0,0,-ROW(),1))-SUM(OFFSET(J1165,0,0,-ROW(),1)))</f>
        <v>7632.9999999999964</v>
      </c>
      <c r="L1165" s="35" t="str">
        <f t="shared" ca="1" si="73"/>
        <v>买</v>
      </c>
      <c r="M1165" s="4" t="str">
        <f t="shared" ca="1" si="74"/>
        <v/>
      </c>
      <c r="N1165" s="3">
        <f ca="1">IF(L1164="买",E1165/E1164-1,0)-IF(M1165=1,计算结果!B$17,0)</f>
        <v>-2.4544272953632706E-3</v>
      </c>
      <c r="O1165" s="2">
        <f t="shared" ca="1" si="75"/>
        <v>4.0404218560903979</v>
      </c>
      <c r="P1165" s="3">
        <f ca="1">1-O1165/MAX(O$2:O1165)</f>
        <v>0.28395054842543344</v>
      </c>
    </row>
    <row r="1166" spans="1:16" x14ac:dyDescent="0.15">
      <c r="A1166" s="1">
        <v>40108</v>
      </c>
      <c r="B1166">
        <v>3364.15</v>
      </c>
      <c r="C1166">
        <v>3381.15</v>
      </c>
      <c r="D1166">
        <v>3341.42</v>
      </c>
      <c r="E1166" s="2">
        <v>3347.32</v>
      </c>
      <c r="F1166" s="16">
        <v>87978516480</v>
      </c>
      <c r="G1166" s="3">
        <f t="shared" si="72"/>
        <v>-6.5177129831892611E-3</v>
      </c>
      <c r="H1166" s="3">
        <f>1-E1166/MAX(E$2:E1166)</f>
        <v>0.43045668005172522</v>
      </c>
      <c r="I1166" s="32">
        <v>489.9999999999996</v>
      </c>
      <c r="J1166" s="32">
        <v>499.9999999999996</v>
      </c>
      <c r="K1166" s="34">
        <f ca="1">IF(ROW()&gt;计算结果!B$18+1,SUM(OFFSET(I1166,0,0,-计算结果!B$18,1))-SUM(OFFSET(J1166,0,0,-计算结果!B$18,1)),SUM(OFFSET(I1166,0,0,-ROW(),1))-SUM(OFFSET(J1166,0,0,-ROW(),1)))</f>
        <v>7364.0000000000036</v>
      </c>
      <c r="L1166" s="35" t="str">
        <f t="shared" ca="1" si="73"/>
        <v>买</v>
      </c>
      <c r="M1166" s="4" t="str">
        <f t="shared" ca="1" si="74"/>
        <v/>
      </c>
      <c r="N1166" s="3">
        <f ca="1">IF(L1165="买",E1166/E1165-1,0)-IF(M1166=1,计算结果!B$17,0)</f>
        <v>-6.5177129831892611E-3</v>
      </c>
      <c r="O1166" s="2">
        <f t="shared" ca="1" si="75"/>
        <v>4.0140875461013961</v>
      </c>
      <c r="P1166" s="3">
        <f ca="1">1-O1166/MAX(O$2:O1166)</f>
        <v>0.28861755323256655</v>
      </c>
    </row>
    <row r="1167" spans="1:16" x14ac:dyDescent="0.15">
      <c r="A1167" s="1">
        <v>40109</v>
      </c>
      <c r="B1167">
        <v>3354.98</v>
      </c>
      <c r="C1167">
        <v>3436.39</v>
      </c>
      <c r="D1167">
        <v>3354.98</v>
      </c>
      <c r="E1167" s="2">
        <v>3413.25</v>
      </c>
      <c r="F1167" s="16">
        <v>120908996608</v>
      </c>
      <c r="G1167" s="3">
        <f t="shared" si="72"/>
        <v>1.9696354098203805E-2</v>
      </c>
      <c r="H1167" s="3">
        <f>1-E1167/MAX(E$2:E1167)</f>
        <v>0.41923875314775738</v>
      </c>
      <c r="I1167" s="32">
        <v>752.98268398268397</v>
      </c>
      <c r="J1167" s="32">
        <v>133.98268398268397</v>
      </c>
      <c r="K1167" s="34">
        <f ca="1">IF(ROW()&gt;计算结果!B$18+1,SUM(OFFSET(I1167,0,0,-计算结果!B$18,1))-SUM(OFFSET(J1167,0,0,-计算结果!B$18,1)),SUM(OFFSET(I1167,0,0,-ROW(),1))-SUM(OFFSET(J1167,0,0,-ROW(),1)))</f>
        <v>7364.0000000000036</v>
      </c>
      <c r="L1167" s="35" t="str">
        <f t="shared" ca="1" si="73"/>
        <v>买</v>
      </c>
      <c r="M1167" s="4" t="str">
        <f t="shared" ca="1" si="74"/>
        <v/>
      </c>
      <c r="N1167" s="3">
        <f ca="1">IF(L1166="买",E1167/E1166-1,0)-IF(M1167=1,计算结果!B$17,0)</f>
        <v>1.9696354098203805E-2</v>
      </c>
      <c r="O1167" s="2">
        <f t="shared" ca="1" si="75"/>
        <v>4.0931504357905988</v>
      </c>
      <c r="P1167" s="3">
        <f ca="1">1-O1167/MAX(O$2:O1167)</f>
        <v>0.27460591266178858</v>
      </c>
    </row>
    <row r="1168" spans="1:16" x14ac:dyDescent="0.15">
      <c r="A1168" s="1">
        <v>40112</v>
      </c>
      <c r="B1168">
        <v>3421.7</v>
      </c>
      <c r="C1168">
        <v>3432.9</v>
      </c>
      <c r="D1168">
        <v>3385.44</v>
      </c>
      <c r="E1168" s="2">
        <v>3414.24</v>
      </c>
      <c r="F1168" s="16">
        <v>97800978432</v>
      </c>
      <c r="G1168" s="3">
        <f t="shared" si="72"/>
        <v>2.9004614370453652E-4</v>
      </c>
      <c r="H1168" s="3">
        <f>1-E1168/MAX(E$2:E1168)</f>
        <v>0.41907030558769487</v>
      </c>
      <c r="I1168" s="32">
        <v>400.88888888888874</v>
      </c>
      <c r="J1168" s="32">
        <v>488.88888888888874</v>
      </c>
      <c r="K1168" s="34">
        <f ca="1">IF(ROW()&gt;计算结果!B$18+1,SUM(OFFSET(I1168,0,0,-计算结果!B$18,1))-SUM(OFFSET(J1168,0,0,-计算结果!B$18,1)),SUM(OFFSET(I1168,0,0,-ROW(),1))-SUM(OFFSET(J1168,0,0,-ROW(),1)))</f>
        <v>7204.0000000000036</v>
      </c>
      <c r="L1168" s="35" t="str">
        <f t="shared" ca="1" si="73"/>
        <v>买</v>
      </c>
      <c r="M1168" s="4" t="str">
        <f t="shared" ca="1" si="74"/>
        <v/>
      </c>
      <c r="N1168" s="3">
        <f ca="1">IF(L1167="买",E1168/E1167-1,0)-IF(M1168=1,计算结果!B$17,0)</f>
        <v>2.9004614370453652E-4</v>
      </c>
      <c r="O1168" s="2">
        <f t="shared" ca="1" si="75"/>
        <v>4.094337638290102</v>
      </c>
      <c r="P1168" s="3">
        <f ca="1">1-O1168/MAX(O$2:O1168)</f>
        <v>0.27439551490409009</v>
      </c>
    </row>
    <row r="1169" spans="1:16" x14ac:dyDescent="0.15">
      <c r="A1169" s="1">
        <v>40113</v>
      </c>
      <c r="B1169">
        <v>3384.29</v>
      </c>
      <c r="C1169">
        <v>3392.1</v>
      </c>
      <c r="D1169">
        <v>3314.32</v>
      </c>
      <c r="E1169" s="2">
        <v>3314.72</v>
      </c>
      <c r="F1169" s="16">
        <v>105228804096</v>
      </c>
      <c r="G1169" s="3">
        <f t="shared" si="72"/>
        <v>-2.9148507427714465E-2</v>
      </c>
      <c r="H1169" s="3">
        <f>1-E1169/MAX(E$2:E1169)</f>
        <v>0.4360035391002518</v>
      </c>
      <c r="I1169" s="32">
        <v>108.90697674418607</v>
      </c>
      <c r="J1169" s="32">
        <v>777.90697674418607</v>
      </c>
      <c r="K1169" s="34">
        <f ca="1">IF(ROW()&gt;计算结果!B$18+1,SUM(OFFSET(I1169,0,0,-计算结果!B$18,1))-SUM(OFFSET(J1169,0,0,-计算结果!B$18,1)),SUM(OFFSET(I1169,0,0,-ROW(),1))-SUM(OFFSET(J1169,0,0,-ROW(),1)))</f>
        <v>6346.9999999999927</v>
      </c>
      <c r="L1169" s="35" t="str">
        <f t="shared" ca="1" si="73"/>
        <v>买</v>
      </c>
      <c r="M1169" s="4" t="str">
        <f t="shared" ca="1" si="74"/>
        <v/>
      </c>
      <c r="N1169" s="3">
        <f ca="1">IF(L1168="买",E1169/E1168-1,0)-IF(M1169=1,计算结果!B$17,0)</f>
        <v>-2.9148507427714465E-2</v>
      </c>
      <c r="O1169" s="2">
        <f t="shared" ca="1" si="75"/>
        <v>3.9749938072288322</v>
      </c>
      <c r="P1169" s="3">
        <f ca="1">1-O1169/MAX(O$2:O1169)</f>
        <v>0.29554580262749119</v>
      </c>
    </row>
    <row r="1170" spans="1:16" x14ac:dyDescent="0.15">
      <c r="A1170" s="1">
        <v>40114</v>
      </c>
      <c r="B1170">
        <v>3303.77</v>
      </c>
      <c r="C1170">
        <v>3337.17</v>
      </c>
      <c r="D1170">
        <v>3258.27</v>
      </c>
      <c r="E1170" s="2">
        <v>3329.33</v>
      </c>
      <c r="F1170" s="16">
        <v>86228533248</v>
      </c>
      <c r="G1170" s="3">
        <f t="shared" si="72"/>
        <v>4.4076121059999362E-3</v>
      </c>
      <c r="H1170" s="3">
        <f>1-E1170/MAX(E$2:E1170)</f>
        <v>0.43351766147144899</v>
      </c>
      <c r="I1170" s="32">
        <v>620.33802816901414</v>
      </c>
      <c r="J1170" s="32">
        <v>256.33802816901414</v>
      </c>
      <c r="K1170" s="34">
        <f ca="1">IF(ROW()&gt;计算结果!B$18+1,SUM(OFFSET(I1170,0,0,-计算结果!B$18,1))-SUM(OFFSET(J1170,0,0,-计算结果!B$18,1)),SUM(OFFSET(I1170,0,0,-ROW(),1))-SUM(OFFSET(J1170,0,0,-ROW(),1)))</f>
        <v>5966.9999999999891</v>
      </c>
      <c r="L1170" s="35" t="str">
        <f t="shared" ca="1" si="73"/>
        <v>买</v>
      </c>
      <c r="M1170" s="4" t="str">
        <f t="shared" ca="1" si="74"/>
        <v/>
      </c>
      <c r="N1170" s="3">
        <f ca="1">IF(L1169="买",E1170/E1169-1,0)-IF(M1170=1,计算结果!B$17,0)</f>
        <v>4.4076121059999362E-3</v>
      </c>
      <c r="O1170" s="2">
        <f t="shared" ca="1" si="75"/>
        <v>3.9925140380548489</v>
      </c>
      <c r="P1170" s="3">
        <f ca="1">1-O1170/MAX(O$2:O1170)</f>
        <v>0.29244084177902963</v>
      </c>
    </row>
    <row r="1171" spans="1:16" x14ac:dyDescent="0.15">
      <c r="A1171" s="1">
        <v>40115</v>
      </c>
      <c r="B1171">
        <v>3265.19</v>
      </c>
      <c r="C1171">
        <v>3291.18</v>
      </c>
      <c r="D1171">
        <v>3239</v>
      </c>
      <c r="E1171" s="2">
        <v>3247.05</v>
      </c>
      <c r="F1171" s="16">
        <v>84414939136</v>
      </c>
      <c r="G1171" s="3">
        <f t="shared" si="72"/>
        <v>-2.4713681131038334E-2</v>
      </c>
      <c r="H1171" s="3">
        <f>1-E1171/MAX(E$2:E1171)</f>
        <v>0.44751752535220846</v>
      </c>
      <c r="I1171" s="32">
        <v>137.19512195121951</v>
      </c>
      <c r="J1171" s="32">
        <v>762.19512195121956</v>
      </c>
      <c r="K1171" s="34">
        <f ca="1">IF(ROW()&gt;计算结果!B$18+1,SUM(OFFSET(I1171,0,0,-计算结果!B$18,1))-SUM(OFFSET(J1171,0,0,-计算结果!B$18,1)),SUM(OFFSET(I1171,0,0,-ROW(),1))-SUM(OFFSET(J1171,0,0,-ROW(),1)))</f>
        <v>5090.9999999999927</v>
      </c>
      <c r="L1171" s="35" t="str">
        <f t="shared" ca="1" si="73"/>
        <v>买</v>
      </c>
      <c r="M1171" s="4" t="str">
        <f t="shared" ca="1" si="74"/>
        <v/>
      </c>
      <c r="N1171" s="3">
        <f ca="1">IF(L1170="买",E1171/E1170-1,0)-IF(M1171=1,计算结果!B$17,0)</f>
        <v>-2.4713681131038334E-2</v>
      </c>
      <c r="O1171" s="2">
        <f t="shared" ca="1" si="75"/>
        <v>3.893844319207167</v>
      </c>
      <c r="P1171" s="3">
        <f ca="1">1-O1171/MAX(O$2:O1171)</f>
        <v>0.30992723319664861</v>
      </c>
    </row>
    <row r="1172" spans="1:16" x14ac:dyDescent="0.15">
      <c r="A1172" s="1">
        <v>40116</v>
      </c>
      <c r="B1172">
        <v>3305.38</v>
      </c>
      <c r="C1172">
        <v>3329.54</v>
      </c>
      <c r="D1172">
        <v>3276.32</v>
      </c>
      <c r="E1172" s="2">
        <v>3280.37</v>
      </c>
      <c r="F1172" s="16">
        <v>84226416640</v>
      </c>
      <c r="G1172" s="3">
        <f t="shared" si="72"/>
        <v>1.0261622087741173E-2</v>
      </c>
      <c r="H1172" s="3">
        <f>1-E1172/MAX(E$2:E1172)</f>
        <v>0.44184815898727281</v>
      </c>
      <c r="I1172" s="32">
        <v>727.1811023622048</v>
      </c>
      <c r="J1172" s="32">
        <v>151.1811023622048</v>
      </c>
      <c r="K1172" s="34">
        <f ca="1">IF(ROW()&gt;计算结果!B$18+1,SUM(OFFSET(I1172,0,0,-计算结果!B$18,1))-SUM(OFFSET(J1172,0,0,-计算结果!B$18,1)),SUM(OFFSET(I1172,0,0,-ROW(),1))-SUM(OFFSET(J1172,0,0,-ROW(),1)))</f>
        <v>6001.9999999999964</v>
      </c>
      <c r="L1172" s="35" t="str">
        <f t="shared" ca="1" si="73"/>
        <v>买</v>
      </c>
      <c r="M1172" s="4" t="str">
        <f t="shared" ca="1" si="74"/>
        <v/>
      </c>
      <c r="N1172" s="3">
        <f ca="1">IF(L1171="买",E1172/E1171-1,0)-IF(M1172=1,计算结果!B$17,0)</f>
        <v>1.0261622087741173E-2</v>
      </c>
      <c r="O1172" s="2">
        <f t="shared" ca="1" si="75"/>
        <v>3.9338014780793689</v>
      </c>
      <c r="P1172" s="3">
        <f ca="1">1-O1172/MAX(O$2:O1172)</f>
        <v>0.3028459672506707</v>
      </c>
    </row>
    <row r="1173" spans="1:16" x14ac:dyDescent="0.15">
      <c r="A1173" s="1">
        <v>40119</v>
      </c>
      <c r="B1173">
        <v>3205.83</v>
      </c>
      <c r="C1173">
        <v>3394.72</v>
      </c>
      <c r="D1173">
        <v>3198.31</v>
      </c>
      <c r="E1173" s="2">
        <v>3392.8</v>
      </c>
      <c r="F1173" s="16">
        <v>110679457792</v>
      </c>
      <c r="G1173" s="3">
        <f t="shared" si="72"/>
        <v>3.4273572798190433E-2</v>
      </c>
      <c r="H1173" s="3">
        <f>1-E1173/MAX(E$2:E1173)</f>
        <v>0.42271830123187903</v>
      </c>
      <c r="I1173" s="32">
        <v>880.00157604412925</v>
      </c>
      <c r="J1173" s="32">
        <v>17.001576044129251</v>
      </c>
      <c r="K1173" s="34">
        <f ca="1">IF(ROW()&gt;计算结果!B$18+1,SUM(OFFSET(I1173,0,0,-计算结果!B$18,1))-SUM(OFFSET(J1173,0,0,-计算结果!B$18,1)),SUM(OFFSET(I1173,0,0,-ROW(),1))-SUM(OFFSET(J1173,0,0,-ROW(),1)))</f>
        <v>6670</v>
      </c>
      <c r="L1173" s="35" t="str">
        <f t="shared" ca="1" si="73"/>
        <v>买</v>
      </c>
      <c r="M1173" s="4" t="str">
        <f t="shared" ca="1" si="74"/>
        <v/>
      </c>
      <c r="N1173" s="3">
        <f ca="1">IF(L1172="买",E1173/E1172-1,0)-IF(M1173=1,计算结果!B$17,0)</f>
        <v>3.4273572798190433E-2</v>
      </c>
      <c r="O1173" s="2">
        <f t="shared" ca="1" si="75"/>
        <v>4.0686269094119512</v>
      </c>
      <c r="P1173" s="3">
        <f ca="1">1-O1173/MAX(O$2:O1173)</f>
        <v>0.27895200775768447</v>
      </c>
    </row>
    <row r="1174" spans="1:16" x14ac:dyDescent="0.15">
      <c r="A1174" s="1">
        <v>40120</v>
      </c>
      <c r="B1174">
        <v>3402.53</v>
      </c>
      <c r="C1174">
        <v>3447.48</v>
      </c>
      <c r="D1174">
        <v>3397.25</v>
      </c>
      <c r="E1174" s="2">
        <v>3435.43</v>
      </c>
      <c r="F1174" s="16">
        <v>115935436800</v>
      </c>
      <c r="G1174" s="3">
        <f t="shared" si="72"/>
        <v>1.2564843197359066E-2</v>
      </c>
      <c r="H1174" s="3">
        <f>1-E1174/MAX(E$2:E1174)</f>
        <v>0.41546484720615262</v>
      </c>
      <c r="I1174" s="32">
        <v>818.97137014314933</v>
      </c>
      <c r="J1174" s="32">
        <v>75.971370143149329</v>
      </c>
      <c r="K1174" s="34">
        <f ca="1">IF(ROW()&gt;计算结果!B$18+1,SUM(OFFSET(I1174,0,0,-计算结果!B$18,1))-SUM(OFFSET(J1174,0,0,-计算结果!B$18,1)),SUM(OFFSET(I1174,0,0,-ROW(),1))-SUM(OFFSET(J1174,0,0,-ROW(),1)))</f>
        <v>6824.0000000000036</v>
      </c>
      <c r="L1174" s="35" t="str">
        <f t="shared" ca="1" si="73"/>
        <v>买</v>
      </c>
      <c r="M1174" s="4" t="str">
        <f t="shared" ca="1" si="74"/>
        <v/>
      </c>
      <c r="N1174" s="3">
        <f ca="1">IF(L1173="买",E1174/E1173-1,0)-IF(M1174=1,计算结果!B$17,0)</f>
        <v>1.2564843197359066E-2</v>
      </c>
      <c r="O1174" s="2">
        <f t="shared" ca="1" si="75"/>
        <v>4.1197485685572683</v>
      </c>
      <c r="P1174" s="3">
        <f ca="1">1-O1174/MAX(O$2:O1174)</f>
        <v>0.2698921527973891</v>
      </c>
    </row>
    <row r="1175" spans="1:16" x14ac:dyDescent="0.15">
      <c r="A1175" s="1">
        <v>40121</v>
      </c>
      <c r="B1175">
        <v>3443.52</v>
      </c>
      <c r="C1175">
        <v>3476.34</v>
      </c>
      <c r="D1175">
        <v>3415.22</v>
      </c>
      <c r="E1175" s="2">
        <v>3453.89</v>
      </c>
      <c r="F1175" s="16">
        <v>117780701184</v>
      </c>
      <c r="G1175" s="3">
        <f t="shared" si="72"/>
        <v>5.3734175925574945E-3</v>
      </c>
      <c r="H1175" s="3">
        <f>1-E1175/MAX(E$2:E1175)</f>
        <v>0.41232389573266182</v>
      </c>
      <c r="I1175" s="32">
        <v>557.39240506329111</v>
      </c>
      <c r="J1175" s="32">
        <v>311.39240506329111</v>
      </c>
      <c r="K1175" s="34">
        <f ca="1">IF(ROW()&gt;计算结果!B$18+1,SUM(OFFSET(I1175,0,0,-计算结果!B$18,1))-SUM(OFFSET(J1175,0,0,-计算结果!B$18,1)),SUM(OFFSET(I1175,0,0,-ROW(),1))-SUM(OFFSET(J1175,0,0,-ROW(),1)))</f>
        <v>7630.0000000000036</v>
      </c>
      <c r="L1175" s="35" t="str">
        <f t="shared" ca="1" si="73"/>
        <v>买</v>
      </c>
      <c r="M1175" s="4" t="str">
        <f t="shared" ca="1" si="74"/>
        <v/>
      </c>
      <c r="N1175" s="3">
        <f ca="1">IF(L1174="买",E1175/E1174-1,0)-IF(M1175=1,计算结果!B$17,0)</f>
        <v>5.3734175925574945E-3</v>
      </c>
      <c r="O1175" s="2">
        <f t="shared" ca="1" si="75"/>
        <v>4.1418856979924676</v>
      </c>
      <c r="P1175" s="3">
        <f ca="1">1-O1175/MAX(O$2:O1175)</f>
        <v>0.26596897844676637</v>
      </c>
    </row>
    <row r="1176" spans="1:16" x14ac:dyDescent="0.15">
      <c r="A1176" s="1">
        <v>40122</v>
      </c>
      <c r="B1176">
        <v>3458.86</v>
      </c>
      <c r="C1176">
        <v>3471.83</v>
      </c>
      <c r="D1176">
        <v>3432.26</v>
      </c>
      <c r="E1176" s="2">
        <v>3464.32</v>
      </c>
      <c r="F1176" s="16">
        <v>103539081216</v>
      </c>
      <c r="G1176" s="3">
        <f t="shared" si="72"/>
        <v>3.0197834904992504E-3</v>
      </c>
      <c r="H1176" s="3">
        <f>1-E1176/MAX(E$2:E1176)</f>
        <v>0.41054924113523439</v>
      </c>
      <c r="I1176" s="32">
        <v>642.57894736842104</v>
      </c>
      <c r="J1176" s="32">
        <v>221.57894736842104</v>
      </c>
      <c r="K1176" s="34">
        <f ca="1">IF(ROW()&gt;计算结果!B$18+1,SUM(OFFSET(I1176,0,0,-计算结果!B$18,1))-SUM(OFFSET(J1176,0,0,-计算结果!B$18,1)),SUM(OFFSET(I1176,0,0,-ROW(),1))-SUM(OFFSET(J1176,0,0,-ROW(),1)))</f>
        <v>7398.9999999999964</v>
      </c>
      <c r="L1176" s="35" t="str">
        <f t="shared" ca="1" si="73"/>
        <v>买</v>
      </c>
      <c r="M1176" s="4" t="str">
        <f t="shared" ca="1" si="74"/>
        <v/>
      </c>
      <c r="N1176" s="3">
        <f ca="1">IF(L1175="买",E1176/E1175-1,0)-IF(M1176=1,计算结果!B$17,0)</f>
        <v>3.0197834904992504E-3</v>
      </c>
      <c r="O1176" s="2">
        <f t="shared" ca="1" si="75"/>
        <v>4.1543932960427998</v>
      </c>
      <c r="P1176" s="3">
        <f ca="1">1-O1176/MAX(O$2:O1176)</f>
        <v>0.26375236368636568</v>
      </c>
    </row>
    <row r="1177" spans="1:16" x14ac:dyDescent="0.15">
      <c r="A1177" s="1">
        <v>40123</v>
      </c>
      <c r="B1177">
        <v>3491.07</v>
      </c>
      <c r="C1177">
        <v>3506.03</v>
      </c>
      <c r="D1177">
        <v>3474.36</v>
      </c>
      <c r="E1177" s="2">
        <v>3483.02</v>
      </c>
      <c r="F1177" s="16">
        <v>124138422272</v>
      </c>
      <c r="G1177" s="3">
        <f t="shared" si="72"/>
        <v>5.3978847219655623E-3</v>
      </c>
      <c r="H1177" s="3">
        <f>1-E1177/MAX(E$2:E1177)</f>
        <v>0.40736745388960727</v>
      </c>
      <c r="I1177" s="32">
        <v>509.11111111111114</v>
      </c>
      <c r="J1177" s="32">
        <v>351.11111111111114</v>
      </c>
      <c r="K1177" s="34">
        <f ca="1">IF(ROW()&gt;计算结果!B$18+1,SUM(OFFSET(I1177,0,0,-计算结果!B$18,1))-SUM(OFFSET(J1177,0,0,-计算结果!B$18,1)),SUM(OFFSET(I1177,0,0,-ROW(),1))-SUM(OFFSET(J1177,0,0,-ROW(),1)))</f>
        <v>7255.9999999999964</v>
      </c>
      <c r="L1177" s="35" t="str">
        <f t="shared" ca="1" si="73"/>
        <v>买</v>
      </c>
      <c r="M1177" s="4" t="str">
        <f t="shared" ca="1" si="74"/>
        <v/>
      </c>
      <c r="N1177" s="3">
        <f ca="1">IF(L1176="买",E1177/E1176-1,0)-IF(M1177=1,计算结果!B$17,0)</f>
        <v>5.3978847219655623E-3</v>
      </c>
      <c r="O1177" s="2">
        <f t="shared" ca="1" si="75"/>
        <v>4.1768182321445453</v>
      </c>
      <c r="P1177" s="3">
        <f ca="1">1-O1177/MAX(O$2:O1177)</f>
        <v>0.25977818381872508</v>
      </c>
    </row>
    <row r="1178" spans="1:16" x14ac:dyDescent="0.15">
      <c r="A1178" s="1">
        <v>40126</v>
      </c>
      <c r="B1178">
        <v>3487.11</v>
      </c>
      <c r="C1178">
        <v>3495.89</v>
      </c>
      <c r="D1178">
        <v>3452.61</v>
      </c>
      <c r="E1178" s="2">
        <v>3495.79</v>
      </c>
      <c r="F1178" s="16">
        <v>108915998720</v>
      </c>
      <c r="G1178" s="3">
        <f t="shared" si="72"/>
        <v>3.6663585049756531E-3</v>
      </c>
      <c r="H1178" s="3">
        <f>1-E1178/MAX(E$2:E1178)</f>
        <v>0.40519465051385017</v>
      </c>
      <c r="I1178" s="32">
        <v>551.53521126760563</v>
      </c>
      <c r="J1178" s="32">
        <v>322.53521126760563</v>
      </c>
      <c r="K1178" s="34">
        <f ca="1">IF(ROW()&gt;计算结果!B$18+1,SUM(OFFSET(I1178,0,0,-计算结果!B$18,1))-SUM(OFFSET(J1178,0,0,-计算结果!B$18,1)),SUM(OFFSET(I1178,0,0,-ROW(),1))-SUM(OFFSET(J1178,0,0,-ROW(),1)))</f>
        <v>7777.9999999999964</v>
      </c>
      <c r="L1178" s="35" t="str">
        <f t="shared" ca="1" si="73"/>
        <v>买</v>
      </c>
      <c r="M1178" s="4" t="str">
        <f t="shared" ca="1" si="74"/>
        <v/>
      </c>
      <c r="N1178" s="3">
        <f ca="1">IF(L1177="买",E1178/E1177-1,0)-IF(M1178=1,计算结果!B$17,0)</f>
        <v>3.6663585049756531E-3</v>
      </c>
      <c r="O1178" s="2">
        <f t="shared" ca="1" si="75"/>
        <v>4.1921319451937062</v>
      </c>
      <c r="P1178" s="3">
        <f ca="1">1-O1178/MAX(O$2:O1178)</f>
        <v>0.25706426526740023</v>
      </c>
    </row>
    <row r="1179" spans="1:16" x14ac:dyDescent="0.15">
      <c r="A1179" s="1">
        <v>40127</v>
      </c>
      <c r="B1179">
        <v>3520.4</v>
      </c>
      <c r="C1179">
        <v>3532.19</v>
      </c>
      <c r="D1179">
        <v>3501.5</v>
      </c>
      <c r="E1179" s="2">
        <v>3503.78</v>
      </c>
      <c r="F1179" s="16">
        <v>116073644032</v>
      </c>
      <c r="G1179" s="3">
        <f t="shared" si="72"/>
        <v>2.2856064008422994E-3</v>
      </c>
      <c r="H1179" s="3">
        <f>1-E1179/MAX(E$2:E1179)</f>
        <v>0.40383515959980942</v>
      </c>
      <c r="I1179" s="32">
        <v>395.00000000000006</v>
      </c>
      <c r="J1179" s="32">
        <v>500.00000000000006</v>
      </c>
      <c r="K1179" s="34">
        <f ca="1">IF(ROW()&gt;计算结果!B$18+1,SUM(OFFSET(I1179,0,0,-计算结果!B$18,1))-SUM(OFFSET(J1179,0,0,-计算结果!B$18,1)),SUM(OFFSET(I1179,0,0,-ROW(),1))-SUM(OFFSET(J1179,0,0,-ROW(),1)))</f>
        <v>7034.9999999999964</v>
      </c>
      <c r="L1179" s="35" t="str">
        <f t="shared" ca="1" si="73"/>
        <v>买</v>
      </c>
      <c r="M1179" s="4" t="str">
        <f t="shared" ca="1" si="74"/>
        <v/>
      </c>
      <c r="N1179" s="3">
        <f ca="1">IF(L1178="买",E1179/E1178-1,0)-IF(M1179=1,计算结果!B$17,0)</f>
        <v>2.2856064008422994E-3</v>
      </c>
      <c r="O1179" s="2">
        <f t="shared" ca="1" si="75"/>
        <v>4.2017135088008164</v>
      </c>
      <c r="P1179" s="3">
        <f ca="1">1-O1179/MAX(O$2:O1179)</f>
        <v>0.25536620659668097</v>
      </c>
    </row>
    <row r="1180" spans="1:16" x14ac:dyDescent="0.15">
      <c r="A1180" s="1">
        <v>40128</v>
      </c>
      <c r="B1180">
        <v>3500.59</v>
      </c>
      <c r="C1180">
        <v>3514.83</v>
      </c>
      <c r="D1180">
        <v>3468.86</v>
      </c>
      <c r="E1180" s="2">
        <v>3495.67</v>
      </c>
      <c r="F1180" s="16">
        <v>100494401536</v>
      </c>
      <c r="G1180" s="3">
        <f t="shared" si="72"/>
        <v>-2.3146430426568276E-3</v>
      </c>
      <c r="H1180" s="3">
        <f>1-E1180/MAX(E$2:E1180)</f>
        <v>0.40521506839991828</v>
      </c>
      <c r="I1180" s="32">
        <v>499.12499999999989</v>
      </c>
      <c r="J1180" s="32">
        <v>378.12499999999989</v>
      </c>
      <c r="K1180" s="34">
        <f ca="1">IF(ROW()&gt;计算结果!B$18+1,SUM(OFFSET(I1180,0,0,-计算结果!B$18,1))-SUM(OFFSET(J1180,0,0,-计算结果!B$18,1)),SUM(OFFSET(I1180,0,0,-ROW(),1))-SUM(OFFSET(J1180,0,0,-ROW(),1)))</f>
        <v>6875.0000000000036</v>
      </c>
      <c r="L1180" s="35" t="str">
        <f t="shared" ca="1" si="73"/>
        <v>买</v>
      </c>
      <c r="M1180" s="4" t="str">
        <f t="shared" ca="1" si="74"/>
        <v/>
      </c>
      <c r="N1180" s="3">
        <f ca="1">IF(L1179="买",E1180/E1179-1,0)-IF(M1180=1,计算结果!B$17,0)</f>
        <v>-2.3146430426568276E-3</v>
      </c>
      <c r="O1180" s="2">
        <f t="shared" ca="1" si="75"/>
        <v>4.1919880418604336</v>
      </c>
      <c r="P1180" s="3">
        <f ca="1">1-O1180/MAX(O$2:O1180)</f>
        <v>0.2570897680259091</v>
      </c>
    </row>
    <row r="1181" spans="1:16" x14ac:dyDescent="0.15">
      <c r="A1181" s="1">
        <v>40129</v>
      </c>
      <c r="B1181">
        <v>3506.95</v>
      </c>
      <c r="C1181">
        <v>3529.06</v>
      </c>
      <c r="D1181">
        <v>3487.68</v>
      </c>
      <c r="E1181" s="2">
        <v>3499.99</v>
      </c>
      <c r="F1181" s="16">
        <v>106569498624</v>
      </c>
      <c r="G1181" s="3">
        <f t="shared" si="72"/>
        <v>1.2358145934827647E-3</v>
      </c>
      <c r="H1181" s="3">
        <f>1-E1181/MAX(E$2:E1181)</f>
        <v>0.40448002450146325</v>
      </c>
      <c r="I1181" s="32">
        <v>488.70588235294105</v>
      </c>
      <c r="J1181" s="32">
        <v>364.70588235294105</v>
      </c>
      <c r="K1181" s="34">
        <f ca="1">IF(ROW()&gt;计算结果!B$18+1,SUM(OFFSET(I1181,0,0,-计算结果!B$18,1))-SUM(OFFSET(J1181,0,0,-计算结果!B$18,1)),SUM(OFFSET(I1181,0,0,-ROW(),1))-SUM(OFFSET(J1181,0,0,-ROW(),1)))</f>
        <v>7792.0000000000073</v>
      </c>
      <c r="L1181" s="35" t="str">
        <f t="shared" ca="1" si="73"/>
        <v>买</v>
      </c>
      <c r="M1181" s="4" t="str">
        <f t="shared" ca="1" si="74"/>
        <v/>
      </c>
      <c r="N1181" s="3">
        <f ca="1">IF(L1180="买",E1181/E1180-1,0)-IF(M1181=1,计算结果!B$17,0)</f>
        <v>1.2358145934827647E-3</v>
      </c>
      <c r="O1181" s="2">
        <f t="shared" ca="1" si="75"/>
        <v>4.1971685618582697</v>
      </c>
      <c r="P1181" s="3">
        <f ca="1">1-O1181/MAX(O$2:O1181)</f>
        <v>0.25617166871958785</v>
      </c>
    </row>
    <row r="1182" spans="1:16" x14ac:dyDescent="0.15">
      <c r="A1182" s="1">
        <v>40130</v>
      </c>
      <c r="B1182">
        <v>3489.54</v>
      </c>
      <c r="C1182">
        <v>3518.89</v>
      </c>
      <c r="D1182">
        <v>3445.36</v>
      </c>
      <c r="E1182" s="2">
        <v>3518.72</v>
      </c>
      <c r="F1182" s="16">
        <v>122356580352</v>
      </c>
      <c r="G1182" s="3">
        <f t="shared" si="72"/>
        <v>5.3514438612682902E-3</v>
      </c>
      <c r="H1182" s="3">
        <f>1-E1182/MAX(E$2:E1182)</f>
        <v>0.40129313278431911</v>
      </c>
      <c r="I1182" s="32">
        <v>600.10569105691059</v>
      </c>
      <c r="J1182" s="32">
        <v>269.10569105691059</v>
      </c>
      <c r="K1182" s="34">
        <f ca="1">IF(ROW()&gt;计算结果!B$18+1,SUM(OFFSET(I1182,0,0,-计算结果!B$18,1))-SUM(OFFSET(J1182,0,0,-计算结果!B$18,1)),SUM(OFFSET(I1182,0,0,-ROW(),1))-SUM(OFFSET(J1182,0,0,-ROW(),1)))</f>
        <v>7862.0000000000073</v>
      </c>
      <c r="L1182" s="35" t="str">
        <f t="shared" ca="1" si="73"/>
        <v>买</v>
      </c>
      <c r="M1182" s="4" t="str">
        <f t="shared" ca="1" si="74"/>
        <v/>
      </c>
      <c r="N1182" s="3">
        <f ca="1">IF(L1181="买",E1182/E1181-1,0)-IF(M1182=1,计算结果!B$17,0)</f>
        <v>5.3514438612682902E-3</v>
      </c>
      <c r="O1182" s="2">
        <f t="shared" ca="1" si="75"/>
        <v>4.2196294737933346</v>
      </c>
      <c r="P1182" s="3">
        <f ca="1">1-O1182/MAX(O$2:O1182)</f>
        <v>0.25219111316231979</v>
      </c>
    </row>
    <row r="1183" spans="1:16" x14ac:dyDescent="0.15">
      <c r="A1183" s="1">
        <v>40133</v>
      </c>
      <c r="B1183">
        <v>3541.05</v>
      </c>
      <c r="C1183">
        <v>3625.89</v>
      </c>
      <c r="D1183">
        <v>3541.05</v>
      </c>
      <c r="E1183" s="2">
        <v>3625.8</v>
      </c>
      <c r="F1183" s="16">
        <v>170544807936</v>
      </c>
      <c r="G1183" s="3">
        <f t="shared" si="72"/>
        <v>3.0431520552928415E-2</v>
      </c>
      <c r="H1183" s="3">
        <f>1-E1183/MAX(E$2:E1183)</f>
        <v>0.38307357244946572</v>
      </c>
      <c r="I1183" s="32">
        <v>804.01408450704218</v>
      </c>
      <c r="J1183" s="32">
        <v>69.014084507042185</v>
      </c>
      <c r="K1183" s="34">
        <f ca="1">IF(ROW()&gt;计算结果!B$18+1,SUM(OFFSET(I1183,0,0,-计算结果!B$18,1))-SUM(OFFSET(J1183,0,0,-计算结果!B$18,1)),SUM(OFFSET(I1183,0,0,-ROW(),1))-SUM(OFFSET(J1183,0,0,-ROW(),1)))</f>
        <v>7767.0000000000073</v>
      </c>
      <c r="L1183" s="35" t="str">
        <f t="shared" ca="1" si="73"/>
        <v>买</v>
      </c>
      <c r="M1183" s="4" t="str">
        <f t="shared" ca="1" si="74"/>
        <v/>
      </c>
      <c r="N1183" s="3">
        <f ca="1">IF(L1182="买",E1183/E1182-1,0)-IF(M1183=1,计算结果!B$17,0)</f>
        <v>3.0431520552928415E-2</v>
      </c>
      <c r="O1183" s="2">
        <f t="shared" ca="1" si="75"/>
        <v>4.3480392148508189</v>
      </c>
      <c r="P1183" s="3">
        <f ca="1">1-O1183/MAX(O$2:O1183)</f>
        <v>0.22943415165285641</v>
      </c>
    </row>
    <row r="1184" spans="1:16" x14ac:dyDescent="0.15">
      <c r="A1184" s="1">
        <v>40134</v>
      </c>
      <c r="B1184">
        <v>3644.96</v>
      </c>
      <c r="C1184">
        <v>3649.42</v>
      </c>
      <c r="D1184">
        <v>3619.99</v>
      </c>
      <c r="E1184" s="2">
        <v>3628.35</v>
      </c>
      <c r="F1184" s="16">
        <v>135058677760</v>
      </c>
      <c r="G1184" s="3">
        <f t="shared" si="72"/>
        <v>7.0329306635774635E-4</v>
      </c>
      <c r="H1184" s="3">
        <f>1-E1184/MAX(E$2:E1184)</f>
        <v>0.38263969237051654</v>
      </c>
      <c r="I1184" s="32">
        <v>499.75757575757569</v>
      </c>
      <c r="J1184" s="32">
        <v>375.75757575757569</v>
      </c>
      <c r="K1184" s="34">
        <f ca="1">IF(ROW()&gt;计算结果!B$18+1,SUM(OFFSET(I1184,0,0,-计算结果!B$18,1))-SUM(OFFSET(J1184,0,0,-计算结果!B$18,1)),SUM(OFFSET(I1184,0,0,-ROW(),1))-SUM(OFFSET(J1184,0,0,-ROW(),1)))</f>
        <v>7328</v>
      </c>
      <c r="L1184" s="35" t="str">
        <f t="shared" ca="1" si="73"/>
        <v>买</v>
      </c>
      <c r="M1184" s="4" t="str">
        <f t="shared" ca="1" si="74"/>
        <v/>
      </c>
      <c r="N1184" s="3">
        <f ca="1">IF(L1183="买",E1184/E1183-1,0)-IF(M1184=1,计算结果!B$17,0)</f>
        <v>7.0329306635774635E-4</v>
      </c>
      <c r="O1184" s="2">
        <f t="shared" ca="1" si="75"/>
        <v>4.3510971606828752</v>
      </c>
      <c r="P1184" s="3">
        <f ca="1">1-O1184/MAX(O$2:O1184)</f>
        <v>0.22889221803454185</v>
      </c>
    </row>
    <row r="1185" spans="1:16" x14ac:dyDescent="0.15">
      <c r="A1185" s="1">
        <v>40135</v>
      </c>
      <c r="B1185">
        <v>3633.85</v>
      </c>
      <c r="C1185">
        <v>3652.81</v>
      </c>
      <c r="D1185">
        <v>3612.79</v>
      </c>
      <c r="E1185" s="2">
        <v>3630.23</v>
      </c>
      <c r="F1185" s="16">
        <v>119034888192</v>
      </c>
      <c r="G1185" s="3">
        <f t="shared" si="72"/>
        <v>5.1814185511322997E-4</v>
      </c>
      <c r="H1185" s="3">
        <f>1-E1185/MAX(E$2:E1185)</f>
        <v>0.38231981215544819</v>
      </c>
      <c r="I1185" s="32">
        <v>503.99999999999994</v>
      </c>
      <c r="J1185" s="32">
        <v>399.99999999999994</v>
      </c>
      <c r="K1185" s="34">
        <f ca="1">IF(ROW()&gt;计算结果!B$18+1,SUM(OFFSET(I1185,0,0,-计算结果!B$18,1))-SUM(OFFSET(J1185,0,0,-计算结果!B$18,1)),SUM(OFFSET(I1185,0,0,-ROW(),1))-SUM(OFFSET(J1185,0,0,-ROW(),1)))</f>
        <v>7401</v>
      </c>
      <c r="L1185" s="35" t="str">
        <f t="shared" ca="1" si="73"/>
        <v>买</v>
      </c>
      <c r="M1185" s="4" t="str">
        <f t="shared" ca="1" si="74"/>
        <v/>
      </c>
      <c r="N1185" s="3">
        <f ca="1">IF(L1184="买",E1185/E1184-1,0)-IF(M1185=1,计算结果!B$17,0)</f>
        <v>5.1814185511322997E-4</v>
      </c>
      <c r="O1185" s="2">
        <f t="shared" ca="1" si="75"/>
        <v>4.3533516462374893</v>
      </c>
      <c r="P1185" s="3">
        <f ca="1">1-O1185/MAX(O$2:O1185)</f>
        <v>0.22849267481790203</v>
      </c>
    </row>
    <row r="1186" spans="1:16" x14ac:dyDescent="0.15">
      <c r="A1186" s="1">
        <v>40136</v>
      </c>
      <c r="B1186">
        <v>3638.07</v>
      </c>
      <c r="C1186">
        <v>3653.9</v>
      </c>
      <c r="D1186">
        <v>3604.61</v>
      </c>
      <c r="E1186" s="2">
        <v>3642.44</v>
      </c>
      <c r="F1186" s="16">
        <v>125514317824</v>
      </c>
      <c r="G1186" s="3">
        <f t="shared" si="72"/>
        <v>3.3634232541739362E-3</v>
      </c>
      <c r="H1186" s="3">
        <f>1-E1186/MAX(E$2:E1186)</f>
        <v>0.38024229224800921</v>
      </c>
      <c r="I1186" s="32">
        <v>698.86131386861314</v>
      </c>
      <c r="J1186" s="32">
        <v>186.86131386861314</v>
      </c>
      <c r="K1186" s="34">
        <f ca="1">IF(ROW()&gt;计算结果!B$18+1,SUM(OFFSET(I1186,0,0,-计算结果!B$18,1))-SUM(OFFSET(J1186,0,0,-计算结果!B$18,1)),SUM(OFFSET(I1186,0,0,-ROW(),1))-SUM(OFFSET(J1186,0,0,-ROW(),1)))</f>
        <v>7897</v>
      </c>
      <c r="L1186" s="35" t="str">
        <f t="shared" ca="1" si="73"/>
        <v>买</v>
      </c>
      <c r="M1186" s="4" t="str">
        <f t="shared" ca="1" si="74"/>
        <v/>
      </c>
      <c r="N1186" s="3">
        <f ca="1">IF(L1185="买",E1186/E1185-1,0)-IF(M1186=1,计算结果!B$17,0)</f>
        <v>3.3634232541739362E-3</v>
      </c>
      <c r="O1186" s="2">
        <f t="shared" ca="1" si="75"/>
        <v>4.3679938103980405</v>
      </c>
      <c r="P1186" s="3">
        <f ca="1">1-O1186/MAX(O$2:O1186)</f>
        <v>0.22589776913961901</v>
      </c>
    </row>
    <row r="1187" spans="1:16" x14ac:dyDescent="0.15">
      <c r="A1187" s="1">
        <v>40137</v>
      </c>
      <c r="B1187">
        <v>3630.58</v>
      </c>
      <c r="C1187">
        <v>3658.21</v>
      </c>
      <c r="D1187">
        <v>3597.31</v>
      </c>
      <c r="E1187" s="2">
        <v>3631.01</v>
      </c>
      <c r="F1187" s="16">
        <v>127585255424</v>
      </c>
      <c r="G1187" s="3">
        <f t="shared" si="72"/>
        <v>-3.1380063913201139E-3</v>
      </c>
      <c r="H1187" s="3">
        <f>1-E1187/MAX(E$2:E1187)</f>
        <v>0.38218709589600486</v>
      </c>
      <c r="I1187" s="32">
        <v>485.75000000000023</v>
      </c>
      <c r="J1187" s="32">
        <v>418.75000000000023</v>
      </c>
      <c r="K1187" s="34">
        <f ca="1">IF(ROW()&gt;计算结果!B$18+1,SUM(OFFSET(I1187,0,0,-计算结果!B$18,1))-SUM(OFFSET(J1187,0,0,-计算结果!B$18,1)),SUM(OFFSET(I1187,0,0,-ROW(),1))-SUM(OFFSET(J1187,0,0,-ROW(),1)))</f>
        <v>8420</v>
      </c>
      <c r="L1187" s="35" t="str">
        <f t="shared" ca="1" si="73"/>
        <v>买</v>
      </c>
      <c r="M1187" s="4" t="str">
        <f t="shared" ca="1" si="74"/>
        <v/>
      </c>
      <c r="N1187" s="3">
        <f ca="1">IF(L1186="买",E1187/E1186-1,0)-IF(M1187=1,计算结果!B$17,0)</f>
        <v>-3.1380063913201139E-3</v>
      </c>
      <c r="O1187" s="2">
        <f t="shared" ca="1" si="75"/>
        <v>4.3542870179037649</v>
      </c>
      <c r="P1187" s="3">
        <f ca="1">1-O1187/MAX(O$2:O1187)</f>
        <v>0.22832690688759405</v>
      </c>
    </row>
    <row r="1188" spans="1:16" x14ac:dyDescent="0.15">
      <c r="A1188" s="1">
        <v>40140</v>
      </c>
      <c r="B1188">
        <v>3636.53</v>
      </c>
      <c r="C1188">
        <v>3666.27</v>
      </c>
      <c r="D1188">
        <v>3628.2</v>
      </c>
      <c r="E1188" s="2">
        <v>3665.51</v>
      </c>
      <c r="F1188" s="16">
        <v>135750451200</v>
      </c>
      <c r="G1188" s="3">
        <f t="shared" si="72"/>
        <v>9.5014885665420934E-3</v>
      </c>
      <c r="H1188" s="3">
        <f>1-E1188/MAX(E$2:E1188)</f>
        <v>0.37631695365139861</v>
      </c>
      <c r="I1188" s="32">
        <v>737.81347150259057</v>
      </c>
      <c r="J1188" s="32">
        <v>151.81347150259057</v>
      </c>
      <c r="K1188" s="34">
        <f ca="1">IF(ROW()&gt;计算结果!B$18+1,SUM(OFFSET(I1188,0,0,-计算结果!B$18,1))-SUM(OFFSET(J1188,0,0,-计算结果!B$18,1)),SUM(OFFSET(I1188,0,0,-ROW(),1))-SUM(OFFSET(J1188,0,0,-ROW(),1)))</f>
        <v>9674.9999999999891</v>
      </c>
      <c r="L1188" s="35" t="str">
        <f t="shared" ca="1" si="73"/>
        <v>买</v>
      </c>
      <c r="M1188" s="4" t="str">
        <f t="shared" ca="1" si="74"/>
        <v/>
      </c>
      <c r="N1188" s="3">
        <f ca="1">IF(L1187="买",E1188/E1187-1,0)-IF(M1188=1,计算结果!B$17,0)</f>
        <v>9.5014885665420934E-3</v>
      </c>
      <c r="O1188" s="2">
        <f t="shared" ca="1" si="75"/>
        <v>4.39565922621982</v>
      </c>
      <c r="P1188" s="3">
        <f ca="1">1-O1188/MAX(O$2:O1188)</f>
        <v>0.22099486381627842</v>
      </c>
    </row>
    <row r="1189" spans="1:16" x14ac:dyDescent="0.15">
      <c r="A1189" s="1">
        <v>40141</v>
      </c>
      <c r="B1189">
        <v>3680.75</v>
      </c>
      <c r="C1189">
        <v>3698.13</v>
      </c>
      <c r="D1189">
        <v>3538.86</v>
      </c>
      <c r="E1189" s="2">
        <v>3548.08</v>
      </c>
      <c r="F1189" s="16">
        <v>203721998336</v>
      </c>
      <c r="G1189" s="3">
        <f t="shared" si="72"/>
        <v>-3.2036469686346547E-2</v>
      </c>
      <c r="H1189" s="3">
        <f>1-E1189/MAX(E$2:E1189)</f>
        <v>0.39629755665963384</v>
      </c>
      <c r="I1189" s="32">
        <v>51.446808510638299</v>
      </c>
      <c r="J1189" s="32">
        <v>857.44680851063833</v>
      </c>
      <c r="K1189" s="34">
        <f ca="1">IF(ROW()&gt;计算结果!B$18+1,SUM(OFFSET(I1189,0,0,-计算结果!B$18,1))-SUM(OFFSET(J1189,0,0,-计算结果!B$18,1)),SUM(OFFSET(I1189,0,0,-ROW(),1))-SUM(OFFSET(J1189,0,0,-ROW(),1)))</f>
        <v>8624.9999999999927</v>
      </c>
      <c r="L1189" s="35" t="str">
        <f t="shared" ca="1" si="73"/>
        <v>买</v>
      </c>
      <c r="M1189" s="4" t="str">
        <f t="shared" ca="1" si="74"/>
        <v/>
      </c>
      <c r="N1189" s="3">
        <f ca="1">IF(L1188="买",E1189/E1188-1,0)-IF(M1189=1,计算结果!B$17,0)</f>
        <v>-3.2036469686346547E-2</v>
      </c>
      <c r="O1189" s="2">
        <f t="shared" ca="1" si="75"/>
        <v>4.2548378226675192</v>
      </c>
      <c r="P1189" s="3">
        <f ca="1">1-O1189/MAX(O$2:O1189)</f>
        <v>0.2459514382471365</v>
      </c>
    </row>
    <row r="1190" spans="1:16" x14ac:dyDescent="0.15">
      <c r="A1190" s="1">
        <v>40142</v>
      </c>
      <c r="B1190">
        <v>3541.51</v>
      </c>
      <c r="C1190">
        <v>3630.3</v>
      </c>
      <c r="D1190">
        <v>3508.06</v>
      </c>
      <c r="E1190" s="2">
        <v>3629.63</v>
      </c>
      <c r="F1190" s="16">
        <v>157030858752</v>
      </c>
      <c r="G1190" s="3">
        <f t="shared" si="72"/>
        <v>2.298426191066727E-2</v>
      </c>
      <c r="H1190" s="3">
        <f>1-E1190/MAX(E$2:E1190)</f>
        <v>0.38242190158578915</v>
      </c>
      <c r="I1190" s="32">
        <v>885.00145843461348</v>
      </c>
      <c r="J1190" s="32">
        <v>21.001458434613482</v>
      </c>
      <c r="K1190" s="34">
        <f ca="1">IF(ROW()&gt;计算结果!B$18+1,SUM(OFFSET(I1190,0,0,-计算结果!B$18,1))-SUM(OFFSET(J1190,0,0,-计算结果!B$18,1)),SUM(OFFSET(I1190,0,0,-ROW(),1))-SUM(OFFSET(J1190,0,0,-ROW(),1)))</f>
        <v>9216.0000000000073</v>
      </c>
      <c r="L1190" s="35" t="str">
        <f t="shared" ca="1" si="73"/>
        <v>买</v>
      </c>
      <c r="M1190" s="4" t="str">
        <f t="shared" ca="1" si="74"/>
        <v/>
      </c>
      <c r="N1190" s="3">
        <f ca="1">IF(L1189="买",E1190/E1189-1,0)-IF(M1190=1,计算结果!B$17,0)</f>
        <v>2.298426191066727E-2</v>
      </c>
      <c r="O1190" s="2">
        <f t="shared" ca="1" si="75"/>
        <v>4.3526321295711226</v>
      </c>
      <c r="P1190" s="3">
        <f ca="1">1-O1190/MAX(O$2:O1190)</f>
        <v>0.22862018861044675</v>
      </c>
    </row>
    <row r="1191" spans="1:16" x14ac:dyDescent="0.15">
      <c r="A1191" s="1">
        <v>40143</v>
      </c>
      <c r="B1191">
        <v>3635.79</v>
      </c>
      <c r="C1191">
        <v>3646.61</v>
      </c>
      <c r="D1191">
        <v>3472.95</v>
      </c>
      <c r="E1191" s="2">
        <v>3485.77</v>
      </c>
      <c r="F1191" s="16">
        <v>180809383936</v>
      </c>
      <c r="G1191" s="3">
        <f t="shared" si="72"/>
        <v>-3.963489391480679E-2</v>
      </c>
      <c r="H1191" s="3">
        <f>1-E1191/MAX(E$2:E1191)</f>
        <v>0.40689954400054451</v>
      </c>
      <c r="I1191" s="32">
        <v>80</v>
      </c>
      <c r="J1191" s="32">
        <v>800</v>
      </c>
      <c r="K1191" s="34">
        <f ca="1">IF(ROW()&gt;计算结果!B$18+1,SUM(OFFSET(I1191,0,0,-计算结果!B$18,1))-SUM(OFFSET(J1191,0,0,-计算结果!B$18,1)),SUM(OFFSET(I1191,0,0,-ROW(),1))-SUM(OFFSET(J1191,0,0,-ROW(),1)))</f>
        <v>9290</v>
      </c>
      <c r="L1191" s="35" t="str">
        <f t="shared" ca="1" si="73"/>
        <v>买</v>
      </c>
      <c r="M1191" s="4" t="str">
        <f t="shared" ca="1" si="74"/>
        <v/>
      </c>
      <c r="N1191" s="3">
        <f ca="1">IF(L1190="买",E1191/E1190-1,0)-IF(M1191=1,计算结果!B$17,0)</f>
        <v>-3.963489391480679E-2</v>
      </c>
      <c r="O1191" s="2">
        <f t="shared" ca="1" si="75"/>
        <v>4.1801160168653917</v>
      </c>
      <c r="P1191" s="3">
        <f ca="1">1-O1191/MAX(O$2:O1191)</f>
        <v>0.25919374560289532</v>
      </c>
    </row>
    <row r="1192" spans="1:16" x14ac:dyDescent="0.15">
      <c r="A1192" s="1">
        <v>40144</v>
      </c>
      <c r="B1192">
        <v>3440.34</v>
      </c>
      <c r="C1192">
        <v>3480.93</v>
      </c>
      <c r="D1192">
        <v>3367.29</v>
      </c>
      <c r="E1192" s="2">
        <v>3382.51</v>
      </c>
      <c r="F1192" s="16">
        <v>125775994880</v>
      </c>
      <c r="G1192" s="3">
        <f t="shared" si="72"/>
        <v>-2.9623297004678917E-2</v>
      </c>
      <c r="H1192" s="3">
        <f>1-E1192/MAX(E$2:E1192)</f>
        <v>0.42446913496222682</v>
      </c>
      <c r="I1192" s="32">
        <v>154.17721518987341</v>
      </c>
      <c r="J1192" s="32">
        <v>734.17721518987344</v>
      </c>
      <c r="K1192" s="34">
        <f ca="1">IF(ROW()&gt;计算结果!B$18+1,SUM(OFFSET(I1192,0,0,-计算结果!B$18,1))-SUM(OFFSET(J1192,0,0,-计算结果!B$18,1)),SUM(OFFSET(I1192,0,0,-ROW(),1))-SUM(OFFSET(J1192,0,0,-ROW(),1)))</f>
        <v>8610.0000000000109</v>
      </c>
      <c r="L1192" s="35" t="str">
        <f t="shared" ca="1" si="73"/>
        <v>买</v>
      </c>
      <c r="M1192" s="4" t="str">
        <f t="shared" ca="1" si="74"/>
        <v/>
      </c>
      <c r="N1192" s="3">
        <f ca="1">IF(L1191="买",E1192/E1191-1,0)-IF(M1192=1,计算结果!B$17,0)</f>
        <v>-2.9623297004678917E-2</v>
      </c>
      <c r="O1192" s="2">
        <f t="shared" ca="1" si="75"/>
        <v>4.0562871985837727</v>
      </c>
      <c r="P1192" s="3">
        <f ca="1">1-O1192/MAX(O$2:O1192)</f>
        <v>0.28113886929982446</v>
      </c>
    </row>
    <row r="1193" spans="1:16" x14ac:dyDescent="0.15">
      <c r="A1193" s="1">
        <v>40147</v>
      </c>
      <c r="B1193">
        <v>3415.08</v>
      </c>
      <c r="C1193">
        <v>3511.76</v>
      </c>
      <c r="D1193">
        <v>3415.08</v>
      </c>
      <c r="E1193" s="2">
        <v>3511.67</v>
      </c>
      <c r="F1193" s="16">
        <v>117377392640</v>
      </c>
      <c r="G1193" s="3">
        <f t="shared" si="72"/>
        <v>3.8184661686144317E-2</v>
      </c>
      <c r="H1193" s="3">
        <f>1-E1193/MAX(E$2:E1193)</f>
        <v>0.40249268359082557</v>
      </c>
      <c r="I1193" s="32">
        <v>890.0001357496775</v>
      </c>
      <c r="J1193" s="32">
        <v>6.0001357496774972</v>
      </c>
      <c r="K1193" s="34">
        <f ca="1">IF(ROW()&gt;计算结果!B$18+1,SUM(OFFSET(I1193,0,0,-计算结果!B$18,1))-SUM(OFFSET(J1193,0,0,-计算结果!B$18,1)),SUM(OFFSET(I1193,0,0,-ROW(),1))-SUM(OFFSET(J1193,0,0,-ROW(),1)))</f>
        <v>10234.000000000007</v>
      </c>
      <c r="L1193" s="35" t="str">
        <f t="shared" ca="1" si="73"/>
        <v>买</v>
      </c>
      <c r="M1193" s="4" t="str">
        <f t="shared" ca="1" si="74"/>
        <v/>
      </c>
      <c r="N1193" s="3">
        <f ca="1">IF(L1192="买",E1193/E1192-1,0)-IF(M1193=1,计算结果!B$17,0)</f>
        <v>3.8184661686144317E-2</v>
      </c>
      <c r="O1193" s="2">
        <f t="shared" ca="1" si="75"/>
        <v>4.2111751529635324</v>
      </c>
      <c r="P1193" s="3">
        <f ca="1">1-O1193/MAX(O$2:O1193)</f>
        <v>0.25368940022471909</v>
      </c>
    </row>
    <row r="1194" spans="1:16" x14ac:dyDescent="0.15">
      <c r="A1194" s="1">
        <v>40148</v>
      </c>
      <c r="B1194">
        <v>3507.56</v>
      </c>
      <c r="C1194">
        <v>3566.78</v>
      </c>
      <c r="D1194">
        <v>3485.52</v>
      </c>
      <c r="E1194" s="2">
        <v>3560.83</v>
      </c>
      <c r="F1194" s="16">
        <v>138002628608</v>
      </c>
      <c r="G1194" s="3">
        <f t="shared" si="72"/>
        <v>1.3999037494980993E-2</v>
      </c>
      <c r="H1194" s="3">
        <f>1-E1194/MAX(E$2:E1194)</f>
        <v>0.39412815626488806</v>
      </c>
      <c r="I1194" s="32">
        <v>863.00092123445415</v>
      </c>
      <c r="J1194" s="32">
        <v>38.000921234454154</v>
      </c>
      <c r="K1194" s="34">
        <f ca="1">IF(ROW()&gt;计算结果!B$18+1,SUM(OFFSET(I1194,0,0,-计算结果!B$18,1))-SUM(OFFSET(J1194,0,0,-计算结果!B$18,1)),SUM(OFFSET(I1194,0,0,-ROW(),1))-SUM(OFFSET(J1194,0,0,-ROW(),1)))</f>
        <v>11897.000000000004</v>
      </c>
      <c r="L1194" s="35" t="str">
        <f t="shared" ca="1" si="73"/>
        <v>买</v>
      </c>
      <c r="M1194" s="4" t="str">
        <f t="shared" ca="1" si="74"/>
        <v/>
      </c>
      <c r="N1194" s="3">
        <f ca="1">IF(L1193="买",E1194/E1193-1,0)-IF(M1194=1,计算结果!B$17,0)</f>
        <v>1.3999037494980993E-2</v>
      </c>
      <c r="O1194" s="2">
        <f t="shared" ca="1" si="75"/>
        <v>4.2701275518278008</v>
      </c>
      <c r="P1194" s="3">
        <f ca="1">1-O1194/MAX(O$2:O1194)</f>
        <v>0.24324177015556325</v>
      </c>
    </row>
    <row r="1195" spans="1:16" x14ac:dyDescent="0.15">
      <c r="A1195" s="1">
        <v>40149</v>
      </c>
      <c r="B1195">
        <v>3578.87</v>
      </c>
      <c r="C1195">
        <v>3607.56</v>
      </c>
      <c r="D1195">
        <v>3570.29</v>
      </c>
      <c r="E1195" s="2">
        <v>3597.33</v>
      </c>
      <c r="F1195" s="16">
        <v>138929258496</v>
      </c>
      <c r="G1195" s="3">
        <f t="shared" si="72"/>
        <v>1.0250419143851275E-2</v>
      </c>
      <c r="H1195" s="3">
        <f>1-E1195/MAX(E$2:E1195)</f>
        <v>0.38791771591914515</v>
      </c>
      <c r="I1195" s="32">
        <v>687.35361216730041</v>
      </c>
      <c r="J1195" s="32">
        <v>189.35361216730041</v>
      </c>
      <c r="K1195" s="34">
        <f ca="1">IF(ROW()&gt;计算结果!B$18+1,SUM(OFFSET(I1195,0,0,-计算结果!B$18,1))-SUM(OFFSET(J1195,0,0,-计算结果!B$18,1)),SUM(OFFSET(I1195,0,0,-ROW(),1))-SUM(OFFSET(J1195,0,0,-ROW(),1)))</f>
        <v>11862.000000000007</v>
      </c>
      <c r="L1195" s="35" t="str">
        <f t="shared" ca="1" si="73"/>
        <v>买</v>
      </c>
      <c r="M1195" s="4" t="str">
        <f t="shared" ca="1" si="74"/>
        <v/>
      </c>
      <c r="N1195" s="3">
        <f ca="1">IF(L1194="买",E1195/E1194-1,0)-IF(M1195=1,计算结果!B$17,0)</f>
        <v>1.0250419143851275E-2</v>
      </c>
      <c r="O1195" s="2">
        <f t="shared" ca="1" si="75"/>
        <v>4.3138981490317434</v>
      </c>
      <c r="P1195" s="3">
        <f ca="1">1-O1195/MAX(O$2:O1195)</f>
        <v>0.23548468110909881</v>
      </c>
    </row>
    <row r="1196" spans="1:16" x14ac:dyDescent="0.15">
      <c r="A1196" s="1">
        <v>40150</v>
      </c>
      <c r="B1196">
        <v>3596.95</v>
      </c>
      <c r="C1196">
        <v>3603.12</v>
      </c>
      <c r="D1196">
        <v>3551.48</v>
      </c>
      <c r="E1196" s="2">
        <v>3590.88</v>
      </c>
      <c r="F1196" s="16">
        <v>128562626560</v>
      </c>
      <c r="G1196" s="3">
        <f t="shared" si="72"/>
        <v>-1.7929964723836234E-3</v>
      </c>
      <c r="H1196" s="3">
        <f>1-E1196/MAX(E$2:E1196)</f>
        <v>0.38901517729531065</v>
      </c>
      <c r="I1196" s="32">
        <v>505.28571428571422</v>
      </c>
      <c r="J1196" s="32">
        <v>374.28571428571422</v>
      </c>
      <c r="K1196" s="34">
        <f ca="1">IF(ROW()&gt;计算结果!B$18+1,SUM(OFFSET(I1196,0,0,-计算结果!B$18,1))-SUM(OFFSET(J1196,0,0,-计算结果!B$18,1)),SUM(OFFSET(I1196,0,0,-ROW(),1))-SUM(OFFSET(J1196,0,0,-ROW(),1)))</f>
        <v>12731.000000000018</v>
      </c>
      <c r="L1196" s="35" t="str">
        <f t="shared" ca="1" si="73"/>
        <v>买</v>
      </c>
      <c r="M1196" s="4" t="str">
        <f t="shared" ca="1" si="74"/>
        <v/>
      </c>
      <c r="N1196" s="3">
        <f ca="1">IF(L1195="买",E1196/E1195-1,0)-IF(M1196=1,计算结果!B$17,0)</f>
        <v>-1.7929964723836234E-3</v>
      </c>
      <c r="O1196" s="2">
        <f t="shared" ca="1" si="75"/>
        <v>4.306163344868307</v>
      </c>
      <c r="P1196" s="3">
        <f ca="1">1-O1196/MAX(O$2:O1196)</f>
        <v>0.23685545437895339</v>
      </c>
    </row>
    <row r="1197" spans="1:16" x14ac:dyDescent="0.15">
      <c r="A1197" s="1">
        <v>40151</v>
      </c>
      <c r="B1197">
        <v>3581.63</v>
      </c>
      <c r="C1197">
        <v>3646.26</v>
      </c>
      <c r="D1197">
        <v>3530.06</v>
      </c>
      <c r="E1197" s="2">
        <v>3643.49</v>
      </c>
      <c r="F1197" s="16">
        <v>188843982848</v>
      </c>
      <c r="G1197" s="3">
        <f t="shared" si="72"/>
        <v>1.4651004767633369E-2</v>
      </c>
      <c r="H1197" s="3">
        <f>1-E1197/MAX(E$2:E1197)</f>
        <v>0.38006363574491253</v>
      </c>
      <c r="I1197" s="32">
        <v>197.6901408450704</v>
      </c>
      <c r="J1197" s="32">
        <v>681.69014084507035</v>
      </c>
      <c r="K1197" s="34">
        <f ca="1">IF(ROW()&gt;计算结果!B$18+1,SUM(OFFSET(I1197,0,0,-计算结果!B$18,1))-SUM(OFFSET(J1197,0,0,-计算结果!B$18,1)),SUM(OFFSET(I1197,0,0,-ROW(),1))-SUM(OFFSET(J1197,0,0,-ROW(),1)))</f>
        <v>11381.000000000015</v>
      </c>
      <c r="L1197" s="35" t="str">
        <f t="shared" ca="1" si="73"/>
        <v>买</v>
      </c>
      <c r="M1197" s="4" t="str">
        <f t="shared" ca="1" si="74"/>
        <v/>
      </c>
      <c r="N1197" s="3">
        <f ca="1">IF(L1196="买",E1197/E1196-1,0)-IF(M1197=1,计算结果!B$17,0)</f>
        <v>1.4651004767633369E-2</v>
      </c>
      <c r="O1197" s="2">
        <f t="shared" ca="1" si="75"/>
        <v>4.3692529645641809</v>
      </c>
      <c r="P1197" s="3">
        <f ca="1">1-O1197/MAX(O$2:O1197)</f>
        <v>0.22567462000266603</v>
      </c>
    </row>
    <row r="1198" spans="1:16" x14ac:dyDescent="0.15">
      <c r="A1198" s="1">
        <v>40154</v>
      </c>
      <c r="B1198">
        <v>3644.63</v>
      </c>
      <c r="C1198">
        <v>3672.8</v>
      </c>
      <c r="D1198">
        <v>3633.45</v>
      </c>
      <c r="E1198" s="2">
        <v>3668.83</v>
      </c>
      <c r="F1198" s="16">
        <v>131991691264</v>
      </c>
      <c r="G1198" s="3">
        <f t="shared" si="72"/>
        <v>6.9548701931390067E-3</v>
      </c>
      <c r="H1198" s="3">
        <f>1-E1198/MAX(E$2:E1198)</f>
        <v>0.37575205880351192</v>
      </c>
      <c r="I1198" s="32">
        <v>751.07822410147992</v>
      </c>
      <c r="J1198" s="32">
        <v>131.07822410147992</v>
      </c>
      <c r="K1198" s="34">
        <f ca="1">IF(ROW()&gt;计算结果!B$18+1,SUM(OFFSET(I1198,0,0,-计算结果!B$18,1))-SUM(OFFSET(J1198,0,0,-计算结果!B$18,1)),SUM(OFFSET(I1198,0,0,-ROW(),1))-SUM(OFFSET(J1198,0,0,-ROW(),1)))</f>
        <v>11179.000000000018</v>
      </c>
      <c r="L1198" s="35" t="str">
        <f t="shared" ca="1" si="73"/>
        <v>买</v>
      </c>
      <c r="M1198" s="4" t="str">
        <f t="shared" ca="1" si="74"/>
        <v/>
      </c>
      <c r="N1198" s="3">
        <f ca="1">IF(L1197="买",E1198/E1197-1,0)-IF(M1198=1,计算结果!B$17,0)</f>
        <v>6.9548701931390067E-3</v>
      </c>
      <c r="O1198" s="2">
        <f t="shared" ca="1" si="75"/>
        <v>4.3996405517737127</v>
      </c>
      <c r="P1198" s="3">
        <f ca="1">1-O1198/MAX(O$2:O1198)</f>
        <v>0.22028928749753152</v>
      </c>
    </row>
    <row r="1199" spans="1:16" x14ac:dyDescent="0.15">
      <c r="A1199" s="1">
        <v>40155</v>
      </c>
      <c r="B1199">
        <v>3670.81</v>
      </c>
      <c r="C1199">
        <v>3671.04</v>
      </c>
      <c r="D1199">
        <v>3590.94</v>
      </c>
      <c r="E1199" s="2">
        <v>3624.02</v>
      </c>
      <c r="F1199" s="16">
        <v>118750855168</v>
      </c>
      <c r="G1199" s="3">
        <f t="shared" si="72"/>
        <v>-1.2213703006135446E-2</v>
      </c>
      <c r="H1199" s="3">
        <f>1-E1199/MAX(E$2:E1199)</f>
        <v>0.38337643775947727</v>
      </c>
      <c r="I1199" s="32">
        <v>307.56521739130443</v>
      </c>
      <c r="J1199" s="32">
        <v>569.56521739130449</v>
      </c>
      <c r="K1199" s="34">
        <f ca="1">IF(ROW()&gt;计算结果!B$18+1,SUM(OFFSET(I1199,0,0,-计算结果!B$18,1))-SUM(OFFSET(J1199,0,0,-计算结果!B$18,1)),SUM(OFFSET(I1199,0,0,-ROW(),1))-SUM(OFFSET(J1199,0,0,-ROW(),1)))</f>
        <v>10331.000000000018</v>
      </c>
      <c r="L1199" s="35" t="str">
        <f t="shared" ca="1" si="73"/>
        <v>买</v>
      </c>
      <c r="M1199" s="4" t="str">
        <f t="shared" ca="1" si="74"/>
        <v/>
      </c>
      <c r="N1199" s="3">
        <f ca="1">IF(L1198="买",E1199/E1198-1,0)-IF(M1199=1,计算结果!B$17,0)</f>
        <v>-1.2213703006135446E-2</v>
      </c>
      <c r="O1199" s="2">
        <f t="shared" ca="1" si="75"/>
        <v>4.345904648740599</v>
      </c>
      <c r="P1199" s="3">
        <f ca="1">1-O1199/MAX(O$2:O1199)</f>
        <v>0.22981244257073885</v>
      </c>
    </row>
    <row r="1200" spans="1:16" x14ac:dyDescent="0.15">
      <c r="A1200" s="1">
        <v>40156</v>
      </c>
      <c r="B1200">
        <v>3579.28</v>
      </c>
      <c r="C1200">
        <v>3603.7</v>
      </c>
      <c r="D1200">
        <v>3543.42</v>
      </c>
      <c r="E1200" s="2">
        <v>3554.48</v>
      </c>
      <c r="F1200" s="16">
        <v>97091969024</v>
      </c>
      <c r="G1200" s="3">
        <f t="shared" si="72"/>
        <v>-1.9188635824305633E-2</v>
      </c>
      <c r="H1200" s="3">
        <f>1-E1200/MAX(E$2:E1200)</f>
        <v>0.39520860273599667</v>
      </c>
      <c r="I1200" s="32">
        <v>157.1012658227848</v>
      </c>
      <c r="J1200" s="32">
        <v>748.10126582278485</v>
      </c>
      <c r="K1200" s="34">
        <f ca="1">IF(ROW()&gt;计算结果!B$18+1,SUM(OFFSET(I1200,0,0,-计算结果!B$18,1))-SUM(OFFSET(J1200,0,0,-计算结果!B$18,1)),SUM(OFFSET(I1200,0,0,-ROW(),1))-SUM(OFFSET(J1200,0,0,-ROW(),1)))</f>
        <v>10159.000000000011</v>
      </c>
      <c r="L1200" s="35" t="str">
        <f t="shared" ca="1" si="73"/>
        <v>买</v>
      </c>
      <c r="M1200" s="4" t="str">
        <f t="shared" ca="1" si="74"/>
        <v/>
      </c>
      <c r="N1200" s="3">
        <f ca="1">IF(L1199="买",E1200/E1199-1,0)-IF(M1200=1,计算结果!B$17,0)</f>
        <v>-1.9188635824305633E-2</v>
      </c>
      <c r="O1200" s="2">
        <f t="shared" ca="1" si="75"/>
        <v>4.2625126671087585</v>
      </c>
      <c r="P1200" s="3">
        <f ca="1">1-O1200/MAX(O$2:O1200)</f>
        <v>0.24459129112666045</v>
      </c>
    </row>
    <row r="1201" spans="1:16" x14ac:dyDescent="0.15">
      <c r="A1201" s="1">
        <v>40157</v>
      </c>
      <c r="B1201">
        <v>3579.83</v>
      </c>
      <c r="C1201">
        <v>3601.29</v>
      </c>
      <c r="D1201">
        <v>3544.9</v>
      </c>
      <c r="E1201" s="2">
        <v>3577.24</v>
      </c>
      <c r="F1201" s="16">
        <v>81151401984</v>
      </c>
      <c r="G1201" s="3">
        <f t="shared" si="72"/>
        <v>6.4031869640566175E-3</v>
      </c>
      <c r="H1201" s="3">
        <f>1-E1201/MAX(E$2:E1201)</f>
        <v>0.39133601034506227</v>
      </c>
      <c r="I1201" s="32">
        <v>657.91866028708137</v>
      </c>
      <c r="J1201" s="32">
        <v>212.91866028708137</v>
      </c>
      <c r="K1201" s="34">
        <f ca="1">IF(ROW()&gt;计算结果!B$18+1,SUM(OFFSET(I1201,0,0,-计算结果!B$18,1))-SUM(OFFSET(J1201,0,0,-计算结果!B$18,1)),SUM(OFFSET(I1201,0,0,-ROW(),1))-SUM(OFFSET(J1201,0,0,-ROW(),1)))</f>
        <v>9827.0000000000218</v>
      </c>
      <c r="L1201" s="35" t="str">
        <f t="shared" ca="1" si="73"/>
        <v>买</v>
      </c>
      <c r="M1201" s="4" t="str">
        <f t="shared" ca="1" si="74"/>
        <v/>
      </c>
      <c r="N1201" s="3">
        <f ca="1">IF(L1200="买",E1201/E1200-1,0)-IF(M1201=1,计算结果!B$17,0)</f>
        <v>6.4031869640566175E-3</v>
      </c>
      <c r="O1201" s="2">
        <f t="shared" ca="1" si="75"/>
        <v>4.2898063326529154</v>
      </c>
      <c r="P1201" s="3">
        <f ca="1">1-O1201/MAX(O$2:O1201)</f>
        <v>0.23975426792946786</v>
      </c>
    </row>
    <row r="1202" spans="1:16" x14ac:dyDescent="0.15">
      <c r="A1202" s="1">
        <v>40158</v>
      </c>
      <c r="B1202">
        <v>3589.41</v>
      </c>
      <c r="C1202">
        <v>3614.95</v>
      </c>
      <c r="D1202">
        <v>3568.51</v>
      </c>
      <c r="E1202" s="2">
        <v>3575.02</v>
      </c>
      <c r="F1202" s="16">
        <v>74282934272</v>
      </c>
      <c r="G1202" s="3">
        <f t="shared" si="72"/>
        <v>-6.2059017566606922E-4</v>
      </c>
      <c r="H1202" s="3">
        <f>1-E1202/MAX(E$2:E1202)</f>
        <v>0.39171374123732383</v>
      </c>
      <c r="I1202" s="32">
        <v>339.70588235294122</v>
      </c>
      <c r="J1202" s="32">
        <v>514.70588235294122</v>
      </c>
      <c r="K1202" s="34">
        <f ca="1">IF(ROW()&gt;计算结果!B$18+1,SUM(OFFSET(I1202,0,0,-计算结果!B$18,1))-SUM(OFFSET(J1202,0,0,-计算结果!B$18,1)),SUM(OFFSET(I1202,0,0,-ROW(),1))-SUM(OFFSET(J1202,0,0,-ROW(),1)))</f>
        <v>9372.0000000000182</v>
      </c>
      <c r="L1202" s="35" t="str">
        <f t="shared" ca="1" si="73"/>
        <v>买</v>
      </c>
      <c r="M1202" s="4" t="str">
        <f t="shared" ca="1" si="74"/>
        <v/>
      </c>
      <c r="N1202" s="3">
        <f ca="1">IF(L1201="买",E1202/E1201-1,0)-IF(M1202=1,计算结果!B$17,0)</f>
        <v>-6.2059017566606922E-4</v>
      </c>
      <c r="O1202" s="2">
        <f t="shared" ca="1" si="75"/>
        <v>4.2871441209873611</v>
      </c>
      <c r="P1202" s="3">
        <f ca="1">1-O1202/MAX(O$2:O1202)</f>
        <v>0.24022606896188292</v>
      </c>
    </row>
    <row r="1203" spans="1:16" x14ac:dyDescent="0.15">
      <c r="A1203" s="1">
        <v>40161</v>
      </c>
      <c r="B1203">
        <v>3572.53</v>
      </c>
      <c r="C1203">
        <v>3623.27</v>
      </c>
      <c r="D1203">
        <v>3495.64</v>
      </c>
      <c r="E1203" s="2">
        <v>3612.75</v>
      </c>
      <c r="F1203" s="16">
        <v>113441734656</v>
      </c>
      <c r="G1203" s="3">
        <f t="shared" si="72"/>
        <v>1.0553787111680535E-2</v>
      </c>
      <c r="H1203" s="3">
        <f>1-E1203/MAX(E$2:E1203)</f>
        <v>0.38529401755938197</v>
      </c>
      <c r="I1203" s="32">
        <v>328.5</v>
      </c>
      <c r="J1203" s="32">
        <v>547.5</v>
      </c>
      <c r="K1203" s="34">
        <f ca="1">IF(ROW()&gt;计算结果!B$18+1,SUM(OFFSET(I1203,0,0,-计算结果!B$18,1))-SUM(OFFSET(J1203,0,0,-计算结果!B$18,1)),SUM(OFFSET(I1203,0,0,-ROW(),1))-SUM(OFFSET(J1203,0,0,-ROW(),1)))</f>
        <v>9798.0000000000255</v>
      </c>
      <c r="L1203" s="35" t="str">
        <f t="shared" ca="1" si="73"/>
        <v>买</v>
      </c>
      <c r="M1203" s="4" t="str">
        <f t="shared" ca="1" si="74"/>
        <v/>
      </c>
      <c r="N1203" s="3">
        <f ca="1">IF(L1202="买",E1203/E1202-1,0)-IF(M1203=1,计算结果!B$17,0)</f>
        <v>1.0553787111680535E-2</v>
      </c>
      <c r="O1203" s="2">
        <f t="shared" ca="1" si="75"/>
        <v>4.3323897273573548</v>
      </c>
      <c r="P1203" s="3">
        <f ca="1">1-O1203/MAX(O$2:O1203)</f>
        <v>0.23220757664070191</v>
      </c>
    </row>
    <row r="1204" spans="1:16" x14ac:dyDescent="0.15">
      <c r="A1204" s="1">
        <v>40162</v>
      </c>
      <c r="B1204">
        <v>3594.51</v>
      </c>
      <c r="C1204">
        <v>3620.32</v>
      </c>
      <c r="D1204">
        <v>3578.28</v>
      </c>
      <c r="E1204" s="2">
        <v>3583.34</v>
      </c>
      <c r="F1204" s="16">
        <v>98783625216</v>
      </c>
      <c r="G1204" s="3">
        <f t="shared" si="72"/>
        <v>-8.1406131063593845E-3</v>
      </c>
      <c r="H1204" s="3">
        <f>1-E1204/MAX(E$2:E1204)</f>
        <v>0.39029810113659558</v>
      </c>
      <c r="I1204" s="32">
        <v>446.33333333333297</v>
      </c>
      <c r="J1204" s="32">
        <v>433.33333333333297</v>
      </c>
      <c r="K1204" s="34">
        <f ca="1">IF(ROW()&gt;计算结果!B$18+1,SUM(OFFSET(I1204,0,0,-计算结果!B$18,1))-SUM(OFFSET(J1204,0,0,-计算结果!B$18,1)),SUM(OFFSET(I1204,0,0,-ROW(),1))-SUM(OFFSET(J1204,0,0,-ROW(),1)))</f>
        <v>10643.000000000029</v>
      </c>
      <c r="L1204" s="35" t="str">
        <f t="shared" ca="1" si="73"/>
        <v>买</v>
      </c>
      <c r="M1204" s="4" t="str">
        <f t="shared" ca="1" si="74"/>
        <v/>
      </c>
      <c r="N1204" s="3">
        <f ca="1">IF(L1203="买",E1204/E1203-1,0)-IF(M1204=1,计算结果!B$17,0)</f>
        <v>-8.1406131063593845E-3</v>
      </c>
      <c r="O1204" s="2">
        <f t="shared" ca="1" si="75"/>
        <v>4.2971214187609732</v>
      </c>
      <c r="P1204" s="3">
        <f ca="1">1-O1204/MAX(O$2:O1204)</f>
        <v>0.23845787770526394</v>
      </c>
    </row>
    <row r="1205" spans="1:16" x14ac:dyDescent="0.15">
      <c r="A1205" s="1">
        <v>40163</v>
      </c>
      <c r="B1205">
        <v>3568.28</v>
      </c>
      <c r="C1205">
        <v>3610.69</v>
      </c>
      <c r="D1205">
        <v>3550.67</v>
      </c>
      <c r="E1205" s="2">
        <v>3560.72</v>
      </c>
      <c r="F1205" s="16">
        <v>81340899328</v>
      </c>
      <c r="G1205" s="3">
        <f t="shared" si="72"/>
        <v>-6.3125463952625749E-3</v>
      </c>
      <c r="H1205" s="3">
        <f>1-E1205/MAX(E$2:E1205)</f>
        <v>0.39414687266045056</v>
      </c>
      <c r="I1205" s="32">
        <v>311.66666666666669</v>
      </c>
      <c r="J1205" s="32">
        <v>566.66666666666674</v>
      </c>
      <c r="K1205" s="34">
        <f ca="1">IF(ROW()&gt;计算结果!B$18+1,SUM(OFFSET(I1205,0,0,-计算结果!B$18,1))-SUM(OFFSET(J1205,0,0,-计算结果!B$18,1)),SUM(OFFSET(I1205,0,0,-ROW(),1))-SUM(OFFSET(J1205,0,0,-ROW(),1)))</f>
        <v>10411.000000000018</v>
      </c>
      <c r="L1205" s="35" t="str">
        <f t="shared" ca="1" si="73"/>
        <v>买</v>
      </c>
      <c r="M1205" s="4" t="str">
        <f t="shared" ca="1" si="74"/>
        <v/>
      </c>
      <c r="N1205" s="3">
        <f ca="1">IF(L1204="买",E1205/E1204-1,0)-IF(M1205=1,计算结果!B$17,0)</f>
        <v>-6.3125463952625749E-3</v>
      </c>
      <c r="O1205" s="2">
        <f t="shared" ca="1" si="75"/>
        <v>4.2699956404389683</v>
      </c>
      <c r="P1205" s="3">
        <f ca="1">1-O1205/MAX(O$2:O1205)</f>
        <v>0.24326514768419616</v>
      </c>
    </row>
    <row r="1206" spans="1:16" x14ac:dyDescent="0.15">
      <c r="A1206" s="1">
        <v>40164</v>
      </c>
      <c r="B1206">
        <v>3571.05</v>
      </c>
      <c r="C1206">
        <v>3582.44</v>
      </c>
      <c r="D1206">
        <v>3475.84</v>
      </c>
      <c r="E1206" s="2">
        <v>3480.15</v>
      </c>
      <c r="F1206" s="16">
        <v>86756663296</v>
      </c>
      <c r="G1206" s="3">
        <f t="shared" si="72"/>
        <v>-2.2627446134489526E-2</v>
      </c>
      <c r="H1206" s="3">
        <f>1-E1206/MAX(E$2:E1206)</f>
        <v>0.40785578166473824</v>
      </c>
      <c r="I1206" s="32">
        <v>81.666666666666671</v>
      </c>
      <c r="J1206" s="32">
        <v>816.66666666666663</v>
      </c>
      <c r="K1206" s="34">
        <f ca="1">IF(ROW()&gt;计算结果!B$18+1,SUM(OFFSET(I1206,0,0,-计算结果!B$18,1))-SUM(OFFSET(J1206,0,0,-计算结果!B$18,1)),SUM(OFFSET(I1206,0,0,-ROW(),1))-SUM(OFFSET(J1206,0,0,-ROW(),1)))</f>
        <v>9372.0000000000146</v>
      </c>
      <c r="L1206" s="35" t="str">
        <f t="shared" ca="1" si="73"/>
        <v>买</v>
      </c>
      <c r="M1206" s="4" t="str">
        <f t="shared" ca="1" si="74"/>
        <v/>
      </c>
      <c r="N1206" s="3">
        <f ca="1">IF(L1205="买",E1206/E1205-1,0)-IF(M1206=1,计算结果!B$17,0)</f>
        <v>-2.2627446134489526E-2</v>
      </c>
      <c r="O1206" s="2">
        <f t="shared" ca="1" si="75"/>
        <v>4.1733765440904307</v>
      </c>
      <c r="P1206" s="3">
        <f ca="1">1-O1206/MAX(O$2:O1206)</f>
        <v>0.26038812479306284</v>
      </c>
    </row>
    <row r="1207" spans="1:16" x14ac:dyDescent="0.15">
      <c r="A1207" s="1">
        <v>40165</v>
      </c>
      <c r="B1207">
        <v>3450.04</v>
      </c>
      <c r="C1207">
        <v>3453.35</v>
      </c>
      <c r="D1207">
        <v>3385.68</v>
      </c>
      <c r="E1207" s="2">
        <v>3391.74</v>
      </c>
      <c r="F1207" s="16">
        <v>89137676288</v>
      </c>
      <c r="G1207" s="3">
        <f t="shared" si="72"/>
        <v>-2.5404077410456583E-2</v>
      </c>
      <c r="H1207" s="3">
        <f>1-E1207/MAX(E$2:E1207)</f>
        <v>0.42289865922548153</v>
      </c>
      <c r="I1207" s="32">
        <v>58.784946236559144</v>
      </c>
      <c r="J1207" s="32">
        <v>839.78494623655911</v>
      </c>
      <c r="K1207" s="34">
        <f ca="1">IF(ROW()&gt;计算结果!B$18+1,SUM(OFFSET(I1207,0,0,-计算结果!B$18,1))-SUM(OFFSET(J1207,0,0,-计算结果!B$18,1)),SUM(OFFSET(I1207,0,0,-ROW(),1))-SUM(OFFSET(J1207,0,0,-ROW(),1)))</f>
        <v>7700.9999999999964</v>
      </c>
      <c r="L1207" s="35" t="str">
        <f t="shared" ca="1" si="73"/>
        <v>买</v>
      </c>
      <c r="M1207" s="4" t="str">
        <f t="shared" ca="1" si="74"/>
        <v/>
      </c>
      <c r="N1207" s="3">
        <f ca="1">IF(L1206="买",E1207/E1206-1,0)-IF(M1207=1,计算结果!B$17,0)</f>
        <v>-2.5404077410456583E-2</v>
      </c>
      <c r="O1207" s="2">
        <f t="shared" ca="1" si="75"/>
        <v>4.0673557633013733</v>
      </c>
      <c r="P1207" s="3">
        <f ca="1">1-O1207/MAX(O$2:O1207)</f>
        <v>0.27917728212451287</v>
      </c>
    </row>
    <row r="1208" spans="1:16" x14ac:dyDescent="0.15">
      <c r="A1208" s="1">
        <v>40168</v>
      </c>
      <c r="B1208">
        <v>3386.33</v>
      </c>
      <c r="C1208">
        <v>3404.64</v>
      </c>
      <c r="D1208">
        <v>3354.65</v>
      </c>
      <c r="E1208" s="2">
        <v>3396.62</v>
      </c>
      <c r="F1208" s="16">
        <v>69055782912</v>
      </c>
      <c r="G1208" s="3">
        <f t="shared" si="72"/>
        <v>1.4387895298577646E-3</v>
      </c>
      <c r="H1208" s="3">
        <f>1-E1208/MAX(E$2:E1208)</f>
        <v>0.42206833185870818</v>
      </c>
      <c r="I1208" s="32">
        <v>720.919540229885</v>
      </c>
      <c r="J1208" s="32">
        <v>160.919540229885</v>
      </c>
      <c r="K1208" s="34">
        <f ca="1">IF(ROW()&gt;计算结果!B$18+1,SUM(OFFSET(I1208,0,0,-计算结果!B$18,1))-SUM(OFFSET(J1208,0,0,-计算结果!B$18,1)),SUM(OFFSET(I1208,0,0,-ROW(),1))-SUM(OFFSET(J1208,0,0,-ROW(),1)))</f>
        <v>7655.9999999999964</v>
      </c>
      <c r="L1208" s="35" t="str">
        <f t="shared" ca="1" si="73"/>
        <v>买</v>
      </c>
      <c r="M1208" s="4" t="str">
        <f t="shared" ca="1" si="74"/>
        <v/>
      </c>
      <c r="N1208" s="3">
        <f ca="1">IF(L1207="买",E1208/E1207-1,0)-IF(M1208=1,计算结果!B$17,0)</f>
        <v>1.4387895298577646E-3</v>
      </c>
      <c r="O1208" s="2">
        <f t="shared" ca="1" si="75"/>
        <v>4.0732078321878182</v>
      </c>
      <c r="P1208" s="3">
        <f ca="1">1-O1208/MAX(O$2:O1208)</f>
        <v>0.27814016994515001</v>
      </c>
    </row>
    <row r="1209" spans="1:16" x14ac:dyDescent="0.15">
      <c r="A1209" s="1">
        <v>40169</v>
      </c>
      <c r="B1209">
        <v>3402.23</v>
      </c>
      <c r="C1209">
        <v>3404.75</v>
      </c>
      <c r="D1209">
        <v>3296.76</v>
      </c>
      <c r="E1209" s="2">
        <v>3305.54</v>
      </c>
      <c r="F1209" s="16">
        <v>75498512384</v>
      </c>
      <c r="G1209" s="3">
        <f t="shared" si="72"/>
        <v>-2.6814892451908046E-2</v>
      </c>
      <c r="H1209" s="3">
        <f>1-E1209/MAX(E$2:E1209)</f>
        <v>0.43756550738446875</v>
      </c>
      <c r="I1209" s="32">
        <v>95.045454545454547</v>
      </c>
      <c r="J1209" s="32">
        <v>792.0454545454545</v>
      </c>
      <c r="K1209" s="34">
        <f ca="1">IF(ROW()&gt;计算结果!B$18+1,SUM(OFFSET(I1209,0,0,-计算结果!B$18,1))-SUM(OFFSET(J1209,0,0,-计算结果!B$18,1)),SUM(OFFSET(I1209,0,0,-ROW(),1))-SUM(OFFSET(J1209,0,0,-ROW(),1)))</f>
        <v>6634.9999999999891</v>
      </c>
      <c r="L1209" s="35" t="str">
        <f t="shared" ca="1" si="73"/>
        <v>买</v>
      </c>
      <c r="M1209" s="4" t="str">
        <f t="shared" ca="1" si="74"/>
        <v/>
      </c>
      <c r="N1209" s="3">
        <f ca="1">IF(L1208="买",E1209/E1208-1,0)-IF(M1209=1,计算结果!B$17,0)</f>
        <v>-2.6814892451908046E-2</v>
      </c>
      <c r="O1209" s="2">
        <f t="shared" ca="1" si="75"/>
        <v>3.9639852022334323</v>
      </c>
      <c r="P1209" s="3">
        <f ca="1">1-O1209/MAX(O$2:O1209)</f>
        <v>0.29749676365342337</v>
      </c>
    </row>
    <row r="1210" spans="1:16" x14ac:dyDescent="0.15">
      <c r="A1210" s="1">
        <v>40170</v>
      </c>
      <c r="B1210">
        <v>3303.73</v>
      </c>
      <c r="C1210">
        <v>3342.99</v>
      </c>
      <c r="D1210">
        <v>3296.29</v>
      </c>
      <c r="E1210" s="2">
        <v>3336.48</v>
      </c>
      <c r="F1210" s="16">
        <v>67948265472</v>
      </c>
      <c r="G1210" s="3">
        <f t="shared" si="72"/>
        <v>9.3600440472660917E-3</v>
      </c>
      <c r="H1210" s="3">
        <f>1-E1210/MAX(E$2:E1210)</f>
        <v>0.43230109575988562</v>
      </c>
      <c r="I1210" s="32">
        <v>792.06703910614522</v>
      </c>
      <c r="J1210" s="32">
        <v>97.067039106145216</v>
      </c>
      <c r="K1210" s="34">
        <f ca="1">IF(ROW()&gt;计算结果!B$18+1,SUM(OFFSET(I1210,0,0,-计算结果!B$18,1))-SUM(OFFSET(J1210,0,0,-计算结果!B$18,1)),SUM(OFFSET(I1210,0,0,-ROW(),1))-SUM(OFFSET(J1210,0,0,-ROW(),1)))</f>
        <v>6680.9999999999854</v>
      </c>
      <c r="L1210" s="35" t="str">
        <f t="shared" ca="1" si="73"/>
        <v>买</v>
      </c>
      <c r="M1210" s="4" t="str">
        <f t="shared" ca="1" si="74"/>
        <v/>
      </c>
      <c r="N1210" s="3">
        <f ca="1">IF(L1209="买",E1210/E1209-1,0)-IF(M1210=1,计算结果!B$17,0)</f>
        <v>9.3600440472660917E-3</v>
      </c>
      <c r="O1210" s="2">
        <f t="shared" ca="1" si="75"/>
        <v>4.001088278329048</v>
      </c>
      <c r="P1210" s="3">
        <f ca="1">1-O1210/MAX(O$2:O1210)</f>
        <v>0.29092130241787251</v>
      </c>
    </row>
    <row r="1211" spans="1:16" x14ac:dyDescent="0.15">
      <c r="A1211" s="1">
        <v>40171</v>
      </c>
      <c r="B1211">
        <v>3346.76</v>
      </c>
      <c r="C1211">
        <v>3445.7</v>
      </c>
      <c r="D1211">
        <v>3339.3</v>
      </c>
      <c r="E1211" s="2">
        <v>3438.82</v>
      </c>
      <c r="F1211" s="16">
        <v>94811627520</v>
      </c>
      <c r="G1211" s="3">
        <f t="shared" si="72"/>
        <v>3.0673044645854297E-2</v>
      </c>
      <c r="H1211" s="3">
        <f>1-E1211/MAX(E$2:E1211)</f>
        <v>0.41488804192472606</v>
      </c>
      <c r="I1211" s="32">
        <v>883</v>
      </c>
      <c r="J1211" s="32">
        <v>5</v>
      </c>
      <c r="K1211" s="34">
        <f ca="1">IF(ROW()&gt;计算结果!B$18+1,SUM(OFFSET(I1211,0,0,-计算结果!B$18,1))-SUM(OFFSET(J1211,0,0,-计算结果!B$18,1)),SUM(OFFSET(I1211,0,0,-ROW(),1))-SUM(OFFSET(J1211,0,0,-ROW(),1)))</f>
        <v>7529.9999999999854</v>
      </c>
      <c r="L1211" s="35" t="str">
        <f t="shared" ca="1" si="73"/>
        <v>买</v>
      </c>
      <c r="M1211" s="4" t="str">
        <f t="shared" ca="1" si="74"/>
        <v/>
      </c>
      <c r="N1211" s="3">
        <f ca="1">IF(L1210="买",E1211/E1210-1,0)-IF(M1211=1,计算结果!B$17,0)</f>
        <v>3.0673044645854297E-2</v>
      </c>
      <c r="O1211" s="2">
        <f t="shared" ca="1" si="75"/>
        <v>4.1238138377222393</v>
      </c>
      <c r="P1211" s="3">
        <f ca="1">1-O1211/MAX(O$2:O1211)</f>
        <v>0.26917169986951173</v>
      </c>
    </row>
    <row r="1212" spans="1:16" x14ac:dyDescent="0.15">
      <c r="A1212" s="1">
        <v>40172</v>
      </c>
      <c r="B1212">
        <v>3434.33</v>
      </c>
      <c r="C1212">
        <v>3441.96</v>
      </c>
      <c r="D1212">
        <v>3410.67</v>
      </c>
      <c r="E1212" s="2">
        <v>3424.78</v>
      </c>
      <c r="F1212" s="16">
        <v>68701835264</v>
      </c>
      <c r="G1212" s="3">
        <f t="shared" si="72"/>
        <v>-4.0827958427600564E-3</v>
      </c>
      <c r="H1212" s="3">
        <f>1-E1212/MAX(E$2:E1212)</f>
        <v>0.41727693459470494</v>
      </c>
      <c r="I1212" s="32">
        <v>479.76923076923072</v>
      </c>
      <c r="J1212" s="32">
        <v>380.76923076923072</v>
      </c>
      <c r="K1212" s="34">
        <f ca="1">IF(ROW()&gt;计算结果!B$18+1,SUM(OFFSET(I1212,0,0,-计算结果!B$18,1))-SUM(OFFSET(J1212,0,0,-计算结果!B$18,1)),SUM(OFFSET(I1212,0,0,-ROW(),1))-SUM(OFFSET(J1212,0,0,-ROW(),1)))</f>
        <v>8016.9999999999891</v>
      </c>
      <c r="L1212" s="35" t="str">
        <f t="shared" ca="1" si="73"/>
        <v>买</v>
      </c>
      <c r="M1212" s="4" t="str">
        <f t="shared" ca="1" si="74"/>
        <v/>
      </c>
      <c r="N1212" s="3">
        <f ca="1">IF(L1211="买",E1212/E1211-1,0)-IF(M1212=1,计算结果!B$17,0)</f>
        <v>-4.0827958427600564E-3</v>
      </c>
      <c r="O1212" s="2">
        <f t="shared" ca="1" si="75"/>
        <v>4.1069771477292702</v>
      </c>
      <c r="P1212" s="3">
        <f ca="1">1-O1212/MAX(O$2:O1212)</f>
        <v>0.27215552261505593</v>
      </c>
    </row>
    <row r="1213" spans="1:16" x14ac:dyDescent="0.15">
      <c r="A1213" s="1">
        <v>40175</v>
      </c>
      <c r="B1213">
        <v>3432.82</v>
      </c>
      <c r="C1213">
        <v>3489.57</v>
      </c>
      <c r="D1213">
        <v>3432.82</v>
      </c>
      <c r="E1213" s="2">
        <v>3478.43</v>
      </c>
      <c r="F1213" s="16">
        <v>78965997568</v>
      </c>
      <c r="G1213" s="3">
        <f t="shared" si="72"/>
        <v>1.566523981102419E-2</v>
      </c>
      <c r="H1213" s="3">
        <f>1-E1213/MAX(E$2:E1213)</f>
        <v>0.40814843803171574</v>
      </c>
      <c r="I1213" s="32">
        <v>819.00908574673485</v>
      </c>
      <c r="J1213" s="32">
        <v>44.009085746734854</v>
      </c>
      <c r="K1213" s="34">
        <f ca="1">IF(ROW()&gt;计算结果!B$18+1,SUM(OFFSET(I1213,0,0,-计算结果!B$18,1))-SUM(OFFSET(J1213,0,0,-计算结果!B$18,1)),SUM(OFFSET(I1213,0,0,-ROW(),1))-SUM(OFFSET(J1213,0,0,-ROW(),1)))</f>
        <v>8093</v>
      </c>
      <c r="L1213" s="35" t="str">
        <f t="shared" ca="1" si="73"/>
        <v>买</v>
      </c>
      <c r="M1213" s="4" t="str">
        <f t="shared" ca="1" si="74"/>
        <v/>
      </c>
      <c r="N1213" s="3">
        <f ca="1">IF(L1212="买",E1213/E1212-1,0)-IF(M1213=1,计算结果!B$17,0)</f>
        <v>1.566523981102419E-2</v>
      </c>
      <c r="O1213" s="2">
        <f t="shared" ca="1" si="75"/>
        <v>4.1713139296468453</v>
      </c>
      <c r="P1213" s="3">
        <f ca="1">1-O1213/MAX(O$2:O1213)</f>
        <v>0.26075366433169112</v>
      </c>
    </row>
    <row r="1214" spans="1:16" x14ac:dyDescent="0.15">
      <c r="A1214" s="1">
        <v>40176</v>
      </c>
      <c r="B1214">
        <v>3481.9</v>
      </c>
      <c r="C1214">
        <v>3501.25</v>
      </c>
      <c r="D1214">
        <v>3451.18</v>
      </c>
      <c r="E1214" s="2">
        <v>3500.74</v>
      </c>
      <c r="F1214" s="16">
        <v>78053670912</v>
      </c>
      <c r="G1214" s="3">
        <f t="shared" si="72"/>
        <v>6.4138131283366651E-3</v>
      </c>
      <c r="H1214" s="3">
        <f>1-E1214/MAX(E$2:E1214)</f>
        <v>0.40435241271353706</v>
      </c>
      <c r="I1214" s="32">
        <v>480.99999999999994</v>
      </c>
      <c r="J1214" s="32">
        <v>369.99999999999994</v>
      </c>
      <c r="K1214" s="34">
        <f ca="1">IF(ROW()&gt;计算结果!B$18+1,SUM(OFFSET(I1214,0,0,-计算结果!B$18,1))-SUM(OFFSET(J1214,0,0,-计算结果!B$18,1)),SUM(OFFSET(I1214,0,0,-ROW(),1))-SUM(OFFSET(J1214,0,0,-ROW(),1)))</f>
        <v>7425.0000000000073</v>
      </c>
      <c r="L1214" s="35" t="str">
        <f t="shared" ca="1" si="73"/>
        <v>买</v>
      </c>
      <c r="M1214" s="4" t="str">
        <f t="shared" ca="1" si="74"/>
        <v/>
      </c>
      <c r="N1214" s="3">
        <f ca="1">IF(L1213="买",E1214/E1213-1,0)-IF(M1214=1,计算结果!B$17,0)</f>
        <v>6.4138131283366651E-3</v>
      </c>
      <c r="O1214" s="2">
        <f t="shared" ca="1" si="75"/>
        <v>4.1980679576912276</v>
      </c>
      <c r="P1214" s="3">
        <f ca="1">1-O1214/MAX(O$2:O1214)</f>
        <v>0.25601227647890701</v>
      </c>
    </row>
    <row r="1215" spans="1:16" x14ac:dyDescent="0.15">
      <c r="A1215" s="1">
        <v>40177</v>
      </c>
      <c r="B1215">
        <v>3503.82</v>
      </c>
      <c r="C1215">
        <v>3561.44</v>
      </c>
      <c r="D1215">
        <v>3498.38</v>
      </c>
      <c r="E1215" s="2">
        <v>3558.86</v>
      </c>
      <c r="F1215" s="16">
        <v>124684574720</v>
      </c>
      <c r="G1215" s="3">
        <f t="shared" si="72"/>
        <v>1.6602204105417906E-2</v>
      </c>
      <c r="H1215" s="3">
        <f>1-E1215/MAX(E$2:E1215)</f>
        <v>0.3944633498945076</v>
      </c>
      <c r="I1215" s="32">
        <v>359.59259259259261</v>
      </c>
      <c r="J1215" s="32">
        <v>492.59259259259261</v>
      </c>
      <c r="K1215" s="34">
        <f ca="1">IF(ROW()&gt;计算结果!B$18+1,SUM(OFFSET(I1215,0,0,-计算结果!B$18,1))-SUM(OFFSET(J1215,0,0,-计算结果!B$18,1)),SUM(OFFSET(I1215,0,0,-ROW(),1))-SUM(OFFSET(J1215,0,0,-ROW(),1)))</f>
        <v>7051.0000000000073</v>
      </c>
      <c r="L1215" s="35" t="str">
        <f t="shared" ca="1" si="73"/>
        <v>买</v>
      </c>
      <c r="M1215" s="4" t="str">
        <f t="shared" ca="1" si="74"/>
        <v/>
      </c>
      <c r="N1215" s="3">
        <f ca="1">IF(L1214="买",E1215/E1214-1,0)-IF(M1215=1,计算结果!B$17,0)</f>
        <v>1.6602204105417906E-2</v>
      </c>
      <c r="O1215" s="2">
        <f t="shared" ca="1" si="75"/>
        <v>4.2677651387732327</v>
      </c>
      <c r="P1215" s="3">
        <f ca="1">1-O1215/MAX(O$2:O1215)</f>
        <v>0.24366044044108459</v>
      </c>
    </row>
    <row r="1216" spans="1:16" x14ac:dyDescent="0.15">
      <c r="A1216" s="1">
        <v>40178</v>
      </c>
      <c r="B1216">
        <v>3561.37</v>
      </c>
      <c r="C1216">
        <v>3579.52</v>
      </c>
      <c r="D1216">
        <v>3542.38</v>
      </c>
      <c r="E1216" s="2">
        <v>3575.68</v>
      </c>
      <c r="F1216" s="16">
        <v>98004033536</v>
      </c>
      <c r="G1216" s="3">
        <f t="shared" si="72"/>
        <v>4.7262325576167274E-3</v>
      </c>
      <c r="H1216" s="3">
        <f>1-E1216/MAX(E$2:E1216)</f>
        <v>0.39160144286394882</v>
      </c>
      <c r="I1216" s="32">
        <v>668.76923076923072</v>
      </c>
      <c r="J1216" s="32">
        <v>185.76923076923072</v>
      </c>
      <c r="K1216" s="34">
        <f ca="1">IF(ROW()&gt;计算结果!B$18+1,SUM(OFFSET(I1216,0,0,-计算结果!B$18,1))-SUM(OFFSET(J1216,0,0,-计算结果!B$18,1)),SUM(OFFSET(I1216,0,0,-ROW(),1))-SUM(OFFSET(J1216,0,0,-ROW(),1)))</f>
        <v>7685.0000000000036</v>
      </c>
      <c r="L1216" s="35" t="str">
        <f t="shared" ca="1" si="73"/>
        <v>买</v>
      </c>
      <c r="M1216" s="4" t="str">
        <f t="shared" ca="1" si="74"/>
        <v/>
      </c>
      <c r="N1216" s="3">
        <f ca="1">IF(L1215="买",E1216/E1215-1,0)-IF(M1216=1,计算结果!B$17,0)</f>
        <v>4.7262325576167274E-3</v>
      </c>
      <c r="O1216" s="2">
        <f t="shared" ca="1" si="75"/>
        <v>4.2879355893203641</v>
      </c>
      <c r="P1216" s="3">
        <f ca="1">1-O1216/MAX(O$2:O1216)</f>
        <v>0.24008580379008382</v>
      </c>
    </row>
    <row r="1217" spans="1:16" x14ac:dyDescent="0.15">
      <c r="A1217" s="1">
        <v>40182</v>
      </c>
      <c r="B1217">
        <v>3592.47</v>
      </c>
      <c r="C1217">
        <v>3597.75</v>
      </c>
      <c r="D1217">
        <v>3535.23</v>
      </c>
      <c r="E1217" s="2">
        <v>3535.23</v>
      </c>
      <c r="F1217" s="16">
        <v>93419839488</v>
      </c>
      <c r="G1217" s="3">
        <f t="shared" si="72"/>
        <v>-1.131253356005002E-2</v>
      </c>
      <c r="H1217" s="3">
        <f>1-E1217/MAX(E$2:E1217)</f>
        <v>0.39848397195943641</v>
      </c>
      <c r="I1217" s="32">
        <v>375</v>
      </c>
      <c r="J1217" s="32">
        <v>500</v>
      </c>
      <c r="K1217" s="34">
        <f ca="1">IF(ROW()&gt;计算结果!B$18+1,SUM(OFFSET(I1217,0,0,-计算结果!B$18,1))-SUM(OFFSET(J1217,0,0,-计算结果!B$18,1)),SUM(OFFSET(I1217,0,0,-ROW(),1))-SUM(OFFSET(J1217,0,0,-ROW(),1)))</f>
        <v>6819.0000000000036</v>
      </c>
      <c r="L1217" s="35" t="str">
        <f t="shared" ca="1" si="73"/>
        <v>买</v>
      </c>
      <c r="M1217" s="4" t="str">
        <f t="shared" ca="1" si="74"/>
        <v/>
      </c>
      <c r="N1217" s="3">
        <f ca="1">IF(L1216="买",E1217/E1216-1,0)-IF(M1217=1,计算结果!B$17,0)</f>
        <v>-1.131253356005002E-2</v>
      </c>
      <c r="O1217" s="2">
        <f t="shared" ca="1" si="75"/>
        <v>4.2394281740628443</v>
      </c>
      <c r="P1217" s="3">
        <f ca="1">1-O1217/MAX(O$2:O1217)</f>
        <v>0.2486823586374669</v>
      </c>
    </row>
    <row r="1218" spans="1:16" x14ac:dyDescent="0.15">
      <c r="A1218" s="1">
        <v>40183</v>
      </c>
      <c r="B1218">
        <v>3545.19</v>
      </c>
      <c r="C1218">
        <v>3577.53</v>
      </c>
      <c r="D1218">
        <v>3497.66</v>
      </c>
      <c r="E1218" s="2">
        <v>3564.04</v>
      </c>
      <c r="F1218" s="16">
        <v>128302440448</v>
      </c>
      <c r="G1218" s="3">
        <f t="shared" si="72"/>
        <v>8.1493990490011381E-3</v>
      </c>
      <c r="H1218" s="3">
        <f>1-E1218/MAX(E$2:E1218)</f>
        <v>0.39358197781256377</v>
      </c>
      <c r="I1218" s="32">
        <v>605.73913043478262</v>
      </c>
      <c r="J1218" s="32">
        <v>281.73913043478262</v>
      </c>
      <c r="K1218" s="34">
        <f ca="1">IF(ROW()&gt;计算结果!B$18+1,SUM(OFFSET(I1218,0,0,-计算结果!B$18,1))-SUM(OFFSET(J1218,0,0,-计算结果!B$18,1)),SUM(OFFSET(I1218,0,0,-ROW(),1))-SUM(OFFSET(J1218,0,0,-ROW(),1)))</f>
        <v>7829.0000000000109</v>
      </c>
      <c r="L1218" s="35" t="str">
        <f t="shared" ca="1" si="73"/>
        <v>买</v>
      </c>
      <c r="M1218" s="4" t="str">
        <f t="shared" ca="1" si="74"/>
        <v/>
      </c>
      <c r="N1218" s="3">
        <f ca="1">IF(L1217="买",E1218/E1217-1,0)-IF(M1218=1,计算结果!B$17,0)</f>
        <v>8.1493990490011381E-3</v>
      </c>
      <c r="O1218" s="2">
        <f t="shared" ca="1" si="75"/>
        <v>4.273976965992861</v>
      </c>
      <c r="P1218" s="3">
        <f ca="1">1-O1218/MAX(O$2:O1218)</f>
        <v>0.24255957136544926</v>
      </c>
    </row>
    <row r="1219" spans="1:16" x14ac:dyDescent="0.15">
      <c r="A1219" s="1">
        <v>40184</v>
      </c>
      <c r="B1219">
        <v>3558.7</v>
      </c>
      <c r="C1219">
        <v>3588.83</v>
      </c>
      <c r="D1219">
        <v>3541.17</v>
      </c>
      <c r="E1219" s="2">
        <v>3541.73</v>
      </c>
      <c r="F1219" s="16">
        <v>121045991424</v>
      </c>
      <c r="G1219" s="3">
        <f t="shared" ref="G1219:G1282" si="76">E1219/E1218-1</f>
        <v>-6.2597501711540993E-3</v>
      </c>
      <c r="H1219" s="3">
        <f>1-E1219/MAX(E$2:E1219)</f>
        <v>0.39737800313074256</v>
      </c>
      <c r="I1219" s="32">
        <v>359.12500000000006</v>
      </c>
      <c r="J1219" s="32">
        <v>528.125</v>
      </c>
      <c r="K1219" s="34">
        <f ca="1">IF(ROW()&gt;计算结果!B$18+1,SUM(OFFSET(I1219,0,0,-计算结果!B$18,1))-SUM(OFFSET(J1219,0,0,-计算结果!B$18,1)),SUM(OFFSET(I1219,0,0,-ROW(),1))-SUM(OFFSET(J1219,0,0,-ROW(),1)))</f>
        <v>7361.0000000000109</v>
      </c>
      <c r="L1219" s="35" t="str">
        <f t="shared" ca="1" si="73"/>
        <v>买</v>
      </c>
      <c r="M1219" s="4" t="str">
        <f t="shared" ca="1" si="74"/>
        <v/>
      </c>
      <c r="N1219" s="3">
        <f ca="1">IF(L1218="买",E1219/E1218-1,0)-IF(M1219=1,计算结果!B$17,0)</f>
        <v>-6.2597501711540993E-3</v>
      </c>
      <c r="O1219" s="2">
        <f t="shared" ca="1" si="75"/>
        <v>4.2472229379484787</v>
      </c>
      <c r="P1219" s="3">
        <f ca="1">1-O1219/MAX(O$2:O1219)</f>
        <v>0.24730095921823336</v>
      </c>
    </row>
    <row r="1220" spans="1:16" x14ac:dyDescent="0.15">
      <c r="A1220" s="1">
        <v>40185</v>
      </c>
      <c r="B1220">
        <v>3543.16</v>
      </c>
      <c r="C1220">
        <v>3558.56</v>
      </c>
      <c r="D1220">
        <v>3452.77</v>
      </c>
      <c r="E1220" s="2">
        <v>3471.46</v>
      </c>
      <c r="F1220" s="16">
        <v>120436162560</v>
      </c>
      <c r="G1220" s="3">
        <f t="shared" si="76"/>
        <v>-1.9840586380102332E-2</v>
      </c>
      <c r="H1220" s="3">
        <f>1-E1220/MAX(E$2:E1220)</f>
        <v>0.40933437691417685</v>
      </c>
      <c r="I1220" s="32">
        <v>110.53488372093024</v>
      </c>
      <c r="J1220" s="32">
        <v>789.53488372093022</v>
      </c>
      <c r="K1220" s="34">
        <f ca="1">IF(ROW()&gt;计算结果!B$18+1,SUM(OFFSET(I1220,0,0,-计算结果!B$18,1))-SUM(OFFSET(J1220,0,0,-计算结果!B$18,1)),SUM(OFFSET(I1220,0,0,-ROW(),1))-SUM(OFFSET(J1220,0,0,-ROW(),1)))</f>
        <v>7332.0000000000109</v>
      </c>
      <c r="L1220" s="35" t="str">
        <f t="shared" ref="L1220:L1283" ca="1" si="77">(IF(K1220&lt;0,"卖","买"))</f>
        <v>买</v>
      </c>
      <c r="M1220" s="4" t="str">
        <f t="shared" ref="M1220:M1283" ca="1" si="78">IF(L1219&lt;&gt;L1220,1,"")</f>
        <v/>
      </c>
      <c r="N1220" s="3">
        <f ca="1">IF(L1219="买",E1220/E1219-1,0)-IF(M1220=1,计算结果!B$17,0)</f>
        <v>-1.9840586380102332E-2</v>
      </c>
      <c r="O1220" s="2">
        <f t="shared" ref="O1220:O1283" ca="1" si="79">IFERROR(O1219*(1+N1220),O1219)</f>
        <v>4.1629555443725597</v>
      </c>
      <c r="P1220" s="3">
        <f ca="1">1-O1220/MAX(O$2:O1220)</f>
        <v>0.26223494955508431</v>
      </c>
    </row>
    <row r="1221" spans="1:16" x14ac:dyDescent="0.15">
      <c r="A1221" s="1">
        <v>40186</v>
      </c>
      <c r="B1221">
        <v>3456.91</v>
      </c>
      <c r="C1221">
        <v>3482.08</v>
      </c>
      <c r="D1221">
        <v>3426.7</v>
      </c>
      <c r="E1221" s="2">
        <v>3480.13</v>
      </c>
      <c r="F1221" s="16">
        <v>90190962688</v>
      </c>
      <c r="G1221" s="3">
        <f t="shared" si="76"/>
        <v>2.4975082530116488E-3</v>
      </c>
      <c r="H1221" s="3">
        <f>1-E1221/MAX(E$2:E1221)</f>
        <v>0.40785918464574966</v>
      </c>
      <c r="I1221" s="32">
        <v>660.15686274509801</v>
      </c>
      <c r="J1221" s="32">
        <v>217.15686274509801</v>
      </c>
      <c r="K1221" s="34">
        <f ca="1">IF(ROW()&gt;计算结果!B$18+1,SUM(OFFSET(I1221,0,0,-计算结果!B$18,1))-SUM(OFFSET(J1221,0,0,-计算结果!B$18,1)),SUM(OFFSET(I1221,0,0,-ROW(),1))-SUM(OFFSET(J1221,0,0,-ROW(),1)))</f>
        <v>8443.0000000000109</v>
      </c>
      <c r="L1221" s="35" t="str">
        <f t="shared" ca="1" si="77"/>
        <v>买</v>
      </c>
      <c r="M1221" s="4" t="str">
        <f t="shared" ca="1" si="78"/>
        <v/>
      </c>
      <c r="N1221" s="3">
        <f ca="1">IF(L1220="买",E1221/E1220-1,0)-IF(M1221=1,计算结果!B$17,0)</f>
        <v>2.4975082530116488E-3</v>
      </c>
      <c r="O1221" s="2">
        <f t="shared" ca="1" si="79"/>
        <v>4.1733525602015504</v>
      </c>
      <c r="P1221" s="3">
        <f ca="1">1-O1221/MAX(O$2:O1221)</f>
        <v>0.26039237525281456</v>
      </c>
    </row>
    <row r="1222" spans="1:16" x14ac:dyDescent="0.15">
      <c r="A1222" s="1">
        <v>40189</v>
      </c>
      <c r="B1222">
        <v>3593.11</v>
      </c>
      <c r="C1222">
        <v>3594.53</v>
      </c>
      <c r="D1222">
        <v>3465.32</v>
      </c>
      <c r="E1222" s="2">
        <v>3482.05</v>
      </c>
      <c r="F1222" s="16">
        <v>134114000896</v>
      </c>
      <c r="G1222" s="3">
        <f t="shared" si="76"/>
        <v>5.5170352831646063E-4</v>
      </c>
      <c r="H1222" s="3">
        <f>1-E1222/MAX(E$2:E1222)</f>
        <v>0.40753249846865847</v>
      </c>
      <c r="I1222" s="32">
        <v>488.52631578947381</v>
      </c>
      <c r="J1222" s="32">
        <v>410.52631578947381</v>
      </c>
      <c r="K1222" s="34">
        <f ca="1">IF(ROW()&gt;计算结果!B$18+1,SUM(OFFSET(I1222,0,0,-计算结果!B$18,1))-SUM(OFFSET(J1222,0,0,-计算结果!B$18,1)),SUM(OFFSET(I1222,0,0,-ROW(),1))-SUM(OFFSET(J1222,0,0,-ROW(),1)))</f>
        <v>8770.0000000000036</v>
      </c>
      <c r="L1222" s="35" t="str">
        <f t="shared" ca="1" si="77"/>
        <v>买</v>
      </c>
      <c r="M1222" s="4" t="str">
        <f t="shared" ca="1" si="78"/>
        <v/>
      </c>
      <c r="N1222" s="3">
        <f ca="1">IF(L1221="买",E1222/E1221-1,0)-IF(M1222=1,计算结果!B$17,0)</f>
        <v>5.5170352831646063E-4</v>
      </c>
      <c r="O1222" s="2">
        <f t="shared" ca="1" si="79"/>
        <v>4.1756550135339223</v>
      </c>
      <c r="P1222" s="3">
        <f ca="1">1-O1222/MAX(O$2:O1222)</f>
        <v>0.25998433111667174</v>
      </c>
    </row>
    <row r="1223" spans="1:16" x14ac:dyDescent="0.15">
      <c r="A1223" s="1">
        <v>40190</v>
      </c>
      <c r="B1223">
        <v>3477.84</v>
      </c>
      <c r="C1223">
        <v>3535.41</v>
      </c>
      <c r="D1223">
        <v>3437.66</v>
      </c>
      <c r="E1223" s="2">
        <v>3534.92</v>
      </c>
      <c r="F1223" s="16">
        <v>134071418880</v>
      </c>
      <c r="G1223" s="3">
        <f t="shared" si="76"/>
        <v>1.5183584382763016E-2</v>
      </c>
      <c r="H1223" s="3">
        <f>1-E1223/MAX(E$2:E1223)</f>
        <v>0.3985367181651126</v>
      </c>
      <c r="I1223" s="32">
        <v>817.95991091314033</v>
      </c>
      <c r="J1223" s="32">
        <v>81.959910913140334</v>
      </c>
      <c r="K1223" s="34">
        <f ca="1">IF(ROW()&gt;计算结果!B$18+1,SUM(OFFSET(I1223,0,0,-计算结果!B$18,1))-SUM(OFFSET(J1223,0,0,-计算结果!B$18,1)),SUM(OFFSET(I1223,0,0,-ROW(),1))-SUM(OFFSET(J1223,0,0,-ROW(),1)))</f>
        <v>9829</v>
      </c>
      <c r="L1223" s="35" t="str">
        <f t="shared" ca="1" si="77"/>
        <v>买</v>
      </c>
      <c r="M1223" s="4" t="str">
        <f t="shared" ca="1" si="78"/>
        <v/>
      </c>
      <c r="N1223" s="3">
        <f ca="1">IF(L1222="买",E1223/E1222-1,0)-IF(M1223=1,计算结果!B$17,0)</f>
        <v>1.5183584382763016E-2</v>
      </c>
      <c r="O1223" s="2">
        <f t="shared" ca="1" si="79"/>
        <v>4.2390564237852217</v>
      </c>
      <c r="P1223" s="3">
        <f ca="1">1-O1223/MAX(O$2:O1223)</f>
        <v>0.24874824076361501</v>
      </c>
    </row>
    <row r="1224" spans="1:16" x14ac:dyDescent="0.15">
      <c r="A1224" s="1">
        <v>40191</v>
      </c>
      <c r="B1224">
        <v>3448.29</v>
      </c>
      <c r="C1224">
        <v>3490.11</v>
      </c>
      <c r="D1224">
        <v>3415.69</v>
      </c>
      <c r="E1224" s="2">
        <v>3421.14</v>
      </c>
      <c r="F1224" s="16">
        <v>159860391936</v>
      </c>
      <c r="G1224" s="3">
        <f t="shared" si="76"/>
        <v>-3.2187432813189587E-2</v>
      </c>
      <c r="H1224" s="3">
        <f>1-E1224/MAX(E$2:E1224)</f>
        <v>0.41789627713877353</v>
      </c>
      <c r="I1224" s="32">
        <v>249.45161290322579</v>
      </c>
      <c r="J1224" s="32">
        <v>656.45161290322585</v>
      </c>
      <c r="K1224" s="34">
        <f ca="1">IF(ROW()&gt;计算结果!B$18+1,SUM(OFFSET(I1224,0,0,-计算结果!B$18,1))-SUM(OFFSET(J1224,0,0,-计算结果!B$18,1)),SUM(OFFSET(I1224,0,0,-ROW(),1))-SUM(OFFSET(J1224,0,0,-ROW(),1)))</f>
        <v>10115.999999999993</v>
      </c>
      <c r="L1224" s="35" t="str">
        <f t="shared" ca="1" si="77"/>
        <v>买</v>
      </c>
      <c r="M1224" s="4" t="str">
        <f t="shared" ca="1" si="78"/>
        <v/>
      </c>
      <c r="N1224" s="3">
        <f ca="1">IF(L1223="买",E1224/E1223-1,0)-IF(M1224=1,计算结果!B$17,0)</f>
        <v>-3.2187432813189587E-2</v>
      </c>
      <c r="O1224" s="2">
        <f t="shared" ca="1" si="79"/>
        <v>4.1026120799533148</v>
      </c>
      <c r="P1224" s="3">
        <f ca="1">1-O1224/MAX(O$2:O1224)</f>
        <v>0.2729291062898267</v>
      </c>
    </row>
    <row r="1225" spans="1:16" x14ac:dyDescent="0.15">
      <c r="A1225" s="1">
        <v>40192</v>
      </c>
      <c r="B1225">
        <v>3433.47</v>
      </c>
      <c r="C1225">
        <v>3470.32</v>
      </c>
      <c r="D1225">
        <v>3411.81</v>
      </c>
      <c r="E1225" s="2">
        <v>3469.05</v>
      </c>
      <c r="F1225" s="16">
        <v>118107873280</v>
      </c>
      <c r="G1225" s="3">
        <f t="shared" si="76"/>
        <v>1.4004103895193021E-2</v>
      </c>
      <c r="H1225" s="3">
        <f>1-E1225/MAX(E$2:E1225)</f>
        <v>0.40974443612604639</v>
      </c>
      <c r="I1225" s="32">
        <v>859.99099099099089</v>
      </c>
      <c r="J1225" s="32">
        <v>40.990990990990895</v>
      </c>
      <c r="K1225" s="34">
        <f ca="1">IF(ROW()&gt;计算结果!B$18+1,SUM(OFFSET(I1225,0,0,-计算结果!B$18,1))-SUM(OFFSET(J1225,0,0,-计算结果!B$18,1)),SUM(OFFSET(I1225,0,0,-ROW(),1))-SUM(OFFSET(J1225,0,0,-ROW(),1)))</f>
        <v>11491.999999999993</v>
      </c>
      <c r="L1225" s="35" t="str">
        <f t="shared" ca="1" si="77"/>
        <v>买</v>
      </c>
      <c r="M1225" s="4" t="str">
        <f t="shared" ca="1" si="78"/>
        <v/>
      </c>
      <c r="N1225" s="3">
        <f ca="1">IF(L1224="买",E1225/E1224-1,0)-IF(M1225=1,计算结果!B$17,0)</f>
        <v>1.4004103895193021E-2</v>
      </c>
      <c r="O1225" s="2">
        <f t="shared" ca="1" si="79"/>
        <v>4.1600654857626553</v>
      </c>
      <c r="P1225" s="3">
        <f ca="1">1-O1225/MAX(O$2:O1225)</f>
        <v>0.26274712995513849</v>
      </c>
    </row>
    <row r="1226" spans="1:16" x14ac:dyDescent="0.15">
      <c r="A1226" s="1">
        <v>40193</v>
      </c>
      <c r="B1226">
        <v>3472.52</v>
      </c>
      <c r="C1226">
        <v>3500.07</v>
      </c>
      <c r="D1226">
        <v>3448.66</v>
      </c>
      <c r="E1226" s="2">
        <v>3482.74</v>
      </c>
      <c r="F1226" s="16">
        <v>104035172352</v>
      </c>
      <c r="G1226" s="3">
        <f t="shared" si="76"/>
        <v>3.9463253628513328E-3</v>
      </c>
      <c r="H1226" s="3">
        <f>1-E1226/MAX(E$2:E1226)</f>
        <v>0.40741509562376643</v>
      </c>
      <c r="I1226" s="32">
        <v>549.12676056338034</v>
      </c>
      <c r="J1226" s="32">
        <v>321.12676056338034</v>
      </c>
      <c r="K1226" s="34">
        <f ca="1">IF(ROW()&gt;计算结果!B$18+1,SUM(OFFSET(I1226,0,0,-计算结果!B$18,1))-SUM(OFFSET(J1226,0,0,-计算结果!B$18,1)),SUM(OFFSET(I1226,0,0,-ROW(),1))-SUM(OFFSET(J1226,0,0,-ROW(),1)))</f>
        <v>11241.999999999996</v>
      </c>
      <c r="L1226" s="35" t="str">
        <f t="shared" ca="1" si="77"/>
        <v>买</v>
      </c>
      <c r="M1226" s="4" t="str">
        <f t="shared" ca="1" si="78"/>
        <v/>
      </c>
      <c r="N1226" s="3">
        <f ca="1">IF(L1225="买",E1226/E1225-1,0)-IF(M1226=1,计算结果!B$17,0)</f>
        <v>3.9463253628513328E-3</v>
      </c>
      <c r="O1226" s="2">
        <f t="shared" ca="1" si="79"/>
        <v>4.1764824577002431</v>
      </c>
      <c r="P1226" s="3">
        <f ca="1">1-O1226/MAX(O$2:O1226)</f>
        <v>0.2598376902552455</v>
      </c>
    </row>
    <row r="1227" spans="1:16" x14ac:dyDescent="0.15">
      <c r="A1227" s="1">
        <v>40196</v>
      </c>
      <c r="B1227">
        <v>3471.78</v>
      </c>
      <c r="C1227">
        <v>3501.26</v>
      </c>
      <c r="D1227">
        <v>3458.04</v>
      </c>
      <c r="E1227" s="2">
        <v>3500.68</v>
      </c>
      <c r="F1227" s="16">
        <v>117884256256</v>
      </c>
      <c r="G1227" s="3">
        <f t="shared" si="76"/>
        <v>5.1511166495346039E-3</v>
      </c>
      <c r="H1227" s="3">
        <f>1-E1227/MAX(E$2:E1227)</f>
        <v>0.40436262165657122</v>
      </c>
      <c r="I1227" s="32">
        <v>730.18980169971667</v>
      </c>
      <c r="J1227" s="32">
        <v>161.18980169971667</v>
      </c>
      <c r="K1227" s="34">
        <f ca="1">IF(ROW()&gt;计算结果!B$18+1,SUM(OFFSET(I1227,0,0,-计算结果!B$18,1))-SUM(OFFSET(J1227,0,0,-计算结果!B$18,1)),SUM(OFFSET(I1227,0,0,-ROW(),1))-SUM(OFFSET(J1227,0,0,-ROW(),1)))</f>
        <v>10918</v>
      </c>
      <c r="L1227" s="35" t="str">
        <f t="shared" ca="1" si="77"/>
        <v>买</v>
      </c>
      <c r="M1227" s="4" t="str">
        <f t="shared" ca="1" si="78"/>
        <v/>
      </c>
      <c r="N1227" s="3">
        <f ca="1">IF(L1226="买",E1227/E1226-1,0)-IF(M1227=1,计算结果!B$17,0)</f>
        <v>5.1511166495346039E-3</v>
      </c>
      <c r="O1227" s="2">
        <f t="shared" ca="1" si="79"/>
        <v>4.1979960060245922</v>
      </c>
      <c r="P1227" s="3">
        <f ca="1">1-O1227/MAX(O$2:O1227)</f>
        <v>0.25602502785816128</v>
      </c>
    </row>
    <row r="1228" spans="1:16" x14ac:dyDescent="0.15">
      <c r="A1228" s="1">
        <v>40197</v>
      </c>
      <c r="B1228">
        <v>3506.81</v>
      </c>
      <c r="C1228">
        <v>3528.39</v>
      </c>
      <c r="D1228">
        <v>3497.09</v>
      </c>
      <c r="E1228" s="2">
        <v>3507.48</v>
      </c>
      <c r="F1228" s="16">
        <v>108023529472</v>
      </c>
      <c r="G1228" s="3">
        <f t="shared" si="76"/>
        <v>1.9424797467921806E-3</v>
      </c>
      <c r="H1228" s="3">
        <f>1-E1228/MAX(E$2:E1228)</f>
        <v>0.40320560811270667</v>
      </c>
      <c r="I1228" s="32">
        <v>413.66666666666657</v>
      </c>
      <c r="J1228" s="32">
        <v>486.66666666666657</v>
      </c>
      <c r="K1228" s="34">
        <f ca="1">IF(ROW()&gt;计算结果!B$18+1,SUM(OFFSET(I1228,0,0,-计算结果!B$18,1))-SUM(OFFSET(J1228,0,0,-计算结果!B$18,1)),SUM(OFFSET(I1228,0,0,-ROW(),1))-SUM(OFFSET(J1228,0,0,-ROW(),1)))</f>
        <v>10808.999999999996</v>
      </c>
      <c r="L1228" s="35" t="str">
        <f t="shared" ca="1" si="77"/>
        <v>买</v>
      </c>
      <c r="M1228" s="4" t="str">
        <f t="shared" ca="1" si="78"/>
        <v/>
      </c>
      <c r="N1228" s="3">
        <f ca="1">IF(L1227="买",E1228/E1227-1,0)-IF(M1228=1,计算结果!B$17,0)</f>
        <v>1.9424797467921806E-3</v>
      </c>
      <c r="O1228" s="2">
        <f t="shared" ca="1" si="79"/>
        <v>4.2061505282434091</v>
      </c>
      <c r="P1228" s="3">
        <f ca="1">1-O1228/MAX(O$2:O1228)</f>
        <v>0.2545798715426556</v>
      </c>
    </row>
    <row r="1229" spans="1:16" x14ac:dyDescent="0.15">
      <c r="A1229" s="1">
        <v>40198</v>
      </c>
      <c r="B1229">
        <v>3512.25</v>
      </c>
      <c r="C1229">
        <v>3515.45</v>
      </c>
      <c r="D1229">
        <v>3387.82</v>
      </c>
      <c r="E1229" s="2">
        <v>3394.43</v>
      </c>
      <c r="F1229" s="16">
        <v>128416161792</v>
      </c>
      <c r="G1229" s="3">
        <f t="shared" si="76"/>
        <v>-3.2231117497462658E-2</v>
      </c>
      <c r="H1229" s="3">
        <f>1-E1229/MAX(E$2:E1229)</f>
        <v>0.42244095827945283</v>
      </c>
      <c r="I1229" s="32">
        <v>111.18604651162791</v>
      </c>
      <c r="J1229" s="32">
        <v>794.18604651162786</v>
      </c>
      <c r="K1229" s="34">
        <f ca="1">IF(ROW()&gt;计算结果!B$18+1,SUM(OFFSET(I1229,0,0,-计算结果!B$18,1))-SUM(OFFSET(J1229,0,0,-计算结果!B$18,1)),SUM(OFFSET(I1229,0,0,-ROW(),1))-SUM(OFFSET(J1229,0,0,-ROW(),1)))</f>
        <v>9393.9999999999927</v>
      </c>
      <c r="L1229" s="35" t="str">
        <f t="shared" ca="1" si="77"/>
        <v>买</v>
      </c>
      <c r="M1229" s="4" t="str">
        <f t="shared" ca="1" si="78"/>
        <v/>
      </c>
      <c r="N1229" s="3">
        <f ca="1">IF(L1228="买",E1229/E1228-1,0)-IF(M1229=1,计算结果!B$17,0)</f>
        <v>-3.2231117497462658E-2</v>
      </c>
      <c r="O1229" s="2">
        <f t="shared" ca="1" si="79"/>
        <v>4.0705815963555807</v>
      </c>
      <c r="P1229" s="3">
        <f ca="1">1-O1229/MAX(O$2:O1229)</f>
        <v>0.27860559528793805</v>
      </c>
    </row>
    <row r="1230" spans="1:16" x14ac:dyDescent="0.15">
      <c r="A1230" s="1">
        <v>40199</v>
      </c>
      <c r="B1230">
        <v>3397.04</v>
      </c>
      <c r="C1230">
        <v>3425.18</v>
      </c>
      <c r="D1230">
        <v>3364.72</v>
      </c>
      <c r="E1230" s="2">
        <v>3408.57</v>
      </c>
      <c r="F1230" s="16">
        <v>100076609536</v>
      </c>
      <c r="G1230" s="3">
        <f t="shared" si="76"/>
        <v>4.1656478407274822E-3</v>
      </c>
      <c r="H1230" s="3">
        <f>1-E1230/MAX(E$2:E1230)</f>
        <v>0.42003505070441705</v>
      </c>
      <c r="I1230" s="32">
        <v>570.51282051282044</v>
      </c>
      <c r="J1230" s="32">
        <v>320.51282051282044</v>
      </c>
      <c r="K1230" s="34">
        <f ca="1">IF(ROW()&gt;计算结果!B$18+1,SUM(OFFSET(I1230,0,0,-计算结果!B$18,1))-SUM(OFFSET(J1230,0,0,-计算结果!B$18,1)),SUM(OFFSET(I1230,0,0,-ROW(),1))-SUM(OFFSET(J1230,0,0,-ROW(),1)))</f>
        <v>9193.9999999999927</v>
      </c>
      <c r="L1230" s="35" t="str">
        <f t="shared" ca="1" si="77"/>
        <v>买</v>
      </c>
      <c r="M1230" s="4" t="str">
        <f t="shared" ca="1" si="78"/>
        <v/>
      </c>
      <c r="N1230" s="3">
        <f ca="1">IF(L1229="买",E1230/E1229-1,0)-IF(M1230=1,计算结果!B$17,0)</f>
        <v>4.1656478407274822E-3</v>
      </c>
      <c r="O1230" s="2">
        <f t="shared" ca="1" si="79"/>
        <v>4.0875382057929439</v>
      </c>
      <c r="P1230" s="3">
        <f ca="1">1-O1230/MAX(O$2:O1230)</f>
        <v>0.27560052024363635</v>
      </c>
    </row>
    <row r="1231" spans="1:16" x14ac:dyDescent="0.15">
      <c r="A1231" s="1">
        <v>40200</v>
      </c>
      <c r="B1231">
        <v>3364.45</v>
      </c>
      <c r="C1231">
        <v>3390.8</v>
      </c>
      <c r="D1231">
        <v>3293.19</v>
      </c>
      <c r="E1231" s="2">
        <v>3366.2</v>
      </c>
      <c r="F1231" s="16">
        <v>119197818880</v>
      </c>
      <c r="G1231" s="3">
        <f t="shared" si="76"/>
        <v>-1.2430432703450567E-2</v>
      </c>
      <c r="H1231" s="3">
        <f>1-E1231/MAX(E$2:E1231)</f>
        <v>0.42724426597699583</v>
      </c>
      <c r="I1231" s="32">
        <v>163.02564102564102</v>
      </c>
      <c r="J1231" s="32">
        <v>741.02564102564099</v>
      </c>
      <c r="K1231" s="34">
        <f ca="1">IF(ROW()&gt;计算结果!B$18+1,SUM(OFFSET(I1231,0,0,-计算结果!B$18,1))-SUM(OFFSET(J1231,0,0,-计算结果!B$18,1)),SUM(OFFSET(I1231,0,0,-ROW(),1))-SUM(OFFSET(J1231,0,0,-ROW(),1)))</f>
        <v>8580.9999999999927</v>
      </c>
      <c r="L1231" s="35" t="str">
        <f t="shared" ca="1" si="77"/>
        <v>买</v>
      </c>
      <c r="M1231" s="4" t="str">
        <f t="shared" ca="1" si="78"/>
        <v/>
      </c>
      <c r="N1231" s="3">
        <f ca="1">IF(L1230="买",E1231/E1230-1,0)-IF(M1231=1,计算结果!B$17,0)</f>
        <v>-1.2430432703450567E-2</v>
      </c>
      <c r="O1231" s="2">
        <f t="shared" ca="1" si="79"/>
        <v>4.0367283372030514</v>
      </c>
      <c r="P1231" s="3">
        <f ca="1">1-O1231/MAX(O$2:O1231)</f>
        <v>0.28460511922716258</v>
      </c>
    </row>
    <row r="1232" spans="1:16" x14ac:dyDescent="0.15">
      <c r="A1232" s="1">
        <v>40203</v>
      </c>
      <c r="B1232">
        <v>3340.01</v>
      </c>
      <c r="C1232">
        <v>3372.43</v>
      </c>
      <c r="D1232">
        <v>3326.27</v>
      </c>
      <c r="E1232" s="2">
        <v>3328.01</v>
      </c>
      <c r="F1232" s="16">
        <v>76626624512</v>
      </c>
      <c r="G1232" s="3">
        <f t="shared" si="76"/>
        <v>-1.1345136949676093E-2</v>
      </c>
      <c r="H1232" s="3">
        <f>1-E1232/MAX(E$2:E1232)</f>
        <v>0.43374225821819912</v>
      </c>
      <c r="I1232" s="32">
        <v>176.33333333333334</v>
      </c>
      <c r="J1232" s="32">
        <v>705.33333333333337</v>
      </c>
      <c r="K1232" s="34">
        <f ca="1">IF(ROW()&gt;计算结果!B$18+1,SUM(OFFSET(I1232,0,0,-计算结果!B$18,1))-SUM(OFFSET(J1232,0,0,-计算结果!B$18,1)),SUM(OFFSET(I1232,0,0,-ROW(),1))-SUM(OFFSET(J1232,0,0,-ROW(),1)))</f>
        <v>8102.9999999999964</v>
      </c>
      <c r="L1232" s="35" t="str">
        <f t="shared" ca="1" si="77"/>
        <v>买</v>
      </c>
      <c r="M1232" s="4" t="str">
        <f t="shared" ca="1" si="78"/>
        <v/>
      </c>
      <c r="N1232" s="3">
        <f ca="1">IF(L1231="买",E1232/E1231-1,0)-IF(M1232=1,计算结果!B$17,0)</f>
        <v>-1.1345136949676093E-2</v>
      </c>
      <c r="O1232" s="2">
        <f t="shared" ca="1" si="79"/>
        <v>3.9909311013888447</v>
      </c>
      <c r="P1232" s="3">
        <f ca="1">1-O1232/MAX(O$2:O1232)</f>
        <v>0.2927213721226275</v>
      </c>
    </row>
    <row r="1233" spans="1:16" x14ac:dyDescent="0.15">
      <c r="A1233" s="1">
        <v>40204</v>
      </c>
      <c r="B1233">
        <v>3328.11</v>
      </c>
      <c r="C1233">
        <v>3341.2</v>
      </c>
      <c r="D1233">
        <v>3222.14</v>
      </c>
      <c r="E1233" s="2">
        <v>3242.8</v>
      </c>
      <c r="F1233" s="16">
        <v>81586061312</v>
      </c>
      <c r="G1233" s="3">
        <f t="shared" si="76"/>
        <v>-2.5603889411390024E-2</v>
      </c>
      <c r="H1233" s="3">
        <f>1-E1233/MAX(E$2:E1233)</f>
        <v>0.44824065881712372</v>
      </c>
      <c r="I1233" s="32">
        <v>60.215053763440871</v>
      </c>
      <c r="J1233" s="32">
        <v>860.21505376344089</v>
      </c>
      <c r="K1233" s="34">
        <f ca="1">IF(ROW()&gt;计算结果!B$18+1,SUM(OFFSET(I1233,0,0,-计算结果!B$18,1))-SUM(OFFSET(J1233,0,0,-计算结果!B$18,1)),SUM(OFFSET(I1233,0,0,-ROW(),1))-SUM(OFFSET(J1233,0,0,-ROW(),1)))</f>
        <v>6467</v>
      </c>
      <c r="L1233" s="35" t="str">
        <f t="shared" ca="1" si="77"/>
        <v>买</v>
      </c>
      <c r="M1233" s="4" t="str">
        <f t="shared" ca="1" si="78"/>
        <v/>
      </c>
      <c r="N1233" s="3">
        <f ca="1">IF(L1232="买",E1233/E1232-1,0)-IF(M1233=1,计算结果!B$17,0)</f>
        <v>-2.5603889411390024E-2</v>
      </c>
      <c r="O1233" s="2">
        <f t="shared" ca="1" si="79"/>
        <v>3.8887477428204078</v>
      </c>
      <c r="P1233" s="3">
        <f ca="1">1-O1233/MAX(O$2:O1233)</f>
        <v>0.3108304558938394</v>
      </c>
    </row>
    <row r="1234" spans="1:16" x14ac:dyDescent="0.15">
      <c r="A1234" s="1">
        <v>40205</v>
      </c>
      <c r="B1234">
        <v>3243.04</v>
      </c>
      <c r="C1234">
        <v>3255.12</v>
      </c>
      <c r="D1234">
        <v>3183.36</v>
      </c>
      <c r="E1234" s="2">
        <v>3198.57</v>
      </c>
      <c r="F1234" s="16">
        <v>70540271616</v>
      </c>
      <c r="G1234" s="3">
        <f t="shared" si="76"/>
        <v>-1.3639447391143422E-2</v>
      </c>
      <c r="H1234" s="3">
        <f>1-E1234/MAX(E$2:E1234)</f>
        <v>0.45576635132375953</v>
      </c>
      <c r="I1234" s="32">
        <v>252.94915254237281</v>
      </c>
      <c r="J1234" s="32">
        <v>616.94915254237276</v>
      </c>
      <c r="K1234" s="34">
        <f ca="1">IF(ROW()&gt;计算结果!B$18+1,SUM(OFFSET(I1234,0,0,-计算结果!B$18,1))-SUM(OFFSET(J1234,0,0,-计算结果!B$18,1)),SUM(OFFSET(I1234,0,0,-ROW(),1))-SUM(OFFSET(J1234,0,0,-ROW(),1)))</f>
        <v>5542.0000000000073</v>
      </c>
      <c r="L1234" s="35" t="str">
        <f t="shared" ca="1" si="77"/>
        <v>买</v>
      </c>
      <c r="M1234" s="4" t="str">
        <f t="shared" ca="1" si="78"/>
        <v/>
      </c>
      <c r="N1234" s="3">
        <f ca="1">IF(L1233="买",E1234/E1233-1,0)-IF(M1234=1,计算结果!B$17,0)</f>
        <v>-1.3639447391143422E-2</v>
      </c>
      <c r="O1234" s="2">
        <f t="shared" ca="1" si="79"/>
        <v>3.835707372564781</v>
      </c>
      <c r="P1234" s="3">
        <f ca="1">1-O1234/MAX(O$2:O1234)</f>
        <v>0.32023034763425373</v>
      </c>
    </row>
    <row r="1235" spans="1:16" x14ac:dyDescent="0.15">
      <c r="A1235" s="1">
        <v>40206</v>
      </c>
      <c r="B1235">
        <v>3195.29</v>
      </c>
      <c r="C1235">
        <v>3220.31</v>
      </c>
      <c r="D1235">
        <v>3168.46</v>
      </c>
      <c r="E1235" s="2">
        <v>3206.57</v>
      </c>
      <c r="F1235" s="16">
        <v>64082116608</v>
      </c>
      <c r="G1235" s="3">
        <f t="shared" si="76"/>
        <v>2.5011176869662588E-3</v>
      </c>
      <c r="H1235" s="3">
        <f>1-E1235/MAX(E$2:E1235)</f>
        <v>0.45440515891921318</v>
      </c>
      <c r="I1235" s="32">
        <v>726.09560723514221</v>
      </c>
      <c r="J1235" s="32">
        <v>149.09560723514221</v>
      </c>
      <c r="K1235" s="34">
        <f ca="1">IF(ROW()&gt;计算结果!B$18+1,SUM(OFFSET(I1235,0,0,-计算结果!B$18,1))-SUM(OFFSET(J1235,0,0,-计算结果!B$18,1)),SUM(OFFSET(I1235,0,0,-ROW(),1))-SUM(OFFSET(J1235,0,0,-ROW(),1)))</f>
        <v>6486.0000000000036</v>
      </c>
      <c r="L1235" s="35" t="str">
        <f t="shared" ca="1" si="77"/>
        <v>买</v>
      </c>
      <c r="M1235" s="4" t="str">
        <f t="shared" ca="1" si="78"/>
        <v/>
      </c>
      <c r="N1235" s="3">
        <f ca="1">IF(L1234="买",E1235/E1234-1,0)-IF(M1235=1,计算结果!B$17,0)</f>
        <v>2.5011176869662588E-3</v>
      </c>
      <c r="O1235" s="2">
        <f t="shared" ca="1" si="79"/>
        <v>3.8453009281163295</v>
      </c>
      <c r="P1235" s="3">
        <f ca="1">1-O1235/MAX(O$2:O1235)</f>
        <v>0.31853016373365894</v>
      </c>
    </row>
    <row r="1236" spans="1:16" x14ac:dyDescent="0.15">
      <c r="A1236" s="1">
        <v>40207</v>
      </c>
      <c r="B1236">
        <v>3190.31</v>
      </c>
      <c r="C1236">
        <v>3249.46</v>
      </c>
      <c r="D1236">
        <v>3176.92</v>
      </c>
      <c r="E1236" s="2">
        <v>3204.16</v>
      </c>
      <c r="F1236" s="16">
        <v>68018118656</v>
      </c>
      <c r="G1236" s="3">
        <f t="shared" si="76"/>
        <v>-7.5158190839441641E-4</v>
      </c>
      <c r="H1236" s="3">
        <f>1-E1236/MAX(E$2:E1236)</f>
        <v>0.45481521813108283</v>
      </c>
      <c r="I1236" s="32">
        <v>500.50000000000006</v>
      </c>
      <c r="J1236" s="32">
        <v>357.50000000000006</v>
      </c>
      <c r="K1236" s="34">
        <f ca="1">IF(ROW()&gt;计算结果!B$18+1,SUM(OFFSET(I1236,0,0,-计算结果!B$18,1))-SUM(OFFSET(J1236,0,0,-计算结果!B$18,1)),SUM(OFFSET(I1236,0,0,-ROW(),1))-SUM(OFFSET(J1236,0,0,-ROW(),1)))</f>
        <v>6639.0000000000036</v>
      </c>
      <c r="L1236" s="35" t="str">
        <f t="shared" ca="1" si="77"/>
        <v>买</v>
      </c>
      <c r="M1236" s="4" t="str">
        <f t="shared" ca="1" si="78"/>
        <v/>
      </c>
      <c r="N1236" s="3">
        <f ca="1">IF(L1235="买",E1236/E1235-1,0)-IF(M1236=1,计算结果!B$17,0)</f>
        <v>-7.5158190839441641E-4</v>
      </c>
      <c r="O1236" s="2">
        <f t="shared" ca="1" si="79"/>
        <v>3.8424108695064252</v>
      </c>
      <c r="P1236" s="3">
        <f ca="1">1-O1236/MAX(O$2:O1236)</f>
        <v>0.31904234413371313</v>
      </c>
    </row>
    <row r="1237" spans="1:16" x14ac:dyDescent="0.15">
      <c r="A1237" s="1">
        <v>40210</v>
      </c>
      <c r="B1237">
        <v>3198.23</v>
      </c>
      <c r="C1237">
        <v>3198.31</v>
      </c>
      <c r="D1237">
        <v>3116.44</v>
      </c>
      <c r="E1237" s="2">
        <v>3152.71</v>
      </c>
      <c r="F1237" s="16">
        <v>75982151680</v>
      </c>
      <c r="G1237" s="3">
        <f t="shared" si="76"/>
        <v>-1.6057250574253445E-2</v>
      </c>
      <c r="H1237" s="3">
        <f>1-E1237/MAX(E$2:E1237)</f>
        <v>0.46356938678282178</v>
      </c>
      <c r="I1237" s="32">
        <v>294.96078431372553</v>
      </c>
      <c r="J1237" s="32">
        <v>601.96078431372553</v>
      </c>
      <c r="K1237" s="34">
        <f ca="1">IF(ROW()&gt;计算结果!B$18+1,SUM(OFFSET(I1237,0,0,-计算结果!B$18,1))-SUM(OFFSET(J1237,0,0,-计算结果!B$18,1)),SUM(OFFSET(I1237,0,0,-ROW(),1))-SUM(OFFSET(J1237,0,0,-ROW(),1)))</f>
        <v>5713</v>
      </c>
      <c r="L1237" s="35" t="str">
        <f t="shared" ca="1" si="77"/>
        <v>买</v>
      </c>
      <c r="M1237" s="4" t="str">
        <f t="shared" ca="1" si="78"/>
        <v/>
      </c>
      <c r="N1237" s="3">
        <f ca="1">IF(L1236="买",E1237/E1236-1,0)-IF(M1237=1,计算结果!B$17,0)</f>
        <v>-1.6057250574253445E-2</v>
      </c>
      <c r="O1237" s="2">
        <f t="shared" ca="1" si="79"/>
        <v>3.7807123153655255</v>
      </c>
      <c r="P1237" s="3">
        <f ca="1">1-O1237/MAX(O$2:O1237)</f>
        <v>0.32997665184441438</v>
      </c>
    </row>
    <row r="1238" spans="1:16" x14ac:dyDescent="0.15">
      <c r="A1238" s="1">
        <v>40211</v>
      </c>
      <c r="B1238">
        <v>3170.78</v>
      </c>
      <c r="C1238">
        <v>3211.94</v>
      </c>
      <c r="D1238">
        <v>3143.08</v>
      </c>
      <c r="E1238" s="2">
        <v>3146.19</v>
      </c>
      <c r="F1238" s="16">
        <v>68318412800</v>
      </c>
      <c r="G1238" s="3">
        <f t="shared" si="76"/>
        <v>-2.0680620799249372E-3</v>
      </c>
      <c r="H1238" s="3">
        <f>1-E1238/MAX(E$2:E1238)</f>
        <v>0.46467875859252705</v>
      </c>
      <c r="I1238" s="32">
        <v>332.41463414634143</v>
      </c>
      <c r="J1238" s="32">
        <v>563.41463414634143</v>
      </c>
      <c r="K1238" s="34">
        <f ca="1">IF(ROW()&gt;计算结果!B$18+1,SUM(OFFSET(I1238,0,0,-计算结果!B$18,1))-SUM(OFFSET(J1238,0,0,-计算结果!B$18,1)),SUM(OFFSET(I1238,0,0,-ROW(),1))-SUM(OFFSET(J1238,0,0,-ROW(),1)))</f>
        <v>5570.0000000000073</v>
      </c>
      <c r="L1238" s="35" t="str">
        <f t="shared" ca="1" si="77"/>
        <v>买</v>
      </c>
      <c r="M1238" s="4" t="str">
        <f t="shared" ca="1" si="78"/>
        <v/>
      </c>
      <c r="N1238" s="3">
        <f ca="1">IF(L1237="买",E1238/E1237-1,0)-IF(M1238=1,计算结果!B$17,0)</f>
        <v>-2.0680620799249372E-3</v>
      </c>
      <c r="O1238" s="2">
        <f t="shared" ca="1" si="79"/>
        <v>3.7728935675910127</v>
      </c>
      <c r="P1238" s="3">
        <f ca="1">1-O1238/MAX(O$2:O1238)</f>
        <v>0.33136230172339931</v>
      </c>
    </row>
    <row r="1239" spans="1:16" x14ac:dyDescent="0.15">
      <c r="A1239" s="1">
        <v>40212</v>
      </c>
      <c r="B1239">
        <v>3160.71</v>
      </c>
      <c r="C1239">
        <v>3231.1</v>
      </c>
      <c r="D1239">
        <v>3094.57</v>
      </c>
      <c r="E1239" s="2">
        <v>3230.72</v>
      </c>
      <c r="F1239" s="16">
        <v>87536246784</v>
      </c>
      <c r="G1239" s="3">
        <f t="shared" si="76"/>
        <v>2.6867417415985528E-2</v>
      </c>
      <c r="H1239" s="3">
        <f>1-E1239/MAX(E$2:E1239)</f>
        <v>0.45029605934798889</v>
      </c>
      <c r="I1239" s="32">
        <v>733.95252225519289</v>
      </c>
      <c r="J1239" s="32">
        <v>167.95252225519289</v>
      </c>
      <c r="K1239" s="34">
        <f ca="1">IF(ROW()&gt;计算结果!B$18+1,SUM(OFFSET(I1239,0,0,-计算结果!B$18,1))-SUM(OFFSET(J1239,0,0,-计算结果!B$18,1)),SUM(OFFSET(I1239,0,0,-ROW(),1))-SUM(OFFSET(J1239,0,0,-ROW(),1)))</f>
        <v>6805.0000000000182</v>
      </c>
      <c r="L1239" s="35" t="str">
        <f t="shared" ca="1" si="77"/>
        <v>买</v>
      </c>
      <c r="M1239" s="4" t="str">
        <f t="shared" ca="1" si="78"/>
        <v/>
      </c>
      <c r="N1239" s="3">
        <f ca="1">IF(L1238="买",E1239/E1238-1,0)-IF(M1239=1,计算结果!B$17,0)</f>
        <v>2.6867417415985528E-2</v>
      </c>
      <c r="O1239" s="2">
        <f t="shared" ca="1" si="79"/>
        <v>3.8742614739375671</v>
      </c>
      <c r="P1239" s="3">
        <f ca="1">1-O1239/MAX(O$2:O1239)</f>
        <v>0.31339773358373813</v>
      </c>
    </row>
    <row r="1240" spans="1:16" x14ac:dyDescent="0.15">
      <c r="A1240" s="1">
        <v>40213</v>
      </c>
      <c r="B1240">
        <v>3206.43</v>
      </c>
      <c r="C1240">
        <v>3242.52</v>
      </c>
      <c r="D1240">
        <v>3190.44</v>
      </c>
      <c r="E1240" s="2">
        <v>3218.8</v>
      </c>
      <c r="F1240" s="16">
        <v>75466555392</v>
      </c>
      <c r="G1240" s="3">
        <f t="shared" si="76"/>
        <v>-3.6895800316956162E-3</v>
      </c>
      <c r="H1240" s="3">
        <f>1-E1240/MAX(E$2:E1240)</f>
        <v>0.45232423603076288</v>
      </c>
      <c r="I1240" s="32">
        <v>566.63855421686742</v>
      </c>
      <c r="J1240" s="32">
        <v>309.63855421686742</v>
      </c>
      <c r="K1240" s="34">
        <f ca="1">IF(ROW()&gt;计算结果!B$18+1,SUM(OFFSET(I1240,0,0,-计算结果!B$18,1))-SUM(OFFSET(J1240,0,0,-计算结果!B$18,1)),SUM(OFFSET(I1240,0,0,-ROW(),1))-SUM(OFFSET(J1240,0,0,-ROW(),1)))</f>
        <v>6698.0000000000073</v>
      </c>
      <c r="L1240" s="35" t="str">
        <f t="shared" ca="1" si="77"/>
        <v>买</v>
      </c>
      <c r="M1240" s="4" t="str">
        <f t="shared" ca="1" si="78"/>
        <v/>
      </c>
      <c r="N1240" s="3">
        <f ca="1">IF(L1239="买",E1240/E1239-1,0)-IF(M1240=1,计算结果!B$17,0)</f>
        <v>-3.6895800316956162E-3</v>
      </c>
      <c r="O1240" s="2">
        <f t="shared" ca="1" si="79"/>
        <v>3.8599670761657596</v>
      </c>
      <c r="P1240" s="3">
        <f ca="1">1-O1240/MAX(O$2:O1240)</f>
        <v>0.31593100759562442</v>
      </c>
    </row>
    <row r="1241" spans="1:16" x14ac:dyDescent="0.15">
      <c r="A1241" s="1">
        <v>40214</v>
      </c>
      <c r="B1241">
        <v>3147.72</v>
      </c>
      <c r="C1241">
        <v>3177.42</v>
      </c>
      <c r="D1241">
        <v>3129.92</v>
      </c>
      <c r="E1241" s="2">
        <v>3153.09</v>
      </c>
      <c r="F1241" s="16">
        <v>73693134848</v>
      </c>
      <c r="G1241" s="3">
        <f t="shared" si="76"/>
        <v>-2.0414440164036263E-2</v>
      </c>
      <c r="H1241" s="3">
        <f>1-E1241/MAX(E$2:E1241)</f>
        <v>0.46350473014360571</v>
      </c>
      <c r="I1241" s="32">
        <v>154.97468354430379</v>
      </c>
      <c r="J1241" s="32">
        <v>737.97468354430384</v>
      </c>
      <c r="K1241" s="34">
        <f ca="1">IF(ROW()&gt;计算结果!B$18+1,SUM(OFFSET(I1241,0,0,-计算结果!B$18,1))-SUM(OFFSET(J1241,0,0,-计算结果!B$18,1)),SUM(OFFSET(I1241,0,0,-ROW(),1))-SUM(OFFSET(J1241,0,0,-ROW(),1)))</f>
        <v>6739.9999999999964</v>
      </c>
      <c r="L1241" s="35" t="str">
        <f t="shared" ca="1" si="77"/>
        <v>买</v>
      </c>
      <c r="M1241" s="4" t="str">
        <f t="shared" ca="1" si="78"/>
        <v/>
      </c>
      <c r="N1241" s="3">
        <f ca="1">IF(L1240="买",E1241/E1240-1,0)-IF(M1241=1,计算结果!B$17,0)</f>
        <v>-2.0414440164036263E-2</v>
      </c>
      <c r="O1241" s="2">
        <f t="shared" ca="1" si="79"/>
        <v>3.7811680092542237</v>
      </c>
      <c r="P1241" s="3">
        <f ca="1">1-O1241/MAX(O$2:O1241)</f>
        <v>0.32989589310913614</v>
      </c>
    </row>
    <row r="1242" spans="1:16" x14ac:dyDescent="0.15">
      <c r="A1242" s="1">
        <v>40217</v>
      </c>
      <c r="B1242">
        <v>3152.25</v>
      </c>
      <c r="C1242">
        <v>3172.31</v>
      </c>
      <c r="D1242">
        <v>3133.81</v>
      </c>
      <c r="E1242" s="2">
        <v>3150.99</v>
      </c>
      <c r="F1242" s="16">
        <v>47902429184</v>
      </c>
      <c r="G1242" s="3">
        <f t="shared" si="76"/>
        <v>-6.6601333929583451E-4</v>
      </c>
      <c r="H1242" s="3">
        <f>1-E1242/MAX(E$2:E1242)</f>
        <v>0.46386204314979929</v>
      </c>
      <c r="I1242" s="32">
        <v>485.66666666666669</v>
      </c>
      <c r="J1242" s="32">
        <v>391.66666666666669</v>
      </c>
      <c r="K1242" s="34">
        <f ca="1">IF(ROW()&gt;计算结果!B$18+1,SUM(OFFSET(I1242,0,0,-计算结果!B$18,1))-SUM(OFFSET(J1242,0,0,-计算结果!B$18,1)),SUM(OFFSET(I1242,0,0,-ROW(),1))-SUM(OFFSET(J1242,0,0,-ROW(),1)))</f>
        <v>6258</v>
      </c>
      <c r="L1242" s="35" t="str">
        <f t="shared" ca="1" si="77"/>
        <v>买</v>
      </c>
      <c r="M1242" s="4" t="str">
        <f t="shared" ca="1" si="78"/>
        <v/>
      </c>
      <c r="N1242" s="3">
        <f ca="1">IF(L1241="买",E1242/E1241-1,0)-IF(M1242=1,计算结果!B$17,0)</f>
        <v>-6.6601333929583451E-4</v>
      </c>
      <c r="O1242" s="2">
        <f t="shared" ca="1" si="79"/>
        <v>3.7786497009219415</v>
      </c>
      <c r="P1242" s="3">
        <f ca="1">1-O1242/MAX(O$2:O1242)</f>
        <v>0.33034219138304244</v>
      </c>
    </row>
    <row r="1243" spans="1:16" x14ac:dyDescent="0.15">
      <c r="A1243" s="1">
        <v>40218</v>
      </c>
      <c r="B1243">
        <v>3147.76</v>
      </c>
      <c r="C1243">
        <v>3178.95</v>
      </c>
      <c r="D1243">
        <v>3144.48</v>
      </c>
      <c r="E1243" s="2">
        <v>3169.19</v>
      </c>
      <c r="F1243" s="16">
        <v>45222662144</v>
      </c>
      <c r="G1243" s="3">
        <f t="shared" si="76"/>
        <v>5.7759624752855565E-3</v>
      </c>
      <c r="H1243" s="3">
        <f>1-E1243/MAX(E$2:E1243)</f>
        <v>0.46076533042945622</v>
      </c>
      <c r="I1243" s="32">
        <v>529.98039215686276</v>
      </c>
      <c r="J1243" s="32">
        <v>350.98039215686276</v>
      </c>
      <c r="K1243" s="34">
        <f ca="1">IF(ROW()&gt;计算结果!B$18+1,SUM(OFFSET(I1243,0,0,-计算结果!B$18,1))-SUM(OFFSET(J1243,0,0,-计算结果!B$18,1)),SUM(OFFSET(I1243,0,0,-ROW(),1))-SUM(OFFSET(J1243,0,0,-ROW(),1)))</f>
        <v>5574.0000000000036</v>
      </c>
      <c r="L1243" s="35" t="str">
        <f t="shared" ca="1" si="77"/>
        <v>买</v>
      </c>
      <c r="M1243" s="4" t="str">
        <f t="shared" ca="1" si="78"/>
        <v/>
      </c>
      <c r="N1243" s="3">
        <f ca="1">IF(L1242="买",E1243/E1242-1,0)-IF(M1243=1,计算结果!B$17,0)</f>
        <v>5.7759624752855565E-3</v>
      </c>
      <c r="O1243" s="2">
        <f t="shared" ca="1" si="79"/>
        <v>3.8004750398017157</v>
      </c>
      <c r="P1243" s="3">
        <f ca="1">1-O1243/MAX(O$2:O1243)</f>
        <v>0.32647427300918896</v>
      </c>
    </row>
    <row r="1244" spans="1:16" x14ac:dyDescent="0.15">
      <c r="A1244" s="1">
        <v>40219</v>
      </c>
      <c r="B1244">
        <v>3195.14</v>
      </c>
      <c r="C1244">
        <v>3214.46</v>
      </c>
      <c r="D1244">
        <v>3182.83</v>
      </c>
      <c r="E1244" s="2">
        <v>3214.13</v>
      </c>
      <c r="F1244" s="16">
        <v>48152145920</v>
      </c>
      <c r="G1244" s="3">
        <f t="shared" si="76"/>
        <v>1.4180279503595683E-2</v>
      </c>
      <c r="H1244" s="3">
        <f>1-E1244/MAX(E$2:E1244)</f>
        <v>0.45311883209691683</v>
      </c>
      <c r="I1244" s="32">
        <v>753.06263048016706</v>
      </c>
      <c r="J1244" s="32">
        <v>130.06263048016706</v>
      </c>
      <c r="K1244" s="34">
        <f ca="1">IF(ROW()&gt;计算结果!B$18+1,SUM(OFFSET(I1244,0,0,-计算结果!B$18,1))-SUM(OFFSET(J1244,0,0,-计算结果!B$18,1)),SUM(OFFSET(I1244,0,0,-ROW(),1))-SUM(OFFSET(J1244,0,0,-ROW(),1)))</f>
        <v>5454</v>
      </c>
      <c r="L1244" s="35" t="str">
        <f t="shared" ca="1" si="77"/>
        <v>买</v>
      </c>
      <c r="M1244" s="4" t="str">
        <f t="shared" ca="1" si="78"/>
        <v/>
      </c>
      <c r="N1244" s="3">
        <f ca="1">IF(L1243="买",E1244/E1243-1,0)-IF(M1244=1,计算结果!B$17,0)</f>
        <v>1.4180279503595683E-2</v>
      </c>
      <c r="O1244" s="2">
        <f t="shared" ca="1" si="79"/>
        <v>3.8543668381125431</v>
      </c>
      <c r="P1244" s="3">
        <f ca="1">1-O1244/MAX(O$2:O1244)</f>
        <v>0.31692348994759667</v>
      </c>
    </row>
    <row r="1245" spans="1:16" x14ac:dyDescent="0.15">
      <c r="A1245" s="1">
        <v>40220</v>
      </c>
      <c r="B1245">
        <v>3216.69</v>
      </c>
      <c r="C1245">
        <v>3238.35</v>
      </c>
      <c r="D1245">
        <v>3207.17</v>
      </c>
      <c r="E1245" s="2">
        <v>3220.4</v>
      </c>
      <c r="F1245" s="16">
        <v>46999711744</v>
      </c>
      <c r="G1245" s="3">
        <f t="shared" si="76"/>
        <v>1.9507611702078709E-3</v>
      </c>
      <c r="H1245" s="3">
        <f>1-E1245/MAX(E$2:E1245)</f>
        <v>0.45205199754985359</v>
      </c>
      <c r="I1245" s="32">
        <v>318.99999999999994</v>
      </c>
      <c r="J1245" s="32">
        <v>550</v>
      </c>
      <c r="K1245" s="34">
        <f ca="1">IF(ROW()&gt;计算结果!B$18+1,SUM(OFFSET(I1245,0,0,-计算结果!B$18,1))-SUM(OFFSET(J1245,0,0,-计算结果!B$18,1)),SUM(OFFSET(I1245,0,0,-ROW(),1))-SUM(OFFSET(J1245,0,0,-ROW(),1)))</f>
        <v>4977</v>
      </c>
      <c r="L1245" s="35" t="str">
        <f t="shared" ca="1" si="77"/>
        <v>买</v>
      </c>
      <c r="M1245" s="4" t="str">
        <f t="shared" ca="1" si="78"/>
        <v/>
      </c>
      <c r="N1245" s="3">
        <f ca="1">IF(L1244="买",E1245/E1244-1,0)-IF(M1245=1,计算结果!B$17,0)</f>
        <v>1.9507611702078709E-3</v>
      </c>
      <c r="O1245" s="2">
        <f t="shared" ca="1" si="79"/>
        <v>3.8618857872760701</v>
      </c>
      <c r="P1245" s="3">
        <f ca="1">1-O1245/MAX(O$2:O1245)</f>
        <v>0.31559097081550536</v>
      </c>
    </row>
    <row r="1246" spans="1:16" x14ac:dyDescent="0.15">
      <c r="A1246" s="1">
        <v>40221</v>
      </c>
      <c r="B1246">
        <v>3232.88</v>
      </c>
      <c r="C1246">
        <v>3253.2</v>
      </c>
      <c r="D1246">
        <v>3228.74</v>
      </c>
      <c r="E1246" s="2">
        <v>3251.28</v>
      </c>
      <c r="F1246" s="16">
        <v>46703218688</v>
      </c>
      <c r="G1246" s="3">
        <f t="shared" si="76"/>
        <v>9.5888709477083278E-3</v>
      </c>
      <c r="H1246" s="3">
        <f>1-E1246/MAX(E$2:E1246)</f>
        <v>0.44679779486830462</v>
      </c>
      <c r="I1246" s="32">
        <v>813.02183406113534</v>
      </c>
      <c r="J1246" s="32">
        <v>80.021834061135337</v>
      </c>
      <c r="K1246" s="34">
        <f ca="1">IF(ROW()&gt;计算结果!B$18+1,SUM(OFFSET(I1246,0,0,-计算结果!B$18,1))-SUM(OFFSET(J1246,0,0,-计算结果!B$18,1)),SUM(OFFSET(I1246,0,0,-ROW(),1))-SUM(OFFSET(J1246,0,0,-ROW(),1)))</f>
        <v>5288.9999999999964</v>
      </c>
      <c r="L1246" s="35" t="str">
        <f t="shared" ca="1" si="77"/>
        <v>买</v>
      </c>
      <c r="M1246" s="4" t="str">
        <f t="shared" ca="1" si="78"/>
        <v/>
      </c>
      <c r="N1246" s="3">
        <f ca="1">IF(L1245="买",E1246/E1245-1,0)-IF(M1246=1,计算结果!B$17,0)</f>
        <v>9.5888709477083278E-3</v>
      </c>
      <c r="O1246" s="2">
        <f t="shared" ca="1" si="79"/>
        <v>3.8989169117050495</v>
      </c>
      <c r="P1246" s="3">
        <f ca="1">1-O1246/MAX(O$2:O1246)</f>
        <v>0.30902826095920888</v>
      </c>
    </row>
    <row r="1247" spans="1:16" x14ac:dyDescent="0.15">
      <c r="A1247" s="1">
        <v>40231</v>
      </c>
      <c r="B1247">
        <v>3248.95</v>
      </c>
      <c r="C1247">
        <v>3261.95</v>
      </c>
      <c r="D1247">
        <v>3232.78</v>
      </c>
      <c r="E1247" s="2">
        <v>3233.34</v>
      </c>
      <c r="F1247" s="16">
        <v>49981333504</v>
      </c>
      <c r="G1247" s="3">
        <f t="shared" si="76"/>
        <v>-5.5178268251273588E-3</v>
      </c>
      <c r="H1247" s="3">
        <f>1-E1247/MAX(E$2:E1247)</f>
        <v>0.44985026883549983</v>
      </c>
      <c r="I1247" s="32">
        <v>405.00000000000011</v>
      </c>
      <c r="J1247" s="32">
        <v>450.00000000000011</v>
      </c>
      <c r="K1247" s="34">
        <f ca="1">IF(ROW()&gt;计算结果!B$18+1,SUM(OFFSET(I1247,0,0,-计算结果!B$18,1))-SUM(OFFSET(J1247,0,0,-计算结果!B$18,1)),SUM(OFFSET(I1247,0,0,-ROW(),1))-SUM(OFFSET(J1247,0,0,-ROW(),1)))</f>
        <v>5085.9999999999964</v>
      </c>
      <c r="L1247" s="35" t="str">
        <f t="shared" ca="1" si="77"/>
        <v>买</v>
      </c>
      <c r="M1247" s="4" t="str">
        <f t="shared" ca="1" si="78"/>
        <v/>
      </c>
      <c r="N1247" s="3">
        <f ca="1">IF(L1246="买",E1247/E1246-1,0)-IF(M1247=1,计算结果!B$17,0)</f>
        <v>-5.5178268251273588E-3</v>
      </c>
      <c r="O1247" s="2">
        <f t="shared" ca="1" si="79"/>
        <v>3.8774033633807008</v>
      </c>
      <c r="P1247" s="3">
        <f ca="1">1-O1247/MAX(O$2:O1247)</f>
        <v>0.31284092335629299</v>
      </c>
    </row>
    <row r="1248" spans="1:16" x14ac:dyDescent="0.15">
      <c r="A1248" s="1">
        <v>40232</v>
      </c>
      <c r="B1248">
        <v>3225.39</v>
      </c>
      <c r="C1248">
        <v>3225.39</v>
      </c>
      <c r="D1248">
        <v>3152.93</v>
      </c>
      <c r="E1248" s="2">
        <v>3198.63</v>
      </c>
      <c r="F1248" s="16">
        <v>62386077696</v>
      </c>
      <c r="G1248" s="3">
        <f t="shared" si="76"/>
        <v>-1.0735029412310526E-2</v>
      </c>
      <c r="H1248" s="3">
        <f>1-E1248/MAX(E$2:E1248)</f>
        <v>0.45575614238072548</v>
      </c>
      <c r="I1248" s="32">
        <v>533.41666666666674</v>
      </c>
      <c r="J1248" s="32">
        <v>360.41666666666674</v>
      </c>
      <c r="K1248" s="34">
        <f ca="1">IF(ROW()&gt;计算结果!B$18+1,SUM(OFFSET(I1248,0,0,-计算结果!B$18,1))-SUM(OFFSET(J1248,0,0,-计算结果!B$18,1)),SUM(OFFSET(I1248,0,0,-ROW(),1))-SUM(OFFSET(J1248,0,0,-ROW(),1)))</f>
        <v>5030.0000000000073</v>
      </c>
      <c r="L1248" s="35" t="str">
        <f t="shared" ca="1" si="77"/>
        <v>买</v>
      </c>
      <c r="M1248" s="4" t="str">
        <f t="shared" ca="1" si="78"/>
        <v/>
      </c>
      <c r="N1248" s="3">
        <f ca="1">IF(L1247="买",E1248/E1247-1,0)-IF(M1248=1,计算结果!B$17,0)</f>
        <v>-1.0735029412310526E-2</v>
      </c>
      <c r="O1248" s="2">
        <f t="shared" ca="1" si="79"/>
        <v>3.8357793242314173</v>
      </c>
      <c r="P1248" s="3">
        <f ca="1">1-O1248/MAX(O$2:O1248)</f>
        <v>0.32021759625499935</v>
      </c>
    </row>
    <row r="1249" spans="1:16" x14ac:dyDescent="0.15">
      <c r="A1249" s="1">
        <v>40233</v>
      </c>
      <c r="B1249">
        <v>3177.08</v>
      </c>
      <c r="C1249">
        <v>3244.82</v>
      </c>
      <c r="D1249">
        <v>3165.13</v>
      </c>
      <c r="E1249" s="2">
        <v>3244.48</v>
      </c>
      <c r="F1249" s="16">
        <v>64414097408</v>
      </c>
      <c r="G1249" s="3">
        <f t="shared" si="76"/>
        <v>1.4334261855857067E-2</v>
      </c>
      <c r="H1249" s="3">
        <f>1-E1249/MAX(E$2:E1249)</f>
        <v>0.44795480841216906</v>
      </c>
      <c r="I1249" s="32">
        <v>849.008152173913</v>
      </c>
      <c r="J1249" s="32">
        <v>54.008152173913004</v>
      </c>
      <c r="K1249" s="34">
        <f ca="1">IF(ROW()&gt;计算结果!B$18+1,SUM(OFFSET(I1249,0,0,-计算结果!B$18,1))-SUM(OFFSET(J1249,0,0,-计算结果!B$18,1)),SUM(OFFSET(I1249,0,0,-ROW(),1))-SUM(OFFSET(J1249,0,0,-ROW(),1)))</f>
        <v>5930.0000000000073</v>
      </c>
      <c r="L1249" s="35" t="str">
        <f t="shared" ca="1" si="77"/>
        <v>买</v>
      </c>
      <c r="M1249" s="4" t="str">
        <f t="shared" ca="1" si="78"/>
        <v/>
      </c>
      <c r="N1249" s="3">
        <f ca="1">IF(L1248="买",E1249/E1248-1,0)-IF(M1249=1,计算结果!B$17,0)</f>
        <v>1.4334261855857067E-2</v>
      </c>
      <c r="O1249" s="2">
        <f t="shared" ca="1" si="79"/>
        <v>3.8907623894862331</v>
      </c>
      <c r="P1249" s="3">
        <f ca="1">1-O1249/MAX(O$2:O1249)</f>
        <v>0.31047341727471456</v>
      </c>
    </row>
    <row r="1250" spans="1:16" x14ac:dyDescent="0.15">
      <c r="A1250" s="1">
        <v>40234</v>
      </c>
      <c r="B1250">
        <v>3252.15</v>
      </c>
      <c r="C1250">
        <v>3294.14</v>
      </c>
      <c r="D1250">
        <v>3249.33</v>
      </c>
      <c r="E1250" s="2">
        <v>3292.13</v>
      </c>
      <c r="F1250" s="16">
        <v>89485803520</v>
      </c>
      <c r="G1250" s="3">
        <f t="shared" si="76"/>
        <v>1.4686482887858787E-2</v>
      </c>
      <c r="H1250" s="3">
        <f>1-E1250/MAX(E$2:E1250)</f>
        <v>0.43984720615258965</v>
      </c>
      <c r="I1250" s="32">
        <v>845</v>
      </c>
      <c r="J1250" s="32">
        <v>50</v>
      </c>
      <c r="K1250" s="34">
        <f ca="1">IF(ROW()&gt;计算结果!B$18+1,SUM(OFFSET(I1250,0,0,-计算结果!B$18,1))-SUM(OFFSET(J1250,0,0,-计算结果!B$18,1)),SUM(OFFSET(I1250,0,0,-ROW(),1))-SUM(OFFSET(J1250,0,0,-ROW(),1)))</f>
        <v>6604</v>
      </c>
      <c r="L1250" s="35" t="str">
        <f t="shared" ca="1" si="77"/>
        <v>买</v>
      </c>
      <c r="M1250" s="4" t="str">
        <f t="shared" ca="1" si="78"/>
        <v/>
      </c>
      <c r="N1250" s="3">
        <f ca="1">IF(L1249="买",E1250/E1249-1,0)-IF(M1250=1,计算结果!B$17,0)</f>
        <v>1.4686482887858787E-2</v>
      </c>
      <c r="O1250" s="2">
        <f t="shared" ca="1" si="79"/>
        <v>3.9479040047401472</v>
      </c>
      <c r="P1250" s="3">
        <f ca="1">1-O1250/MAX(O$2:O1250)</f>
        <v>0.30034669691679583</v>
      </c>
    </row>
    <row r="1251" spans="1:16" x14ac:dyDescent="0.15">
      <c r="A1251" s="1">
        <v>40235</v>
      </c>
      <c r="B1251">
        <v>3286.09</v>
      </c>
      <c r="C1251">
        <v>3301.15</v>
      </c>
      <c r="D1251">
        <v>3273.69</v>
      </c>
      <c r="E1251" s="2">
        <v>3281.67</v>
      </c>
      <c r="F1251" s="16">
        <v>70171664384</v>
      </c>
      <c r="G1251" s="3">
        <f t="shared" si="76"/>
        <v>-3.1772742874673909E-3</v>
      </c>
      <c r="H1251" s="3">
        <f>1-E1251/MAX(E$2:E1251)</f>
        <v>0.441626965221534</v>
      </c>
      <c r="I1251" s="32">
        <v>362.29629629629625</v>
      </c>
      <c r="J1251" s="32">
        <v>496.29629629629625</v>
      </c>
      <c r="K1251" s="34">
        <f ca="1">IF(ROW()&gt;计算结果!B$18+1,SUM(OFFSET(I1251,0,0,-计算结果!B$18,1))-SUM(OFFSET(J1251,0,0,-计算结果!B$18,1)),SUM(OFFSET(I1251,0,0,-ROW(),1))-SUM(OFFSET(J1251,0,0,-ROW(),1)))</f>
        <v>6346.0000000000109</v>
      </c>
      <c r="L1251" s="35" t="str">
        <f t="shared" ca="1" si="77"/>
        <v>买</v>
      </c>
      <c r="M1251" s="4" t="str">
        <f t="shared" ca="1" si="78"/>
        <v/>
      </c>
      <c r="N1251" s="3">
        <f ca="1">IF(L1250="买",E1251/E1250-1,0)-IF(M1251=1,计算结果!B$17,0)</f>
        <v>-3.1772742874673909E-3</v>
      </c>
      <c r="O1251" s="2">
        <f t="shared" ca="1" si="79"/>
        <v>3.9353604308564969</v>
      </c>
      <c r="P1251" s="3">
        <f ca="1">1-O1251/MAX(O$2:O1251)</f>
        <v>0.30256968736682377</v>
      </c>
    </row>
    <row r="1252" spans="1:16" x14ac:dyDescent="0.15">
      <c r="A1252" s="1">
        <v>40238</v>
      </c>
      <c r="B1252">
        <v>3290.01</v>
      </c>
      <c r="C1252">
        <v>3330.38</v>
      </c>
      <c r="D1252">
        <v>3287.56</v>
      </c>
      <c r="E1252" s="2">
        <v>3324.42</v>
      </c>
      <c r="F1252" s="16">
        <v>81205690368</v>
      </c>
      <c r="G1252" s="3">
        <f t="shared" si="76"/>
        <v>1.3026903984861393E-2</v>
      </c>
      <c r="H1252" s="3">
        <f>1-E1252/MAX(E$2:E1252)</f>
        <v>0.43435309330973926</v>
      </c>
      <c r="I1252" s="32">
        <v>738</v>
      </c>
      <c r="J1252" s="32">
        <v>150</v>
      </c>
      <c r="K1252" s="34">
        <f ca="1">IF(ROW()&gt;计算结果!B$18+1,SUM(OFFSET(I1252,0,0,-计算结果!B$18,1))-SUM(OFFSET(J1252,0,0,-计算结果!B$18,1)),SUM(OFFSET(I1252,0,0,-ROW(),1))-SUM(OFFSET(J1252,0,0,-ROW(),1)))</f>
        <v>6603.0000000000182</v>
      </c>
      <c r="L1252" s="35" t="str">
        <f t="shared" ca="1" si="77"/>
        <v>买</v>
      </c>
      <c r="M1252" s="4" t="str">
        <f t="shared" ca="1" si="78"/>
        <v/>
      </c>
      <c r="N1252" s="3">
        <f ca="1">IF(L1251="买",E1252/E1251-1,0)-IF(M1252=1,计算结果!B$17,0)</f>
        <v>1.3026903984861393E-2</v>
      </c>
      <c r="O1252" s="2">
        <f t="shared" ca="1" si="79"/>
        <v>3.9866259933350872</v>
      </c>
      <c r="P1252" s="3">
        <f ca="1">1-O1252/MAX(O$2:O1252)</f>
        <v>0.29348432964801952</v>
      </c>
    </row>
    <row r="1253" spans="1:16" x14ac:dyDescent="0.15">
      <c r="A1253" s="1">
        <v>40239</v>
      </c>
      <c r="B1253">
        <v>3327.1</v>
      </c>
      <c r="C1253">
        <v>3339.89</v>
      </c>
      <c r="D1253">
        <v>3299.69</v>
      </c>
      <c r="E1253" s="2">
        <v>3311.24</v>
      </c>
      <c r="F1253" s="16">
        <v>76233990144</v>
      </c>
      <c r="G1253" s="3">
        <f t="shared" si="76"/>
        <v>-3.964601343993901E-3</v>
      </c>
      <c r="H1253" s="3">
        <f>1-E1253/MAX(E$2:E1253)</f>
        <v>0.43659565779622955</v>
      </c>
      <c r="I1253" s="32">
        <v>337.73684210526318</v>
      </c>
      <c r="J1253" s="32">
        <v>544.73684210526312</v>
      </c>
      <c r="K1253" s="34">
        <f ca="1">IF(ROW()&gt;计算结果!B$18+1,SUM(OFFSET(I1253,0,0,-计算结果!B$18,1))-SUM(OFFSET(J1253,0,0,-计算结果!B$18,1)),SUM(OFFSET(I1253,0,0,-ROW(),1))-SUM(OFFSET(J1253,0,0,-ROW(),1)))</f>
        <v>5661</v>
      </c>
      <c r="L1253" s="35" t="str">
        <f t="shared" ca="1" si="77"/>
        <v>买</v>
      </c>
      <c r="M1253" s="4" t="str">
        <f t="shared" ca="1" si="78"/>
        <v/>
      </c>
      <c r="N1253" s="3">
        <f ca="1">IF(L1252="买",E1253/E1252-1,0)-IF(M1253=1,计算结果!B$17,0)</f>
        <v>-3.964601343993901E-3</v>
      </c>
      <c r="O1253" s="2">
        <f t="shared" ca="1" si="79"/>
        <v>3.9708206105639099</v>
      </c>
      <c r="P1253" s="3">
        <f ca="1">1-O1253/MAX(O$2:O1253)</f>
        <v>0.29628538262424975</v>
      </c>
    </row>
    <row r="1254" spans="1:16" x14ac:dyDescent="0.15">
      <c r="A1254" s="1">
        <v>40240</v>
      </c>
      <c r="B1254">
        <v>3313.02</v>
      </c>
      <c r="C1254">
        <v>3335.65</v>
      </c>
      <c r="D1254">
        <v>3293.92</v>
      </c>
      <c r="E1254" s="2">
        <v>3335.08</v>
      </c>
      <c r="F1254" s="16">
        <v>78442135552</v>
      </c>
      <c r="G1254" s="3">
        <f t="shared" si="76"/>
        <v>7.1997197424529258E-3</v>
      </c>
      <c r="H1254" s="3">
        <f>1-E1254/MAX(E$2:E1254)</f>
        <v>0.43253930443068123</v>
      </c>
      <c r="I1254" s="32">
        <v>711.11145510835911</v>
      </c>
      <c r="J1254" s="32">
        <v>168.11145510835911</v>
      </c>
      <c r="K1254" s="34">
        <f ca="1">IF(ROW()&gt;计算结果!B$18+1,SUM(OFFSET(I1254,0,0,-计算结果!B$18,1))-SUM(OFFSET(J1254,0,0,-计算结果!B$18,1)),SUM(OFFSET(I1254,0,0,-ROW(),1))-SUM(OFFSET(J1254,0,0,-ROW(),1)))</f>
        <v>6080.0000000000073</v>
      </c>
      <c r="L1254" s="35" t="str">
        <f t="shared" ca="1" si="77"/>
        <v>买</v>
      </c>
      <c r="M1254" s="4" t="str">
        <f t="shared" ca="1" si="78"/>
        <v/>
      </c>
      <c r="N1254" s="3">
        <f ca="1">IF(L1253="买",E1254/E1253-1,0)-IF(M1254=1,计算结果!B$17,0)</f>
        <v>7.1997197424529258E-3</v>
      </c>
      <c r="O1254" s="2">
        <f t="shared" ca="1" si="79"/>
        <v>3.9994094061075258</v>
      </c>
      <c r="P1254" s="3">
        <f ca="1">1-O1254/MAX(O$2:O1254)</f>
        <v>0.29121883460047682</v>
      </c>
    </row>
    <row r="1255" spans="1:16" x14ac:dyDescent="0.15">
      <c r="A1255" s="1">
        <v>40241</v>
      </c>
      <c r="B1255">
        <v>3338.67</v>
      </c>
      <c r="C1255">
        <v>3345.91</v>
      </c>
      <c r="D1255">
        <v>3244.98</v>
      </c>
      <c r="E1255" s="2">
        <v>3250.57</v>
      </c>
      <c r="F1255" s="16">
        <v>89462915072</v>
      </c>
      <c r="G1255" s="3">
        <f t="shared" si="76"/>
        <v>-2.5339721985679464E-2</v>
      </c>
      <c r="H1255" s="3">
        <f>1-E1255/MAX(E$2:E1255)</f>
        <v>0.44691860069420808</v>
      </c>
      <c r="I1255" s="32">
        <v>58.935483870967751</v>
      </c>
      <c r="J1255" s="32">
        <v>841.9354838709678</v>
      </c>
      <c r="K1255" s="34">
        <f ca="1">IF(ROW()&gt;计算结果!B$18+1,SUM(OFFSET(I1255,0,0,-计算结果!B$18,1))-SUM(OFFSET(J1255,0,0,-计算结果!B$18,1)),SUM(OFFSET(I1255,0,0,-ROW(),1))-SUM(OFFSET(J1255,0,0,-ROW(),1)))</f>
        <v>5193.0000000000073</v>
      </c>
      <c r="L1255" s="35" t="str">
        <f t="shared" ca="1" si="77"/>
        <v>买</v>
      </c>
      <c r="M1255" s="4" t="str">
        <f t="shared" ca="1" si="78"/>
        <v/>
      </c>
      <c r="N1255" s="3">
        <f ca="1">IF(L1254="买",E1255/E1254-1,0)-IF(M1255=1,计算结果!B$17,0)</f>
        <v>-2.5339721985679464E-2</v>
      </c>
      <c r="O1255" s="2">
        <f t="shared" ca="1" si="79"/>
        <v>3.8980654836498498</v>
      </c>
      <c r="P1255" s="3">
        <f ca="1">1-O1255/MAX(O$2:O1255)</f>
        <v>0.30917915228038662</v>
      </c>
    </row>
    <row r="1256" spans="1:16" x14ac:dyDescent="0.15">
      <c r="A1256" s="1">
        <v>40242</v>
      </c>
      <c r="B1256">
        <v>3253.16</v>
      </c>
      <c r="C1256">
        <v>3276.4</v>
      </c>
      <c r="D1256">
        <v>3239.68</v>
      </c>
      <c r="E1256" s="2">
        <v>3259.76</v>
      </c>
      <c r="F1256" s="16">
        <v>59621179392</v>
      </c>
      <c r="G1256" s="3">
        <f t="shared" si="76"/>
        <v>2.8271964609283273E-3</v>
      </c>
      <c r="H1256" s="3">
        <f>1-E1256/MAX(E$2:E1256)</f>
        <v>0.44535493091948541</v>
      </c>
      <c r="I1256" s="32">
        <v>546.1884057971015</v>
      </c>
      <c r="J1256" s="32">
        <v>323.1884057971015</v>
      </c>
      <c r="K1256" s="34">
        <f ca="1">IF(ROW()&gt;计算结果!B$18+1,SUM(OFFSET(I1256,0,0,-计算结果!B$18,1))-SUM(OFFSET(J1256,0,0,-计算结果!B$18,1)),SUM(OFFSET(I1256,0,0,-ROW(),1))-SUM(OFFSET(J1256,0,0,-ROW(),1)))</f>
        <v>4904.0000000000109</v>
      </c>
      <c r="L1256" s="35" t="str">
        <f t="shared" ca="1" si="77"/>
        <v>买</v>
      </c>
      <c r="M1256" s="4" t="str">
        <f t="shared" ca="1" si="78"/>
        <v/>
      </c>
      <c r="N1256" s="3">
        <f ca="1">IF(L1255="买",E1256/E1255-1,0)-IF(M1256=1,计算结果!B$17,0)</f>
        <v>2.8271964609283273E-3</v>
      </c>
      <c r="O1256" s="2">
        <f t="shared" ca="1" si="79"/>
        <v>3.9090860805896916</v>
      </c>
      <c r="P1256" s="3">
        <f ca="1">1-O1256/MAX(O$2:O1256)</f>
        <v>0.30722606602457814</v>
      </c>
    </row>
    <row r="1257" spans="1:16" x14ac:dyDescent="0.15">
      <c r="A1257" s="1">
        <v>40245</v>
      </c>
      <c r="B1257">
        <v>3268.4</v>
      </c>
      <c r="C1257">
        <v>3293.93</v>
      </c>
      <c r="D1257">
        <v>3258.03</v>
      </c>
      <c r="E1257" s="2">
        <v>3286.18</v>
      </c>
      <c r="F1257" s="16">
        <v>54686556160</v>
      </c>
      <c r="G1257" s="3">
        <f t="shared" si="76"/>
        <v>8.1048911576311333E-3</v>
      </c>
      <c r="H1257" s="3">
        <f>1-E1257/MAX(E$2:E1257)</f>
        <v>0.44085959300347111</v>
      </c>
      <c r="I1257" s="32">
        <v>724.98876404494376</v>
      </c>
      <c r="J1257" s="32">
        <v>158.98876404494376</v>
      </c>
      <c r="K1257" s="34">
        <f ca="1">IF(ROW()&gt;计算结果!B$18+1,SUM(OFFSET(I1257,0,0,-计算结果!B$18,1))-SUM(OFFSET(J1257,0,0,-计算结果!B$18,1)),SUM(OFFSET(I1257,0,0,-ROW(),1))-SUM(OFFSET(J1257,0,0,-ROW(),1)))</f>
        <v>5403.0000000000036</v>
      </c>
      <c r="L1257" s="35" t="str">
        <f t="shared" ca="1" si="77"/>
        <v>买</v>
      </c>
      <c r="M1257" s="4" t="str">
        <f t="shared" ca="1" si="78"/>
        <v/>
      </c>
      <c r="N1257" s="3">
        <f ca="1">IF(L1256="买",E1257/E1256-1,0)-IF(M1257=1,计算结果!B$17,0)</f>
        <v>8.1048911576311333E-3</v>
      </c>
      <c r="O1257" s="2">
        <f t="shared" ca="1" si="79"/>
        <v>3.9407687977986821</v>
      </c>
      <c r="P1257" s="3">
        <f ca="1">1-O1257/MAX(O$2:O1257)</f>
        <v>0.3016112086928634</v>
      </c>
    </row>
    <row r="1258" spans="1:16" x14ac:dyDescent="0.15">
      <c r="A1258" s="1">
        <v>40246</v>
      </c>
      <c r="B1258">
        <v>3285.62</v>
      </c>
      <c r="C1258">
        <v>3322.51</v>
      </c>
      <c r="D1258">
        <v>3255.98</v>
      </c>
      <c r="E1258" s="2">
        <v>3305.86</v>
      </c>
      <c r="F1258" s="16">
        <v>71971299328</v>
      </c>
      <c r="G1258" s="3">
        <f t="shared" si="76"/>
        <v>5.9887163819389855E-3</v>
      </c>
      <c r="H1258" s="3">
        <f>1-E1258/MAX(E$2:E1258)</f>
        <v>0.43751105968828685</v>
      </c>
      <c r="I1258" s="32">
        <v>342.99999999999966</v>
      </c>
      <c r="J1258" s="32">
        <v>349.99999999999966</v>
      </c>
      <c r="K1258" s="34">
        <f ca="1">IF(ROW()&gt;计算结果!B$18+1,SUM(OFFSET(I1258,0,0,-计算结果!B$18,1))-SUM(OFFSET(J1258,0,0,-计算结果!B$18,1)),SUM(OFFSET(I1258,0,0,-ROW(),1))-SUM(OFFSET(J1258,0,0,-ROW(),1)))</f>
        <v>4810.0000000000036</v>
      </c>
      <c r="L1258" s="35" t="str">
        <f t="shared" ca="1" si="77"/>
        <v>买</v>
      </c>
      <c r="M1258" s="4" t="str">
        <f t="shared" ca="1" si="78"/>
        <v/>
      </c>
      <c r="N1258" s="3">
        <f ca="1">IF(L1257="买",E1258/E1257-1,0)-IF(M1258=1,计算结果!B$17,0)</f>
        <v>5.9887163819389855E-3</v>
      </c>
      <c r="O1258" s="2">
        <f t="shared" ca="1" si="79"/>
        <v>3.9643689444554928</v>
      </c>
      <c r="P1258" s="3">
        <f ca="1">1-O1258/MAX(O$2:O1258)</f>
        <v>0.29742875629739984</v>
      </c>
    </row>
    <row r="1259" spans="1:16" x14ac:dyDescent="0.15">
      <c r="A1259" s="1">
        <v>40247</v>
      </c>
      <c r="B1259">
        <v>3304.04</v>
      </c>
      <c r="C1259">
        <v>3321.08</v>
      </c>
      <c r="D1259">
        <v>3267.76</v>
      </c>
      <c r="E1259" s="2">
        <v>3279.69</v>
      </c>
      <c r="F1259" s="16">
        <v>61760430080</v>
      </c>
      <c r="G1259" s="3">
        <f t="shared" si="76"/>
        <v>-7.9162456970349737E-3</v>
      </c>
      <c r="H1259" s="3">
        <f>1-E1259/MAX(E$2:E1259)</f>
        <v>0.44196386034165924</v>
      </c>
      <c r="I1259" s="32">
        <v>206.57142857142858</v>
      </c>
      <c r="J1259" s="32">
        <v>688.57142857142856</v>
      </c>
      <c r="K1259" s="34">
        <f ca="1">IF(ROW()&gt;计算结果!B$18+1,SUM(OFFSET(I1259,0,0,-计算结果!B$18,1))-SUM(OFFSET(J1259,0,0,-计算结果!B$18,1)),SUM(OFFSET(I1259,0,0,-ROW(),1))-SUM(OFFSET(J1259,0,0,-ROW(),1)))</f>
        <v>5134.0000000000036</v>
      </c>
      <c r="L1259" s="35" t="str">
        <f t="shared" ca="1" si="77"/>
        <v>买</v>
      </c>
      <c r="M1259" s="4" t="str">
        <f t="shared" ca="1" si="78"/>
        <v/>
      </c>
      <c r="N1259" s="3">
        <f ca="1">IF(L1258="买",E1259/E1258-1,0)-IF(M1259=1,计算结果!B$17,0)</f>
        <v>-7.9162456970349737E-3</v>
      </c>
      <c r="O1259" s="2">
        <f t="shared" ca="1" si="79"/>
        <v>3.9329860258574878</v>
      </c>
      <c r="P1259" s="3">
        <f ca="1">1-O1259/MAX(O$2:O1259)</f>
        <v>0.30299048288222108</v>
      </c>
    </row>
    <row r="1260" spans="1:16" x14ac:dyDescent="0.15">
      <c r="A1260" s="1">
        <v>40248</v>
      </c>
      <c r="B1260">
        <v>3282.2</v>
      </c>
      <c r="C1260">
        <v>3303.49</v>
      </c>
      <c r="D1260">
        <v>3251.7</v>
      </c>
      <c r="E1260" s="2">
        <v>3276.71</v>
      </c>
      <c r="F1260" s="16">
        <v>63732658176</v>
      </c>
      <c r="G1260" s="3">
        <f t="shared" si="76"/>
        <v>-9.0862246126921509E-4</v>
      </c>
      <c r="H1260" s="3">
        <f>1-E1260/MAX(E$2:E1260)</f>
        <v>0.44247090451235283</v>
      </c>
      <c r="I1260" s="32">
        <v>282.46153846153845</v>
      </c>
      <c r="J1260" s="32">
        <v>588.46153846153845</v>
      </c>
      <c r="K1260" s="34">
        <f ca="1">IF(ROW()&gt;计算结果!B$18+1,SUM(OFFSET(I1260,0,0,-计算结果!B$18,1))-SUM(OFFSET(J1260,0,0,-计算结果!B$18,1)),SUM(OFFSET(I1260,0,0,-ROW(),1))-SUM(OFFSET(J1260,0,0,-ROW(),1)))</f>
        <v>3964.0000000000036</v>
      </c>
      <c r="L1260" s="35" t="str">
        <f t="shared" ca="1" si="77"/>
        <v>买</v>
      </c>
      <c r="M1260" s="4" t="str">
        <f t="shared" ca="1" si="78"/>
        <v/>
      </c>
      <c r="N1260" s="3">
        <f ca="1">IF(L1259="买",E1260/E1259-1,0)-IF(M1260=1,计算结果!B$17,0)</f>
        <v>-9.0862246126921509E-4</v>
      </c>
      <c r="O1260" s="2">
        <f t="shared" ca="1" si="79"/>
        <v>3.9294124264145358</v>
      </c>
      <c r="P1260" s="3">
        <f ca="1">1-O1260/MAX(O$2:O1260)</f>
        <v>0.30362380138519274</v>
      </c>
    </row>
    <row r="1261" spans="1:16" x14ac:dyDescent="0.15">
      <c r="A1261" s="1">
        <v>40249</v>
      </c>
      <c r="B1261">
        <v>3277.31</v>
      </c>
      <c r="C1261">
        <v>3284.26</v>
      </c>
      <c r="D1261">
        <v>3232.12</v>
      </c>
      <c r="E1261" s="2">
        <v>3233.13</v>
      </c>
      <c r="F1261" s="16">
        <v>52611211264</v>
      </c>
      <c r="G1261" s="3">
        <f t="shared" si="76"/>
        <v>-1.3299925840248306E-2</v>
      </c>
      <c r="H1261" s="3">
        <f>1-E1261/MAX(E$2:E1261)</f>
        <v>0.44988600013611924</v>
      </c>
      <c r="I1261" s="32">
        <v>115.76470588235293</v>
      </c>
      <c r="J1261" s="32">
        <v>771.76470588235293</v>
      </c>
      <c r="K1261" s="34">
        <f ca="1">IF(ROW()&gt;计算结果!B$18+1,SUM(OFFSET(I1261,0,0,-计算结果!B$18,1))-SUM(OFFSET(J1261,0,0,-计算结果!B$18,1)),SUM(OFFSET(I1261,0,0,-ROW(),1))-SUM(OFFSET(J1261,0,0,-ROW(),1)))</f>
        <v>4028</v>
      </c>
      <c r="L1261" s="35" t="str">
        <f t="shared" ca="1" si="77"/>
        <v>买</v>
      </c>
      <c r="M1261" s="4" t="str">
        <f t="shared" ca="1" si="78"/>
        <v/>
      </c>
      <c r="N1261" s="3">
        <f ca="1">IF(L1260="买",E1261/E1260-1,0)-IF(M1261=1,计算结果!B$17,0)</f>
        <v>-1.3299925840248306E-2</v>
      </c>
      <c r="O1261" s="2">
        <f t="shared" ca="1" si="79"/>
        <v>3.8771515325474724</v>
      </c>
      <c r="P1261" s="3">
        <f ca="1">1-O1261/MAX(O$2:O1261)</f>
        <v>0.31288555318368372</v>
      </c>
    </row>
    <row r="1262" spans="1:16" x14ac:dyDescent="0.15">
      <c r="A1262" s="1">
        <v>40252</v>
      </c>
      <c r="B1262">
        <v>3231.22</v>
      </c>
      <c r="C1262">
        <v>3234.82</v>
      </c>
      <c r="D1262">
        <v>3171.8</v>
      </c>
      <c r="E1262" s="2">
        <v>3183.18</v>
      </c>
      <c r="F1262" s="16">
        <v>49219899392</v>
      </c>
      <c r="G1262" s="3">
        <f t="shared" si="76"/>
        <v>-1.5449425170036557E-2</v>
      </c>
      <c r="H1262" s="3">
        <f>1-E1262/MAX(E$2:E1262)</f>
        <v>0.45838494521200568</v>
      </c>
      <c r="I1262" s="32">
        <v>250.66666666666669</v>
      </c>
      <c r="J1262" s="32">
        <v>626.66666666666674</v>
      </c>
      <c r="K1262" s="34">
        <f ca="1">IF(ROW()&gt;计算结果!B$18+1,SUM(OFFSET(I1262,0,0,-计算结果!B$18,1))-SUM(OFFSET(J1262,0,0,-计算结果!B$18,1)),SUM(OFFSET(I1262,0,0,-ROW(),1))-SUM(OFFSET(J1262,0,0,-ROW(),1)))</f>
        <v>4231.9999999999964</v>
      </c>
      <c r="L1262" s="35" t="str">
        <f t="shared" ca="1" si="77"/>
        <v>买</v>
      </c>
      <c r="M1262" s="4" t="str">
        <f t="shared" ca="1" si="78"/>
        <v/>
      </c>
      <c r="N1262" s="3">
        <f ca="1">IF(L1261="买",E1262/E1261-1,0)-IF(M1262=1,计算结果!B$17,0)</f>
        <v>-1.5449425170036557E-2</v>
      </c>
      <c r="O1262" s="2">
        <f t="shared" ca="1" si="79"/>
        <v>3.8172517700724877</v>
      </c>
      <c r="P1262" s="3">
        <f ca="1">1-O1262/MAX(O$2:O1262)</f>
        <v>0.32350107641302339</v>
      </c>
    </row>
    <row r="1263" spans="1:16" x14ac:dyDescent="0.15">
      <c r="A1263" s="1">
        <v>40253</v>
      </c>
      <c r="B1263">
        <v>3183.77</v>
      </c>
      <c r="C1263">
        <v>3204.29</v>
      </c>
      <c r="D1263">
        <v>3169.1</v>
      </c>
      <c r="E1263" s="2">
        <v>3203.97</v>
      </c>
      <c r="F1263" s="16">
        <v>41510424576</v>
      </c>
      <c r="G1263" s="3">
        <f t="shared" si="76"/>
        <v>6.5312046444121474E-3</v>
      </c>
      <c r="H1263" s="3">
        <f>1-E1263/MAX(E$2:E1263)</f>
        <v>0.45484754645069081</v>
      </c>
      <c r="I1263" s="32">
        <v>713.06557377049182</v>
      </c>
      <c r="J1263" s="32">
        <v>176.06557377049182</v>
      </c>
      <c r="K1263" s="34">
        <f ca="1">IF(ROW()&gt;计算结果!B$18+1,SUM(OFFSET(I1263,0,0,-计算结果!B$18,1))-SUM(OFFSET(J1263,0,0,-计算结果!B$18,1)),SUM(OFFSET(I1263,0,0,-ROW(),1))-SUM(OFFSET(J1263,0,0,-ROW(),1)))</f>
        <v>3885</v>
      </c>
      <c r="L1263" s="35" t="str">
        <f t="shared" ca="1" si="77"/>
        <v>买</v>
      </c>
      <c r="M1263" s="4" t="str">
        <f t="shared" ca="1" si="78"/>
        <v/>
      </c>
      <c r="N1263" s="3">
        <f ca="1">IF(L1262="买",E1263/E1262-1,0)-IF(M1263=1,计算结果!B$17,0)</f>
        <v>6.5312046444121474E-3</v>
      </c>
      <c r="O1263" s="2">
        <f t="shared" ca="1" si="79"/>
        <v>3.8421830225620757</v>
      </c>
      <c r="P1263" s="3">
        <f ca="1">1-O1263/MAX(O$2:O1263)</f>
        <v>0.31908272350135236</v>
      </c>
    </row>
    <row r="1264" spans="1:16" x14ac:dyDescent="0.15">
      <c r="A1264" s="1">
        <v>40254</v>
      </c>
      <c r="B1264">
        <v>3214.22</v>
      </c>
      <c r="C1264">
        <v>3274</v>
      </c>
      <c r="D1264">
        <v>3207.27</v>
      </c>
      <c r="E1264" s="2">
        <v>3273.92</v>
      </c>
      <c r="F1264" s="16">
        <v>62587396096</v>
      </c>
      <c r="G1264" s="3">
        <f t="shared" si="76"/>
        <v>2.1832289316067399E-2</v>
      </c>
      <c r="H1264" s="3">
        <f>1-E1264/MAX(E$2:E1264)</f>
        <v>0.44294562036343832</v>
      </c>
      <c r="I1264" s="32">
        <v>901</v>
      </c>
      <c r="J1264" s="32">
        <v>10</v>
      </c>
      <c r="K1264" s="34">
        <f ca="1">IF(ROW()&gt;计算结果!B$18+1,SUM(OFFSET(I1264,0,0,-计算结果!B$18,1))-SUM(OFFSET(J1264,0,0,-计算结果!B$18,1)),SUM(OFFSET(I1264,0,0,-ROW(),1))-SUM(OFFSET(J1264,0,0,-ROW(),1)))</f>
        <v>3950.9999999999927</v>
      </c>
      <c r="L1264" s="35" t="str">
        <f t="shared" ca="1" si="77"/>
        <v>买</v>
      </c>
      <c r="M1264" s="4" t="str">
        <f t="shared" ca="1" si="78"/>
        <v/>
      </c>
      <c r="N1264" s="3">
        <f ca="1">IF(L1263="买",E1264/E1263-1,0)-IF(M1264=1,计算结果!B$17,0)</f>
        <v>2.1832289316067399E-2</v>
      </c>
      <c r="O1264" s="2">
        <f t="shared" ca="1" si="79"/>
        <v>3.9260666739159333</v>
      </c>
      <c r="P1264" s="3">
        <f ca="1">1-O1264/MAX(O$2:O1264)</f>
        <v>0.30421674052052516</v>
      </c>
    </row>
    <row r="1265" spans="1:16" x14ac:dyDescent="0.15">
      <c r="A1265" s="1">
        <v>40255</v>
      </c>
      <c r="B1265">
        <v>3277.88</v>
      </c>
      <c r="C1265">
        <v>3295.37</v>
      </c>
      <c r="D1265">
        <v>3256.59</v>
      </c>
      <c r="E1265" s="2">
        <v>3267.55</v>
      </c>
      <c r="F1265" s="16">
        <v>62509129728</v>
      </c>
      <c r="G1265" s="3">
        <f t="shared" si="76"/>
        <v>-1.9456797966962425E-3</v>
      </c>
      <c r="H1265" s="3">
        <f>1-E1265/MAX(E$2:E1265)</f>
        <v>0.44402946981555835</v>
      </c>
      <c r="I1265" s="32">
        <v>470.60869565217394</v>
      </c>
      <c r="J1265" s="32">
        <v>382.60869565217394</v>
      </c>
      <c r="K1265" s="34">
        <f ca="1">IF(ROW()&gt;计算结果!B$18+1,SUM(OFFSET(I1265,0,0,-计算结果!B$18,1))-SUM(OFFSET(J1265,0,0,-计算结果!B$18,1)),SUM(OFFSET(I1265,0,0,-ROW(),1))-SUM(OFFSET(J1265,0,0,-ROW(),1)))</f>
        <v>3540.9999999999891</v>
      </c>
      <c r="L1265" s="35" t="str">
        <f t="shared" ca="1" si="77"/>
        <v>买</v>
      </c>
      <c r="M1265" s="4" t="str">
        <f t="shared" ca="1" si="78"/>
        <v/>
      </c>
      <c r="N1265" s="3">
        <f ca="1">IF(L1264="买",E1265/E1264-1,0)-IF(M1265=1,计算结果!B$17,0)</f>
        <v>-1.9456797966962425E-3</v>
      </c>
      <c r="O1265" s="2">
        <f t="shared" ca="1" si="79"/>
        <v>3.9184278053080126</v>
      </c>
      <c r="P1265" s="3">
        <f ca="1">1-O1265/MAX(O$2:O1265)</f>
        <v>0.30557051195137386</v>
      </c>
    </row>
    <row r="1266" spans="1:16" x14ac:dyDescent="0.15">
      <c r="A1266" s="1">
        <v>40256</v>
      </c>
      <c r="B1266">
        <v>3270.98</v>
      </c>
      <c r="C1266">
        <v>3296.41</v>
      </c>
      <c r="D1266">
        <v>3251.14</v>
      </c>
      <c r="E1266" s="2">
        <v>3293.87</v>
      </c>
      <c r="F1266" s="16">
        <v>62114230272</v>
      </c>
      <c r="G1266" s="3">
        <f t="shared" si="76"/>
        <v>8.0549647289251958E-3</v>
      </c>
      <c r="H1266" s="3">
        <f>1-E1266/MAX(E$2:E1266)</f>
        <v>0.43955114680460083</v>
      </c>
      <c r="I1266" s="32">
        <v>693.91304347826087</v>
      </c>
      <c r="J1266" s="32">
        <v>173.91304347826087</v>
      </c>
      <c r="K1266" s="34">
        <f ca="1">IF(ROW()&gt;计算结果!B$18+1,SUM(OFFSET(I1266,0,0,-计算结果!B$18,1))-SUM(OFFSET(J1266,0,0,-计算结果!B$18,1)),SUM(OFFSET(I1266,0,0,-ROW(),1))-SUM(OFFSET(J1266,0,0,-ROW(),1)))</f>
        <v>3930</v>
      </c>
      <c r="L1266" s="35" t="str">
        <f t="shared" ca="1" si="77"/>
        <v>买</v>
      </c>
      <c r="M1266" s="4" t="str">
        <f t="shared" ca="1" si="78"/>
        <v/>
      </c>
      <c r="N1266" s="3">
        <f ca="1">IF(L1265="买",E1266/E1265-1,0)-IF(M1266=1,计算结果!B$17,0)</f>
        <v>8.0549647289251958E-3</v>
      </c>
      <c r="O1266" s="2">
        <f t="shared" ca="1" si="79"/>
        <v>3.9499906030726084</v>
      </c>
      <c r="P1266" s="3">
        <f ca="1">1-O1266/MAX(O$2:O1266)</f>
        <v>0.29997690691841661</v>
      </c>
    </row>
    <row r="1267" spans="1:16" x14ac:dyDescent="0.15">
      <c r="A1267" s="1">
        <v>40259</v>
      </c>
      <c r="B1267">
        <v>3297.82</v>
      </c>
      <c r="C1267">
        <v>3313.92</v>
      </c>
      <c r="D1267">
        <v>3288.51</v>
      </c>
      <c r="E1267" s="2">
        <v>3302.63</v>
      </c>
      <c r="F1267" s="16">
        <v>65652977664</v>
      </c>
      <c r="G1267" s="3">
        <f t="shared" si="76"/>
        <v>2.6594856506176878E-3</v>
      </c>
      <c r="H1267" s="3">
        <f>1-E1267/MAX(E$2:E1267)</f>
        <v>0.43806064112162246</v>
      </c>
      <c r="I1267" s="32">
        <v>549.12676056338034</v>
      </c>
      <c r="J1267" s="32">
        <v>321.12676056338034</v>
      </c>
      <c r="K1267" s="34">
        <f ca="1">IF(ROW()&gt;计算结果!B$18+1,SUM(OFFSET(I1267,0,0,-计算结果!B$18,1))-SUM(OFFSET(J1267,0,0,-计算结果!B$18,1)),SUM(OFFSET(I1267,0,0,-ROW(),1))-SUM(OFFSET(J1267,0,0,-ROW(),1)))</f>
        <v>4641.9999999999964</v>
      </c>
      <c r="L1267" s="35" t="str">
        <f t="shared" ca="1" si="77"/>
        <v>买</v>
      </c>
      <c r="M1267" s="4" t="str">
        <f t="shared" ca="1" si="78"/>
        <v/>
      </c>
      <c r="N1267" s="3">
        <f ca="1">IF(L1266="买",E1267/E1266-1,0)-IF(M1267=1,计算结果!B$17,0)</f>
        <v>2.6594856506176878E-3</v>
      </c>
      <c r="O1267" s="2">
        <f t="shared" ca="1" si="79"/>
        <v>3.9604955464015545</v>
      </c>
      <c r="P1267" s="3">
        <f ca="1">1-O1267/MAX(O$2:O1267)</f>
        <v>0.29811520554726512</v>
      </c>
    </row>
    <row r="1268" spans="1:16" x14ac:dyDescent="0.15">
      <c r="A1268" s="1">
        <v>40260</v>
      </c>
      <c r="B1268">
        <v>3305.55</v>
      </c>
      <c r="C1268">
        <v>3309.12</v>
      </c>
      <c r="D1268">
        <v>3272.92</v>
      </c>
      <c r="E1268" s="2">
        <v>3275.57</v>
      </c>
      <c r="F1268" s="16">
        <v>62145531904</v>
      </c>
      <c r="G1268" s="3">
        <f t="shared" si="76"/>
        <v>-8.1934700526550275E-3</v>
      </c>
      <c r="H1268" s="3">
        <f>1-E1268/MAX(E$2:E1268)</f>
        <v>0.44266487443000069</v>
      </c>
      <c r="I1268" s="32">
        <v>249.34426229508196</v>
      </c>
      <c r="J1268" s="32">
        <v>639.34426229508199</v>
      </c>
      <c r="K1268" s="34">
        <f ca="1">IF(ROW()&gt;计算结果!B$18+1,SUM(OFFSET(I1268,0,0,-计算结果!B$18,1))-SUM(OFFSET(J1268,0,0,-计算结果!B$18,1)),SUM(OFFSET(I1268,0,0,-ROW(),1))-SUM(OFFSET(J1268,0,0,-ROW(),1)))</f>
        <v>3631.9999999999964</v>
      </c>
      <c r="L1268" s="35" t="str">
        <f t="shared" ca="1" si="77"/>
        <v>买</v>
      </c>
      <c r="M1268" s="4" t="str">
        <f t="shared" ca="1" si="78"/>
        <v/>
      </c>
      <c r="N1268" s="3">
        <f ca="1">IF(L1267="买",E1268/E1267-1,0)-IF(M1268=1,计算结果!B$17,0)</f>
        <v>-8.1934700526550275E-3</v>
      </c>
      <c r="O1268" s="2">
        <f t="shared" ca="1" si="79"/>
        <v>3.9280453447484396</v>
      </c>
      <c r="P1268" s="3">
        <f ca="1">1-O1268/MAX(O$2:O1268)</f>
        <v>0.30386607759102757</v>
      </c>
    </row>
    <row r="1269" spans="1:16" x14ac:dyDescent="0.15">
      <c r="A1269" s="1">
        <v>40261</v>
      </c>
      <c r="B1269">
        <v>3282.05</v>
      </c>
      <c r="C1269">
        <v>3298.54</v>
      </c>
      <c r="D1269">
        <v>3271.03</v>
      </c>
      <c r="E1269" s="2">
        <v>3276.67</v>
      </c>
      <c r="F1269" s="16">
        <v>58330300416</v>
      </c>
      <c r="G1269" s="3">
        <f t="shared" si="76"/>
        <v>3.358194146361182E-4</v>
      </c>
      <c r="H1269" s="3">
        <f>1-E1269/MAX(E$2:E1269)</f>
        <v>0.44247771047437556</v>
      </c>
      <c r="I1269" s="32">
        <v>494.9999999999996</v>
      </c>
      <c r="J1269" s="32">
        <v>499.9999999999996</v>
      </c>
      <c r="K1269" s="34">
        <f ca="1">IF(ROW()&gt;计算结果!B$18+1,SUM(OFFSET(I1269,0,0,-计算结果!B$18,1))-SUM(OFFSET(J1269,0,0,-计算结果!B$18,1)),SUM(OFFSET(I1269,0,0,-ROW(),1))-SUM(OFFSET(J1269,0,0,-ROW(),1)))</f>
        <v>3888.9999999999964</v>
      </c>
      <c r="L1269" s="35" t="str">
        <f t="shared" ca="1" si="77"/>
        <v>买</v>
      </c>
      <c r="M1269" s="4" t="str">
        <f t="shared" ca="1" si="78"/>
        <v/>
      </c>
      <c r="N1269" s="3">
        <f ca="1">IF(L1268="买",E1269/E1268-1,0)-IF(M1269=1,计算结果!B$17,0)</f>
        <v>3.358194146361182E-4</v>
      </c>
      <c r="O1269" s="2">
        <f t="shared" ca="1" si="79"/>
        <v>3.9293644586367771</v>
      </c>
      <c r="P1269" s="3">
        <f ca="1">1-O1269/MAX(O$2:O1269)</f>
        <v>0.30363230230469584</v>
      </c>
    </row>
    <row r="1270" spans="1:16" x14ac:dyDescent="0.15">
      <c r="A1270" s="1">
        <v>40262</v>
      </c>
      <c r="B1270">
        <v>3270.39</v>
      </c>
      <c r="C1270">
        <v>3270.39</v>
      </c>
      <c r="D1270">
        <v>3222.82</v>
      </c>
      <c r="E1270" s="2">
        <v>3229.13</v>
      </c>
      <c r="F1270" s="16">
        <v>58604761088</v>
      </c>
      <c r="G1270" s="3">
        <f t="shared" si="76"/>
        <v>-1.4508632239438213E-2</v>
      </c>
      <c r="H1270" s="3">
        <f>1-E1270/MAX(E$2:E1270)</f>
        <v>0.45056659633839236</v>
      </c>
      <c r="I1270" s="32">
        <v>166.97402597402595</v>
      </c>
      <c r="J1270" s="32">
        <v>725.97402597402595</v>
      </c>
      <c r="K1270" s="34">
        <f ca="1">IF(ROW()&gt;计算结果!B$18+1,SUM(OFFSET(I1270,0,0,-计算结果!B$18,1))-SUM(OFFSET(J1270,0,0,-计算结果!B$18,1)),SUM(OFFSET(I1270,0,0,-ROW(),1))-SUM(OFFSET(J1270,0,0,-ROW(),1)))</f>
        <v>3921</v>
      </c>
      <c r="L1270" s="35" t="str">
        <f t="shared" ca="1" si="77"/>
        <v>买</v>
      </c>
      <c r="M1270" s="4" t="str">
        <f t="shared" ca="1" si="78"/>
        <v/>
      </c>
      <c r="N1270" s="3">
        <f ca="1">IF(L1269="买",E1270/E1269-1,0)-IF(M1270=1,计算结果!B$17,0)</f>
        <v>-1.4508632239438213E-2</v>
      </c>
      <c r="O1270" s="2">
        <f t="shared" ca="1" si="79"/>
        <v>3.8723547547716968</v>
      </c>
      <c r="P1270" s="3">
        <f ca="1">1-O1270/MAX(O$2:O1270)</f>
        <v>0.31373564513398133</v>
      </c>
    </row>
    <row r="1271" spans="1:16" x14ac:dyDescent="0.15">
      <c r="A1271" s="1">
        <v>40263</v>
      </c>
      <c r="B1271">
        <v>3226.8</v>
      </c>
      <c r="C1271">
        <v>3285.39</v>
      </c>
      <c r="D1271">
        <v>3220.59</v>
      </c>
      <c r="E1271" s="2">
        <v>3275</v>
      </c>
      <c r="F1271" s="16">
        <v>61592842240</v>
      </c>
      <c r="G1271" s="3">
        <f t="shared" si="76"/>
        <v>1.4205064522022859E-2</v>
      </c>
      <c r="H1271" s="3">
        <f>1-E1271/MAX(E$2:E1271)</f>
        <v>0.44276185938882462</v>
      </c>
      <c r="I1271" s="32">
        <v>799.9480519480519</v>
      </c>
      <c r="J1271" s="32">
        <v>91.948051948051898</v>
      </c>
      <c r="K1271" s="34">
        <f ca="1">IF(ROW()&gt;计算结果!B$18+1,SUM(OFFSET(I1271,0,0,-计算结果!B$18,1))-SUM(OFFSET(J1271,0,0,-计算结果!B$18,1)),SUM(OFFSET(I1271,0,0,-ROW(),1))-SUM(OFFSET(J1271,0,0,-ROW(),1)))</f>
        <v>4183.9999999999964</v>
      </c>
      <c r="L1271" s="35" t="str">
        <f t="shared" ca="1" si="77"/>
        <v>买</v>
      </c>
      <c r="M1271" s="4" t="str">
        <f t="shared" ca="1" si="78"/>
        <v/>
      </c>
      <c r="N1271" s="3">
        <f ca="1">IF(L1270="买",E1271/E1270-1,0)-IF(M1271=1,计算结果!B$17,0)</f>
        <v>1.4205064522022859E-2</v>
      </c>
      <c r="O1271" s="2">
        <f t="shared" ca="1" si="79"/>
        <v>3.9273618039153906</v>
      </c>
      <c r="P1271" s="3">
        <f ca="1">1-O1271/MAX(O$2:O1271)</f>
        <v>0.30398721569394516</v>
      </c>
    </row>
    <row r="1272" spans="1:16" x14ac:dyDescent="0.15">
      <c r="A1272" s="1">
        <v>40266</v>
      </c>
      <c r="B1272">
        <v>3295.76</v>
      </c>
      <c r="C1272">
        <v>3363.6</v>
      </c>
      <c r="D1272">
        <v>3293.67</v>
      </c>
      <c r="E1272" s="2">
        <v>3358.54</v>
      </c>
      <c r="F1272" s="16">
        <v>110326972416</v>
      </c>
      <c r="G1272" s="3">
        <f t="shared" si="76"/>
        <v>2.5508396946564815E-2</v>
      </c>
      <c r="H1272" s="3">
        <f>1-E1272/MAX(E$2:E1272)</f>
        <v>0.42854760770434897</v>
      </c>
      <c r="I1272" s="32">
        <v>667.14553990610329</v>
      </c>
      <c r="J1272" s="32">
        <v>213.14553990610329</v>
      </c>
      <c r="K1272" s="34">
        <f ca="1">IF(ROW()&gt;计算结果!B$18+1,SUM(OFFSET(I1272,0,0,-计算结果!B$18,1))-SUM(OFFSET(J1272,0,0,-计算结果!B$18,1)),SUM(OFFSET(I1272,0,0,-ROW(),1))-SUM(OFFSET(J1272,0,0,-ROW(),1)))</f>
        <v>4813</v>
      </c>
      <c r="L1272" s="35" t="str">
        <f t="shared" ca="1" si="77"/>
        <v>买</v>
      </c>
      <c r="M1272" s="4" t="str">
        <f t="shared" ca="1" si="78"/>
        <v/>
      </c>
      <c r="N1272" s="3">
        <f ca="1">IF(L1271="买",E1272/E1271-1,0)-IF(M1272=1,计算结果!B$17,0)</f>
        <v>2.5508396946564815E-2</v>
      </c>
      <c r="O1272" s="2">
        <f t="shared" ca="1" si="79"/>
        <v>4.0275425077624414</v>
      </c>
      <c r="P1272" s="3">
        <f ca="1">1-O1272/MAX(O$2:O1272)</f>
        <v>0.28623304531198246</v>
      </c>
    </row>
    <row r="1273" spans="1:16" x14ac:dyDescent="0.15">
      <c r="A1273" s="1">
        <v>40267</v>
      </c>
      <c r="B1273">
        <v>3361.35</v>
      </c>
      <c r="C1273">
        <v>3372.26</v>
      </c>
      <c r="D1273">
        <v>3350.31</v>
      </c>
      <c r="E1273" s="2">
        <v>3366.71</v>
      </c>
      <c r="F1273" s="16">
        <v>78682669056</v>
      </c>
      <c r="G1273" s="3">
        <f t="shared" si="76"/>
        <v>2.432604643684444E-3</v>
      </c>
      <c r="H1273" s="3">
        <f>1-E1273/MAX(E$2:E1273)</f>
        <v>0.42715748996120595</v>
      </c>
      <c r="I1273" s="32">
        <v>525.44680851063833</v>
      </c>
      <c r="J1273" s="32">
        <v>357.44680851063833</v>
      </c>
      <c r="K1273" s="34">
        <f ca="1">IF(ROW()&gt;计算结果!B$18+1,SUM(OFFSET(I1273,0,0,-计算结果!B$18,1))-SUM(OFFSET(J1273,0,0,-计算结果!B$18,1)),SUM(OFFSET(I1273,0,0,-ROW(),1))-SUM(OFFSET(J1273,0,0,-ROW(),1)))</f>
        <v>5199.9999999999964</v>
      </c>
      <c r="L1273" s="35" t="str">
        <f t="shared" ca="1" si="77"/>
        <v>买</v>
      </c>
      <c r="M1273" s="4" t="str">
        <f t="shared" ca="1" si="78"/>
        <v/>
      </c>
      <c r="N1273" s="3">
        <f ca="1">IF(L1272="买",E1273/E1272-1,0)-IF(M1273=1,计算结果!B$17,0)</f>
        <v>2.432604643684444E-3</v>
      </c>
      <c r="O1273" s="2">
        <f t="shared" ca="1" si="79"/>
        <v>4.0373399263694605</v>
      </c>
      <c r="P1273" s="3">
        <f ca="1">1-O1273/MAX(O$2:O1273)</f>
        <v>0.28449673250349994</v>
      </c>
    </row>
    <row r="1274" spans="1:16" x14ac:dyDescent="0.15">
      <c r="A1274" s="1">
        <v>40268</v>
      </c>
      <c r="B1274">
        <v>3369.19</v>
      </c>
      <c r="C1274">
        <v>3369.9</v>
      </c>
      <c r="D1274">
        <v>3338.75</v>
      </c>
      <c r="E1274" s="2">
        <v>3345.61</v>
      </c>
      <c r="F1274" s="16">
        <v>72120885248</v>
      </c>
      <c r="G1274" s="3">
        <f t="shared" si="76"/>
        <v>-6.267246065149612E-3</v>
      </c>
      <c r="H1274" s="3">
        <f>1-E1274/MAX(E$2:E1274)</f>
        <v>0.43074763492819701</v>
      </c>
      <c r="I1274" s="32">
        <v>367.25806451612897</v>
      </c>
      <c r="J1274" s="32">
        <v>532.25806451612902</v>
      </c>
      <c r="K1274" s="34">
        <f ca="1">IF(ROW()&gt;计算结果!B$18+1,SUM(OFFSET(I1274,0,0,-计算结果!B$18,1))-SUM(OFFSET(J1274,0,0,-计算结果!B$18,1)),SUM(OFFSET(I1274,0,0,-ROW(),1))-SUM(OFFSET(J1274,0,0,-ROW(),1)))</f>
        <v>5021.9999999999964</v>
      </c>
      <c r="L1274" s="35" t="str">
        <f t="shared" ca="1" si="77"/>
        <v>买</v>
      </c>
      <c r="M1274" s="4" t="str">
        <f t="shared" ca="1" si="78"/>
        <v/>
      </c>
      <c r="N1274" s="3">
        <f ca="1">IF(L1273="买",E1274/E1273-1,0)-IF(M1274=1,计算结果!B$17,0)</f>
        <v>-6.267246065149612E-3</v>
      </c>
      <c r="O1274" s="2">
        <f t="shared" ca="1" si="79"/>
        <v>4.0120369236022499</v>
      </c>
      <c r="P1274" s="3">
        <f ca="1">1-O1274/MAX(O$2:O1274)</f>
        <v>0.28898096754131908</v>
      </c>
    </row>
    <row r="1275" spans="1:16" x14ac:dyDescent="0.15">
      <c r="A1275" s="1">
        <v>40269</v>
      </c>
      <c r="B1275">
        <v>3349.88</v>
      </c>
      <c r="C1275">
        <v>3392.48</v>
      </c>
      <c r="D1275">
        <v>3349.88</v>
      </c>
      <c r="E1275" s="2">
        <v>3391.94</v>
      </c>
      <c r="F1275" s="16">
        <v>92360499200</v>
      </c>
      <c r="G1275" s="3">
        <f t="shared" si="76"/>
        <v>1.3847997824014024E-2</v>
      </c>
      <c r="H1275" s="3">
        <f>1-E1275/MAX(E$2:E1275)</f>
        <v>0.42286462941536784</v>
      </c>
      <c r="I1275" s="32">
        <v>823.01047120418855</v>
      </c>
      <c r="J1275" s="32">
        <v>78.010471204188548</v>
      </c>
      <c r="K1275" s="34">
        <f ca="1">IF(ROW()&gt;计算结果!B$18+1,SUM(OFFSET(I1275,0,0,-计算结果!B$18,1))-SUM(OFFSET(J1275,0,0,-计算结果!B$18,1)),SUM(OFFSET(I1275,0,0,-ROW(),1))-SUM(OFFSET(J1275,0,0,-ROW(),1)))</f>
        <v>6021.9999999999927</v>
      </c>
      <c r="L1275" s="35" t="str">
        <f t="shared" ca="1" si="77"/>
        <v>买</v>
      </c>
      <c r="M1275" s="4" t="str">
        <f t="shared" ca="1" si="78"/>
        <v/>
      </c>
      <c r="N1275" s="3">
        <f ca="1">IF(L1274="买",E1275/E1274-1,0)-IF(M1275=1,计算结果!B$17,0)</f>
        <v>1.3847997824014024E-2</v>
      </c>
      <c r="O1275" s="2">
        <f t="shared" ca="1" si="79"/>
        <v>4.067595602190158</v>
      </c>
      <c r="P1275" s="3">
        <f ca="1">1-O1275/MAX(O$2:O1275)</f>
        <v>0.27913477752699878</v>
      </c>
    </row>
    <row r="1276" spans="1:16" x14ac:dyDescent="0.15">
      <c r="A1276" s="1">
        <v>40270</v>
      </c>
      <c r="B1276">
        <v>3400.14</v>
      </c>
      <c r="C1276">
        <v>3412.2</v>
      </c>
      <c r="D1276">
        <v>3391.81</v>
      </c>
      <c r="E1276" s="2">
        <v>3407.35</v>
      </c>
      <c r="F1276" s="16">
        <v>99040763904</v>
      </c>
      <c r="G1276" s="3">
        <f t="shared" si="76"/>
        <v>4.5431228146723956E-3</v>
      </c>
      <c r="H1276" s="3">
        <f>1-E1276/MAX(E$2:E1276)</f>
        <v>0.42024263254611038</v>
      </c>
      <c r="I1276" s="32">
        <v>498.66666666666657</v>
      </c>
      <c r="J1276" s="32">
        <v>366.66666666666657</v>
      </c>
      <c r="K1276" s="34">
        <f ca="1">IF(ROW()&gt;计算结果!B$18+1,SUM(OFFSET(I1276,0,0,-计算结果!B$18,1))-SUM(OFFSET(J1276,0,0,-计算结果!B$18,1)),SUM(OFFSET(I1276,0,0,-ROW(),1))-SUM(OFFSET(J1276,0,0,-ROW(),1)))</f>
        <v>6888.9999999999891</v>
      </c>
      <c r="L1276" s="35" t="str">
        <f t="shared" ca="1" si="77"/>
        <v>买</v>
      </c>
      <c r="M1276" s="4" t="str">
        <f t="shared" ca="1" si="78"/>
        <v/>
      </c>
      <c r="N1276" s="3">
        <f ca="1">IF(L1275="买",E1276/E1275-1,0)-IF(M1276=1,计算结果!B$17,0)</f>
        <v>4.5431228146723956E-3</v>
      </c>
      <c r="O1276" s="2">
        <f t="shared" ca="1" si="79"/>
        <v>4.0860751885713293</v>
      </c>
      <c r="P1276" s="3">
        <f ca="1">1-O1276/MAX(O$2:O1276)</f>
        <v>0.27585979828847773</v>
      </c>
    </row>
    <row r="1277" spans="1:16" x14ac:dyDescent="0.15">
      <c r="A1277" s="1">
        <v>40274</v>
      </c>
      <c r="B1277">
        <v>3422.85</v>
      </c>
      <c r="C1277">
        <v>3436.29</v>
      </c>
      <c r="D1277">
        <v>3386.89</v>
      </c>
      <c r="E1277" s="2">
        <v>3405.15</v>
      </c>
      <c r="F1277" s="16">
        <v>93985882112</v>
      </c>
      <c r="G1277" s="3">
        <f t="shared" si="76"/>
        <v>-6.4566305193181073E-4</v>
      </c>
      <c r="H1277" s="3">
        <f>1-E1277/MAX(E$2:E1277)</f>
        <v>0.42061696045736063</v>
      </c>
      <c r="I1277" s="32">
        <v>482.26315789473693</v>
      </c>
      <c r="J1277" s="32">
        <v>405.26315789473693</v>
      </c>
      <c r="K1277" s="34">
        <f ca="1">IF(ROW()&gt;计算结果!B$18+1,SUM(OFFSET(I1277,0,0,-计算结果!B$18,1))-SUM(OFFSET(J1277,0,0,-计算结果!B$18,1)),SUM(OFFSET(I1277,0,0,-ROW(),1))-SUM(OFFSET(J1277,0,0,-ROW(),1)))</f>
        <v>7746.9999999999927</v>
      </c>
      <c r="L1277" s="35" t="str">
        <f t="shared" ca="1" si="77"/>
        <v>买</v>
      </c>
      <c r="M1277" s="4" t="str">
        <f t="shared" ca="1" si="78"/>
        <v/>
      </c>
      <c r="N1277" s="3">
        <f ca="1">IF(L1276="买",E1277/E1276-1,0)-IF(M1277=1,计算结果!B$17,0)</f>
        <v>-6.4566305193181073E-4</v>
      </c>
      <c r="O1277" s="2">
        <f t="shared" ca="1" si="79"/>
        <v>4.0834369607946535</v>
      </c>
      <c r="P1277" s="3">
        <f ca="1">1-O1277/MAX(O$2:O1277)</f>
        <v>0.2763273488611413</v>
      </c>
    </row>
    <row r="1278" spans="1:16" x14ac:dyDescent="0.15">
      <c r="A1278" s="1">
        <v>40275</v>
      </c>
      <c r="B1278">
        <v>3403.09</v>
      </c>
      <c r="C1278">
        <v>3404.58</v>
      </c>
      <c r="D1278">
        <v>3369.02</v>
      </c>
      <c r="E1278" s="2">
        <v>3386.95</v>
      </c>
      <c r="F1278" s="16">
        <v>76733161472</v>
      </c>
      <c r="G1278" s="3">
        <f t="shared" si="76"/>
        <v>-5.3448453078426272E-3</v>
      </c>
      <c r="H1278" s="3">
        <f>1-E1278/MAX(E$2:E1278)</f>
        <v>0.4237136731777037</v>
      </c>
      <c r="I1278" s="32">
        <v>410.11764705882342</v>
      </c>
      <c r="J1278" s="32">
        <v>494.11764705882342</v>
      </c>
      <c r="K1278" s="34">
        <f ca="1">IF(ROW()&gt;计算结果!B$18+1,SUM(OFFSET(I1278,0,0,-计算结果!B$18,1))-SUM(OFFSET(J1278,0,0,-计算结果!B$18,1)),SUM(OFFSET(I1278,0,0,-ROW(),1))-SUM(OFFSET(J1278,0,0,-ROW(),1)))</f>
        <v>7103</v>
      </c>
      <c r="L1278" s="35" t="str">
        <f t="shared" ca="1" si="77"/>
        <v>买</v>
      </c>
      <c r="M1278" s="4" t="str">
        <f t="shared" ca="1" si="78"/>
        <v/>
      </c>
      <c r="N1278" s="3">
        <f ca="1">IF(L1277="买",E1278/E1277-1,0)-IF(M1278=1,计算结果!B$17,0)</f>
        <v>-5.3448453078426272E-3</v>
      </c>
      <c r="O1278" s="2">
        <f t="shared" ca="1" si="79"/>
        <v>4.0616116219148788</v>
      </c>
      <c r="P1278" s="3">
        <f ca="1">1-O1278/MAX(O$2:O1278)</f>
        <v>0.28019526723499488</v>
      </c>
    </row>
    <row r="1279" spans="1:16" x14ac:dyDescent="0.15">
      <c r="A1279" s="1">
        <v>40276</v>
      </c>
      <c r="B1279">
        <v>3381.31</v>
      </c>
      <c r="C1279">
        <v>3381.31</v>
      </c>
      <c r="D1279">
        <v>3336.16</v>
      </c>
      <c r="E1279" s="2">
        <v>3346.74</v>
      </c>
      <c r="F1279" s="16">
        <v>89317466112</v>
      </c>
      <c r="G1279" s="3">
        <f t="shared" si="76"/>
        <v>-1.1872038264515328E-2</v>
      </c>
      <c r="H1279" s="3">
        <f>1-E1279/MAX(E$2:E1279)</f>
        <v>0.43055536650105497</v>
      </c>
      <c r="I1279" s="32">
        <v>349.2121212121213</v>
      </c>
      <c r="J1279" s="32">
        <v>521.21212121212125</v>
      </c>
      <c r="K1279" s="34">
        <f ca="1">IF(ROW()&gt;计算结果!B$18+1,SUM(OFFSET(I1279,0,0,-计算结果!B$18,1))-SUM(OFFSET(J1279,0,0,-计算结果!B$18,1)),SUM(OFFSET(I1279,0,0,-ROW(),1))-SUM(OFFSET(J1279,0,0,-ROW(),1)))</f>
        <v>7628</v>
      </c>
      <c r="L1279" s="35" t="str">
        <f t="shared" ca="1" si="77"/>
        <v>买</v>
      </c>
      <c r="M1279" s="4" t="str">
        <f t="shared" ca="1" si="78"/>
        <v/>
      </c>
      <c r="N1279" s="3">
        <f ca="1">IF(L1278="买",E1279/E1278-1,0)-IF(M1279=1,计算结果!B$17,0)</f>
        <v>-1.1872038264515328E-2</v>
      </c>
      <c r="O1279" s="2">
        <f t="shared" ca="1" si="79"/>
        <v>4.0133920133239052</v>
      </c>
      <c r="P1279" s="3">
        <f ca="1">1-O1279/MAX(O$2:O1279)</f>
        <v>0.28874081656536033</v>
      </c>
    </row>
    <row r="1280" spans="1:16" x14ac:dyDescent="0.15">
      <c r="A1280" s="1">
        <v>40277</v>
      </c>
      <c r="B1280">
        <v>3348.77</v>
      </c>
      <c r="C1280">
        <v>3379.4</v>
      </c>
      <c r="D1280">
        <v>3342.47</v>
      </c>
      <c r="E1280" s="2">
        <v>3379.17</v>
      </c>
      <c r="F1280" s="16">
        <v>75590352896</v>
      </c>
      <c r="G1280" s="3">
        <f t="shared" si="76"/>
        <v>9.6900267125621387E-3</v>
      </c>
      <c r="H1280" s="3">
        <f>1-E1280/MAX(E$2:E1280)</f>
        <v>0.42503743279112505</v>
      </c>
      <c r="I1280" s="32">
        <v>752.00226757369614</v>
      </c>
      <c r="J1280" s="32">
        <v>139.00226757369614</v>
      </c>
      <c r="K1280" s="34">
        <f ca="1">IF(ROW()&gt;计算结果!B$18+1,SUM(OFFSET(I1280,0,0,-计算结果!B$18,1))-SUM(OFFSET(J1280,0,0,-计算结果!B$18,1)),SUM(OFFSET(I1280,0,0,-ROW(),1))-SUM(OFFSET(J1280,0,0,-ROW(),1)))</f>
        <v>7545.9999999999964</v>
      </c>
      <c r="L1280" s="35" t="str">
        <f t="shared" ca="1" si="77"/>
        <v>买</v>
      </c>
      <c r="M1280" s="4" t="str">
        <f t="shared" ca="1" si="78"/>
        <v/>
      </c>
      <c r="N1280" s="3">
        <f ca="1">IF(L1279="买",E1280/E1279-1,0)-IF(M1280=1,计算结果!B$17,0)</f>
        <v>9.6900267125621387E-3</v>
      </c>
      <c r="O1280" s="2">
        <f t="shared" ca="1" si="79"/>
        <v>4.0522818891409971</v>
      </c>
      <c r="P1280" s="3">
        <f ca="1">1-O1280/MAX(O$2:O1280)</f>
        <v>0.28184869607832352</v>
      </c>
    </row>
    <row r="1281" spans="1:16" x14ac:dyDescent="0.15">
      <c r="A1281" s="1">
        <v>40280</v>
      </c>
      <c r="B1281">
        <v>3388.35</v>
      </c>
      <c r="C1281">
        <v>3393.56</v>
      </c>
      <c r="D1281">
        <v>3330.3</v>
      </c>
      <c r="E1281" s="2">
        <v>3351.48</v>
      </c>
      <c r="F1281" s="16">
        <v>105996607488</v>
      </c>
      <c r="G1281" s="3">
        <f t="shared" si="76"/>
        <v>-8.1943199069594019E-3</v>
      </c>
      <c r="H1281" s="3">
        <f>1-E1281/MAX(E$2:E1281)</f>
        <v>0.42974886000136114</v>
      </c>
      <c r="I1281" s="32">
        <v>480.00000000000011</v>
      </c>
      <c r="J1281" s="32">
        <v>400.00000000000011</v>
      </c>
      <c r="K1281" s="34">
        <f ca="1">IF(ROW()&gt;计算结果!B$18+1,SUM(OFFSET(I1281,0,0,-计算结果!B$18,1))-SUM(OFFSET(J1281,0,0,-计算结果!B$18,1)),SUM(OFFSET(I1281,0,0,-ROW(),1))-SUM(OFFSET(J1281,0,0,-ROW(),1)))</f>
        <v>6747.9999999999964</v>
      </c>
      <c r="L1281" s="35" t="str">
        <f t="shared" ca="1" si="77"/>
        <v>买</v>
      </c>
      <c r="M1281" s="4" t="str">
        <f t="shared" ca="1" si="78"/>
        <v/>
      </c>
      <c r="N1281" s="3">
        <f ca="1">IF(L1280="买",E1281/E1280-1,0)-IF(M1281=1,计算结果!B$17,0)</f>
        <v>-8.1943199069594019E-3</v>
      </c>
      <c r="O1281" s="2">
        <f t="shared" ca="1" si="79"/>
        <v>4.0190761949881981</v>
      </c>
      <c r="P1281" s="3">
        <f ca="1">1-O1281/MAX(O$2:O1281)</f>
        <v>0.28773345760425773</v>
      </c>
    </row>
    <row r="1282" spans="1:16" x14ac:dyDescent="0.15">
      <c r="A1282" s="1">
        <v>40281</v>
      </c>
      <c r="B1282">
        <v>3350.73</v>
      </c>
      <c r="C1282">
        <v>3401.71</v>
      </c>
      <c r="D1282">
        <v>3324.05</v>
      </c>
      <c r="E1282" s="2">
        <v>3391.72</v>
      </c>
      <c r="F1282" s="16">
        <v>116440342528</v>
      </c>
      <c r="G1282" s="3">
        <f t="shared" si="76"/>
        <v>1.2006635874300287E-2</v>
      </c>
      <c r="H1282" s="3">
        <f>1-E1282/MAX(E$2:E1282)</f>
        <v>0.42290206220649296</v>
      </c>
      <c r="I1282" s="32">
        <v>310.10638297872345</v>
      </c>
      <c r="J1282" s="32">
        <v>585.10638297872345</v>
      </c>
      <c r="K1282" s="34">
        <f ca="1">IF(ROW()&gt;计算结果!B$18+1,SUM(OFFSET(I1282,0,0,-计算结果!B$18,1))-SUM(OFFSET(J1282,0,0,-计算结果!B$18,1)),SUM(OFFSET(I1282,0,0,-ROW(),1))-SUM(OFFSET(J1282,0,0,-ROW(),1)))</f>
        <v>6374.0000000000036</v>
      </c>
      <c r="L1282" s="35" t="str">
        <f t="shared" ca="1" si="77"/>
        <v>买</v>
      </c>
      <c r="M1282" s="4" t="str">
        <f t="shared" ca="1" si="78"/>
        <v/>
      </c>
      <c r="N1282" s="3">
        <f ca="1">IF(L1281="买",E1282/E1281-1,0)-IF(M1282=1,计算结果!B$17,0)</f>
        <v>1.2006635874300287E-2</v>
      </c>
      <c r="O1282" s="2">
        <f t="shared" ca="1" si="79"/>
        <v>4.0673317794124895</v>
      </c>
      <c r="P1282" s="3">
        <f ca="1">1-O1282/MAX(O$2:O1282)</f>
        <v>0.27918153258426526</v>
      </c>
    </row>
    <row r="1283" spans="1:16" x14ac:dyDescent="0.15">
      <c r="A1283" s="1">
        <v>40282</v>
      </c>
      <c r="B1283">
        <v>3394.64</v>
      </c>
      <c r="C1283">
        <v>3404.52</v>
      </c>
      <c r="D1283">
        <v>3377.44</v>
      </c>
      <c r="E1283" s="2">
        <v>3403.71</v>
      </c>
      <c r="F1283" s="16">
        <v>90787569664</v>
      </c>
      <c r="G1283" s="3">
        <f t="shared" ref="G1283:G1346" si="80">E1283/E1282-1</f>
        <v>3.5350795466606577E-3</v>
      </c>
      <c r="H1283" s="3">
        <f>1-E1283/MAX(E$2:E1283)</f>
        <v>0.42086197509017897</v>
      </c>
      <c r="I1283" s="32">
        <v>636.70469798657712</v>
      </c>
      <c r="J1283" s="32">
        <v>255.70469798657712</v>
      </c>
      <c r="K1283" s="34">
        <f ca="1">IF(ROW()&gt;计算结果!B$18+1,SUM(OFFSET(I1283,0,0,-计算结果!B$18,1))-SUM(OFFSET(J1283,0,0,-计算结果!B$18,1)),SUM(OFFSET(I1283,0,0,-ROW(),1))-SUM(OFFSET(J1283,0,0,-ROW(),1)))</f>
        <v>5979.9999999999964</v>
      </c>
      <c r="L1283" s="35" t="str">
        <f t="shared" ca="1" si="77"/>
        <v>买</v>
      </c>
      <c r="M1283" s="4" t="str">
        <f t="shared" ca="1" si="78"/>
        <v/>
      </c>
      <c r="N1283" s="3">
        <f ca="1">IF(L1282="买",E1283/E1282-1,0)-IF(M1283=1,计算结果!B$17,0)</f>
        <v>3.5350795466606577E-3</v>
      </c>
      <c r="O1283" s="2">
        <f t="shared" ca="1" si="79"/>
        <v>4.0817101207953739</v>
      </c>
      <c r="P1283" s="3">
        <f ca="1">1-O1283/MAX(O$2:O1283)</f>
        <v>0.27663338196324849</v>
      </c>
    </row>
    <row r="1284" spans="1:16" x14ac:dyDescent="0.15">
      <c r="A1284" s="1">
        <v>40283</v>
      </c>
      <c r="B1284">
        <v>3407.02</v>
      </c>
      <c r="C1284">
        <v>3412.94</v>
      </c>
      <c r="D1284">
        <v>3365.88</v>
      </c>
      <c r="E1284" s="2">
        <v>3394.57</v>
      </c>
      <c r="F1284" s="16">
        <v>88700231680</v>
      </c>
      <c r="G1284" s="3">
        <f t="shared" si="80"/>
        <v>-2.6853051523190175E-3</v>
      </c>
      <c r="H1284" s="3">
        <f>1-E1284/MAX(E$2:E1284)</f>
        <v>0.42241713741237319</v>
      </c>
      <c r="I1284" s="32">
        <v>256.42372881355925</v>
      </c>
      <c r="J1284" s="32">
        <v>625.42372881355925</v>
      </c>
      <c r="K1284" s="34">
        <f ca="1">IF(ROW()&gt;计算结果!B$18+1,SUM(OFFSET(I1284,0,0,-计算结果!B$18,1))-SUM(OFFSET(J1284,0,0,-计算结果!B$18,1)),SUM(OFFSET(I1284,0,0,-ROW(),1))-SUM(OFFSET(J1284,0,0,-ROW(),1)))</f>
        <v>5499.9999999999927</v>
      </c>
      <c r="L1284" s="35" t="str">
        <f t="shared" ref="L1284:L1347" ca="1" si="81">(IF(K1284&lt;0,"卖","买"))</f>
        <v>买</v>
      </c>
      <c r="M1284" s="4" t="str">
        <f t="shared" ref="M1284:M1347" ca="1" si="82">IF(L1283&lt;&gt;L1284,1,"")</f>
        <v/>
      </c>
      <c r="N1284" s="3">
        <f ca="1">IF(L1283="买",E1284/E1283-1,0)-IF(M1284=1,计算结果!B$17,0)</f>
        <v>-2.6853051523190175E-3</v>
      </c>
      <c r="O1284" s="2">
        <f t="shared" ref="O1284:O1347" ca="1" si="83">IFERROR(O1283*(1+N1284),O1283)</f>
        <v>4.0707494835777291</v>
      </c>
      <c r="P1284" s="3">
        <f ca="1">1-O1284/MAX(O$2:O1284)</f>
        <v>0.27857584206967823</v>
      </c>
    </row>
    <row r="1285" spans="1:16" x14ac:dyDescent="0.15">
      <c r="A1285" s="1">
        <v>40284</v>
      </c>
      <c r="B1285">
        <v>3388.29</v>
      </c>
      <c r="C1285">
        <v>3388.29</v>
      </c>
      <c r="D1285">
        <v>3348.78</v>
      </c>
      <c r="E1285" s="2">
        <v>3356.33</v>
      </c>
      <c r="F1285" s="16">
        <v>67235598336</v>
      </c>
      <c r="G1285" s="3">
        <f t="shared" si="80"/>
        <v>-1.1265049770663227E-2</v>
      </c>
      <c r="H1285" s="3">
        <f>1-E1285/MAX(E$2:E1285)</f>
        <v>0.42892363710610493</v>
      </c>
      <c r="I1285" s="32">
        <v>311.51162790697668</v>
      </c>
      <c r="J1285" s="32">
        <v>546.51162790697663</v>
      </c>
      <c r="K1285" s="34">
        <f ca="1">IF(ROW()&gt;计算结果!B$18+1,SUM(OFFSET(I1285,0,0,-计算结果!B$18,1))-SUM(OFFSET(J1285,0,0,-计算结果!B$18,1)),SUM(OFFSET(I1285,0,0,-ROW(),1))-SUM(OFFSET(J1285,0,0,-ROW(),1)))</f>
        <v>5398</v>
      </c>
      <c r="L1285" s="35" t="str">
        <f t="shared" ca="1" si="81"/>
        <v>买</v>
      </c>
      <c r="M1285" s="4" t="str">
        <f t="shared" ca="1" si="82"/>
        <v/>
      </c>
      <c r="N1285" s="3">
        <f ca="1">IF(L1284="买",E1285/E1284-1,0)-IF(M1285=1,计算结果!B$17,0)</f>
        <v>-1.1265049770663227E-2</v>
      </c>
      <c r="O1285" s="2">
        <f t="shared" ca="1" si="83"/>
        <v>4.0248922880413245</v>
      </c>
      <c r="P1285" s="3">
        <f ca="1">1-O1285/MAX(O$2:O1285)</f>
        <v>0.28670272111452211</v>
      </c>
    </row>
    <row r="1286" spans="1:16" x14ac:dyDescent="0.15">
      <c r="A1286" s="1">
        <v>40287</v>
      </c>
      <c r="B1286">
        <v>3313.5</v>
      </c>
      <c r="C1286">
        <v>3313.5</v>
      </c>
      <c r="D1286">
        <v>3175.44</v>
      </c>
      <c r="E1286" s="2">
        <v>3176.42</v>
      </c>
      <c r="F1286" s="16">
        <v>118855974912</v>
      </c>
      <c r="G1286" s="3">
        <f t="shared" si="80"/>
        <v>-5.3603191581280685E-2</v>
      </c>
      <c r="H1286" s="3">
        <f>1-E1286/MAX(E$2:E1286)</f>
        <v>0.45953515279384738</v>
      </c>
      <c r="I1286" s="32">
        <v>34.5</v>
      </c>
      <c r="J1286" s="32">
        <v>862.5</v>
      </c>
      <c r="K1286" s="34">
        <f ca="1">IF(ROW()&gt;计算结果!B$18+1,SUM(OFFSET(I1286,0,0,-计算结果!B$18,1))-SUM(OFFSET(J1286,0,0,-计算结果!B$18,1)),SUM(OFFSET(I1286,0,0,-ROW(),1))-SUM(OFFSET(J1286,0,0,-ROW(),1)))</f>
        <v>4086.9999999999927</v>
      </c>
      <c r="L1286" s="35" t="str">
        <f t="shared" ca="1" si="81"/>
        <v>买</v>
      </c>
      <c r="M1286" s="4" t="str">
        <f t="shared" ca="1" si="82"/>
        <v/>
      </c>
      <c r="N1286" s="3">
        <f ca="1">IF(L1285="买",E1286/E1285-1,0)-IF(M1286=1,计算结果!B$17,0)</f>
        <v>-5.3603191581280685E-2</v>
      </c>
      <c r="O1286" s="2">
        <f t="shared" ca="1" si="83"/>
        <v>3.8091452156314261</v>
      </c>
      <c r="P1286" s="3">
        <f ca="1">1-O1286/MAX(O$2:O1286)</f>
        <v>0.32493773180902663</v>
      </c>
    </row>
    <row r="1287" spans="1:16" x14ac:dyDescent="0.15">
      <c r="A1287" s="1">
        <v>40288</v>
      </c>
      <c r="B1287">
        <v>3176.41</v>
      </c>
      <c r="C1287">
        <v>3196.65</v>
      </c>
      <c r="D1287">
        <v>3130.96</v>
      </c>
      <c r="E1287" s="2">
        <v>3173.37</v>
      </c>
      <c r="F1287" s="16">
        <v>88005967872</v>
      </c>
      <c r="G1287" s="3">
        <f t="shared" si="80"/>
        <v>-9.6020047726697033E-4</v>
      </c>
      <c r="H1287" s="3">
        <f>1-E1287/MAX(E$2:E1287)</f>
        <v>0.46005410739808072</v>
      </c>
      <c r="I1287" s="32">
        <v>559.35294117647061</v>
      </c>
      <c r="J1287" s="32">
        <v>302.35294117647061</v>
      </c>
      <c r="K1287" s="34">
        <f ca="1">IF(ROW()&gt;计算结果!B$18+1,SUM(OFFSET(I1287,0,0,-计算结果!B$18,1))-SUM(OFFSET(J1287,0,0,-计算结果!B$18,1)),SUM(OFFSET(I1287,0,0,-ROW(),1))-SUM(OFFSET(J1287,0,0,-ROW(),1)))</f>
        <v>4468.9999999999891</v>
      </c>
      <c r="L1287" s="35" t="str">
        <f t="shared" ca="1" si="81"/>
        <v>买</v>
      </c>
      <c r="M1287" s="4" t="str">
        <f t="shared" ca="1" si="82"/>
        <v/>
      </c>
      <c r="N1287" s="3">
        <f ca="1">IF(L1286="买",E1287/E1286-1,0)-IF(M1287=1,计算结果!B$17,0)</f>
        <v>-9.6020047726697033E-4</v>
      </c>
      <c r="O1287" s="2">
        <f t="shared" ca="1" si="83"/>
        <v>3.8054876725773976</v>
      </c>
      <c r="P1287" s="3">
        <f ca="1">1-O1287/MAX(O$2:O1287)</f>
        <v>0.32558592692112853</v>
      </c>
    </row>
    <row r="1288" spans="1:16" x14ac:dyDescent="0.15">
      <c r="A1288" s="1">
        <v>40289</v>
      </c>
      <c r="B1288">
        <v>3178.88</v>
      </c>
      <c r="C1288">
        <v>3237.54</v>
      </c>
      <c r="D1288">
        <v>3164.76</v>
      </c>
      <c r="E1288" s="2">
        <v>3236.68</v>
      </c>
      <c r="F1288" s="16">
        <v>93373374464</v>
      </c>
      <c r="G1288" s="3">
        <f t="shared" si="80"/>
        <v>1.9950399732776125E-2</v>
      </c>
      <c r="H1288" s="3">
        <f>1-E1288/MAX(E$2:E1288)</f>
        <v>0.44928197100660183</v>
      </c>
      <c r="I1288" s="32">
        <v>891</v>
      </c>
      <c r="J1288" s="32">
        <v>18</v>
      </c>
      <c r="K1288" s="34">
        <f ca="1">IF(ROW()&gt;计算结果!B$18+1,SUM(OFFSET(I1288,0,0,-计算结果!B$18,1))-SUM(OFFSET(J1288,0,0,-计算结果!B$18,1)),SUM(OFFSET(I1288,0,0,-ROW(),1))-SUM(OFFSET(J1288,0,0,-ROW(),1)))</f>
        <v>5017.9999999999891</v>
      </c>
      <c r="L1288" s="35" t="str">
        <f t="shared" ca="1" si="81"/>
        <v>买</v>
      </c>
      <c r="M1288" s="4" t="str">
        <f t="shared" ca="1" si="82"/>
        <v/>
      </c>
      <c r="N1288" s="3">
        <f ca="1">IF(L1287="买",E1288/E1287-1,0)-IF(M1288=1,计算结果!B$17,0)</f>
        <v>1.9950399732776125E-2</v>
      </c>
      <c r="O1288" s="2">
        <f t="shared" ca="1" si="83"/>
        <v>3.8814086728234685</v>
      </c>
      <c r="P1288" s="3">
        <f ca="1">1-O1288/MAX(O$2:O1288)</f>
        <v>0.31213109657779536</v>
      </c>
    </row>
    <row r="1289" spans="1:16" x14ac:dyDescent="0.15">
      <c r="A1289" s="1">
        <v>40290</v>
      </c>
      <c r="B1289">
        <v>3222.68</v>
      </c>
      <c r="C1289">
        <v>3231.99</v>
      </c>
      <c r="D1289">
        <v>3177.73</v>
      </c>
      <c r="E1289" s="2">
        <v>3201.54</v>
      </c>
      <c r="F1289" s="16">
        <v>98970386432</v>
      </c>
      <c r="G1289" s="3">
        <f t="shared" si="80"/>
        <v>-1.085680388546284E-2</v>
      </c>
      <c r="H1289" s="3">
        <f>1-E1289/MAX(E$2:E1289)</f>
        <v>0.45526100864357177</v>
      </c>
      <c r="I1289" s="32">
        <v>384</v>
      </c>
      <c r="J1289" s="32">
        <v>512</v>
      </c>
      <c r="K1289" s="34">
        <f ca="1">IF(ROW()&gt;计算结果!B$18+1,SUM(OFFSET(I1289,0,0,-计算结果!B$18,1))-SUM(OFFSET(J1289,0,0,-计算结果!B$18,1)),SUM(OFFSET(I1289,0,0,-ROW(),1))-SUM(OFFSET(J1289,0,0,-ROW(),1)))</f>
        <v>5058.9999999999891</v>
      </c>
      <c r="L1289" s="35" t="str">
        <f t="shared" ca="1" si="81"/>
        <v>买</v>
      </c>
      <c r="M1289" s="4" t="str">
        <f t="shared" ca="1" si="82"/>
        <v/>
      </c>
      <c r="N1289" s="3">
        <f ca="1">IF(L1288="买",E1289/E1288-1,0)-IF(M1289=1,计算结果!B$17,0)</f>
        <v>-1.085680388546284E-2</v>
      </c>
      <c r="O1289" s="2">
        <f t="shared" ca="1" si="83"/>
        <v>3.8392689800632893</v>
      </c>
      <c r="P1289" s="3">
        <f ca="1">1-O1289/MAX(O$2:O1289)</f>
        <v>0.3195991543611586</v>
      </c>
    </row>
    <row r="1290" spans="1:16" x14ac:dyDescent="0.15">
      <c r="A1290" s="1">
        <v>40291</v>
      </c>
      <c r="B1290">
        <v>3198.78</v>
      </c>
      <c r="C1290">
        <v>3224.74</v>
      </c>
      <c r="D1290">
        <v>3172.58</v>
      </c>
      <c r="E1290" s="2">
        <v>3190</v>
      </c>
      <c r="F1290" s="16">
        <v>92115673088</v>
      </c>
      <c r="G1290" s="3">
        <f t="shared" si="80"/>
        <v>-3.6045153269989028E-3</v>
      </c>
      <c r="H1290" s="3">
        <f>1-E1290/MAX(E$2:E1290)</f>
        <v>0.45722452868712993</v>
      </c>
      <c r="I1290" s="32">
        <v>316.90909090909099</v>
      </c>
      <c r="J1290" s="32">
        <v>565.90909090909099</v>
      </c>
      <c r="K1290" s="34">
        <f ca="1">IF(ROW()&gt;计算结果!B$18+1,SUM(OFFSET(I1290,0,0,-计算结果!B$18,1))-SUM(OFFSET(J1290,0,0,-计算结果!B$18,1)),SUM(OFFSET(I1290,0,0,-ROW(),1))-SUM(OFFSET(J1290,0,0,-ROW(),1)))</f>
        <v>5488.9999999999854</v>
      </c>
      <c r="L1290" s="35" t="str">
        <f t="shared" ca="1" si="81"/>
        <v>买</v>
      </c>
      <c r="M1290" s="4" t="str">
        <f t="shared" ca="1" si="82"/>
        <v/>
      </c>
      <c r="N1290" s="3">
        <f ca="1">IF(L1289="买",E1290/E1289-1,0)-IF(M1290=1,计算结果!B$17,0)</f>
        <v>-3.6045153269989028E-3</v>
      </c>
      <c r="O1290" s="2">
        <f t="shared" ca="1" si="83"/>
        <v>3.8254302761801799</v>
      </c>
      <c r="P1290" s="3">
        <f ca="1">1-O1290/MAX(O$2:O1290)</f>
        <v>0.32205166963776677</v>
      </c>
    </row>
    <row r="1291" spans="1:16" x14ac:dyDescent="0.15">
      <c r="A1291" s="1">
        <v>40294</v>
      </c>
      <c r="B1291">
        <v>3195.46</v>
      </c>
      <c r="C1291">
        <v>3207.72</v>
      </c>
      <c r="D1291">
        <v>3168.37</v>
      </c>
      <c r="E1291" s="2">
        <v>3172</v>
      </c>
      <c r="F1291" s="16">
        <v>74959118336</v>
      </c>
      <c r="G1291" s="3">
        <f t="shared" si="80"/>
        <v>-5.642633228840177E-3</v>
      </c>
      <c r="H1291" s="3">
        <f>1-E1291/MAX(E$2:E1291)</f>
        <v>0.4602872115973593</v>
      </c>
      <c r="I1291" s="32">
        <v>383.68421052631595</v>
      </c>
      <c r="J1291" s="32">
        <v>473.68421052631595</v>
      </c>
      <c r="K1291" s="34">
        <f ca="1">IF(ROW()&gt;计算结果!B$18+1,SUM(OFFSET(I1291,0,0,-计算结果!B$18,1))-SUM(OFFSET(J1291,0,0,-计算结果!B$18,1)),SUM(OFFSET(I1291,0,0,-ROW(),1))-SUM(OFFSET(J1291,0,0,-ROW(),1)))</f>
        <v>4955.9999999999891</v>
      </c>
      <c r="L1291" s="35" t="str">
        <f t="shared" ca="1" si="81"/>
        <v>买</v>
      </c>
      <c r="M1291" s="4" t="str">
        <f t="shared" ca="1" si="82"/>
        <v/>
      </c>
      <c r="N1291" s="3">
        <f ca="1">IF(L1290="买",E1291/E1290-1,0)-IF(M1291=1,计算结果!B$17,0)</f>
        <v>-5.642633228840177E-3</v>
      </c>
      <c r="O1291" s="2">
        <f t="shared" ca="1" si="83"/>
        <v>3.8038447761891945</v>
      </c>
      <c r="P1291" s="3">
        <f ca="1">1-O1291/MAX(O$2:O1291)</f>
        <v>0.32587708341410548</v>
      </c>
    </row>
    <row r="1292" spans="1:16" x14ac:dyDescent="0.15">
      <c r="A1292" s="1">
        <v>40295</v>
      </c>
      <c r="B1292">
        <v>3163.1</v>
      </c>
      <c r="C1292">
        <v>3163.1</v>
      </c>
      <c r="D1292">
        <v>3060.85</v>
      </c>
      <c r="E1292" s="2">
        <v>3108.41</v>
      </c>
      <c r="F1292" s="16">
        <v>88058363904</v>
      </c>
      <c r="G1292" s="3">
        <f t="shared" si="80"/>
        <v>-2.0047288776797068E-2</v>
      </c>
      <c r="H1292" s="3">
        <f>1-E1292/MAX(E$2:E1292)</f>
        <v>0.47110698972299736</v>
      </c>
      <c r="I1292" s="32">
        <v>114.52941176470588</v>
      </c>
      <c r="J1292" s="32">
        <v>763.52941176470586</v>
      </c>
      <c r="K1292" s="34">
        <f ca="1">IF(ROW()&gt;计算结果!B$18+1,SUM(OFFSET(I1292,0,0,-计算结果!B$18,1))-SUM(OFFSET(J1292,0,0,-计算结果!B$18,1)),SUM(OFFSET(I1292,0,0,-ROW(),1))-SUM(OFFSET(J1292,0,0,-ROW(),1)))</f>
        <v>4228.9999999999964</v>
      </c>
      <c r="L1292" s="35" t="str">
        <f t="shared" ca="1" si="81"/>
        <v>买</v>
      </c>
      <c r="M1292" s="4" t="str">
        <f t="shared" ca="1" si="82"/>
        <v/>
      </c>
      <c r="N1292" s="3">
        <f ca="1">IF(L1291="买",E1292/E1291-1,0)-IF(M1292=1,计算结果!B$17,0)</f>
        <v>-2.0047288776797068E-2</v>
      </c>
      <c r="O1292" s="2">
        <f t="shared" ca="1" si="83"/>
        <v>3.7275880014988187</v>
      </c>
      <c r="P1292" s="3">
        <f ca="1">1-O1292/MAX(O$2:O1292)</f>
        <v>0.33939142019395951</v>
      </c>
    </row>
    <row r="1293" spans="1:16" x14ac:dyDescent="0.15">
      <c r="A1293" s="1">
        <v>40296</v>
      </c>
      <c r="B1293">
        <v>3080.32</v>
      </c>
      <c r="C1293">
        <v>3122.11</v>
      </c>
      <c r="D1293">
        <v>3062.08</v>
      </c>
      <c r="E1293" s="2">
        <v>3097.35</v>
      </c>
      <c r="F1293" s="16">
        <v>65484922880</v>
      </c>
      <c r="G1293" s="3">
        <f t="shared" si="80"/>
        <v>-3.5580891838592477E-3</v>
      </c>
      <c r="H1293" s="3">
        <f>1-E1293/MAX(E$2:E1293)</f>
        <v>0.47298883822228277</v>
      </c>
      <c r="I1293" s="32">
        <v>343.94594594594594</v>
      </c>
      <c r="J1293" s="32">
        <v>545.94594594594594</v>
      </c>
      <c r="K1293" s="34">
        <f ca="1">IF(ROW()&gt;计算结果!B$18+1,SUM(OFFSET(I1293,0,0,-计算结果!B$18,1))-SUM(OFFSET(J1293,0,0,-计算结果!B$18,1)),SUM(OFFSET(I1293,0,0,-ROW(),1))-SUM(OFFSET(J1293,0,0,-ROW(),1)))</f>
        <v>3291.0000000000073</v>
      </c>
      <c r="L1293" s="35" t="str">
        <f t="shared" ca="1" si="81"/>
        <v>买</v>
      </c>
      <c r="M1293" s="4" t="str">
        <f t="shared" ca="1" si="82"/>
        <v/>
      </c>
      <c r="N1293" s="3">
        <f ca="1">IF(L1292="买",E1293/E1292-1,0)-IF(M1293=1,计算结果!B$17,0)</f>
        <v>-3.5580891838592477E-3</v>
      </c>
      <c r="O1293" s="2">
        <f t="shared" ca="1" si="83"/>
        <v>3.7143249109488021</v>
      </c>
      <c r="P1293" s="3">
        <f ca="1">1-O1293/MAX(O$2:O1293)</f>
        <v>0.34174192443653206</v>
      </c>
    </row>
    <row r="1294" spans="1:16" x14ac:dyDescent="0.15">
      <c r="A1294" s="1">
        <v>40297</v>
      </c>
      <c r="B1294">
        <v>3114.94</v>
      </c>
      <c r="C1294">
        <v>3130.7</v>
      </c>
      <c r="D1294">
        <v>3059.8</v>
      </c>
      <c r="E1294" s="2">
        <v>3060.06</v>
      </c>
      <c r="F1294" s="16">
        <v>69250867200</v>
      </c>
      <c r="G1294" s="3">
        <f t="shared" si="80"/>
        <v>-1.2039323938205282E-2</v>
      </c>
      <c r="H1294" s="3">
        <f>1-E1294/MAX(E$2:E1294)</f>
        <v>0.47933369631797451</v>
      </c>
      <c r="I1294" s="32">
        <v>115.58823529411765</v>
      </c>
      <c r="J1294" s="32">
        <v>770.58823529411768</v>
      </c>
      <c r="K1294" s="34">
        <f ca="1">IF(ROW()&gt;计算结果!B$18+1,SUM(OFFSET(I1294,0,0,-计算结果!B$18,1))-SUM(OFFSET(J1294,0,0,-计算结果!B$18,1)),SUM(OFFSET(I1294,0,0,-ROW(),1))-SUM(OFFSET(J1294,0,0,-ROW(),1)))</f>
        <v>3042.9999999999927</v>
      </c>
      <c r="L1294" s="35" t="str">
        <f t="shared" ca="1" si="81"/>
        <v>买</v>
      </c>
      <c r="M1294" s="4" t="str">
        <f t="shared" ca="1" si="82"/>
        <v/>
      </c>
      <c r="N1294" s="3">
        <f ca="1">IF(L1293="买",E1294/E1293-1,0)-IF(M1294=1,计算结果!B$17,0)</f>
        <v>-1.2039323938205282E-2</v>
      </c>
      <c r="O1294" s="2">
        <f t="shared" ca="1" si="83"/>
        <v>3.6696069501341442</v>
      </c>
      <c r="P1294" s="3">
        <f ca="1">1-O1294/MAX(O$2:O1294)</f>
        <v>0.34966690664318023</v>
      </c>
    </row>
    <row r="1295" spans="1:16" x14ac:dyDescent="0.15">
      <c r="A1295" s="1">
        <v>40298</v>
      </c>
      <c r="B1295">
        <v>3060.12</v>
      </c>
      <c r="C1295">
        <v>3068.13</v>
      </c>
      <c r="D1295">
        <v>3014.07</v>
      </c>
      <c r="E1295" s="2">
        <v>3067.36</v>
      </c>
      <c r="F1295" s="16">
        <v>73190883328</v>
      </c>
      <c r="G1295" s="3">
        <f t="shared" si="80"/>
        <v>2.3855741390692575E-3</v>
      </c>
      <c r="H1295" s="3">
        <f>1-E1295/MAX(E$2:E1295)</f>
        <v>0.47809160824882591</v>
      </c>
      <c r="I1295" s="32">
        <v>229.24242424242428</v>
      </c>
      <c r="J1295" s="32">
        <v>674.24242424242425</v>
      </c>
      <c r="K1295" s="34">
        <f ca="1">IF(ROW()&gt;计算结果!B$18+1,SUM(OFFSET(I1295,0,0,-计算结果!B$18,1))-SUM(OFFSET(J1295,0,0,-计算结果!B$18,1)),SUM(OFFSET(I1295,0,0,-ROW(),1))-SUM(OFFSET(J1295,0,0,-ROW(),1)))</f>
        <v>1779</v>
      </c>
      <c r="L1295" s="35" t="str">
        <f t="shared" ca="1" si="81"/>
        <v>买</v>
      </c>
      <c r="M1295" s="4" t="str">
        <f t="shared" ca="1" si="82"/>
        <v/>
      </c>
      <c r="N1295" s="3">
        <f ca="1">IF(L1294="买",E1295/E1294-1,0)-IF(M1295=1,计算结果!B$17,0)</f>
        <v>2.3855741390692575E-3</v>
      </c>
      <c r="O1295" s="2">
        <f t="shared" ca="1" si="83"/>
        <v>3.6783610695749331</v>
      </c>
      <c r="P1295" s="3">
        <f ca="1">1-O1295/MAX(O$2:O1295)</f>
        <v>0.34811548883388732</v>
      </c>
    </row>
    <row r="1296" spans="1:16" x14ac:dyDescent="0.15">
      <c r="A1296" s="1">
        <v>40302</v>
      </c>
      <c r="B1296">
        <v>3005.49</v>
      </c>
      <c r="C1296">
        <v>3056.08</v>
      </c>
      <c r="D1296">
        <v>2994.92</v>
      </c>
      <c r="E1296" s="2">
        <v>3019.45</v>
      </c>
      <c r="F1296" s="16">
        <v>54558605312</v>
      </c>
      <c r="G1296" s="3">
        <f t="shared" si="80"/>
        <v>-1.5619294768139502E-2</v>
      </c>
      <c r="H1296" s="3">
        <f>1-E1296/MAX(E$2:E1296)</f>
        <v>0.48624344926155316</v>
      </c>
      <c r="I1296" s="32">
        <v>349.05405405405406</v>
      </c>
      <c r="J1296" s="32">
        <v>554.05405405405406</v>
      </c>
      <c r="K1296" s="34">
        <f ca="1">IF(ROW()&gt;计算结果!B$18+1,SUM(OFFSET(I1296,0,0,-计算结果!B$18,1))-SUM(OFFSET(J1296,0,0,-计算结果!B$18,1)),SUM(OFFSET(I1296,0,0,-ROW(),1))-SUM(OFFSET(J1296,0,0,-ROW(),1)))</f>
        <v>1346</v>
      </c>
      <c r="L1296" s="35" t="str">
        <f t="shared" ca="1" si="81"/>
        <v>买</v>
      </c>
      <c r="M1296" s="4" t="str">
        <f t="shared" ca="1" si="82"/>
        <v/>
      </c>
      <c r="N1296" s="3">
        <f ca="1">IF(L1295="买",E1296/E1295-1,0)-IF(M1296=1,计算结果!B$17,0)</f>
        <v>-1.5619294768139502E-2</v>
      </c>
      <c r="O1296" s="2">
        <f t="shared" ca="1" si="83"/>
        <v>3.6209076637655935</v>
      </c>
      <c r="P1296" s="3">
        <f ca="1">1-O1296/MAX(O$2:O1296)</f>
        <v>0.3582974651685753</v>
      </c>
    </row>
    <row r="1297" spans="1:16" x14ac:dyDescent="0.15">
      <c r="A1297" s="1">
        <v>40303</v>
      </c>
      <c r="B1297">
        <v>2981.78</v>
      </c>
      <c r="C1297">
        <v>3036.86</v>
      </c>
      <c r="D1297">
        <v>2943.36</v>
      </c>
      <c r="E1297" s="2">
        <v>3036.39</v>
      </c>
      <c r="F1297" s="16">
        <v>80835338240</v>
      </c>
      <c r="G1297" s="3">
        <f t="shared" si="80"/>
        <v>5.6102932653296911E-3</v>
      </c>
      <c r="H1297" s="3">
        <f>1-E1297/MAX(E$2:E1297)</f>
        <v>0.48336112434492617</v>
      </c>
      <c r="I1297" s="32">
        <v>804.03488372093022</v>
      </c>
      <c r="J1297" s="32">
        <v>102.03488372093022</v>
      </c>
      <c r="K1297" s="34">
        <f ca="1">IF(ROW()&gt;计算结果!B$18+1,SUM(OFFSET(I1297,0,0,-计算结果!B$18,1))-SUM(OFFSET(J1297,0,0,-计算结果!B$18,1)),SUM(OFFSET(I1297,0,0,-ROW(),1))-SUM(OFFSET(J1297,0,0,-ROW(),1)))</f>
        <v>1479</v>
      </c>
      <c r="L1297" s="35" t="str">
        <f t="shared" ca="1" si="81"/>
        <v>买</v>
      </c>
      <c r="M1297" s="4" t="str">
        <f t="shared" ca="1" si="82"/>
        <v/>
      </c>
      <c r="N1297" s="3">
        <f ca="1">IF(L1296="买",E1297/E1296-1,0)-IF(M1297=1,计算结果!B$17,0)</f>
        <v>5.6102932653296911E-3</v>
      </c>
      <c r="O1297" s="2">
        <f t="shared" ca="1" si="83"/>
        <v>3.6412220176459984</v>
      </c>
      <c r="P1297" s="3">
        <f ca="1">1-O1297/MAX(O$2:O1297)</f>
        <v>0.35469732575906554</v>
      </c>
    </row>
    <row r="1298" spans="1:16" x14ac:dyDescent="0.15">
      <c r="A1298" s="1">
        <v>40304</v>
      </c>
      <c r="B1298">
        <v>3014.91</v>
      </c>
      <c r="C1298">
        <v>3014.91</v>
      </c>
      <c r="D1298">
        <v>2895.39</v>
      </c>
      <c r="E1298" s="2">
        <v>2896.86</v>
      </c>
      <c r="F1298" s="16">
        <v>81502265344</v>
      </c>
      <c r="G1298" s="3">
        <f t="shared" si="80"/>
        <v>-4.5952595022378473E-2</v>
      </c>
      <c r="H1298" s="3">
        <f>1-E1298/MAX(E$2:E1298)</f>
        <v>0.50710202137072069</v>
      </c>
      <c r="I1298" s="32">
        <v>58.860215053763447</v>
      </c>
      <c r="J1298" s="32">
        <v>840.86021505376345</v>
      </c>
      <c r="K1298" s="34">
        <f ca="1">IF(ROW()&gt;计算结果!B$18+1,SUM(OFFSET(I1298,0,0,-计算结果!B$18,1))-SUM(OFFSET(J1298,0,0,-计算结果!B$18,1)),SUM(OFFSET(I1298,0,0,-ROW(),1))-SUM(OFFSET(J1298,0,0,-ROW(),1)))</f>
        <v>770</v>
      </c>
      <c r="L1298" s="35" t="str">
        <f t="shared" ca="1" si="81"/>
        <v>买</v>
      </c>
      <c r="M1298" s="4" t="str">
        <f t="shared" ca="1" si="82"/>
        <v/>
      </c>
      <c r="N1298" s="3">
        <f ca="1">IF(L1297="买",E1298/E1297-1,0)-IF(M1298=1,计算结果!B$17,0)</f>
        <v>-4.5952595022378473E-2</v>
      </c>
      <c r="O1298" s="2">
        <f t="shared" ca="1" si="83"/>
        <v>3.4738984168825442</v>
      </c>
      <c r="P1298" s="3">
        <f ca="1">1-O1298/MAX(O$2:O1298)</f>
        <v>0.384350658215317</v>
      </c>
    </row>
    <row r="1299" spans="1:16" x14ac:dyDescent="0.15">
      <c r="A1299" s="1">
        <v>40305</v>
      </c>
      <c r="B1299">
        <v>2835.88</v>
      </c>
      <c r="C1299">
        <v>2892.53</v>
      </c>
      <c r="D1299">
        <v>2817.15</v>
      </c>
      <c r="E1299" s="2">
        <v>2836.79</v>
      </c>
      <c r="F1299" s="16">
        <v>79147499520</v>
      </c>
      <c r="G1299" s="3">
        <f t="shared" si="80"/>
        <v>-2.0736245451972168E-2</v>
      </c>
      <c r="H1299" s="3">
        <f>1-E1299/MAX(E$2:E1299)</f>
        <v>0.51732287483835837</v>
      </c>
      <c r="I1299" s="32">
        <v>200.14084507042253</v>
      </c>
      <c r="J1299" s="32">
        <v>690.14084507042253</v>
      </c>
      <c r="K1299" s="34">
        <f ca="1">IF(ROW()&gt;计算结果!B$18+1,SUM(OFFSET(I1299,0,0,-计算结果!B$18,1))-SUM(OFFSET(J1299,0,0,-计算结果!B$18,1)),SUM(OFFSET(I1299,0,0,-ROW(),1))-SUM(OFFSET(J1299,0,0,-ROW(),1)))</f>
        <v>963</v>
      </c>
      <c r="L1299" s="35" t="str">
        <f t="shared" ca="1" si="81"/>
        <v>买</v>
      </c>
      <c r="M1299" s="4" t="str">
        <f t="shared" ca="1" si="82"/>
        <v/>
      </c>
      <c r="N1299" s="3">
        <f ca="1">IF(L1298="买",E1299/E1298-1,0)-IF(M1299=1,计算结果!B$17,0)</f>
        <v>-2.0736245451972168E-2</v>
      </c>
      <c r="O1299" s="2">
        <f t="shared" ca="1" si="83"/>
        <v>3.4018628066348504</v>
      </c>
      <c r="P1299" s="3">
        <f ca="1">1-O1299/MAX(O$2:O1299)</f>
        <v>0.39711691407890926</v>
      </c>
    </row>
    <row r="1300" spans="1:16" x14ac:dyDescent="0.15">
      <c r="A1300" s="1">
        <v>40308</v>
      </c>
      <c r="B1300">
        <v>2842.37</v>
      </c>
      <c r="C1300">
        <v>2872.31</v>
      </c>
      <c r="D1300">
        <v>2798.52</v>
      </c>
      <c r="E1300" s="2">
        <v>2858.23</v>
      </c>
      <c r="F1300" s="16">
        <v>64909189120</v>
      </c>
      <c r="G1300" s="3">
        <f t="shared" si="80"/>
        <v>7.5578382608512129E-3</v>
      </c>
      <c r="H1300" s="3">
        <f>1-E1300/MAX(E$2:E1300)</f>
        <v>0.51367487919417409</v>
      </c>
      <c r="I1300" s="32">
        <v>428.81818181818187</v>
      </c>
      <c r="J1300" s="32">
        <v>481.81818181818187</v>
      </c>
      <c r="K1300" s="34">
        <f ca="1">IF(ROW()&gt;计算结果!B$18+1,SUM(OFFSET(I1300,0,0,-计算结果!B$18,1))-SUM(OFFSET(J1300,0,0,-计算结果!B$18,1)),SUM(OFFSET(I1300,0,0,-ROW(),1))-SUM(OFFSET(J1300,0,0,-ROW(),1)))</f>
        <v>660</v>
      </c>
      <c r="L1300" s="35" t="str">
        <f t="shared" ca="1" si="81"/>
        <v>买</v>
      </c>
      <c r="M1300" s="4" t="str">
        <f t="shared" ca="1" si="82"/>
        <v/>
      </c>
      <c r="N1300" s="3">
        <f ca="1">IF(L1299="买",E1300/E1299-1,0)-IF(M1300=1,计算结果!B$17,0)</f>
        <v>7.5578382608512129E-3</v>
      </c>
      <c r="O1300" s="2">
        <f t="shared" ca="1" si="83"/>
        <v>3.4275735355130021</v>
      </c>
      <c r="P1300" s="3">
        <f ca="1">1-O1300/MAX(O$2:O1300)</f>
        <v>0.39256042122531476</v>
      </c>
    </row>
    <row r="1301" spans="1:16" x14ac:dyDescent="0.15">
      <c r="A1301" s="1">
        <v>40309</v>
      </c>
      <c r="B1301">
        <v>2916.33</v>
      </c>
      <c r="C1301">
        <v>2922.13</v>
      </c>
      <c r="D1301">
        <v>2790.7</v>
      </c>
      <c r="E1301" s="2">
        <v>2800.82</v>
      </c>
      <c r="F1301" s="16">
        <v>73894666240</v>
      </c>
      <c r="G1301" s="3">
        <f t="shared" si="80"/>
        <v>-2.0085857331285428E-2</v>
      </c>
      <c r="H1301" s="3">
        <f>1-E1301/MAX(E$2:E1301)</f>
        <v>0.52344313618729998</v>
      </c>
      <c r="I1301" s="32">
        <v>103.70114942528735</v>
      </c>
      <c r="J1301" s="32">
        <v>797.70114942528733</v>
      </c>
      <c r="K1301" s="34">
        <f ca="1">IF(ROW()&gt;计算结果!B$18+1,SUM(OFFSET(I1301,0,0,-计算结果!B$18,1))-SUM(OFFSET(J1301,0,0,-计算结果!B$18,1)),SUM(OFFSET(I1301,0,0,-ROW(),1))-SUM(OFFSET(J1301,0,0,-ROW(),1)))</f>
        <v>544</v>
      </c>
      <c r="L1301" s="35" t="str">
        <f t="shared" ca="1" si="81"/>
        <v>买</v>
      </c>
      <c r="M1301" s="4" t="str">
        <f t="shared" ca="1" si="82"/>
        <v/>
      </c>
      <c r="N1301" s="3">
        <f ca="1">IF(L1300="买",E1301/E1300-1,0)-IF(M1301=1,计算结果!B$17,0)</f>
        <v>-2.0085857331285428E-2</v>
      </c>
      <c r="O1301" s="2">
        <f t="shared" ca="1" si="83"/>
        <v>3.3587277824861985</v>
      </c>
      <c r="P1301" s="3">
        <f ca="1">1-O1301/MAX(O$2:O1301)</f>
        <v>0.40476136594195911</v>
      </c>
    </row>
    <row r="1302" spans="1:16" x14ac:dyDescent="0.15">
      <c r="A1302" s="1">
        <v>40310</v>
      </c>
      <c r="B1302">
        <v>2781.71</v>
      </c>
      <c r="C1302">
        <v>2832.15</v>
      </c>
      <c r="D1302">
        <v>2756.42</v>
      </c>
      <c r="E1302" s="2">
        <v>2818.16</v>
      </c>
      <c r="F1302" s="16">
        <v>64693989376</v>
      </c>
      <c r="G1302" s="3">
        <f t="shared" si="80"/>
        <v>6.1910440513848197E-3</v>
      </c>
      <c r="H1302" s="3">
        <f>1-E1302/MAX(E$2:E1302)</f>
        <v>0.52049275165044584</v>
      </c>
      <c r="I1302" s="32">
        <v>281.99999999999994</v>
      </c>
      <c r="J1302" s="32">
        <v>600</v>
      </c>
      <c r="K1302" s="34">
        <f ca="1">IF(ROW()&gt;计算结果!B$18+1,SUM(OFFSET(I1302,0,0,-计算结果!B$18,1))-SUM(OFFSET(J1302,0,0,-计算结果!B$18,1)),SUM(OFFSET(I1302,0,0,-ROW(),1))-SUM(OFFSET(J1302,0,0,-ROW(),1)))</f>
        <v>755</v>
      </c>
      <c r="L1302" s="35" t="str">
        <f t="shared" ca="1" si="81"/>
        <v>买</v>
      </c>
      <c r="M1302" s="4" t="str">
        <f t="shared" ca="1" si="82"/>
        <v/>
      </c>
      <c r="N1302" s="3">
        <f ca="1">IF(L1301="买",E1302/E1301-1,0)-IF(M1302=1,计算结果!B$17,0)</f>
        <v>6.1910440513848197E-3</v>
      </c>
      <c r="O1302" s="2">
        <f t="shared" ca="1" si="83"/>
        <v>3.3795218141441805</v>
      </c>
      <c r="P1302" s="3">
        <f ca="1">1-O1302/MAX(O$2:O1302)</f>
        <v>0.40107621733741972</v>
      </c>
    </row>
    <row r="1303" spans="1:16" x14ac:dyDescent="0.15">
      <c r="A1303" s="1">
        <v>40311</v>
      </c>
      <c r="B1303">
        <v>2818.58</v>
      </c>
      <c r="C1303">
        <v>2886.97</v>
      </c>
      <c r="D1303">
        <v>2811.66</v>
      </c>
      <c r="E1303" s="2">
        <v>2886.91</v>
      </c>
      <c r="F1303" s="16">
        <v>67486535680</v>
      </c>
      <c r="G1303" s="3">
        <f t="shared" si="80"/>
        <v>2.4395350157549567E-2</v>
      </c>
      <c r="H1303" s="3">
        <f>1-E1303/MAX(E$2:E1303)</f>
        <v>0.50879500442387537</v>
      </c>
      <c r="I1303" s="32">
        <v>821.98917944093785</v>
      </c>
      <c r="J1303" s="32">
        <v>67.989179440937846</v>
      </c>
      <c r="K1303" s="34">
        <f ca="1">IF(ROW()&gt;计算结果!B$18+1,SUM(OFFSET(I1303,0,0,-计算结果!B$18,1))-SUM(OFFSET(J1303,0,0,-计算结果!B$18,1)),SUM(OFFSET(I1303,0,0,-ROW(),1))-SUM(OFFSET(J1303,0,0,-ROW(),1)))</f>
        <v>2309</v>
      </c>
      <c r="L1303" s="35" t="str">
        <f t="shared" ca="1" si="81"/>
        <v>买</v>
      </c>
      <c r="M1303" s="4" t="str">
        <f t="shared" ca="1" si="82"/>
        <v/>
      </c>
      <c r="N1303" s="3">
        <f ca="1">IF(L1302="买",E1303/E1302-1,0)-IF(M1303=1,计算结果!B$17,0)</f>
        <v>2.4395350157549567E-2</v>
      </c>
      <c r="O1303" s="2">
        <f t="shared" ca="1" si="83"/>
        <v>3.4619664321653048</v>
      </c>
      <c r="P1303" s="3">
        <f ca="1">1-O1303/MAX(O$2:O1303)</f>
        <v>0.38646526194168196</v>
      </c>
    </row>
    <row r="1304" spans="1:16" x14ac:dyDescent="0.15">
      <c r="A1304" s="1">
        <v>40312</v>
      </c>
      <c r="B1304">
        <v>2865.58</v>
      </c>
      <c r="C1304">
        <v>2888.09</v>
      </c>
      <c r="D1304">
        <v>2849.24</v>
      </c>
      <c r="E1304" s="2">
        <v>2868.02</v>
      </c>
      <c r="F1304" s="16">
        <v>55175290880</v>
      </c>
      <c r="G1304" s="3">
        <f t="shared" si="80"/>
        <v>-6.5433283337547055E-3</v>
      </c>
      <c r="H1304" s="3">
        <f>1-E1304/MAX(E$2:E1304)</f>
        <v>0.51200911998911047</v>
      </c>
      <c r="I1304" s="32">
        <v>302.99999999999977</v>
      </c>
      <c r="J1304" s="32">
        <v>299.99999999999977</v>
      </c>
      <c r="K1304" s="34">
        <f ca="1">IF(ROW()&gt;计算结果!B$18+1,SUM(OFFSET(I1304,0,0,-计算结果!B$18,1))-SUM(OFFSET(J1304,0,0,-计算结果!B$18,1)),SUM(OFFSET(I1304,0,0,-ROW(),1))-SUM(OFFSET(J1304,0,0,-ROW(),1)))</f>
        <v>2676</v>
      </c>
      <c r="L1304" s="35" t="str">
        <f t="shared" ca="1" si="81"/>
        <v>买</v>
      </c>
      <c r="M1304" s="4" t="str">
        <f t="shared" ca="1" si="82"/>
        <v/>
      </c>
      <c r="N1304" s="3">
        <f ca="1">IF(L1303="买",E1304/E1303-1,0)-IF(M1304=1,计算结果!B$17,0)</f>
        <v>-6.5433283337547055E-3</v>
      </c>
      <c r="O1304" s="2">
        <f t="shared" ca="1" si="83"/>
        <v>3.4393136491192098</v>
      </c>
      <c r="P1304" s="3">
        <f ca="1">1-O1304/MAX(O$2:O1304)</f>
        <v>0.39047982117696178</v>
      </c>
    </row>
    <row r="1305" spans="1:16" x14ac:dyDescent="0.15">
      <c r="A1305" s="1">
        <v>40315</v>
      </c>
      <c r="B1305">
        <v>2828.88</v>
      </c>
      <c r="C1305">
        <v>2828.88</v>
      </c>
      <c r="D1305">
        <v>2712.44</v>
      </c>
      <c r="E1305" s="2">
        <v>2714.72</v>
      </c>
      <c r="F1305" s="16">
        <v>62395514880</v>
      </c>
      <c r="G1305" s="3">
        <f t="shared" si="80"/>
        <v>-5.345151010104543E-2</v>
      </c>
      <c r="H1305" s="3">
        <f>1-E1305/MAX(E$2:E1305)</f>
        <v>0.53809296944123053</v>
      </c>
      <c r="I1305" s="32">
        <v>17.73469387755102</v>
      </c>
      <c r="J1305" s="32">
        <v>886.73469387755097</v>
      </c>
      <c r="K1305" s="34">
        <f ca="1">IF(ROW()&gt;计算结果!B$18+1,SUM(OFFSET(I1305,0,0,-计算结果!B$18,1))-SUM(OFFSET(J1305,0,0,-计算结果!B$18,1)),SUM(OFFSET(I1305,0,0,-ROW(),1))-SUM(OFFSET(J1305,0,0,-ROW(),1)))</f>
        <v>1230.0000000000036</v>
      </c>
      <c r="L1305" s="35" t="str">
        <f t="shared" ca="1" si="81"/>
        <v>买</v>
      </c>
      <c r="M1305" s="4" t="str">
        <f t="shared" ca="1" si="82"/>
        <v/>
      </c>
      <c r="N1305" s="3">
        <f ca="1">IF(L1304="买",E1305/E1304-1,0)-IF(M1305=1,计算结果!B$17,0)</f>
        <v>-5.345151010104543E-2</v>
      </c>
      <c r="O1305" s="2">
        <f t="shared" ca="1" si="83"/>
        <v>3.2554771408626508</v>
      </c>
      <c r="P1305" s="3">
        <f ca="1">1-O1305/MAX(O$2:O1305)</f>
        <v>0.42305959517211245</v>
      </c>
    </row>
    <row r="1306" spans="1:16" x14ac:dyDescent="0.15">
      <c r="A1306" s="1">
        <v>40316</v>
      </c>
      <c r="B1306">
        <v>2711.41</v>
      </c>
      <c r="C1306">
        <v>2781.84</v>
      </c>
      <c r="D1306">
        <v>2686.97</v>
      </c>
      <c r="E1306" s="2">
        <v>2771.35</v>
      </c>
      <c r="F1306" s="16">
        <v>62746247168</v>
      </c>
      <c r="G1306" s="3">
        <f t="shared" si="80"/>
        <v>2.0860346555077625E-2</v>
      </c>
      <c r="H1306" s="3">
        <f>1-E1306/MAX(E$2:E1306)</f>
        <v>0.52845742870754786</v>
      </c>
      <c r="I1306" s="32">
        <v>610.17647058823536</v>
      </c>
      <c r="J1306" s="32">
        <v>241.17647058823536</v>
      </c>
      <c r="K1306" s="34">
        <f ca="1">IF(ROW()&gt;计算结果!B$18+1,SUM(OFFSET(I1306,0,0,-计算结果!B$18,1))-SUM(OFFSET(J1306,0,0,-计算结果!B$18,1)),SUM(OFFSET(I1306,0,0,-ROW(),1))-SUM(OFFSET(J1306,0,0,-ROW(),1)))</f>
        <v>1456.0000000000036</v>
      </c>
      <c r="L1306" s="35" t="str">
        <f t="shared" ca="1" si="81"/>
        <v>买</v>
      </c>
      <c r="M1306" s="4" t="str">
        <f t="shared" ca="1" si="82"/>
        <v/>
      </c>
      <c r="N1306" s="3">
        <f ca="1">IF(L1305="买",E1306/E1305-1,0)-IF(M1306=1,计算结果!B$17,0)</f>
        <v>2.0860346555077625E-2</v>
      </c>
      <c r="O1306" s="2">
        <f t="shared" ca="1" si="83"/>
        <v>3.3233875222231788</v>
      </c>
      <c r="P1306" s="3">
        <f ca="1">1-O1306/MAX(O$2:O1306)</f>
        <v>0.41102441838577597</v>
      </c>
    </row>
    <row r="1307" spans="1:16" x14ac:dyDescent="0.15">
      <c r="A1307" s="1">
        <v>40317</v>
      </c>
      <c r="B1307">
        <v>2748.95</v>
      </c>
      <c r="C1307">
        <v>2803.7</v>
      </c>
      <c r="D1307">
        <v>2723.3</v>
      </c>
      <c r="E1307" s="2">
        <v>2762.17</v>
      </c>
      <c r="F1307" s="16">
        <v>54656401408</v>
      </c>
      <c r="G1307" s="3">
        <f t="shared" si="80"/>
        <v>-3.3124650441119785E-3</v>
      </c>
      <c r="H1307" s="3">
        <f>1-E1307/MAX(E$2:E1307)</f>
        <v>0.53001939699176481</v>
      </c>
      <c r="I1307" s="32">
        <v>328.46153846153845</v>
      </c>
      <c r="J1307" s="32">
        <v>538.46153846153845</v>
      </c>
      <c r="K1307" s="34">
        <f ca="1">IF(ROW()&gt;计算结果!B$18+1,SUM(OFFSET(I1307,0,0,-计算结果!B$18,1))-SUM(OFFSET(J1307,0,0,-计算结果!B$18,1)),SUM(OFFSET(I1307,0,0,-ROW(),1))-SUM(OFFSET(J1307,0,0,-ROW(),1)))</f>
        <v>1553.0000000000073</v>
      </c>
      <c r="L1307" s="35" t="str">
        <f t="shared" ca="1" si="81"/>
        <v>买</v>
      </c>
      <c r="M1307" s="4" t="str">
        <f t="shared" ca="1" si="82"/>
        <v/>
      </c>
      <c r="N1307" s="3">
        <f ca="1">IF(L1306="买",E1307/E1306-1,0)-IF(M1307=1,计算结果!B$17,0)</f>
        <v>-3.3124650441119785E-3</v>
      </c>
      <c r="O1307" s="2">
        <f t="shared" ca="1" si="83"/>
        <v>3.3123789172277767</v>
      </c>
      <c r="P1307" s="3">
        <f ca="1">1-O1307/MAX(O$2:O1307)</f>
        <v>0.41297537941170859</v>
      </c>
    </row>
    <row r="1308" spans="1:16" x14ac:dyDescent="0.15">
      <c r="A1308" s="1">
        <v>40318</v>
      </c>
      <c r="B1308">
        <v>2739.22</v>
      </c>
      <c r="C1308">
        <v>2793.88</v>
      </c>
      <c r="D1308">
        <v>2721.07</v>
      </c>
      <c r="E1308" s="2">
        <v>2726.02</v>
      </c>
      <c r="F1308" s="16">
        <v>52677914624</v>
      </c>
      <c r="G1308" s="3">
        <f t="shared" si="80"/>
        <v>-1.3087536248674092E-2</v>
      </c>
      <c r="H1308" s="3">
        <f>1-E1308/MAX(E$2:E1308)</f>
        <v>0.53617028516980869</v>
      </c>
      <c r="I1308" s="32">
        <v>125.34939759036146</v>
      </c>
      <c r="J1308" s="32">
        <v>737.34939759036149</v>
      </c>
      <c r="K1308" s="34">
        <f ca="1">IF(ROW()&gt;计算结果!B$18+1,SUM(OFFSET(I1308,0,0,-计算结果!B$18,1))-SUM(OFFSET(J1308,0,0,-计算结果!B$18,1)),SUM(OFFSET(I1308,0,0,-ROW(),1))-SUM(OFFSET(J1308,0,0,-ROW(),1)))</f>
        <v>1172.0000000000073</v>
      </c>
      <c r="L1308" s="35" t="str">
        <f t="shared" ca="1" si="81"/>
        <v>买</v>
      </c>
      <c r="M1308" s="4" t="str">
        <f t="shared" ca="1" si="82"/>
        <v/>
      </c>
      <c r="N1308" s="3">
        <f ca="1">IF(L1307="买",E1308/E1307-1,0)-IF(M1308=1,计算结果!B$17,0)</f>
        <v>-1.3087536248674092E-2</v>
      </c>
      <c r="O1308" s="2">
        <f t="shared" ca="1" si="83"/>
        <v>3.2690280380792145</v>
      </c>
      <c r="P1308" s="3">
        <f ca="1">1-O1308/MAX(O$2:O1308)</f>
        <v>0.42065808541252192</v>
      </c>
    </row>
    <row r="1309" spans="1:16" x14ac:dyDescent="0.15">
      <c r="A1309" s="1">
        <v>40319</v>
      </c>
      <c r="B1309">
        <v>2656.42</v>
      </c>
      <c r="C1309">
        <v>2769.09</v>
      </c>
      <c r="D1309">
        <v>2647.6</v>
      </c>
      <c r="E1309" s="2">
        <v>2768.79</v>
      </c>
      <c r="F1309" s="16">
        <v>63501807616</v>
      </c>
      <c r="G1309" s="3">
        <f t="shared" si="80"/>
        <v>1.5689540062068463E-2</v>
      </c>
      <c r="H1309" s="3">
        <f>1-E1309/MAX(E$2:E1309)</f>
        <v>0.52889301027700264</v>
      </c>
      <c r="I1309" s="32">
        <v>741.89878542510121</v>
      </c>
      <c r="J1309" s="32">
        <v>124.89878542510121</v>
      </c>
      <c r="K1309" s="34">
        <f ca="1">IF(ROW()&gt;计算结果!B$18+1,SUM(OFFSET(I1309,0,0,-计算结果!B$18,1))-SUM(OFFSET(J1309,0,0,-计算结果!B$18,1)),SUM(OFFSET(I1309,0,0,-ROW(),1))-SUM(OFFSET(J1309,0,0,-ROW(),1)))</f>
        <v>1223.0000000000036</v>
      </c>
      <c r="L1309" s="35" t="str">
        <f t="shared" ca="1" si="81"/>
        <v>买</v>
      </c>
      <c r="M1309" s="4" t="str">
        <f t="shared" ca="1" si="82"/>
        <v/>
      </c>
      <c r="N1309" s="3">
        <f ca="1">IF(L1308="买",E1309/E1308-1,0)-IF(M1309=1,计算结果!B$17,0)</f>
        <v>1.5689540062068463E-2</v>
      </c>
      <c r="O1309" s="2">
        <f t="shared" ca="1" si="83"/>
        <v>3.3203175844466832</v>
      </c>
      <c r="P1309" s="3">
        <f ca="1">1-O1309/MAX(O$2:O1309)</f>
        <v>0.41156847723396628</v>
      </c>
    </row>
    <row r="1310" spans="1:16" x14ac:dyDescent="0.15">
      <c r="A1310" s="1">
        <v>40322</v>
      </c>
      <c r="B1310">
        <v>2787.75</v>
      </c>
      <c r="C1310">
        <v>2886.37</v>
      </c>
      <c r="D1310">
        <v>2787.75</v>
      </c>
      <c r="E1310" s="2">
        <v>2873.47</v>
      </c>
      <c r="F1310" s="16">
        <v>89961881600</v>
      </c>
      <c r="G1310" s="3">
        <f t="shared" si="80"/>
        <v>3.7807128745769747E-2</v>
      </c>
      <c r="H1310" s="3">
        <f>1-E1310/MAX(E$2:E1310)</f>
        <v>0.5110818076635133</v>
      </c>
      <c r="I1310" s="32">
        <v>903</v>
      </c>
      <c r="J1310" s="32">
        <v>1</v>
      </c>
      <c r="K1310" s="34">
        <f ca="1">IF(ROW()&gt;计算结果!B$18+1,SUM(OFFSET(I1310,0,0,-计算结果!B$18,1))-SUM(OFFSET(J1310,0,0,-计算结果!B$18,1)),SUM(OFFSET(I1310,0,0,-ROW(),1))-SUM(OFFSET(J1310,0,0,-ROW(),1)))</f>
        <v>1868</v>
      </c>
      <c r="L1310" s="35" t="str">
        <f t="shared" ca="1" si="81"/>
        <v>买</v>
      </c>
      <c r="M1310" s="4" t="str">
        <f t="shared" ca="1" si="82"/>
        <v/>
      </c>
      <c r="N1310" s="3">
        <f ca="1">IF(L1309="买",E1310/E1309-1,0)-IF(M1310=1,计算结果!B$17,0)</f>
        <v>3.7807128745769747E-2</v>
      </c>
      <c r="O1310" s="2">
        <f t="shared" ca="1" si="83"/>
        <v>3.4458492588387024</v>
      </c>
      <c r="P1310" s="3">
        <f ca="1">1-O1310/MAX(O$2:O1310)</f>
        <v>0.38932157089468145</v>
      </c>
    </row>
    <row r="1311" spans="1:16" x14ac:dyDescent="0.15">
      <c r="A1311" s="1">
        <v>40323</v>
      </c>
      <c r="B1311">
        <v>2851.26</v>
      </c>
      <c r="C1311">
        <v>2855.33</v>
      </c>
      <c r="D1311">
        <v>2798.02</v>
      </c>
      <c r="E1311" s="2">
        <v>2813.94</v>
      </c>
      <c r="F1311" s="16">
        <v>67954987008</v>
      </c>
      <c r="G1311" s="3">
        <f t="shared" si="80"/>
        <v>-2.0717112063115217E-2</v>
      </c>
      <c r="H1311" s="3">
        <f>1-E1311/MAX(E$2:E1311)</f>
        <v>0.52121078064384396</v>
      </c>
      <c r="I1311" s="32">
        <v>245.16129032258064</v>
      </c>
      <c r="J1311" s="32">
        <v>645.16129032258061</v>
      </c>
      <c r="K1311" s="34">
        <f ca="1">IF(ROW()&gt;计算结果!B$18+1,SUM(OFFSET(I1311,0,0,-计算结果!B$18,1))-SUM(OFFSET(J1311,0,0,-计算结果!B$18,1)),SUM(OFFSET(I1311,0,0,-ROW(),1))-SUM(OFFSET(J1311,0,0,-ROW(),1)))</f>
        <v>2051.0000000000036</v>
      </c>
      <c r="L1311" s="35" t="str">
        <f t="shared" ca="1" si="81"/>
        <v>买</v>
      </c>
      <c r="M1311" s="4" t="str">
        <f t="shared" ca="1" si="82"/>
        <v/>
      </c>
      <c r="N1311" s="3">
        <f ca="1">IF(L1310="买",E1311/E1310-1,0)-IF(M1311=1,计算结果!B$17,0)</f>
        <v>-2.0717112063115217E-2</v>
      </c>
      <c r="O1311" s="2">
        <f t="shared" ca="1" si="83"/>
        <v>3.3744612135907386</v>
      </c>
      <c r="P1311" s="3">
        <f ca="1">1-O1311/MAX(O$2:O1311)</f>
        <v>0.40197306434498348</v>
      </c>
    </row>
    <row r="1312" spans="1:16" x14ac:dyDescent="0.15">
      <c r="A1312" s="1">
        <v>40324</v>
      </c>
      <c r="B1312">
        <v>2814.44</v>
      </c>
      <c r="C1312">
        <v>2839.03</v>
      </c>
      <c r="D1312">
        <v>2797.63</v>
      </c>
      <c r="E1312" s="2">
        <v>2813.94</v>
      </c>
      <c r="F1312" s="16">
        <v>48495603712</v>
      </c>
      <c r="G1312" s="3">
        <f t="shared" si="80"/>
        <v>0</v>
      </c>
      <c r="H1312" s="3">
        <f>1-E1312/MAX(E$2:E1312)</f>
        <v>0.52121078064384396</v>
      </c>
      <c r="I1312" s="32">
        <v>491.11111111111103</v>
      </c>
      <c r="J1312" s="32">
        <v>361.11111111111103</v>
      </c>
      <c r="K1312" s="34">
        <f ca="1">IF(ROW()&gt;计算结果!B$18+1,SUM(OFFSET(I1312,0,0,-计算结果!B$18,1))-SUM(OFFSET(J1312,0,0,-计算结果!B$18,1)),SUM(OFFSET(I1312,0,0,-ROW(),1))-SUM(OFFSET(J1312,0,0,-ROW(),1)))</f>
        <v>2086.9999999999964</v>
      </c>
      <c r="L1312" s="35" t="str">
        <f t="shared" ca="1" si="81"/>
        <v>买</v>
      </c>
      <c r="M1312" s="4" t="str">
        <f t="shared" ca="1" si="82"/>
        <v/>
      </c>
      <c r="N1312" s="3">
        <f ca="1">IF(L1311="买",E1312/E1311-1,0)-IF(M1312=1,计算结果!B$17,0)</f>
        <v>0</v>
      </c>
      <c r="O1312" s="2">
        <f t="shared" ca="1" si="83"/>
        <v>3.3744612135907386</v>
      </c>
      <c r="P1312" s="3">
        <f ca="1">1-O1312/MAX(O$2:O1312)</f>
        <v>0.40197306434498348</v>
      </c>
    </row>
    <row r="1313" spans="1:16" x14ac:dyDescent="0.15">
      <c r="A1313" s="1">
        <v>40325</v>
      </c>
      <c r="B1313">
        <v>2808.05</v>
      </c>
      <c r="C1313">
        <v>2866.86</v>
      </c>
      <c r="D1313">
        <v>2771.59</v>
      </c>
      <c r="E1313" s="2">
        <v>2859.98</v>
      </c>
      <c r="F1313" s="16">
        <v>65266774016</v>
      </c>
      <c r="G1313" s="3">
        <f t="shared" si="80"/>
        <v>1.6361400740598553E-2</v>
      </c>
      <c r="H1313" s="3">
        <f>1-E1313/MAX(E$2:E1313)</f>
        <v>0.51337711835567956</v>
      </c>
      <c r="I1313" s="32">
        <v>848.99855560905155</v>
      </c>
      <c r="J1313" s="32">
        <v>38.99855560905155</v>
      </c>
      <c r="K1313" s="34">
        <f ca="1">IF(ROW()&gt;计算结果!B$18+1,SUM(OFFSET(I1313,0,0,-计算结果!B$18,1))-SUM(OFFSET(J1313,0,0,-计算结果!B$18,1)),SUM(OFFSET(I1313,0,0,-ROW(),1))-SUM(OFFSET(J1313,0,0,-ROW(),1)))</f>
        <v>2718</v>
      </c>
      <c r="L1313" s="35" t="str">
        <f t="shared" ca="1" si="81"/>
        <v>买</v>
      </c>
      <c r="M1313" s="4" t="str">
        <f t="shared" ca="1" si="82"/>
        <v/>
      </c>
      <c r="N1313" s="3">
        <f ca="1">IF(L1312="买",E1313/E1312-1,0)-IF(M1313=1,计算结果!B$17,0)</f>
        <v>1.6361400740598553E-2</v>
      </c>
      <c r="O1313" s="2">
        <f t="shared" ca="1" si="83"/>
        <v>3.429672125789903</v>
      </c>
      <c r="P1313" s="3">
        <f ca="1">1-O1313/MAX(O$2:O1313)</f>
        <v>0.39218850599705968</v>
      </c>
    </row>
    <row r="1314" spans="1:16" x14ac:dyDescent="0.15">
      <c r="A1314" s="1">
        <v>40326</v>
      </c>
      <c r="B1314">
        <v>2885.86</v>
      </c>
      <c r="C1314">
        <v>2893.69</v>
      </c>
      <c r="D1314">
        <v>2835.07</v>
      </c>
      <c r="E1314" s="2">
        <v>2850.3</v>
      </c>
      <c r="F1314" s="16">
        <v>64342503424</v>
      </c>
      <c r="G1314" s="3">
        <f t="shared" si="80"/>
        <v>-3.3846390534199022E-3</v>
      </c>
      <c r="H1314" s="3">
        <f>1-E1314/MAX(E$2:E1314)</f>
        <v>0.51502416116518068</v>
      </c>
      <c r="I1314" s="32">
        <v>414.00000000000028</v>
      </c>
      <c r="J1314" s="32">
        <v>450.00000000000028</v>
      </c>
      <c r="K1314" s="34">
        <f ca="1">IF(ROW()&gt;计算结果!B$18+1,SUM(OFFSET(I1314,0,0,-计算结果!B$18,1))-SUM(OFFSET(J1314,0,0,-计算结果!B$18,1)),SUM(OFFSET(I1314,0,0,-ROW(),1))-SUM(OFFSET(J1314,0,0,-ROW(),1)))</f>
        <v>2058.9999999999927</v>
      </c>
      <c r="L1314" s="35" t="str">
        <f t="shared" ca="1" si="81"/>
        <v>买</v>
      </c>
      <c r="M1314" s="4" t="str">
        <f t="shared" ca="1" si="82"/>
        <v/>
      </c>
      <c r="N1314" s="3">
        <f ca="1">IF(L1313="买",E1314/E1313-1,0)-IF(M1314=1,计算结果!B$17,0)</f>
        <v>-3.3846390534199022E-3</v>
      </c>
      <c r="O1314" s="2">
        <f t="shared" ca="1" si="83"/>
        <v>3.4180639235725288</v>
      </c>
      <c r="P1314" s="3">
        <f ca="1">1-O1314/MAX(O$2:O1314)</f>
        <v>0.39424572851677953</v>
      </c>
    </row>
    <row r="1315" spans="1:16" x14ac:dyDescent="0.15">
      <c r="A1315" s="1">
        <v>40329</v>
      </c>
      <c r="B1315">
        <v>2835.33</v>
      </c>
      <c r="C1315">
        <v>2857.42</v>
      </c>
      <c r="D1315">
        <v>2772.79</v>
      </c>
      <c r="E1315" s="2">
        <v>2773.26</v>
      </c>
      <c r="F1315" s="16">
        <v>56695803904</v>
      </c>
      <c r="G1315" s="3">
        <f t="shared" si="80"/>
        <v>-2.7028733817492934E-2</v>
      </c>
      <c r="H1315" s="3">
        <f>1-E1315/MAX(E$2:E1315)</f>
        <v>0.52813244402096227</v>
      </c>
      <c r="I1315" s="32">
        <v>73.582417582417577</v>
      </c>
      <c r="J1315" s="32">
        <v>817.58241758241752</v>
      </c>
      <c r="K1315" s="34">
        <f ca="1">IF(ROW()&gt;计算结果!B$18+1,SUM(OFFSET(I1315,0,0,-计算结果!B$18,1))-SUM(OFFSET(J1315,0,0,-计算结果!B$18,1)),SUM(OFFSET(I1315,0,0,-ROW(),1))-SUM(OFFSET(J1315,0,0,-ROW(),1)))</f>
        <v>1545.9999999999964</v>
      </c>
      <c r="L1315" s="35" t="str">
        <f t="shared" ca="1" si="81"/>
        <v>买</v>
      </c>
      <c r="M1315" s="4" t="str">
        <f t="shared" ca="1" si="82"/>
        <v/>
      </c>
      <c r="N1315" s="3">
        <f ca="1">IF(L1314="买",E1315/E1314-1,0)-IF(M1315=1,计算结果!B$17,0)</f>
        <v>-2.7028733817492934E-2</v>
      </c>
      <c r="O1315" s="2">
        <f t="shared" ca="1" si="83"/>
        <v>3.3256779836111114</v>
      </c>
      <c r="P1315" s="3">
        <f ca="1">1-O1315/MAX(O$2:O1315)</f>
        <v>0.4106184994795089</v>
      </c>
    </row>
    <row r="1316" spans="1:16" x14ac:dyDescent="0.15">
      <c r="A1316" s="1">
        <v>40330</v>
      </c>
      <c r="B1316">
        <v>2755.28</v>
      </c>
      <c r="C1316">
        <v>2782.29</v>
      </c>
      <c r="D1316">
        <v>2710.59</v>
      </c>
      <c r="E1316" s="2">
        <v>2744.16</v>
      </c>
      <c r="F1316" s="16">
        <v>53230915584</v>
      </c>
      <c r="G1316" s="3">
        <f t="shared" si="80"/>
        <v>-1.0493065922416389E-2</v>
      </c>
      <c r="H1316" s="3">
        <f>1-E1316/MAX(E$2:E1316)</f>
        <v>0.53308378139249979</v>
      </c>
      <c r="I1316" s="32">
        <v>161.05128205128204</v>
      </c>
      <c r="J1316" s="32">
        <v>732.05128205128199</v>
      </c>
      <c r="K1316" s="34">
        <f ca="1">IF(ROW()&gt;计算结果!B$18+1,SUM(OFFSET(I1316,0,0,-计算结果!B$18,1))-SUM(OFFSET(J1316,0,0,-计算结果!B$18,1)),SUM(OFFSET(I1316,0,0,-ROW(),1))-SUM(OFFSET(J1316,0,0,-ROW(),1)))</f>
        <v>242</v>
      </c>
      <c r="L1316" s="35" t="str">
        <f t="shared" ca="1" si="81"/>
        <v>买</v>
      </c>
      <c r="M1316" s="4" t="str">
        <f t="shared" ca="1" si="82"/>
        <v/>
      </c>
      <c r="N1316" s="3">
        <f ca="1">IF(L1315="买",E1316/E1315-1,0)-IF(M1316=1,计算结果!B$17,0)</f>
        <v>-1.0493065922416389E-2</v>
      </c>
      <c r="O1316" s="2">
        <f t="shared" ca="1" si="83"/>
        <v>3.2907814252923511</v>
      </c>
      <c r="P1316" s="3">
        <f ca="1">1-O1316/MAX(O$2:O1316)</f>
        <v>0.41680291841792305</v>
      </c>
    </row>
    <row r="1317" spans="1:16" x14ac:dyDescent="0.15">
      <c r="A1317" s="1">
        <v>40331</v>
      </c>
      <c r="B1317">
        <v>2729.33</v>
      </c>
      <c r="C1317">
        <v>2757.91</v>
      </c>
      <c r="D1317">
        <v>2700.07</v>
      </c>
      <c r="E1317" s="2">
        <v>2757.53</v>
      </c>
      <c r="F1317" s="16">
        <v>46364229632</v>
      </c>
      <c r="G1317" s="3">
        <f t="shared" si="80"/>
        <v>4.8721648883447433E-3</v>
      </c>
      <c r="H1317" s="3">
        <f>1-E1317/MAX(E$2:E1317)</f>
        <v>0.53080888858640163</v>
      </c>
      <c r="I1317" s="32">
        <v>736.1627906976745</v>
      </c>
      <c r="J1317" s="32">
        <v>151.1627906976745</v>
      </c>
      <c r="K1317" s="34">
        <f ca="1">IF(ROW()&gt;计算结果!B$18+1,SUM(OFFSET(I1317,0,0,-计算结果!B$18,1))-SUM(OFFSET(J1317,0,0,-计算结果!B$18,1)),SUM(OFFSET(I1317,0,0,-ROW(),1))-SUM(OFFSET(J1317,0,0,-ROW(),1)))</f>
        <v>872.00000000000364</v>
      </c>
      <c r="L1317" s="35" t="str">
        <f t="shared" ca="1" si="81"/>
        <v>买</v>
      </c>
      <c r="M1317" s="4" t="str">
        <f t="shared" ca="1" si="82"/>
        <v/>
      </c>
      <c r="N1317" s="3">
        <f ca="1">IF(L1316="买",E1317/E1316-1,0)-IF(M1317=1,计算结果!B$17,0)</f>
        <v>4.8721648883447433E-3</v>
      </c>
      <c r="O1317" s="2">
        <f t="shared" ca="1" si="83"/>
        <v>3.3068146550078774</v>
      </c>
      <c r="P1317" s="3">
        <f ca="1">1-O1317/MAX(O$2:O1317)</f>
        <v>0.41396148607405381</v>
      </c>
    </row>
    <row r="1318" spans="1:16" x14ac:dyDescent="0.15">
      <c r="A1318" s="1">
        <v>40332</v>
      </c>
      <c r="B1318">
        <v>2769.1</v>
      </c>
      <c r="C1318">
        <v>2787.51</v>
      </c>
      <c r="D1318">
        <v>2735.7</v>
      </c>
      <c r="E1318" s="2">
        <v>2736.08</v>
      </c>
      <c r="F1318" s="16">
        <v>47143264256</v>
      </c>
      <c r="G1318" s="3">
        <f t="shared" si="80"/>
        <v>-7.7787005037117662E-3</v>
      </c>
      <c r="H1318" s="3">
        <f>1-E1318/MAX(E$2:E1318)</f>
        <v>0.53445858572109173</v>
      </c>
      <c r="I1318" s="32">
        <v>207.56521739130437</v>
      </c>
      <c r="J1318" s="32">
        <v>669.56521739130437</v>
      </c>
      <c r="K1318" s="34">
        <f ca="1">IF(ROW()&gt;计算结果!B$18+1,SUM(OFFSET(I1318,0,0,-计算结果!B$18,1))-SUM(OFFSET(J1318,0,0,-计算结果!B$18,1)),SUM(OFFSET(I1318,0,0,-ROW(),1))-SUM(OFFSET(J1318,0,0,-ROW(),1)))</f>
        <v>237.00000000000364</v>
      </c>
      <c r="L1318" s="35" t="str">
        <f t="shared" ca="1" si="81"/>
        <v>买</v>
      </c>
      <c r="M1318" s="4" t="str">
        <f t="shared" ca="1" si="82"/>
        <v/>
      </c>
      <c r="N1318" s="3">
        <f ca="1">IF(L1317="买",E1318/E1317-1,0)-IF(M1318=1,计算结果!B$17,0)</f>
        <v>-7.7787005037117662E-3</v>
      </c>
      <c r="O1318" s="2">
        <f t="shared" ca="1" si="83"/>
        <v>3.281091934185286</v>
      </c>
      <c r="P1318" s="3">
        <f ca="1">1-O1318/MAX(O$2:O1318)</f>
        <v>0.41852010415752405</v>
      </c>
    </row>
    <row r="1319" spans="1:16" x14ac:dyDescent="0.15">
      <c r="A1319" s="1">
        <v>40333</v>
      </c>
      <c r="B1319">
        <v>2721.36</v>
      </c>
      <c r="C1319">
        <v>2748.48</v>
      </c>
      <c r="D1319">
        <v>2713.09</v>
      </c>
      <c r="E1319" s="2">
        <v>2744.39</v>
      </c>
      <c r="F1319" s="16">
        <v>39858364416</v>
      </c>
      <c r="G1319" s="3">
        <f t="shared" si="80"/>
        <v>3.0371918949738674E-3</v>
      </c>
      <c r="H1319" s="3">
        <f>1-E1319/MAX(E$2:E1319)</f>
        <v>0.53304464711086919</v>
      </c>
      <c r="I1319" s="32">
        <v>593.21311475409834</v>
      </c>
      <c r="J1319" s="32">
        <v>267.21311475409834</v>
      </c>
      <c r="K1319" s="34">
        <f ca="1">IF(ROW()&gt;计算结果!B$18+1,SUM(OFFSET(I1319,0,0,-计算结果!B$18,1))-SUM(OFFSET(J1319,0,0,-计算结果!B$18,1)),SUM(OFFSET(I1319,0,0,-ROW(),1))-SUM(OFFSET(J1319,0,0,-ROW(),1)))</f>
        <v>-231.99999999999636</v>
      </c>
      <c r="L1319" s="35" t="str">
        <f t="shared" ca="1" si="81"/>
        <v>卖</v>
      </c>
      <c r="M1319" s="4">
        <f t="shared" ca="1" si="82"/>
        <v>1</v>
      </c>
      <c r="N1319" s="3">
        <f ca="1">IF(L1318="买",E1319/E1318-1,0)-IF(M1319=1,计算结果!B$17,0)</f>
        <v>3.0371918949738674E-3</v>
      </c>
      <c r="O1319" s="2">
        <f t="shared" ca="1" si="83"/>
        <v>3.2910572400144575</v>
      </c>
      <c r="P1319" s="3">
        <f ca="1">1-O1319/MAX(O$2:O1319)</f>
        <v>0.41675403813078105</v>
      </c>
    </row>
    <row r="1320" spans="1:16" x14ac:dyDescent="0.15">
      <c r="A1320" s="1">
        <v>40336</v>
      </c>
      <c r="B1320">
        <v>2692.83</v>
      </c>
      <c r="C1320">
        <v>2716.4</v>
      </c>
      <c r="D1320">
        <v>2673.34</v>
      </c>
      <c r="E1320" s="2">
        <v>2695.72</v>
      </c>
      <c r="F1320" s="16">
        <v>47062704128</v>
      </c>
      <c r="G1320" s="3">
        <f t="shared" si="80"/>
        <v>-1.773435991240313E-2</v>
      </c>
      <c r="H1320" s="3">
        <f>1-E1320/MAX(E$2:E1320)</f>
        <v>0.54132580140202813</v>
      </c>
      <c r="I1320" s="32">
        <v>255.73770491803279</v>
      </c>
      <c r="J1320" s="32">
        <v>655.73770491803282</v>
      </c>
      <c r="K1320" s="34">
        <f ca="1">IF(ROW()&gt;计算结果!B$18+1,SUM(OFFSET(I1320,0,0,-计算结果!B$18,1))-SUM(OFFSET(J1320,0,0,-计算结果!B$18,1)),SUM(OFFSET(I1320,0,0,-ROW(),1))-SUM(OFFSET(J1320,0,0,-ROW(),1)))</f>
        <v>-1426.9999999999964</v>
      </c>
      <c r="L1320" s="35" t="str">
        <f t="shared" ca="1" si="81"/>
        <v>卖</v>
      </c>
      <c r="M1320" s="4" t="str">
        <f t="shared" ca="1" si="82"/>
        <v/>
      </c>
      <c r="N1320" s="3">
        <f ca="1">IF(L1319="买",E1320/E1319-1,0)-IF(M1320=1,计算结果!B$17,0)</f>
        <v>0</v>
      </c>
      <c r="O1320" s="2">
        <f t="shared" ca="1" si="83"/>
        <v>3.2910572400144575</v>
      </c>
      <c r="P1320" s="3">
        <f ca="1">1-O1320/MAX(O$2:O1320)</f>
        <v>0.41675403813078105</v>
      </c>
    </row>
    <row r="1321" spans="1:16" x14ac:dyDescent="0.15">
      <c r="A1321" s="1">
        <v>40337</v>
      </c>
      <c r="B1321">
        <v>2694.11</v>
      </c>
      <c r="C1321">
        <v>2720.59</v>
      </c>
      <c r="D1321">
        <v>2672.06</v>
      </c>
      <c r="E1321" s="2">
        <v>2699.34</v>
      </c>
      <c r="F1321" s="16">
        <v>42677104640</v>
      </c>
      <c r="G1321" s="3">
        <f t="shared" si="80"/>
        <v>1.3428694374788552E-3</v>
      </c>
      <c r="H1321" s="3">
        <f>1-E1321/MAX(E$2:E1321)</f>
        <v>0.54070986183897096</v>
      </c>
      <c r="I1321" s="32">
        <v>670.03703703703695</v>
      </c>
      <c r="J1321" s="32">
        <v>212.03703703703695</v>
      </c>
      <c r="K1321" s="34">
        <f ca="1">IF(ROW()&gt;计算结果!B$18+1,SUM(OFFSET(I1321,0,0,-计算结果!B$18,1))-SUM(OFFSET(J1321,0,0,-计算结果!B$18,1)),SUM(OFFSET(I1321,0,0,-ROW(),1))-SUM(OFFSET(J1321,0,0,-ROW(),1)))</f>
        <v>-835</v>
      </c>
      <c r="L1321" s="35" t="str">
        <f t="shared" ca="1" si="81"/>
        <v>卖</v>
      </c>
      <c r="M1321" s="4" t="str">
        <f t="shared" ca="1" si="82"/>
        <v/>
      </c>
      <c r="N1321" s="3">
        <f ca="1">IF(L1320="买",E1321/E1320-1,0)-IF(M1321=1,计算结果!B$17,0)</f>
        <v>0</v>
      </c>
      <c r="O1321" s="2">
        <f t="shared" ca="1" si="83"/>
        <v>3.2910572400144575</v>
      </c>
      <c r="P1321" s="3">
        <f ca="1">1-O1321/MAX(O$2:O1321)</f>
        <v>0.41675403813078105</v>
      </c>
    </row>
    <row r="1322" spans="1:16" x14ac:dyDescent="0.15">
      <c r="A1322" s="1">
        <v>40338</v>
      </c>
      <c r="B1322">
        <v>2711.64</v>
      </c>
      <c r="C1322">
        <v>2787.82</v>
      </c>
      <c r="D1322">
        <v>2687.33</v>
      </c>
      <c r="E1322" s="2">
        <v>2782.13</v>
      </c>
      <c r="F1322" s="16">
        <v>70710083584</v>
      </c>
      <c r="G1322" s="3">
        <f t="shared" si="80"/>
        <v>3.0670460186564164E-2</v>
      </c>
      <c r="H1322" s="3">
        <f>1-E1322/MAX(E$2:E1322)</f>
        <v>0.5266232219424215</v>
      </c>
      <c r="I1322" s="32">
        <v>888.99949251459009</v>
      </c>
      <c r="J1322" s="32">
        <v>21.999492514590088</v>
      </c>
      <c r="K1322" s="34">
        <f ca="1">IF(ROW()&gt;计算结果!B$18+1,SUM(OFFSET(I1322,0,0,-计算结果!B$18,1))-SUM(OFFSET(J1322,0,0,-计算结果!B$18,1)),SUM(OFFSET(I1322,0,0,-ROW(),1))-SUM(OFFSET(J1322,0,0,-ROW(),1)))</f>
        <v>-556</v>
      </c>
      <c r="L1322" s="35" t="str">
        <f t="shared" ca="1" si="81"/>
        <v>卖</v>
      </c>
      <c r="M1322" s="4" t="str">
        <f t="shared" ca="1" si="82"/>
        <v/>
      </c>
      <c r="N1322" s="3">
        <f ca="1">IF(L1321="买",E1322/E1321-1,0)-IF(M1322=1,计算结果!B$17,0)</f>
        <v>0</v>
      </c>
      <c r="O1322" s="2">
        <f t="shared" ca="1" si="83"/>
        <v>3.2910572400144575</v>
      </c>
      <c r="P1322" s="3">
        <f ca="1">1-O1322/MAX(O$2:O1322)</f>
        <v>0.41675403813078105</v>
      </c>
    </row>
    <row r="1323" spans="1:16" x14ac:dyDescent="0.15">
      <c r="A1323" s="1">
        <v>40339</v>
      </c>
      <c r="B1323">
        <v>2755.94</v>
      </c>
      <c r="C1323">
        <v>2776.26</v>
      </c>
      <c r="D1323">
        <v>2746.11</v>
      </c>
      <c r="E1323" s="2">
        <v>2750.02</v>
      </c>
      <c r="F1323" s="16">
        <v>50312245248</v>
      </c>
      <c r="G1323" s="3">
        <f t="shared" si="80"/>
        <v>-1.1541516751553682E-2</v>
      </c>
      <c r="H1323" s="3">
        <f>1-E1323/MAX(E$2:E1323)</f>
        <v>0.53208670795616952</v>
      </c>
      <c r="I1323" s="32">
        <v>328.09756097560967</v>
      </c>
      <c r="J1323" s="32">
        <v>556.09756097560967</v>
      </c>
      <c r="K1323" s="34">
        <f ca="1">IF(ROW()&gt;计算结果!B$18+1,SUM(OFFSET(I1323,0,0,-计算结果!B$18,1))-SUM(OFFSET(J1323,0,0,-计算结果!B$18,1)),SUM(OFFSET(I1323,0,0,-ROW(),1))-SUM(OFFSET(J1323,0,0,-ROW(),1)))</f>
        <v>-576.99999999999636</v>
      </c>
      <c r="L1323" s="35" t="str">
        <f t="shared" ca="1" si="81"/>
        <v>卖</v>
      </c>
      <c r="M1323" s="4" t="str">
        <f t="shared" ca="1" si="82"/>
        <v/>
      </c>
      <c r="N1323" s="3">
        <f ca="1">IF(L1322="买",E1323/E1322-1,0)-IF(M1323=1,计算结果!B$17,0)</f>
        <v>0</v>
      </c>
      <c r="O1323" s="2">
        <f t="shared" ca="1" si="83"/>
        <v>3.2910572400144575</v>
      </c>
      <c r="P1323" s="3">
        <f ca="1">1-O1323/MAX(O$2:O1323)</f>
        <v>0.41675403813078105</v>
      </c>
    </row>
    <row r="1324" spans="1:16" x14ac:dyDescent="0.15">
      <c r="A1324" s="1">
        <v>40340</v>
      </c>
      <c r="B1324">
        <v>2766.2</v>
      </c>
      <c r="C1324">
        <v>2782.09</v>
      </c>
      <c r="D1324">
        <v>2755.95</v>
      </c>
      <c r="E1324" s="2">
        <v>2758.87</v>
      </c>
      <c r="F1324" s="16">
        <v>48871477248</v>
      </c>
      <c r="G1324" s="3">
        <f t="shared" si="80"/>
        <v>3.2181584133932351E-3</v>
      </c>
      <c r="H1324" s="3">
        <f>1-E1324/MAX(E$2:E1324)</f>
        <v>0.53058088885864019</v>
      </c>
      <c r="I1324" s="32">
        <v>374.95652173913049</v>
      </c>
      <c r="J1324" s="32">
        <v>486.95652173913049</v>
      </c>
      <c r="K1324" s="34">
        <f ca="1">IF(ROW()&gt;计算结果!B$18+1,SUM(OFFSET(I1324,0,0,-计算结果!B$18,1))-SUM(OFFSET(J1324,0,0,-计算结果!B$18,1)),SUM(OFFSET(I1324,0,0,-ROW(),1))-SUM(OFFSET(J1324,0,0,-ROW(),1)))</f>
        <v>-1232</v>
      </c>
      <c r="L1324" s="35" t="str">
        <f t="shared" ca="1" si="81"/>
        <v>卖</v>
      </c>
      <c r="M1324" s="4" t="str">
        <f t="shared" ca="1" si="82"/>
        <v/>
      </c>
      <c r="N1324" s="3">
        <f ca="1">IF(L1323="买",E1324/E1323-1,0)-IF(M1324=1,计算结果!B$17,0)</f>
        <v>0</v>
      </c>
      <c r="O1324" s="2">
        <f t="shared" ca="1" si="83"/>
        <v>3.2910572400144575</v>
      </c>
      <c r="P1324" s="3">
        <f ca="1">1-O1324/MAX(O$2:O1324)</f>
        <v>0.41675403813078105</v>
      </c>
    </row>
    <row r="1325" spans="1:16" x14ac:dyDescent="0.15">
      <c r="A1325" s="1">
        <v>40346</v>
      </c>
      <c r="B1325">
        <v>2778.53</v>
      </c>
      <c r="C1325">
        <v>2784.92</v>
      </c>
      <c r="D1325">
        <v>2742.64</v>
      </c>
      <c r="E1325" s="2">
        <v>2742.73</v>
      </c>
      <c r="F1325" s="16">
        <v>40293232640</v>
      </c>
      <c r="G1325" s="3">
        <f t="shared" si="80"/>
        <v>-5.8502212862512337E-3</v>
      </c>
      <c r="H1325" s="3">
        <f>1-E1325/MAX(E$2:E1325)</f>
        <v>0.53332709453481253</v>
      </c>
      <c r="I1325" s="32">
        <v>285.18367346938777</v>
      </c>
      <c r="J1325" s="32">
        <v>559.18367346938771</v>
      </c>
      <c r="K1325" s="34">
        <f ca="1">IF(ROW()&gt;计算结果!B$18+1,SUM(OFFSET(I1325,0,0,-计算结果!B$18,1))-SUM(OFFSET(J1325,0,0,-计算结果!B$18,1)),SUM(OFFSET(I1325,0,0,-ROW(),1))-SUM(OFFSET(J1325,0,0,-ROW(),1)))</f>
        <v>-723</v>
      </c>
      <c r="L1325" s="35" t="str">
        <f t="shared" ca="1" si="81"/>
        <v>卖</v>
      </c>
      <c r="M1325" s="4" t="str">
        <f t="shared" ca="1" si="82"/>
        <v/>
      </c>
      <c r="N1325" s="3">
        <f ca="1">IF(L1324="买",E1325/E1324-1,0)-IF(M1325=1,计算结果!B$17,0)</f>
        <v>0</v>
      </c>
      <c r="O1325" s="2">
        <f t="shared" ca="1" si="83"/>
        <v>3.2910572400144575</v>
      </c>
      <c r="P1325" s="3">
        <f ca="1">1-O1325/MAX(O$2:O1325)</f>
        <v>0.41675403813078105</v>
      </c>
    </row>
    <row r="1326" spans="1:16" x14ac:dyDescent="0.15">
      <c r="A1326" s="1">
        <v>40347</v>
      </c>
      <c r="B1326">
        <v>2739.03</v>
      </c>
      <c r="C1326">
        <v>2755.84</v>
      </c>
      <c r="D1326">
        <v>2686.61</v>
      </c>
      <c r="E1326" s="2">
        <v>2696.17</v>
      </c>
      <c r="F1326" s="16">
        <v>50256351232</v>
      </c>
      <c r="G1326" s="3">
        <f t="shared" si="80"/>
        <v>-1.6975786898455136E-2</v>
      </c>
      <c r="H1326" s="3">
        <f>1-E1326/MAX(E$2:E1326)</f>
        <v>0.54124923432927241</v>
      </c>
      <c r="I1326" s="32">
        <v>56.978494623655919</v>
      </c>
      <c r="J1326" s="32">
        <v>813.97849462365593</v>
      </c>
      <c r="K1326" s="34">
        <f ca="1">IF(ROW()&gt;计算结果!B$18+1,SUM(OFFSET(I1326,0,0,-计算结果!B$18,1))-SUM(OFFSET(J1326,0,0,-计算结果!B$18,1)),SUM(OFFSET(I1326,0,0,-ROW(),1))-SUM(OFFSET(J1326,0,0,-ROW(),1)))</f>
        <v>-1703</v>
      </c>
      <c r="L1326" s="35" t="str">
        <f t="shared" ca="1" si="81"/>
        <v>卖</v>
      </c>
      <c r="M1326" s="4" t="str">
        <f t="shared" ca="1" si="82"/>
        <v/>
      </c>
      <c r="N1326" s="3">
        <f ca="1">IF(L1325="买",E1326/E1325-1,0)-IF(M1326=1,计算结果!B$17,0)</f>
        <v>0</v>
      </c>
      <c r="O1326" s="2">
        <f t="shared" ca="1" si="83"/>
        <v>3.2910572400144575</v>
      </c>
      <c r="P1326" s="3">
        <f ca="1">1-O1326/MAX(O$2:O1326)</f>
        <v>0.41675403813078105</v>
      </c>
    </row>
    <row r="1327" spans="1:16" x14ac:dyDescent="0.15">
      <c r="A1327" s="1">
        <v>40350</v>
      </c>
      <c r="B1327">
        <v>2698.98</v>
      </c>
      <c r="C1327">
        <v>2784.47</v>
      </c>
      <c r="D1327">
        <v>2686.32</v>
      </c>
      <c r="E1327" s="2">
        <v>2780.66</v>
      </c>
      <c r="F1327" s="16">
        <v>62809190400</v>
      </c>
      <c r="G1327" s="3">
        <f t="shared" si="80"/>
        <v>3.133704477091559E-2</v>
      </c>
      <c r="H1327" s="3">
        <f>1-E1327/MAX(E$2:E1327)</f>
        <v>0.52687334104675698</v>
      </c>
      <c r="I1327" s="32">
        <v>857.99169894853344</v>
      </c>
      <c r="J1327" s="32">
        <v>44.99169894853344</v>
      </c>
      <c r="K1327" s="34">
        <f ca="1">IF(ROW()&gt;计算结果!B$18+1,SUM(OFFSET(I1327,0,0,-计算结果!B$18,1))-SUM(OFFSET(J1327,0,0,-计算结果!B$18,1)),SUM(OFFSET(I1327,0,0,-ROW(),1))-SUM(OFFSET(J1327,0,0,-ROW(),1)))</f>
        <v>-1456.0000000000036</v>
      </c>
      <c r="L1327" s="35" t="str">
        <f t="shared" ca="1" si="81"/>
        <v>卖</v>
      </c>
      <c r="M1327" s="4" t="str">
        <f t="shared" ca="1" si="82"/>
        <v/>
      </c>
      <c r="N1327" s="3">
        <f ca="1">IF(L1326="买",E1327/E1326-1,0)-IF(M1327=1,计算结果!B$17,0)</f>
        <v>0</v>
      </c>
      <c r="O1327" s="2">
        <f t="shared" ca="1" si="83"/>
        <v>3.2910572400144575</v>
      </c>
      <c r="P1327" s="3">
        <f ca="1">1-O1327/MAX(O$2:O1327)</f>
        <v>0.41675403813078105</v>
      </c>
    </row>
    <row r="1328" spans="1:16" x14ac:dyDescent="0.15">
      <c r="A1328" s="1">
        <v>40351</v>
      </c>
      <c r="B1328">
        <v>2772.89</v>
      </c>
      <c r="C1328">
        <v>2795.32</v>
      </c>
      <c r="D1328">
        <v>2766.44</v>
      </c>
      <c r="E1328" s="2">
        <v>2783.72</v>
      </c>
      <c r="F1328" s="16">
        <v>45207207936</v>
      </c>
      <c r="G1328" s="3">
        <f t="shared" si="80"/>
        <v>1.1004581646083533E-3</v>
      </c>
      <c r="H1328" s="3">
        <f>1-E1328/MAX(E$2:E1328)</f>
        <v>0.52635268495201792</v>
      </c>
      <c r="I1328" s="32">
        <v>595.20472440944877</v>
      </c>
      <c r="J1328" s="32">
        <v>262.20472440944877</v>
      </c>
      <c r="K1328" s="34">
        <f ca="1">IF(ROW()&gt;计算结果!B$18+1,SUM(OFFSET(I1328,0,0,-计算结果!B$18,1))-SUM(OFFSET(J1328,0,0,-计算结果!B$18,1)),SUM(OFFSET(I1328,0,0,-ROW(),1))-SUM(OFFSET(J1328,0,0,-ROW(),1)))</f>
        <v>-1116.0000000000036</v>
      </c>
      <c r="L1328" s="35" t="str">
        <f t="shared" ca="1" si="81"/>
        <v>卖</v>
      </c>
      <c r="M1328" s="4" t="str">
        <f t="shared" ca="1" si="82"/>
        <v/>
      </c>
      <c r="N1328" s="3">
        <f ca="1">IF(L1327="买",E1328/E1327-1,0)-IF(M1328=1,计算结果!B$17,0)</f>
        <v>0</v>
      </c>
      <c r="O1328" s="2">
        <f t="shared" ca="1" si="83"/>
        <v>3.2910572400144575</v>
      </c>
      <c r="P1328" s="3">
        <f ca="1">1-O1328/MAX(O$2:O1328)</f>
        <v>0.41675403813078105</v>
      </c>
    </row>
    <row r="1329" spans="1:16" x14ac:dyDescent="0.15">
      <c r="A1329" s="1">
        <v>40352</v>
      </c>
      <c r="B1329">
        <v>2768.7</v>
      </c>
      <c r="C1329">
        <v>2788.22</v>
      </c>
      <c r="D1329">
        <v>2734.05</v>
      </c>
      <c r="E1329" s="2">
        <v>2758.5</v>
      </c>
      <c r="F1329" s="16">
        <v>41600241664</v>
      </c>
      <c r="G1329" s="3">
        <f t="shared" si="80"/>
        <v>-9.0598192346931228E-3</v>
      </c>
      <c r="H1329" s="3">
        <f>1-E1329/MAX(E$2:E1329)</f>
        <v>0.53064384400735043</v>
      </c>
      <c r="I1329" s="32">
        <v>276.5454545454545</v>
      </c>
      <c r="J1329" s="32">
        <v>614.5454545454545</v>
      </c>
      <c r="K1329" s="34">
        <f ca="1">IF(ROW()&gt;计算结果!B$18+1,SUM(OFFSET(I1329,0,0,-计算结果!B$18,1))-SUM(OFFSET(J1329,0,0,-计算结果!B$18,1)),SUM(OFFSET(I1329,0,0,-ROW(),1))-SUM(OFFSET(J1329,0,0,-ROW(),1)))</f>
        <v>-972.00000000000728</v>
      </c>
      <c r="L1329" s="35" t="str">
        <f t="shared" ca="1" si="81"/>
        <v>卖</v>
      </c>
      <c r="M1329" s="4" t="str">
        <f t="shared" ca="1" si="82"/>
        <v/>
      </c>
      <c r="N1329" s="3">
        <f ca="1">IF(L1328="买",E1329/E1328-1,0)-IF(M1329=1,计算结果!B$17,0)</f>
        <v>0</v>
      </c>
      <c r="O1329" s="2">
        <f t="shared" ca="1" si="83"/>
        <v>3.2910572400144575</v>
      </c>
      <c r="P1329" s="3">
        <f ca="1">1-O1329/MAX(O$2:O1329)</f>
        <v>0.41675403813078105</v>
      </c>
    </row>
    <row r="1330" spans="1:16" x14ac:dyDescent="0.15">
      <c r="A1330" s="1">
        <v>40353</v>
      </c>
      <c r="B1330">
        <v>2753.71</v>
      </c>
      <c r="C1330">
        <v>2783.51</v>
      </c>
      <c r="D1330">
        <v>2739.81</v>
      </c>
      <c r="E1330" s="2">
        <v>2757.5</v>
      </c>
      <c r="F1330" s="16">
        <v>33772857344</v>
      </c>
      <c r="G1330" s="3">
        <f t="shared" si="80"/>
        <v>-3.6251586006885717E-4</v>
      </c>
      <c r="H1330" s="3">
        <f>1-E1330/MAX(E$2:E1330)</f>
        <v>0.53081399305791876</v>
      </c>
      <c r="I1330" s="32">
        <v>408.23076923076923</v>
      </c>
      <c r="J1330" s="32">
        <v>469.23076923076923</v>
      </c>
      <c r="K1330" s="34">
        <f ca="1">IF(ROW()&gt;计算结果!B$18+1,SUM(OFFSET(I1330,0,0,-计算结果!B$18,1))-SUM(OFFSET(J1330,0,0,-计算结果!B$18,1)),SUM(OFFSET(I1330,0,0,-ROW(),1))-SUM(OFFSET(J1330,0,0,-ROW(),1)))</f>
        <v>-727</v>
      </c>
      <c r="L1330" s="35" t="str">
        <f t="shared" ca="1" si="81"/>
        <v>卖</v>
      </c>
      <c r="M1330" s="4" t="str">
        <f t="shared" ca="1" si="82"/>
        <v/>
      </c>
      <c r="N1330" s="3">
        <f ca="1">IF(L1329="买",E1330/E1329-1,0)-IF(M1330=1,计算结果!B$17,0)</f>
        <v>0</v>
      </c>
      <c r="O1330" s="2">
        <f t="shared" ca="1" si="83"/>
        <v>3.2910572400144575</v>
      </c>
      <c r="P1330" s="3">
        <f ca="1">1-O1330/MAX(O$2:O1330)</f>
        <v>0.41675403813078105</v>
      </c>
    </row>
    <row r="1331" spans="1:16" x14ac:dyDescent="0.15">
      <c r="A1331" s="1">
        <v>40354</v>
      </c>
      <c r="B1331">
        <v>2744.12</v>
      </c>
      <c r="C1331">
        <v>2759.45</v>
      </c>
      <c r="D1331">
        <v>2715.66</v>
      </c>
      <c r="E1331" s="2">
        <v>2736.29</v>
      </c>
      <c r="F1331" s="16">
        <v>34649178112</v>
      </c>
      <c r="G1331" s="3">
        <f t="shared" si="80"/>
        <v>-7.6917497733454132E-3</v>
      </c>
      <c r="H1331" s="3">
        <f>1-E1331/MAX(E$2:E1331)</f>
        <v>0.53442285442047233</v>
      </c>
      <c r="I1331" s="32">
        <v>144.75</v>
      </c>
      <c r="J1331" s="32">
        <v>723.75</v>
      </c>
      <c r="K1331" s="34">
        <f ca="1">IF(ROW()&gt;计算结果!B$18+1,SUM(OFFSET(I1331,0,0,-计算结果!B$18,1))-SUM(OFFSET(J1331,0,0,-计算结果!B$18,1)),SUM(OFFSET(I1331,0,0,-ROW(),1))-SUM(OFFSET(J1331,0,0,-ROW(),1)))</f>
        <v>-650.00000000000364</v>
      </c>
      <c r="L1331" s="35" t="str">
        <f t="shared" ca="1" si="81"/>
        <v>卖</v>
      </c>
      <c r="M1331" s="4" t="str">
        <f t="shared" ca="1" si="82"/>
        <v/>
      </c>
      <c r="N1331" s="3">
        <f ca="1">IF(L1330="买",E1331/E1330-1,0)-IF(M1331=1,计算结果!B$17,0)</f>
        <v>0</v>
      </c>
      <c r="O1331" s="2">
        <f t="shared" ca="1" si="83"/>
        <v>3.2910572400144575</v>
      </c>
      <c r="P1331" s="3">
        <f ca="1">1-O1331/MAX(O$2:O1331)</f>
        <v>0.41675403813078105</v>
      </c>
    </row>
    <row r="1332" spans="1:16" x14ac:dyDescent="0.15">
      <c r="A1332" s="1">
        <v>40357</v>
      </c>
      <c r="B1332">
        <v>2734.51</v>
      </c>
      <c r="C1332">
        <v>2751.46</v>
      </c>
      <c r="D1332">
        <v>2710.09</v>
      </c>
      <c r="E1332" s="2">
        <v>2716.78</v>
      </c>
      <c r="F1332" s="16">
        <v>31198277632</v>
      </c>
      <c r="G1332" s="3">
        <f t="shared" si="80"/>
        <v>-7.1300922051389382E-3</v>
      </c>
      <c r="H1332" s="3">
        <f>1-E1332/MAX(E$2:E1332)</f>
        <v>0.5377424623970597</v>
      </c>
      <c r="I1332" s="32">
        <v>149.39240506329114</v>
      </c>
      <c r="J1332" s="32">
        <v>711.39240506329111</v>
      </c>
      <c r="K1332" s="34">
        <f ca="1">IF(ROW()&gt;计算结果!B$18+1,SUM(OFFSET(I1332,0,0,-计算结果!B$18,1))-SUM(OFFSET(J1332,0,0,-计算结果!B$18,1)),SUM(OFFSET(I1332,0,0,-ROW(),1))-SUM(OFFSET(J1332,0,0,-ROW(),1)))</f>
        <v>-836</v>
      </c>
      <c r="L1332" s="35" t="str">
        <f t="shared" ca="1" si="81"/>
        <v>卖</v>
      </c>
      <c r="M1332" s="4" t="str">
        <f t="shared" ca="1" si="82"/>
        <v/>
      </c>
      <c r="N1332" s="3">
        <f ca="1">IF(L1331="买",E1332/E1331-1,0)-IF(M1332=1,计算结果!B$17,0)</f>
        <v>0</v>
      </c>
      <c r="O1332" s="2">
        <f t="shared" ca="1" si="83"/>
        <v>3.2910572400144575</v>
      </c>
      <c r="P1332" s="3">
        <f ca="1">1-O1332/MAX(O$2:O1332)</f>
        <v>0.41675403813078105</v>
      </c>
    </row>
    <row r="1333" spans="1:16" x14ac:dyDescent="0.15">
      <c r="A1333" s="1">
        <v>40358</v>
      </c>
      <c r="B1333">
        <v>2717.47</v>
      </c>
      <c r="C1333">
        <v>2724.23</v>
      </c>
      <c r="D1333">
        <v>2591.69</v>
      </c>
      <c r="E1333" s="2">
        <v>2592.02</v>
      </c>
      <c r="F1333" s="16">
        <v>50635968512</v>
      </c>
      <c r="G1333" s="3">
        <f t="shared" si="80"/>
        <v>-4.5922010615508158E-2</v>
      </c>
      <c r="H1333" s="3">
        <f>1-E1333/MAX(E$2:E1333)</f>
        <v>0.55897025794596067</v>
      </c>
      <c r="I1333" s="32">
        <v>17.571428571428569</v>
      </c>
      <c r="J1333" s="32">
        <v>878.57142857142856</v>
      </c>
      <c r="K1333" s="34">
        <f ca="1">IF(ROW()&gt;计算结果!B$18+1,SUM(OFFSET(I1333,0,0,-计算结果!B$18,1))-SUM(OFFSET(J1333,0,0,-计算结果!B$18,1)),SUM(OFFSET(I1333,0,0,-ROW(),1))-SUM(OFFSET(J1333,0,0,-ROW(),1)))</f>
        <v>-2234.0000000000036</v>
      </c>
      <c r="L1333" s="35" t="str">
        <f t="shared" ca="1" si="81"/>
        <v>卖</v>
      </c>
      <c r="M1333" s="4" t="str">
        <f t="shared" ca="1" si="82"/>
        <v/>
      </c>
      <c r="N1333" s="3">
        <f ca="1">IF(L1332="买",E1333/E1332-1,0)-IF(M1333=1,计算结果!B$17,0)</f>
        <v>0</v>
      </c>
      <c r="O1333" s="2">
        <f t="shared" ca="1" si="83"/>
        <v>3.2910572400144575</v>
      </c>
      <c r="P1333" s="3">
        <f ca="1">1-O1333/MAX(O$2:O1333)</f>
        <v>0.41675403813078105</v>
      </c>
    </row>
    <row r="1334" spans="1:16" x14ac:dyDescent="0.15">
      <c r="A1334" s="1">
        <v>40359</v>
      </c>
      <c r="B1334">
        <v>2572.91</v>
      </c>
      <c r="C1334">
        <v>2575.8200000000002</v>
      </c>
      <c r="D1334">
        <v>2546.84</v>
      </c>
      <c r="E1334" s="2">
        <v>2563.0700000000002</v>
      </c>
      <c r="F1334" s="16">
        <v>35809890304</v>
      </c>
      <c r="G1334" s="3">
        <f t="shared" si="80"/>
        <v>-1.1168895301733706E-2</v>
      </c>
      <c r="H1334" s="3">
        <f>1-E1334/MAX(E$2:E1334)</f>
        <v>0.56389607295991284</v>
      </c>
      <c r="I1334" s="32">
        <v>165.18181818181819</v>
      </c>
      <c r="J1334" s="32">
        <v>718.18181818181824</v>
      </c>
      <c r="K1334" s="34">
        <f ca="1">IF(ROW()&gt;计算结果!B$18+1,SUM(OFFSET(I1334,0,0,-计算结果!B$18,1))-SUM(OFFSET(J1334,0,0,-计算结果!B$18,1)),SUM(OFFSET(I1334,0,0,-ROW(),1))-SUM(OFFSET(J1334,0,0,-ROW(),1)))</f>
        <v>-3678</v>
      </c>
      <c r="L1334" s="35" t="str">
        <f t="shared" ca="1" si="81"/>
        <v>卖</v>
      </c>
      <c r="M1334" s="4" t="str">
        <f t="shared" ca="1" si="82"/>
        <v/>
      </c>
      <c r="N1334" s="3">
        <f ca="1">IF(L1333="买",E1334/E1333-1,0)-IF(M1334=1,计算结果!B$17,0)</f>
        <v>0</v>
      </c>
      <c r="O1334" s="2">
        <f t="shared" ca="1" si="83"/>
        <v>3.2910572400144575</v>
      </c>
      <c r="P1334" s="3">
        <f ca="1">1-O1334/MAX(O$2:O1334)</f>
        <v>0.41675403813078105</v>
      </c>
    </row>
    <row r="1335" spans="1:16" x14ac:dyDescent="0.15">
      <c r="A1335" s="1">
        <v>40360</v>
      </c>
      <c r="B1335">
        <v>2557.92</v>
      </c>
      <c r="C1335">
        <v>2574.1</v>
      </c>
      <c r="D1335">
        <v>2524.5700000000002</v>
      </c>
      <c r="E1335" s="2">
        <v>2526.0700000000002</v>
      </c>
      <c r="F1335" s="16">
        <v>32478457856</v>
      </c>
      <c r="G1335" s="3">
        <f t="shared" si="80"/>
        <v>-1.4435813302016709E-2</v>
      </c>
      <c r="H1335" s="3">
        <f>1-E1335/MAX(E$2:E1335)</f>
        <v>0.57019158783093982</v>
      </c>
      <c r="I1335" s="32">
        <v>204.85714285714289</v>
      </c>
      <c r="J1335" s="32">
        <v>682.85714285714289</v>
      </c>
      <c r="K1335" s="34">
        <f ca="1">IF(ROW()&gt;计算结果!B$18+1,SUM(OFFSET(I1335,0,0,-计算结果!B$18,1))-SUM(OFFSET(J1335,0,0,-计算结果!B$18,1)),SUM(OFFSET(I1335,0,0,-ROW(),1))-SUM(OFFSET(J1335,0,0,-ROW(),1)))</f>
        <v>-4244.0000000000036</v>
      </c>
      <c r="L1335" s="35" t="str">
        <f t="shared" ca="1" si="81"/>
        <v>卖</v>
      </c>
      <c r="M1335" s="4" t="str">
        <f t="shared" ca="1" si="82"/>
        <v/>
      </c>
      <c r="N1335" s="3">
        <f ca="1">IF(L1334="买",E1335/E1334-1,0)-IF(M1335=1,计算结果!B$17,0)</f>
        <v>0</v>
      </c>
      <c r="O1335" s="2">
        <f t="shared" ca="1" si="83"/>
        <v>3.2910572400144575</v>
      </c>
      <c r="P1335" s="3">
        <f ca="1">1-O1335/MAX(O$2:O1335)</f>
        <v>0.41675403813078105</v>
      </c>
    </row>
    <row r="1336" spans="1:16" x14ac:dyDescent="0.15">
      <c r="A1336" s="1">
        <v>40361</v>
      </c>
      <c r="B1336">
        <v>2523.0300000000002</v>
      </c>
      <c r="C1336">
        <v>2542.12</v>
      </c>
      <c r="D1336">
        <v>2462.1999999999998</v>
      </c>
      <c r="E1336" s="2">
        <v>2534.1</v>
      </c>
      <c r="F1336" s="16">
        <v>43367317504</v>
      </c>
      <c r="G1336" s="3">
        <f t="shared" si="80"/>
        <v>3.1788509423729128E-3</v>
      </c>
      <c r="H1336" s="3">
        <f>1-E1336/MAX(E$2:E1336)</f>
        <v>0.56882529095487655</v>
      </c>
      <c r="I1336" s="32">
        <v>494.9999999999996</v>
      </c>
      <c r="J1336" s="32">
        <v>499.9999999999996</v>
      </c>
      <c r="K1336" s="34">
        <f ca="1">IF(ROW()&gt;计算结果!B$18+1,SUM(OFFSET(I1336,0,0,-计算结果!B$18,1))-SUM(OFFSET(J1336,0,0,-计算结果!B$18,1)),SUM(OFFSET(I1336,0,0,-ROW(),1))-SUM(OFFSET(J1336,0,0,-ROW(),1)))</f>
        <v>-4768.9999999999964</v>
      </c>
      <c r="L1336" s="35" t="str">
        <f t="shared" ca="1" si="81"/>
        <v>卖</v>
      </c>
      <c r="M1336" s="4" t="str">
        <f t="shared" ca="1" si="82"/>
        <v/>
      </c>
      <c r="N1336" s="3">
        <f ca="1">IF(L1335="买",E1336/E1335-1,0)-IF(M1336=1,计算结果!B$17,0)</f>
        <v>0</v>
      </c>
      <c r="O1336" s="2">
        <f t="shared" ca="1" si="83"/>
        <v>3.2910572400144575</v>
      </c>
      <c r="P1336" s="3">
        <f ca="1">1-O1336/MAX(O$2:O1336)</f>
        <v>0.41675403813078105</v>
      </c>
    </row>
    <row r="1337" spans="1:16" x14ac:dyDescent="0.15">
      <c r="A1337" s="1">
        <v>40364</v>
      </c>
      <c r="B1337">
        <v>2507.35</v>
      </c>
      <c r="C1337">
        <v>2529.4299999999998</v>
      </c>
      <c r="D1337">
        <v>2476.4899999999998</v>
      </c>
      <c r="E1337" s="2">
        <v>2512.65</v>
      </c>
      <c r="F1337" s="16">
        <v>30922299392</v>
      </c>
      <c r="G1337" s="3">
        <f t="shared" si="80"/>
        <v>-8.4645436249555228E-3</v>
      </c>
      <c r="H1337" s="3">
        <f>1-E1337/MAX(E$2:E1337)</f>
        <v>0.57247498808956643</v>
      </c>
      <c r="I1337" s="32">
        <v>257.11864406779654</v>
      </c>
      <c r="J1337" s="32">
        <v>627.11864406779659</v>
      </c>
      <c r="K1337" s="34">
        <f ca="1">IF(ROW()&gt;计算结果!B$18+1,SUM(OFFSET(I1337,0,0,-计算结果!B$18,1))-SUM(OFFSET(J1337,0,0,-计算结果!B$18,1)),SUM(OFFSET(I1337,0,0,-ROW(),1))-SUM(OFFSET(J1337,0,0,-ROW(),1)))</f>
        <v>-5367.0000000000036</v>
      </c>
      <c r="L1337" s="35" t="str">
        <f t="shared" ca="1" si="81"/>
        <v>卖</v>
      </c>
      <c r="M1337" s="4" t="str">
        <f t="shared" ca="1" si="82"/>
        <v/>
      </c>
      <c r="N1337" s="3">
        <f ca="1">IF(L1336="买",E1337/E1336-1,0)-IF(M1337=1,计算结果!B$17,0)</f>
        <v>0</v>
      </c>
      <c r="O1337" s="2">
        <f t="shared" ca="1" si="83"/>
        <v>3.2910572400144575</v>
      </c>
      <c r="P1337" s="3">
        <f ca="1">1-O1337/MAX(O$2:O1337)</f>
        <v>0.41675403813078105</v>
      </c>
    </row>
    <row r="1338" spans="1:16" x14ac:dyDescent="0.15">
      <c r="A1338" s="1">
        <v>40365</v>
      </c>
      <c r="B1338">
        <v>2504.87</v>
      </c>
      <c r="C1338">
        <v>2563.41</v>
      </c>
      <c r="D1338">
        <v>2502.9299999999998</v>
      </c>
      <c r="E1338" s="2">
        <v>2562.9</v>
      </c>
      <c r="F1338" s="16">
        <v>38976835584</v>
      </c>
      <c r="G1338" s="3">
        <f t="shared" si="80"/>
        <v>1.999880604143045E-2</v>
      </c>
      <c r="H1338" s="3">
        <f>1-E1338/MAX(E$2:E1338)</f>
        <v>0.56392499829850951</v>
      </c>
      <c r="I1338" s="32">
        <v>897.99915067096993</v>
      </c>
      <c r="J1338" s="32">
        <v>14.999150670969925</v>
      </c>
      <c r="K1338" s="34">
        <f ca="1">IF(ROW()&gt;计算结果!B$18+1,SUM(OFFSET(I1338,0,0,-计算结果!B$18,1))-SUM(OFFSET(J1338,0,0,-计算结果!B$18,1)),SUM(OFFSET(I1338,0,0,-ROW(),1))-SUM(OFFSET(J1338,0,0,-ROW(),1)))</f>
        <v>-4094.0000000000036</v>
      </c>
      <c r="L1338" s="35" t="str">
        <f t="shared" ca="1" si="81"/>
        <v>卖</v>
      </c>
      <c r="M1338" s="4" t="str">
        <f t="shared" ca="1" si="82"/>
        <v/>
      </c>
      <c r="N1338" s="3">
        <f ca="1">IF(L1337="买",E1338/E1337-1,0)-IF(M1338=1,计算结果!B$17,0)</f>
        <v>0</v>
      </c>
      <c r="O1338" s="2">
        <f t="shared" ca="1" si="83"/>
        <v>3.2910572400144575</v>
      </c>
      <c r="P1338" s="3">
        <f ca="1">1-O1338/MAX(O$2:O1338)</f>
        <v>0.41675403813078105</v>
      </c>
    </row>
    <row r="1339" spans="1:16" x14ac:dyDescent="0.15">
      <c r="A1339" s="1">
        <v>40366</v>
      </c>
      <c r="B1339">
        <v>2561.11</v>
      </c>
      <c r="C1339">
        <v>2580.61</v>
      </c>
      <c r="D1339">
        <v>2548.56</v>
      </c>
      <c r="E1339" s="2">
        <v>2580.48</v>
      </c>
      <c r="F1339" s="16">
        <v>37059899392</v>
      </c>
      <c r="G1339" s="3">
        <f t="shared" si="80"/>
        <v>6.8594170666043119E-3</v>
      </c>
      <c r="H1339" s="3">
        <f>1-E1339/MAX(E$2:E1339)</f>
        <v>0.56093377798951882</v>
      </c>
      <c r="I1339" s="32">
        <v>716.13262599469499</v>
      </c>
      <c r="J1339" s="32">
        <v>150.13262599469499</v>
      </c>
      <c r="K1339" s="34">
        <f ca="1">IF(ROW()&gt;计算结果!B$18+1,SUM(OFFSET(I1339,0,0,-计算结果!B$18,1))-SUM(OFFSET(J1339,0,0,-计算结果!B$18,1)),SUM(OFFSET(I1339,0,0,-ROW(),1))-SUM(OFFSET(J1339,0,0,-ROW(),1)))</f>
        <v>-3523</v>
      </c>
      <c r="L1339" s="35" t="str">
        <f t="shared" ca="1" si="81"/>
        <v>卖</v>
      </c>
      <c r="M1339" s="4" t="str">
        <f t="shared" ca="1" si="82"/>
        <v/>
      </c>
      <c r="N1339" s="3">
        <f ca="1">IF(L1338="买",E1339/E1338-1,0)-IF(M1339=1,计算结果!B$17,0)</f>
        <v>0</v>
      </c>
      <c r="O1339" s="2">
        <f t="shared" ca="1" si="83"/>
        <v>3.2910572400144575</v>
      </c>
      <c r="P1339" s="3">
        <f ca="1">1-O1339/MAX(O$2:O1339)</f>
        <v>0.41675403813078105</v>
      </c>
    </row>
    <row r="1340" spans="1:16" x14ac:dyDescent="0.15">
      <c r="A1340" s="1">
        <v>40367</v>
      </c>
      <c r="B1340">
        <v>2591.5100000000002</v>
      </c>
      <c r="C1340">
        <v>2602.23</v>
      </c>
      <c r="D1340">
        <v>2564.64</v>
      </c>
      <c r="E1340" s="2">
        <v>2575.92</v>
      </c>
      <c r="F1340" s="16">
        <v>35348758528</v>
      </c>
      <c r="G1340" s="3">
        <f t="shared" si="80"/>
        <v>-1.7671130952380265E-3</v>
      </c>
      <c r="H1340" s="3">
        <f>1-E1340/MAX(E$2:E1340)</f>
        <v>0.56170965766011016</v>
      </c>
      <c r="I1340" s="32">
        <v>292</v>
      </c>
      <c r="J1340" s="32">
        <v>584</v>
      </c>
      <c r="K1340" s="34">
        <f ca="1">IF(ROW()&gt;计算结果!B$18+1,SUM(OFFSET(I1340,0,0,-计算结果!B$18,1))-SUM(OFFSET(J1340,0,0,-计算结果!B$18,1)),SUM(OFFSET(I1340,0,0,-ROW(),1))-SUM(OFFSET(J1340,0,0,-ROW(),1)))</f>
        <v>-3256</v>
      </c>
      <c r="L1340" s="35" t="str">
        <f t="shared" ca="1" si="81"/>
        <v>卖</v>
      </c>
      <c r="M1340" s="4" t="str">
        <f t="shared" ca="1" si="82"/>
        <v/>
      </c>
      <c r="N1340" s="3">
        <f ca="1">IF(L1339="买",E1340/E1339-1,0)-IF(M1340=1,计算结果!B$17,0)</f>
        <v>0</v>
      </c>
      <c r="O1340" s="2">
        <f t="shared" ca="1" si="83"/>
        <v>3.2910572400144575</v>
      </c>
      <c r="P1340" s="3">
        <f ca="1">1-O1340/MAX(O$2:O1340)</f>
        <v>0.41675403813078105</v>
      </c>
    </row>
    <row r="1341" spans="1:16" x14ac:dyDescent="0.15">
      <c r="A1341" s="1">
        <v>40368</v>
      </c>
      <c r="B1341">
        <v>2578.5500000000002</v>
      </c>
      <c r="C1341">
        <v>2662.16</v>
      </c>
      <c r="D1341">
        <v>2557.2600000000002</v>
      </c>
      <c r="E1341" s="2">
        <v>2647.1</v>
      </c>
      <c r="F1341" s="16">
        <v>61470068736</v>
      </c>
      <c r="G1341" s="3">
        <f t="shared" si="80"/>
        <v>2.7632845740550804E-2</v>
      </c>
      <c r="H1341" s="3">
        <f>1-E1341/MAX(E$2:E1341)</f>
        <v>0.54959844824065884</v>
      </c>
      <c r="I1341" s="32">
        <v>909</v>
      </c>
      <c r="J1341" s="32">
        <v>3</v>
      </c>
      <c r="K1341" s="34">
        <f ca="1">IF(ROW()&gt;计算结果!B$18+1,SUM(OFFSET(I1341,0,0,-计算结果!B$18,1))-SUM(OFFSET(J1341,0,0,-计算结果!B$18,1)),SUM(OFFSET(I1341,0,0,-ROW(),1))-SUM(OFFSET(J1341,0,0,-ROW(),1)))</f>
        <v>-3057.9999999999964</v>
      </c>
      <c r="L1341" s="35" t="str">
        <f t="shared" ca="1" si="81"/>
        <v>卖</v>
      </c>
      <c r="M1341" s="4" t="str">
        <f t="shared" ca="1" si="82"/>
        <v/>
      </c>
      <c r="N1341" s="3">
        <f ca="1">IF(L1340="买",E1341/E1340-1,0)-IF(M1341=1,计算结果!B$17,0)</f>
        <v>0</v>
      </c>
      <c r="O1341" s="2">
        <f t="shared" ca="1" si="83"/>
        <v>3.2910572400144575</v>
      </c>
      <c r="P1341" s="3">
        <f ca="1">1-O1341/MAX(O$2:O1341)</f>
        <v>0.41675403813078105</v>
      </c>
    </row>
    <row r="1342" spans="1:16" x14ac:dyDescent="0.15">
      <c r="A1342" s="1">
        <v>40371</v>
      </c>
      <c r="B1342">
        <v>2647.42</v>
      </c>
      <c r="C1342">
        <v>2689.81</v>
      </c>
      <c r="D1342">
        <v>2636.65</v>
      </c>
      <c r="E1342" s="2">
        <v>2676.22</v>
      </c>
      <c r="F1342" s="16">
        <v>63462260736</v>
      </c>
      <c r="G1342" s="3">
        <f t="shared" si="80"/>
        <v>1.1000717766612489E-2</v>
      </c>
      <c r="H1342" s="3">
        <f>1-E1342/MAX(E$2:E1342)</f>
        <v>0.54464370788811001</v>
      </c>
      <c r="I1342" s="32">
        <v>759.97297297297303</v>
      </c>
      <c r="J1342" s="32">
        <v>122.97297297297303</v>
      </c>
      <c r="K1342" s="34">
        <f ca="1">IF(ROW()&gt;计算结果!B$18+1,SUM(OFFSET(I1342,0,0,-计算结果!B$18,1))-SUM(OFFSET(J1342,0,0,-计算结果!B$18,1)),SUM(OFFSET(I1342,0,0,-ROW(),1))-SUM(OFFSET(J1342,0,0,-ROW(),1)))</f>
        <v>-2875</v>
      </c>
      <c r="L1342" s="35" t="str">
        <f t="shared" ca="1" si="81"/>
        <v>卖</v>
      </c>
      <c r="M1342" s="4" t="str">
        <f t="shared" ca="1" si="82"/>
        <v/>
      </c>
      <c r="N1342" s="3">
        <f ca="1">IF(L1341="买",E1342/E1341-1,0)-IF(M1342=1,计算结果!B$17,0)</f>
        <v>0</v>
      </c>
      <c r="O1342" s="2">
        <f t="shared" ca="1" si="83"/>
        <v>3.2910572400144575</v>
      </c>
      <c r="P1342" s="3">
        <f ca="1">1-O1342/MAX(O$2:O1342)</f>
        <v>0.41675403813078105</v>
      </c>
    </row>
    <row r="1343" spans="1:16" x14ac:dyDescent="0.15">
      <c r="A1343" s="1">
        <v>40372</v>
      </c>
      <c r="B1343">
        <v>2649.66</v>
      </c>
      <c r="C1343">
        <v>2649.66</v>
      </c>
      <c r="D1343">
        <v>2618.34</v>
      </c>
      <c r="E1343" s="2">
        <v>2634.59</v>
      </c>
      <c r="F1343" s="16">
        <v>45125107712</v>
      </c>
      <c r="G1343" s="3">
        <f t="shared" si="80"/>
        <v>-1.5555522341212491E-2</v>
      </c>
      <c r="H1343" s="3">
        <f>1-E1343/MAX(E$2:E1343)</f>
        <v>0.5517270128632682</v>
      </c>
      <c r="I1343" s="32">
        <v>149.5</v>
      </c>
      <c r="J1343" s="32">
        <v>747.5</v>
      </c>
      <c r="K1343" s="34">
        <f ca="1">IF(ROW()&gt;计算结果!B$18+1,SUM(OFFSET(I1343,0,0,-计算结果!B$18,1))-SUM(OFFSET(J1343,0,0,-计算结果!B$18,1)),SUM(OFFSET(I1343,0,0,-ROW(),1))-SUM(OFFSET(J1343,0,0,-ROW(),1)))</f>
        <v>-3640.9999999999964</v>
      </c>
      <c r="L1343" s="35" t="str">
        <f t="shared" ca="1" si="81"/>
        <v>卖</v>
      </c>
      <c r="M1343" s="4" t="str">
        <f t="shared" ca="1" si="82"/>
        <v/>
      </c>
      <c r="N1343" s="3">
        <f ca="1">IF(L1342="买",E1343/E1342-1,0)-IF(M1343=1,计算结果!B$17,0)</f>
        <v>0</v>
      </c>
      <c r="O1343" s="2">
        <f t="shared" ca="1" si="83"/>
        <v>3.2910572400144575</v>
      </c>
      <c r="P1343" s="3">
        <f ca="1">1-O1343/MAX(O$2:O1343)</f>
        <v>0.41675403813078105</v>
      </c>
    </row>
    <row r="1344" spans="1:16" x14ac:dyDescent="0.15">
      <c r="A1344" s="1">
        <v>40373</v>
      </c>
      <c r="B1344">
        <v>2640.93</v>
      </c>
      <c r="C1344">
        <v>2684.62</v>
      </c>
      <c r="D1344">
        <v>2640.54</v>
      </c>
      <c r="E1344" s="2">
        <v>2653.61</v>
      </c>
      <c r="F1344" s="16">
        <v>49497108480</v>
      </c>
      <c r="G1344" s="3">
        <f t="shared" si="80"/>
        <v>7.219339631593602E-3</v>
      </c>
      <c r="H1344" s="3">
        <f>1-E1344/MAX(E$2:E1344)</f>
        <v>0.54849077792145917</v>
      </c>
      <c r="I1344" s="32">
        <v>762.08695652173913</v>
      </c>
      <c r="J1344" s="32">
        <v>136.08695652173913</v>
      </c>
      <c r="K1344" s="34">
        <f ca="1">IF(ROW()&gt;计算结果!B$18+1,SUM(OFFSET(I1344,0,0,-计算结果!B$18,1))-SUM(OFFSET(J1344,0,0,-计算结果!B$18,1)),SUM(OFFSET(I1344,0,0,-ROW(),1))-SUM(OFFSET(J1344,0,0,-ROW(),1)))</f>
        <v>-2849.9999999999927</v>
      </c>
      <c r="L1344" s="35" t="str">
        <f t="shared" ca="1" si="81"/>
        <v>卖</v>
      </c>
      <c r="M1344" s="4" t="str">
        <f t="shared" ca="1" si="82"/>
        <v/>
      </c>
      <c r="N1344" s="3">
        <f ca="1">IF(L1343="买",E1344/E1343-1,0)-IF(M1344=1,计算结果!B$17,0)</f>
        <v>0</v>
      </c>
      <c r="O1344" s="2">
        <f t="shared" ca="1" si="83"/>
        <v>3.2910572400144575</v>
      </c>
      <c r="P1344" s="3">
        <f ca="1">1-O1344/MAX(O$2:O1344)</f>
        <v>0.41675403813078105</v>
      </c>
    </row>
    <row r="1345" spans="1:16" x14ac:dyDescent="0.15">
      <c r="A1345" s="1">
        <v>40374</v>
      </c>
      <c r="B1345">
        <v>2650.33</v>
      </c>
      <c r="C1345">
        <v>2680.44</v>
      </c>
      <c r="D1345">
        <v>2607.79</v>
      </c>
      <c r="E1345" s="2">
        <v>2608.52</v>
      </c>
      <c r="F1345" s="16">
        <v>41444712448</v>
      </c>
      <c r="G1345" s="3">
        <f t="shared" si="80"/>
        <v>-1.6991946819615578E-2</v>
      </c>
      <c r="H1345" s="3">
        <f>1-E1345/MAX(E$2:E1345)</f>
        <v>0.5561627986115838</v>
      </c>
      <c r="I1345" s="32">
        <v>96.681818181818173</v>
      </c>
      <c r="J1345" s="32">
        <v>805.68181818181813</v>
      </c>
      <c r="K1345" s="34">
        <f ca="1">IF(ROW()&gt;计算结果!B$18+1,SUM(OFFSET(I1345,0,0,-计算结果!B$18,1))-SUM(OFFSET(J1345,0,0,-计算结果!B$18,1)),SUM(OFFSET(I1345,0,0,-ROW(),1))-SUM(OFFSET(J1345,0,0,-ROW(),1)))</f>
        <v>-4303.9999999999927</v>
      </c>
      <c r="L1345" s="35" t="str">
        <f t="shared" ca="1" si="81"/>
        <v>卖</v>
      </c>
      <c r="M1345" s="4" t="str">
        <f t="shared" ca="1" si="82"/>
        <v/>
      </c>
      <c r="N1345" s="3">
        <f ca="1">IF(L1344="买",E1345/E1344-1,0)-IF(M1345=1,计算结果!B$17,0)</f>
        <v>0</v>
      </c>
      <c r="O1345" s="2">
        <f t="shared" ca="1" si="83"/>
        <v>3.2910572400144575</v>
      </c>
      <c r="P1345" s="3">
        <f ca="1">1-O1345/MAX(O$2:O1345)</f>
        <v>0.41675403813078105</v>
      </c>
    </row>
    <row r="1346" spans="1:16" x14ac:dyDescent="0.15">
      <c r="A1346" s="1">
        <v>40375</v>
      </c>
      <c r="B1346">
        <v>2597</v>
      </c>
      <c r="C1346">
        <v>2621.33</v>
      </c>
      <c r="D1346">
        <v>2573.79</v>
      </c>
      <c r="E1346" s="2">
        <v>2616.13</v>
      </c>
      <c r="F1346" s="16">
        <v>35422326784</v>
      </c>
      <c r="G1346" s="3">
        <f t="shared" si="80"/>
        <v>2.9173631024490554E-3</v>
      </c>
      <c r="H1346" s="3">
        <f>1-E1346/MAX(E$2:E1346)</f>
        <v>0.55486796433675889</v>
      </c>
      <c r="I1346" s="32">
        <v>577.90476190476193</v>
      </c>
      <c r="J1346" s="32">
        <v>281.90476190476193</v>
      </c>
      <c r="K1346" s="34">
        <f ca="1">IF(ROW()&gt;计算结果!B$18+1,SUM(OFFSET(I1346,0,0,-计算结果!B$18,1))-SUM(OFFSET(J1346,0,0,-计算结果!B$18,1)),SUM(OFFSET(I1346,0,0,-ROW(),1))-SUM(OFFSET(J1346,0,0,-ROW(),1)))</f>
        <v>-4139.9999999999927</v>
      </c>
      <c r="L1346" s="35" t="str">
        <f t="shared" ca="1" si="81"/>
        <v>卖</v>
      </c>
      <c r="M1346" s="4" t="str">
        <f t="shared" ca="1" si="82"/>
        <v/>
      </c>
      <c r="N1346" s="3">
        <f ca="1">IF(L1345="买",E1346/E1345-1,0)-IF(M1346=1,计算结果!B$17,0)</f>
        <v>0</v>
      </c>
      <c r="O1346" s="2">
        <f t="shared" ca="1" si="83"/>
        <v>3.2910572400144575</v>
      </c>
      <c r="P1346" s="3">
        <f ca="1">1-O1346/MAX(O$2:O1346)</f>
        <v>0.41675403813078105</v>
      </c>
    </row>
    <row r="1347" spans="1:16" x14ac:dyDescent="0.15">
      <c r="A1347" s="1">
        <v>40378</v>
      </c>
      <c r="B1347">
        <v>2592.09</v>
      </c>
      <c r="C1347">
        <v>2691.94</v>
      </c>
      <c r="D1347">
        <v>2585.0100000000002</v>
      </c>
      <c r="E1347" s="2">
        <v>2682.47</v>
      </c>
      <c r="F1347" s="16">
        <v>59826126848</v>
      </c>
      <c r="G1347" s="3">
        <f t="shared" ref="G1347:G1410" si="84">E1347/E1346-1</f>
        <v>2.5358067068532497E-2</v>
      </c>
      <c r="H1347" s="3">
        <f>1-E1347/MAX(E$2:E1347)</f>
        <v>0.54358027632205808</v>
      </c>
      <c r="I1347" s="32">
        <v>894.00108577633011</v>
      </c>
      <c r="J1347" s="32">
        <v>19.001085776330115</v>
      </c>
      <c r="K1347" s="34">
        <f ca="1">IF(ROW()&gt;计算结果!B$18+1,SUM(OFFSET(I1347,0,0,-计算结果!B$18,1))-SUM(OFFSET(J1347,0,0,-计算结果!B$18,1)),SUM(OFFSET(I1347,0,0,-ROW(),1))-SUM(OFFSET(J1347,0,0,-ROW(),1)))</f>
        <v>-3341.9999999999927</v>
      </c>
      <c r="L1347" s="35" t="str">
        <f t="shared" ca="1" si="81"/>
        <v>卖</v>
      </c>
      <c r="M1347" s="4" t="str">
        <f t="shared" ca="1" si="82"/>
        <v/>
      </c>
      <c r="N1347" s="3">
        <f ca="1">IF(L1346="买",E1347/E1346-1,0)-IF(M1347=1,计算结果!B$17,0)</f>
        <v>0</v>
      </c>
      <c r="O1347" s="2">
        <f t="shared" ca="1" si="83"/>
        <v>3.2910572400144575</v>
      </c>
      <c r="P1347" s="3">
        <f ca="1">1-O1347/MAX(O$2:O1347)</f>
        <v>0.41675403813078105</v>
      </c>
    </row>
    <row r="1348" spans="1:16" x14ac:dyDescent="0.15">
      <c r="A1348" s="1">
        <v>40379</v>
      </c>
      <c r="B1348">
        <v>2685.46</v>
      </c>
      <c r="C1348">
        <v>2746.24</v>
      </c>
      <c r="D1348">
        <v>2685.46</v>
      </c>
      <c r="E1348" s="2">
        <v>2741.5</v>
      </c>
      <c r="F1348" s="16">
        <v>80958218240</v>
      </c>
      <c r="G1348" s="3">
        <f t="shared" si="84"/>
        <v>2.2005837903126713E-2</v>
      </c>
      <c r="H1348" s="3">
        <f>1-E1348/MAX(E$2:E1348)</f>
        <v>0.53353637786701147</v>
      </c>
      <c r="I1348" s="32">
        <v>901</v>
      </c>
      <c r="J1348" s="32">
        <v>5</v>
      </c>
      <c r="K1348" s="34">
        <f ca="1">IF(ROW()&gt;计算结果!B$18+1,SUM(OFFSET(I1348,0,0,-计算结果!B$18,1))-SUM(OFFSET(J1348,0,0,-计算结果!B$18,1)),SUM(OFFSET(I1348,0,0,-ROW(),1))-SUM(OFFSET(J1348,0,0,-ROW(),1)))</f>
        <v>-2361.9999999999964</v>
      </c>
      <c r="L1348" s="35" t="str">
        <f t="shared" ref="L1348:L1411" ca="1" si="85">(IF(K1348&lt;0,"卖","买"))</f>
        <v>卖</v>
      </c>
      <c r="M1348" s="4" t="str">
        <f t="shared" ref="M1348:M1411" ca="1" si="86">IF(L1347&lt;&gt;L1348,1,"")</f>
        <v/>
      </c>
      <c r="N1348" s="3">
        <f ca="1">IF(L1347="买",E1348/E1347-1,0)-IF(M1348=1,计算结果!B$17,0)</f>
        <v>0</v>
      </c>
      <c r="O1348" s="2">
        <f t="shared" ref="O1348:O1411" ca="1" si="87">IFERROR(O1347*(1+N1348),O1347)</f>
        <v>3.2910572400144575</v>
      </c>
      <c r="P1348" s="3">
        <f ca="1">1-O1348/MAX(O$2:O1348)</f>
        <v>0.41675403813078105</v>
      </c>
    </row>
    <row r="1349" spans="1:16" x14ac:dyDescent="0.15">
      <c r="A1349" s="1">
        <v>40380</v>
      </c>
      <c r="B1349">
        <v>2744.7</v>
      </c>
      <c r="C1349">
        <v>2766.21</v>
      </c>
      <c r="D1349">
        <v>2733.72</v>
      </c>
      <c r="E1349" s="2">
        <v>2747.33</v>
      </c>
      <c r="F1349" s="16">
        <v>73734684672</v>
      </c>
      <c r="G1349" s="3">
        <f t="shared" si="84"/>
        <v>2.1265730439539166E-3</v>
      </c>
      <c r="H1349" s="3">
        <f>1-E1349/MAX(E$2:E1349)</f>
        <v>0.53254440890219834</v>
      </c>
      <c r="I1349" s="32">
        <v>342.99999999999966</v>
      </c>
      <c r="J1349" s="32">
        <v>349.99999999999966</v>
      </c>
      <c r="K1349" s="34">
        <f ca="1">IF(ROW()&gt;计算结果!B$18+1,SUM(OFFSET(I1349,0,0,-计算结果!B$18,1))-SUM(OFFSET(J1349,0,0,-计算结果!B$18,1)),SUM(OFFSET(I1349,0,0,-ROW(),1))-SUM(OFFSET(J1349,0,0,-ROW(),1)))</f>
        <v>-2196.9999999999964</v>
      </c>
      <c r="L1349" s="35" t="str">
        <f t="shared" ca="1" si="85"/>
        <v>卖</v>
      </c>
      <c r="M1349" s="4" t="str">
        <f t="shared" ca="1" si="86"/>
        <v/>
      </c>
      <c r="N1349" s="3">
        <f ca="1">IF(L1348="买",E1349/E1348-1,0)-IF(M1349=1,计算结果!B$17,0)</f>
        <v>0</v>
      </c>
      <c r="O1349" s="2">
        <f t="shared" ca="1" si="87"/>
        <v>3.2910572400144575</v>
      </c>
      <c r="P1349" s="3">
        <f ca="1">1-O1349/MAX(O$2:O1349)</f>
        <v>0.41675403813078105</v>
      </c>
    </row>
    <row r="1350" spans="1:16" x14ac:dyDescent="0.15">
      <c r="A1350" s="1">
        <v>40381</v>
      </c>
      <c r="B1350">
        <v>2738.03</v>
      </c>
      <c r="C1350">
        <v>2783.14</v>
      </c>
      <c r="D1350">
        <v>2734.07</v>
      </c>
      <c r="E1350" s="2">
        <v>2781.29</v>
      </c>
      <c r="F1350" s="16">
        <v>63576604672</v>
      </c>
      <c r="G1350" s="3">
        <f t="shared" si="84"/>
        <v>1.236109240608152E-2</v>
      </c>
      <c r="H1350" s="3">
        <f>1-E1350/MAX(E$2:E1350)</f>
        <v>0.526766147144899</v>
      </c>
      <c r="I1350" s="32">
        <v>829.9900535577658</v>
      </c>
      <c r="J1350" s="32">
        <v>58.990053557765805</v>
      </c>
      <c r="K1350" s="34">
        <f ca="1">IF(ROW()&gt;计算结果!B$18+1,SUM(OFFSET(I1350,0,0,-计算结果!B$18,1))-SUM(OFFSET(J1350,0,0,-计算结果!B$18,1)),SUM(OFFSET(I1350,0,0,-ROW(),1))-SUM(OFFSET(J1350,0,0,-ROW(),1)))</f>
        <v>-2038.9999999999964</v>
      </c>
      <c r="L1350" s="35" t="str">
        <f t="shared" ca="1" si="85"/>
        <v>卖</v>
      </c>
      <c r="M1350" s="4" t="str">
        <f t="shared" ca="1" si="86"/>
        <v/>
      </c>
      <c r="N1350" s="3">
        <f ca="1">IF(L1349="买",E1350/E1349-1,0)-IF(M1350=1,计算结果!B$17,0)</f>
        <v>0</v>
      </c>
      <c r="O1350" s="2">
        <f t="shared" ca="1" si="87"/>
        <v>3.2910572400144575</v>
      </c>
      <c r="P1350" s="3">
        <f ca="1">1-O1350/MAX(O$2:O1350)</f>
        <v>0.41675403813078105</v>
      </c>
    </row>
    <row r="1351" spans="1:16" x14ac:dyDescent="0.15">
      <c r="A1351" s="1">
        <v>40382</v>
      </c>
      <c r="B1351">
        <v>2787.52</v>
      </c>
      <c r="C1351">
        <v>2806.98</v>
      </c>
      <c r="D1351">
        <v>2769.44</v>
      </c>
      <c r="E1351" s="2">
        <v>2793.08</v>
      </c>
      <c r="F1351" s="16">
        <v>70423339008</v>
      </c>
      <c r="G1351" s="3">
        <f t="shared" si="84"/>
        <v>4.2390401576246628E-3</v>
      </c>
      <c r="H1351" s="3">
        <f>1-E1351/MAX(E$2:E1351)</f>
        <v>0.52476008983869871</v>
      </c>
      <c r="I1351" s="32">
        <v>340.54054054054052</v>
      </c>
      <c r="J1351" s="32">
        <v>540.54054054054052</v>
      </c>
      <c r="K1351" s="34">
        <f ca="1">IF(ROW()&gt;计算结果!B$18+1,SUM(OFFSET(I1351,0,0,-计算结果!B$18,1))-SUM(OFFSET(J1351,0,0,-计算结果!B$18,1)),SUM(OFFSET(I1351,0,0,-ROW(),1))-SUM(OFFSET(J1351,0,0,-ROW(),1)))</f>
        <v>-2319.0000000000036</v>
      </c>
      <c r="L1351" s="35" t="str">
        <f t="shared" ca="1" si="85"/>
        <v>卖</v>
      </c>
      <c r="M1351" s="4" t="str">
        <f t="shared" ca="1" si="86"/>
        <v/>
      </c>
      <c r="N1351" s="3">
        <f ca="1">IF(L1350="买",E1351/E1350-1,0)-IF(M1351=1,计算结果!B$17,0)</f>
        <v>0</v>
      </c>
      <c r="O1351" s="2">
        <f t="shared" ca="1" si="87"/>
        <v>3.2910572400144575</v>
      </c>
      <c r="P1351" s="3">
        <f ca="1">1-O1351/MAX(O$2:O1351)</f>
        <v>0.41675403813078105</v>
      </c>
    </row>
    <row r="1352" spans="1:16" x14ac:dyDescent="0.15">
      <c r="A1352" s="1">
        <v>40385</v>
      </c>
      <c r="B1352">
        <v>2798.76</v>
      </c>
      <c r="C1352">
        <v>2811.95</v>
      </c>
      <c r="D1352">
        <v>2775.78</v>
      </c>
      <c r="E1352" s="2">
        <v>2811.05</v>
      </c>
      <c r="F1352" s="16">
        <v>59848904704</v>
      </c>
      <c r="G1352" s="3">
        <f t="shared" si="84"/>
        <v>6.4337577154969239E-3</v>
      </c>
      <c r="H1352" s="3">
        <f>1-E1352/MAX(E$2:E1352)</f>
        <v>0.52170251139998636</v>
      </c>
      <c r="I1352" s="32">
        <v>744.08133086876148</v>
      </c>
      <c r="J1352" s="32">
        <v>116.08133086876148</v>
      </c>
      <c r="K1352" s="34">
        <f ca="1">IF(ROW()&gt;计算结果!B$18+1,SUM(OFFSET(I1352,0,0,-计算结果!B$18,1))-SUM(OFFSET(J1352,0,0,-计算结果!B$18,1)),SUM(OFFSET(I1352,0,0,-ROW(),1))-SUM(OFFSET(J1352,0,0,-ROW(),1)))</f>
        <v>-1416.0000000000036</v>
      </c>
      <c r="L1352" s="35" t="str">
        <f t="shared" ca="1" si="85"/>
        <v>卖</v>
      </c>
      <c r="M1352" s="4" t="str">
        <f t="shared" ca="1" si="86"/>
        <v/>
      </c>
      <c r="N1352" s="3">
        <f ca="1">IF(L1351="买",E1352/E1351-1,0)-IF(M1352=1,计算结果!B$17,0)</f>
        <v>0</v>
      </c>
      <c r="O1352" s="2">
        <f t="shared" ca="1" si="87"/>
        <v>3.2910572400144575</v>
      </c>
      <c r="P1352" s="3">
        <f ca="1">1-O1352/MAX(O$2:O1352)</f>
        <v>0.41675403813078105</v>
      </c>
    </row>
    <row r="1353" spans="1:16" x14ac:dyDescent="0.15">
      <c r="A1353" s="1">
        <v>40386</v>
      </c>
      <c r="B1353">
        <v>2803.75</v>
      </c>
      <c r="C1353">
        <v>2812.21</v>
      </c>
      <c r="D1353">
        <v>2785.37</v>
      </c>
      <c r="E1353" s="2">
        <v>2795.72</v>
      </c>
      <c r="F1353" s="16">
        <v>55963992064</v>
      </c>
      <c r="G1353" s="3">
        <f t="shared" si="84"/>
        <v>-5.4534782376692847E-3</v>
      </c>
      <c r="H1353" s="3">
        <f>1-E1353/MAX(E$2:E1353)</f>
        <v>0.52431089634519834</v>
      </c>
      <c r="I1353" s="32">
        <v>302.21276595744689</v>
      </c>
      <c r="J1353" s="32">
        <v>570.21276595744689</v>
      </c>
      <c r="K1353" s="34">
        <f ca="1">IF(ROW()&gt;计算结果!B$18+1,SUM(OFFSET(I1353,0,0,-计算结果!B$18,1))-SUM(OFFSET(J1353,0,0,-计算结果!B$18,1)),SUM(OFFSET(I1353,0,0,-ROW(),1))-SUM(OFFSET(J1353,0,0,-ROW(),1)))</f>
        <v>-2065.0000000000073</v>
      </c>
      <c r="L1353" s="35" t="str">
        <f t="shared" ca="1" si="85"/>
        <v>卖</v>
      </c>
      <c r="M1353" s="4" t="str">
        <f t="shared" ca="1" si="86"/>
        <v/>
      </c>
      <c r="N1353" s="3">
        <f ca="1">IF(L1352="买",E1353/E1352-1,0)-IF(M1353=1,计算结果!B$17,0)</f>
        <v>0</v>
      </c>
      <c r="O1353" s="2">
        <f t="shared" ca="1" si="87"/>
        <v>3.2910572400144575</v>
      </c>
      <c r="P1353" s="3">
        <f ca="1">1-O1353/MAX(O$2:O1353)</f>
        <v>0.41675403813078105</v>
      </c>
    </row>
    <row r="1354" spans="1:16" x14ac:dyDescent="0.15">
      <c r="A1354" s="1">
        <v>40387</v>
      </c>
      <c r="B1354">
        <v>2796.48</v>
      </c>
      <c r="C1354">
        <v>2866.4</v>
      </c>
      <c r="D1354">
        <v>2784.16</v>
      </c>
      <c r="E1354" s="2">
        <v>2863.72</v>
      </c>
      <c r="F1354" s="16">
        <v>84516847616</v>
      </c>
      <c r="G1354" s="3">
        <f t="shared" si="84"/>
        <v>2.4322893565879244E-2</v>
      </c>
      <c r="H1354" s="3">
        <f>1-E1354/MAX(E$2:E1354)</f>
        <v>0.51274076090655418</v>
      </c>
      <c r="I1354" s="32">
        <v>890</v>
      </c>
      <c r="J1354" s="32">
        <v>4</v>
      </c>
      <c r="K1354" s="34">
        <f ca="1">IF(ROW()&gt;计算结果!B$18+1,SUM(OFFSET(I1354,0,0,-计算结果!B$18,1))-SUM(OFFSET(J1354,0,0,-计算结果!B$18,1)),SUM(OFFSET(I1354,0,0,-ROW(),1))-SUM(OFFSET(J1354,0,0,-ROW(),1)))</f>
        <v>-810.00000000000364</v>
      </c>
      <c r="L1354" s="35" t="str">
        <f t="shared" ca="1" si="85"/>
        <v>卖</v>
      </c>
      <c r="M1354" s="4" t="str">
        <f t="shared" ca="1" si="86"/>
        <v/>
      </c>
      <c r="N1354" s="3">
        <f ca="1">IF(L1353="买",E1354/E1353-1,0)-IF(M1354=1,计算结果!B$17,0)</f>
        <v>0</v>
      </c>
      <c r="O1354" s="2">
        <f t="shared" ca="1" si="87"/>
        <v>3.2910572400144575</v>
      </c>
      <c r="P1354" s="3">
        <f ca="1">1-O1354/MAX(O$2:O1354)</f>
        <v>0.41675403813078105</v>
      </c>
    </row>
    <row r="1355" spans="1:16" x14ac:dyDescent="0.15">
      <c r="A1355" s="1">
        <v>40388</v>
      </c>
      <c r="B1355">
        <v>2866.77</v>
      </c>
      <c r="C1355">
        <v>2888.6</v>
      </c>
      <c r="D1355">
        <v>2852</v>
      </c>
      <c r="E1355" s="2">
        <v>2877.98</v>
      </c>
      <c r="F1355" s="16">
        <v>92278226944</v>
      </c>
      <c r="G1355" s="3">
        <f t="shared" si="84"/>
        <v>4.9795371055829651E-3</v>
      </c>
      <c r="H1355" s="3">
        <f>1-E1355/MAX(E$2:E1355)</f>
        <v>0.51031443544545019</v>
      </c>
      <c r="I1355" s="32">
        <v>589.90909090909088</v>
      </c>
      <c r="J1355" s="32">
        <v>280.90909090909088</v>
      </c>
      <c r="K1355" s="34">
        <f ca="1">IF(ROW()&gt;计算结果!B$18+1,SUM(OFFSET(I1355,0,0,-计算结果!B$18,1))-SUM(OFFSET(J1355,0,0,-计算结果!B$18,1)),SUM(OFFSET(I1355,0,0,-ROW(),1))-SUM(OFFSET(J1355,0,0,-ROW(),1)))</f>
        <v>-266</v>
      </c>
      <c r="L1355" s="35" t="str">
        <f t="shared" ca="1" si="85"/>
        <v>卖</v>
      </c>
      <c r="M1355" s="4" t="str">
        <f t="shared" ca="1" si="86"/>
        <v/>
      </c>
      <c r="N1355" s="3">
        <f ca="1">IF(L1354="买",E1355/E1354-1,0)-IF(M1355=1,计算结果!B$17,0)</f>
        <v>0</v>
      </c>
      <c r="O1355" s="2">
        <f t="shared" ca="1" si="87"/>
        <v>3.2910572400144575</v>
      </c>
      <c r="P1355" s="3">
        <f ca="1">1-O1355/MAX(O$2:O1355)</f>
        <v>0.41675403813078105</v>
      </c>
    </row>
    <row r="1356" spans="1:16" x14ac:dyDescent="0.15">
      <c r="A1356" s="1">
        <v>40389</v>
      </c>
      <c r="B1356">
        <v>2871.48</v>
      </c>
      <c r="C1356">
        <v>2876.14</v>
      </c>
      <c r="D1356">
        <v>2844.68</v>
      </c>
      <c r="E1356" s="2">
        <v>2868.85</v>
      </c>
      <c r="F1356" s="16">
        <v>65224482816</v>
      </c>
      <c r="G1356" s="3">
        <f t="shared" si="84"/>
        <v>-3.1723639497147627E-3</v>
      </c>
      <c r="H1356" s="3">
        <f>1-E1356/MAX(E$2:E1356)</f>
        <v>0.5118678962771388</v>
      </c>
      <c r="I1356" s="32">
        <v>344.88888888888891</v>
      </c>
      <c r="J1356" s="32">
        <v>538.88888888888891</v>
      </c>
      <c r="K1356" s="34">
        <f ca="1">IF(ROW()&gt;计算结果!B$18+1,SUM(OFFSET(I1356,0,0,-计算结果!B$18,1))-SUM(OFFSET(J1356,0,0,-计算结果!B$18,1)),SUM(OFFSET(I1356,0,0,-ROW(),1))-SUM(OFFSET(J1356,0,0,-ROW(),1)))</f>
        <v>367.99999999999272</v>
      </c>
      <c r="L1356" s="35" t="str">
        <f t="shared" ca="1" si="85"/>
        <v>买</v>
      </c>
      <c r="M1356" s="4">
        <f t="shared" ca="1" si="86"/>
        <v>1</v>
      </c>
      <c r="N1356" s="3">
        <f ca="1">IF(L1355="买",E1356/E1355-1,0)-IF(M1356=1,计算结果!B$17,0)</f>
        <v>0</v>
      </c>
      <c r="O1356" s="2">
        <f t="shared" ca="1" si="87"/>
        <v>3.2910572400144575</v>
      </c>
      <c r="P1356" s="3">
        <f ca="1">1-O1356/MAX(O$2:O1356)</f>
        <v>0.41675403813078105</v>
      </c>
    </row>
    <row r="1357" spans="1:16" x14ac:dyDescent="0.15">
      <c r="A1357" s="1">
        <v>40392</v>
      </c>
      <c r="B1357">
        <v>2868.28</v>
      </c>
      <c r="C1357">
        <v>2922.61</v>
      </c>
      <c r="D1357">
        <v>2867.45</v>
      </c>
      <c r="E1357" s="2">
        <v>2917.27</v>
      </c>
      <c r="F1357" s="16">
        <v>73569075200</v>
      </c>
      <c r="G1357" s="3">
        <f t="shared" si="84"/>
        <v>1.6877843038151097E-2</v>
      </c>
      <c r="H1357" s="3">
        <f>1-E1357/MAX(E$2:E1357)</f>
        <v>0.50362927924862178</v>
      </c>
      <c r="I1357" s="32">
        <v>873.99831791421354</v>
      </c>
      <c r="J1357" s="32">
        <v>17.998317914213544</v>
      </c>
      <c r="K1357" s="34">
        <f ca="1">IF(ROW()&gt;计算结果!B$18+1,SUM(OFFSET(I1357,0,0,-计算结果!B$18,1))-SUM(OFFSET(J1357,0,0,-计算结果!B$18,1)),SUM(OFFSET(I1357,0,0,-ROW(),1))-SUM(OFFSET(J1357,0,0,-ROW(),1)))</f>
        <v>966.99999999999636</v>
      </c>
      <c r="L1357" s="35" t="str">
        <f t="shared" ca="1" si="85"/>
        <v>买</v>
      </c>
      <c r="M1357" s="4" t="str">
        <f t="shared" ca="1" si="86"/>
        <v/>
      </c>
      <c r="N1357" s="3">
        <f ca="1">IF(L1356="买",E1357/E1356-1,0)-IF(M1357=1,计算结果!B$17,0)</f>
        <v>1.6877843038151097E-2</v>
      </c>
      <c r="O1357" s="2">
        <f t="shared" ca="1" si="87"/>
        <v>3.3466031875409925</v>
      </c>
      <c r="P1357" s="3">
        <f ca="1">1-O1357/MAX(O$2:O1357)</f>
        <v>0.40691010433371688</v>
      </c>
    </row>
    <row r="1358" spans="1:16" x14ac:dyDescent="0.15">
      <c r="A1358" s="1">
        <v>40393</v>
      </c>
      <c r="B1358">
        <v>2925.25</v>
      </c>
      <c r="C1358">
        <v>2929.61</v>
      </c>
      <c r="D1358">
        <v>2865.76</v>
      </c>
      <c r="E1358" s="2">
        <v>2865.97</v>
      </c>
      <c r="F1358" s="16">
        <v>86870573056</v>
      </c>
      <c r="G1358" s="3">
        <f t="shared" si="84"/>
        <v>-1.7584933859395968E-2</v>
      </c>
      <c r="H1358" s="3">
        <f>1-E1358/MAX(E$2:E1358)</f>
        <v>0.51235792554277548</v>
      </c>
      <c r="I1358" s="32">
        <v>130.4698795180723</v>
      </c>
      <c r="J1358" s="32">
        <v>767.46987951807228</v>
      </c>
      <c r="K1358" s="34">
        <f ca="1">IF(ROW()&gt;计算结果!B$18+1,SUM(OFFSET(I1358,0,0,-计算结果!B$18,1))-SUM(OFFSET(J1358,0,0,-计算结果!B$18,1)),SUM(OFFSET(I1358,0,0,-ROW(),1))-SUM(OFFSET(J1358,0,0,-ROW(),1)))</f>
        <v>-543.00000000000728</v>
      </c>
      <c r="L1358" s="35" t="str">
        <f t="shared" ca="1" si="85"/>
        <v>卖</v>
      </c>
      <c r="M1358" s="4">
        <f t="shared" ca="1" si="86"/>
        <v>1</v>
      </c>
      <c r="N1358" s="3">
        <f ca="1">IF(L1357="买",E1358/E1357-1,0)-IF(M1358=1,计算结果!B$17,0)</f>
        <v>-1.7584933859395968E-2</v>
      </c>
      <c r="O1358" s="2">
        <f t="shared" ca="1" si="87"/>
        <v>3.2877533918344404</v>
      </c>
      <c r="P1358" s="3">
        <f ca="1">1-O1358/MAX(O$2:O1358)</f>
        <v>0.41733955092168451</v>
      </c>
    </row>
    <row r="1359" spans="1:16" x14ac:dyDescent="0.15">
      <c r="A1359" s="1">
        <v>40394</v>
      </c>
      <c r="B1359">
        <v>2858.35</v>
      </c>
      <c r="C1359">
        <v>2876.59</v>
      </c>
      <c r="D1359">
        <v>2818.25</v>
      </c>
      <c r="E1359" s="2">
        <v>2876.43</v>
      </c>
      <c r="F1359" s="16">
        <v>75670142976</v>
      </c>
      <c r="G1359" s="3">
        <f t="shared" si="84"/>
        <v>3.6497241771547007E-3</v>
      </c>
      <c r="H1359" s="3">
        <f>1-E1359/MAX(E$2:E1359)</f>
        <v>0.51057816647383114</v>
      </c>
      <c r="I1359" s="32">
        <v>642.24365482233497</v>
      </c>
      <c r="J1359" s="32">
        <v>216.24365482233497</v>
      </c>
      <c r="K1359" s="34">
        <f ca="1">IF(ROW()&gt;计算结果!B$18+1,SUM(OFFSET(I1359,0,0,-计算结果!B$18,1))-SUM(OFFSET(J1359,0,0,-计算结果!B$18,1)),SUM(OFFSET(I1359,0,0,-ROW(),1))-SUM(OFFSET(J1359,0,0,-ROW(),1)))</f>
        <v>10.999999999992724</v>
      </c>
      <c r="L1359" s="35" t="str">
        <f t="shared" ca="1" si="85"/>
        <v>买</v>
      </c>
      <c r="M1359" s="4">
        <f t="shared" ca="1" si="86"/>
        <v>1</v>
      </c>
      <c r="N1359" s="3">
        <f ca="1">IF(L1358="买",E1359/E1358-1,0)-IF(M1359=1,计算结果!B$17,0)</f>
        <v>0</v>
      </c>
      <c r="O1359" s="2">
        <f t="shared" ca="1" si="87"/>
        <v>3.2877533918344404</v>
      </c>
      <c r="P1359" s="3">
        <f ca="1">1-O1359/MAX(O$2:O1359)</f>
        <v>0.41733955092168451</v>
      </c>
    </row>
    <row r="1360" spans="1:16" x14ac:dyDescent="0.15">
      <c r="A1360" s="1">
        <v>40395</v>
      </c>
      <c r="B1360">
        <v>2874.66</v>
      </c>
      <c r="C1360">
        <v>2877.31</v>
      </c>
      <c r="D1360">
        <v>2833.67</v>
      </c>
      <c r="E1360" s="2">
        <v>2850.83</v>
      </c>
      <c r="F1360" s="16">
        <v>73038454784</v>
      </c>
      <c r="G1360" s="3">
        <f t="shared" si="84"/>
        <v>-8.899921082730966E-3</v>
      </c>
      <c r="H1360" s="3">
        <f>1-E1360/MAX(E$2:E1360)</f>
        <v>0.51493398216837949</v>
      </c>
      <c r="I1360" s="32">
        <v>422.9999999999996</v>
      </c>
      <c r="J1360" s="32">
        <v>449.9999999999996</v>
      </c>
      <c r="K1360" s="34">
        <f ca="1">IF(ROW()&gt;计算结果!B$18+1,SUM(OFFSET(I1360,0,0,-计算结果!B$18,1))-SUM(OFFSET(J1360,0,0,-计算结果!B$18,1)),SUM(OFFSET(I1360,0,0,-ROW(),1))-SUM(OFFSET(J1360,0,0,-ROW(),1)))</f>
        <v>232.99999999999636</v>
      </c>
      <c r="L1360" s="35" t="str">
        <f t="shared" ca="1" si="85"/>
        <v>买</v>
      </c>
      <c r="M1360" s="4" t="str">
        <f t="shared" ca="1" si="86"/>
        <v/>
      </c>
      <c r="N1360" s="3">
        <f ca="1">IF(L1359="买",E1360/E1359-1,0)-IF(M1360=1,计算结果!B$17,0)</f>
        <v>-8.899921082730966E-3</v>
      </c>
      <c r="O1360" s="2">
        <f t="shared" ca="1" si="87"/>
        <v>3.2584926461076327</v>
      </c>
      <c r="P1360" s="3">
        <f ca="1">1-O1360/MAX(O$2:O1360)</f>
        <v>0.4225251829365102</v>
      </c>
    </row>
    <row r="1361" spans="1:16" x14ac:dyDescent="0.15">
      <c r="A1361" s="1">
        <v>40396</v>
      </c>
      <c r="B1361">
        <v>2848.16</v>
      </c>
      <c r="C1361">
        <v>2898.53</v>
      </c>
      <c r="D1361">
        <v>2821.03</v>
      </c>
      <c r="E1361" s="2">
        <v>2897.66</v>
      </c>
      <c r="F1361" s="16">
        <v>82145148928</v>
      </c>
      <c r="G1361" s="3">
        <f t="shared" si="84"/>
        <v>1.6426795003560368E-2</v>
      </c>
      <c r="H1361" s="3">
        <f>1-E1361/MAX(E$2:E1361)</f>
        <v>0.50696590213026616</v>
      </c>
      <c r="I1361" s="32">
        <v>851.00218102508177</v>
      </c>
      <c r="J1361" s="32">
        <v>44.002181025081768</v>
      </c>
      <c r="K1361" s="34">
        <f ca="1">IF(ROW()&gt;计算结果!B$18+1,SUM(OFFSET(I1361,0,0,-计算结果!B$18,1))-SUM(OFFSET(J1361,0,0,-计算结果!B$18,1)),SUM(OFFSET(I1361,0,0,-ROW(),1))-SUM(OFFSET(J1361,0,0,-ROW(),1)))</f>
        <v>1129.9999999999927</v>
      </c>
      <c r="L1361" s="35" t="str">
        <f t="shared" ca="1" si="85"/>
        <v>买</v>
      </c>
      <c r="M1361" s="4" t="str">
        <f t="shared" ca="1" si="86"/>
        <v/>
      </c>
      <c r="N1361" s="3">
        <f ca="1">IF(L1360="买",E1361/E1360-1,0)-IF(M1361=1,计算结果!B$17,0)</f>
        <v>1.6426795003560368E-2</v>
      </c>
      <c r="O1361" s="2">
        <f t="shared" ca="1" si="87"/>
        <v>3.3120192368258516</v>
      </c>
      <c r="P1361" s="3">
        <f ca="1">1-O1361/MAX(O$2:O1361)</f>
        <v>0.41303912249688968</v>
      </c>
    </row>
    <row r="1362" spans="1:16" x14ac:dyDescent="0.15">
      <c r="A1362" s="1">
        <v>40399</v>
      </c>
      <c r="B1362">
        <v>2894.1</v>
      </c>
      <c r="C1362">
        <v>2922.62</v>
      </c>
      <c r="D1362">
        <v>2888.04</v>
      </c>
      <c r="E1362" s="2">
        <v>2918.24</v>
      </c>
      <c r="F1362" s="16">
        <v>83431981056</v>
      </c>
      <c r="G1362" s="3">
        <f t="shared" si="84"/>
        <v>7.1022825314219773E-3</v>
      </c>
      <c r="H1362" s="3">
        <f>1-E1362/MAX(E$2:E1362)</f>
        <v>0.50346423466957058</v>
      </c>
      <c r="I1362" s="32">
        <v>730.1052631578948</v>
      </c>
      <c r="J1362" s="32">
        <v>152.1052631578948</v>
      </c>
      <c r="K1362" s="34">
        <f ca="1">IF(ROW()&gt;计算结果!B$18+1,SUM(OFFSET(I1362,0,0,-计算结果!B$18,1))-SUM(OFFSET(J1362,0,0,-计算结果!B$18,1)),SUM(OFFSET(I1362,0,0,-ROW(),1))-SUM(OFFSET(J1362,0,0,-ROW(),1)))</f>
        <v>2356.9999999999927</v>
      </c>
      <c r="L1362" s="35" t="str">
        <f t="shared" ca="1" si="85"/>
        <v>买</v>
      </c>
      <c r="M1362" s="4" t="str">
        <f t="shared" ca="1" si="86"/>
        <v/>
      </c>
      <c r="N1362" s="3">
        <f ca="1">IF(L1361="买",E1362/E1361-1,0)-IF(M1362=1,计算结果!B$17,0)</f>
        <v>7.1022825314219773E-3</v>
      </c>
      <c r="O1362" s="2">
        <f t="shared" ca="1" si="87"/>
        <v>3.3355421331952932</v>
      </c>
      <c r="P1362" s="3">
        <f ca="1">1-O1362/MAX(O$2:O1362)</f>
        <v>0.40887036050997128</v>
      </c>
    </row>
    <row r="1363" spans="1:16" x14ac:dyDescent="0.15">
      <c r="A1363" s="1">
        <v>40400</v>
      </c>
      <c r="B1363">
        <v>2920.4</v>
      </c>
      <c r="C1363">
        <v>2925.3</v>
      </c>
      <c r="D1363">
        <v>2832.08</v>
      </c>
      <c r="E1363" s="2">
        <v>2832.64</v>
      </c>
      <c r="F1363" s="16">
        <v>84283703296</v>
      </c>
      <c r="G1363" s="3">
        <f t="shared" si="84"/>
        <v>-2.9332748505948802E-2</v>
      </c>
      <c r="H1363" s="3">
        <f>1-E1363/MAX(E$2:E1363)</f>
        <v>0.51802899339821684</v>
      </c>
      <c r="I1363" s="32">
        <v>43.15789473684211</v>
      </c>
      <c r="J1363" s="32">
        <v>863.15789473684208</v>
      </c>
      <c r="K1363" s="34">
        <f ca="1">IF(ROW()&gt;计算结果!B$18+1,SUM(OFFSET(I1363,0,0,-计算结果!B$18,1))-SUM(OFFSET(J1363,0,0,-计算结果!B$18,1)),SUM(OFFSET(I1363,0,0,-ROW(),1))-SUM(OFFSET(J1363,0,0,-ROW(),1)))</f>
        <v>1739</v>
      </c>
      <c r="L1363" s="35" t="str">
        <f t="shared" ca="1" si="85"/>
        <v>买</v>
      </c>
      <c r="M1363" s="4" t="str">
        <f t="shared" ca="1" si="86"/>
        <v/>
      </c>
      <c r="N1363" s="3">
        <f ca="1">IF(L1362="买",E1363/E1362-1,0)-IF(M1363=1,计算结果!B$17,0)</f>
        <v>-2.9332748505948802E-2</v>
      </c>
      <c r="O1363" s="2">
        <f t="shared" ca="1" si="87"/>
        <v>3.2377015146712798</v>
      </c>
      <c r="P1363" s="3">
        <f ca="1">1-O1363/MAX(O$2:O1363)</f>
        <v>0.42620981755954446</v>
      </c>
    </row>
    <row r="1364" spans="1:16" x14ac:dyDescent="0.15">
      <c r="A1364" s="1">
        <v>40401</v>
      </c>
      <c r="B1364">
        <v>2823.15</v>
      </c>
      <c r="C1364">
        <v>2864.36</v>
      </c>
      <c r="D1364">
        <v>2823.15</v>
      </c>
      <c r="E1364" s="2">
        <v>2850.21</v>
      </c>
      <c r="F1364" s="16">
        <v>58786304000</v>
      </c>
      <c r="G1364" s="3">
        <f t="shared" si="84"/>
        <v>6.2026943063715478E-3</v>
      </c>
      <c r="H1364" s="3">
        <f>1-E1364/MAX(E$2:E1364)</f>
        <v>0.51503947457973176</v>
      </c>
      <c r="I1364" s="32">
        <v>721.92953929539294</v>
      </c>
      <c r="J1364" s="32">
        <v>153.92953929539294</v>
      </c>
      <c r="K1364" s="34">
        <f ca="1">IF(ROW()&gt;计算结果!B$18+1,SUM(OFFSET(I1364,0,0,-计算结果!B$18,1))-SUM(OFFSET(J1364,0,0,-计算结果!B$18,1)),SUM(OFFSET(I1364,0,0,-ROW(),1))-SUM(OFFSET(J1364,0,0,-ROW(),1)))</f>
        <v>2962</v>
      </c>
      <c r="L1364" s="35" t="str">
        <f t="shared" ca="1" si="85"/>
        <v>买</v>
      </c>
      <c r="M1364" s="4" t="str">
        <f t="shared" ca="1" si="86"/>
        <v/>
      </c>
      <c r="N1364" s="3">
        <f ca="1">IF(L1363="买",E1364/E1363-1,0)-IF(M1364=1,计算结果!B$17,0)</f>
        <v>6.2026943063715478E-3</v>
      </c>
      <c r="O1364" s="2">
        <f t="shared" ca="1" si="87"/>
        <v>3.2577839874220618</v>
      </c>
      <c r="P1364" s="3">
        <f ca="1">1-O1364/MAX(O$2:O1364)</f>
        <v>0.42265077246186922</v>
      </c>
    </row>
    <row r="1365" spans="1:16" x14ac:dyDescent="0.15">
      <c r="A1365" s="1">
        <v>40402</v>
      </c>
      <c r="B1365">
        <v>2822.79</v>
      </c>
      <c r="C1365">
        <v>2860.37</v>
      </c>
      <c r="D1365">
        <v>2810.1</v>
      </c>
      <c r="E1365" s="2">
        <v>2816.39</v>
      </c>
      <c r="F1365" s="16">
        <v>65825611776</v>
      </c>
      <c r="G1365" s="3">
        <f t="shared" si="84"/>
        <v>-1.1865792345125525E-2</v>
      </c>
      <c r="H1365" s="3">
        <f>1-E1365/MAX(E$2:E1365)</f>
        <v>0.52079391546995168</v>
      </c>
      <c r="I1365" s="32">
        <v>183.75675675675677</v>
      </c>
      <c r="J1365" s="32">
        <v>706.75675675675677</v>
      </c>
      <c r="K1365" s="34">
        <f ca="1">IF(ROW()&gt;计算结果!B$18+1,SUM(OFFSET(I1365,0,0,-计算结果!B$18,1))-SUM(OFFSET(J1365,0,0,-计算结果!B$18,1)),SUM(OFFSET(I1365,0,0,-ROW(),1))-SUM(OFFSET(J1365,0,0,-ROW(),1)))</f>
        <v>2883.9999999999964</v>
      </c>
      <c r="L1365" s="35" t="str">
        <f t="shared" ca="1" si="85"/>
        <v>买</v>
      </c>
      <c r="M1365" s="4" t="str">
        <f t="shared" ca="1" si="86"/>
        <v/>
      </c>
      <c r="N1365" s="3">
        <f ca="1">IF(L1364="买",E1365/E1364-1,0)-IF(M1365=1,计算结果!B$17,0)</f>
        <v>-1.1865792345125525E-2</v>
      </c>
      <c r="O1365" s="2">
        <f t="shared" ca="1" si="87"/>
        <v>3.2191277991220364</v>
      </c>
      <c r="P1365" s="3">
        <f ca="1">1-O1365/MAX(O$2:O1365)</f>
        <v>0.42950147850645526</v>
      </c>
    </row>
    <row r="1366" spans="1:16" x14ac:dyDescent="0.15">
      <c r="A1366" s="1">
        <v>40403</v>
      </c>
      <c r="B1366">
        <v>2818.41</v>
      </c>
      <c r="C1366">
        <v>2856.04</v>
      </c>
      <c r="D1366">
        <v>2799.22</v>
      </c>
      <c r="E1366" s="2">
        <v>2855.55</v>
      </c>
      <c r="F1366" s="16">
        <v>62923747328</v>
      </c>
      <c r="G1366" s="3">
        <f t="shared" si="84"/>
        <v>1.3904324330082263E-2</v>
      </c>
      <c r="H1366" s="3">
        <f>1-E1366/MAX(E$2:E1366)</f>
        <v>0.51413087864969709</v>
      </c>
      <c r="I1366" s="32">
        <v>835.99772209567197</v>
      </c>
      <c r="J1366" s="32">
        <v>58.997722095671975</v>
      </c>
      <c r="K1366" s="34">
        <f ca="1">IF(ROW()&gt;计算结果!B$18+1,SUM(OFFSET(I1366,0,0,-计算结果!B$18,1))-SUM(OFFSET(J1366,0,0,-计算结果!B$18,1)),SUM(OFFSET(I1366,0,0,-ROW(),1))-SUM(OFFSET(J1366,0,0,-ROW(),1)))</f>
        <v>3866.0000000000036</v>
      </c>
      <c r="L1366" s="35" t="str">
        <f t="shared" ca="1" si="85"/>
        <v>买</v>
      </c>
      <c r="M1366" s="4" t="str">
        <f t="shared" ca="1" si="86"/>
        <v/>
      </c>
      <c r="N1366" s="3">
        <f ca="1">IF(L1365="买",E1366/E1365-1,0)-IF(M1366=1,计算结果!B$17,0)</f>
        <v>1.3904324330082263E-2</v>
      </c>
      <c r="O1366" s="2">
        <f t="shared" ca="1" si="87"/>
        <v>3.263887596101013</v>
      </c>
      <c r="P1366" s="3">
        <f ca="1">1-O1366/MAX(O$2:O1366)</f>
        <v>0.42156908203377663</v>
      </c>
    </row>
    <row r="1367" spans="1:16" x14ac:dyDescent="0.15">
      <c r="A1367" s="1">
        <v>40406</v>
      </c>
      <c r="B1367">
        <v>2851.22</v>
      </c>
      <c r="C1367">
        <v>2927.69</v>
      </c>
      <c r="D1367">
        <v>2843.02</v>
      </c>
      <c r="E1367" s="2">
        <v>2922.08</v>
      </c>
      <c r="F1367" s="16">
        <v>91427504128</v>
      </c>
      <c r="G1367" s="3">
        <f t="shared" si="84"/>
        <v>2.3298488907565806E-2</v>
      </c>
      <c r="H1367" s="3">
        <f>1-E1367/MAX(E$2:E1367)</f>
        <v>0.5028108623153883</v>
      </c>
      <c r="I1367" s="32">
        <v>885.99986363946277</v>
      </c>
      <c r="J1367" s="32">
        <v>5.9998636394627738</v>
      </c>
      <c r="K1367" s="34">
        <f ca="1">IF(ROW()&gt;计算结果!B$18+1,SUM(OFFSET(I1367,0,0,-计算结果!B$18,1))-SUM(OFFSET(J1367,0,0,-计算结果!B$18,1)),SUM(OFFSET(I1367,0,0,-ROW(),1))-SUM(OFFSET(J1367,0,0,-ROW(),1)))</f>
        <v>4044.0000000000036</v>
      </c>
      <c r="L1367" s="35" t="str">
        <f t="shared" ca="1" si="85"/>
        <v>买</v>
      </c>
      <c r="M1367" s="4" t="str">
        <f t="shared" ca="1" si="86"/>
        <v/>
      </c>
      <c r="N1367" s="3">
        <f ca="1">IF(L1366="买",E1367/E1366-1,0)-IF(M1367=1,计算结果!B$17,0)</f>
        <v>2.3298488907565806E-2</v>
      </c>
      <c r="O1367" s="2">
        <f t="shared" ca="1" si="87"/>
        <v>3.3399312450543142</v>
      </c>
      <c r="P1367" s="3">
        <f ca="1">1-O1367/MAX(O$2:O1367)</f>
        <v>0.40809251570774752</v>
      </c>
    </row>
    <row r="1368" spans="1:16" x14ac:dyDescent="0.15">
      <c r="A1368" s="1">
        <v>40407</v>
      </c>
      <c r="B1368">
        <v>2927.26</v>
      </c>
      <c r="C1368">
        <v>2949.73</v>
      </c>
      <c r="D1368">
        <v>2917.83</v>
      </c>
      <c r="E1368" s="2">
        <v>2942.29</v>
      </c>
      <c r="F1368" s="16">
        <v>86700539904</v>
      </c>
      <c r="G1368" s="3">
        <f t="shared" si="84"/>
        <v>6.9163061928489977E-3</v>
      </c>
      <c r="H1368" s="3">
        <f>1-E1368/MAX(E$2:E1368)</f>
        <v>0.49937215000340296</v>
      </c>
      <c r="I1368" s="32">
        <v>621.75163398692814</v>
      </c>
      <c r="J1368" s="32">
        <v>245.75163398692814</v>
      </c>
      <c r="K1368" s="34">
        <f ca="1">IF(ROW()&gt;计算结果!B$18+1,SUM(OFFSET(I1368,0,0,-计算结果!B$18,1))-SUM(OFFSET(J1368,0,0,-计算结果!B$18,1)),SUM(OFFSET(I1368,0,0,-ROW(),1))-SUM(OFFSET(J1368,0,0,-ROW(),1)))</f>
        <v>5202</v>
      </c>
      <c r="L1368" s="35" t="str">
        <f t="shared" ca="1" si="85"/>
        <v>买</v>
      </c>
      <c r="M1368" s="4" t="str">
        <f t="shared" ca="1" si="86"/>
        <v/>
      </c>
      <c r="N1368" s="3">
        <f ca="1">IF(L1367="买",E1368/E1367-1,0)-IF(M1368=1,计算结果!B$17,0)</f>
        <v>6.9163061928489977E-3</v>
      </c>
      <c r="O1368" s="2">
        <f t="shared" ca="1" si="87"/>
        <v>3.363031232208173</v>
      </c>
      <c r="P1368" s="3">
        <f ca="1">1-O1368/MAX(O$2:O1368)</f>
        <v>0.4039987023085434</v>
      </c>
    </row>
    <row r="1369" spans="1:16" x14ac:dyDescent="0.15">
      <c r="A1369" s="1">
        <v>40408</v>
      </c>
      <c r="B1369">
        <v>2945.98</v>
      </c>
      <c r="C1369">
        <v>2962.75</v>
      </c>
      <c r="D1369">
        <v>2924.67</v>
      </c>
      <c r="E1369" s="2">
        <v>2937.36</v>
      </c>
      <c r="F1369" s="16">
        <v>80832364544</v>
      </c>
      <c r="G1369" s="3">
        <f t="shared" si="84"/>
        <v>-1.6755656308521383E-3</v>
      </c>
      <c r="H1369" s="3">
        <f>1-E1369/MAX(E$2:E1369)</f>
        <v>0.50021098482270465</v>
      </c>
      <c r="I1369" s="32">
        <v>289.19607843137254</v>
      </c>
      <c r="J1369" s="32">
        <v>590.1960784313726</v>
      </c>
      <c r="K1369" s="34">
        <f ca="1">IF(ROW()&gt;计算结果!B$18+1,SUM(OFFSET(I1369,0,0,-计算结果!B$18,1))-SUM(OFFSET(J1369,0,0,-计算结果!B$18,1)),SUM(OFFSET(I1369,0,0,-ROW(),1))-SUM(OFFSET(J1369,0,0,-ROW(),1)))</f>
        <v>5390.9999999999964</v>
      </c>
      <c r="L1369" s="35" t="str">
        <f t="shared" ca="1" si="85"/>
        <v>买</v>
      </c>
      <c r="M1369" s="4" t="str">
        <f t="shared" ca="1" si="86"/>
        <v/>
      </c>
      <c r="N1369" s="3">
        <f ca="1">IF(L1368="买",E1369/E1368-1,0)-IF(M1369=1,计算结果!B$17,0)</f>
        <v>-1.6755656308521383E-3</v>
      </c>
      <c r="O1369" s="2">
        <f t="shared" ca="1" si="87"/>
        <v>3.3573962526600027</v>
      </c>
      <c r="P1369" s="3">
        <f ca="1">1-O1369/MAX(O$2:O1369)</f>
        <v>0.40499734159889844</v>
      </c>
    </row>
    <row r="1370" spans="1:16" x14ac:dyDescent="0.15">
      <c r="A1370" s="1">
        <v>40409</v>
      </c>
      <c r="B1370">
        <v>2940.77</v>
      </c>
      <c r="C1370">
        <v>2975.19</v>
      </c>
      <c r="D1370">
        <v>2928.01</v>
      </c>
      <c r="E1370" s="2">
        <v>2955.4</v>
      </c>
      <c r="F1370" s="16">
        <v>91734589440</v>
      </c>
      <c r="G1370" s="3">
        <f t="shared" si="84"/>
        <v>6.1415693003241678E-3</v>
      </c>
      <c r="H1370" s="3">
        <f>1-E1370/MAX(E$2:E1370)</f>
        <v>0.49714149595045254</v>
      </c>
      <c r="I1370" s="32">
        <v>458.57142857142816</v>
      </c>
      <c r="J1370" s="32">
        <v>428.57142857142816</v>
      </c>
      <c r="K1370" s="34">
        <f ca="1">IF(ROW()&gt;计算结果!B$18+1,SUM(OFFSET(I1370,0,0,-计算结果!B$18,1))-SUM(OFFSET(J1370,0,0,-计算结果!B$18,1)),SUM(OFFSET(I1370,0,0,-ROW(),1))-SUM(OFFSET(J1370,0,0,-ROW(),1)))</f>
        <v>5474.0000000000036</v>
      </c>
      <c r="L1370" s="35" t="str">
        <f t="shared" ca="1" si="85"/>
        <v>买</v>
      </c>
      <c r="M1370" s="4" t="str">
        <f t="shared" ca="1" si="86"/>
        <v/>
      </c>
      <c r="N1370" s="3">
        <f ca="1">IF(L1369="买",E1370/E1369-1,0)-IF(M1370=1,计算结果!B$17,0)</f>
        <v>6.1415693003241678E-3</v>
      </c>
      <c r="O1370" s="2">
        <f t="shared" ca="1" si="87"/>
        <v>3.3780159344143628</v>
      </c>
      <c r="P1370" s="3">
        <f ca="1">1-O1370/MAX(O$2:O1370)</f>
        <v>0.40134309153845094</v>
      </c>
    </row>
    <row r="1371" spans="1:16" x14ac:dyDescent="0.15">
      <c r="A1371" s="1">
        <v>40410</v>
      </c>
      <c r="B1371">
        <v>2943.33</v>
      </c>
      <c r="C1371">
        <v>2951.96</v>
      </c>
      <c r="D1371">
        <v>2892.64</v>
      </c>
      <c r="E1371" s="2">
        <v>2898.33</v>
      </c>
      <c r="F1371" s="16">
        <v>82298175488</v>
      </c>
      <c r="G1371" s="3">
        <f t="shared" si="84"/>
        <v>-1.9310414833863532E-2</v>
      </c>
      <c r="H1371" s="3">
        <f>1-E1371/MAX(E$2:E1371)</f>
        <v>0.50685190226638532</v>
      </c>
      <c r="I1371" s="32">
        <v>110.04651162790699</v>
      </c>
      <c r="J1371" s="32">
        <v>786.04651162790697</v>
      </c>
      <c r="K1371" s="34">
        <f ca="1">IF(ROW()&gt;计算结果!B$18+1,SUM(OFFSET(I1371,0,0,-计算结果!B$18,1))-SUM(OFFSET(J1371,0,0,-计算结果!B$18,1)),SUM(OFFSET(I1371,0,0,-ROW(),1))-SUM(OFFSET(J1371,0,0,-ROW(),1)))</f>
        <v>5492</v>
      </c>
      <c r="L1371" s="35" t="str">
        <f t="shared" ca="1" si="85"/>
        <v>买</v>
      </c>
      <c r="M1371" s="4" t="str">
        <f t="shared" ca="1" si="86"/>
        <v/>
      </c>
      <c r="N1371" s="3">
        <f ca="1">IF(L1370="买",E1371/E1370-1,0)-IF(M1371=1,计算结果!B$17,0)</f>
        <v>-1.9310414833863532E-2</v>
      </c>
      <c r="O1371" s="2">
        <f t="shared" ca="1" si="87"/>
        <v>3.3127850454054202</v>
      </c>
      <c r="P1371" s="3">
        <f ca="1">1-O1371/MAX(O$2:O1371)</f>
        <v>0.41290340478400178</v>
      </c>
    </row>
    <row r="1372" spans="1:16" x14ac:dyDescent="0.15">
      <c r="A1372" s="1">
        <v>40413</v>
      </c>
      <c r="B1372">
        <v>2895.71</v>
      </c>
      <c r="C1372">
        <v>2920.54</v>
      </c>
      <c r="D1372">
        <v>2886.66</v>
      </c>
      <c r="E1372" s="2">
        <v>2896.19</v>
      </c>
      <c r="F1372" s="16">
        <v>57772777472</v>
      </c>
      <c r="G1372" s="3">
        <f t="shared" si="84"/>
        <v>-7.3835622582651972E-4</v>
      </c>
      <c r="H1372" s="3">
        <f>1-E1372/MAX(E$2:E1372)</f>
        <v>0.50721602123460152</v>
      </c>
      <c r="I1372" s="32">
        <v>508.81395348837214</v>
      </c>
      <c r="J1372" s="32">
        <v>355.81395348837214</v>
      </c>
      <c r="K1372" s="34">
        <f ca="1">IF(ROW()&gt;计算结果!B$18+1,SUM(OFFSET(I1372,0,0,-计算结果!B$18,1))-SUM(OFFSET(J1372,0,0,-计算结果!B$18,1)),SUM(OFFSET(I1372,0,0,-ROW(),1))-SUM(OFFSET(J1372,0,0,-ROW(),1)))</f>
        <v>5963</v>
      </c>
      <c r="L1372" s="35" t="str">
        <f t="shared" ca="1" si="85"/>
        <v>买</v>
      </c>
      <c r="M1372" s="4" t="str">
        <f t="shared" ca="1" si="86"/>
        <v/>
      </c>
      <c r="N1372" s="3">
        <f ca="1">IF(L1371="买",E1372/E1371-1,0)-IF(M1372=1,计算结果!B$17,0)</f>
        <v>-7.3835622582651972E-4</v>
      </c>
      <c r="O1372" s="2">
        <f t="shared" ca="1" si="87"/>
        <v>3.3103390299423201</v>
      </c>
      <c r="P1372" s="3">
        <f ca="1">1-O1372/MAX(O$2:O1372)</f>
        <v>0.41333689121024109</v>
      </c>
    </row>
    <row r="1373" spans="1:16" x14ac:dyDescent="0.15">
      <c r="A1373" s="1">
        <v>40414</v>
      </c>
      <c r="B1373">
        <v>2892.13</v>
      </c>
      <c r="C1373">
        <v>2933.12</v>
      </c>
      <c r="D1373">
        <v>2866.8</v>
      </c>
      <c r="E1373" s="2">
        <v>2911.83</v>
      </c>
      <c r="F1373" s="16">
        <v>65036591104</v>
      </c>
      <c r="G1373" s="3">
        <f t="shared" si="84"/>
        <v>5.400198191416905E-3</v>
      </c>
      <c r="H1373" s="3">
        <f>1-E1373/MAX(E$2:E1373)</f>
        <v>0.50455489008371335</v>
      </c>
      <c r="I1373" s="32">
        <v>722.79069767441854</v>
      </c>
      <c r="J1373" s="32">
        <v>162.79069767441854</v>
      </c>
      <c r="K1373" s="34">
        <f ca="1">IF(ROW()&gt;计算结果!B$18+1,SUM(OFFSET(I1373,0,0,-计算结果!B$18,1))-SUM(OFFSET(J1373,0,0,-计算结果!B$18,1)),SUM(OFFSET(I1373,0,0,-ROW(),1))-SUM(OFFSET(J1373,0,0,-ROW(),1)))</f>
        <v>5769</v>
      </c>
      <c r="L1373" s="35" t="str">
        <f t="shared" ca="1" si="85"/>
        <v>买</v>
      </c>
      <c r="M1373" s="4" t="str">
        <f t="shared" ca="1" si="86"/>
        <v/>
      </c>
      <c r="N1373" s="3">
        <f ca="1">IF(L1372="买",E1373/E1372-1,0)-IF(M1373=1,计算结果!B$17,0)</f>
        <v>5.400198191416905E-3</v>
      </c>
      <c r="O1373" s="2">
        <f t="shared" ca="1" si="87"/>
        <v>3.3282155167847916</v>
      </c>
      <c r="P1373" s="3">
        <f ca="1">1-O1373/MAX(O$2:O1373)</f>
        <v>0.41016879415118357</v>
      </c>
    </row>
    <row r="1374" spans="1:16" x14ac:dyDescent="0.15">
      <c r="A1374" s="1">
        <v>40415</v>
      </c>
      <c r="B1374">
        <v>2893.99</v>
      </c>
      <c r="C1374">
        <v>2904.66</v>
      </c>
      <c r="D1374">
        <v>2842.25</v>
      </c>
      <c r="E1374" s="2">
        <v>2843.02</v>
      </c>
      <c r="F1374" s="16">
        <v>67048222720</v>
      </c>
      <c r="G1374" s="3">
        <f t="shared" si="84"/>
        <v>-2.3631187260245268E-2</v>
      </c>
      <c r="H1374" s="3">
        <f>1-E1374/MAX(E$2:E1374)</f>
        <v>0.51626284625331786</v>
      </c>
      <c r="I1374" s="32">
        <v>149.75</v>
      </c>
      <c r="J1374" s="32">
        <v>748.75</v>
      </c>
      <c r="K1374" s="34">
        <f ca="1">IF(ROW()&gt;计算结果!B$18+1,SUM(OFFSET(I1374,0,0,-计算结果!B$18,1))-SUM(OFFSET(J1374,0,0,-计算结果!B$18,1)),SUM(OFFSET(I1374,0,0,-ROW(),1))-SUM(OFFSET(J1374,0,0,-ROW(),1)))</f>
        <v>5166.9999999999927</v>
      </c>
      <c r="L1374" s="35" t="str">
        <f t="shared" ca="1" si="85"/>
        <v>买</v>
      </c>
      <c r="M1374" s="4" t="str">
        <f t="shared" ca="1" si="86"/>
        <v/>
      </c>
      <c r="N1374" s="3">
        <f ca="1">IF(L1373="买",E1374/E1373-1,0)-IF(M1374=1,计算结果!B$17,0)</f>
        <v>-2.3631187260245268E-2</v>
      </c>
      <c r="O1374" s="2">
        <f t="shared" ca="1" si="87"/>
        <v>3.2495658326651964</v>
      </c>
      <c r="P1374" s="3">
        <f ca="1">1-O1374/MAX(O$2:O1374)</f>
        <v>0.42410720582853312</v>
      </c>
    </row>
    <row r="1375" spans="1:16" x14ac:dyDescent="0.15">
      <c r="A1375" s="1">
        <v>40416</v>
      </c>
      <c r="B1375">
        <v>2853.1</v>
      </c>
      <c r="C1375">
        <v>2868.88</v>
      </c>
      <c r="D1375">
        <v>2836.13</v>
      </c>
      <c r="E1375" s="2">
        <v>2850.09</v>
      </c>
      <c r="F1375" s="16">
        <v>51862921216</v>
      </c>
      <c r="G1375" s="3">
        <f t="shared" si="84"/>
        <v>2.4867922139133469E-3</v>
      </c>
      <c r="H1375" s="3">
        <f>1-E1375/MAX(E$2:E1375)</f>
        <v>0.51505989246579997</v>
      </c>
      <c r="I1375" s="32">
        <v>608.57142857142856</v>
      </c>
      <c r="J1375" s="32">
        <v>253.57142857142856</v>
      </c>
      <c r="K1375" s="34">
        <f ca="1">IF(ROW()&gt;计算结果!B$18+1,SUM(OFFSET(I1375,0,0,-计算结果!B$18,1))-SUM(OFFSET(J1375,0,0,-计算结果!B$18,1)),SUM(OFFSET(I1375,0,0,-ROW(),1))-SUM(OFFSET(J1375,0,0,-ROW(),1)))</f>
        <v>6390.9999999999927</v>
      </c>
      <c r="L1375" s="35" t="str">
        <f t="shared" ca="1" si="85"/>
        <v>买</v>
      </c>
      <c r="M1375" s="4" t="str">
        <f t="shared" ca="1" si="86"/>
        <v/>
      </c>
      <c r="N1375" s="3">
        <f ca="1">IF(L1374="买",E1375/E1374-1,0)-IF(M1375=1,计算结果!B$17,0)</f>
        <v>2.4867922139133469E-3</v>
      </c>
      <c r="O1375" s="2">
        <f t="shared" ca="1" si="87"/>
        <v>3.2576468276764672</v>
      </c>
      <c r="P1375" s="3">
        <f ca="1">1-O1375/MAX(O$2:O1375)</f>
        <v>0.42267508011193877</v>
      </c>
    </row>
    <row r="1376" spans="1:16" x14ac:dyDescent="0.15">
      <c r="A1376" s="1">
        <v>40417</v>
      </c>
      <c r="B1376">
        <v>2847.45</v>
      </c>
      <c r="C1376">
        <v>2861.07</v>
      </c>
      <c r="D1376">
        <v>2833.42</v>
      </c>
      <c r="E1376" s="2">
        <v>2858.57</v>
      </c>
      <c r="F1376" s="16">
        <v>46699343872</v>
      </c>
      <c r="G1376" s="3">
        <f t="shared" si="84"/>
        <v>2.9753446382394522E-3</v>
      </c>
      <c r="H1376" s="3">
        <f>1-E1376/MAX(E$2:E1376)</f>
        <v>0.51361702851698077</v>
      </c>
      <c r="I1376" s="32">
        <v>504.00000000000006</v>
      </c>
      <c r="J1376" s="32">
        <v>350.00000000000006</v>
      </c>
      <c r="K1376" s="34">
        <f ca="1">IF(ROW()&gt;计算结果!B$18+1,SUM(OFFSET(I1376,0,0,-计算结果!B$18,1))-SUM(OFFSET(J1376,0,0,-计算结果!B$18,1)),SUM(OFFSET(I1376,0,0,-ROW(),1))-SUM(OFFSET(J1376,0,0,-ROW(),1)))</f>
        <v>6176</v>
      </c>
      <c r="L1376" s="35" t="str">
        <f t="shared" ca="1" si="85"/>
        <v>买</v>
      </c>
      <c r="M1376" s="4" t="str">
        <f t="shared" ca="1" si="86"/>
        <v/>
      </c>
      <c r="N1376" s="3">
        <f ca="1">IF(L1375="买",E1376/E1375-1,0)-IF(M1376=1,计算结果!B$17,0)</f>
        <v>2.9753446382394522E-3</v>
      </c>
      <c r="O1376" s="2">
        <f t="shared" ca="1" si="87"/>
        <v>3.267339449698472</v>
      </c>
      <c r="P1376" s="3">
        <f ca="1">1-O1376/MAX(O$2:O1376)</f>
        <v>0.42095733950702774</v>
      </c>
    </row>
    <row r="1377" spans="1:16" x14ac:dyDescent="0.15">
      <c r="A1377" s="1">
        <v>40420</v>
      </c>
      <c r="B1377">
        <v>2874.25</v>
      </c>
      <c r="C1377">
        <v>2921.08</v>
      </c>
      <c r="D1377">
        <v>2872.92</v>
      </c>
      <c r="E1377" s="2">
        <v>2915.01</v>
      </c>
      <c r="F1377" s="16">
        <v>77341614080</v>
      </c>
      <c r="G1377" s="3">
        <f t="shared" si="84"/>
        <v>1.9744137803167305E-2</v>
      </c>
      <c r="H1377" s="3">
        <f>1-E1377/MAX(E$2:E1377)</f>
        <v>0.50401381610290608</v>
      </c>
      <c r="I1377" s="32">
        <v>874</v>
      </c>
      <c r="J1377" s="32">
        <v>19</v>
      </c>
      <c r="K1377" s="34">
        <f ca="1">IF(ROW()&gt;计算结果!B$18+1,SUM(OFFSET(I1377,0,0,-计算结果!B$18,1))-SUM(OFFSET(J1377,0,0,-计算结果!B$18,1)),SUM(OFFSET(I1377,0,0,-ROW(),1))-SUM(OFFSET(J1377,0,0,-ROW(),1)))</f>
        <v>7241</v>
      </c>
      <c r="L1377" s="35" t="str">
        <f t="shared" ca="1" si="85"/>
        <v>买</v>
      </c>
      <c r="M1377" s="4" t="str">
        <f t="shared" ca="1" si="86"/>
        <v/>
      </c>
      <c r="N1377" s="3">
        <f ca="1">IF(L1376="买",E1377/E1376-1,0)-IF(M1377=1,计算结果!B$17,0)</f>
        <v>1.9744137803167305E-2</v>
      </c>
      <c r="O1377" s="2">
        <f t="shared" ca="1" si="87"/>
        <v>3.3318502500430434</v>
      </c>
      <c r="P1377" s="3">
        <f ca="1">1-O1377/MAX(O$2:O1377)</f>
        <v>0.40952464142434197</v>
      </c>
    </row>
    <row r="1378" spans="1:16" x14ac:dyDescent="0.15">
      <c r="A1378" s="1">
        <v>40421</v>
      </c>
      <c r="B1378">
        <v>2905.15</v>
      </c>
      <c r="C1378">
        <v>2910.06</v>
      </c>
      <c r="D1378">
        <v>2889.81</v>
      </c>
      <c r="E1378" s="2">
        <v>2903.19</v>
      </c>
      <c r="F1378" s="16">
        <v>79976349696</v>
      </c>
      <c r="G1378" s="3">
        <f t="shared" si="84"/>
        <v>-4.0548745973427724E-3</v>
      </c>
      <c r="H1378" s="3">
        <f>1-E1378/MAX(E$2:E1378)</f>
        <v>0.50602497788062339</v>
      </c>
      <c r="I1378" s="32">
        <v>383.99999999999966</v>
      </c>
      <c r="J1378" s="32">
        <v>399.99999999999966</v>
      </c>
      <c r="K1378" s="34">
        <f ca="1">IF(ROW()&gt;计算结果!B$18+1,SUM(OFFSET(I1378,0,0,-计算结果!B$18,1))-SUM(OFFSET(J1378,0,0,-计算结果!B$18,1)),SUM(OFFSET(I1378,0,0,-ROW(),1))-SUM(OFFSET(J1378,0,0,-ROW(),1)))</f>
        <v>7837</v>
      </c>
      <c r="L1378" s="35" t="str">
        <f t="shared" ca="1" si="85"/>
        <v>买</v>
      </c>
      <c r="M1378" s="4" t="str">
        <f t="shared" ca="1" si="86"/>
        <v/>
      </c>
      <c r="N1378" s="3">
        <f ca="1">IF(L1377="买",E1378/E1377-1,0)-IF(M1378=1,计算结果!B$17,0)</f>
        <v>-4.0548745973427724E-3</v>
      </c>
      <c r="O1378" s="2">
        <f t="shared" ca="1" si="87"/>
        <v>3.3183400151019935</v>
      </c>
      <c r="P1378" s="3">
        <f ca="1">1-O1378/MAX(O$2:O1378)</f>
        <v>0.41191894495618731</v>
      </c>
    </row>
    <row r="1379" spans="1:16" x14ac:dyDescent="0.15">
      <c r="A1379" s="1">
        <v>40422</v>
      </c>
      <c r="B1379">
        <v>2907.66</v>
      </c>
      <c r="C1379">
        <v>2931.76</v>
      </c>
      <c r="D1379">
        <v>2859.17</v>
      </c>
      <c r="E1379" s="2">
        <v>2884.04</v>
      </c>
      <c r="F1379" s="16">
        <v>87931887616</v>
      </c>
      <c r="G1379" s="3">
        <f t="shared" si="84"/>
        <v>-6.5961924641515512E-3</v>
      </c>
      <c r="H1379" s="3">
        <f>1-E1379/MAX(E$2:E1379)</f>
        <v>0.50928333219900634</v>
      </c>
      <c r="I1379" s="32">
        <v>214.11764705882354</v>
      </c>
      <c r="J1379" s="32">
        <v>669.11764705882354</v>
      </c>
      <c r="K1379" s="34">
        <f ca="1">IF(ROW()&gt;计算结果!B$18+1,SUM(OFFSET(I1379,0,0,-计算结果!B$18,1))-SUM(OFFSET(J1379,0,0,-计算结果!B$18,1)),SUM(OFFSET(I1379,0,0,-ROW(),1))-SUM(OFFSET(J1379,0,0,-ROW(),1)))</f>
        <v>6765</v>
      </c>
      <c r="L1379" s="35" t="str">
        <f t="shared" ca="1" si="85"/>
        <v>买</v>
      </c>
      <c r="M1379" s="4" t="str">
        <f t="shared" ca="1" si="86"/>
        <v/>
      </c>
      <c r="N1379" s="3">
        <f ca="1">IF(L1378="买",E1379/E1378-1,0)-IF(M1379=1,计算结果!B$17,0)</f>
        <v>-6.5961924641515512E-3</v>
      </c>
      <c r="O1379" s="2">
        <f t="shared" ca="1" si="87"/>
        <v>3.2964516057008852</v>
      </c>
      <c r="P1379" s="3">
        <f ca="1">1-O1379/MAX(O$2:O1379)</f>
        <v>0.41579804077977756</v>
      </c>
    </row>
    <row r="1380" spans="1:16" x14ac:dyDescent="0.15">
      <c r="A1380" s="1">
        <v>40423</v>
      </c>
      <c r="B1380">
        <v>2917.74</v>
      </c>
      <c r="C1380">
        <v>2931.55</v>
      </c>
      <c r="D1380">
        <v>2903.03</v>
      </c>
      <c r="E1380" s="2">
        <v>2921.39</v>
      </c>
      <c r="F1380" s="16">
        <v>88923144192</v>
      </c>
      <c r="G1380" s="3">
        <f t="shared" si="84"/>
        <v>1.2950583209664135E-2</v>
      </c>
      <c r="H1380" s="3">
        <f>1-E1380/MAX(E$2:E1380)</f>
        <v>0.50292826516028044</v>
      </c>
      <c r="I1380" s="32">
        <v>826.00638103919789</v>
      </c>
      <c r="J1380" s="32">
        <v>69.00638103919789</v>
      </c>
      <c r="K1380" s="34">
        <f ca="1">IF(ROW()&gt;计算结果!B$18+1,SUM(OFFSET(I1380,0,0,-计算结果!B$18,1))-SUM(OFFSET(J1380,0,0,-计算结果!B$18,1)),SUM(OFFSET(I1380,0,0,-ROW(),1))-SUM(OFFSET(J1380,0,0,-ROW(),1)))</f>
        <v>6619.9999999999964</v>
      </c>
      <c r="L1380" s="35" t="str">
        <f t="shared" ca="1" si="85"/>
        <v>买</v>
      </c>
      <c r="M1380" s="4" t="str">
        <f t="shared" ca="1" si="86"/>
        <v/>
      </c>
      <c r="N1380" s="3">
        <f ca="1">IF(L1379="买",E1380/E1379-1,0)-IF(M1380=1,计算结果!B$17,0)</f>
        <v>1.2950583209664135E-2</v>
      </c>
      <c r="O1380" s="2">
        <f t="shared" ca="1" si="87"/>
        <v>3.3391425765171454</v>
      </c>
      <c r="P1380" s="3">
        <f ca="1">1-O1380/MAX(O$2:O1380)</f>
        <v>0.40823228469564721</v>
      </c>
    </row>
    <row r="1381" spans="1:16" x14ac:dyDescent="0.15">
      <c r="A1381" s="1">
        <v>40424</v>
      </c>
      <c r="B1381">
        <v>2926.94</v>
      </c>
      <c r="C1381">
        <v>2929.55</v>
      </c>
      <c r="D1381">
        <v>2891.88</v>
      </c>
      <c r="E1381" s="2">
        <v>2920.21</v>
      </c>
      <c r="F1381" s="16">
        <v>87724826624</v>
      </c>
      <c r="G1381" s="3">
        <f t="shared" si="84"/>
        <v>-4.039173133336682E-4</v>
      </c>
      <c r="H1381" s="3">
        <f>1-E1381/MAX(E$2:E1381)</f>
        <v>0.50312904103995093</v>
      </c>
      <c r="I1381" s="32">
        <v>492.00000000000006</v>
      </c>
      <c r="J1381" s="32">
        <v>410.00000000000006</v>
      </c>
      <c r="K1381" s="34">
        <f ca="1">IF(ROW()&gt;计算结果!B$18+1,SUM(OFFSET(I1381,0,0,-计算结果!B$18,1))-SUM(OFFSET(J1381,0,0,-计算结果!B$18,1)),SUM(OFFSET(I1381,0,0,-ROW(),1))-SUM(OFFSET(J1381,0,0,-ROW(),1)))</f>
        <v>7101.9999999999964</v>
      </c>
      <c r="L1381" s="35" t="str">
        <f t="shared" ca="1" si="85"/>
        <v>买</v>
      </c>
      <c r="M1381" s="4" t="str">
        <f t="shared" ca="1" si="86"/>
        <v/>
      </c>
      <c r="N1381" s="3">
        <f ca="1">IF(L1380="买",E1381/E1380-1,0)-IF(M1381=1,计算结果!B$17,0)</f>
        <v>-4.039173133336682E-4</v>
      </c>
      <c r="O1381" s="2">
        <f t="shared" ca="1" si="87"/>
        <v>3.3377938390188007</v>
      </c>
      <c r="P1381" s="3">
        <f ca="1">1-O1381/MAX(O$2:O1381)</f>
        <v>0.40847130992133052</v>
      </c>
    </row>
    <row r="1382" spans="1:16" x14ac:dyDescent="0.15">
      <c r="A1382" s="1">
        <v>40427</v>
      </c>
      <c r="B1382">
        <v>2935.89</v>
      </c>
      <c r="C1382">
        <v>2980.42</v>
      </c>
      <c r="D1382">
        <v>2935.89</v>
      </c>
      <c r="E1382" s="2">
        <v>2975.09</v>
      </c>
      <c r="F1382" s="16">
        <v>110466113536</v>
      </c>
      <c r="G1382" s="3">
        <f t="shared" si="84"/>
        <v>1.8793168984422293E-2</v>
      </c>
      <c r="H1382" s="3">
        <f>1-E1382/MAX(E$2:E1382)</f>
        <v>0.49379126114476279</v>
      </c>
      <c r="I1382" s="32">
        <v>543.48387096774195</v>
      </c>
      <c r="J1382" s="32">
        <v>335.48387096774195</v>
      </c>
      <c r="K1382" s="34">
        <f ca="1">IF(ROW()&gt;计算结果!B$18+1,SUM(OFFSET(I1382,0,0,-计算结果!B$18,1))-SUM(OFFSET(J1382,0,0,-计算结果!B$18,1)),SUM(OFFSET(I1382,0,0,-ROW(),1))-SUM(OFFSET(J1382,0,0,-ROW(),1)))</f>
        <v>7179.9999999999964</v>
      </c>
      <c r="L1382" s="35" t="str">
        <f t="shared" ca="1" si="85"/>
        <v>买</v>
      </c>
      <c r="M1382" s="4" t="str">
        <f t="shared" ca="1" si="86"/>
        <v/>
      </c>
      <c r="N1382" s="3">
        <f ca="1">IF(L1381="买",E1382/E1381-1,0)-IF(M1382=1,计算结果!B$17,0)</f>
        <v>1.8793168984422293E-2</v>
      </c>
      <c r="O1382" s="2">
        <f t="shared" ca="1" si="87"/>
        <v>3.4005215626706446</v>
      </c>
      <c r="P1382" s="3">
        <f ca="1">1-O1382/MAX(O$2:O1382)</f>
        <v>0.39735461128954819</v>
      </c>
    </row>
    <row r="1383" spans="1:16" x14ac:dyDescent="0.15">
      <c r="A1383" s="1">
        <v>40428</v>
      </c>
      <c r="B1383">
        <v>2979.3</v>
      </c>
      <c r="C1383">
        <v>2991.44</v>
      </c>
      <c r="D1383">
        <v>2959.9</v>
      </c>
      <c r="E1383" s="2">
        <v>2983.11</v>
      </c>
      <c r="F1383" s="16">
        <v>85488197632</v>
      </c>
      <c r="G1383" s="3">
        <f t="shared" si="84"/>
        <v>2.6957167682322147E-3</v>
      </c>
      <c r="H1383" s="3">
        <f>1-E1383/MAX(E$2:E1383)</f>
        <v>0.49242666575920502</v>
      </c>
      <c r="I1383" s="32">
        <v>560</v>
      </c>
      <c r="J1383" s="32">
        <v>320</v>
      </c>
      <c r="K1383" s="34">
        <f ca="1">IF(ROW()&gt;计算结果!B$18+1,SUM(OFFSET(I1383,0,0,-计算结果!B$18,1))-SUM(OFFSET(J1383,0,0,-计算结果!B$18,1)),SUM(OFFSET(I1383,0,0,-ROW(),1))-SUM(OFFSET(J1383,0,0,-ROW(),1)))</f>
        <v>6610.0000000000036</v>
      </c>
      <c r="L1383" s="35" t="str">
        <f t="shared" ca="1" si="85"/>
        <v>买</v>
      </c>
      <c r="M1383" s="4" t="str">
        <f t="shared" ca="1" si="86"/>
        <v/>
      </c>
      <c r="N1383" s="3">
        <f ca="1">IF(L1382="买",E1383/E1382-1,0)-IF(M1383=1,计算结果!B$17,0)</f>
        <v>2.6957167682322147E-3</v>
      </c>
      <c r="O1383" s="2">
        <f t="shared" ca="1" si="87"/>
        <v>3.4096884056678709</v>
      </c>
      <c r="P1383" s="3">
        <f ca="1">1-O1383/MAX(O$2:O1383)</f>
        <v>0.39573005000990358</v>
      </c>
    </row>
    <row r="1384" spans="1:16" x14ac:dyDescent="0.15">
      <c r="A1384" s="1">
        <v>40429</v>
      </c>
      <c r="B1384">
        <v>2970</v>
      </c>
      <c r="C1384">
        <v>2982.72</v>
      </c>
      <c r="D1384">
        <v>2953.84</v>
      </c>
      <c r="E1384" s="2">
        <v>2980.97</v>
      </c>
      <c r="F1384" s="16">
        <v>92660875264</v>
      </c>
      <c r="G1384" s="3">
        <f t="shared" si="84"/>
        <v>-7.1737213847300474E-4</v>
      </c>
      <c r="H1384" s="3">
        <f>1-E1384/MAX(E$2:E1384)</f>
        <v>0.49279078472742122</v>
      </c>
      <c r="I1384" s="32">
        <v>489.66666666666663</v>
      </c>
      <c r="J1384" s="32">
        <v>376.66666666666663</v>
      </c>
      <c r="K1384" s="34">
        <f ca="1">IF(ROW()&gt;计算结果!B$18+1,SUM(OFFSET(I1384,0,0,-计算结果!B$18,1))-SUM(OFFSET(J1384,0,0,-计算结果!B$18,1)),SUM(OFFSET(I1384,0,0,-ROW(),1))-SUM(OFFSET(J1384,0,0,-ROW(),1)))</f>
        <v>6758.9999999999927</v>
      </c>
      <c r="L1384" s="35" t="str">
        <f t="shared" ca="1" si="85"/>
        <v>买</v>
      </c>
      <c r="M1384" s="4" t="str">
        <f t="shared" ca="1" si="86"/>
        <v/>
      </c>
      <c r="N1384" s="3">
        <f ca="1">IF(L1383="买",E1384/E1383-1,0)-IF(M1384=1,计算结果!B$17,0)</f>
        <v>-7.1737213847300474E-4</v>
      </c>
      <c r="O1384" s="2">
        <f t="shared" ca="1" si="87"/>
        <v>3.4072423902047704</v>
      </c>
      <c r="P1384" s="3">
        <f ca="1">1-O1384/MAX(O$2:O1384)</f>
        <v>0.39616353643614299</v>
      </c>
    </row>
    <row r="1385" spans="1:16" x14ac:dyDescent="0.15">
      <c r="A1385" s="1">
        <v>40430</v>
      </c>
      <c r="B1385">
        <v>2986.87</v>
      </c>
      <c r="C1385">
        <v>2986.87</v>
      </c>
      <c r="D1385">
        <v>2922.2</v>
      </c>
      <c r="E1385" s="2">
        <v>2926.46</v>
      </c>
      <c r="F1385" s="16">
        <v>103248281600</v>
      </c>
      <c r="G1385" s="3">
        <f t="shared" si="84"/>
        <v>-1.8285994156264529E-2</v>
      </c>
      <c r="H1385" s="3">
        <f>1-E1385/MAX(E$2:E1385)</f>
        <v>0.50206560947389911</v>
      </c>
      <c r="I1385" s="32">
        <v>166.67532467532467</v>
      </c>
      <c r="J1385" s="32">
        <v>724.67532467532465</v>
      </c>
      <c r="K1385" s="34">
        <f ca="1">IF(ROW()&gt;计算结果!B$18+1,SUM(OFFSET(I1385,0,0,-计算结果!B$18,1))-SUM(OFFSET(J1385,0,0,-计算结果!B$18,1)),SUM(OFFSET(I1385,0,0,-ROW(),1))-SUM(OFFSET(J1385,0,0,-ROW(),1)))</f>
        <v>6944.9999999999891</v>
      </c>
      <c r="L1385" s="35" t="str">
        <f t="shared" ca="1" si="85"/>
        <v>买</v>
      </c>
      <c r="M1385" s="4" t="str">
        <f t="shared" ca="1" si="86"/>
        <v/>
      </c>
      <c r="N1385" s="3">
        <f ca="1">IF(L1384="买",E1385/E1384-1,0)-IF(M1385=1,计算结果!B$17,0)</f>
        <v>-1.8285994156264529E-2</v>
      </c>
      <c r="O1385" s="2">
        <f t="shared" ca="1" si="87"/>
        <v>3.3449375757685091</v>
      </c>
      <c r="P1385" s="3">
        <f ca="1">1-O1385/MAX(O$2:O1385)</f>
        <v>0.40720528648021115</v>
      </c>
    </row>
    <row r="1386" spans="1:16" x14ac:dyDescent="0.15">
      <c r="A1386" s="1">
        <v>40431</v>
      </c>
      <c r="B1386">
        <v>2928</v>
      </c>
      <c r="C1386">
        <v>2940.79</v>
      </c>
      <c r="D1386">
        <v>2890.03</v>
      </c>
      <c r="E1386" s="2">
        <v>2932.55</v>
      </c>
      <c r="F1386" s="16">
        <v>83743162368</v>
      </c>
      <c r="G1386" s="3">
        <f t="shared" si="84"/>
        <v>2.0810125544172831E-3</v>
      </c>
      <c r="H1386" s="3">
        <f>1-E1386/MAX(E$2:E1386)</f>
        <v>0.50102940175593813</v>
      </c>
      <c r="I1386" s="32">
        <v>524.16666666666663</v>
      </c>
      <c r="J1386" s="32">
        <v>354.16666666666663</v>
      </c>
      <c r="K1386" s="34">
        <f ca="1">IF(ROW()&gt;计算结果!B$18+1,SUM(OFFSET(I1386,0,0,-计算结果!B$18,1))-SUM(OFFSET(J1386,0,0,-计算结果!B$18,1)),SUM(OFFSET(I1386,0,0,-ROW(),1))-SUM(OFFSET(J1386,0,0,-ROW(),1)))</f>
        <v>7685.9999999999927</v>
      </c>
      <c r="L1386" s="35" t="str">
        <f t="shared" ca="1" si="85"/>
        <v>买</v>
      </c>
      <c r="M1386" s="4" t="str">
        <f t="shared" ca="1" si="86"/>
        <v/>
      </c>
      <c r="N1386" s="3">
        <f ca="1">IF(L1385="买",E1386/E1385-1,0)-IF(M1386=1,计算结果!B$17,0)</f>
        <v>2.0810125544172831E-3</v>
      </c>
      <c r="O1386" s="2">
        <f t="shared" ca="1" si="87"/>
        <v>3.3518984328574257</v>
      </c>
      <c r="P1386" s="3">
        <f ca="1">1-O1386/MAX(O$2:O1386)</f>
        <v>0.40597167323918415</v>
      </c>
    </row>
    <row r="1387" spans="1:16" x14ac:dyDescent="0.15">
      <c r="A1387" s="1">
        <v>40434</v>
      </c>
      <c r="B1387">
        <v>2933.59</v>
      </c>
      <c r="C1387">
        <v>2977.08</v>
      </c>
      <c r="D1387">
        <v>2925.42</v>
      </c>
      <c r="E1387" s="2">
        <v>2962.32</v>
      </c>
      <c r="F1387" s="16">
        <v>87536181248</v>
      </c>
      <c r="G1387" s="3">
        <f t="shared" si="84"/>
        <v>1.0151574568208588E-2</v>
      </c>
      <c r="H1387" s="3">
        <f>1-E1387/MAX(E$2:E1387)</f>
        <v>0.49596406452051989</v>
      </c>
      <c r="I1387" s="32">
        <v>765.93693693693695</v>
      </c>
      <c r="J1387" s="32">
        <v>116.93693693693695</v>
      </c>
      <c r="K1387" s="34">
        <f ca="1">IF(ROW()&gt;计算结果!B$18+1,SUM(OFFSET(I1387,0,0,-计算结果!B$18,1))-SUM(OFFSET(J1387,0,0,-计算结果!B$18,1)),SUM(OFFSET(I1387,0,0,-ROW(),1))-SUM(OFFSET(J1387,0,0,-ROW(),1)))</f>
        <v>7750</v>
      </c>
      <c r="L1387" s="35" t="str">
        <f t="shared" ca="1" si="85"/>
        <v>买</v>
      </c>
      <c r="M1387" s="4" t="str">
        <f t="shared" ca="1" si="86"/>
        <v/>
      </c>
      <c r="N1387" s="3">
        <f ca="1">IF(L1386="买",E1387/E1386-1,0)-IF(M1387=1,计算结果!B$17,0)</f>
        <v>1.0151574568208588E-2</v>
      </c>
      <c r="O1387" s="2">
        <f t="shared" ca="1" si="87"/>
        <v>3.3859254797436393</v>
      </c>
      <c r="P1387" s="3">
        <f ca="1">1-O1387/MAX(O$2:O1387)</f>
        <v>0.39994135038444356</v>
      </c>
    </row>
    <row r="1388" spans="1:16" x14ac:dyDescent="0.15">
      <c r="A1388" s="1">
        <v>40435</v>
      </c>
      <c r="B1388">
        <v>2971.55</v>
      </c>
      <c r="C1388">
        <v>2984.47</v>
      </c>
      <c r="D1388">
        <v>2954.51</v>
      </c>
      <c r="E1388" s="2">
        <v>2965.01</v>
      </c>
      <c r="F1388" s="16">
        <v>87204421632</v>
      </c>
      <c r="G1388" s="3">
        <f t="shared" si="84"/>
        <v>9.0807205163523363E-4</v>
      </c>
      <c r="H1388" s="3">
        <f>1-E1388/MAX(E$2:E1388)</f>
        <v>0.49550636357449118</v>
      </c>
      <c r="I1388" s="32">
        <v>400.35294117647049</v>
      </c>
      <c r="J1388" s="32">
        <v>482.35294117647049</v>
      </c>
      <c r="K1388" s="34">
        <f ca="1">IF(ROW()&gt;计算结果!B$18+1,SUM(OFFSET(I1388,0,0,-计算结果!B$18,1))-SUM(OFFSET(J1388,0,0,-计算结果!B$18,1)),SUM(OFFSET(I1388,0,0,-ROW(),1))-SUM(OFFSET(J1388,0,0,-ROW(),1)))</f>
        <v>8129.9999999999964</v>
      </c>
      <c r="L1388" s="35" t="str">
        <f t="shared" ca="1" si="85"/>
        <v>买</v>
      </c>
      <c r="M1388" s="4" t="str">
        <f t="shared" ca="1" si="86"/>
        <v/>
      </c>
      <c r="N1388" s="3">
        <f ca="1">IF(L1387="买",E1388/E1387-1,0)-IF(M1388=1,计算结果!B$17,0)</f>
        <v>9.0807205163523363E-4</v>
      </c>
      <c r="O1388" s="2">
        <f t="shared" ca="1" si="87"/>
        <v>3.3890001440407143</v>
      </c>
      <c r="P1388" s="3">
        <f ca="1">1-O1388/MAX(O$2:O1388)</f>
        <v>0.39939645389538569</v>
      </c>
    </row>
    <row r="1389" spans="1:16" x14ac:dyDescent="0.15">
      <c r="A1389" s="1">
        <v>40436</v>
      </c>
      <c r="B1389">
        <v>2965.54</v>
      </c>
      <c r="C1389">
        <v>2965.54</v>
      </c>
      <c r="D1389">
        <v>2905.63</v>
      </c>
      <c r="E1389" s="2">
        <v>2913.19</v>
      </c>
      <c r="F1389" s="16">
        <v>86445965312</v>
      </c>
      <c r="G1389" s="3">
        <f t="shared" si="84"/>
        <v>-1.7477175456406591E-2</v>
      </c>
      <c r="H1389" s="3">
        <f>1-E1389/MAX(E$2:E1389)</f>
        <v>0.50432348737494048</v>
      </c>
      <c r="I1389" s="32">
        <v>181.64864864864867</v>
      </c>
      <c r="J1389" s="32">
        <v>698.64864864864865</v>
      </c>
      <c r="K1389" s="34">
        <f ca="1">IF(ROW()&gt;计算结果!B$18+1,SUM(OFFSET(I1389,0,0,-计算结果!B$18,1))-SUM(OFFSET(J1389,0,0,-计算结果!B$18,1)),SUM(OFFSET(I1389,0,0,-ROW(),1))-SUM(OFFSET(J1389,0,0,-ROW(),1)))</f>
        <v>7287</v>
      </c>
      <c r="L1389" s="35" t="str">
        <f t="shared" ca="1" si="85"/>
        <v>买</v>
      </c>
      <c r="M1389" s="4" t="str">
        <f t="shared" ca="1" si="86"/>
        <v/>
      </c>
      <c r="N1389" s="3">
        <f ca="1">IF(L1388="买",E1389/E1388-1,0)-IF(M1389=1,计算结果!B$17,0)</f>
        <v>-1.7477175456406591E-2</v>
      </c>
      <c r="O1389" s="2">
        <f t="shared" ca="1" si="87"/>
        <v>3.3297699939015275</v>
      </c>
      <c r="P1389" s="3">
        <f ca="1">1-O1389/MAX(O$2:O1389)</f>
        <v>0.40989330745039609</v>
      </c>
    </row>
    <row r="1390" spans="1:16" x14ac:dyDescent="0.15">
      <c r="A1390" s="1">
        <v>40437</v>
      </c>
      <c r="B1390">
        <v>2908.32</v>
      </c>
      <c r="C1390">
        <v>2917.85</v>
      </c>
      <c r="D1390">
        <v>2834.03</v>
      </c>
      <c r="E1390" s="2">
        <v>2857.79</v>
      </c>
      <c r="F1390" s="16">
        <v>84198375424</v>
      </c>
      <c r="G1390" s="3">
        <f t="shared" si="84"/>
        <v>-1.9016953923362445E-2</v>
      </c>
      <c r="H1390" s="3">
        <f>1-E1390/MAX(E$2:E1390)</f>
        <v>0.5137497447764241</v>
      </c>
      <c r="I1390" s="32">
        <v>124</v>
      </c>
      <c r="J1390" s="32">
        <v>775</v>
      </c>
      <c r="K1390" s="34">
        <f ca="1">IF(ROW()&gt;计算结果!B$18+1,SUM(OFFSET(I1390,0,0,-计算结果!B$18,1))-SUM(OFFSET(J1390,0,0,-计算结果!B$18,1)),SUM(OFFSET(I1390,0,0,-ROW(),1))-SUM(OFFSET(J1390,0,0,-ROW(),1)))</f>
        <v>7035.9999999999927</v>
      </c>
      <c r="L1390" s="35" t="str">
        <f t="shared" ca="1" si="85"/>
        <v>买</v>
      </c>
      <c r="M1390" s="4" t="str">
        <f t="shared" ca="1" si="86"/>
        <v/>
      </c>
      <c r="N1390" s="3">
        <f ca="1">IF(L1389="买",E1390/E1389-1,0)-IF(M1390=1,计算结果!B$17,0)</f>
        <v>-1.9016953923362445E-2</v>
      </c>
      <c r="O1390" s="2">
        <f t="shared" ca="1" si="87"/>
        <v>3.2664479113521074</v>
      </c>
      <c r="P1390" s="3">
        <f ca="1">1-O1390/MAX(O$2:O1390)</f>
        <v>0.42111533923247968</v>
      </c>
    </row>
    <row r="1391" spans="1:16" x14ac:dyDescent="0.15">
      <c r="A1391" s="1">
        <v>40438</v>
      </c>
      <c r="B1391">
        <v>2864.72</v>
      </c>
      <c r="C1391">
        <v>2877.08</v>
      </c>
      <c r="D1391">
        <v>2847.68</v>
      </c>
      <c r="E1391" s="2">
        <v>2861.37</v>
      </c>
      <c r="F1391" s="16">
        <v>62466326528</v>
      </c>
      <c r="G1391" s="3">
        <f t="shared" si="84"/>
        <v>1.2527162597670838E-3</v>
      </c>
      <c r="H1391" s="3">
        <f>1-E1391/MAX(E$2:E1391)</f>
        <v>0.51314061117538967</v>
      </c>
      <c r="I1391" s="32">
        <v>420.7272727272728</v>
      </c>
      <c r="J1391" s="32">
        <v>472.7272727272728</v>
      </c>
      <c r="K1391" s="34">
        <f ca="1">IF(ROW()&gt;计算结果!B$18+1,SUM(OFFSET(I1391,0,0,-计算结果!B$18,1))-SUM(OFFSET(J1391,0,0,-计算结果!B$18,1)),SUM(OFFSET(I1391,0,0,-ROW(),1))-SUM(OFFSET(J1391,0,0,-ROW(),1)))</f>
        <v>6525.9999999999927</v>
      </c>
      <c r="L1391" s="35" t="str">
        <f t="shared" ca="1" si="85"/>
        <v>买</v>
      </c>
      <c r="M1391" s="4" t="str">
        <f t="shared" ca="1" si="86"/>
        <v/>
      </c>
      <c r="N1391" s="3">
        <f ca="1">IF(L1390="买",E1391/E1390-1,0)-IF(M1391=1,计算结果!B$17,0)</f>
        <v>1.2527162597670838E-3</v>
      </c>
      <c r="O1391" s="2">
        <f t="shared" ca="1" si="87"/>
        <v>3.2705398437623403</v>
      </c>
      <c r="P1391" s="3">
        <f ca="1">1-O1391/MAX(O$2:O1391)</f>
        <v>0.42039016100540649</v>
      </c>
    </row>
    <row r="1392" spans="1:16" x14ac:dyDescent="0.15">
      <c r="A1392" s="1">
        <v>40441</v>
      </c>
      <c r="B1392">
        <v>2865.04</v>
      </c>
      <c r="C1392">
        <v>2872.22</v>
      </c>
      <c r="D1392">
        <v>2829.76</v>
      </c>
      <c r="E1392" s="2">
        <v>2849.83</v>
      </c>
      <c r="F1392" s="16">
        <v>57582985216</v>
      </c>
      <c r="G1392" s="3">
        <f t="shared" si="84"/>
        <v>-4.0330331274878173E-3</v>
      </c>
      <c r="H1392" s="3">
        <f>1-E1392/MAX(E$2:E1392)</f>
        <v>0.51510413121894771</v>
      </c>
      <c r="I1392" s="32">
        <v>255.73684210526315</v>
      </c>
      <c r="J1392" s="32">
        <v>594.73684210526312</v>
      </c>
      <c r="K1392" s="34">
        <f ca="1">IF(ROW()&gt;计算结果!B$18+1,SUM(OFFSET(I1392,0,0,-计算结果!B$18,1))-SUM(OFFSET(J1392,0,0,-计算结果!B$18,1)),SUM(OFFSET(I1392,0,0,-ROW(),1))-SUM(OFFSET(J1392,0,0,-ROW(),1)))</f>
        <v>5319.9999999999964</v>
      </c>
      <c r="L1392" s="35" t="str">
        <f t="shared" ca="1" si="85"/>
        <v>买</v>
      </c>
      <c r="M1392" s="4" t="str">
        <f t="shared" ca="1" si="86"/>
        <v/>
      </c>
      <c r="N1392" s="3">
        <f ca="1">IF(L1391="买",E1392/E1391-1,0)-IF(M1392=1,计算结果!B$17,0)</f>
        <v>-4.0330331274878173E-3</v>
      </c>
      <c r="O1392" s="2">
        <f t="shared" ca="1" si="87"/>
        <v>3.2573496482276778</v>
      </c>
      <c r="P1392" s="3">
        <f ca="1">1-O1392/MAX(O$2:O1392)</f>
        <v>0.42272774668708957</v>
      </c>
    </row>
    <row r="1393" spans="1:16" x14ac:dyDescent="0.15">
      <c r="A1393" s="1">
        <v>40442</v>
      </c>
      <c r="B1393">
        <v>2859.43</v>
      </c>
      <c r="C1393">
        <v>2869.38</v>
      </c>
      <c r="D1393">
        <v>2844.13</v>
      </c>
      <c r="E1393" s="2">
        <v>2857.48</v>
      </c>
      <c r="F1393" s="16">
        <v>44742025216</v>
      </c>
      <c r="G1393" s="3">
        <f t="shared" si="84"/>
        <v>2.6843706466701533E-3</v>
      </c>
      <c r="H1393" s="3">
        <f>1-E1393/MAX(E$2:E1393)</f>
        <v>0.51380249098210029</v>
      </c>
      <c r="I1393" s="32">
        <v>490</v>
      </c>
      <c r="J1393" s="32">
        <v>392</v>
      </c>
      <c r="K1393" s="34">
        <f ca="1">IF(ROW()&gt;计算结果!B$18+1,SUM(OFFSET(I1393,0,0,-计算结果!B$18,1))-SUM(OFFSET(J1393,0,0,-计算结果!B$18,1)),SUM(OFFSET(I1393,0,0,-ROW(),1))-SUM(OFFSET(J1393,0,0,-ROW(),1)))</f>
        <v>5645.9999999999964</v>
      </c>
      <c r="L1393" s="35" t="str">
        <f t="shared" ca="1" si="85"/>
        <v>买</v>
      </c>
      <c r="M1393" s="4" t="str">
        <f t="shared" ca="1" si="86"/>
        <v/>
      </c>
      <c r="N1393" s="3">
        <f ca="1">IF(L1392="买",E1393/E1392-1,0)-IF(M1393=1,计算结果!B$17,0)</f>
        <v>2.6843706466701533E-3</v>
      </c>
      <c r="O1393" s="2">
        <f t="shared" ca="1" si="87"/>
        <v>3.2660935820093213</v>
      </c>
      <c r="P1393" s="3">
        <f ca="1">1-O1393/MAX(O$2:O1393)</f>
        <v>0.42117813399515924</v>
      </c>
    </row>
    <row r="1394" spans="1:16" x14ac:dyDescent="0.15">
      <c r="A1394" s="1">
        <v>40448</v>
      </c>
      <c r="B1394">
        <v>2869.93</v>
      </c>
      <c r="C1394">
        <v>2905.53</v>
      </c>
      <c r="D1394">
        <v>2864.21</v>
      </c>
      <c r="E1394" s="2">
        <v>2905.03</v>
      </c>
      <c r="F1394" s="16">
        <v>62611533824</v>
      </c>
      <c r="G1394" s="3">
        <f t="shared" si="84"/>
        <v>1.6640536416702822E-2</v>
      </c>
      <c r="H1394" s="3">
        <f>1-E1394/MAX(E$2:E1394)</f>
        <v>0.50571190362757767</v>
      </c>
      <c r="I1394" s="32">
        <v>849.99924299772908</v>
      </c>
      <c r="J1394" s="32">
        <v>30.999242997729084</v>
      </c>
      <c r="K1394" s="34">
        <f ca="1">IF(ROW()&gt;计算结果!B$18+1,SUM(OFFSET(I1394,0,0,-计算结果!B$18,1))-SUM(OFFSET(J1394,0,0,-计算结果!B$18,1)),SUM(OFFSET(I1394,0,0,-ROW(),1))-SUM(OFFSET(J1394,0,0,-ROW(),1)))</f>
        <v>6576.9999999999964</v>
      </c>
      <c r="L1394" s="35" t="str">
        <f t="shared" ca="1" si="85"/>
        <v>买</v>
      </c>
      <c r="M1394" s="4" t="str">
        <f t="shared" ca="1" si="86"/>
        <v/>
      </c>
      <c r="N1394" s="3">
        <f ca="1">IF(L1393="买",E1394/E1393-1,0)-IF(M1394=1,计算结果!B$17,0)</f>
        <v>1.6640536416702822E-2</v>
      </c>
      <c r="O1394" s="2">
        <f t="shared" ca="1" si="87"/>
        <v>3.3204431312011069</v>
      </c>
      <c r="P1394" s="3">
        <f ca="1">1-O1394/MAX(O$2:O1394)</f>
        <v>0.41154622765512183</v>
      </c>
    </row>
    <row r="1395" spans="1:16" x14ac:dyDescent="0.15">
      <c r="A1395" s="1">
        <v>40449</v>
      </c>
      <c r="B1395">
        <v>2900.54</v>
      </c>
      <c r="C1395">
        <v>2900.54</v>
      </c>
      <c r="D1395">
        <v>2875.66</v>
      </c>
      <c r="E1395" s="2">
        <v>2880.91</v>
      </c>
      <c r="F1395" s="16">
        <v>80859750400</v>
      </c>
      <c r="G1395" s="3">
        <f t="shared" si="84"/>
        <v>-8.3028402460560979E-3</v>
      </c>
      <c r="H1395" s="3">
        <f>1-E1395/MAX(E$2:E1395)</f>
        <v>0.50981589872728517</v>
      </c>
      <c r="I1395" s="32">
        <v>319.00000000000006</v>
      </c>
      <c r="J1395" s="32">
        <v>580</v>
      </c>
      <c r="K1395" s="34">
        <f ca="1">IF(ROW()&gt;计算结果!B$18+1,SUM(OFFSET(I1395,0,0,-计算结果!B$18,1))-SUM(OFFSET(J1395,0,0,-计算结果!B$18,1)),SUM(OFFSET(I1395,0,0,-ROW(),1))-SUM(OFFSET(J1395,0,0,-ROW(),1)))</f>
        <v>6589.9999999999964</v>
      </c>
      <c r="L1395" s="35" t="str">
        <f t="shared" ca="1" si="85"/>
        <v>买</v>
      </c>
      <c r="M1395" s="4" t="str">
        <f t="shared" ca="1" si="86"/>
        <v/>
      </c>
      <c r="N1395" s="3">
        <f ca="1">IF(L1394="买",E1395/E1394-1,0)-IF(M1395=1,计算结果!B$17,0)</f>
        <v>-8.3028402460560979E-3</v>
      </c>
      <c r="O1395" s="2">
        <f t="shared" ca="1" si="87"/>
        <v>3.2928740223366297</v>
      </c>
      <c r="P1395" s="3">
        <f ca="1">1-O1395/MAX(O$2:O1395)</f>
        <v>0.41643206531909038</v>
      </c>
    </row>
    <row r="1396" spans="1:16" x14ac:dyDescent="0.15">
      <c r="A1396" s="1">
        <v>40450</v>
      </c>
      <c r="B1396">
        <v>2877.27</v>
      </c>
      <c r="C1396">
        <v>2908.73</v>
      </c>
      <c r="D1396">
        <v>2866.85</v>
      </c>
      <c r="E1396" s="2">
        <v>2874.81</v>
      </c>
      <c r="F1396" s="16">
        <v>74516021248</v>
      </c>
      <c r="G1396" s="3">
        <f t="shared" si="84"/>
        <v>-2.1173865202314124E-3</v>
      </c>
      <c r="H1396" s="3">
        <f>1-E1396/MAX(E$2:E1396)</f>
        <v>0.51085380793575164</v>
      </c>
      <c r="I1396" s="32">
        <v>279.81818181818181</v>
      </c>
      <c r="J1396" s="32">
        <v>621.81818181818176</v>
      </c>
      <c r="K1396" s="34">
        <f ca="1">IF(ROW()&gt;计算结果!B$18+1,SUM(OFFSET(I1396,0,0,-计算结果!B$18,1))-SUM(OFFSET(J1396,0,0,-计算结果!B$18,1)),SUM(OFFSET(I1396,0,0,-ROW(),1))-SUM(OFFSET(J1396,0,0,-ROW(),1)))</f>
        <v>7005.0000000000073</v>
      </c>
      <c r="L1396" s="35" t="str">
        <f t="shared" ca="1" si="85"/>
        <v>买</v>
      </c>
      <c r="M1396" s="4" t="str">
        <f t="shared" ca="1" si="86"/>
        <v/>
      </c>
      <c r="N1396" s="3">
        <f ca="1">IF(L1395="买",E1396/E1395-1,0)-IF(M1396=1,计算结果!B$17,0)</f>
        <v>-2.1173865202314124E-3</v>
      </c>
      <c r="O1396" s="2">
        <f t="shared" ca="1" si="87"/>
        <v>3.2859017352689142</v>
      </c>
      <c r="P1396" s="3">
        <f ca="1">1-O1396/MAX(O$2:O1396)</f>
        <v>0.417667704197623</v>
      </c>
    </row>
    <row r="1397" spans="1:16" x14ac:dyDescent="0.15">
      <c r="A1397" s="1">
        <v>40451</v>
      </c>
      <c r="B1397">
        <v>2859.06</v>
      </c>
      <c r="C1397">
        <v>2935.59</v>
      </c>
      <c r="D1397">
        <v>2857.42</v>
      </c>
      <c r="E1397" s="2">
        <v>2935.57</v>
      </c>
      <c r="F1397" s="16">
        <v>80709730304</v>
      </c>
      <c r="G1397" s="3">
        <f t="shared" si="84"/>
        <v>2.1135309811779024E-2</v>
      </c>
      <c r="H1397" s="3">
        <f>1-E1397/MAX(E$2:E1397)</f>
        <v>0.50051555162322192</v>
      </c>
      <c r="I1397" s="32">
        <v>812.9735449735449</v>
      </c>
      <c r="J1397" s="32">
        <v>94.973544973544904</v>
      </c>
      <c r="K1397" s="34">
        <f ca="1">IF(ROW()&gt;计算结果!B$18+1,SUM(OFFSET(I1397,0,0,-计算结果!B$18,1))-SUM(OFFSET(J1397,0,0,-计算结果!B$18,1)),SUM(OFFSET(I1397,0,0,-ROW(),1))-SUM(OFFSET(J1397,0,0,-ROW(),1)))</f>
        <v>6910.0000000000073</v>
      </c>
      <c r="L1397" s="35" t="str">
        <f t="shared" ca="1" si="85"/>
        <v>买</v>
      </c>
      <c r="M1397" s="4" t="str">
        <f t="shared" ca="1" si="86"/>
        <v/>
      </c>
      <c r="N1397" s="3">
        <f ca="1">IF(L1396="买",E1397/E1396-1,0)-IF(M1397=1,计算结果!B$17,0)</f>
        <v>2.1135309811779024E-2</v>
      </c>
      <c r="O1397" s="2">
        <f t="shared" ca="1" si="87"/>
        <v>3.3553502864548848</v>
      </c>
      <c r="P1397" s="3">
        <f ca="1">1-O1397/MAX(O$2:O1397)</f>
        <v>0.40535993071243526</v>
      </c>
    </row>
    <row r="1398" spans="1:16" x14ac:dyDescent="0.15">
      <c r="A1398" s="1">
        <v>40459</v>
      </c>
      <c r="B1398">
        <v>2965.65</v>
      </c>
      <c r="C1398">
        <v>3055.84</v>
      </c>
      <c r="D1398">
        <v>2963.24</v>
      </c>
      <c r="E1398" s="2">
        <v>3044.23</v>
      </c>
      <c r="F1398" s="16">
        <v>134986637312</v>
      </c>
      <c r="G1398" s="3">
        <f t="shared" si="84"/>
        <v>3.7014957912773205E-2</v>
      </c>
      <c r="H1398" s="3">
        <f>1-E1398/MAX(E$2:E1398)</f>
        <v>0.48202715578847066</v>
      </c>
      <c r="I1398" s="32">
        <v>866.99255583126546</v>
      </c>
      <c r="J1398" s="32">
        <v>40.992555831265463</v>
      </c>
      <c r="K1398" s="34">
        <f ca="1">IF(ROW()&gt;计算结果!B$18+1,SUM(OFFSET(I1398,0,0,-计算结果!B$18,1))-SUM(OFFSET(J1398,0,0,-计算结果!B$18,1)),SUM(OFFSET(I1398,0,0,-ROW(),1))-SUM(OFFSET(J1398,0,0,-ROW(),1)))</f>
        <v>7403.0000000000109</v>
      </c>
      <c r="L1398" s="35" t="str">
        <f t="shared" ca="1" si="85"/>
        <v>买</v>
      </c>
      <c r="M1398" s="4" t="str">
        <f t="shared" ca="1" si="86"/>
        <v/>
      </c>
      <c r="N1398" s="3">
        <f ca="1">IF(L1397="买",E1398/E1397-1,0)-IF(M1398=1,计算结果!B$17,0)</f>
        <v>3.7014957912773205E-2</v>
      </c>
      <c r="O1398" s="2">
        <f t="shared" ca="1" si="87"/>
        <v>3.4795484360906239</v>
      </c>
      <c r="P1398" s="3">
        <f ca="1">1-O1398/MAX(O$2:O1398)</f>
        <v>0.3833493535745075</v>
      </c>
    </row>
    <row r="1399" spans="1:16" x14ac:dyDescent="0.15">
      <c r="A1399" s="1">
        <v>40462</v>
      </c>
      <c r="B1399">
        <v>3069.19</v>
      </c>
      <c r="C1399">
        <v>3154.2</v>
      </c>
      <c r="D1399">
        <v>3069.19</v>
      </c>
      <c r="E1399" s="2">
        <v>3132.9</v>
      </c>
      <c r="F1399" s="16">
        <v>212607074304</v>
      </c>
      <c r="G1399" s="3">
        <f t="shared" si="84"/>
        <v>2.9127234144594949E-2</v>
      </c>
      <c r="H1399" s="3">
        <f>1-E1399/MAX(E$2:E1399)</f>
        <v>0.46694003947457974</v>
      </c>
      <c r="I1399" s="32">
        <v>643.54421768707482</v>
      </c>
      <c r="J1399" s="32">
        <v>260.54421768707482</v>
      </c>
      <c r="K1399" s="34">
        <f ca="1">IF(ROW()&gt;计算结果!B$18+1,SUM(OFFSET(I1399,0,0,-计算结果!B$18,1))-SUM(OFFSET(J1399,0,0,-计算结果!B$18,1)),SUM(OFFSET(I1399,0,0,-ROW(),1))-SUM(OFFSET(J1399,0,0,-ROW(),1)))</f>
        <v>8124.0000000000109</v>
      </c>
      <c r="L1399" s="35" t="str">
        <f t="shared" ca="1" si="85"/>
        <v>买</v>
      </c>
      <c r="M1399" s="4" t="str">
        <f t="shared" ca="1" si="86"/>
        <v/>
      </c>
      <c r="N1399" s="3">
        <f ca="1">IF(L1398="买",E1399/E1398-1,0)-IF(M1399=1,计算结果!B$17,0)</f>
        <v>2.9127234144594949E-2</v>
      </c>
      <c r="O1399" s="2">
        <f t="shared" ca="1" si="87"/>
        <v>3.5808980581060945</v>
      </c>
      <c r="P1399" s="3">
        <f ca="1">1-O1399/MAX(O$2:O1399)</f>
        <v>0.36538802581065644</v>
      </c>
    </row>
    <row r="1400" spans="1:16" x14ac:dyDescent="0.15">
      <c r="A1400" s="1">
        <v>40463</v>
      </c>
      <c r="B1400">
        <v>3121.64</v>
      </c>
      <c r="C1400">
        <v>3173.85</v>
      </c>
      <c r="D1400">
        <v>3106.22</v>
      </c>
      <c r="E1400" s="2">
        <v>3172.73</v>
      </c>
      <c r="F1400" s="16">
        <v>178245222400</v>
      </c>
      <c r="G1400" s="3">
        <f t="shared" si="84"/>
        <v>1.271346037217902E-2</v>
      </c>
      <c r="H1400" s="3">
        <f>1-E1400/MAX(E$2:E1400)</f>
        <v>0.46016300279044442</v>
      </c>
      <c r="I1400" s="32">
        <v>465.44444444444463</v>
      </c>
      <c r="J1400" s="32">
        <v>394.44444444444463</v>
      </c>
      <c r="K1400" s="34">
        <f ca="1">IF(ROW()&gt;计算结果!B$18+1,SUM(OFFSET(I1400,0,0,-计算结果!B$18,1))-SUM(OFFSET(J1400,0,0,-计算结果!B$18,1)),SUM(OFFSET(I1400,0,0,-ROW(),1))-SUM(OFFSET(J1400,0,0,-ROW(),1)))</f>
        <v>8256.0000000000073</v>
      </c>
      <c r="L1400" s="35" t="str">
        <f t="shared" ca="1" si="85"/>
        <v>买</v>
      </c>
      <c r="M1400" s="4" t="str">
        <f t="shared" ca="1" si="86"/>
        <v/>
      </c>
      <c r="N1400" s="3">
        <f ca="1">IF(L1399="买",E1400/E1399-1,0)-IF(M1400=1,计算结果!B$17,0)</f>
        <v>1.271346037217902E-2</v>
      </c>
      <c r="O1400" s="2">
        <f t="shared" ca="1" si="87"/>
        <v>3.6264236636646392</v>
      </c>
      <c r="P1400" s="3">
        <f ca="1">1-O1400/MAX(O$2:O1400)</f>
        <v>0.35731991162508991</v>
      </c>
    </row>
    <row r="1401" spans="1:16" x14ac:dyDescent="0.15">
      <c r="A1401" s="1">
        <v>40464</v>
      </c>
      <c r="B1401">
        <v>3176.89</v>
      </c>
      <c r="C1401">
        <v>3221.65</v>
      </c>
      <c r="D1401">
        <v>3165.58</v>
      </c>
      <c r="E1401" s="2">
        <v>3217.58</v>
      </c>
      <c r="F1401" s="16">
        <v>195444719616</v>
      </c>
      <c r="G1401" s="3">
        <f t="shared" si="84"/>
        <v>1.4136091000494844E-2</v>
      </c>
      <c r="H1401" s="3">
        <f>1-E1401/MAX(E$2:E1401)</f>
        <v>0.45253181787245622</v>
      </c>
      <c r="I1401" s="32">
        <v>521.50000000000011</v>
      </c>
      <c r="J1401" s="32">
        <v>372.50000000000011</v>
      </c>
      <c r="K1401" s="34">
        <f ca="1">IF(ROW()&gt;计算结果!B$18+1,SUM(OFFSET(I1401,0,0,-计算结果!B$18,1))-SUM(OFFSET(J1401,0,0,-计算结果!B$18,1)),SUM(OFFSET(I1401,0,0,-ROW(),1))-SUM(OFFSET(J1401,0,0,-ROW(),1)))</f>
        <v>8984.0000000000109</v>
      </c>
      <c r="L1401" s="35" t="str">
        <f t="shared" ca="1" si="85"/>
        <v>买</v>
      </c>
      <c r="M1401" s="4" t="str">
        <f t="shared" ca="1" si="86"/>
        <v/>
      </c>
      <c r="N1401" s="3">
        <f ca="1">IF(L1400="买",E1401/E1400-1,0)-IF(M1401=1,计算结果!B$17,0)</f>
        <v>1.4136091000494844E-2</v>
      </c>
      <c r="O1401" s="2">
        <f t="shared" ca="1" si="87"/>
        <v>3.6776871185805504</v>
      </c>
      <c r="P1401" s="3">
        <f ca="1">1-O1401/MAX(O$2:O1401)</f>
        <v>0.3482349274116161</v>
      </c>
    </row>
    <row r="1402" spans="1:16" x14ac:dyDescent="0.15">
      <c r="A1402" s="1">
        <v>40465</v>
      </c>
      <c r="B1402">
        <v>3245.13</v>
      </c>
      <c r="C1402">
        <v>3286.02</v>
      </c>
      <c r="D1402">
        <v>3215.03</v>
      </c>
      <c r="E1402" s="2">
        <v>3224.14</v>
      </c>
      <c r="F1402" s="16">
        <v>227654451200</v>
      </c>
      <c r="G1402" s="3">
        <f t="shared" si="84"/>
        <v>2.0387993460924125E-3</v>
      </c>
      <c r="H1402" s="3">
        <f>1-E1402/MAX(E$2:E1402)</f>
        <v>0.45141564010072821</v>
      </c>
      <c r="I1402" s="32">
        <v>164.7179487179487</v>
      </c>
      <c r="J1402" s="32">
        <v>748.71794871794873</v>
      </c>
      <c r="K1402" s="34">
        <f ca="1">IF(ROW()&gt;计算结果!B$18+1,SUM(OFFSET(I1402,0,0,-计算结果!B$18,1))-SUM(OFFSET(J1402,0,0,-计算结果!B$18,1)),SUM(OFFSET(I1402,0,0,-ROW(),1))-SUM(OFFSET(J1402,0,0,-ROW(),1)))</f>
        <v>8962.0000000000036</v>
      </c>
      <c r="L1402" s="35" t="str">
        <f t="shared" ca="1" si="85"/>
        <v>买</v>
      </c>
      <c r="M1402" s="4" t="str">
        <f t="shared" ca="1" si="86"/>
        <v/>
      </c>
      <c r="N1402" s="3">
        <f ca="1">IF(L1401="买",E1402/E1401-1,0)-IF(M1402=1,计算结果!B$17,0)</f>
        <v>2.0387993460924125E-3</v>
      </c>
      <c r="O1402" s="2">
        <f t="shared" ca="1" si="87"/>
        <v>3.685185184673045</v>
      </c>
      <c r="P1402" s="3">
        <f ca="1">1-O1402/MAX(O$2:O1402)</f>
        <v>0.34690610920781706</v>
      </c>
    </row>
    <row r="1403" spans="1:16" x14ac:dyDescent="0.15">
      <c r="A1403" s="1">
        <v>40466</v>
      </c>
      <c r="B1403">
        <v>3204.72</v>
      </c>
      <c r="C1403">
        <v>3327.68</v>
      </c>
      <c r="D1403">
        <v>3199.12</v>
      </c>
      <c r="E1403" s="2">
        <v>3327.68</v>
      </c>
      <c r="F1403" s="16">
        <v>245619294208</v>
      </c>
      <c r="G1403" s="3">
        <f t="shared" si="84"/>
        <v>3.211399008727911E-2</v>
      </c>
      <c r="H1403" s="3">
        <f>1-E1403/MAX(E$2:E1403)</f>
        <v>0.43379840740488673</v>
      </c>
      <c r="I1403" s="32">
        <v>522.7317073170733</v>
      </c>
      <c r="J1403" s="32">
        <v>370.7317073170733</v>
      </c>
      <c r="K1403" s="34">
        <f ca="1">IF(ROW()&gt;计算结果!B$18+1,SUM(OFFSET(I1403,0,0,-计算结果!B$18,1))-SUM(OFFSET(J1403,0,0,-计算结果!B$18,1)),SUM(OFFSET(I1403,0,0,-ROW(),1))-SUM(OFFSET(J1403,0,0,-ROW(),1)))</f>
        <v>9975</v>
      </c>
      <c r="L1403" s="35" t="str">
        <f t="shared" ca="1" si="85"/>
        <v>买</v>
      </c>
      <c r="M1403" s="4" t="str">
        <f t="shared" ca="1" si="86"/>
        <v/>
      </c>
      <c r="N1403" s="3">
        <f ca="1">IF(L1402="买",E1403/E1402-1,0)-IF(M1403=1,计算结果!B$17,0)</f>
        <v>3.211399008727911E-2</v>
      </c>
      <c r="O1403" s="2">
        <f t="shared" ca="1" si="87"/>
        <v>3.8035311851634228</v>
      </c>
      <c r="P1403" s="3">
        <f ca="1">1-O1403/MAX(O$2:O1403)</f>
        <v>0.32593265847285435</v>
      </c>
    </row>
    <row r="1404" spans="1:16" x14ac:dyDescent="0.15">
      <c r="A1404" s="1">
        <v>40469</v>
      </c>
      <c r="B1404">
        <v>3345.8</v>
      </c>
      <c r="C1404">
        <v>3390.01</v>
      </c>
      <c r="D1404">
        <v>3288.78</v>
      </c>
      <c r="E1404" s="2">
        <v>3306.16</v>
      </c>
      <c r="F1404" s="16">
        <v>267884363776</v>
      </c>
      <c r="G1404" s="3">
        <f t="shared" si="84"/>
        <v>-6.4669679776901967E-3</v>
      </c>
      <c r="H1404" s="3">
        <f>1-E1404/MAX(E$2:E1404)</f>
        <v>0.43746001497311648</v>
      </c>
      <c r="I1404" s="32">
        <v>360.58064516129019</v>
      </c>
      <c r="J1404" s="32">
        <v>522.58064516129025</v>
      </c>
      <c r="K1404" s="34">
        <f ca="1">IF(ROW()&gt;计算结果!B$18+1,SUM(OFFSET(I1404,0,0,-计算结果!B$18,1))-SUM(OFFSET(J1404,0,0,-计算结果!B$18,1)),SUM(OFFSET(I1404,0,0,-ROW(),1))-SUM(OFFSET(J1404,0,0,-ROW(),1)))</f>
        <v>10366</v>
      </c>
      <c r="L1404" s="35" t="str">
        <f t="shared" ca="1" si="85"/>
        <v>买</v>
      </c>
      <c r="M1404" s="4" t="str">
        <f t="shared" ca="1" si="86"/>
        <v/>
      </c>
      <c r="N1404" s="3">
        <f ca="1">IF(L1403="买",E1404/E1403-1,0)-IF(M1404=1,计算结果!B$17,0)</f>
        <v>-6.4669679776901967E-3</v>
      </c>
      <c r="O1404" s="2">
        <f t="shared" ca="1" si="87"/>
        <v>3.7789338707868247</v>
      </c>
      <c r="P1404" s="3">
        <f ca="1">1-O1404/MAX(O$2:O1404)</f>
        <v>0.33029183038531718</v>
      </c>
    </row>
    <row r="1405" spans="1:16" x14ac:dyDescent="0.15">
      <c r="A1405" s="1">
        <v>40470</v>
      </c>
      <c r="B1405">
        <v>3300.52</v>
      </c>
      <c r="C1405">
        <v>3375.87</v>
      </c>
      <c r="D1405">
        <v>3280</v>
      </c>
      <c r="E1405" s="2">
        <v>3375.67</v>
      </c>
      <c r="F1405" s="16">
        <v>165488918528</v>
      </c>
      <c r="G1405" s="3">
        <f t="shared" si="84"/>
        <v>2.1024390834079476E-2</v>
      </c>
      <c r="H1405" s="3">
        <f>1-E1405/MAX(E$2:E1405)</f>
        <v>0.425632954468114</v>
      </c>
      <c r="I1405" s="32">
        <v>829.03055848261329</v>
      </c>
      <c r="J1405" s="32">
        <v>79.030558482613287</v>
      </c>
      <c r="K1405" s="34">
        <f ca="1">IF(ROW()&gt;计算结果!B$18+1,SUM(OFFSET(I1405,0,0,-计算结果!B$18,1))-SUM(OFFSET(J1405,0,0,-计算结果!B$18,1)),SUM(OFFSET(I1405,0,0,-ROW(),1))-SUM(OFFSET(J1405,0,0,-ROW(),1)))</f>
        <v>11594</v>
      </c>
      <c r="L1405" s="35" t="str">
        <f t="shared" ca="1" si="85"/>
        <v>买</v>
      </c>
      <c r="M1405" s="4" t="str">
        <f t="shared" ca="1" si="86"/>
        <v/>
      </c>
      <c r="N1405" s="3">
        <f ca="1">IF(L1404="买",E1405/E1404-1,0)-IF(M1405=1,计算结果!B$17,0)</f>
        <v>2.1024390834079476E-2</v>
      </c>
      <c r="O1405" s="2">
        <f t="shared" ca="1" si="87"/>
        <v>3.8583836534223876</v>
      </c>
      <c r="P1405" s="3">
        <f ca="1">1-O1405/MAX(O$2:O1405)</f>
        <v>0.31621162408256209</v>
      </c>
    </row>
    <row r="1406" spans="1:16" x14ac:dyDescent="0.15">
      <c r="A1406" s="1">
        <v>40471</v>
      </c>
      <c r="B1406">
        <v>3304.22</v>
      </c>
      <c r="C1406">
        <v>3439.23</v>
      </c>
      <c r="D1406">
        <v>3301.01</v>
      </c>
      <c r="E1406" s="2">
        <v>3396.88</v>
      </c>
      <c r="F1406" s="16">
        <v>235372052480</v>
      </c>
      <c r="G1406" s="3">
        <f t="shared" si="84"/>
        <v>6.2831971134620357E-3</v>
      </c>
      <c r="H1406" s="3">
        <f>1-E1406/MAX(E$2:E1406)</f>
        <v>0.42202409310556044</v>
      </c>
      <c r="I1406" s="32">
        <v>411.5714285714285</v>
      </c>
      <c r="J1406" s="32">
        <v>478.5714285714285</v>
      </c>
      <c r="K1406" s="34">
        <f ca="1">IF(ROW()&gt;计算结果!B$18+1,SUM(OFFSET(I1406,0,0,-计算结果!B$18,1))-SUM(OFFSET(J1406,0,0,-计算结果!B$18,1)),SUM(OFFSET(I1406,0,0,-ROW(),1))-SUM(OFFSET(J1406,0,0,-ROW(),1)))</f>
        <v>11531.999999999993</v>
      </c>
      <c r="L1406" s="35" t="str">
        <f t="shared" ca="1" si="85"/>
        <v>买</v>
      </c>
      <c r="M1406" s="4" t="str">
        <f t="shared" ca="1" si="86"/>
        <v/>
      </c>
      <c r="N1406" s="3">
        <f ca="1">IF(L1405="买",E1406/E1405-1,0)-IF(M1406=1,计算结果!B$17,0)</f>
        <v>6.2831971134620357E-3</v>
      </c>
      <c r="O1406" s="2">
        <f t="shared" ca="1" si="87"/>
        <v>3.8826266384562005</v>
      </c>
      <c r="P1406" s="3">
        <f ca="1">1-O1406/MAX(O$2:O1406)</f>
        <v>0.31191524693277872</v>
      </c>
    </row>
    <row r="1407" spans="1:16" x14ac:dyDescent="0.15">
      <c r="A1407" s="1">
        <v>40472</v>
      </c>
      <c r="B1407">
        <v>3404.72</v>
      </c>
      <c r="C1407">
        <v>3418.09</v>
      </c>
      <c r="D1407">
        <v>3344.96</v>
      </c>
      <c r="E1407" s="2">
        <v>3374.69</v>
      </c>
      <c r="F1407" s="16">
        <v>175383707648</v>
      </c>
      <c r="G1407" s="3">
        <f t="shared" si="84"/>
        <v>-6.532465085608008E-3</v>
      </c>
      <c r="H1407" s="3">
        <f>1-E1407/MAX(E$2:E1407)</f>
        <v>0.42579970053767102</v>
      </c>
      <c r="I1407" s="32">
        <v>460.69230769230802</v>
      </c>
      <c r="J1407" s="32">
        <v>407.69230769230802</v>
      </c>
      <c r="K1407" s="34">
        <f ca="1">IF(ROW()&gt;计算结果!B$18+1,SUM(OFFSET(I1407,0,0,-计算结果!B$18,1))-SUM(OFFSET(J1407,0,0,-计算结果!B$18,1)),SUM(OFFSET(I1407,0,0,-ROW(),1))-SUM(OFFSET(J1407,0,0,-ROW(),1)))</f>
        <v>11954.999999999996</v>
      </c>
      <c r="L1407" s="35" t="str">
        <f t="shared" ca="1" si="85"/>
        <v>买</v>
      </c>
      <c r="M1407" s="4" t="str">
        <f t="shared" ca="1" si="86"/>
        <v/>
      </c>
      <c r="N1407" s="3">
        <f ca="1">IF(L1406="买",E1407/E1406-1,0)-IF(M1407=1,计算结果!B$17,0)</f>
        <v>-6.532465085608008E-3</v>
      </c>
      <c r="O1407" s="2">
        <f t="shared" ca="1" si="87"/>
        <v>3.8572635155000339</v>
      </c>
      <c r="P1407" s="3">
        <f ca="1">1-O1407/MAX(O$2:O1407)</f>
        <v>0.31641013655812955</v>
      </c>
    </row>
    <row r="1408" spans="1:16" x14ac:dyDescent="0.15">
      <c r="A1408" s="1">
        <v>40473</v>
      </c>
      <c r="B1408">
        <v>3365.6</v>
      </c>
      <c r="C1408">
        <v>3408.49</v>
      </c>
      <c r="D1408">
        <v>3346.11</v>
      </c>
      <c r="E1408" s="2">
        <v>3378.66</v>
      </c>
      <c r="F1408" s="16">
        <v>163153625088</v>
      </c>
      <c r="G1408" s="3">
        <f t="shared" si="84"/>
        <v>1.1764043512143552E-3</v>
      </c>
      <c r="H1408" s="3">
        <f>1-E1408/MAX(E$2:E1408)</f>
        <v>0.42512420880691482</v>
      </c>
      <c r="I1408" s="32">
        <v>482.4545454545455</v>
      </c>
      <c r="J1408" s="32">
        <v>395.4545454545455</v>
      </c>
      <c r="K1408" s="34">
        <f ca="1">IF(ROW()&gt;计算结果!B$18+1,SUM(OFFSET(I1408,0,0,-计算结果!B$18,1))-SUM(OFFSET(J1408,0,0,-计算结果!B$18,1)),SUM(OFFSET(I1408,0,0,-ROW(),1))-SUM(OFFSET(J1408,0,0,-ROW(),1)))</f>
        <v>11158.999999999996</v>
      </c>
      <c r="L1408" s="35" t="str">
        <f t="shared" ca="1" si="85"/>
        <v>买</v>
      </c>
      <c r="M1408" s="4" t="str">
        <f t="shared" ca="1" si="86"/>
        <v/>
      </c>
      <c r="N1408" s="3">
        <f ca="1">IF(L1407="买",E1408/E1407-1,0)-IF(M1408=1,计算结果!B$17,0)</f>
        <v>1.1764043512143552E-3</v>
      </c>
      <c r="O1408" s="2">
        <f t="shared" ca="1" si="87"/>
        <v>3.8618012170834484</v>
      </c>
      <c r="P1408" s="3">
        <f ca="1">1-O1408/MAX(O$2:O1408)</f>
        <v>0.31560595846833051</v>
      </c>
    </row>
    <row r="1409" spans="1:16" x14ac:dyDescent="0.15">
      <c r="A1409" s="1">
        <v>40476</v>
      </c>
      <c r="B1409">
        <v>3386.85</v>
      </c>
      <c r="C1409">
        <v>3481.35</v>
      </c>
      <c r="D1409">
        <v>3366.43</v>
      </c>
      <c r="E1409" s="2">
        <v>3481.08</v>
      </c>
      <c r="F1409" s="16">
        <v>208809410560</v>
      </c>
      <c r="G1409" s="3">
        <f t="shared" si="84"/>
        <v>3.0313793042211934E-2</v>
      </c>
      <c r="H1409" s="3">
        <f>1-E1409/MAX(E$2:E1409)</f>
        <v>0.40769754304770978</v>
      </c>
      <c r="I1409" s="32">
        <v>868.99009900990097</v>
      </c>
      <c r="J1409" s="32">
        <v>40.990099009900973</v>
      </c>
      <c r="K1409" s="34">
        <f ca="1">IF(ROW()&gt;计算结果!B$18+1,SUM(OFFSET(I1409,0,0,-计算结果!B$18,1))-SUM(OFFSET(J1409,0,0,-计算结果!B$18,1)),SUM(OFFSET(I1409,0,0,-ROW(),1))-SUM(OFFSET(J1409,0,0,-ROW(),1)))</f>
        <v>11420.999999999993</v>
      </c>
      <c r="L1409" s="35" t="str">
        <f t="shared" ca="1" si="85"/>
        <v>买</v>
      </c>
      <c r="M1409" s="4" t="str">
        <f t="shared" ca="1" si="86"/>
        <v/>
      </c>
      <c r="N1409" s="3">
        <f ca="1">IF(L1408="买",E1409/E1408-1,0)-IF(M1409=1,计算结果!B$17,0)</f>
        <v>3.0313793042211934E-2</v>
      </c>
      <c r="O1409" s="2">
        <f t="shared" ca="1" si="87"/>
        <v>3.9788670599482781</v>
      </c>
      <c r="P1409" s="3">
        <f ca="1">1-O1409/MAX(O$2:O1409)</f>
        <v>0.2948593791340165</v>
      </c>
    </row>
    <row r="1410" spans="1:16" x14ac:dyDescent="0.15">
      <c r="A1410" s="1">
        <v>40477</v>
      </c>
      <c r="B1410">
        <v>3491.47</v>
      </c>
      <c r="C1410">
        <v>3499.82</v>
      </c>
      <c r="D1410">
        <v>3436.46</v>
      </c>
      <c r="E1410" s="2">
        <v>3466.08</v>
      </c>
      <c r="F1410" s="16">
        <v>205216464896</v>
      </c>
      <c r="G1410" s="3">
        <f t="shared" si="84"/>
        <v>-4.3090075493812385E-3</v>
      </c>
      <c r="H1410" s="3">
        <f>1-E1410/MAX(E$2:E1410)</f>
        <v>0.41024977880623426</v>
      </c>
      <c r="I1410" s="32">
        <v>486.76923076923111</v>
      </c>
      <c r="J1410" s="32">
        <v>430.76923076923111</v>
      </c>
      <c r="K1410" s="34">
        <f ca="1">IF(ROW()&gt;计算结果!B$18+1,SUM(OFFSET(I1410,0,0,-计算结果!B$18,1))-SUM(OFFSET(J1410,0,0,-计算结果!B$18,1)),SUM(OFFSET(I1410,0,0,-ROW(),1))-SUM(OFFSET(J1410,0,0,-ROW(),1)))</f>
        <v>11769</v>
      </c>
      <c r="L1410" s="35" t="str">
        <f t="shared" ca="1" si="85"/>
        <v>买</v>
      </c>
      <c r="M1410" s="4" t="str">
        <f t="shared" ca="1" si="86"/>
        <v/>
      </c>
      <c r="N1410" s="3">
        <f ca="1">IF(L1409="买",E1410/E1409-1,0)-IF(M1410=1,计算结果!B$17,0)</f>
        <v>-4.3090075493812385E-3</v>
      </c>
      <c r="O1410" s="2">
        <f t="shared" ca="1" si="87"/>
        <v>3.9617220917489764</v>
      </c>
      <c r="P1410" s="3">
        <f ca="1">1-O1410/MAX(O$2:O1410)</f>
        <v>0.29789783539270343</v>
      </c>
    </row>
    <row r="1411" spans="1:16" x14ac:dyDescent="0.15">
      <c r="A1411" s="1">
        <v>40478</v>
      </c>
      <c r="B1411">
        <v>3451.43</v>
      </c>
      <c r="C1411">
        <v>3490.22</v>
      </c>
      <c r="D1411">
        <v>3398.09</v>
      </c>
      <c r="E1411" s="2">
        <v>3403.87</v>
      </c>
      <c r="F1411" s="16">
        <v>177072553984</v>
      </c>
      <c r="G1411" s="3">
        <f t="shared" ref="G1411:G1474" si="88">E1411/E1410-1</f>
        <v>-1.7948229700410878E-2</v>
      </c>
      <c r="H1411" s="3">
        <f>1-E1411/MAX(E$2:E1411)</f>
        <v>0.42083475124208802</v>
      </c>
      <c r="I1411" s="32">
        <v>243.93548387096777</v>
      </c>
      <c r="J1411" s="32">
        <v>641.9354838709678</v>
      </c>
      <c r="K1411" s="34">
        <f ca="1">IF(ROW()&gt;计算结果!B$18+1,SUM(OFFSET(I1411,0,0,-计算结果!B$18,1))-SUM(OFFSET(J1411,0,0,-计算结果!B$18,1)),SUM(OFFSET(I1411,0,0,-ROW(),1))-SUM(OFFSET(J1411,0,0,-ROW(),1)))</f>
        <v>10465.000000000007</v>
      </c>
      <c r="L1411" s="35" t="str">
        <f t="shared" ca="1" si="85"/>
        <v>买</v>
      </c>
      <c r="M1411" s="4" t="str">
        <f t="shared" ca="1" si="86"/>
        <v/>
      </c>
      <c r="N1411" s="3">
        <f ca="1">IF(L1410="买",E1411/E1410-1,0)-IF(M1411=1,计算结果!B$17,0)</f>
        <v>-1.7948229700410878E-2</v>
      </c>
      <c r="O1411" s="2">
        <f t="shared" ca="1" si="87"/>
        <v>3.8906161936370736</v>
      </c>
      <c r="P1411" s="3">
        <f ca="1">1-O1411/MAX(O$2:O1411)</f>
        <v>0.31049932631623089</v>
      </c>
    </row>
    <row r="1412" spans="1:16" x14ac:dyDescent="0.15">
      <c r="A1412" s="1">
        <v>40479</v>
      </c>
      <c r="B1412">
        <v>3390.43</v>
      </c>
      <c r="C1412">
        <v>3420.89</v>
      </c>
      <c r="D1412">
        <v>3371.44</v>
      </c>
      <c r="E1412" s="2">
        <v>3397.69</v>
      </c>
      <c r="F1412" s="16">
        <v>141135888384</v>
      </c>
      <c r="G1412" s="3">
        <f t="shared" si="88"/>
        <v>-1.8155805010179327E-3</v>
      </c>
      <c r="H1412" s="3">
        <f>1-E1412/MAX(E$2:E1412)</f>
        <v>0.42188627237460008</v>
      </c>
      <c r="I1412" s="32">
        <v>409.26315789473699</v>
      </c>
      <c r="J1412" s="32">
        <v>505.26315789473699</v>
      </c>
      <c r="K1412" s="34">
        <f ca="1">IF(ROW()&gt;计算结果!B$18+1,SUM(OFFSET(I1412,0,0,-计算结果!B$18,1))-SUM(OFFSET(J1412,0,0,-计算结果!B$18,1)),SUM(OFFSET(I1412,0,0,-ROW(),1))-SUM(OFFSET(J1412,0,0,-ROW(),1)))</f>
        <v>9732.0000000000109</v>
      </c>
      <c r="L1412" s="35" t="str">
        <f t="shared" ref="L1412:L1475" ca="1" si="89">(IF(K1412&lt;0,"卖","买"))</f>
        <v>买</v>
      </c>
      <c r="M1412" s="4" t="str">
        <f t="shared" ref="M1412:M1475" ca="1" si="90">IF(L1411&lt;&gt;L1412,1,"")</f>
        <v/>
      </c>
      <c r="N1412" s="3">
        <f ca="1">IF(L1411="买",E1412/E1411-1,0)-IF(M1412=1,计算结果!B$17,0)</f>
        <v>-1.8155805010179327E-3</v>
      </c>
      <c r="O1412" s="2">
        <f t="shared" ref="O1412:O1475" ca="1" si="91">IFERROR(O1411*(1+N1412),O1411)</f>
        <v>3.8835524667389616</v>
      </c>
      <c r="P1412" s="3">
        <f ca="1">1-O1412/MAX(O$2:O1412)</f>
        <v>0.31175117029480981</v>
      </c>
    </row>
    <row r="1413" spans="1:16" x14ac:dyDescent="0.15">
      <c r="A1413" s="1">
        <v>40480</v>
      </c>
      <c r="B1413">
        <v>3400.26</v>
      </c>
      <c r="C1413">
        <v>3404.6</v>
      </c>
      <c r="D1413">
        <v>3351.6</v>
      </c>
      <c r="E1413" s="2">
        <v>3379.98</v>
      </c>
      <c r="F1413" s="16">
        <v>145528373248</v>
      </c>
      <c r="G1413" s="3">
        <f t="shared" si="88"/>
        <v>-5.2123648714273996E-3</v>
      </c>
      <c r="H1413" s="3">
        <f>1-E1413/MAX(E$2:E1413)</f>
        <v>0.42489961206016469</v>
      </c>
      <c r="I1413" s="32">
        <v>489.18518518518522</v>
      </c>
      <c r="J1413" s="32">
        <v>385.18518518518522</v>
      </c>
      <c r="K1413" s="34">
        <f ca="1">IF(ROW()&gt;计算结果!B$18+1,SUM(OFFSET(I1413,0,0,-计算结果!B$18,1))-SUM(OFFSET(J1413,0,0,-计算结果!B$18,1)),SUM(OFFSET(I1413,0,0,-ROW(),1))-SUM(OFFSET(J1413,0,0,-ROW(),1)))</f>
        <v>10434.000000000007</v>
      </c>
      <c r="L1413" s="35" t="str">
        <f t="shared" ca="1" si="89"/>
        <v>买</v>
      </c>
      <c r="M1413" s="4" t="str">
        <f t="shared" ca="1" si="90"/>
        <v/>
      </c>
      <c r="N1413" s="3">
        <f ca="1">IF(L1412="买",E1413/E1412-1,0)-IF(M1413=1,计算结果!B$17,0)</f>
        <v>-5.2123648714273996E-3</v>
      </c>
      <c r="O1413" s="2">
        <f t="shared" ca="1" si="91"/>
        <v>3.8633099742849861</v>
      </c>
      <c r="P1413" s="3">
        <f ca="1">1-O1413/MAX(O$2:O1413)</f>
        <v>0.31533857431756618</v>
      </c>
    </row>
    <row r="1414" spans="1:16" x14ac:dyDescent="0.15">
      <c r="A1414" s="1">
        <v>40483</v>
      </c>
      <c r="B1414">
        <v>3390.41</v>
      </c>
      <c r="C1414">
        <v>3473</v>
      </c>
      <c r="D1414">
        <v>3390.41</v>
      </c>
      <c r="E1414" s="2">
        <v>3473</v>
      </c>
      <c r="F1414" s="16">
        <v>186725761024</v>
      </c>
      <c r="G1414" s="3">
        <f t="shared" si="88"/>
        <v>2.7520872904573501E-2</v>
      </c>
      <c r="H1414" s="3">
        <f>1-E1414/MAX(E$2:E1414)</f>
        <v>0.4090723473763016</v>
      </c>
      <c r="I1414" s="32">
        <v>847.99306518723995</v>
      </c>
      <c r="J1414" s="32">
        <v>54.993065187239949</v>
      </c>
      <c r="K1414" s="34">
        <f ca="1">IF(ROW()&gt;计算结果!B$18+1,SUM(OFFSET(I1414,0,0,-计算结果!B$18,1))-SUM(OFFSET(J1414,0,0,-计算结果!B$18,1)),SUM(OFFSET(I1414,0,0,-ROW(),1))-SUM(OFFSET(J1414,0,0,-ROW(),1)))</f>
        <v>10601.000000000018</v>
      </c>
      <c r="L1414" s="35" t="str">
        <f t="shared" ca="1" si="89"/>
        <v>买</v>
      </c>
      <c r="M1414" s="4" t="str">
        <f t="shared" ca="1" si="90"/>
        <v/>
      </c>
      <c r="N1414" s="3">
        <f ca="1">IF(L1413="买",E1414/E1413-1,0)-IF(M1414=1,计算结果!B$17,0)</f>
        <v>2.7520872904573501E-2</v>
      </c>
      <c r="O1414" s="2">
        <f t="shared" ca="1" si="91"/>
        <v>3.9696316370782543</v>
      </c>
      <c r="P1414" s="3">
        <f ca="1">1-O1414/MAX(O$2:O1414)</f>
        <v>0.29649609423869583</v>
      </c>
    </row>
    <row r="1415" spans="1:16" x14ac:dyDescent="0.15">
      <c r="A1415" s="1">
        <v>40484</v>
      </c>
      <c r="B1415">
        <v>3484.23</v>
      </c>
      <c r="C1415">
        <v>3522.18</v>
      </c>
      <c r="D1415">
        <v>3449.72</v>
      </c>
      <c r="E1415" s="2">
        <v>3463.13</v>
      </c>
      <c r="F1415" s="16">
        <v>233976233984</v>
      </c>
      <c r="G1415" s="3">
        <f t="shared" si="88"/>
        <v>-2.8419234091563439E-3</v>
      </c>
      <c r="H1415" s="3">
        <f>1-E1415/MAX(E$2:E1415)</f>
        <v>0.4107517185054107</v>
      </c>
      <c r="I1415" s="32">
        <v>380</v>
      </c>
      <c r="J1415" s="32">
        <v>500</v>
      </c>
      <c r="K1415" s="34">
        <f ca="1">IF(ROW()&gt;计算结果!B$18+1,SUM(OFFSET(I1415,0,0,-计算结果!B$18,1))-SUM(OFFSET(J1415,0,0,-计算结果!B$18,1)),SUM(OFFSET(I1415,0,0,-ROW(),1))-SUM(OFFSET(J1415,0,0,-ROW(),1)))</f>
        <v>11190.000000000018</v>
      </c>
      <c r="L1415" s="35" t="str">
        <f t="shared" ca="1" si="89"/>
        <v>买</v>
      </c>
      <c r="M1415" s="4" t="str">
        <f t="shared" ca="1" si="90"/>
        <v/>
      </c>
      <c r="N1415" s="3">
        <f ca="1">IF(L1414="买",E1415/E1414-1,0)-IF(M1415=1,计算结果!B$17,0)</f>
        <v>-2.8419234091563439E-3</v>
      </c>
      <c r="O1415" s="2">
        <f t="shared" ca="1" si="91"/>
        <v>3.9583502480031139</v>
      </c>
      <c r="P1415" s="3">
        <f ca="1">1-O1415/MAX(O$2:O1415)</f>
        <v>0.29849539845691186</v>
      </c>
    </row>
    <row r="1416" spans="1:16" x14ac:dyDescent="0.15">
      <c r="A1416" s="1">
        <v>40485</v>
      </c>
      <c r="B1416">
        <v>3462.74</v>
      </c>
      <c r="C1416">
        <v>3474.71</v>
      </c>
      <c r="D1416">
        <v>3419.08</v>
      </c>
      <c r="E1416" s="2">
        <v>3420.34</v>
      </c>
      <c r="F1416" s="16">
        <v>178803326976</v>
      </c>
      <c r="G1416" s="3">
        <f t="shared" si="88"/>
        <v>-1.2355874598989902E-2</v>
      </c>
      <c r="H1416" s="3">
        <f>1-E1416/MAX(E$2:E1416)</f>
        <v>0.41803239637922818</v>
      </c>
      <c r="I1416" s="32">
        <v>330.06976744186039</v>
      </c>
      <c r="J1416" s="32">
        <v>579.06976744186045</v>
      </c>
      <c r="K1416" s="34">
        <f ca="1">IF(ROW()&gt;计算结果!B$18+1,SUM(OFFSET(I1416,0,0,-计算结果!B$18,1))-SUM(OFFSET(J1416,0,0,-计算结果!B$18,1)),SUM(OFFSET(I1416,0,0,-ROW(),1))-SUM(OFFSET(J1416,0,0,-ROW(),1)))</f>
        <v>10645.000000000022</v>
      </c>
      <c r="L1416" s="35" t="str">
        <f t="shared" ca="1" si="89"/>
        <v>买</v>
      </c>
      <c r="M1416" s="4" t="str">
        <f t="shared" ca="1" si="90"/>
        <v/>
      </c>
      <c r="N1416" s="3">
        <f ca="1">IF(L1415="买",E1416/E1415-1,0)-IF(M1416=1,计算结果!B$17,0)</f>
        <v>-1.2355874598989902E-2</v>
      </c>
      <c r="O1416" s="2">
        <f t="shared" ca="1" si="91"/>
        <v>3.9094413687199068</v>
      </c>
      <c r="P1416" s="3">
        <f ca="1">1-O1416/MAX(O$2:O1416)</f>
        <v>0.30716310134419267</v>
      </c>
    </row>
    <row r="1417" spans="1:16" x14ac:dyDescent="0.15">
      <c r="A1417" s="1">
        <v>40486</v>
      </c>
      <c r="B1417">
        <v>3426.46</v>
      </c>
      <c r="C1417">
        <v>3480.93</v>
      </c>
      <c r="D1417">
        <v>3419.64</v>
      </c>
      <c r="E1417" s="2">
        <v>3480.5</v>
      </c>
      <c r="F1417" s="16">
        <v>164721393664</v>
      </c>
      <c r="G1417" s="3">
        <f t="shared" si="88"/>
        <v>1.7588894671289879E-2</v>
      </c>
      <c r="H1417" s="3">
        <f>1-E1417/MAX(E$2:E1417)</f>
        <v>0.40779622949703942</v>
      </c>
      <c r="I1417" s="32">
        <v>851.00386100386106</v>
      </c>
      <c r="J1417" s="32">
        <v>61.003861003861061</v>
      </c>
      <c r="K1417" s="34">
        <f ca="1">IF(ROW()&gt;计算结果!B$18+1,SUM(OFFSET(I1417,0,0,-计算结果!B$18,1))-SUM(OFFSET(J1417,0,0,-计算结果!B$18,1)),SUM(OFFSET(I1417,0,0,-ROW(),1))-SUM(OFFSET(J1417,0,0,-ROW(),1)))</f>
        <v>10560.000000000015</v>
      </c>
      <c r="L1417" s="35" t="str">
        <f t="shared" ca="1" si="89"/>
        <v>买</v>
      </c>
      <c r="M1417" s="4" t="str">
        <f t="shared" ca="1" si="90"/>
        <v/>
      </c>
      <c r="N1417" s="3">
        <f ca="1">IF(L1416="买",E1417/E1416-1,0)-IF(M1417=1,计算结果!B$17,0)</f>
        <v>1.7588894671289879E-2</v>
      </c>
      <c r="O1417" s="2">
        <f t="shared" ca="1" si="91"/>
        <v>3.9782041211779045</v>
      </c>
      <c r="P1417" s="3">
        <f ca="1">1-O1417/MAX(O$2:O1417)</f>
        <v>0.29497686610935248</v>
      </c>
    </row>
    <row r="1418" spans="1:16" x14ac:dyDescent="0.15">
      <c r="A1418" s="1">
        <v>40487</v>
      </c>
      <c r="B1418">
        <v>3538.99</v>
      </c>
      <c r="C1418">
        <v>3554.47</v>
      </c>
      <c r="D1418">
        <v>3498.28</v>
      </c>
      <c r="E1418" s="2">
        <v>3520.8</v>
      </c>
      <c r="F1418" s="16">
        <v>196618043392</v>
      </c>
      <c r="G1418" s="3">
        <f t="shared" si="88"/>
        <v>1.1578796149978476E-2</v>
      </c>
      <c r="H1418" s="3">
        <f>1-E1418/MAX(E$2:E1418)</f>
        <v>0.40093922275913696</v>
      </c>
      <c r="I1418" s="32">
        <v>703.76029962546818</v>
      </c>
      <c r="J1418" s="32">
        <v>191.76029962546818</v>
      </c>
      <c r="K1418" s="34">
        <f ca="1">IF(ROW()&gt;计算结果!B$18+1,SUM(OFFSET(I1418,0,0,-计算结果!B$18,1))-SUM(OFFSET(J1418,0,0,-计算结果!B$18,1)),SUM(OFFSET(I1418,0,0,-ROW(),1))-SUM(OFFSET(J1418,0,0,-ROW(),1)))</f>
        <v>10176.000000000004</v>
      </c>
      <c r="L1418" s="35" t="str">
        <f t="shared" ca="1" si="89"/>
        <v>买</v>
      </c>
      <c r="M1418" s="4" t="str">
        <f t="shared" ca="1" si="90"/>
        <v/>
      </c>
      <c r="N1418" s="3">
        <f ca="1">IF(L1417="买",E1418/E1417-1,0)-IF(M1418=1,计算结果!B$17,0)</f>
        <v>1.1578796149978476E-2</v>
      </c>
      <c r="O1418" s="2">
        <f t="shared" ca="1" si="91"/>
        <v>4.0242669357400276</v>
      </c>
      <c r="P1418" s="3">
        <f ca="1">1-O1418/MAX(O$2:O1418)</f>
        <v>0.2868135469610138</v>
      </c>
    </row>
    <row r="1419" spans="1:16" x14ac:dyDescent="0.15">
      <c r="A1419" s="1">
        <v>40490</v>
      </c>
      <c r="B1419">
        <v>3534.19</v>
      </c>
      <c r="C1419">
        <v>3549.3</v>
      </c>
      <c r="D1419">
        <v>3506.38</v>
      </c>
      <c r="E1419" s="2">
        <v>3548.57</v>
      </c>
      <c r="F1419" s="16">
        <v>174067580928</v>
      </c>
      <c r="G1419" s="3">
        <f t="shared" si="88"/>
        <v>7.8874119518290708E-3</v>
      </c>
      <c r="H1419" s="3">
        <f>1-E1419/MAX(E$2:E1419)</f>
        <v>0.39621418362485528</v>
      </c>
      <c r="I1419" s="32">
        <v>761.13747228381374</v>
      </c>
      <c r="J1419" s="32">
        <v>138.13747228381374</v>
      </c>
      <c r="K1419" s="34">
        <f ca="1">IF(ROW()&gt;计算结果!B$18+1,SUM(OFFSET(I1419,0,0,-计算结果!B$18,1))-SUM(OFFSET(J1419,0,0,-计算结果!B$18,1)),SUM(OFFSET(I1419,0,0,-ROW(),1))-SUM(OFFSET(J1419,0,0,-ROW(),1)))</f>
        <v>10806.000000000004</v>
      </c>
      <c r="L1419" s="35" t="str">
        <f t="shared" ca="1" si="89"/>
        <v>买</v>
      </c>
      <c r="M1419" s="4" t="str">
        <f t="shared" ca="1" si="90"/>
        <v/>
      </c>
      <c r="N1419" s="3">
        <f ca="1">IF(L1418="买",E1419/E1418-1,0)-IF(M1419=1,计算结果!B$17,0)</f>
        <v>7.8874119518290708E-3</v>
      </c>
      <c r="O1419" s="2">
        <f t="shared" ca="1" si="91"/>
        <v>4.0560079868663337</v>
      </c>
      <c r="P1419" s="3">
        <f ca="1">1-O1419/MAX(O$2:O1419)</f>
        <v>0.2811883516074315</v>
      </c>
    </row>
    <row r="1420" spans="1:16" x14ac:dyDescent="0.15">
      <c r="A1420" s="1">
        <v>40491</v>
      </c>
      <c r="B1420">
        <v>3547.44</v>
      </c>
      <c r="C1420">
        <v>3547.44</v>
      </c>
      <c r="D1420">
        <v>3498.62</v>
      </c>
      <c r="E1420" s="2">
        <v>3523.95</v>
      </c>
      <c r="F1420" s="16">
        <v>170174873600</v>
      </c>
      <c r="G1420" s="3">
        <f t="shared" si="88"/>
        <v>-6.9380060136901012E-3</v>
      </c>
      <c r="H1420" s="3">
        <f>1-E1420/MAX(E$2:E1420)</f>
        <v>0.40040325324984682</v>
      </c>
      <c r="I1420" s="32">
        <v>455.00000000000017</v>
      </c>
      <c r="J1420" s="32">
        <v>500.00000000000017</v>
      </c>
      <c r="K1420" s="34">
        <f ca="1">IF(ROW()&gt;计算结果!B$18+1,SUM(OFFSET(I1420,0,0,-计算结果!B$18,1))-SUM(OFFSET(J1420,0,0,-计算结果!B$18,1)),SUM(OFFSET(I1420,0,0,-ROW(),1))-SUM(OFFSET(J1420,0,0,-ROW(),1)))</f>
        <v>9990.0000000000036</v>
      </c>
      <c r="L1420" s="35" t="str">
        <f t="shared" ca="1" si="89"/>
        <v>买</v>
      </c>
      <c r="M1420" s="4" t="str">
        <f t="shared" ca="1" si="90"/>
        <v/>
      </c>
      <c r="N1420" s="3">
        <f ca="1">IF(L1419="买",E1420/E1419-1,0)-IF(M1420=1,计算结果!B$17,0)</f>
        <v>-6.9380060136901012E-3</v>
      </c>
      <c r="O1420" s="2">
        <f t="shared" ca="1" si="91"/>
        <v>4.0278673790618802</v>
      </c>
      <c r="P1420" s="3">
        <f ca="1">1-O1420/MAX(O$2:O1420)</f>
        <v>0.28617547114668962</v>
      </c>
    </row>
    <row r="1421" spans="1:16" x14ac:dyDescent="0.15">
      <c r="A1421" s="1">
        <v>40492</v>
      </c>
      <c r="B1421">
        <v>3507.2</v>
      </c>
      <c r="C1421">
        <v>3508.27</v>
      </c>
      <c r="D1421">
        <v>3470.97</v>
      </c>
      <c r="E1421" s="2">
        <v>3499.11</v>
      </c>
      <c r="F1421" s="16">
        <v>176529784832</v>
      </c>
      <c r="G1421" s="3">
        <f t="shared" si="88"/>
        <v>-7.0489081854168134E-3</v>
      </c>
      <c r="H1421" s="3">
        <f>1-E1421/MAX(E$2:E1421)</f>
        <v>0.40462975566596338</v>
      </c>
      <c r="I1421" s="32">
        <v>428.30769230769226</v>
      </c>
      <c r="J1421" s="32">
        <v>492.30769230769226</v>
      </c>
      <c r="K1421" s="34">
        <f ca="1">IF(ROW()&gt;计算结果!B$18+1,SUM(OFFSET(I1421,0,0,-计算结果!B$18,1))-SUM(OFFSET(J1421,0,0,-计算结果!B$18,1)),SUM(OFFSET(I1421,0,0,-ROW(),1))-SUM(OFFSET(J1421,0,0,-ROW(),1)))</f>
        <v>10126.000000000007</v>
      </c>
      <c r="L1421" s="35" t="str">
        <f t="shared" ca="1" si="89"/>
        <v>买</v>
      </c>
      <c r="M1421" s="4" t="str">
        <f t="shared" ca="1" si="90"/>
        <v/>
      </c>
      <c r="N1421" s="3">
        <f ca="1">IF(L1420="买",E1421/E1420-1,0)-IF(M1421=1,计算结果!B$17,0)</f>
        <v>-7.0489081854168134E-3</v>
      </c>
      <c r="O1421" s="2">
        <f t="shared" ca="1" si="91"/>
        <v>3.9994753117238377</v>
      </c>
      <c r="P1421" s="3">
        <f ca="1">1-O1421/MAX(O$2:O1421)</f>
        <v>0.29120715471107494</v>
      </c>
    </row>
    <row r="1422" spans="1:16" x14ac:dyDescent="0.15">
      <c r="A1422" s="1">
        <v>40493</v>
      </c>
      <c r="B1422">
        <v>3490.74</v>
      </c>
      <c r="C1422">
        <v>3557.99</v>
      </c>
      <c r="D1422">
        <v>3484.89</v>
      </c>
      <c r="E1422" s="2">
        <v>3509.98</v>
      </c>
      <c r="F1422" s="16">
        <v>209121525760</v>
      </c>
      <c r="G1422" s="3">
        <f t="shared" si="88"/>
        <v>3.1065042253601849E-3</v>
      </c>
      <c r="H1422" s="3">
        <f>1-E1422/MAX(E$2:E1422)</f>
        <v>0.40278023548628594</v>
      </c>
      <c r="I1422" s="32">
        <v>248.83870967741936</v>
      </c>
      <c r="J1422" s="32">
        <v>654.83870967741939</v>
      </c>
      <c r="K1422" s="34">
        <f ca="1">IF(ROW()&gt;计算结果!B$18+1,SUM(OFFSET(I1422,0,0,-计算结果!B$18,1))-SUM(OFFSET(J1422,0,0,-计算结果!B$18,1)),SUM(OFFSET(I1422,0,0,-ROW(),1))-SUM(OFFSET(J1422,0,0,-ROW(),1)))</f>
        <v>9092.0000000000109</v>
      </c>
      <c r="L1422" s="35" t="str">
        <f t="shared" ca="1" si="89"/>
        <v>买</v>
      </c>
      <c r="M1422" s="4" t="str">
        <f t="shared" ca="1" si="90"/>
        <v/>
      </c>
      <c r="N1422" s="3">
        <f ca="1">IF(L1421="买",E1422/E1421-1,0)-IF(M1422=1,计算结果!B$17,0)</f>
        <v>3.1065042253601849E-3</v>
      </c>
      <c r="O1422" s="2">
        <f t="shared" ca="1" si="91"/>
        <v>4.0118996986789313</v>
      </c>
      <c r="P1422" s="3">
        <f ca="1">1-O1422/MAX(O$2:O1422)</f>
        <v>0.28900528674227999</v>
      </c>
    </row>
    <row r="1423" spans="1:16" x14ac:dyDescent="0.15">
      <c r="A1423" s="1">
        <v>40494</v>
      </c>
      <c r="B1423">
        <v>3484.61</v>
      </c>
      <c r="C1423">
        <v>3497.06</v>
      </c>
      <c r="D1423">
        <v>3284.35</v>
      </c>
      <c r="E1423" s="2">
        <v>3291.83</v>
      </c>
      <c r="F1423" s="16">
        <v>224200785920</v>
      </c>
      <c r="G1423" s="3">
        <f t="shared" si="88"/>
        <v>-6.2151351289750911E-2</v>
      </c>
      <c r="H1423" s="3">
        <f>1-E1423/MAX(E$2:E1423)</f>
        <v>0.43989825086776013</v>
      </c>
      <c r="I1423" s="32">
        <v>34.666666666666671</v>
      </c>
      <c r="J1423" s="32">
        <v>866.66666666666663</v>
      </c>
      <c r="K1423" s="34">
        <f ca="1">IF(ROW()&gt;计算结果!B$18+1,SUM(OFFSET(I1423,0,0,-计算结果!B$18,1))-SUM(OFFSET(J1423,0,0,-计算结果!B$18,1)),SUM(OFFSET(I1423,0,0,-ROW(),1))-SUM(OFFSET(J1423,0,0,-ROW(),1)))</f>
        <v>8528</v>
      </c>
      <c r="L1423" s="35" t="str">
        <f t="shared" ca="1" si="89"/>
        <v>买</v>
      </c>
      <c r="M1423" s="4" t="str">
        <f t="shared" ca="1" si="90"/>
        <v/>
      </c>
      <c r="N1423" s="3">
        <f ca="1">IF(L1422="买",E1423/E1422-1,0)-IF(M1423=1,计算结果!B$17,0)</f>
        <v>-6.2151351289750911E-2</v>
      </c>
      <c r="O1423" s="2">
        <f t="shared" ca="1" si="91"/>
        <v>3.7625547111670912</v>
      </c>
      <c r="P1423" s="3">
        <f ca="1">1-O1423/MAX(O$2:O1423)</f>
        <v>0.33319456893111621</v>
      </c>
    </row>
    <row r="1424" spans="1:16" x14ac:dyDescent="0.15">
      <c r="A1424" s="1">
        <v>40497</v>
      </c>
      <c r="B1424">
        <v>3298.74</v>
      </c>
      <c r="C1424">
        <v>3319.98</v>
      </c>
      <c r="D1424">
        <v>3241.76</v>
      </c>
      <c r="E1424" s="2">
        <v>3314.89</v>
      </c>
      <c r="F1424" s="16">
        <v>144492953600</v>
      </c>
      <c r="G1424" s="3">
        <f t="shared" si="88"/>
        <v>7.0052220193630443E-3</v>
      </c>
      <c r="H1424" s="3">
        <f>1-E1424/MAX(E$2:E1424)</f>
        <v>0.43597461376165525</v>
      </c>
      <c r="I1424" s="32">
        <v>735.99380804953557</v>
      </c>
      <c r="J1424" s="32">
        <v>173.99380804953557</v>
      </c>
      <c r="K1424" s="34">
        <f ca="1">IF(ROW()&gt;计算结果!B$18+1,SUM(OFFSET(I1424,0,0,-计算结果!B$18,1))-SUM(OFFSET(J1424,0,0,-计算结果!B$18,1)),SUM(OFFSET(I1424,0,0,-ROW(),1))-SUM(OFFSET(J1424,0,0,-ROW(),1)))</f>
        <v>8203.9999999999927</v>
      </c>
      <c r="L1424" s="35" t="str">
        <f t="shared" ca="1" si="89"/>
        <v>买</v>
      </c>
      <c r="M1424" s="4" t="str">
        <f t="shared" ca="1" si="90"/>
        <v/>
      </c>
      <c r="N1424" s="3">
        <f ca="1">IF(L1423="买",E1424/E1423-1,0)-IF(M1424=1,计算结果!B$17,0)</f>
        <v>7.0052220193630443E-3</v>
      </c>
      <c r="O1424" s="2">
        <f t="shared" ca="1" si="91"/>
        <v>3.7889122422788168</v>
      </c>
      <c r="P1424" s="3">
        <f ca="1">1-O1424/MAX(O$2:O1424)</f>
        <v>0.32852344884276163</v>
      </c>
    </row>
    <row r="1425" spans="1:16" x14ac:dyDescent="0.15">
      <c r="A1425" s="1">
        <v>40498</v>
      </c>
      <c r="B1425">
        <v>3311.62</v>
      </c>
      <c r="C1425">
        <v>3311.62</v>
      </c>
      <c r="D1425">
        <v>3155.48</v>
      </c>
      <c r="E1425" s="2">
        <v>3169.54</v>
      </c>
      <c r="F1425" s="16">
        <v>154278117376</v>
      </c>
      <c r="G1425" s="3">
        <f t="shared" si="88"/>
        <v>-4.3847608819598816E-2</v>
      </c>
      <c r="H1425" s="3">
        <f>1-E1425/MAX(E$2:E1425)</f>
        <v>0.46070577826175729</v>
      </c>
      <c r="I1425" s="32">
        <v>120.52941176470588</v>
      </c>
      <c r="J1425" s="32">
        <v>803.52941176470586</v>
      </c>
      <c r="K1425" s="34">
        <f ca="1">IF(ROW()&gt;计算结果!B$18+1,SUM(OFFSET(I1425,0,0,-计算结果!B$18,1))-SUM(OFFSET(J1425,0,0,-计算结果!B$18,1)),SUM(OFFSET(I1425,0,0,-ROW(),1))-SUM(OFFSET(J1425,0,0,-ROW(),1)))</f>
        <v>7212</v>
      </c>
      <c r="L1425" s="35" t="str">
        <f t="shared" ca="1" si="89"/>
        <v>买</v>
      </c>
      <c r="M1425" s="4" t="str">
        <f t="shared" ca="1" si="90"/>
        <v/>
      </c>
      <c r="N1425" s="3">
        <f ca="1">IF(L1424="买",E1425/E1424-1,0)-IF(M1425=1,计算结果!B$17,0)</f>
        <v>-4.3847608819598816E-2</v>
      </c>
      <c r="O1425" s="2">
        <f t="shared" ca="1" si="91"/>
        <v>3.6227775004275862</v>
      </c>
      <c r="P1425" s="3">
        <f ca="1">1-O1425/MAX(O$2:O1425)</f>
        <v>0.35796608998943757</v>
      </c>
    </row>
    <row r="1426" spans="1:16" x14ac:dyDescent="0.15">
      <c r="A1426" s="1">
        <v>40499</v>
      </c>
      <c r="B1426">
        <v>3124.11</v>
      </c>
      <c r="C1426">
        <v>3168.93</v>
      </c>
      <c r="D1426">
        <v>3087.51</v>
      </c>
      <c r="E1426" s="2">
        <v>3103.91</v>
      </c>
      <c r="F1426" s="16">
        <v>118981230592</v>
      </c>
      <c r="G1426" s="3">
        <f t="shared" si="88"/>
        <v>-2.0706474756589266E-2</v>
      </c>
      <c r="H1426" s="3">
        <f>1-E1426/MAX(E$2:E1426)</f>
        <v>0.47187266045055465</v>
      </c>
      <c r="I1426" s="32">
        <v>104.59770114942529</v>
      </c>
      <c r="J1426" s="32">
        <v>804.59770114942535</v>
      </c>
      <c r="K1426" s="34">
        <f ca="1">IF(ROW()&gt;计算结果!B$18+1,SUM(OFFSET(I1426,0,0,-计算结果!B$18,1))-SUM(OFFSET(J1426,0,0,-计算结果!B$18,1)),SUM(OFFSET(I1426,0,0,-ROW(),1))-SUM(OFFSET(J1426,0,0,-ROW(),1)))</f>
        <v>6706</v>
      </c>
      <c r="L1426" s="35" t="str">
        <f t="shared" ca="1" si="89"/>
        <v>买</v>
      </c>
      <c r="M1426" s="4" t="str">
        <f t="shared" ca="1" si="90"/>
        <v/>
      </c>
      <c r="N1426" s="3">
        <f ca="1">IF(L1425="买",E1426/E1425-1,0)-IF(M1426=1,计算结果!B$17,0)</f>
        <v>-2.0706474756589266E-2</v>
      </c>
      <c r="O1426" s="2">
        <f t="shared" ca="1" si="91"/>
        <v>3.5477625495662428</v>
      </c>
      <c r="P1426" s="3">
        <f ca="1">1-O1426/MAX(O$2:O1426)</f>
        <v>0.37126034893994564</v>
      </c>
    </row>
    <row r="1427" spans="1:16" x14ac:dyDescent="0.15">
      <c r="A1427" s="1">
        <v>40500</v>
      </c>
      <c r="B1427">
        <v>3134.94</v>
      </c>
      <c r="C1427">
        <v>3158.63</v>
      </c>
      <c r="D1427">
        <v>3097.39</v>
      </c>
      <c r="E1427" s="2">
        <v>3147.96</v>
      </c>
      <c r="F1427" s="16">
        <v>94476115968</v>
      </c>
      <c r="G1427" s="3">
        <f t="shared" si="88"/>
        <v>1.4191777467774669E-2</v>
      </c>
      <c r="H1427" s="3">
        <f>1-E1427/MAX(E$2:E1427)</f>
        <v>0.4643775947730211</v>
      </c>
      <c r="I1427" s="32">
        <v>736.94805194805201</v>
      </c>
      <c r="J1427" s="32">
        <v>151.94805194805201</v>
      </c>
      <c r="K1427" s="34">
        <f ca="1">IF(ROW()&gt;计算结果!B$18+1,SUM(OFFSET(I1427,0,0,-计算结果!B$18,1))-SUM(OFFSET(J1427,0,0,-计算结果!B$18,1)),SUM(OFFSET(I1427,0,0,-ROW(),1))-SUM(OFFSET(J1427,0,0,-ROW(),1)))</f>
        <v>6434.9999999999964</v>
      </c>
      <c r="L1427" s="35" t="str">
        <f t="shared" ca="1" si="89"/>
        <v>买</v>
      </c>
      <c r="M1427" s="4" t="str">
        <f t="shared" ca="1" si="90"/>
        <v/>
      </c>
      <c r="N1427" s="3">
        <f ca="1">IF(L1426="买",E1427/E1426-1,0)-IF(M1427=1,计算结果!B$17,0)</f>
        <v>1.4191777467774669E-2</v>
      </c>
      <c r="O1427" s="2">
        <f t="shared" ca="1" si="91"/>
        <v>3.5981116061781919</v>
      </c>
      <c r="P1427" s="3">
        <f ca="1">1-O1427/MAX(O$2:O1427)</f>
        <v>0.36233741572693501</v>
      </c>
    </row>
    <row r="1428" spans="1:16" x14ac:dyDescent="0.15">
      <c r="A1428" s="1">
        <v>40501</v>
      </c>
      <c r="B1428">
        <v>3168.17</v>
      </c>
      <c r="C1428">
        <v>3178.85</v>
      </c>
      <c r="D1428">
        <v>3076.21</v>
      </c>
      <c r="E1428" s="2">
        <v>3178.85</v>
      </c>
      <c r="F1428" s="16">
        <v>114672975872</v>
      </c>
      <c r="G1428" s="3">
        <f t="shared" si="88"/>
        <v>9.8127041004332227E-3</v>
      </c>
      <c r="H1428" s="3">
        <f>1-E1428/MAX(E$2:E1428)</f>
        <v>0.45912169060096641</v>
      </c>
      <c r="I1428" s="32">
        <v>783</v>
      </c>
      <c r="J1428" s="32">
        <v>108</v>
      </c>
      <c r="K1428" s="34">
        <f ca="1">IF(ROW()&gt;计算结果!B$18+1,SUM(OFFSET(I1428,0,0,-计算结果!B$18,1))-SUM(OFFSET(J1428,0,0,-计算结果!B$18,1)),SUM(OFFSET(I1428,0,0,-ROW(),1))-SUM(OFFSET(J1428,0,0,-ROW(),1)))</f>
        <v>7746.9999999999964</v>
      </c>
      <c r="L1428" s="35" t="str">
        <f t="shared" ca="1" si="89"/>
        <v>买</v>
      </c>
      <c r="M1428" s="4" t="str">
        <f t="shared" ca="1" si="90"/>
        <v/>
      </c>
      <c r="N1428" s="3">
        <f ca="1">IF(L1427="买",E1428/E1427-1,0)-IF(M1428=1,计算结果!B$17,0)</f>
        <v>9.8127041004332227E-3</v>
      </c>
      <c r="O1428" s="2">
        <f t="shared" ca="1" si="91"/>
        <v>3.6334188106899532</v>
      </c>
      <c r="P1428" s="3">
        <f ca="1">1-O1428/MAX(O$2:O1428)</f>
        <v>0.35608022147154583</v>
      </c>
    </row>
    <row r="1429" spans="1:16" x14ac:dyDescent="0.15">
      <c r="A1429" s="1">
        <v>40504</v>
      </c>
      <c r="B1429">
        <v>3148.22</v>
      </c>
      <c r="C1429">
        <v>3200.47</v>
      </c>
      <c r="D1429">
        <v>3137.75</v>
      </c>
      <c r="E1429" s="2">
        <v>3171.94</v>
      </c>
      <c r="F1429" s="16">
        <v>114302976000</v>
      </c>
      <c r="G1429" s="3">
        <f t="shared" si="88"/>
        <v>-2.1737420765370885E-3</v>
      </c>
      <c r="H1429" s="3">
        <f>1-E1429/MAX(E$2:E1429)</f>
        <v>0.46029742054039335</v>
      </c>
      <c r="I1429" s="32">
        <v>594.67924528301887</v>
      </c>
      <c r="J1429" s="32">
        <v>288.67924528301887</v>
      </c>
      <c r="K1429" s="34">
        <f ca="1">IF(ROW()&gt;计算结果!B$18+1,SUM(OFFSET(I1429,0,0,-计算结果!B$18,1))-SUM(OFFSET(J1429,0,0,-计算结果!B$18,1)),SUM(OFFSET(I1429,0,0,-ROW(),1))-SUM(OFFSET(J1429,0,0,-ROW(),1)))</f>
        <v>7626.9999999999964</v>
      </c>
      <c r="L1429" s="35" t="str">
        <f t="shared" ca="1" si="89"/>
        <v>买</v>
      </c>
      <c r="M1429" s="4" t="str">
        <f t="shared" ca="1" si="90"/>
        <v/>
      </c>
      <c r="N1429" s="3">
        <f ca="1">IF(L1428="买",E1429/E1428-1,0)-IF(M1429=1,计算结果!B$17,0)</f>
        <v>-2.1737420765370885E-3</v>
      </c>
      <c r="O1429" s="2">
        <f t="shared" ca="1" si="91"/>
        <v>3.6255206953394752</v>
      </c>
      <c r="P1429" s="3">
        <f ca="1">1-O1429/MAX(O$2:O1429)</f>
        <v>0.35747993698804759</v>
      </c>
    </row>
    <row r="1430" spans="1:16" x14ac:dyDescent="0.15">
      <c r="A1430" s="1">
        <v>40505</v>
      </c>
      <c r="B1430">
        <v>3156.48</v>
      </c>
      <c r="C1430">
        <v>3156.48</v>
      </c>
      <c r="D1430">
        <v>3061.62</v>
      </c>
      <c r="E1430" s="2">
        <v>3107.18</v>
      </c>
      <c r="F1430" s="16">
        <v>105281462272</v>
      </c>
      <c r="G1430" s="3">
        <f t="shared" si="88"/>
        <v>-2.0416527424856779E-2</v>
      </c>
      <c r="H1430" s="3">
        <f>1-E1430/MAX(E$2:E1430)</f>
        <v>0.47131627305519641</v>
      </c>
      <c r="I1430" s="32">
        <v>175.89473684210526</v>
      </c>
      <c r="J1430" s="32">
        <v>732.8947368421052</v>
      </c>
      <c r="K1430" s="34">
        <f ca="1">IF(ROW()&gt;计算结果!B$18+1,SUM(OFFSET(I1430,0,0,-计算结果!B$18,1))-SUM(OFFSET(J1430,0,0,-计算结果!B$18,1)),SUM(OFFSET(I1430,0,0,-ROW(),1))-SUM(OFFSET(J1430,0,0,-ROW(),1)))</f>
        <v>7096.9999999999964</v>
      </c>
      <c r="L1430" s="35" t="str">
        <f t="shared" ca="1" si="89"/>
        <v>买</v>
      </c>
      <c r="M1430" s="4" t="str">
        <f t="shared" ca="1" si="90"/>
        <v/>
      </c>
      <c r="N1430" s="3">
        <f ca="1">IF(L1429="买",E1430/E1429-1,0)-IF(M1430=1,计算结果!B$17,0)</f>
        <v>-2.0416527424856779E-2</v>
      </c>
      <c r="O1430" s="2">
        <f t="shared" ca="1" si="91"/>
        <v>3.5515001526336909</v>
      </c>
      <c r="P1430" s="3">
        <f ca="1">1-O1430/MAX(O$2:O1430)</f>
        <v>0.37059796547555179</v>
      </c>
    </row>
    <row r="1431" spans="1:16" x14ac:dyDescent="0.15">
      <c r="A1431" s="1">
        <v>40506</v>
      </c>
      <c r="B1431">
        <v>3088.99</v>
      </c>
      <c r="C1431">
        <v>3177.41</v>
      </c>
      <c r="D1431">
        <v>3088.99</v>
      </c>
      <c r="E1431" s="2">
        <v>3177.04</v>
      </c>
      <c r="F1431" s="16">
        <v>107688443904</v>
      </c>
      <c r="G1431" s="3">
        <f t="shared" si="88"/>
        <v>2.2483409393726728E-2</v>
      </c>
      <c r="H1431" s="3">
        <f>1-E1431/MAX(E$2:E1431)</f>
        <v>0.45942966038249511</v>
      </c>
      <c r="I1431" s="32">
        <v>902.00150634818169</v>
      </c>
      <c r="J1431" s="32">
        <v>19.001506348181692</v>
      </c>
      <c r="K1431" s="34">
        <f ca="1">IF(ROW()&gt;计算结果!B$18+1,SUM(OFFSET(I1431,0,0,-计算结果!B$18,1))-SUM(OFFSET(J1431,0,0,-计算结果!B$18,1)),SUM(OFFSET(I1431,0,0,-ROW(),1))-SUM(OFFSET(J1431,0,0,-ROW(),1)))</f>
        <v>7173</v>
      </c>
      <c r="L1431" s="35" t="str">
        <f t="shared" ca="1" si="89"/>
        <v>买</v>
      </c>
      <c r="M1431" s="4" t="str">
        <f t="shared" ca="1" si="90"/>
        <v/>
      </c>
      <c r="N1431" s="3">
        <f ca="1">IF(L1430="买",E1431/E1430-1,0)-IF(M1431=1,计算结果!B$17,0)</f>
        <v>2.2483409393726728E-2</v>
      </c>
      <c r="O1431" s="2">
        <f t="shared" ca="1" si="91"/>
        <v>3.6313499845272372</v>
      </c>
      <c r="P1431" s="3">
        <f ca="1">1-O1431/MAX(O$2:O1431)</f>
        <v>0.35644686186009411</v>
      </c>
    </row>
    <row r="1432" spans="1:16" x14ac:dyDescent="0.15">
      <c r="A1432" s="1">
        <v>40507</v>
      </c>
      <c r="B1432">
        <v>3197.97</v>
      </c>
      <c r="C1432">
        <v>3227.05</v>
      </c>
      <c r="D1432">
        <v>3172.28</v>
      </c>
      <c r="E1432" s="2">
        <v>3223.48</v>
      </c>
      <c r="F1432" s="16">
        <v>116948295680</v>
      </c>
      <c r="G1432" s="3">
        <f t="shared" si="88"/>
        <v>1.4617379699342736E-2</v>
      </c>
      <c r="H1432" s="3">
        <f>1-E1432/MAX(E$2:E1432)</f>
        <v>0.45152793847410333</v>
      </c>
      <c r="I1432" s="32">
        <v>718.71428571428567</v>
      </c>
      <c r="J1432" s="32">
        <v>185.71428571428567</v>
      </c>
      <c r="K1432" s="34">
        <f ca="1">IF(ROW()&gt;计算结果!B$18+1,SUM(OFFSET(I1432,0,0,-计算结果!B$18,1))-SUM(OFFSET(J1432,0,0,-计算结果!B$18,1)),SUM(OFFSET(I1432,0,0,-ROW(),1))-SUM(OFFSET(J1432,0,0,-ROW(),1)))</f>
        <v>7127.9999999999964</v>
      </c>
      <c r="L1432" s="35" t="str">
        <f t="shared" ca="1" si="89"/>
        <v>买</v>
      </c>
      <c r="M1432" s="4" t="str">
        <f t="shared" ca="1" si="90"/>
        <v/>
      </c>
      <c r="N1432" s="3">
        <f ca="1">IF(L1431="买",E1432/E1431-1,0)-IF(M1432=1,计算结果!B$17,0)</f>
        <v>1.4617379699342736E-2</v>
      </c>
      <c r="O1432" s="2">
        <f t="shared" ca="1" si="91"/>
        <v>3.6844308060722741</v>
      </c>
      <c r="P1432" s="3">
        <f ca="1">1-O1432/MAX(O$2:O1432)</f>
        <v>0.34703980128319956</v>
      </c>
    </row>
    <row r="1433" spans="1:16" x14ac:dyDescent="0.15">
      <c r="A1433" s="1">
        <v>40508</v>
      </c>
      <c r="B1433">
        <v>3214.13</v>
      </c>
      <c r="C1433">
        <v>3224.52</v>
      </c>
      <c r="D1433">
        <v>3170.36</v>
      </c>
      <c r="E1433" s="2">
        <v>3194.85</v>
      </c>
      <c r="F1433" s="16">
        <v>96226369536</v>
      </c>
      <c r="G1433" s="3">
        <f t="shared" si="88"/>
        <v>-8.8817054859965383E-3</v>
      </c>
      <c r="H1433" s="3">
        <f>1-E1433/MAX(E$2:E1433)</f>
        <v>0.45639930579187371</v>
      </c>
      <c r="I1433" s="32">
        <v>305</v>
      </c>
      <c r="J1433" s="32">
        <v>610</v>
      </c>
      <c r="K1433" s="34">
        <f ca="1">IF(ROW()&gt;计算结果!B$18+1,SUM(OFFSET(I1433,0,0,-计算结果!B$18,1))-SUM(OFFSET(J1433,0,0,-计算结果!B$18,1)),SUM(OFFSET(I1433,0,0,-ROW(),1))-SUM(OFFSET(J1433,0,0,-ROW(),1)))</f>
        <v>7643.0000000000036</v>
      </c>
      <c r="L1433" s="35" t="str">
        <f t="shared" ca="1" si="89"/>
        <v>买</v>
      </c>
      <c r="M1433" s="4" t="str">
        <f t="shared" ca="1" si="90"/>
        <v/>
      </c>
      <c r="N1433" s="3">
        <f ca="1">IF(L1432="买",E1433/E1432-1,0)-IF(M1433=1,计算结果!B$17,0)</f>
        <v>-8.8817054859965383E-3</v>
      </c>
      <c r="O1433" s="2">
        <f t="shared" ca="1" si="91"/>
        <v>3.6517067767692075</v>
      </c>
      <c r="P1433" s="3">
        <f ca="1">1-O1433/MAX(O$2:O1433)</f>
        <v>0.35283920146227987</v>
      </c>
    </row>
    <row r="1434" spans="1:16" x14ac:dyDescent="0.15">
      <c r="A1434" s="1">
        <v>40511</v>
      </c>
      <c r="B1434">
        <v>3183.54</v>
      </c>
      <c r="C1434">
        <v>3206.76</v>
      </c>
      <c r="D1434">
        <v>3159.46</v>
      </c>
      <c r="E1434" s="2">
        <v>3190.05</v>
      </c>
      <c r="F1434" s="16">
        <v>88799076352</v>
      </c>
      <c r="G1434" s="3">
        <f t="shared" si="88"/>
        <v>-1.5024179538944971E-3</v>
      </c>
      <c r="H1434" s="3">
        <f>1-E1434/MAX(E$2:E1434)</f>
        <v>0.45721602123460148</v>
      </c>
      <c r="I1434" s="32">
        <v>455.99999999999955</v>
      </c>
      <c r="J1434" s="32">
        <v>479.99999999999955</v>
      </c>
      <c r="K1434" s="34">
        <f ca="1">IF(ROW()&gt;计算结果!B$18+1,SUM(OFFSET(I1434,0,0,-计算结果!B$18,1))-SUM(OFFSET(J1434,0,0,-计算结果!B$18,1)),SUM(OFFSET(I1434,0,0,-ROW(),1))-SUM(OFFSET(J1434,0,0,-ROW(),1)))</f>
        <v>7050.9999999999964</v>
      </c>
      <c r="L1434" s="35" t="str">
        <f t="shared" ca="1" si="89"/>
        <v>买</v>
      </c>
      <c r="M1434" s="4" t="str">
        <f t="shared" ca="1" si="90"/>
        <v/>
      </c>
      <c r="N1434" s="3">
        <f ca="1">IF(L1433="买",E1434/E1433-1,0)-IF(M1434=1,计算结果!B$17,0)</f>
        <v>-1.5024179538944971E-3</v>
      </c>
      <c r="O1434" s="2">
        <f t="shared" ca="1" si="91"/>
        <v>3.6462203869454313</v>
      </c>
      <c r="P1434" s="3">
        <f ca="1">1-O1434/MAX(O$2:O1434)</f>
        <v>0.35381150746505963</v>
      </c>
    </row>
    <row r="1435" spans="1:16" x14ac:dyDescent="0.15">
      <c r="A1435" s="1">
        <v>40512</v>
      </c>
      <c r="B1435">
        <v>3187.53</v>
      </c>
      <c r="C1435">
        <v>3205.78</v>
      </c>
      <c r="D1435">
        <v>3060.44</v>
      </c>
      <c r="E1435" s="2">
        <v>3136.99</v>
      </c>
      <c r="F1435" s="16">
        <v>120572329984</v>
      </c>
      <c r="G1435" s="3">
        <f t="shared" si="88"/>
        <v>-1.66329681352958E-2</v>
      </c>
      <c r="H1435" s="3">
        <f>1-E1435/MAX(E$2:E1435)</f>
        <v>0.46624412985775543</v>
      </c>
      <c r="I1435" s="32">
        <v>127.80952380952381</v>
      </c>
      <c r="J1435" s="32">
        <v>798.80952380952385</v>
      </c>
      <c r="K1435" s="34">
        <f ca="1">IF(ROW()&gt;计算结果!B$18+1,SUM(OFFSET(I1435,0,0,-计算结果!B$18,1))-SUM(OFFSET(J1435,0,0,-计算结果!B$18,1)),SUM(OFFSET(I1435,0,0,-ROW(),1))-SUM(OFFSET(J1435,0,0,-ROW(),1)))</f>
        <v>6903.0000000000073</v>
      </c>
      <c r="L1435" s="35" t="str">
        <f t="shared" ca="1" si="89"/>
        <v>买</v>
      </c>
      <c r="M1435" s="4" t="str">
        <f t="shared" ca="1" si="90"/>
        <v/>
      </c>
      <c r="N1435" s="3">
        <f ca="1">IF(L1434="买",E1435/E1434-1,0)-IF(M1435=1,计算结果!B$17,0)</f>
        <v>-1.66329681352958E-2</v>
      </c>
      <c r="O1435" s="2">
        <f t="shared" ca="1" si="91"/>
        <v>3.5855729194351018</v>
      </c>
      <c r="P1435" s="3">
        <f ca="1">1-O1435/MAX(O$2:O1435)</f>
        <v>0.36455954007078817</v>
      </c>
    </row>
    <row r="1436" spans="1:16" x14ac:dyDescent="0.15">
      <c r="A1436" s="1">
        <v>40513</v>
      </c>
      <c r="B1436">
        <v>3127.26</v>
      </c>
      <c r="C1436">
        <v>3150.44</v>
      </c>
      <c r="D1436">
        <v>3111.65</v>
      </c>
      <c r="E1436" s="2">
        <v>3136.02</v>
      </c>
      <c r="F1436" s="16">
        <v>69472575488</v>
      </c>
      <c r="G1436" s="3">
        <f t="shared" si="88"/>
        <v>-3.0921360922409047E-4</v>
      </c>
      <c r="H1436" s="3">
        <f>1-E1436/MAX(E$2:E1436)</f>
        <v>0.46640917443680663</v>
      </c>
      <c r="I1436" s="32">
        <v>496</v>
      </c>
      <c r="J1436" s="32">
        <v>400</v>
      </c>
      <c r="K1436" s="34">
        <f ca="1">IF(ROW()&gt;计算结果!B$18+1,SUM(OFFSET(I1436,0,0,-计算结果!B$18,1))-SUM(OFFSET(J1436,0,0,-计算结果!B$18,1)),SUM(OFFSET(I1436,0,0,-ROW(),1))-SUM(OFFSET(J1436,0,0,-ROW(),1)))</f>
        <v>6222</v>
      </c>
      <c r="L1436" s="35" t="str">
        <f t="shared" ca="1" si="89"/>
        <v>买</v>
      </c>
      <c r="M1436" s="4" t="str">
        <f t="shared" ca="1" si="90"/>
        <v/>
      </c>
      <c r="N1436" s="3">
        <f ca="1">IF(L1435="买",E1436/E1435-1,0)-IF(M1436=1,计算结果!B$17,0)</f>
        <v>-3.0921360922409047E-4</v>
      </c>
      <c r="O1436" s="2">
        <f t="shared" ca="1" si="91"/>
        <v>3.584464211491547</v>
      </c>
      <c r="P1436" s="3">
        <f ca="1">1-O1436/MAX(O$2:O1436)</f>
        <v>0.3647560269088499</v>
      </c>
    </row>
    <row r="1437" spans="1:16" x14ac:dyDescent="0.15">
      <c r="A1437" s="1">
        <v>40514</v>
      </c>
      <c r="B1437">
        <v>3185.76</v>
      </c>
      <c r="C1437">
        <v>3194.23</v>
      </c>
      <c r="D1437">
        <v>3154.32</v>
      </c>
      <c r="E1437" s="2">
        <v>3155.06</v>
      </c>
      <c r="F1437" s="16">
        <v>89764274176</v>
      </c>
      <c r="G1437" s="3">
        <f t="shared" si="88"/>
        <v>6.0713898508300002E-3</v>
      </c>
      <c r="H1437" s="3">
        <f>1-E1437/MAX(E$2:E1437)</f>
        <v>0.46316953651398629</v>
      </c>
      <c r="I1437" s="32">
        <v>589.29126213592235</v>
      </c>
      <c r="J1437" s="32">
        <v>290.29126213592235</v>
      </c>
      <c r="K1437" s="34">
        <f ca="1">IF(ROW()&gt;计算结果!B$18+1,SUM(OFFSET(I1437,0,0,-计算结果!B$18,1))-SUM(OFFSET(J1437,0,0,-计算结果!B$18,1)),SUM(OFFSET(I1437,0,0,-ROW(),1))-SUM(OFFSET(J1437,0,0,-ROW(),1)))</f>
        <v>5641</v>
      </c>
      <c r="L1437" s="35" t="str">
        <f t="shared" ca="1" si="89"/>
        <v>买</v>
      </c>
      <c r="M1437" s="4" t="str">
        <f t="shared" ca="1" si="90"/>
        <v/>
      </c>
      <c r="N1437" s="3">
        <f ca="1">IF(L1436="买",E1437/E1436-1,0)-IF(M1437=1,计算结果!B$17,0)</f>
        <v>6.0713898508300002E-3</v>
      </c>
      <c r="O1437" s="2">
        <f t="shared" ca="1" si="91"/>
        <v>3.6062268911258601</v>
      </c>
      <c r="P1437" s="3">
        <f ca="1">1-O1437/MAX(O$2:O1437)</f>
        <v>0.36089921309782336</v>
      </c>
    </row>
    <row r="1438" spans="1:16" x14ac:dyDescent="0.15">
      <c r="A1438" s="1">
        <v>40515</v>
      </c>
      <c r="B1438">
        <v>3161.93</v>
      </c>
      <c r="C1438">
        <v>3171.38</v>
      </c>
      <c r="D1438">
        <v>3134.42</v>
      </c>
      <c r="E1438" s="2">
        <v>3158.16</v>
      </c>
      <c r="F1438" s="16">
        <v>71387340800</v>
      </c>
      <c r="G1438" s="3">
        <f t="shared" si="88"/>
        <v>9.8254866785407735E-4</v>
      </c>
      <c r="H1438" s="3">
        <f>1-E1438/MAX(E$2:E1438)</f>
        <v>0.46264207445722449</v>
      </c>
      <c r="I1438" s="32">
        <v>352.45945945945948</v>
      </c>
      <c r="J1438" s="32">
        <v>559.45945945945948</v>
      </c>
      <c r="K1438" s="34">
        <f ca="1">IF(ROW()&gt;计算结果!B$18+1,SUM(OFFSET(I1438,0,0,-计算结果!B$18,1))-SUM(OFFSET(J1438,0,0,-计算结果!B$18,1)),SUM(OFFSET(I1438,0,0,-ROW(),1))-SUM(OFFSET(J1438,0,0,-ROW(),1)))</f>
        <v>5058</v>
      </c>
      <c r="L1438" s="35" t="str">
        <f t="shared" ca="1" si="89"/>
        <v>买</v>
      </c>
      <c r="M1438" s="4" t="str">
        <f t="shared" ca="1" si="90"/>
        <v/>
      </c>
      <c r="N1438" s="3">
        <f ca="1">IF(L1437="买",E1438/E1437-1,0)-IF(M1438=1,计算结果!B$17,0)</f>
        <v>9.8254866785407735E-4</v>
      </c>
      <c r="O1438" s="2">
        <f t="shared" ca="1" si="91"/>
        <v>3.6097701845537156</v>
      </c>
      <c r="P1438" s="3">
        <f ca="1">1-O1438/MAX(O$2:O1438)</f>
        <v>0.36027126547102817</v>
      </c>
    </row>
    <row r="1439" spans="1:16" x14ac:dyDescent="0.15">
      <c r="A1439" s="1">
        <v>40518</v>
      </c>
      <c r="B1439">
        <v>3168.88</v>
      </c>
      <c r="C1439">
        <v>3185.33</v>
      </c>
      <c r="D1439">
        <v>3140.55</v>
      </c>
      <c r="E1439" s="2">
        <v>3165.57</v>
      </c>
      <c r="F1439" s="16">
        <v>80043204608</v>
      </c>
      <c r="G1439" s="3">
        <f t="shared" si="88"/>
        <v>2.3463029105557087E-3</v>
      </c>
      <c r="H1439" s="3">
        <f>1-E1439/MAX(E$2:E1439)</f>
        <v>0.46138126999251339</v>
      </c>
      <c r="I1439" s="32">
        <v>235.12499999999997</v>
      </c>
      <c r="J1439" s="32">
        <v>653.125</v>
      </c>
      <c r="K1439" s="34">
        <f ca="1">IF(ROW()&gt;计算结果!B$18+1,SUM(OFFSET(I1439,0,0,-计算结果!B$18,1))-SUM(OFFSET(J1439,0,0,-计算结果!B$18,1)),SUM(OFFSET(I1439,0,0,-ROW(),1))-SUM(OFFSET(J1439,0,0,-ROW(),1)))</f>
        <v>4940.9999999999964</v>
      </c>
      <c r="L1439" s="35" t="str">
        <f t="shared" ca="1" si="89"/>
        <v>买</v>
      </c>
      <c r="M1439" s="4" t="str">
        <f t="shared" ca="1" si="90"/>
        <v/>
      </c>
      <c r="N1439" s="3">
        <f ca="1">IF(L1438="买",E1439/E1438-1,0)-IF(M1439=1,计算结果!B$17,0)</f>
        <v>2.3463029105557087E-3</v>
      </c>
      <c r="O1439" s="2">
        <f t="shared" ca="1" si="91"/>
        <v>3.6182397988441712</v>
      </c>
      <c r="P1439" s="3">
        <f ca="1">1-O1439/MAX(O$2:O1439)</f>
        <v>0.35877026807923673</v>
      </c>
    </row>
    <row r="1440" spans="1:16" x14ac:dyDescent="0.15">
      <c r="A1440" s="1">
        <v>40519</v>
      </c>
      <c r="B1440">
        <v>3152.73</v>
      </c>
      <c r="C1440">
        <v>3214.69</v>
      </c>
      <c r="D1440">
        <v>3112.22</v>
      </c>
      <c r="E1440" s="2">
        <v>3200.34</v>
      </c>
      <c r="F1440" s="16">
        <v>85548294144</v>
      </c>
      <c r="G1440" s="3">
        <f t="shared" si="88"/>
        <v>1.0983803864706765E-2</v>
      </c>
      <c r="H1440" s="3">
        <f>1-E1440/MAX(E$2:E1440)</f>
        <v>0.45546518750425369</v>
      </c>
      <c r="I1440" s="32">
        <v>690.92307692307691</v>
      </c>
      <c r="J1440" s="32">
        <v>191.92307692307691</v>
      </c>
      <c r="K1440" s="34">
        <f ca="1">IF(ROW()&gt;计算结果!B$18+1,SUM(OFFSET(I1440,0,0,-计算结果!B$18,1))-SUM(OFFSET(J1440,0,0,-计算结果!B$18,1)),SUM(OFFSET(I1440,0,0,-ROW(),1))-SUM(OFFSET(J1440,0,0,-ROW(),1)))</f>
        <v>5409.9999999999891</v>
      </c>
      <c r="L1440" s="35" t="str">
        <f t="shared" ca="1" si="89"/>
        <v>买</v>
      </c>
      <c r="M1440" s="4" t="str">
        <f t="shared" ca="1" si="90"/>
        <v/>
      </c>
      <c r="N1440" s="3">
        <f ca="1">IF(L1439="买",E1440/E1439-1,0)-IF(M1440=1,计算结果!B$17,0)</f>
        <v>1.0983803864706765E-2</v>
      </c>
      <c r="O1440" s="2">
        <f t="shared" ca="1" si="91"/>
        <v>3.6579818351301516</v>
      </c>
      <c r="P1440" s="3">
        <f ca="1">1-O1440/MAX(O$2:O1440)</f>
        <v>0.35172712647160054</v>
      </c>
    </row>
    <row r="1441" spans="1:16" x14ac:dyDescent="0.15">
      <c r="A1441" s="1">
        <v>40520</v>
      </c>
      <c r="B1441">
        <v>3194.9</v>
      </c>
      <c r="C1441">
        <v>3215.28</v>
      </c>
      <c r="D1441">
        <v>3166.77</v>
      </c>
      <c r="E1441" s="2">
        <v>3171.88</v>
      </c>
      <c r="F1441" s="16">
        <v>87056105472</v>
      </c>
      <c r="G1441" s="3">
        <f t="shared" si="88"/>
        <v>-8.8928051394538965E-3</v>
      </c>
      <c r="H1441" s="3">
        <f>1-E1441/MAX(E$2:E1441)</f>
        <v>0.46030762948342741</v>
      </c>
      <c r="I1441" s="32">
        <v>287.32075471698113</v>
      </c>
      <c r="J1441" s="32">
        <v>611.32075471698113</v>
      </c>
      <c r="K1441" s="34">
        <f ca="1">IF(ROW()&gt;计算结果!B$18+1,SUM(OFFSET(I1441,0,0,-计算结果!B$18,1))-SUM(OFFSET(J1441,0,0,-计算结果!B$18,1)),SUM(OFFSET(I1441,0,0,-ROW(),1))-SUM(OFFSET(J1441,0,0,-ROW(),1)))</f>
        <v>5761.9999999999964</v>
      </c>
      <c r="L1441" s="35" t="str">
        <f t="shared" ca="1" si="89"/>
        <v>买</v>
      </c>
      <c r="M1441" s="4" t="str">
        <f t="shared" ca="1" si="90"/>
        <v/>
      </c>
      <c r="N1441" s="3">
        <f ca="1">IF(L1440="买",E1441/E1440-1,0)-IF(M1441=1,计算结果!B$17,0)</f>
        <v>-8.8928051394538965E-3</v>
      </c>
      <c r="O1441" s="2">
        <f t="shared" ca="1" si="91"/>
        <v>3.6254521154666772</v>
      </c>
      <c r="P1441" s="3">
        <f ca="1">1-O1441/MAX(O$2:O1441)</f>
        <v>0.35749209081308242</v>
      </c>
    </row>
    <row r="1442" spans="1:16" x14ac:dyDescent="0.15">
      <c r="A1442" s="1">
        <v>40521</v>
      </c>
      <c r="B1442">
        <v>3156</v>
      </c>
      <c r="C1442">
        <v>3175.05</v>
      </c>
      <c r="D1442">
        <v>3122.2</v>
      </c>
      <c r="E1442" s="2">
        <v>3123.37</v>
      </c>
      <c r="F1442" s="16">
        <v>83159040000</v>
      </c>
      <c r="G1442" s="3">
        <f t="shared" si="88"/>
        <v>-1.5293768995043977E-2</v>
      </c>
      <c r="H1442" s="3">
        <f>1-E1442/MAX(E$2:E1442)</f>
        <v>0.46856155992649562</v>
      </c>
      <c r="I1442" s="32">
        <v>133.54216867469881</v>
      </c>
      <c r="J1442" s="32">
        <v>785.54216867469881</v>
      </c>
      <c r="K1442" s="34">
        <f ca="1">IF(ROW()&gt;计算结果!B$18+1,SUM(OFFSET(I1442,0,0,-计算结果!B$18,1))-SUM(OFFSET(J1442,0,0,-计算结果!B$18,1)),SUM(OFFSET(I1442,0,0,-ROW(),1))-SUM(OFFSET(J1442,0,0,-ROW(),1)))</f>
        <v>4956.9999999999964</v>
      </c>
      <c r="L1442" s="35" t="str">
        <f t="shared" ca="1" si="89"/>
        <v>买</v>
      </c>
      <c r="M1442" s="4" t="str">
        <f t="shared" ca="1" si="90"/>
        <v/>
      </c>
      <c r="N1442" s="3">
        <f ca="1">IF(L1441="买",E1442/E1441-1,0)-IF(M1442=1,计算结果!B$17,0)</f>
        <v>-1.5293768995043977E-2</v>
      </c>
      <c r="O1442" s="2">
        <f t="shared" ca="1" si="91"/>
        <v>3.5700052883101363</v>
      </c>
      <c r="P1442" s="3">
        <f ca="1">1-O1442/MAX(O$2:O1442)</f>
        <v>0.36731845835367583</v>
      </c>
    </row>
    <row r="1443" spans="1:16" x14ac:dyDescent="0.15">
      <c r="A1443" s="1">
        <v>40522</v>
      </c>
      <c r="B1443">
        <v>3107.38</v>
      </c>
      <c r="C1443">
        <v>3172.16</v>
      </c>
      <c r="D1443">
        <v>3101.08</v>
      </c>
      <c r="E1443" s="2">
        <v>3161.98</v>
      </c>
      <c r="F1443" s="16">
        <v>78069121024</v>
      </c>
      <c r="G1443" s="3">
        <f t="shared" si="88"/>
        <v>1.236164783551108E-2</v>
      </c>
      <c r="H1443" s="3">
        <f>1-E1443/MAX(E$2:E1443)</f>
        <v>0.46199210508405364</v>
      </c>
      <c r="I1443" s="32">
        <v>797.98122065727694</v>
      </c>
      <c r="J1443" s="32">
        <v>107.98122065727694</v>
      </c>
      <c r="K1443" s="34">
        <f ca="1">IF(ROW()&gt;计算结果!B$18+1,SUM(OFFSET(I1443,0,0,-计算结果!B$18,1))-SUM(OFFSET(J1443,0,0,-计算结果!B$18,1)),SUM(OFFSET(I1443,0,0,-ROW(),1))-SUM(OFFSET(J1443,0,0,-ROW(),1)))</f>
        <v>5086.9999999999927</v>
      </c>
      <c r="L1443" s="35" t="str">
        <f t="shared" ca="1" si="89"/>
        <v>买</v>
      </c>
      <c r="M1443" s="4" t="str">
        <f t="shared" ca="1" si="90"/>
        <v/>
      </c>
      <c r="N1443" s="3">
        <f ca="1">IF(L1442="买",E1443/E1442-1,0)-IF(M1443=1,计算结果!B$17,0)</f>
        <v>1.236164783551108E-2</v>
      </c>
      <c r="O1443" s="2">
        <f t="shared" ca="1" si="91"/>
        <v>3.6141364364551385</v>
      </c>
      <c r="P1443" s="3">
        <f ca="1">1-O1443/MAX(O$2:O1443)</f>
        <v>0.35949747194381576</v>
      </c>
    </row>
    <row r="1444" spans="1:16" x14ac:dyDescent="0.15">
      <c r="A1444" s="1">
        <v>40525</v>
      </c>
      <c r="B1444">
        <v>3176.33</v>
      </c>
      <c r="C1444">
        <v>3261.34</v>
      </c>
      <c r="D1444">
        <v>3173.56</v>
      </c>
      <c r="E1444" s="2">
        <v>3261.06</v>
      </c>
      <c r="F1444" s="16">
        <v>132088356864</v>
      </c>
      <c r="G1444" s="3">
        <f t="shared" si="88"/>
        <v>3.1334796551527822E-2</v>
      </c>
      <c r="H1444" s="3">
        <f>1-E1444/MAX(E$2:E1444)</f>
        <v>0.44513373715374671</v>
      </c>
      <c r="I1444" s="32">
        <v>911.00015487068299</v>
      </c>
      <c r="J1444" s="32">
        <v>7.0001548706829908</v>
      </c>
      <c r="K1444" s="34">
        <f ca="1">IF(ROW()&gt;计算结果!B$18+1,SUM(OFFSET(I1444,0,0,-计算结果!B$18,1))-SUM(OFFSET(J1444,0,0,-计算结果!B$18,1)),SUM(OFFSET(I1444,0,0,-ROW(),1))-SUM(OFFSET(J1444,0,0,-ROW(),1)))</f>
        <v>6589.9999999999964</v>
      </c>
      <c r="L1444" s="35" t="str">
        <f t="shared" ca="1" si="89"/>
        <v>买</v>
      </c>
      <c r="M1444" s="4" t="str">
        <f t="shared" ca="1" si="90"/>
        <v/>
      </c>
      <c r="N1444" s="3">
        <f ca="1">IF(L1443="买",E1444/E1443-1,0)-IF(M1444=1,计算结果!B$17,0)</f>
        <v>3.1334796551527822E-2</v>
      </c>
      <c r="O1444" s="2">
        <f t="shared" ca="1" si="91"/>
        <v>3.727384666400924</v>
      </c>
      <c r="P1444" s="3">
        <f ca="1">1-O1444/MAX(O$2:O1444)</f>
        <v>0.33942745553643594</v>
      </c>
    </row>
    <row r="1445" spans="1:16" x14ac:dyDescent="0.15">
      <c r="A1445" s="1">
        <v>40526</v>
      </c>
      <c r="B1445">
        <v>3270.2</v>
      </c>
      <c r="C1445">
        <v>3279.36</v>
      </c>
      <c r="D1445">
        <v>3254.18</v>
      </c>
      <c r="E1445" s="2">
        <v>3269.47</v>
      </c>
      <c r="F1445" s="16">
        <v>114928738304</v>
      </c>
      <c r="G1445" s="3">
        <f t="shared" si="88"/>
        <v>2.5789160579687831E-3</v>
      </c>
      <c r="H1445" s="3">
        <f>1-E1445/MAX(E$2:E1445)</f>
        <v>0.44370278363846727</v>
      </c>
      <c r="I1445" s="32">
        <v>648.53086419753095</v>
      </c>
      <c r="J1445" s="32">
        <v>247.53086419753095</v>
      </c>
      <c r="K1445" s="34">
        <f ca="1">IF(ROW()&gt;计算结果!B$18+1,SUM(OFFSET(I1445,0,0,-计算结果!B$18,1))-SUM(OFFSET(J1445,0,0,-计算结果!B$18,1)),SUM(OFFSET(I1445,0,0,-ROW(),1))-SUM(OFFSET(J1445,0,0,-ROW(),1)))</f>
        <v>6635.9999999999927</v>
      </c>
      <c r="L1445" s="35" t="str">
        <f t="shared" ca="1" si="89"/>
        <v>买</v>
      </c>
      <c r="M1445" s="4" t="str">
        <f t="shared" ca="1" si="90"/>
        <v/>
      </c>
      <c r="N1445" s="3">
        <f ca="1">IF(L1444="买",E1445/E1444-1,0)-IF(M1445=1,计算结果!B$17,0)</f>
        <v>2.5789160579687831E-3</v>
      </c>
      <c r="O1445" s="2">
        <f t="shared" ca="1" si="91"/>
        <v>3.7369972785713319</v>
      </c>
      <c r="P1445" s="3">
        <f ca="1">1-O1445/MAX(O$2:O1445)</f>
        <v>0.33772389439406558</v>
      </c>
    </row>
    <row r="1446" spans="1:16" x14ac:dyDescent="0.15">
      <c r="A1446" s="1">
        <v>40527</v>
      </c>
      <c r="B1446">
        <v>3270.78</v>
      </c>
      <c r="C1446">
        <v>3282.77</v>
      </c>
      <c r="D1446">
        <v>3242.52</v>
      </c>
      <c r="E1446" s="2">
        <v>3247.64</v>
      </c>
      <c r="F1446" s="16">
        <v>104793178112</v>
      </c>
      <c r="G1446" s="3">
        <f t="shared" si="88"/>
        <v>-6.676923171033855E-3</v>
      </c>
      <c r="H1446" s="3">
        <f>1-E1446/MAX(E$2:E1446)</f>
        <v>0.44741713741237321</v>
      </c>
      <c r="I1446" s="32">
        <v>324.767441860465</v>
      </c>
      <c r="J1446" s="32">
        <v>569.76744186046494</v>
      </c>
      <c r="K1446" s="34">
        <f ca="1">IF(ROW()&gt;计算结果!B$18+1,SUM(OFFSET(I1446,0,0,-计算结果!B$18,1))-SUM(OFFSET(J1446,0,0,-计算结果!B$18,1)),SUM(OFFSET(I1446,0,0,-ROW(),1))-SUM(OFFSET(J1446,0,0,-ROW(),1)))</f>
        <v>6236.9999999999927</v>
      </c>
      <c r="L1446" s="35" t="str">
        <f t="shared" ca="1" si="89"/>
        <v>买</v>
      </c>
      <c r="M1446" s="4" t="str">
        <f t="shared" ca="1" si="90"/>
        <v/>
      </c>
      <c r="N1446" s="3">
        <f ca="1">IF(L1445="买",E1446/E1445-1,0)-IF(M1446=1,计算结果!B$17,0)</f>
        <v>-6.676923171033855E-3</v>
      </c>
      <c r="O1446" s="2">
        <f t="shared" ca="1" si="91"/>
        <v>3.7120456348519486</v>
      </c>
      <c r="P1446" s="3">
        <f ca="1">1-O1446/MAX(O$2:O1446)</f>
        <v>0.34214586106920786</v>
      </c>
    </row>
    <row r="1447" spans="1:16" x14ac:dyDescent="0.15">
      <c r="A1447" s="1">
        <v>40528</v>
      </c>
      <c r="B1447">
        <v>3246.01</v>
      </c>
      <c r="C1447">
        <v>3258.39</v>
      </c>
      <c r="D1447">
        <v>3224.12</v>
      </c>
      <c r="E1447" s="2">
        <v>3230.67</v>
      </c>
      <c r="F1447" s="16">
        <v>79262375936</v>
      </c>
      <c r="G1447" s="3">
        <f t="shared" si="88"/>
        <v>-5.225332857090037E-3</v>
      </c>
      <c r="H1447" s="3">
        <f>1-E1447/MAX(E$2:E1447)</f>
        <v>0.45030456680051723</v>
      </c>
      <c r="I1447" s="32">
        <v>342.24324324324323</v>
      </c>
      <c r="J1447" s="32">
        <v>543.24324324324323</v>
      </c>
      <c r="K1447" s="34">
        <f ca="1">IF(ROW()&gt;计算结果!B$18+1,SUM(OFFSET(I1447,0,0,-计算结果!B$18,1))-SUM(OFFSET(J1447,0,0,-计算结果!B$18,1)),SUM(OFFSET(I1447,0,0,-ROW(),1))-SUM(OFFSET(J1447,0,0,-ROW(),1)))</f>
        <v>5180.9999999999891</v>
      </c>
      <c r="L1447" s="35" t="str">
        <f t="shared" ca="1" si="89"/>
        <v>买</v>
      </c>
      <c r="M1447" s="4" t="str">
        <f t="shared" ca="1" si="90"/>
        <v/>
      </c>
      <c r="N1447" s="3">
        <f ca="1">IF(L1446="买",E1447/E1446-1,0)-IF(M1447=1,计算结果!B$17,0)</f>
        <v>-5.225332857090037E-3</v>
      </c>
      <c r="O1447" s="2">
        <f t="shared" ca="1" si="91"/>
        <v>3.6926489608291391</v>
      </c>
      <c r="P1447" s="3">
        <f ca="1">1-O1447/MAX(O$2:O1447)</f>
        <v>0.34558336791653566</v>
      </c>
    </row>
    <row r="1448" spans="1:16" x14ac:dyDescent="0.15">
      <c r="A1448" s="1">
        <v>40529</v>
      </c>
      <c r="B1448">
        <v>3229.3</v>
      </c>
      <c r="C1448">
        <v>3232.84</v>
      </c>
      <c r="D1448">
        <v>3212.58</v>
      </c>
      <c r="E1448" s="2">
        <v>3225.66</v>
      </c>
      <c r="F1448" s="16">
        <v>65697259520</v>
      </c>
      <c r="G1448" s="3">
        <f t="shared" si="88"/>
        <v>-1.5507619162589137E-3</v>
      </c>
      <c r="H1448" s="3">
        <f>1-E1448/MAX(E$2:E1448)</f>
        <v>0.45115701354386439</v>
      </c>
      <c r="I1448" s="32">
        <v>472.33333333333297</v>
      </c>
      <c r="J1448" s="32">
        <v>433.33333333333297</v>
      </c>
      <c r="K1448" s="34">
        <f ca="1">IF(ROW()&gt;计算结果!B$18+1,SUM(OFFSET(I1448,0,0,-计算结果!B$18,1))-SUM(OFFSET(J1448,0,0,-计算结果!B$18,1)),SUM(OFFSET(I1448,0,0,-ROW(),1))-SUM(OFFSET(J1448,0,0,-ROW(),1)))</f>
        <v>5235.9999999999927</v>
      </c>
      <c r="L1448" s="35" t="str">
        <f t="shared" ca="1" si="89"/>
        <v>买</v>
      </c>
      <c r="M1448" s="4" t="str">
        <f t="shared" ca="1" si="90"/>
        <v/>
      </c>
      <c r="N1448" s="3">
        <f ca="1">IF(L1447="买",E1448/E1447-1,0)-IF(M1448=1,计算结果!B$17,0)</f>
        <v>-1.5507619162589137E-3</v>
      </c>
      <c r="O1448" s="2">
        <f t="shared" ca="1" si="91"/>
        <v>3.6869225414505724</v>
      </c>
      <c r="P1448" s="3">
        <f ca="1">1-O1448/MAX(O$2:O1448)</f>
        <v>0.3465982123069371</v>
      </c>
    </row>
    <row r="1449" spans="1:16" x14ac:dyDescent="0.15">
      <c r="A1449" s="1">
        <v>40532</v>
      </c>
      <c r="B1449">
        <v>3239.02</v>
      </c>
      <c r="C1449">
        <v>3249.76</v>
      </c>
      <c r="D1449">
        <v>3118</v>
      </c>
      <c r="E1449" s="2">
        <v>3178.66</v>
      </c>
      <c r="F1449" s="16">
        <v>107521974272</v>
      </c>
      <c r="G1449" s="3">
        <f t="shared" si="88"/>
        <v>-1.4570661508032434E-2</v>
      </c>
      <c r="H1449" s="3">
        <f>1-E1449/MAX(E$2:E1449)</f>
        <v>0.45915401892057439</v>
      </c>
      <c r="I1449" s="32">
        <v>187.62162162162164</v>
      </c>
      <c r="J1449" s="32">
        <v>721.62162162162167</v>
      </c>
      <c r="K1449" s="34">
        <f ca="1">IF(ROW()&gt;计算结果!B$18+1,SUM(OFFSET(I1449,0,0,-计算结果!B$18,1))-SUM(OFFSET(J1449,0,0,-计算结果!B$18,1)),SUM(OFFSET(I1449,0,0,-ROW(),1))-SUM(OFFSET(J1449,0,0,-ROW(),1)))</f>
        <v>5157</v>
      </c>
      <c r="L1449" s="35" t="str">
        <f t="shared" ca="1" si="89"/>
        <v>买</v>
      </c>
      <c r="M1449" s="4" t="str">
        <f t="shared" ca="1" si="90"/>
        <v/>
      </c>
      <c r="N1449" s="3">
        <f ca="1">IF(L1448="买",E1449/E1448-1,0)-IF(M1449=1,计算结果!B$17,0)</f>
        <v>-1.4570661508032434E-2</v>
      </c>
      <c r="O1449" s="2">
        <f t="shared" ca="1" si="91"/>
        <v>3.6332016410927612</v>
      </c>
      <c r="P1449" s="3">
        <f ca="1">1-O1449/MAX(O$2:O1449)</f>
        <v>0.35611870858415595</v>
      </c>
    </row>
    <row r="1450" spans="1:16" x14ac:dyDescent="0.15">
      <c r="A1450" s="1">
        <v>40533</v>
      </c>
      <c r="B1450">
        <v>3184.7</v>
      </c>
      <c r="C1450">
        <v>3251.55</v>
      </c>
      <c r="D1450">
        <v>3168.89</v>
      </c>
      <c r="E1450" s="2">
        <v>3249.51</v>
      </c>
      <c r="F1450" s="16">
        <v>112461676544</v>
      </c>
      <c r="G1450" s="3">
        <f t="shared" si="88"/>
        <v>2.2289266546280606E-2</v>
      </c>
      <c r="H1450" s="3">
        <f>1-E1450/MAX(E$2:E1450)</f>
        <v>0.44709895868781047</v>
      </c>
      <c r="I1450" s="32">
        <v>764.85981308411215</v>
      </c>
      <c r="J1450" s="32">
        <v>144.85981308411215</v>
      </c>
      <c r="K1450" s="34">
        <f ca="1">IF(ROW()&gt;计算结果!B$18+1,SUM(OFFSET(I1450,0,0,-计算结果!B$18,1))-SUM(OFFSET(J1450,0,0,-计算结果!B$18,1)),SUM(OFFSET(I1450,0,0,-ROW(),1))-SUM(OFFSET(J1450,0,0,-ROW(),1)))</f>
        <v>5020</v>
      </c>
      <c r="L1450" s="35" t="str">
        <f t="shared" ca="1" si="89"/>
        <v>买</v>
      </c>
      <c r="M1450" s="4" t="str">
        <f t="shared" ca="1" si="90"/>
        <v/>
      </c>
      <c r="N1450" s="3">
        <f ca="1">IF(L1449="买",E1450/E1449-1,0)-IF(M1450=1,计算结果!B$17,0)</f>
        <v>2.2289266546280606E-2</v>
      </c>
      <c r="O1450" s="2">
        <f t="shared" ca="1" si="91"/>
        <v>3.7141830408874621</v>
      </c>
      <c r="P1450" s="3">
        <f ca="1">1-O1450/MAX(O$2:O1450)</f>
        <v>0.34176706685562486</v>
      </c>
    </row>
    <row r="1451" spans="1:16" x14ac:dyDescent="0.15">
      <c r="A1451" s="1">
        <v>40534</v>
      </c>
      <c r="B1451">
        <v>3253.82</v>
      </c>
      <c r="C1451">
        <v>3263.45</v>
      </c>
      <c r="D1451">
        <v>3201.67</v>
      </c>
      <c r="E1451" s="2">
        <v>3215.45</v>
      </c>
      <c r="F1451" s="16">
        <v>98309029888</v>
      </c>
      <c r="G1451" s="3">
        <f t="shared" si="88"/>
        <v>-1.0481580299799176E-2</v>
      </c>
      <c r="H1451" s="3">
        <f>1-E1451/MAX(E$2:E1451)</f>
        <v>0.45289423535016671</v>
      </c>
      <c r="I1451" s="32">
        <v>236.38461538461533</v>
      </c>
      <c r="J1451" s="32">
        <v>675.38461538461536</v>
      </c>
      <c r="K1451" s="34">
        <f ca="1">IF(ROW()&gt;计算结果!B$18+1,SUM(OFFSET(I1451,0,0,-计算结果!B$18,1))-SUM(OFFSET(J1451,0,0,-计算结果!B$18,1)),SUM(OFFSET(I1451,0,0,-ROW(),1))-SUM(OFFSET(J1451,0,0,-ROW(),1)))</f>
        <v>4499</v>
      </c>
      <c r="L1451" s="35" t="str">
        <f t="shared" ca="1" si="89"/>
        <v>买</v>
      </c>
      <c r="M1451" s="4" t="str">
        <f t="shared" ca="1" si="90"/>
        <v/>
      </c>
      <c r="N1451" s="3">
        <f ca="1">IF(L1450="买",E1451/E1450-1,0)-IF(M1451=1,计算结果!B$17,0)</f>
        <v>-1.0481580299799176E-2</v>
      </c>
      <c r="O1451" s="2">
        <f t="shared" ca="1" si="91"/>
        <v>3.675252533096248</v>
      </c>
      <c r="P1451" s="3">
        <f ca="1">1-O1451/MAX(O$2:O1451)</f>
        <v>0.3486663882003499</v>
      </c>
    </row>
    <row r="1452" spans="1:16" x14ac:dyDescent="0.15">
      <c r="A1452" s="1">
        <v>40535</v>
      </c>
      <c r="B1452">
        <v>3210.67</v>
      </c>
      <c r="C1452">
        <v>3237.64</v>
      </c>
      <c r="D1452">
        <v>3183.15</v>
      </c>
      <c r="E1452" s="2">
        <v>3188.61</v>
      </c>
      <c r="F1452" s="16">
        <v>84430479360</v>
      </c>
      <c r="G1452" s="3">
        <f t="shared" si="88"/>
        <v>-8.3471986813664634E-3</v>
      </c>
      <c r="H1452" s="3">
        <f>1-E1452/MAX(E$2:E1452)</f>
        <v>0.45746103586741982</v>
      </c>
      <c r="I1452" s="32">
        <v>143.55555555555554</v>
      </c>
      <c r="J1452" s="32">
        <v>755.55555555555554</v>
      </c>
      <c r="K1452" s="34">
        <f ca="1">IF(ROW()&gt;计算结果!B$18+1,SUM(OFFSET(I1452,0,0,-计算结果!B$18,1))-SUM(OFFSET(J1452,0,0,-计算结果!B$18,1)),SUM(OFFSET(I1452,0,0,-ROW(),1))-SUM(OFFSET(J1452,0,0,-ROW(),1)))</f>
        <v>3679</v>
      </c>
      <c r="L1452" s="35" t="str">
        <f t="shared" ca="1" si="89"/>
        <v>买</v>
      </c>
      <c r="M1452" s="4" t="str">
        <f t="shared" ca="1" si="90"/>
        <v/>
      </c>
      <c r="N1452" s="3">
        <f ca="1">IF(L1451="买",E1452/E1451-1,0)-IF(M1452=1,计算结果!B$17,0)</f>
        <v>-8.3471986813664634E-3</v>
      </c>
      <c r="O1452" s="2">
        <f t="shared" ca="1" si="91"/>
        <v>3.644574469998298</v>
      </c>
      <c r="P1452" s="3">
        <f ca="1">1-O1452/MAX(O$2:O1452)</f>
        <v>0.35410319926589362</v>
      </c>
    </row>
    <row r="1453" spans="1:16" x14ac:dyDescent="0.15">
      <c r="A1453" s="1">
        <v>40536</v>
      </c>
      <c r="B1453">
        <v>3170.64</v>
      </c>
      <c r="C1453">
        <v>3187.72</v>
      </c>
      <c r="D1453">
        <v>3139.45</v>
      </c>
      <c r="E1453" s="2">
        <v>3162.96</v>
      </c>
      <c r="F1453" s="16">
        <v>72989138944</v>
      </c>
      <c r="G1453" s="3">
        <f t="shared" si="88"/>
        <v>-8.0442575291428398E-3</v>
      </c>
      <c r="H1453" s="3">
        <f>1-E1453/MAX(E$2:E1453)</f>
        <v>0.46182535901449673</v>
      </c>
      <c r="I1453" s="32">
        <v>181.29729729729729</v>
      </c>
      <c r="J1453" s="32">
        <v>697.29729729729729</v>
      </c>
      <c r="K1453" s="34">
        <f ca="1">IF(ROW()&gt;计算结果!B$18+1,SUM(OFFSET(I1453,0,0,-计算结果!B$18,1))-SUM(OFFSET(J1453,0,0,-计算结果!B$18,1)),SUM(OFFSET(I1453,0,0,-ROW(),1))-SUM(OFFSET(J1453,0,0,-ROW(),1)))</f>
        <v>2923.0000000000036</v>
      </c>
      <c r="L1453" s="35" t="str">
        <f t="shared" ca="1" si="89"/>
        <v>买</v>
      </c>
      <c r="M1453" s="4" t="str">
        <f t="shared" ca="1" si="90"/>
        <v/>
      </c>
      <c r="N1453" s="3">
        <f ca="1">IF(L1452="买",E1453/E1452-1,0)-IF(M1453=1,计算结果!B$17,0)</f>
        <v>-8.0442575291428398E-3</v>
      </c>
      <c r="O1453" s="2">
        <f t="shared" ca="1" si="91"/>
        <v>3.6152565743774923</v>
      </c>
      <c r="P1453" s="3">
        <f ca="1">1-O1453/MAX(O$2:O1453)</f>
        <v>0.3592989594682483</v>
      </c>
    </row>
    <row r="1454" spans="1:16" x14ac:dyDescent="0.15">
      <c r="A1454" s="1">
        <v>40539</v>
      </c>
      <c r="B1454">
        <v>3176.11</v>
      </c>
      <c r="C1454">
        <v>3219.66</v>
      </c>
      <c r="D1454">
        <v>3092.26</v>
      </c>
      <c r="E1454" s="2">
        <v>3099.71</v>
      </c>
      <c r="F1454" s="16">
        <v>99855474688</v>
      </c>
      <c r="G1454" s="3">
        <f t="shared" si="88"/>
        <v>-1.999709133216987E-2</v>
      </c>
      <c r="H1454" s="3">
        <f>1-E1454/MAX(E$2:E1454)</f>
        <v>0.47258728646294157</v>
      </c>
      <c r="I1454" s="32">
        <v>74.967032967032964</v>
      </c>
      <c r="J1454" s="32">
        <v>832.96703296703299</v>
      </c>
      <c r="K1454" s="34">
        <f ca="1">IF(ROW()&gt;计算结果!B$18+1,SUM(OFFSET(I1454,0,0,-计算结果!B$18,1))-SUM(OFFSET(J1454,0,0,-计算结果!B$18,1)),SUM(OFFSET(I1454,0,0,-ROW(),1))-SUM(OFFSET(J1454,0,0,-ROW(),1)))</f>
        <v>2052</v>
      </c>
      <c r="L1454" s="35" t="str">
        <f t="shared" ca="1" si="89"/>
        <v>买</v>
      </c>
      <c r="M1454" s="4" t="str">
        <f t="shared" ca="1" si="90"/>
        <v/>
      </c>
      <c r="N1454" s="3">
        <f ca="1">IF(L1453="买",E1454/E1453-1,0)-IF(M1454=1,计算结果!B$17,0)</f>
        <v>-1.999709133216987E-2</v>
      </c>
      <c r="O1454" s="2">
        <f t="shared" ca="1" si="91"/>
        <v>3.5429619584704382</v>
      </c>
      <c r="P1454" s="3">
        <f ca="1">1-O1454/MAX(O$2:O1454)</f>
        <v>0.37211111669237795</v>
      </c>
    </row>
    <row r="1455" spans="1:16" x14ac:dyDescent="0.15">
      <c r="A1455" s="1">
        <v>40540</v>
      </c>
      <c r="B1455">
        <v>3084.82</v>
      </c>
      <c r="C1455">
        <v>3095.36</v>
      </c>
      <c r="D1455">
        <v>3041.33</v>
      </c>
      <c r="E1455" s="2">
        <v>3044.93</v>
      </c>
      <c r="F1455" s="16">
        <v>74843955200</v>
      </c>
      <c r="G1455" s="3">
        <f t="shared" si="88"/>
        <v>-1.7672620987124632E-2</v>
      </c>
      <c r="H1455" s="3">
        <f>1-E1455/MAX(E$2:E1455)</f>
        <v>0.48190805145307292</v>
      </c>
      <c r="I1455" s="32">
        <v>103.55172413793103</v>
      </c>
      <c r="J1455" s="32">
        <v>796.55172413793105</v>
      </c>
      <c r="K1455" s="34">
        <f ca="1">IF(ROW()&gt;计算结果!B$18+1,SUM(OFFSET(I1455,0,0,-计算结果!B$18,1))-SUM(OFFSET(J1455,0,0,-计算结果!B$18,1)),SUM(OFFSET(I1455,0,0,-ROW(),1))-SUM(OFFSET(J1455,0,0,-ROW(),1)))</f>
        <v>1917.0000000000073</v>
      </c>
      <c r="L1455" s="35" t="str">
        <f t="shared" ca="1" si="89"/>
        <v>买</v>
      </c>
      <c r="M1455" s="4" t="str">
        <f t="shared" ca="1" si="90"/>
        <v/>
      </c>
      <c r="N1455" s="3">
        <f ca="1">IF(L1454="买",E1455/E1454-1,0)-IF(M1455=1,计算结果!B$17,0)</f>
        <v>-1.7672620987124632E-2</v>
      </c>
      <c r="O1455" s="2">
        <f t="shared" ca="1" si="91"/>
        <v>3.4803485346065894</v>
      </c>
      <c r="P1455" s="3">
        <f ca="1">1-O1455/MAX(O$2:O1455)</f>
        <v>0.38320755894910252</v>
      </c>
    </row>
    <row r="1456" spans="1:16" x14ac:dyDescent="0.15">
      <c r="A1456" s="1">
        <v>40541</v>
      </c>
      <c r="B1456">
        <v>3049.93</v>
      </c>
      <c r="C1456">
        <v>3062.56</v>
      </c>
      <c r="D1456">
        <v>3025.22</v>
      </c>
      <c r="E1456" s="2">
        <v>3061.83</v>
      </c>
      <c r="F1456" s="16">
        <v>60134776832</v>
      </c>
      <c r="G1456" s="3">
        <f t="shared" si="88"/>
        <v>5.5502096928337075E-3</v>
      </c>
      <c r="H1456" s="3">
        <f>1-E1456/MAX(E$2:E1456)</f>
        <v>0.47903253249846867</v>
      </c>
      <c r="I1456" s="32">
        <v>768.09727626459153</v>
      </c>
      <c r="J1456" s="32">
        <v>125.09727626459153</v>
      </c>
      <c r="K1456" s="34">
        <f ca="1">IF(ROW()&gt;计算结果!B$18+1,SUM(OFFSET(I1456,0,0,-计算结果!B$18,1))-SUM(OFFSET(J1456,0,0,-计算结果!B$18,1)),SUM(OFFSET(I1456,0,0,-ROW(),1))-SUM(OFFSET(J1456,0,0,-ROW(),1)))</f>
        <v>2390</v>
      </c>
      <c r="L1456" s="35" t="str">
        <f t="shared" ca="1" si="89"/>
        <v>买</v>
      </c>
      <c r="M1456" s="4" t="str">
        <f t="shared" ca="1" si="90"/>
        <v/>
      </c>
      <c r="N1456" s="3">
        <f ca="1">IF(L1455="买",E1456/E1455-1,0)-IF(M1456=1,计算结果!B$17,0)</f>
        <v>5.5502096928337075E-3</v>
      </c>
      <c r="O1456" s="2">
        <f t="shared" ca="1" si="91"/>
        <v>3.4996651987778025</v>
      </c>
      <c r="P1456" s="3">
        <f ca="1">1-O1456/MAX(O$2:O1456)</f>
        <v>0.37978423156431518</v>
      </c>
    </row>
    <row r="1457" spans="1:16" x14ac:dyDescent="0.15">
      <c r="A1457" s="1">
        <v>40542</v>
      </c>
      <c r="B1457">
        <v>3063.05</v>
      </c>
      <c r="C1457">
        <v>3079.91</v>
      </c>
      <c r="D1457">
        <v>3027.9</v>
      </c>
      <c r="E1457" s="2">
        <v>3064.1</v>
      </c>
      <c r="F1457" s="16">
        <v>70284279808</v>
      </c>
      <c r="G1457" s="3">
        <f t="shared" si="88"/>
        <v>7.4138668704670785E-4</v>
      </c>
      <c r="H1457" s="3">
        <f>1-E1457/MAX(E$2:E1457)</f>
        <v>0.47864629415367865</v>
      </c>
      <c r="I1457" s="32">
        <v>405.00000000000011</v>
      </c>
      <c r="J1457" s="32">
        <v>450.00000000000011</v>
      </c>
      <c r="K1457" s="34">
        <f ca="1">IF(ROW()&gt;计算结果!B$18+1,SUM(OFFSET(I1457,0,0,-计算结果!B$18,1))-SUM(OFFSET(J1457,0,0,-计算结果!B$18,1)),SUM(OFFSET(I1457,0,0,-ROW(),1))-SUM(OFFSET(J1457,0,0,-ROW(),1)))</f>
        <v>1696</v>
      </c>
      <c r="L1457" s="35" t="str">
        <f t="shared" ca="1" si="89"/>
        <v>买</v>
      </c>
      <c r="M1457" s="4" t="str">
        <f t="shared" ca="1" si="90"/>
        <v/>
      </c>
      <c r="N1457" s="3">
        <f ca="1">IF(L1456="买",E1457/E1456-1,0)-IF(M1457=1,计算结果!B$17,0)</f>
        <v>7.4138668704670785E-4</v>
      </c>
      <c r="O1457" s="2">
        <f t="shared" ca="1" si="91"/>
        <v>3.502259803965297</v>
      </c>
      <c r="P1457" s="3">
        <f ca="1">1-O1457/MAX(O$2:O1457)</f>
        <v>0.37932441185050059</v>
      </c>
    </row>
    <row r="1458" spans="1:16" x14ac:dyDescent="0.15">
      <c r="A1458" s="1">
        <v>40543</v>
      </c>
      <c r="B1458">
        <v>3069.05</v>
      </c>
      <c r="C1458">
        <v>3129.45</v>
      </c>
      <c r="D1458">
        <v>3067.11</v>
      </c>
      <c r="E1458" s="2">
        <v>3128.26</v>
      </c>
      <c r="F1458" s="16">
        <v>90545897472</v>
      </c>
      <c r="G1458" s="3">
        <f t="shared" si="88"/>
        <v>2.093926438432181E-2</v>
      </c>
      <c r="H1458" s="3">
        <f>1-E1458/MAX(E$2:E1458)</f>
        <v>0.46772953106921655</v>
      </c>
      <c r="I1458" s="32">
        <v>886.99845440494596</v>
      </c>
      <c r="J1458" s="32">
        <v>32.99845440494596</v>
      </c>
      <c r="K1458" s="34">
        <f ca="1">IF(ROW()&gt;计算结果!B$18+1,SUM(OFFSET(I1458,0,0,-计算结果!B$18,1))-SUM(OFFSET(J1458,0,0,-计算结果!B$18,1)),SUM(OFFSET(I1458,0,0,-ROW(),1))-SUM(OFFSET(J1458,0,0,-ROW(),1)))</f>
        <v>2631.9999999999964</v>
      </c>
      <c r="L1458" s="35" t="str">
        <f t="shared" ca="1" si="89"/>
        <v>买</v>
      </c>
      <c r="M1458" s="4" t="str">
        <f t="shared" ca="1" si="90"/>
        <v/>
      </c>
      <c r="N1458" s="3">
        <f ca="1">IF(L1457="买",E1458/E1457-1,0)-IF(M1458=1,计算结果!B$17,0)</f>
        <v>2.093926438432181E-2</v>
      </c>
      <c r="O1458" s="2">
        <f t="shared" ca="1" si="91"/>
        <v>3.5755945479431093</v>
      </c>
      <c r="P1458" s="3">
        <f ca="1">1-O1458/MAX(O$2:O1458)</f>
        <v>0.36632792161334382</v>
      </c>
    </row>
    <row r="1459" spans="1:16" x14ac:dyDescent="0.15">
      <c r="A1459" s="1">
        <v>40547</v>
      </c>
      <c r="B1459">
        <v>3155.56</v>
      </c>
      <c r="C1459">
        <v>3194.36</v>
      </c>
      <c r="D1459">
        <v>3143.6</v>
      </c>
      <c r="E1459" s="2">
        <v>3189.68</v>
      </c>
      <c r="F1459" s="16">
        <v>129159618560</v>
      </c>
      <c r="G1459" s="3">
        <f t="shared" si="88"/>
        <v>1.9633917896849873E-2</v>
      </c>
      <c r="H1459" s="3">
        <f>1-E1459/MAX(E$2:E1459)</f>
        <v>0.45727897638331183</v>
      </c>
      <c r="I1459" s="32">
        <v>823.95109395109398</v>
      </c>
      <c r="J1459" s="32">
        <v>93.951093951093981</v>
      </c>
      <c r="K1459" s="34">
        <f ca="1">IF(ROW()&gt;计算结果!B$18+1,SUM(OFFSET(I1459,0,0,-计算结果!B$18,1))-SUM(OFFSET(J1459,0,0,-计算结果!B$18,1)),SUM(OFFSET(I1459,0,0,-ROW(),1))-SUM(OFFSET(J1459,0,0,-ROW(),1)))</f>
        <v>3879.0000000000036</v>
      </c>
      <c r="L1459" s="35" t="str">
        <f t="shared" ca="1" si="89"/>
        <v>买</v>
      </c>
      <c r="M1459" s="4" t="str">
        <f t="shared" ca="1" si="90"/>
        <v/>
      </c>
      <c r="N1459" s="3">
        <f ca="1">IF(L1458="买",E1459/E1458-1,0)-IF(M1459=1,计算结果!B$17,0)</f>
        <v>1.9633917896849873E-2</v>
      </c>
      <c r="O1459" s="2">
        <f t="shared" ca="1" si="91"/>
        <v>3.6457974777298485</v>
      </c>
      <c r="P1459" s="3">
        <f ca="1">1-O1459/MAX(O$2:O1459)</f>
        <v>0.35388645605277391</v>
      </c>
    </row>
    <row r="1460" spans="1:16" x14ac:dyDescent="0.15">
      <c r="A1460" s="1">
        <v>40548</v>
      </c>
      <c r="B1460">
        <v>3170.18</v>
      </c>
      <c r="C1460">
        <v>3193.78</v>
      </c>
      <c r="D1460">
        <v>3158.87</v>
      </c>
      <c r="E1460" s="2">
        <v>3175.66</v>
      </c>
      <c r="F1460" s="16">
        <v>116943216640</v>
      </c>
      <c r="G1460" s="3">
        <f t="shared" si="88"/>
        <v>-4.3954252464196708E-3</v>
      </c>
      <c r="H1460" s="3">
        <f>1-E1460/MAX(E$2:E1460)</f>
        <v>0.45966446607227929</v>
      </c>
      <c r="I1460" s="32">
        <v>461.9999999999996</v>
      </c>
      <c r="J1460" s="32">
        <v>439.9999999999996</v>
      </c>
      <c r="K1460" s="34">
        <f ca="1">IF(ROW()&gt;计算结果!B$18+1,SUM(OFFSET(I1460,0,0,-计算结果!B$18,1))-SUM(OFFSET(J1460,0,0,-计算结果!B$18,1)),SUM(OFFSET(I1460,0,0,-ROW(),1))-SUM(OFFSET(J1460,0,0,-ROW(),1)))</f>
        <v>4552.0000000000036</v>
      </c>
      <c r="L1460" s="35" t="str">
        <f t="shared" ca="1" si="89"/>
        <v>买</v>
      </c>
      <c r="M1460" s="4" t="str">
        <f t="shared" ca="1" si="90"/>
        <v/>
      </c>
      <c r="N1460" s="3">
        <f ca="1">IF(L1459="买",E1460/E1459-1,0)-IF(M1460=1,计算结果!B$17,0)</f>
        <v>-4.3954252464196708E-3</v>
      </c>
      <c r="O1460" s="2">
        <f t="shared" ca="1" si="91"/>
        <v>3.6297726474529015</v>
      </c>
      <c r="P1460" s="3">
        <f ca="1">1-O1460/MAX(O$2:O1460)</f>
        <v>0.35672639983589327</v>
      </c>
    </row>
    <row r="1461" spans="1:16" x14ac:dyDescent="0.15">
      <c r="A1461" s="1">
        <v>40549</v>
      </c>
      <c r="B1461">
        <v>3177.83</v>
      </c>
      <c r="C1461">
        <v>3198.05</v>
      </c>
      <c r="D1461">
        <v>3152.57</v>
      </c>
      <c r="E1461" s="2">
        <v>3159.64</v>
      </c>
      <c r="F1461" s="16">
        <v>91568447488</v>
      </c>
      <c r="G1461" s="3">
        <f t="shared" si="88"/>
        <v>-5.0446206457870346E-3</v>
      </c>
      <c r="H1461" s="3">
        <f>1-E1461/MAX(E$2:E1461)</f>
        <v>0.46239025386238342</v>
      </c>
      <c r="I1461" s="32">
        <v>389.92307692307691</v>
      </c>
      <c r="J1461" s="32">
        <v>526.92307692307691</v>
      </c>
      <c r="K1461" s="34">
        <f ca="1">IF(ROW()&gt;计算结果!B$18+1,SUM(OFFSET(I1461,0,0,-计算结果!B$18,1))-SUM(OFFSET(J1461,0,0,-计算结果!B$18,1)),SUM(OFFSET(I1461,0,0,-ROW(),1))-SUM(OFFSET(J1461,0,0,-ROW(),1)))</f>
        <v>4466.9999999999964</v>
      </c>
      <c r="L1461" s="35" t="str">
        <f t="shared" ca="1" si="89"/>
        <v>买</v>
      </c>
      <c r="M1461" s="4" t="str">
        <f t="shared" ca="1" si="90"/>
        <v/>
      </c>
      <c r="N1461" s="3">
        <f ca="1">IF(L1460="买",E1461/E1460-1,0)-IF(M1461=1,计算结果!B$17,0)</f>
        <v>-5.0446206457870346E-3</v>
      </c>
      <c r="O1461" s="2">
        <f t="shared" ca="1" si="91"/>
        <v>3.6114618214160474</v>
      </c>
      <c r="P1461" s="3">
        <f ca="1">1-O1461/MAX(O$2:O1461)</f>
        <v>0.35997147112017092</v>
      </c>
    </row>
    <row r="1462" spans="1:16" x14ac:dyDescent="0.15">
      <c r="A1462" s="1">
        <v>40550</v>
      </c>
      <c r="B1462">
        <v>3156.36</v>
      </c>
      <c r="C1462">
        <v>3209.9</v>
      </c>
      <c r="D1462">
        <v>3141.13</v>
      </c>
      <c r="E1462" s="2">
        <v>3166.62</v>
      </c>
      <c r="F1462" s="16">
        <v>113651253248</v>
      </c>
      <c r="G1462" s="3">
        <f t="shared" si="88"/>
        <v>2.2091124305301246E-3</v>
      </c>
      <c r="H1462" s="3">
        <f>1-E1462/MAX(E$2:E1462)</f>
        <v>0.46120261348941671</v>
      </c>
      <c r="I1462" s="32">
        <v>448.11111111111074</v>
      </c>
      <c r="J1462" s="32">
        <v>411.11111111111074</v>
      </c>
      <c r="K1462" s="34">
        <f ca="1">IF(ROW()&gt;计算结果!B$18+1,SUM(OFFSET(I1462,0,0,-计算结果!B$18,1))-SUM(OFFSET(J1462,0,0,-计算结果!B$18,1)),SUM(OFFSET(I1462,0,0,-ROW(),1))-SUM(OFFSET(J1462,0,0,-ROW(),1)))</f>
        <v>4842.9999999999891</v>
      </c>
      <c r="L1462" s="35" t="str">
        <f t="shared" ca="1" si="89"/>
        <v>买</v>
      </c>
      <c r="M1462" s="4" t="str">
        <f t="shared" ca="1" si="90"/>
        <v/>
      </c>
      <c r="N1462" s="3">
        <f ca="1">IF(L1461="买",E1462/E1461-1,0)-IF(M1462=1,计算结果!B$17,0)</f>
        <v>2.2091124305301246E-3</v>
      </c>
      <c r="O1462" s="2">
        <f t="shared" ca="1" si="91"/>
        <v>3.6194399466181224</v>
      </c>
      <c r="P1462" s="3">
        <f ca="1">1-O1462/MAX(O$2:O1462)</f>
        <v>0.3585575761411286</v>
      </c>
    </row>
    <row r="1463" spans="1:16" x14ac:dyDescent="0.15">
      <c r="A1463" s="1">
        <v>40553</v>
      </c>
      <c r="B1463">
        <v>3162.08</v>
      </c>
      <c r="C1463">
        <v>3182.78</v>
      </c>
      <c r="D1463">
        <v>3102.43</v>
      </c>
      <c r="E1463" s="2">
        <v>3108.19</v>
      </c>
      <c r="F1463" s="16">
        <v>87992885248</v>
      </c>
      <c r="G1463" s="3">
        <f t="shared" si="88"/>
        <v>-1.845185086938117E-2</v>
      </c>
      <c r="H1463" s="3">
        <f>1-E1463/MAX(E$2:E1463)</f>
        <v>0.47114442251412236</v>
      </c>
      <c r="I1463" s="32">
        <v>98.590909090909079</v>
      </c>
      <c r="J1463" s="32">
        <v>821.59090909090912</v>
      </c>
      <c r="K1463" s="34">
        <f ca="1">IF(ROW()&gt;计算结果!B$18+1,SUM(OFFSET(I1463,0,0,-计算结果!B$18,1))-SUM(OFFSET(J1463,0,0,-计算结果!B$18,1)),SUM(OFFSET(I1463,0,0,-ROW(),1))-SUM(OFFSET(J1463,0,0,-ROW(),1)))</f>
        <v>4021.9999999999927</v>
      </c>
      <c r="L1463" s="35" t="str">
        <f t="shared" ca="1" si="89"/>
        <v>买</v>
      </c>
      <c r="M1463" s="4" t="str">
        <f t="shared" ca="1" si="90"/>
        <v/>
      </c>
      <c r="N1463" s="3">
        <f ca="1">IF(L1462="买",E1463/E1462-1,0)-IF(M1463=1,计算结果!B$17,0)</f>
        <v>-1.845185086938117E-2</v>
      </c>
      <c r="O1463" s="2">
        <f t="shared" ca="1" si="91"/>
        <v>3.5526545804924439</v>
      </c>
      <c r="P1463" s="3">
        <f ca="1">1-O1463/MAX(O$2:O1463)</f>
        <v>0.37039337608746692</v>
      </c>
    </row>
    <row r="1464" spans="1:16" x14ac:dyDescent="0.15">
      <c r="A1464" s="1">
        <v>40554</v>
      </c>
      <c r="B1464">
        <v>3096.25</v>
      </c>
      <c r="C1464">
        <v>3131.29</v>
      </c>
      <c r="D1464">
        <v>3084.51</v>
      </c>
      <c r="E1464" s="2">
        <v>3124.92</v>
      </c>
      <c r="F1464" s="16">
        <v>74832445440</v>
      </c>
      <c r="G1464" s="3">
        <f t="shared" si="88"/>
        <v>5.3825538335816603E-3</v>
      </c>
      <c r="H1464" s="3">
        <f>1-E1464/MAX(E$2:E1464)</f>
        <v>0.46829782889811467</v>
      </c>
      <c r="I1464" s="32">
        <v>396.47368421052641</v>
      </c>
      <c r="J1464" s="32">
        <v>489.47368421052641</v>
      </c>
      <c r="K1464" s="34">
        <f ca="1">IF(ROW()&gt;计算结果!B$18+1,SUM(OFFSET(I1464,0,0,-计算结果!B$18,1))-SUM(OFFSET(J1464,0,0,-计算结果!B$18,1)),SUM(OFFSET(I1464,0,0,-ROW(),1))-SUM(OFFSET(J1464,0,0,-ROW(),1)))</f>
        <v>3110</v>
      </c>
      <c r="L1464" s="35" t="str">
        <f t="shared" ca="1" si="89"/>
        <v>买</v>
      </c>
      <c r="M1464" s="4" t="str">
        <f t="shared" ca="1" si="90"/>
        <v/>
      </c>
      <c r="N1464" s="3">
        <f ca="1">IF(L1463="买",E1464/E1463-1,0)-IF(M1464=1,计算结果!B$17,0)</f>
        <v>5.3825538335816603E-3</v>
      </c>
      <c r="O1464" s="2">
        <f t="shared" ca="1" si="91"/>
        <v>3.5717769350240651</v>
      </c>
      <c r="P1464" s="3">
        <f ca="1">1-O1464/MAX(O$2:O1464)</f>
        <v>0.36700448454027801</v>
      </c>
    </row>
    <row r="1465" spans="1:16" x14ac:dyDescent="0.15">
      <c r="A1465" s="1">
        <v>40555</v>
      </c>
      <c r="B1465">
        <v>3135.18</v>
      </c>
      <c r="C1465">
        <v>3153.43</v>
      </c>
      <c r="D1465">
        <v>3099.41</v>
      </c>
      <c r="E1465" s="2">
        <v>3142.34</v>
      </c>
      <c r="F1465" s="16">
        <v>71551418368</v>
      </c>
      <c r="G1465" s="3">
        <f t="shared" si="88"/>
        <v>5.5745427082933841E-3</v>
      </c>
      <c r="H1465" s="3">
        <f>1-E1465/MAX(E$2:E1465)</f>
        <v>0.46533383243721493</v>
      </c>
      <c r="I1465" s="32">
        <v>656.41401273885356</v>
      </c>
      <c r="J1465" s="32">
        <v>255.41401273885356</v>
      </c>
      <c r="K1465" s="34">
        <f ca="1">IF(ROW()&gt;计算结果!B$18+1,SUM(OFFSET(I1465,0,0,-计算结果!B$18,1))-SUM(OFFSET(J1465,0,0,-计算结果!B$18,1)),SUM(OFFSET(I1465,0,0,-ROW(),1))-SUM(OFFSET(J1465,0,0,-ROW(),1)))</f>
        <v>3771.9999999999927</v>
      </c>
      <c r="L1465" s="35" t="str">
        <f t="shared" ca="1" si="89"/>
        <v>买</v>
      </c>
      <c r="M1465" s="4" t="str">
        <f t="shared" ca="1" si="90"/>
        <v/>
      </c>
      <c r="N1465" s="3">
        <f ca="1">IF(L1464="买",E1465/E1464-1,0)-IF(M1465=1,计算结果!B$17,0)</f>
        <v>5.5745427082933841E-3</v>
      </c>
      <c r="O1465" s="2">
        <f t="shared" ca="1" si="91"/>
        <v>3.5916879580928542</v>
      </c>
      <c r="P1465" s="3">
        <f ca="1">1-O1465/MAX(O$2:O1465)</f>
        <v>0.36347582400518952</v>
      </c>
    </row>
    <row r="1466" spans="1:16" x14ac:dyDescent="0.15">
      <c r="A1466" s="1">
        <v>40556</v>
      </c>
      <c r="B1466">
        <v>3153.99</v>
      </c>
      <c r="C1466">
        <v>3157.04</v>
      </c>
      <c r="D1466">
        <v>3127.16</v>
      </c>
      <c r="E1466" s="2">
        <v>3141.28</v>
      </c>
      <c r="F1466" s="16">
        <v>66925785088</v>
      </c>
      <c r="G1466" s="3">
        <f t="shared" si="88"/>
        <v>-3.373282331001759E-4</v>
      </c>
      <c r="H1466" s="3">
        <f>1-E1466/MAX(E$2:E1466)</f>
        <v>0.46551419043081732</v>
      </c>
      <c r="I1466" s="32">
        <v>370.99999999999994</v>
      </c>
      <c r="J1466" s="32">
        <v>530</v>
      </c>
      <c r="K1466" s="34">
        <f ca="1">IF(ROW()&gt;计算结果!B$18+1,SUM(OFFSET(I1466,0,0,-计算结果!B$18,1))-SUM(OFFSET(J1466,0,0,-计算结果!B$18,1)),SUM(OFFSET(I1466,0,0,-ROW(),1))-SUM(OFFSET(J1466,0,0,-ROW(),1)))</f>
        <v>3955</v>
      </c>
      <c r="L1466" s="35" t="str">
        <f t="shared" ca="1" si="89"/>
        <v>买</v>
      </c>
      <c r="M1466" s="4" t="str">
        <f t="shared" ca="1" si="90"/>
        <v/>
      </c>
      <c r="N1466" s="3">
        <f ca="1">IF(L1465="买",E1466/E1465-1,0)-IF(M1466=1,计算结果!B$17,0)</f>
        <v>-3.373282331001759E-4</v>
      </c>
      <c r="O1466" s="2">
        <f t="shared" ca="1" si="91"/>
        <v>3.5904763803401036</v>
      </c>
      <c r="P1466" s="3">
        <f ca="1">1-O1466/MAX(O$2:O1466)</f>
        <v>0.36369054158080349</v>
      </c>
    </row>
    <row r="1467" spans="1:16" x14ac:dyDescent="0.15">
      <c r="A1467" s="1">
        <v>40557</v>
      </c>
      <c r="B1467">
        <v>3129.67</v>
      </c>
      <c r="C1467">
        <v>3129.67</v>
      </c>
      <c r="D1467">
        <v>3083.51</v>
      </c>
      <c r="E1467" s="2">
        <v>3091.86</v>
      </c>
      <c r="F1467" s="16">
        <v>71012098048</v>
      </c>
      <c r="G1467" s="3">
        <f t="shared" si="88"/>
        <v>-1.5732440279121906E-2</v>
      </c>
      <c r="H1467" s="3">
        <f>1-E1467/MAX(E$2:E1467)</f>
        <v>0.47392295650990268</v>
      </c>
      <c r="I1467" s="32">
        <v>147.77777777777777</v>
      </c>
      <c r="J1467" s="32">
        <v>777.77777777777783</v>
      </c>
      <c r="K1467" s="34">
        <f ca="1">IF(ROW()&gt;计算结果!B$18+1,SUM(OFFSET(I1467,0,0,-计算结果!B$18,1))-SUM(OFFSET(J1467,0,0,-计算结果!B$18,1)),SUM(OFFSET(I1467,0,0,-ROW(),1))-SUM(OFFSET(J1467,0,0,-ROW(),1)))</f>
        <v>2607.0000000000036</v>
      </c>
      <c r="L1467" s="35" t="str">
        <f t="shared" ca="1" si="89"/>
        <v>买</v>
      </c>
      <c r="M1467" s="4" t="str">
        <f t="shared" ca="1" si="90"/>
        <v/>
      </c>
      <c r="N1467" s="3">
        <f ca="1">IF(L1466="买",E1467/E1466-1,0)-IF(M1467=1,计算结果!B$17,0)</f>
        <v>-1.5732440279121906E-2</v>
      </c>
      <c r="O1467" s="2">
        <f t="shared" ca="1" si="91"/>
        <v>3.533989425112805</v>
      </c>
      <c r="P1467" s="3">
        <f ca="1">1-O1467/MAX(O$2:O1467)</f>
        <v>0.37370124213442391</v>
      </c>
    </row>
    <row r="1468" spans="1:16" x14ac:dyDescent="0.15">
      <c r="A1468" s="1">
        <v>40560</v>
      </c>
      <c r="B1468">
        <v>3067.43</v>
      </c>
      <c r="C1468">
        <v>3078.88</v>
      </c>
      <c r="D1468">
        <v>2968.61</v>
      </c>
      <c r="E1468" s="2">
        <v>2974.35</v>
      </c>
      <c r="F1468" s="16">
        <v>85454118912</v>
      </c>
      <c r="G1468" s="3">
        <f t="shared" si="88"/>
        <v>-3.8006248665851672E-2</v>
      </c>
      <c r="H1468" s="3">
        <f>1-E1468/MAX(E$2:E1468)</f>
        <v>0.49391717144218339</v>
      </c>
      <c r="I1468" s="32">
        <v>61.043010752688183</v>
      </c>
      <c r="J1468" s="32">
        <v>872.04301075268813</v>
      </c>
      <c r="K1468" s="34">
        <f ca="1">IF(ROW()&gt;计算结果!B$18+1,SUM(OFFSET(I1468,0,0,-计算结果!B$18,1))-SUM(OFFSET(J1468,0,0,-计算结果!B$18,1)),SUM(OFFSET(I1468,0,0,-ROW(),1))-SUM(OFFSET(J1468,0,0,-ROW(),1)))</f>
        <v>970</v>
      </c>
      <c r="L1468" s="35" t="str">
        <f t="shared" ca="1" si="89"/>
        <v>买</v>
      </c>
      <c r="M1468" s="4" t="str">
        <f t="shared" ca="1" si="90"/>
        <v/>
      </c>
      <c r="N1468" s="3">
        <f ca="1">IF(L1467="买",E1468/E1467-1,0)-IF(M1468=1,计算结果!B$17,0)</f>
        <v>-3.8006248665851672E-2</v>
      </c>
      <c r="O1468" s="2">
        <f t="shared" ca="1" si="91"/>
        <v>3.3996757442394774</v>
      </c>
      <c r="P1468" s="3">
        <f ca="1">1-O1468/MAX(O$2:O1468)</f>
        <v>0.39750450846497698</v>
      </c>
    </row>
    <row r="1469" spans="1:16" x14ac:dyDescent="0.15">
      <c r="A1469" s="1">
        <v>40561</v>
      </c>
      <c r="B1469">
        <v>2965.42</v>
      </c>
      <c r="C1469">
        <v>2984.47</v>
      </c>
      <c r="D1469">
        <v>2947.6</v>
      </c>
      <c r="E1469" s="2">
        <v>2977.65</v>
      </c>
      <c r="F1469" s="16">
        <v>54652416000</v>
      </c>
      <c r="G1469" s="3">
        <f t="shared" si="88"/>
        <v>1.1094861062082018E-3</v>
      </c>
      <c r="H1469" s="3">
        <f>1-E1469/MAX(E$2:E1469)</f>
        <v>0.4933556795753079</v>
      </c>
      <c r="I1469" s="32">
        <v>581.51219512195121</v>
      </c>
      <c r="J1469" s="32">
        <v>319.51219512195121</v>
      </c>
      <c r="K1469" s="34">
        <f ca="1">IF(ROW()&gt;计算结果!B$18+1,SUM(OFFSET(I1469,0,0,-计算结果!B$18,1))-SUM(OFFSET(J1469,0,0,-计算结果!B$18,1)),SUM(OFFSET(I1469,0,0,-ROW(),1))-SUM(OFFSET(J1469,0,0,-ROW(),1)))</f>
        <v>848.99999999999272</v>
      </c>
      <c r="L1469" s="35" t="str">
        <f t="shared" ca="1" si="89"/>
        <v>买</v>
      </c>
      <c r="M1469" s="4" t="str">
        <f t="shared" ca="1" si="90"/>
        <v/>
      </c>
      <c r="N1469" s="3">
        <f ca="1">IF(L1468="买",E1469/E1468-1,0)-IF(M1469=1,计算结果!B$17,0)</f>
        <v>1.1094861062082018E-3</v>
      </c>
      <c r="O1469" s="2">
        <f t="shared" ca="1" si="91"/>
        <v>3.4034476372433242</v>
      </c>
      <c r="P1469" s="3">
        <f ca="1">1-O1469/MAX(O$2:O1469)</f>
        <v>0.39683604808806583</v>
      </c>
    </row>
    <row r="1470" spans="1:16" x14ac:dyDescent="0.15">
      <c r="A1470" s="1">
        <v>40562</v>
      </c>
      <c r="B1470">
        <v>2978.46</v>
      </c>
      <c r="C1470">
        <v>3045.6</v>
      </c>
      <c r="D1470">
        <v>2967.24</v>
      </c>
      <c r="E1470" s="2">
        <v>3044.85</v>
      </c>
      <c r="F1470" s="16">
        <v>72772222976</v>
      </c>
      <c r="G1470" s="3">
        <f t="shared" si="88"/>
        <v>2.25681325877789E-2</v>
      </c>
      <c r="H1470" s="3">
        <f>1-E1470/MAX(E$2:E1470)</f>
        <v>0.48192166337711839</v>
      </c>
      <c r="I1470" s="32">
        <v>908.00217214227541</v>
      </c>
      <c r="J1470" s="32">
        <v>24.002172142275413</v>
      </c>
      <c r="K1470" s="34">
        <f ca="1">IF(ROW()&gt;计算结果!B$18+1,SUM(OFFSET(I1470,0,0,-计算结果!B$18,1))-SUM(OFFSET(J1470,0,0,-计算结果!B$18,1)),SUM(OFFSET(I1470,0,0,-ROW(),1))-SUM(OFFSET(J1470,0,0,-ROW(),1)))</f>
        <v>1662</v>
      </c>
      <c r="L1470" s="35" t="str">
        <f t="shared" ca="1" si="89"/>
        <v>买</v>
      </c>
      <c r="M1470" s="4" t="str">
        <f t="shared" ca="1" si="90"/>
        <v/>
      </c>
      <c r="N1470" s="3">
        <f ca="1">IF(L1469="买",E1470/E1469-1,0)-IF(M1470=1,计算结果!B$17,0)</f>
        <v>2.25681325877789E-2</v>
      </c>
      <c r="O1470" s="2">
        <f t="shared" ca="1" si="91"/>
        <v>3.4802570947761944</v>
      </c>
      <c r="P1470" s="3">
        <f ca="1">1-O1470/MAX(O$2:O1470)</f>
        <v>0.3832237640491486</v>
      </c>
    </row>
    <row r="1471" spans="1:16" x14ac:dyDescent="0.15">
      <c r="A1471" s="1">
        <v>40563</v>
      </c>
      <c r="B1471">
        <v>3037.86</v>
      </c>
      <c r="C1471">
        <v>3037.86</v>
      </c>
      <c r="D1471">
        <v>2944.5</v>
      </c>
      <c r="E1471" s="2">
        <v>2944.71</v>
      </c>
      <c r="F1471" s="16">
        <v>76440117248</v>
      </c>
      <c r="G1471" s="3">
        <f t="shared" si="88"/>
        <v>-3.288831962165617E-2</v>
      </c>
      <c r="H1471" s="3">
        <f>1-E1471/MAX(E$2:E1471)</f>
        <v>0.49896038930102771</v>
      </c>
      <c r="I1471" s="32">
        <v>59.913978494623663</v>
      </c>
      <c r="J1471" s="32">
        <v>855.91397849462362</v>
      </c>
      <c r="K1471" s="34">
        <f ca="1">IF(ROW()&gt;计算结果!B$18+1,SUM(OFFSET(I1471,0,0,-计算结果!B$18,1))-SUM(OFFSET(J1471,0,0,-计算结果!B$18,1)),SUM(OFFSET(I1471,0,0,-ROW(),1))-SUM(OFFSET(J1471,0,0,-ROW(),1)))</f>
        <v>716.99999999999272</v>
      </c>
      <c r="L1471" s="35" t="str">
        <f t="shared" ca="1" si="89"/>
        <v>买</v>
      </c>
      <c r="M1471" s="4" t="str">
        <f t="shared" ca="1" si="90"/>
        <v/>
      </c>
      <c r="N1471" s="3">
        <f ca="1">IF(L1470="买",E1471/E1470-1,0)-IF(M1471=1,计算结果!B$17,0)</f>
        <v>-3.288831962165617E-2</v>
      </c>
      <c r="O1471" s="2">
        <f t="shared" ca="1" si="91"/>
        <v>3.3657972870776582</v>
      </c>
      <c r="P1471" s="3">
        <f ca="1">1-O1471/MAX(O$2:O1471)</f>
        <v>0.40350849803214228</v>
      </c>
    </row>
    <row r="1472" spans="1:16" x14ac:dyDescent="0.15">
      <c r="A1472" s="1">
        <v>40564</v>
      </c>
      <c r="B1472">
        <v>2935.23</v>
      </c>
      <c r="C1472">
        <v>3030.26</v>
      </c>
      <c r="D1472">
        <v>2935.14</v>
      </c>
      <c r="E1472" s="2">
        <v>2983.46</v>
      </c>
      <c r="F1472" s="16">
        <v>85157789696</v>
      </c>
      <c r="G1472" s="3">
        <f t="shared" si="88"/>
        <v>1.3159190548475141E-2</v>
      </c>
      <c r="H1472" s="3">
        <f>1-E1472/MAX(E$2:E1472)</f>
        <v>0.49236711359150609</v>
      </c>
      <c r="I1472" s="32">
        <v>720.75</v>
      </c>
      <c r="J1472" s="32">
        <v>193.75</v>
      </c>
      <c r="K1472" s="34">
        <f ca="1">IF(ROW()&gt;计算结果!B$18+1,SUM(OFFSET(I1472,0,0,-计算结果!B$18,1))-SUM(OFFSET(J1472,0,0,-计算结果!B$18,1)),SUM(OFFSET(I1472,0,0,-ROW(),1))-SUM(OFFSET(J1472,0,0,-ROW(),1)))</f>
        <v>1827.9999999999927</v>
      </c>
      <c r="L1472" s="35" t="str">
        <f t="shared" ca="1" si="89"/>
        <v>买</v>
      </c>
      <c r="M1472" s="4" t="str">
        <f t="shared" ca="1" si="90"/>
        <v/>
      </c>
      <c r="N1472" s="3">
        <f ca="1">IF(L1471="买",E1472/E1471-1,0)-IF(M1472=1,计算结果!B$17,0)</f>
        <v>1.3159190548475141E-2</v>
      </c>
      <c r="O1472" s="2">
        <f t="shared" ca="1" si="91"/>
        <v>3.4100884549258539</v>
      </c>
      <c r="P1472" s="3">
        <f ca="1">1-O1472/MAX(O$2:O1472)</f>
        <v>0.39565915269720109</v>
      </c>
    </row>
    <row r="1473" spans="1:16" x14ac:dyDescent="0.15">
      <c r="A1473" s="1">
        <v>40567</v>
      </c>
      <c r="B1473">
        <v>2986.09</v>
      </c>
      <c r="C1473">
        <v>2999.2</v>
      </c>
      <c r="D1473">
        <v>2943.92</v>
      </c>
      <c r="E1473" s="2">
        <v>2954.23</v>
      </c>
      <c r="F1473" s="16">
        <v>75805237248</v>
      </c>
      <c r="G1473" s="3">
        <f t="shared" si="88"/>
        <v>-9.7973493862830718E-3</v>
      </c>
      <c r="H1473" s="3">
        <f>1-E1473/MAX(E$2:E1473)</f>
        <v>0.49734057033961754</v>
      </c>
      <c r="I1473" s="32">
        <v>229.24242424242428</v>
      </c>
      <c r="J1473" s="32">
        <v>674.24242424242425</v>
      </c>
      <c r="K1473" s="34">
        <f ca="1">IF(ROW()&gt;计算结果!B$18+1,SUM(OFFSET(I1473,0,0,-计算结果!B$18,1))-SUM(OFFSET(J1473,0,0,-计算结果!B$18,1)),SUM(OFFSET(I1473,0,0,-ROW(),1))-SUM(OFFSET(J1473,0,0,-ROW(),1)))</f>
        <v>1231</v>
      </c>
      <c r="L1473" s="35" t="str">
        <f t="shared" ca="1" si="89"/>
        <v>买</v>
      </c>
      <c r="M1473" s="4" t="str">
        <f t="shared" ca="1" si="90"/>
        <v/>
      </c>
      <c r="N1473" s="3">
        <f ca="1">IF(L1472="买",E1473/E1472-1,0)-IF(M1473=1,计算结果!B$17,0)</f>
        <v>-9.7973493862830718E-3</v>
      </c>
      <c r="O1473" s="2">
        <f t="shared" ca="1" si="91"/>
        <v>3.3766786268948152</v>
      </c>
      <c r="P1473" s="3">
        <f ca="1">1-O1473/MAX(O$2:O1473)</f>
        <v>0.40158009112662885</v>
      </c>
    </row>
    <row r="1474" spans="1:16" x14ac:dyDescent="0.15">
      <c r="A1474" s="1">
        <v>40568</v>
      </c>
      <c r="B1474">
        <v>2949.65</v>
      </c>
      <c r="C1474">
        <v>2960.59</v>
      </c>
      <c r="D1474">
        <v>2919.16</v>
      </c>
      <c r="E1474" s="2">
        <v>2938.65</v>
      </c>
      <c r="F1474" s="16">
        <v>57572818944</v>
      </c>
      <c r="G1474" s="3">
        <f t="shared" si="88"/>
        <v>-5.2737938481431934E-3</v>
      </c>
      <c r="H1474" s="3">
        <f>1-E1474/MAX(E$2:E1474)</f>
        <v>0.49999149254747155</v>
      </c>
      <c r="I1474" s="32">
        <v>258.66666666666669</v>
      </c>
      <c r="J1474" s="32">
        <v>646.66666666666674</v>
      </c>
      <c r="K1474" s="34">
        <f ca="1">IF(ROW()&gt;计算结果!B$18+1,SUM(OFFSET(I1474,0,0,-计算结果!B$18,1))-SUM(OFFSET(J1474,0,0,-计算结果!B$18,1)),SUM(OFFSET(I1474,0,0,-ROW(),1))-SUM(OFFSET(J1474,0,0,-ROW(),1)))</f>
        <v>1005</v>
      </c>
      <c r="L1474" s="35" t="str">
        <f t="shared" ca="1" si="89"/>
        <v>买</v>
      </c>
      <c r="M1474" s="4" t="str">
        <f t="shared" ca="1" si="90"/>
        <v/>
      </c>
      <c r="N1474" s="3">
        <f ca="1">IF(L1473="买",E1474/E1473-1,0)-IF(M1474=1,计算结果!B$17,0)</f>
        <v>-5.2737938481431934E-3</v>
      </c>
      <c r="O1474" s="2">
        <f t="shared" ca="1" si="91"/>
        <v>3.3588707199251409</v>
      </c>
      <c r="P1474" s="3">
        <f ca="1">1-O1474/MAX(O$2:O1474)</f>
        <v>0.40473603436065164</v>
      </c>
    </row>
    <row r="1475" spans="1:16" x14ac:dyDescent="0.15">
      <c r="A1475" s="1">
        <v>40569</v>
      </c>
      <c r="B1475">
        <v>2939.77</v>
      </c>
      <c r="C1475">
        <v>2982.32</v>
      </c>
      <c r="D1475">
        <v>2939.36</v>
      </c>
      <c r="E1475" s="2">
        <v>2978.43</v>
      </c>
      <c r="F1475" s="16">
        <v>51746037760</v>
      </c>
      <c r="G1475" s="3">
        <f t="shared" ref="G1475:G1538" si="92">E1475/E1474-1</f>
        <v>1.3536828135368273E-2</v>
      </c>
      <c r="H1475" s="3">
        <f>1-E1475/MAX(E$2:E1475)</f>
        <v>0.49322296331586468</v>
      </c>
      <c r="I1475" s="32">
        <v>874.00542888165046</v>
      </c>
      <c r="J1475" s="32">
        <v>45.00542888165046</v>
      </c>
      <c r="K1475" s="34">
        <f ca="1">IF(ROW()&gt;计算结果!B$18+1,SUM(OFFSET(I1475,0,0,-计算结果!B$18,1))-SUM(OFFSET(J1475,0,0,-计算结果!B$18,1)),SUM(OFFSET(I1475,0,0,-ROW(),1))-SUM(OFFSET(J1475,0,0,-ROW(),1)))</f>
        <v>1084</v>
      </c>
      <c r="L1475" s="35" t="str">
        <f t="shared" ca="1" si="89"/>
        <v>买</v>
      </c>
      <c r="M1475" s="4" t="str">
        <f t="shared" ca="1" si="90"/>
        <v/>
      </c>
      <c r="N1475" s="3">
        <f ca="1">IF(L1474="买",E1475/E1474-1,0)-IF(M1475=1,计算结果!B$17,0)</f>
        <v>1.3536828135368273E-2</v>
      </c>
      <c r="O1475" s="2">
        <f t="shared" ca="1" si="91"/>
        <v>3.4043391755896883</v>
      </c>
      <c r="P1475" s="3">
        <f ca="1">1-O1475/MAX(O$2:O1475)</f>
        <v>0.396678048362614</v>
      </c>
    </row>
    <row r="1476" spans="1:16" x14ac:dyDescent="0.15">
      <c r="A1476" s="1">
        <v>40570</v>
      </c>
      <c r="B1476">
        <v>2953.59</v>
      </c>
      <c r="C1476">
        <v>3037.16</v>
      </c>
      <c r="D1476">
        <v>2935.27</v>
      </c>
      <c r="E1476" s="2">
        <v>3026.47</v>
      </c>
      <c r="F1476" s="16">
        <v>96976027648</v>
      </c>
      <c r="G1476" s="3">
        <f t="shared" si="92"/>
        <v>1.6129303022061947E-2</v>
      </c>
      <c r="H1476" s="3">
        <f>1-E1476/MAX(E$2:E1476)</f>
        <v>0.48504900292656372</v>
      </c>
      <c r="I1476" s="32">
        <v>776.9196787148594</v>
      </c>
      <c r="J1476" s="32">
        <v>129.9196787148594</v>
      </c>
      <c r="K1476" s="34">
        <f ca="1">IF(ROW()&gt;计算结果!B$18+1,SUM(OFFSET(I1476,0,0,-计算结果!B$18,1))-SUM(OFFSET(J1476,0,0,-计算结果!B$18,1)),SUM(OFFSET(I1476,0,0,-ROW(),1))-SUM(OFFSET(J1476,0,0,-ROW(),1)))</f>
        <v>1797.9999999999927</v>
      </c>
      <c r="L1476" s="35" t="str">
        <f t="shared" ref="L1476:L1539" ca="1" si="93">(IF(K1476&lt;0,"卖","买"))</f>
        <v>买</v>
      </c>
      <c r="M1476" s="4" t="str">
        <f t="shared" ref="M1476:M1539" ca="1" si="94">IF(L1475&lt;&gt;L1476,1,"")</f>
        <v/>
      </c>
      <c r="N1476" s="3">
        <f ca="1">IF(L1475="买",E1476/E1475-1,0)-IF(M1476=1,计算结果!B$17,0)</f>
        <v>1.6129303022061947E-2</v>
      </c>
      <c r="O1476" s="2">
        <f t="shared" ref="O1476:O1539" ca="1" si="95">IFERROR(O1475*(1+N1476),O1475)</f>
        <v>3.4592487937426508</v>
      </c>
      <c r="P1476" s="3">
        <f ca="1">1-O1476/MAX(O$2:O1476)</f>
        <v>0.38694688578479286</v>
      </c>
    </row>
    <row r="1477" spans="1:16" x14ac:dyDescent="0.15">
      <c r="A1477" s="1">
        <v>40571</v>
      </c>
      <c r="B1477">
        <v>3020.12</v>
      </c>
      <c r="C1477">
        <v>3047.27</v>
      </c>
      <c r="D1477">
        <v>3011.38</v>
      </c>
      <c r="E1477" s="2">
        <v>3036.74</v>
      </c>
      <c r="F1477" s="16">
        <v>78241914880</v>
      </c>
      <c r="G1477" s="3">
        <f t="shared" si="92"/>
        <v>3.3933923019227041E-3</v>
      </c>
      <c r="H1477" s="3">
        <f>1-E1477/MAX(E$2:E1477)</f>
        <v>0.48330157217722725</v>
      </c>
      <c r="I1477" s="32">
        <v>667.19704433497532</v>
      </c>
      <c r="J1477" s="32">
        <v>220.19704433497532</v>
      </c>
      <c r="K1477" s="34">
        <f ca="1">IF(ROW()&gt;计算结果!B$18+1,SUM(OFFSET(I1477,0,0,-计算结果!B$18,1))-SUM(OFFSET(J1477,0,0,-计算结果!B$18,1)),SUM(OFFSET(I1477,0,0,-ROW(),1))-SUM(OFFSET(J1477,0,0,-ROW(),1)))</f>
        <v>2192</v>
      </c>
      <c r="L1477" s="35" t="str">
        <f t="shared" ca="1" si="93"/>
        <v>买</v>
      </c>
      <c r="M1477" s="4" t="str">
        <f t="shared" ca="1" si="94"/>
        <v/>
      </c>
      <c r="N1477" s="3">
        <f ca="1">IF(L1476="买",E1477/E1476-1,0)-IF(M1477=1,计算结果!B$17,0)</f>
        <v>3.3933923019227041E-3</v>
      </c>
      <c r="O1477" s="2">
        <f t="shared" ca="1" si="95"/>
        <v>3.4709873819697727</v>
      </c>
      <c r="P1477" s="3">
        <f ca="1">1-O1477/MAX(O$2:O1477)</f>
        <v>0.38486655606634523</v>
      </c>
    </row>
    <row r="1478" spans="1:16" x14ac:dyDescent="0.15">
      <c r="A1478" s="1">
        <v>40574</v>
      </c>
      <c r="B1478">
        <v>3035.42</v>
      </c>
      <c r="C1478">
        <v>3076.55</v>
      </c>
      <c r="D1478">
        <v>3032.45</v>
      </c>
      <c r="E1478" s="2">
        <v>3076.51</v>
      </c>
      <c r="F1478" s="16">
        <v>83070312448</v>
      </c>
      <c r="G1478" s="3">
        <f t="shared" si="92"/>
        <v>1.3096280880154465E-2</v>
      </c>
      <c r="H1478" s="3">
        <f>1-E1478/MAX(E$2:E1478)</f>
        <v>0.47653474443612598</v>
      </c>
      <c r="I1478" s="32">
        <v>780.99029126213588</v>
      </c>
      <c r="J1478" s="32">
        <v>126.99029126213588</v>
      </c>
      <c r="K1478" s="34">
        <f ca="1">IF(ROW()&gt;计算结果!B$18+1,SUM(OFFSET(I1478,0,0,-计算结果!B$18,1))-SUM(OFFSET(J1478,0,0,-计算结果!B$18,1)),SUM(OFFSET(I1478,0,0,-ROW(),1))-SUM(OFFSET(J1478,0,0,-ROW(),1)))</f>
        <v>2758.9999999999927</v>
      </c>
      <c r="L1478" s="35" t="str">
        <f t="shared" ca="1" si="93"/>
        <v>买</v>
      </c>
      <c r="M1478" s="4" t="str">
        <f t="shared" ca="1" si="94"/>
        <v/>
      </c>
      <c r="N1478" s="3">
        <f ca="1">IF(L1477="买",E1478/E1477-1,0)-IF(M1478=1,计算结果!B$17,0)</f>
        <v>1.3096280880154465E-2</v>
      </c>
      <c r="O1478" s="2">
        <f t="shared" ca="1" si="95"/>
        <v>3.5164444076555208</v>
      </c>
      <c r="P1478" s="3">
        <f ca="1">1-O1478/MAX(O$2:O1478)</f>
        <v>0.37681059570581332</v>
      </c>
    </row>
    <row r="1479" spans="1:16" x14ac:dyDescent="0.15">
      <c r="A1479" s="1">
        <v>40575</v>
      </c>
      <c r="B1479">
        <v>3083.49</v>
      </c>
      <c r="C1479">
        <v>3087.23</v>
      </c>
      <c r="D1479">
        <v>3062.83</v>
      </c>
      <c r="E1479" s="2">
        <v>3077.28</v>
      </c>
      <c r="F1479" s="16">
        <v>65832697856</v>
      </c>
      <c r="G1479" s="3">
        <f t="shared" si="92"/>
        <v>2.502836005733311E-4</v>
      </c>
      <c r="H1479" s="3">
        <f>1-E1479/MAX(E$2:E1479)</f>
        <v>0.47640372966718836</v>
      </c>
      <c r="I1479" s="32">
        <v>302.99999999999977</v>
      </c>
      <c r="J1479" s="32">
        <v>299.99999999999977</v>
      </c>
      <c r="K1479" s="34">
        <f ca="1">IF(ROW()&gt;计算结果!B$18+1,SUM(OFFSET(I1479,0,0,-计算结果!B$18,1))-SUM(OFFSET(J1479,0,0,-计算结果!B$18,1)),SUM(OFFSET(I1479,0,0,-ROW(),1))-SUM(OFFSET(J1479,0,0,-ROW(),1)))</f>
        <v>1934</v>
      </c>
      <c r="L1479" s="35" t="str">
        <f t="shared" ca="1" si="93"/>
        <v>买</v>
      </c>
      <c r="M1479" s="4" t="str">
        <f t="shared" ca="1" si="94"/>
        <v/>
      </c>
      <c r="N1479" s="3">
        <f ca="1">IF(L1478="买",E1479/E1478-1,0)-IF(M1479=1,计算结果!B$17,0)</f>
        <v>2.502836005733311E-4</v>
      </c>
      <c r="O1479" s="2">
        <f t="shared" ca="1" si="95"/>
        <v>3.5173245160230846</v>
      </c>
      <c r="P1479" s="3">
        <f ca="1">1-O1479/MAX(O$2:O1479)</f>
        <v>0.37665462161786745</v>
      </c>
    </row>
    <row r="1480" spans="1:16" x14ac:dyDescent="0.15">
      <c r="A1480" s="1">
        <v>40583</v>
      </c>
      <c r="B1480">
        <v>3055.4</v>
      </c>
      <c r="C1480">
        <v>3087.55</v>
      </c>
      <c r="D1480">
        <v>3031.75</v>
      </c>
      <c r="E1480" s="2">
        <v>3040.95</v>
      </c>
      <c r="F1480" s="16">
        <v>78148354048</v>
      </c>
      <c r="G1480" s="3">
        <f t="shared" si="92"/>
        <v>-1.1805880517860023E-2</v>
      </c>
      <c r="H1480" s="3">
        <f>1-E1480/MAX(E$2:E1480)</f>
        <v>0.48258524467433472</v>
      </c>
      <c r="I1480" s="32">
        <v>312.24489795918367</v>
      </c>
      <c r="J1480" s="32">
        <v>612.24489795918362</v>
      </c>
      <c r="K1480" s="34">
        <f ca="1">IF(ROW()&gt;计算结果!B$18+1,SUM(OFFSET(I1480,0,0,-计算结果!B$18,1))-SUM(OFFSET(J1480,0,0,-计算结果!B$18,1)),SUM(OFFSET(I1480,0,0,-ROW(),1))-SUM(OFFSET(J1480,0,0,-ROW(),1)))</f>
        <v>1578</v>
      </c>
      <c r="L1480" s="35" t="str">
        <f t="shared" ca="1" si="93"/>
        <v>买</v>
      </c>
      <c r="M1480" s="4" t="str">
        <f t="shared" ca="1" si="94"/>
        <v/>
      </c>
      <c r="N1480" s="3">
        <f ca="1">IF(L1479="买",E1480/E1479-1,0)-IF(M1480=1,计算结果!B$17,0)</f>
        <v>-1.1805880517860023E-2</v>
      </c>
      <c r="O1480" s="2">
        <f t="shared" ca="1" si="95"/>
        <v>3.4757994030443764</v>
      </c>
      <c r="P1480" s="3">
        <f ca="1">1-O1480/MAX(O$2:O1480)</f>
        <v>0.38401376267640708</v>
      </c>
    </row>
    <row r="1481" spans="1:16" x14ac:dyDescent="0.15">
      <c r="A1481" s="1">
        <v>40584</v>
      </c>
      <c r="B1481">
        <v>3034.08</v>
      </c>
      <c r="C1481">
        <v>3105.32</v>
      </c>
      <c r="D1481">
        <v>3024.35</v>
      </c>
      <c r="E1481" s="2">
        <v>3104.16</v>
      </c>
      <c r="F1481" s="16">
        <v>86967271424</v>
      </c>
      <c r="G1481" s="3">
        <f t="shared" si="92"/>
        <v>2.0786267449316886E-2</v>
      </c>
      <c r="H1481" s="3">
        <f>1-E1481/MAX(E$2:E1481)</f>
        <v>0.47183012318791262</v>
      </c>
      <c r="I1481" s="32">
        <v>889.98996655518397</v>
      </c>
      <c r="J1481" s="32">
        <v>46.989966555183969</v>
      </c>
      <c r="K1481" s="34">
        <f ca="1">IF(ROW()&gt;计算结果!B$18+1,SUM(OFFSET(I1481,0,0,-计算结果!B$18,1))-SUM(OFFSET(J1481,0,0,-计算结果!B$18,1)),SUM(OFFSET(I1481,0,0,-ROW(),1))-SUM(OFFSET(J1481,0,0,-ROW(),1)))</f>
        <v>2818.9999999999891</v>
      </c>
      <c r="L1481" s="35" t="str">
        <f t="shared" ca="1" si="93"/>
        <v>买</v>
      </c>
      <c r="M1481" s="4" t="str">
        <f t="shared" ca="1" si="94"/>
        <v/>
      </c>
      <c r="N1481" s="3">
        <f ca="1">IF(L1480="买",E1481/E1480-1,0)-IF(M1481=1,计算结果!B$17,0)</f>
        <v>2.0786267449316886E-2</v>
      </c>
      <c r="O1481" s="2">
        <f t="shared" ca="1" si="95"/>
        <v>3.5480482990362328</v>
      </c>
      <c r="P1481" s="3">
        <f ca="1">1-O1481/MAX(O$2:O1481)</f>
        <v>0.37120970800230058</v>
      </c>
    </row>
    <row r="1482" spans="1:16" x14ac:dyDescent="0.15">
      <c r="A1482" s="1">
        <v>40585</v>
      </c>
      <c r="B1482">
        <v>3100.27</v>
      </c>
      <c r="C1482">
        <v>3133.5</v>
      </c>
      <c r="D1482">
        <v>3092.58</v>
      </c>
      <c r="E1482" s="2">
        <v>3120.96</v>
      </c>
      <c r="F1482" s="16">
        <v>99001499648</v>
      </c>
      <c r="G1482" s="3">
        <f t="shared" si="92"/>
        <v>5.41209216019789E-3</v>
      </c>
      <c r="H1482" s="3">
        <f>1-E1482/MAX(E$2:E1482)</f>
        <v>0.46897161913836516</v>
      </c>
      <c r="I1482" s="32">
        <v>632.13986013986005</v>
      </c>
      <c r="J1482" s="32">
        <v>260.13986013986005</v>
      </c>
      <c r="K1482" s="34">
        <f ca="1">IF(ROW()&gt;计算结果!B$18+1,SUM(OFFSET(I1482,0,0,-计算结果!B$18,1))-SUM(OFFSET(J1482,0,0,-计算结果!B$18,1)),SUM(OFFSET(I1482,0,0,-ROW(),1))-SUM(OFFSET(J1482,0,0,-ROW(),1)))</f>
        <v>3286.9999999999964</v>
      </c>
      <c r="L1482" s="35" t="str">
        <f t="shared" ca="1" si="93"/>
        <v>买</v>
      </c>
      <c r="M1482" s="4" t="str">
        <f t="shared" ca="1" si="94"/>
        <v/>
      </c>
      <c r="N1482" s="3">
        <f ca="1">IF(L1481="买",E1482/E1481-1,0)-IF(M1482=1,计算结果!B$17,0)</f>
        <v>5.41209216019789E-3</v>
      </c>
      <c r="O1482" s="2">
        <f t="shared" ca="1" si="95"/>
        <v>3.5672506634194501</v>
      </c>
      <c r="P1482" s="3">
        <f ca="1">1-O1482/MAX(O$2:O1482)</f>
        <v>0.36780663699257121</v>
      </c>
    </row>
    <row r="1483" spans="1:16" x14ac:dyDescent="0.15">
      <c r="A1483" s="1">
        <v>40588</v>
      </c>
      <c r="B1483">
        <v>3123.25</v>
      </c>
      <c r="C1483">
        <v>3227.43</v>
      </c>
      <c r="D1483">
        <v>3123.25</v>
      </c>
      <c r="E1483" s="2">
        <v>3219.14</v>
      </c>
      <c r="F1483" s="16">
        <v>155829387264</v>
      </c>
      <c r="G1483" s="3">
        <f t="shared" si="92"/>
        <v>3.1458269250487003E-2</v>
      </c>
      <c r="H1483" s="3">
        <f>1-E1483/MAX(E$2:E1483)</f>
        <v>0.45226638535356978</v>
      </c>
      <c r="I1483" s="32">
        <v>853.02633969118983</v>
      </c>
      <c r="J1483" s="32">
        <v>71.026339691189833</v>
      </c>
      <c r="K1483" s="34">
        <f ca="1">IF(ROW()&gt;计算结果!B$18+1,SUM(OFFSET(I1483,0,0,-计算结果!B$18,1))-SUM(OFFSET(J1483,0,0,-计算结果!B$18,1)),SUM(OFFSET(I1483,0,0,-ROW(),1))-SUM(OFFSET(J1483,0,0,-ROW(),1)))</f>
        <v>3964.9999999999964</v>
      </c>
      <c r="L1483" s="35" t="str">
        <f t="shared" ca="1" si="93"/>
        <v>买</v>
      </c>
      <c r="M1483" s="4" t="str">
        <f t="shared" ca="1" si="94"/>
        <v/>
      </c>
      <c r="N1483" s="3">
        <f ca="1">IF(L1482="买",E1483/E1482-1,0)-IF(M1483=1,计算结果!B$17,0)</f>
        <v>3.1458269250487003E-2</v>
      </c>
      <c r="O1483" s="2">
        <f t="shared" ca="1" si="95"/>
        <v>3.6794701952732773</v>
      </c>
      <c r="P1483" s="3">
        <f ca="1">1-O1483/MAX(O$2:O1483)</f>
        <v>0.34791892796071278</v>
      </c>
    </row>
    <row r="1484" spans="1:16" x14ac:dyDescent="0.15">
      <c r="A1484" s="1">
        <v>40589</v>
      </c>
      <c r="B1484">
        <v>3223.22</v>
      </c>
      <c r="C1484">
        <v>3259.64</v>
      </c>
      <c r="D1484">
        <v>3215.62</v>
      </c>
      <c r="E1484" s="2">
        <v>3217.67</v>
      </c>
      <c r="F1484" s="16">
        <v>147747225600</v>
      </c>
      <c r="G1484" s="3">
        <f t="shared" si="92"/>
        <v>-4.5664369987008513E-4</v>
      </c>
      <c r="H1484" s="3">
        <f>1-E1484/MAX(E$2:E1484)</f>
        <v>0.45251650445790514</v>
      </c>
      <c r="I1484" s="32">
        <v>355.23529411764707</v>
      </c>
      <c r="J1484" s="32">
        <v>538.23529411764707</v>
      </c>
      <c r="K1484" s="34">
        <f ca="1">IF(ROW()&gt;计算结果!B$18+1,SUM(OFFSET(I1484,0,0,-计算结果!B$18,1))-SUM(OFFSET(J1484,0,0,-计算结果!B$18,1)),SUM(OFFSET(I1484,0,0,-ROW(),1))-SUM(OFFSET(J1484,0,0,-ROW(),1)))</f>
        <v>2989</v>
      </c>
      <c r="L1484" s="35" t="str">
        <f t="shared" ca="1" si="93"/>
        <v>买</v>
      </c>
      <c r="M1484" s="4" t="str">
        <f t="shared" ca="1" si="94"/>
        <v/>
      </c>
      <c r="N1484" s="3">
        <f ca="1">IF(L1483="买",E1484/E1483-1,0)-IF(M1484=1,计算结果!B$17,0)</f>
        <v>-4.5664369987008513E-4</v>
      </c>
      <c r="O1484" s="2">
        <f t="shared" ca="1" si="95"/>
        <v>3.6777899883897462</v>
      </c>
      <c r="P1484" s="3">
        <f ca="1">1-O1484/MAX(O$2:O1484)</f>
        <v>0.34821669667406396</v>
      </c>
    </row>
    <row r="1485" spans="1:16" x14ac:dyDescent="0.15">
      <c r="A1485" s="1">
        <v>40590</v>
      </c>
      <c r="B1485">
        <v>3211.14</v>
      </c>
      <c r="C1485">
        <v>3248.85</v>
      </c>
      <c r="D1485">
        <v>3195.47</v>
      </c>
      <c r="E1485" s="2">
        <v>3248.53</v>
      </c>
      <c r="F1485" s="16">
        <v>125549600768</v>
      </c>
      <c r="G1485" s="3">
        <f t="shared" si="92"/>
        <v>9.5907908517653961E-3</v>
      </c>
      <c r="H1485" s="3">
        <f>1-E1485/MAX(E$2:E1485)</f>
        <v>0.44726570475736738</v>
      </c>
      <c r="I1485" s="32">
        <v>817.030303030303</v>
      </c>
      <c r="J1485" s="32">
        <v>103.030303030303</v>
      </c>
      <c r="K1485" s="34">
        <f ca="1">IF(ROW()&gt;计算结果!B$18+1,SUM(OFFSET(I1485,0,0,-计算结果!B$18,1))-SUM(OFFSET(J1485,0,0,-计算结果!B$18,1)),SUM(OFFSET(I1485,0,0,-ROW(),1))-SUM(OFFSET(J1485,0,0,-ROW(),1)))</f>
        <v>3823</v>
      </c>
      <c r="L1485" s="35" t="str">
        <f t="shared" ca="1" si="93"/>
        <v>买</v>
      </c>
      <c r="M1485" s="4" t="str">
        <f t="shared" ca="1" si="94"/>
        <v/>
      </c>
      <c r="N1485" s="3">
        <f ca="1">IF(L1484="买",E1485/E1484-1,0)-IF(M1485=1,计算结果!B$17,0)</f>
        <v>9.5907908517653961E-3</v>
      </c>
      <c r="O1485" s="2">
        <f t="shared" ca="1" si="95"/>
        <v>3.7130629029651088</v>
      </c>
      <c r="P1485" s="3">
        <f ca="1">1-O1485/MAX(O$2:O1485)</f>
        <v>0.3419655793311922</v>
      </c>
    </row>
    <row r="1486" spans="1:16" x14ac:dyDescent="0.15">
      <c r="A1486" s="1">
        <v>40591</v>
      </c>
      <c r="B1486">
        <v>3255.63</v>
      </c>
      <c r="C1486">
        <v>3265.26</v>
      </c>
      <c r="D1486">
        <v>3218.91</v>
      </c>
      <c r="E1486" s="2">
        <v>3245.91</v>
      </c>
      <c r="F1486" s="16">
        <v>127559671808</v>
      </c>
      <c r="G1486" s="3">
        <f t="shared" si="92"/>
        <v>-8.0651864073910673E-4</v>
      </c>
      <c r="H1486" s="3">
        <f>1-E1486/MAX(E$2:E1486)</f>
        <v>0.44771149526985643</v>
      </c>
      <c r="I1486" s="32">
        <v>420.33333333333292</v>
      </c>
      <c r="J1486" s="32">
        <v>433.33333333333292</v>
      </c>
      <c r="K1486" s="34">
        <f ca="1">IF(ROW()&gt;计算结果!B$18+1,SUM(OFFSET(I1486,0,0,-计算结果!B$18,1))-SUM(OFFSET(J1486,0,0,-计算结果!B$18,1)),SUM(OFFSET(I1486,0,0,-ROW(),1))-SUM(OFFSET(J1486,0,0,-ROW(),1)))</f>
        <v>4059.0000000000036</v>
      </c>
      <c r="L1486" s="35" t="str">
        <f t="shared" ca="1" si="93"/>
        <v>买</v>
      </c>
      <c r="M1486" s="4" t="str">
        <f t="shared" ca="1" si="94"/>
        <v/>
      </c>
      <c r="N1486" s="3">
        <f ca="1">IF(L1485="买",E1486/E1485-1,0)-IF(M1486=1,计算结果!B$17,0)</f>
        <v>-8.0651864073910673E-4</v>
      </c>
      <c r="O1486" s="2">
        <f t="shared" ca="1" si="95"/>
        <v>3.7100682485196304</v>
      </c>
      <c r="P1486" s="3">
        <f ca="1">1-O1486/MAX(O$2:O1486)</f>
        <v>0.34249629635770962</v>
      </c>
    </row>
    <row r="1487" spans="1:16" x14ac:dyDescent="0.15">
      <c r="A1487" s="1">
        <v>40592</v>
      </c>
      <c r="B1487">
        <v>3240.05</v>
      </c>
      <c r="C1487">
        <v>3242.37</v>
      </c>
      <c r="D1487">
        <v>3203.12</v>
      </c>
      <c r="E1487" s="2">
        <v>3211.88</v>
      </c>
      <c r="F1487" s="16">
        <v>104743370752</v>
      </c>
      <c r="G1487" s="3">
        <f t="shared" si="92"/>
        <v>-1.0483962894842991E-2</v>
      </c>
      <c r="H1487" s="3">
        <f>1-E1487/MAX(E$2:E1487)</f>
        <v>0.45350166746069553</v>
      </c>
      <c r="I1487" s="32">
        <v>271.85714285714283</v>
      </c>
      <c r="J1487" s="32">
        <v>617.85714285714289</v>
      </c>
      <c r="K1487" s="34">
        <f ca="1">IF(ROW()&gt;计算结果!B$18+1,SUM(OFFSET(I1487,0,0,-计算结果!B$18,1))-SUM(OFFSET(J1487,0,0,-计算结果!B$18,1)),SUM(OFFSET(I1487,0,0,-ROW(),1))-SUM(OFFSET(J1487,0,0,-ROW(),1)))</f>
        <v>2923</v>
      </c>
      <c r="L1487" s="35" t="str">
        <f t="shared" ca="1" si="93"/>
        <v>买</v>
      </c>
      <c r="M1487" s="4" t="str">
        <f t="shared" ca="1" si="94"/>
        <v/>
      </c>
      <c r="N1487" s="3">
        <f ca="1">IF(L1486="买",E1487/E1486-1,0)-IF(M1487=1,计算结果!B$17,0)</f>
        <v>-1.0483962894842991E-2</v>
      </c>
      <c r="O1487" s="2">
        <f t="shared" ca="1" si="95"/>
        <v>3.6711720306648155</v>
      </c>
      <c r="P1487" s="3">
        <f ca="1">1-O1487/MAX(O$2:O1487)</f>
        <v>0.34938954078991713</v>
      </c>
    </row>
    <row r="1488" spans="1:16" x14ac:dyDescent="0.15">
      <c r="A1488" s="1">
        <v>40595</v>
      </c>
      <c r="B1488">
        <v>3192.15</v>
      </c>
      <c r="C1488">
        <v>3258.28</v>
      </c>
      <c r="D1488">
        <v>3189.85</v>
      </c>
      <c r="E1488" s="2">
        <v>3257.91</v>
      </c>
      <c r="F1488" s="16">
        <v>108055879680</v>
      </c>
      <c r="G1488" s="3">
        <f t="shared" si="92"/>
        <v>1.4331170529409576E-2</v>
      </c>
      <c r="H1488" s="3">
        <f>1-E1488/MAX(E$2:E1488)</f>
        <v>0.44566970666303685</v>
      </c>
      <c r="I1488" s="32">
        <v>835.02723735408563</v>
      </c>
      <c r="J1488" s="32">
        <v>74.027237354085628</v>
      </c>
      <c r="K1488" s="34">
        <f ca="1">IF(ROW()&gt;计算结果!B$18+1,SUM(OFFSET(I1488,0,0,-计算结果!B$18,1))-SUM(OFFSET(J1488,0,0,-计算结果!B$18,1)),SUM(OFFSET(I1488,0,0,-ROW(),1))-SUM(OFFSET(J1488,0,0,-ROW(),1)))</f>
        <v>3172</v>
      </c>
      <c r="L1488" s="35" t="str">
        <f t="shared" ca="1" si="93"/>
        <v>买</v>
      </c>
      <c r="M1488" s="4" t="str">
        <f t="shared" ca="1" si="94"/>
        <v/>
      </c>
      <c r="N1488" s="3">
        <f ca="1">IF(L1487="买",E1488/E1487-1,0)-IF(M1488=1,计算结果!B$17,0)</f>
        <v>1.4331170529409576E-2</v>
      </c>
      <c r="O1488" s="2">
        <f t="shared" ca="1" si="95"/>
        <v>3.7237842230790719</v>
      </c>
      <c r="P1488" s="3">
        <f ca="1">1-O1488/MAX(O$2:O1488)</f>
        <v>0.34006553135076001</v>
      </c>
    </row>
    <row r="1489" spans="1:16" x14ac:dyDescent="0.15">
      <c r="A1489" s="1">
        <v>40596</v>
      </c>
      <c r="B1489">
        <v>3267.61</v>
      </c>
      <c r="C1489">
        <v>3269.05</v>
      </c>
      <c r="D1489">
        <v>3161.83</v>
      </c>
      <c r="E1489" s="2">
        <v>3163.58</v>
      </c>
      <c r="F1489" s="16">
        <v>147588612096</v>
      </c>
      <c r="G1489" s="3">
        <f t="shared" si="92"/>
        <v>-2.8954145449076263E-2</v>
      </c>
      <c r="H1489" s="3">
        <f>1-E1489/MAX(E$2:E1489)</f>
        <v>0.46171986660314435</v>
      </c>
      <c r="I1489" s="32">
        <v>91.213483146067418</v>
      </c>
      <c r="J1489" s="32">
        <v>829.21348314606746</v>
      </c>
      <c r="K1489" s="34">
        <f ca="1">IF(ROW()&gt;计算结果!B$18+1,SUM(OFFSET(I1489,0,0,-计算结果!B$18,1))-SUM(OFFSET(J1489,0,0,-计算结果!B$18,1)),SUM(OFFSET(I1489,0,0,-ROW(),1))-SUM(OFFSET(J1489,0,0,-ROW(),1)))</f>
        <v>1811.0000000000073</v>
      </c>
      <c r="L1489" s="35" t="str">
        <f t="shared" ca="1" si="93"/>
        <v>买</v>
      </c>
      <c r="M1489" s="4" t="str">
        <f t="shared" ca="1" si="94"/>
        <v/>
      </c>
      <c r="N1489" s="3">
        <f ca="1">IF(L1488="买",E1489/E1488-1,0)-IF(M1489=1,计算结果!B$17,0)</f>
        <v>-2.8954145449076263E-2</v>
      </c>
      <c r="O1489" s="2">
        <f t="shared" ca="1" si="95"/>
        <v>3.6159652330630649</v>
      </c>
      <c r="P1489" s="3">
        <f ca="1">1-O1489/MAX(O$2:O1489)</f>
        <v>0.35917336994288895</v>
      </c>
    </row>
    <row r="1490" spans="1:16" x14ac:dyDescent="0.15">
      <c r="A1490" s="1">
        <v>40597</v>
      </c>
      <c r="B1490">
        <v>3152.44</v>
      </c>
      <c r="C1490">
        <v>3182.19</v>
      </c>
      <c r="D1490">
        <v>3145.99</v>
      </c>
      <c r="E1490" s="2">
        <v>3174.74</v>
      </c>
      <c r="F1490" s="16">
        <v>97251426304</v>
      </c>
      <c r="G1490" s="3">
        <f t="shared" si="92"/>
        <v>3.5276490558164841E-3</v>
      </c>
      <c r="H1490" s="3">
        <f>1-E1490/MAX(E$2:E1490)</f>
        <v>0.45982100319880215</v>
      </c>
      <c r="I1490" s="32">
        <v>720.82758620689663</v>
      </c>
      <c r="J1490" s="32">
        <v>184.82758620689663</v>
      </c>
      <c r="K1490" s="34">
        <f ca="1">IF(ROW()&gt;计算结果!B$18+1,SUM(OFFSET(I1490,0,0,-计算结果!B$18,1))-SUM(OFFSET(J1490,0,0,-计算结果!B$18,1)),SUM(OFFSET(I1490,0,0,-ROW(),1))-SUM(OFFSET(J1490,0,0,-ROW(),1)))</f>
        <v>2392.0000000000073</v>
      </c>
      <c r="L1490" s="35" t="str">
        <f t="shared" ca="1" si="93"/>
        <v>买</v>
      </c>
      <c r="M1490" s="4" t="str">
        <f t="shared" ca="1" si="94"/>
        <v/>
      </c>
      <c r="N1490" s="3">
        <f ca="1">IF(L1489="买",E1490/E1489-1,0)-IF(M1490=1,计算结果!B$17,0)</f>
        <v>3.5276490558164841E-3</v>
      </c>
      <c r="O1490" s="2">
        <f t="shared" ca="1" si="95"/>
        <v>3.6287210894033453</v>
      </c>
      <c r="P1490" s="3">
        <f ca="1">1-O1490/MAX(O$2:O1490)</f>
        <v>0.3569127584864259</v>
      </c>
    </row>
    <row r="1491" spans="1:16" x14ac:dyDescent="0.15">
      <c r="A1491" s="1">
        <v>40598</v>
      </c>
      <c r="B1491">
        <v>3170.24</v>
      </c>
      <c r="C1491">
        <v>3195.69</v>
      </c>
      <c r="D1491">
        <v>3157.97</v>
      </c>
      <c r="E1491" s="2">
        <v>3190.94</v>
      </c>
      <c r="F1491" s="16">
        <v>94908284928</v>
      </c>
      <c r="G1491" s="3">
        <f t="shared" si="92"/>
        <v>5.1027800701790582E-3</v>
      </c>
      <c r="H1491" s="3">
        <f>1-E1491/MAX(E$2:E1491)</f>
        <v>0.45706458857959575</v>
      </c>
      <c r="I1491" s="32">
        <v>656.41025641025635</v>
      </c>
      <c r="J1491" s="32">
        <v>256.41025641025635</v>
      </c>
      <c r="K1491" s="34">
        <f ca="1">IF(ROW()&gt;计算结果!B$18+1,SUM(OFFSET(I1491,0,0,-计算结果!B$18,1))-SUM(OFFSET(J1491,0,0,-计算结果!B$18,1)),SUM(OFFSET(I1491,0,0,-ROW(),1))-SUM(OFFSET(J1491,0,0,-ROW(),1)))</f>
        <v>2856</v>
      </c>
      <c r="L1491" s="35" t="str">
        <f t="shared" ca="1" si="93"/>
        <v>买</v>
      </c>
      <c r="M1491" s="4" t="str">
        <f t="shared" ca="1" si="94"/>
        <v/>
      </c>
      <c r="N1491" s="3">
        <f ca="1">IF(L1490="买",E1491/E1490-1,0)-IF(M1491=1,计算结果!B$17,0)</f>
        <v>5.1027800701790582E-3</v>
      </c>
      <c r="O1491" s="2">
        <f t="shared" ca="1" si="95"/>
        <v>3.647237655058591</v>
      </c>
      <c r="P1491" s="3">
        <f ca="1">1-O1491/MAX(O$2:O1491)</f>
        <v>0.35363122572704397</v>
      </c>
    </row>
    <row r="1492" spans="1:16" x14ac:dyDescent="0.15">
      <c r="A1492" s="1">
        <v>40599</v>
      </c>
      <c r="B1492">
        <v>3190.87</v>
      </c>
      <c r="C1492">
        <v>3213.79</v>
      </c>
      <c r="D1492">
        <v>3159.85</v>
      </c>
      <c r="E1492" s="2">
        <v>3197.62</v>
      </c>
      <c r="F1492" s="16">
        <v>88275902464</v>
      </c>
      <c r="G1492" s="3">
        <f t="shared" si="92"/>
        <v>2.0934270152368484E-3</v>
      </c>
      <c r="H1492" s="3">
        <f>1-E1492/MAX(E$2:E1492)</f>
        <v>0.45592799292179953</v>
      </c>
      <c r="I1492" s="32">
        <v>474.9999999999996</v>
      </c>
      <c r="J1492" s="32">
        <v>499.9999999999996</v>
      </c>
      <c r="K1492" s="34">
        <f ca="1">IF(ROW()&gt;计算结果!B$18+1,SUM(OFFSET(I1492,0,0,-计算结果!B$18,1))-SUM(OFFSET(J1492,0,0,-计算结果!B$18,1)),SUM(OFFSET(I1492,0,0,-ROW(),1))-SUM(OFFSET(J1492,0,0,-ROW(),1)))</f>
        <v>3236.9999999999927</v>
      </c>
      <c r="L1492" s="35" t="str">
        <f t="shared" ca="1" si="93"/>
        <v>买</v>
      </c>
      <c r="M1492" s="4" t="str">
        <f t="shared" ca="1" si="94"/>
        <v/>
      </c>
      <c r="N1492" s="3">
        <f ca="1">IF(L1491="买",E1492/E1491-1,0)-IF(M1492=1,计算结果!B$17,0)</f>
        <v>2.0934270152368484E-3</v>
      </c>
      <c r="O1492" s="2">
        <f t="shared" ca="1" si="95"/>
        <v>3.6548728808966797</v>
      </c>
      <c r="P1492" s="3">
        <f ca="1">1-O1492/MAX(O$2:O1492)</f>
        <v>0.35227809987317549</v>
      </c>
    </row>
    <row r="1493" spans="1:16" x14ac:dyDescent="0.15">
      <c r="A1493" s="1">
        <v>40602</v>
      </c>
      <c r="B1493">
        <v>3200.68</v>
      </c>
      <c r="C1493">
        <v>3241.6</v>
      </c>
      <c r="D1493">
        <v>3178.83</v>
      </c>
      <c r="E1493" s="2">
        <v>3239.56</v>
      </c>
      <c r="F1493" s="16">
        <v>109249970176</v>
      </c>
      <c r="G1493" s="3">
        <f t="shared" si="92"/>
        <v>1.3116005028740219E-2</v>
      </c>
      <c r="H1493" s="3">
        <f>1-E1493/MAX(E$2:E1493)</f>
        <v>0.44879194174096504</v>
      </c>
      <c r="I1493" s="32">
        <v>786.00000000000011</v>
      </c>
      <c r="J1493" s="32">
        <v>120.00000000000011</v>
      </c>
      <c r="K1493" s="34">
        <f ca="1">IF(ROW()&gt;计算结果!B$18+1,SUM(OFFSET(I1493,0,0,-计算结果!B$18,1))-SUM(OFFSET(J1493,0,0,-计算结果!B$18,1)),SUM(OFFSET(I1493,0,0,-ROW(),1))-SUM(OFFSET(J1493,0,0,-ROW(),1)))</f>
        <v>4735</v>
      </c>
      <c r="L1493" s="35" t="str">
        <f t="shared" ca="1" si="93"/>
        <v>买</v>
      </c>
      <c r="M1493" s="4" t="str">
        <f t="shared" ca="1" si="94"/>
        <v/>
      </c>
      <c r="N1493" s="3">
        <f ca="1">IF(L1492="买",E1493/E1492-1,0)-IF(M1493=1,计算结果!B$17,0)</f>
        <v>1.3116005028740219E-2</v>
      </c>
      <c r="O1493" s="2">
        <f t="shared" ca="1" si="95"/>
        <v>3.7028102119819266</v>
      </c>
      <c r="P1493" s="3">
        <f ca="1">1-O1493/MAX(O$2:O1493)</f>
        <v>0.34378257617388697</v>
      </c>
    </row>
    <row r="1494" spans="1:16" x14ac:dyDescent="0.15">
      <c r="A1494" s="1">
        <v>40603</v>
      </c>
      <c r="B1494">
        <v>3241.71</v>
      </c>
      <c r="C1494">
        <v>3273.51</v>
      </c>
      <c r="D1494">
        <v>3235.75</v>
      </c>
      <c r="E1494" s="2">
        <v>3254.89</v>
      </c>
      <c r="F1494" s="16">
        <v>124040757248</v>
      </c>
      <c r="G1494" s="3">
        <f t="shared" si="92"/>
        <v>4.7321241156206284E-3</v>
      </c>
      <c r="H1494" s="3">
        <f>1-E1494/MAX(E$2:E1494)</f>
        <v>0.44618355679575306</v>
      </c>
      <c r="I1494" s="32">
        <v>563.53846153846155</v>
      </c>
      <c r="J1494" s="32">
        <v>341.53846153846155</v>
      </c>
      <c r="K1494" s="34">
        <f ca="1">IF(ROW()&gt;计算结果!B$18+1,SUM(OFFSET(I1494,0,0,-计算结果!B$18,1))-SUM(OFFSET(J1494,0,0,-计算结果!B$18,1)),SUM(OFFSET(I1494,0,0,-ROW(),1))-SUM(OFFSET(J1494,0,0,-ROW(),1)))</f>
        <v>4395</v>
      </c>
      <c r="L1494" s="35" t="str">
        <f t="shared" ca="1" si="93"/>
        <v>买</v>
      </c>
      <c r="M1494" s="4" t="str">
        <f t="shared" ca="1" si="94"/>
        <v/>
      </c>
      <c r="N1494" s="3">
        <f ca="1">IF(L1493="买",E1494/E1493-1,0)-IF(M1494=1,计算结果!B$17,0)</f>
        <v>4.7321241156206284E-3</v>
      </c>
      <c r="O1494" s="2">
        <f t="shared" ca="1" si="95"/>
        <v>3.7203323694816128</v>
      </c>
      <c r="P1494" s="3">
        <f ca="1">1-O1494/MAX(O$2:O1494)</f>
        <v>0.3406772738775089</v>
      </c>
    </row>
    <row r="1495" spans="1:16" x14ac:dyDescent="0.15">
      <c r="A1495" s="1">
        <v>40604</v>
      </c>
      <c r="B1495">
        <v>3237.12</v>
      </c>
      <c r="C1495">
        <v>3257.42</v>
      </c>
      <c r="D1495">
        <v>3202.83</v>
      </c>
      <c r="E1495" s="2">
        <v>3243.3</v>
      </c>
      <c r="F1495" s="16">
        <v>113592008704</v>
      </c>
      <c r="G1495" s="3">
        <f t="shared" si="92"/>
        <v>-3.5607962173835883E-3</v>
      </c>
      <c r="H1495" s="3">
        <f>1-E1495/MAX(E$2:E1495)</f>
        <v>0.44815558429183955</v>
      </c>
      <c r="I1495" s="32">
        <v>365.85714285714289</v>
      </c>
      <c r="J1495" s="32">
        <v>562.85714285714289</v>
      </c>
      <c r="K1495" s="34">
        <f ca="1">IF(ROW()&gt;计算结果!B$18+1,SUM(OFFSET(I1495,0,0,-计算结果!B$18,1))-SUM(OFFSET(J1495,0,0,-计算结果!B$18,1)),SUM(OFFSET(I1495,0,0,-ROW(),1))-SUM(OFFSET(J1495,0,0,-ROW(),1)))</f>
        <v>4881.0000000000036</v>
      </c>
      <c r="L1495" s="35" t="str">
        <f t="shared" ca="1" si="93"/>
        <v>买</v>
      </c>
      <c r="M1495" s="4" t="str">
        <f t="shared" ca="1" si="94"/>
        <v/>
      </c>
      <c r="N1495" s="3">
        <f ca="1">IF(L1494="买",E1495/E1494-1,0)-IF(M1495=1,计算结果!B$17,0)</f>
        <v>-3.5607962173835883E-3</v>
      </c>
      <c r="O1495" s="2">
        <f t="shared" ca="1" si="95"/>
        <v>3.7070850240529531</v>
      </c>
      <c r="P1495" s="3">
        <f ca="1">1-O1495/MAX(O$2:O1495)</f>
        <v>0.34302498774672086</v>
      </c>
    </row>
    <row r="1496" spans="1:16" x14ac:dyDescent="0.15">
      <c r="A1496" s="1">
        <v>40605</v>
      </c>
      <c r="B1496">
        <v>3248.16</v>
      </c>
      <c r="C1496">
        <v>3271.64</v>
      </c>
      <c r="D1496">
        <v>3221.04</v>
      </c>
      <c r="E1496" s="2">
        <v>3221.72</v>
      </c>
      <c r="F1496" s="16">
        <v>131217801216</v>
      </c>
      <c r="G1496" s="3">
        <f t="shared" si="92"/>
        <v>-6.6537168932878643E-3</v>
      </c>
      <c r="H1496" s="3">
        <f>1-E1496/MAX(E$2:E1496)</f>
        <v>0.45182740080310357</v>
      </c>
      <c r="I1496" s="32">
        <v>227.05970149253733</v>
      </c>
      <c r="J1496" s="32">
        <v>688.05970149253733</v>
      </c>
      <c r="K1496" s="34">
        <f ca="1">IF(ROW()&gt;计算结果!B$18+1,SUM(OFFSET(I1496,0,0,-计算结果!B$18,1))-SUM(OFFSET(J1496,0,0,-计算结果!B$18,1)),SUM(OFFSET(I1496,0,0,-ROW(),1))-SUM(OFFSET(J1496,0,0,-ROW(),1)))</f>
        <v>5120.0000000000036</v>
      </c>
      <c r="L1496" s="35" t="str">
        <f t="shared" ca="1" si="93"/>
        <v>买</v>
      </c>
      <c r="M1496" s="4" t="str">
        <f t="shared" ca="1" si="94"/>
        <v/>
      </c>
      <c r="N1496" s="3">
        <f ca="1">IF(L1495="买",E1496/E1495-1,0)-IF(M1496=1,计算结果!B$17,0)</f>
        <v>-6.6537168932878643E-3</v>
      </c>
      <c r="O1496" s="2">
        <f t="shared" ca="1" si="95"/>
        <v>3.6824191298035576</v>
      </c>
      <c r="P1496" s="3">
        <f ca="1">1-O1496/MAX(O$2:O1496)</f>
        <v>0.34739631348421851</v>
      </c>
    </row>
    <row r="1497" spans="1:16" x14ac:dyDescent="0.15">
      <c r="A1497" s="1">
        <v>40606</v>
      </c>
      <c r="B1497">
        <v>3223.51</v>
      </c>
      <c r="C1497">
        <v>3273.66</v>
      </c>
      <c r="D1497">
        <v>3217.48</v>
      </c>
      <c r="E1497" s="2">
        <v>3270.67</v>
      </c>
      <c r="F1497" s="16">
        <v>107401814016</v>
      </c>
      <c r="G1497" s="3">
        <f t="shared" si="92"/>
        <v>1.5193747439256056E-2</v>
      </c>
      <c r="H1497" s="3">
        <f>1-E1497/MAX(E$2:E1497)</f>
        <v>0.44349860477778535</v>
      </c>
      <c r="I1497" s="32">
        <v>828.95472186287191</v>
      </c>
      <c r="J1497" s="32">
        <v>94.954721862871907</v>
      </c>
      <c r="K1497" s="34">
        <f ca="1">IF(ROW()&gt;计算结果!B$18+1,SUM(OFFSET(I1497,0,0,-计算结果!B$18,1))-SUM(OFFSET(J1497,0,0,-计算结果!B$18,1)),SUM(OFFSET(I1497,0,0,-ROW(),1))-SUM(OFFSET(J1497,0,0,-ROW(),1)))</f>
        <v>5269.0000000000036</v>
      </c>
      <c r="L1497" s="35" t="str">
        <f t="shared" ca="1" si="93"/>
        <v>买</v>
      </c>
      <c r="M1497" s="4" t="str">
        <f t="shared" ca="1" si="94"/>
        <v/>
      </c>
      <c r="N1497" s="3">
        <f ca="1">IF(L1496="买",E1497/E1496-1,0)-IF(M1497=1,计算结果!B$17,0)</f>
        <v>1.5193747439256056E-2</v>
      </c>
      <c r="O1497" s="2">
        <f t="shared" ca="1" si="95"/>
        <v>3.7383688760272777</v>
      </c>
      <c r="P1497" s="3">
        <f ca="1">1-O1497/MAX(O$2:O1497)</f>
        <v>0.33748081789337037</v>
      </c>
    </row>
    <row r="1498" spans="1:16" x14ac:dyDescent="0.15">
      <c r="A1498" s="1">
        <v>40609</v>
      </c>
      <c r="B1498">
        <v>3287.41</v>
      </c>
      <c r="C1498">
        <v>3337.47</v>
      </c>
      <c r="D1498">
        <v>3287.41</v>
      </c>
      <c r="E1498" s="2">
        <v>3334.51</v>
      </c>
      <c r="F1498" s="16">
        <v>170406772736</v>
      </c>
      <c r="G1498" s="3">
        <f t="shared" si="92"/>
        <v>1.9518936487019634E-2</v>
      </c>
      <c r="H1498" s="3">
        <f>1-E1498/MAX(E$2:E1498)</f>
        <v>0.43263628938950516</v>
      </c>
      <c r="I1498" s="32">
        <v>740.23529411764707</v>
      </c>
      <c r="J1498" s="32">
        <v>168.23529411764707</v>
      </c>
      <c r="K1498" s="34">
        <f ca="1">IF(ROW()&gt;计算结果!B$18+1,SUM(OFFSET(I1498,0,0,-计算结果!B$18,1))-SUM(OFFSET(J1498,0,0,-计算结果!B$18,1)),SUM(OFFSET(I1498,0,0,-ROW(),1))-SUM(OFFSET(J1498,0,0,-ROW(),1)))</f>
        <v>5166</v>
      </c>
      <c r="L1498" s="35" t="str">
        <f t="shared" ca="1" si="93"/>
        <v>买</v>
      </c>
      <c r="M1498" s="4" t="str">
        <f t="shared" ca="1" si="94"/>
        <v/>
      </c>
      <c r="N1498" s="3">
        <f ca="1">IF(L1497="买",E1498/E1497-1,0)-IF(M1498=1,计算结果!B$17,0)</f>
        <v>1.9518936487019634E-2</v>
      </c>
      <c r="O1498" s="2">
        <f t="shared" ca="1" si="95"/>
        <v>3.8113378606835053</v>
      </c>
      <c r="P1498" s="3">
        <f ca="1">1-O1498/MAX(O$2:O1498)</f>
        <v>0.32454914805639878</v>
      </c>
    </row>
    <row r="1499" spans="1:16" x14ac:dyDescent="0.15">
      <c r="A1499" s="1">
        <v>40610</v>
      </c>
      <c r="B1499">
        <v>3335.71</v>
      </c>
      <c r="C1499">
        <v>3342.71</v>
      </c>
      <c r="D1499">
        <v>3311.72</v>
      </c>
      <c r="E1499" s="2">
        <v>3337.46</v>
      </c>
      <c r="F1499" s="16">
        <v>126306328576</v>
      </c>
      <c r="G1499" s="3">
        <f t="shared" si="92"/>
        <v>8.8468770523997264E-4</v>
      </c>
      <c r="H1499" s="3">
        <f>1-E1499/MAX(E$2:E1499)</f>
        <v>0.43213434969032871</v>
      </c>
      <c r="I1499" s="32">
        <v>507.09677419354836</v>
      </c>
      <c r="J1499" s="32">
        <v>387.09677419354836</v>
      </c>
      <c r="K1499" s="34">
        <f ca="1">IF(ROW()&gt;计算结果!B$18+1,SUM(OFFSET(I1499,0,0,-计算结果!B$18,1))-SUM(OFFSET(J1499,0,0,-计算结果!B$18,1)),SUM(OFFSET(I1499,0,0,-ROW(),1))-SUM(OFFSET(J1499,0,0,-ROW(),1)))</f>
        <v>4979.9999999999964</v>
      </c>
      <c r="L1499" s="35" t="str">
        <f t="shared" ca="1" si="93"/>
        <v>买</v>
      </c>
      <c r="M1499" s="4" t="str">
        <f t="shared" ca="1" si="94"/>
        <v/>
      </c>
      <c r="N1499" s="3">
        <f ca="1">IF(L1498="买",E1499/E1498-1,0)-IF(M1499=1,计算结果!B$17,0)</f>
        <v>8.8468770523997264E-4</v>
      </c>
      <c r="O1499" s="2">
        <f t="shared" ca="1" si="95"/>
        <v>3.8147097044293679</v>
      </c>
      <c r="P1499" s="3">
        <f ca="1">1-O1499/MAX(O$2:O1499)</f>
        <v>0.32395158499219034</v>
      </c>
    </row>
    <row r="1500" spans="1:16" x14ac:dyDescent="0.15">
      <c r="A1500" s="1">
        <v>40611</v>
      </c>
      <c r="B1500">
        <v>3344.1</v>
      </c>
      <c r="C1500">
        <v>3355.49</v>
      </c>
      <c r="D1500">
        <v>3322.7</v>
      </c>
      <c r="E1500" s="2">
        <v>3338.86</v>
      </c>
      <c r="F1500" s="16">
        <v>113534091264</v>
      </c>
      <c r="G1500" s="3">
        <f t="shared" si="92"/>
        <v>4.1948068291453033E-4</v>
      </c>
      <c r="H1500" s="3">
        <f>1-E1500/MAX(E$2:E1500)</f>
        <v>0.43189614101953311</v>
      </c>
      <c r="I1500" s="32">
        <v>430.66666666666657</v>
      </c>
      <c r="J1500" s="32">
        <v>506.66666666666657</v>
      </c>
      <c r="K1500" s="34">
        <f ca="1">IF(ROW()&gt;计算结果!B$18+1,SUM(OFFSET(I1500,0,0,-计算结果!B$18,1))-SUM(OFFSET(J1500,0,0,-计算结果!B$18,1)),SUM(OFFSET(I1500,0,0,-ROW(),1))-SUM(OFFSET(J1500,0,0,-ROW(),1)))</f>
        <v>5460.9999999999927</v>
      </c>
      <c r="L1500" s="35" t="str">
        <f t="shared" ca="1" si="93"/>
        <v>买</v>
      </c>
      <c r="M1500" s="4" t="str">
        <f t="shared" ca="1" si="94"/>
        <v/>
      </c>
      <c r="N1500" s="3">
        <f ca="1">IF(L1499="买",E1500/E1499-1,0)-IF(M1500=1,计算结果!B$17,0)</f>
        <v>4.1948068291453033E-4</v>
      </c>
      <c r="O1500" s="2">
        <f t="shared" ca="1" si="95"/>
        <v>3.8163099014613024</v>
      </c>
      <c r="P1500" s="3">
        <f ca="1">1-O1500/MAX(O$2:O1500)</f>
        <v>0.32366799574137961</v>
      </c>
    </row>
    <row r="1501" spans="1:16" x14ac:dyDescent="0.15">
      <c r="A1501" s="1">
        <v>40612</v>
      </c>
      <c r="B1501">
        <v>3330.44</v>
      </c>
      <c r="C1501">
        <v>3330.44</v>
      </c>
      <c r="D1501">
        <v>3279.33</v>
      </c>
      <c r="E1501" s="2">
        <v>3280.26</v>
      </c>
      <c r="F1501" s="16">
        <v>117952634880</v>
      </c>
      <c r="G1501" s="3">
        <f t="shared" si="92"/>
        <v>-1.7550900606793873E-2</v>
      </c>
      <c r="H1501" s="3">
        <f>1-E1501/MAX(E$2:E1501)</f>
        <v>0.44186687538283531</v>
      </c>
      <c r="I1501" s="32">
        <v>273.84210526315786</v>
      </c>
      <c r="J1501" s="32">
        <v>636.84210526315792</v>
      </c>
      <c r="K1501" s="34">
        <f ca="1">IF(ROW()&gt;计算结果!B$18+1,SUM(OFFSET(I1501,0,0,-计算结果!B$18,1))-SUM(OFFSET(J1501,0,0,-计算结果!B$18,1)),SUM(OFFSET(I1501,0,0,-ROW(),1))-SUM(OFFSET(J1501,0,0,-ROW(),1)))</f>
        <v>4214.9999999999964</v>
      </c>
      <c r="L1501" s="35" t="str">
        <f t="shared" ca="1" si="93"/>
        <v>买</v>
      </c>
      <c r="M1501" s="4" t="str">
        <f t="shared" ca="1" si="94"/>
        <v/>
      </c>
      <c r="N1501" s="3">
        <f ca="1">IF(L1500="买",E1501/E1500-1,0)-IF(M1501=1,计算结果!B$17,0)</f>
        <v>-1.7550900606793873E-2</v>
      </c>
      <c r="O1501" s="2">
        <f t="shared" ca="1" si="95"/>
        <v>3.7493302256960317</v>
      </c>
      <c r="P1501" s="3">
        <f ca="1">1-O1501/MAX(O$2:O1501)</f>
        <v>0.33553823152531637</v>
      </c>
    </row>
    <row r="1502" spans="1:16" x14ac:dyDescent="0.15">
      <c r="A1502" s="1">
        <v>40613</v>
      </c>
      <c r="B1502">
        <v>3263.08</v>
      </c>
      <c r="C1502">
        <v>3290.7</v>
      </c>
      <c r="D1502">
        <v>3240.18</v>
      </c>
      <c r="E1502" s="2">
        <v>3247.38</v>
      </c>
      <c r="F1502" s="16">
        <v>100306075648</v>
      </c>
      <c r="G1502" s="3">
        <f t="shared" si="92"/>
        <v>-1.0023595690585529E-2</v>
      </c>
      <c r="H1502" s="3">
        <f>1-E1502/MAX(E$2:E1502)</f>
        <v>0.44746137616552095</v>
      </c>
      <c r="I1502" s="32">
        <v>284.72727272727269</v>
      </c>
      <c r="J1502" s="32">
        <v>632.72727272727275</v>
      </c>
      <c r="K1502" s="34">
        <f ca="1">IF(ROW()&gt;计算结果!B$18+1,SUM(OFFSET(I1502,0,0,-计算结果!B$18,1))-SUM(OFFSET(J1502,0,0,-计算结果!B$18,1)),SUM(OFFSET(I1502,0,0,-ROW(),1))-SUM(OFFSET(J1502,0,0,-ROW(),1)))</f>
        <v>3334.0000000000036</v>
      </c>
      <c r="L1502" s="35" t="str">
        <f t="shared" ca="1" si="93"/>
        <v>买</v>
      </c>
      <c r="M1502" s="4" t="str">
        <f t="shared" ca="1" si="94"/>
        <v/>
      </c>
      <c r="N1502" s="3">
        <f ca="1">IF(L1501="买",E1502/E1501-1,0)-IF(M1502=1,计算结果!B$17,0)</f>
        <v>-1.0023595690585529E-2</v>
      </c>
      <c r="O1502" s="2">
        <f t="shared" ca="1" si="95"/>
        <v>3.7117484554031628</v>
      </c>
      <c r="P1502" s="3">
        <f ca="1">1-O1502/MAX(O$2:O1502)</f>
        <v>0.3421985276443581</v>
      </c>
    </row>
    <row r="1503" spans="1:16" x14ac:dyDescent="0.15">
      <c r="A1503" s="1">
        <v>40616</v>
      </c>
      <c r="B1503">
        <v>3238.91</v>
      </c>
      <c r="C1503">
        <v>3263.91</v>
      </c>
      <c r="D1503">
        <v>3230.11</v>
      </c>
      <c r="E1503" s="2">
        <v>3262.92</v>
      </c>
      <c r="F1503" s="16">
        <v>94134689792</v>
      </c>
      <c r="G1503" s="3">
        <f t="shared" si="92"/>
        <v>4.7853962271122708E-3</v>
      </c>
      <c r="H1503" s="3">
        <f>1-E1503/MAX(E$2:E1503)</f>
        <v>0.44481725991968957</v>
      </c>
      <c r="I1503" s="32">
        <v>590.25531914893622</v>
      </c>
      <c r="J1503" s="32">
        <v>304.25531914893622</v>
      </c>
      <c r="K1503" s="34">
        <f ca="1">IF(ROW()&gt;计算结果!B$18+1,SUM(OFFSET(I1503,0,0,-计算结果!B$18,1))-SUM(OFFSET(J1503,0,0,-计算结果!B$18,1)),SUM(OFFSET(I1503,0,0,-ROW(),1))-SUM(OFFSET(J1503,0,0,-ROW(),1)))</f>
        <v>3925.0000000000036</v>
      </c>
      <c r="L1503" s="35" t="str">
        <f t="shared" ca="1" si="93"/>
        <v>买</v>
      </c>
      <c r="M1503" s="4" t="str">
        <f t="shared" ca="1" si="94"/>
        <v/>
      </c>
      <c r="N1503" s="3">
        <f ca="1">IF(L1502="买",E1503/E1502-1,0)-IF(M1503=1,计算结果!B$17,0)</f>
        <v>4.7853962271122708E-3</v>
      </c>
      <c r="O1503" s="2">
        <f t="shared" ca="1" si="95"/>
        <v>3.729510642457639</v>
      </c>
      <c r="P1503" s="3">
        <f ca="1">1-O1503/MAX(O$2:O1503)</f>
        <v>0.33905068696035845</v>
      </c>
    </row>
    <row r="1504" spans="1:16" x14ac:dyDescent="0.15">
      <c r="A1504" s="1">
        <v>40617</v>
      </c>
      <c r="B1504">
        <v>3250.59</v>
      </c>
      <c r="C1504">
        <v>3250.59</v>
      </c>
      <c r="D1504">
        <v>3147.96</v>
      </c>
      <c r="E1504" s="2">
        <v>3203.96</v>
      </c>
      <c r="F1504" s="16">
        <v>129603313664</v>
      </c>
      <c r="G1504" s="3">
        <f t="shared" si="92"/>
        <v>-1.8069704436517009E-2</v>
      </c>
      <c r="H1504" s="3">
        <f>1-E1504/MAX(E$2:E1504)</f>
        <v>0.45484924794119641</v>
      </c>
      <c r="I1504" s="32">
        <v>200.09589041095893</v>
      </c>
      <c r="J1504" s="32">
        <v>741.09589041095887</v>
      </c>
      <c r="K1504" s="34">
        <f ca="1">IF(ROW()&gt;计算结果!B$18+1,SUM(OFFSET(I1504,0,0,-计算结果!B$18,1))-SUM(OFFSET(J1504,0,0,-计算结果!B$18,1)),SUM(OFFSET(I1504,0,0,-ROW(),1))-SUM(OFFSET(J1504,0,0,-ROW(),1)))</f>
        <v>3408.0000000000036</v>
      </c>
      <c r="L1504" s="35" t="str">
        <f t="shared" ca="1" si="93"/>
        <v>买</v>
      </c>
      <c r="M1504" s="4" t="str">
        <f t="shared" ca="1" si="94"/>
        <v/>
      </c>
      <c r="N1504" s="3">
        <f ca="1">IF(L1503="买",E1504/E1503-1,0)-IF(M1504=1,计算结果!B$17,0)</f>
        <v>-1.8069704436517009E-2</v>
      </c>
      <c r="O1504" s="2">
        <f t="shared" ca="1" si="95"/>
        <v>3.6621194874555849</v>
      </c>
      <c r="P1504" s="3">
        <f ca="1">1-O1504/MAX(O$2:O1504)</f>
        <v>0.35099384569450376</v>
      </c>
    </row>
    <row r="1505" spans="1:16" x14ac:dyDescent="0.15">
      <c r="A1505" s="1">
        <v>40618</v>
      </c>
      <c r="B1505">
        <v>3204.92</v>
      </c>
      <c r="C1505">
        <v>3250.88</v>
      </c>
      <c r="D1505">
        <v>3202.93</v>
      </c>
      <c r="E1505" s="2">
        <v>3248.2</v>
      </c>
      <c r="F1505" s="16">
        <v>111826092032</v>
      </c>
      <c r="G1505" s="3">
        <f t="shared" si="92"/>
        <v>1.3807912708023728E-2</v>
      </c>
      <c r="H1505" s="3">
        <f>1-E1505/MAX(E$2:E1505)</f>
        <v>0.44732185394405499</v>
      </c>
      <c r="I1505" s="32">
        <v>757.1868131868132</v>
      </c>
      <c r="J1505" s="32">
        <v>163.1868131868132</v>
      </c>
      <c r="K1505" s="34">
        <f ca="1">IF(ROW()&gt;计算结果!B$18+1,SUM(OFFSET(I1505,0,0,-计算结果!B$18,1))-SUM(OFFSET(J1505,0,0,-计算结果!B$18,1)),SUM(OFFSET(I1505,0,0,-ROW(),1))-SUM(OFFSET(J1505,0,0,-ROW(),1)))</f>
        <v>4673</v>
      </c>
      <c r="L1505" s="35" t="str">
        <f t="shared" ca="1" si="93"/>
        <v>买</v>
      </c>
      <c r="M1505" s="4" t="str">
        <f t="shared" ca="1" si="94"/>
        <v/>
      </c>
      <c r="N1505" s="3">
        <f ca="1">IF(L1504="买",E1505/E1504-1,0)-IF(M1505=1,计算结果!B$17,0)</f>
        <v>1.3807912708023728E-2</v>
      </c>
      <c r="O1505" s="2">
        <f t="shared" ca="1" si="95"/>
        <v>3.7126857136647242</v>
      </c>
      <c r="P1505" s="3">
        <f ca="1">1-O1505/MAX(O$2:O1505)</f>
        <v>0.34203242536888323</v>
      </c>
    </row>
    <row r="1506" spans="1:16" x14ac:dyDescent="0.15">
      <c r="A1506" s="1">
        <v>40619</v>
      </c>
      <c r="B1506">
        <v>3216.29</v>
      </c>
      <c r="C1506">
        <v>3240.38</v>
      </c>
      <c r="D1506">
        <v>3185.08</v>
      </c>
      <c r="E1506" s="2">
        <v>3197.1</v>
      </c>
      <c r="F1506" s="16">
        <v>117295726592</v>
      </c>
      <c r="G1506" s="3">
        <f t="shared" si="92"/>
        <v>-1.5731789914414152E-2</v>
      </c>
      <c r="H1506" s="3">
        <f>1-E1506/MAX(E$2:E1506)</f>
        <v>0.45601647042809501</v>
      </c>
      <c r="I1506" s="32">
        <v>160.55696202531644</v>
      </c>
      <c r="J1506" s="32">
        <v>764.55696202531647</v>
      </c>
      <c r="K1506" s="34">
        <f ca="1">IF(ROW()&gt;计算结果!B$18+1,SUM(OFFSET(I1506,0,0,-计算结果!B$18,1))-SUM(OFFSET(J1506,0,0,-计算结果!B$18,1)),SUM(OFFSET(I1506,0,0,-ROW(),1))-SUM(OFFSET(J1506,0,0,-ROW(),1)))</f>
        <v>3973</v>
      </c>
      <c r="L1506" s="35" t="str">
        <f t="shared" ca="1" si="93"/>
        <v>买</v>
      </c>
      <c r="M1506" s="4" t="str">
        <f t="shared" ca="1" si="94"/>
        <v/>
      </c>
      <c r="N1506" s="3">
        <f ca="1">IF(L1505="买",E1506/E1505-1,0)-IF(M1506=1,计算结果!B$17,0)</f>
        <v>-1.5731789914414152E-2</v>
      </c>
      <c r="O1506" s="2">
        <f t="shared" ca="1" si="95"/>
        <v>3.6542785219991041</v>
      </c>
      <c r="P1506" s="3">
        <f ca="1">1-O1506/MAX(O$2:O1506)</f>
        <v>0.35238343302347663</v>
      </c>
    </row>
    <row r="1507" spans="1:16" x14ac:dyDescent="0.15">
      <c r="A1507" s="1">
        <v>40620</v>
      </c>
      <c r="B1507">
        <v>3228.92</v>
      </c>
      <c r="C1507">
        <v>3239.96</v>
      </c>
      <c r="D1507">
        <v>3205.14</v>
      </c>
      <c r="E1507" s="2">
        <v>3215.69</v>
      </c>
      <c r="F1507" s="16">
        <v>86845202432</v>
      </c>
      <c r="G1507" s="3">
        <f t="shared" si="92"/>
        <v>5.8146445215976339E-3</v>
      </c>
      <c r="H1507" s="3">
        <f>1-E1507/MAX(E$2:E1507)</f>
        <v>0.45285339957803028</v>
      </c>
      <c r="I1507" s="32">
        <v>659.61849710982665</v>
      </c>
      <c r="J1507" s="32">
        <v>241.61849710982665</v>
      </c>
      <c r="K1507" s="34">
        <f ca="1">IF(ROW()&gt;计算结果!B$18+1,SUM(OFFSET(I1507,0,0,-计算结果!B$18,1))-SUM(OFFSET(J1507,0,0,-计算结果!B$18,1)),SUM(OFFSET(I1507,0,0,-ROW(),1))-SUM(OFFSET(J1507,0,0,-ROW(),1)))</f>
        <v>4092.0000000000073</v>
      </c>
      <c r="L1507" s="35" t="str">
        <f t="shared" ca="1" si="93"/>
        <v>买</v>
      </c>
      <c r="M1507" s="4" t="str">
        <f t="shared" ca="1" si="94"/>
        <v/>
      </c>
      <c r="N1507" s="3">
        <f ca="1">IF(L1506="买",E1507/E1506-1,0)-IF(M1507=1,计算结果!B$17,0)</f>
        <v>5.8146445215976339E-3</v>
      </c>
      <c r="O1507" s="2">
        <f t="shared" ca="1" si="95"/>
        <v>3.6755268525874381</v>
      </c>
      <c r="P1507" s="3">
        <f ca="1">1-O1507/MAX(O$2:O1507)</f>
        <v>0.34861777290021068</v>
      </c>
    </row>
    <row r="1508" spans="1:16" x14ac:dyDescent="0.15">
      <c r="A1508" s="1">
        <v>40623</v>
      </c>
      <c r="B1508">
        <v>3220.68</v>
      </c>
      <c r="C1508">
        <v>3236.28</v>
      </c>
      <c r="D1508">
        <v>3194.15</v>
      </c>
      <c r="E1508" s="2">
        <v>3207.11</v>
      </c>
      <c r="F1508" s="16">
        <v>84105740288</v>
      </c>
      <c r="G1508" s="3">
        <f t="shared" si="92"/>
        <v>-2.6681676405374555E-3</v>
      </c>
      <c r="H1508" s="3">
        <f>1-E1508/MAX(E$2:E1508)</f>
        <v>0.45431327843190628</v>
      </c>
      <c r="I1508" s="32">
        <v>377.99999999999994</v>
      </c>
      <c r="J1508" s="32">
        <v>525</v>
      </c>
      <c r="K1508" s="34">
        <f ca="1">IF(ROW()&gt;计算结果!B$18+1,SUM(OFFSET(I1508,0,0,-计算结果!B$18,1))-SUM(OFFSET(J1508,0,0,-计算结果!B$18,1)),SUM(OFFSET(I1508,0,0,-ROW(),1))-SUM(OFFSET(J1508,0,0,-ROW(),1)))</f>
        <v>4152</v>
      </c>
      <c r="L1508" s="35" t="str">
        <f t="shared" ca="1" si="93"/>
        <v>买</v>
      </c>
      <c r="M1508" s="4" t="str">
        <f t="shared" ca="1" si="94"/>
        <v/>
      </c>
      <c r="N1508" s="3">
        <f ca="1">IF(L1507="买",E1508/E1507-1,0)-IF(M1508=1,计算结果!B$17,0)</f>
        <v>-2.6681676405374555E-3</v>
      </c>
      <c r="O1508" s="2">
        <f t="shared" ca="1" si="95"/>
        <v>3.665719930777438</v>
      </c>
      <c r="P1508" s="3">
        <f ca="1">1-O1508/MAX(O$2:O1508)</f>
        <v>0.35035576988017958</v>
      </c>
    </row>
    <row r="1509" spans="1:16" x14ac:dyDescent="0.15">
      <c r="A1509" s="1">
        <v>40624</v>
      </c>
      <c r="B1509">
        <v>3217.8</v>
      </c>
      <c r="C1509">
        <v>3227.8</v>
      </c>
      <c r="D1509">
        <v>3175.93</v>
      </c>
      <c r="E1509" s="2">
        <v>3222.96</v>
      </c>
      <c r="F1509" s="16">
        <v>80009789440</v>
      </c>
      <c r="G1509" s="3">
        <f t="shared" si="92"/>
        <v>4.9421441734147642E-3</v>
      </c>
      <c r="H1509" s="3">
        <f>1-E1509/MAX(E$2:E1509)</f>
        <v>0.45161641598039881</v>
      </c>
      <c r="I1509" s="32">
        <v>509.99999999999949</v>
      </c>
      <c r="J1509" s="32">
        <v>499.99999999999949</v>
      </c>
      <c r="K1509" s="34">
        <f ca="1">IF(ROW()&gt;计算结果!B$18+1,SUM(OFFSET(I1509,0,0,-计算结果!B$18,1))-SUM(OFFSET(J1509,0,0,-计算结果!B$18,1)),SUM(OFFSET(I1509,0,0,-ROW(),1))-SUM(OFFSET(J1509,0,0,-ROW(),1)))</f>
        <v>4580</v>
      </c>
      <c r="L1509" s="35" t="str">
        <f t="shared" ca="1" si="93"/>
        <v>买</v>
      </c>
      <c r="M1509" s="4" t="str">
        <f t="shared" ca="1" si="94"/>
        <v/>
      </c>
      <c r="N1509" s="3">
        <f ca="1">IF(L1508="买",E1509/E1508-1,0)-IF(M1509=1,计算结果!B$17,0)</f>
        <v>4.9421441734147642E-3</v>
      </c>
      <c r="O1509" s="2">
        <f t="shared" ca="1" si="95"/>
        <v>3.6838364471747003</v>
      </c>
      <c r="P1509" s="3">
        <f ca="1">1-O1509/MAX(O$2:O1509)</f>
        <v>0.34714513443350037</v>
      </c>
    </row>
    <row r="1510" spans="1:16" x14ac:dyDescent="0.15">
      <c r="A1510" s="1">
        <v>40625</v>
      </c>
      <c r="B1510">
        <v>3222.32</v>
      </c>
      <c r="C1510">
        <v>3267</v>
      </c>
      <c r="D1510">
        <v>3216.65</v>
      </c>
      <c r="E1510" s="2">
        <v>3264.93</v>
      </c>
      <c r="F1510" s="16">
        <v>98540421120</v>
      </c>
      <c r="G1510" s="3">
        <f t="shared" si="92"/>
        <v>1.3022190781145193E-2</v>
      </c>
      <c r="H1510" s="3">
        <f>1-E1510/MAX(E$2:E1510)</f>
        <v>0.44447526032804741</v>
      </c>
      <c r="I1510" s="32">
        <v>803.05016722408027</v>
      </c>
      <c r="J1510" s="32">
        <v>115.05016722408027</v>
      </c>
      <c r="K1510" s="34">
        <f ca="1">IF(ROW()&gt;计算结果!B$18+1,SUM(OFFSET(I1510,0,0,-计算结果!B$18,1))-SUM(OFFSET(J1510,0,0,-计算结果!B$18,1)),SUM(OFFSET(I1510,0,0,-ROW(),1))-SUM(OFFSET(J1510,0,0,-ROW(),1)))</f>
        <v>4768.9999999999927</v>
      </c>
      <c r="L1510" s="35" t="str">
        <f t="shared" ca="1" si="93"/>
        <v>买</v>
      </c>
      <c r="M1510" s="4" t="str">
        <f t="shared" ca="1" si="94"/>
        <v/>
      </c>
      <c r="N1510" s="3">
        <f ca="1">IF(L1509="买",E1510/E1509-1,0)-IF(M1510=1,计算结果!B$17,0)</f>
        <v>1.3022190781145193E-2</v>
      </c>
      <c r="O1510" s="2">
        <f t="shared" ca="1" si="95"/>
        <v>3.7318080681963455</v>
      </c>
      <c r="P1510" s="3">
        <f ca="1">1-O1510/MAX(O$2:O1510)</f>
        <v>0.33864353382169443</v>
      </c>
    </row>
    <row r="1511" spans="1:16" x14ac:dyDescent="0.15">
      <c r="A1511" s="1">
        <v>40626</v>
      </c>
      <c r="B1511">
        <v>3269.57</v>
      </c>
      <c r="C1511">
        <v>3273.37</v>
      </c>
      <c r="D1511">
        <v>3250.02</v>
      </c>
      <c r="E1511" s="2">
        <v>3251.36</v>
      </c>
      <c r="F1511" s="16">
        <v>88058904576</v>
      </c>
      <c r="G1511" s="3">
        <f t="shared" si="92"/>
        <v>-4.156291252798594E-3</v>
      </c>
      <c r="H1511" s="3">
        <f>1-E1511/MAX(E$2:E1511)</f>
        <v>0.44678418294425915</v>
      </c>
      <c r="I1511" s="32">
        <v>405.00000000000011</v>
      </c>
      <c r="J1511" s="32">
        <v>500.00000000000011</v>
      </c>
      <c r="K1511" s="34">
        <f ca="1">IF(ROW()&gt;计算结果!B$18+1,SUM(OFFSET(I1511,0,0,-计算结果!B$18,1))-SUM(OFFSET(J1511,0,0,-计算结果!B$18,1)),SUM(OFFSET(I1511,0,0,-ROW(),1))-SUM(OFFSET(J1511,0,0,-ROW(),1)))</f>
        <v>4997.9999999999964</v>
      </c>
      <c r="L1511" s="35" t="str">
        <f t="shared" ca="1" si="93"/>
        <v>买</v>
      </c>
      <c r="M1511" s="4" t="str">
        <f t="shared" ca="1" si="94"/>
        <v/>
      </c>
      <c r="N1511" s="3">
        <f ca="1">IF(L1510="买",E1511/E1510-1,0)-IF(M1511=1,计算结果!B$17,0)</f>
        <v>-4.156291252798594E-3</v>
      </c>
      <c r="O1511" s="2">
        <f t="shared" ca="1" si="95"/>
        <v>3.7162975869653776</v>
      </c>
      <c r="P1511" s="3">
        <f ca="1">1-O1511/MAX(O$2:O1511)</f>
        <v>0.3413923239170531</v>
      </c>
    </row>
    <row r="1512" spans="1:16" x14ac:dyDescent="0.15">
      <c r="A1512" s="1">
        <v>40627</v>
      </c>
      <c r="B1512">
        <v>3256.18</v>
      </c>
      <c r="C1512">
        <v>3304.26</v>
      </c>
      <c r="D1512">
        <v>3254.68</v>
      </c>
      <c r="E1512" s="2">
        <v>3294.48</v>
      </c>
      <c r="F1512" s="16">
        <v>122021363712</v>
      </c>
      <c r="G1512" s="3">
        <f t="shared" si="92"/>
        <v>1.3262142611091932E-2</v>
      </c>
      <c r="H1512" s="3">
        <f>1-E1512/MAX(E$2:E1512)</f>
        <v>0.43944735588375416</v>
      </c>
      <c r="I1512" s="32">
        <v>643.45945945945948</v>
      </c>
      <c r="J1512" s="32">
        <v>259.45945945945948</v>
      </c>
      <c r="K1512" s="34">
        <f ca="1">IF(ROW()&gt;计算结果!B$18+1,SUM(OFFSET(I1512,0,0,-计算结果!B$18,1))-SUM(OFFSET(J1512,0,0,-计算结果!B$18,1)),SUM(OFFSET(I1512,0,0,-ROW(),1))-SUM(OFFSET(J1512,0,0,-ROW(),1)))</f>
        <v>6033.9999999999964</v>
      </c>
      <c r="L1512" s="35" t="str">
        <f t="shared" ca="1" si="93"/>
        <v>买</v>
      </c>
      <c r="M1512" s="4" t="str">
        <f t="shared" ca="1" si="94"/>
        <v/>
      </c>
      <c r="N1512" s="3">
        <f ca="1">IF(L1511="买",E1512/E1511-1,0)-IF(M1512=1,计算结果!B$17,0)</f>
        <v>1.3262142611091932E-2</v>
      </c>
      <c r="O1512" s="2">
        <f t="shared" ca="1" si="95"/>
        <v>3.7655836555489692</v>
      </c>
      <c r="P1512" s="3">
        <f ca="1">1-O1512/MAX(O$2:O1512)</f>
        <v>0.33265777499208127</v>
      </c>
    </row>
    <row r="1513" spans="1:16" x14ac:dyDescent="0.15">
      <c r="A1513" s="1">
        <v>40630</v>
      </c>
      <c r="B1513">
        <v>3307.41</v>
      </c>
      <c r="C1513">
        <v>3328.07</v>
      </c>
      <c r="D1513">
        <v>3286.86</v>
      </c>
      <c r="E1513" s="2">
        <v>3290.57</v>
      </c>
      <c r="F1513" s="16">
        <v>139030085632</v>
      </c>
      <c r="G1513" s="3">
        <f t="shared" si="92"/>
        <v>-1.1868337340035229E-3</v>
      </c>
      <c r="H1513" s="3">
        <f>1-E1513/MAX(E$2:E1513)</f>
        <v>0.44011263867147621</v>
      </c>
      <c r="I1513" s="32">
        <v>446.33333333333297</v>
      </c>
      <c r="J1513" s="32">
        <v>433.33333333333297</v>
      </c>
      <c r="K1513" s="34">
        <f ca="1">IF(ROW()&gt;计算结果!B$18+1,SUM(OFFSET(I1513,0,0,-计算结果!B$18,1))-SUM(OFFSET(J1513,0,0,-计算结果!B$18,1)),SUM(OFFSET(I1513,0,0,-ROW(),1))-SUM(OFFSET(J1513,0,0,-ROW(),1)))</f>
        <v>5357.0000000000036</v>
      </c>
      <c r="L1513" s="35" t="str">
        <f t="shared" ca="1" si="93"/>
        <v>买</v>
      </c>
      <c r="M1513" s="4" t="str">
        <f t="shared" ca="1" si="94"/>
        <v/>
      </c>
      <c r="N1513" s="3">
        <f ca="1">IF(L1512="买",E1513/E1512-1,0)-IF(M1513=1,计算结果!B$17,0)</f>
        <v>-1.1868337340035229E-3</v>
      </c>
      <c r="O1513" s="2">
        <f t="shared" ca="1" si="95"/>
        <v>3.7611145338383514</v>
      </c>
      <c r="P1513" s="3">
        <f ca="1">1-O1513/MAX(O$2:O1513)</f>
        <v>0.3334497992568457</v>
      </c>
    </row>
    <row r="1514" spans="1:16" x14ac:dyDescent="0.15">
      <c r="A1514" s="1">
        <v>40631</v>
      </c>
      <c r="B1514">
        <v>3288.56</v>
      </c>
      <c r="C1514">
        <v>3309.2</v>
      </c>
      <c r="D1514">
        <v>3256.34</v>
      </c>
      <c r="E1514" s="2">
        <v>3257.98</v>
      </c>
      <c r="F1514" s="16">
        <v>132908072960</v>
      </c>
      <c r="G1514" s="3">
        <f t="shared" si="92"/>
        <v>-9.9040591751581308E-3</v>
      </c>
      <c r="H1514" s="3">
        <f>1-E1514/MAX(E$2:E1514)</f>
        <v>0.44565779622949697</v>
      </c>
      <c r="I1514" s="32">
        <v>251.95238095238093</v>
      </c>
      <c r="J1514" s="32">
        <v>680.95238095238096</v>
      </c>
      <c r="K1514" s="34">
        <f ca="1">IF(ROW()&gt;计算结果!B$18+1,SUM(OFFSET(I1514,0,0,-计算结果!B$18,1))-SUM(OFFSET(J1514,0,0,-计算结果!B$18,1)),SUM(OFFSET(I1514,0,0,-ROW(),1))-SUM(OFFSET(J1514,0,0,-ROW(),1)))</f>
        <v>4024</v>
      </c>
      <c r="L1514" s="35" t="str">
        <f t="shared" ca="1" si="93"/>
        <v>买</v>
      </c>
      <c r="M1514" s="4" t="str">
        <f t="shared" ca="1" si="94"/>
        <v/>
      </c>
      <c r="N1514" s="3">
        <f ca="1">IF(L1513="买",E1514/E1513-1,0)-IF(M1514=1,计算结果!B$17,0)</f>
        <v>-9.9040591751581308E-3</v>
      </c>
      <c r="O1514" s="2">
        <f t="shared" ca="1" si="95"/>
        <v>3.7238642329306693</v>
      </c>
      <c r="P1514" s="3">
        <f ca="1">1-O1514/MAX(O$2:O1514)</f>
        <v>0.34005135188821933</v>
      </c>
    </row>
    <row r="1515" spans="1:16" x14ac:dyDescent="0.15">
      <c r="A1515" s="1">
        <v>40632</v>
      </c>
      <c r="B1515">
        <v>3256.72</v>
      </c>
      <c r="C1515">
        <v>3274.98</v>
      </c>
      <c r="D1515">
        <v>3233.11</v>
      </c>
      <c r="E1515" s="2">
        <v>3256.08</v>
      </c>
      <c r="F1515" s="16">
        <v>103271931904</v>
      </c>
      <c r="G1515" s="3">
        <f t="shared" si="92"/>
        <v>-5.8318344495666974E-4</v>
      </c>
      <c r="H1515" s="3">
        <f>1-E1515/MAX(E$2:E1515)</f>
        <v>0.44598107942557685</v>
      </c>
      <c r="I1515" s="32">
        <v>319.00000000000006</v>
      </c>
      <c r="J1515" s="32">
        <v>580</v>
      </c>
      <c r="K1515" s="34">
        <f ca="1">IF(ROW()&gt;计算结果!B$18+1,SUM(OFFSET(I1515,0,0,-计算结果!B$18,1))-SUM(OFFSET(J1515,0,0,-计算结果!B$18,1)),SUM(OFFSET(I1515,0,0,-ROW(),1))-SUM(OFFSET(J1515,0,0,-ROW(),1)))</f>
        <v>3362.0000000000073</v>
      </c>
      <c r="L1515" s="35" t="str">
        <f t="shared" ca="1" si="93"/>
        <v>买</v>
      </c>
      <c r="M1515" s="4" t="str">
        <f t="shared" ca="1" si="94"/>
        <v/>
      </c>
      <c r="N1515" s="3">
        <f ca="1">IF(L1514="买",E1515/E1514-1,0)-IF(M1515=1,计算结果!B$17,0)</f>
        <v>-5.8318344495666974E-4</v>
      </c>
      <c r="O1515" s="2">
        <f t="shared" ca="1" si="95"/>
        <v>3.7216925369587579</v>
      </c>
      <c r="P1515" s="3">
        <f ca="1">1-O1515/MAX(O$2:O1515)</f>
        <v>0.34043622301431964</v>
      </c>
    </row>
    <row r="1516" spans="1:16" x14ac:dyDescent="0.15">
      <c r="A1516" s="1">
        <v>40633</v>
      </c>
      <c r="B1516">
        <v>3257.16</v>
      </c>
      <c r="C1516">
        <v>3264.96</v>
      </c>
      <c r="D1516">
        <v>3210.17</v>
      </c>
      <c r="E1516" s="2">
        <v>3223.29</v>
      </c>
      <c r="F1516" s="16">
        <v>86565371904</v>
      </c>
      <c r="G1516" s="3">
        <f t="shared" si="92"/>
        <v>-1.0070391390874955E-2</v>
      </c>
      <c r="H1516" s="3">
        <f>1-E1516/MAX(E$2:E1516)</f>
        <v>0.45156026679371131</v>
      </c>
      <c r="I1516" s="32">
        <v>244.6875</v>
      </c>
      <c r="J1516" s="32">
        <v>679.6875</v>
      </c>
      <c r="K1516" s="34">
        <f ca="1">IF(ROW()&gt;计算结果!B$18+1,SUM(OFFSET(I1516,0,0,-计算结果!B$18,1))-SUM(OFFSET(J1516,0,0,-计算结果!B$18,1)),SUM(OFFSET(I1516,0,0,-ROW(),1))-SUM(OFFSET(J1516,0,0,-ROW(),1)))</f>
        <v>3172.0000000000036</v>
      </c>
      <c r="L1516" s="35" t="str">
        <f t="shared" ca="1" si="93"/>
        <v>买</v>
      </c>
      <c r="M1516" s="4" t="str">
        <f t="shared" ca="1" si="94"/>
        <v/>
      </c>
      <c r="N1516" s="3">
        <f ca="1">IF(L1515="买",E1516/E1515-1,0)-IF(M1516=1,计算结果!B$17,0)</f>
        <v>-1.0070391390874955E-2</v>
      </c>
      <c r="O1516" s="2">
        <f t="shared" ca="1" si="95"/>
        <v>3.6842136364750848</v>
      </c>
      <c r="P1516" s="3">
        <f ca="1">1-O1516/MAX(O$2:O1516)</f>
        <v>0.34707828839580923</v>
      </c>
    </row>
    <row r="1517" spans="1:16" x14ac:dyDescent="0.15">
      <c r="A1517" s="1">
        <v>40634</v>
      </c>
      <c r="B1517">
        <v>3227.56</v>
      </c>
      <c r="C1517">
        <v>3272.77</v>
      </c>
      <c r="D1517">
        <v>3220.91</v>
      </c>
      <c r="E1517" s="2">
        <v>3272.73</v>
      </c>
      <c r="F1517" s="16">
        <v>86711549952</v>
      </c>
      <c r="G1517" s="3">
        <f t="shared" si="92"/>
        <v>1.5338365458894554E-2</v>
      </c>
      <c r="H1517" s="3">
        <f>1-E1517/MAX(E$2:E1517)</f>
        <v>0.44314809773361463</v>
      </c>
      <c r="I1517" s="32">
        <v>788.98027613412228</v>
      </c>
      <c r="J1517" s="32">
        <v>129.98027613412228</v>
      </c>
      <c r="K1517" s="34">
        <f ca="1">IF(ROW()&gt;计算结果!B$18+1,SUM(OFFSET(I1517,0,0,-计算结果!B$18,1))-SUM(OFFSET(J1517,0,0,-计算结果!B$18,1)),SUM(OFFSET(I1517,0,0,-ROW(),1))-SUM(OFFSET(J1517,0,0,-ROW(),1)))</f>
        <v>4031.9999999999927</v>
      </c>
      <c r="L1517" s="35" t="str">
        <f t="shared" ca="1" si="93"/>
        <v>买</v>
      </c>
      <c r="M1517" s="4" t="str">
        <f t="shared" ca="1" si="94"/>
        <v/>
      </c>
      <c r="N1517" s="3">
        <f ca="1">IF(L1516="买",E1517/E1516-1,0)-IF(M1517=1,计算结果!B$17,0)</f>
        <v>1.5338365458894554E-2</v>
      </c>
      <c r="O1517" s="2">
        <f t="shared" ca="1" si="95"/>
        <v>3.7407234516599828</v>
      </c>
      <c r="P1517" s="3">
        <f ca="1">1-O1517/MAX(O$2:O1517)</f>
        <v>0.33706353656717714</v>
      </c>
    </row>
    <row r="1518" spans="1:16" x14ac:dyDescent="0.15">
      <c r="A1518" s="1">
        <v>40639</v>
      </c>
      <c r="B1518">
        <v>3269.19</v>
      </c>
      <c r="C1518">
        <v>3315.3</v>
      </c>
      <c r="D1518">
        <v>3268.76</v>
      </c>
      <c r="E1518" s="2">
        <v>3311.07</v>
      </c>
      <c r="F1518" s="16">
        <v>143030091776</v>
      </c>
      <c r="G1518" s="3">
        <f t="shared" si="92"/>
        <v>1.1714990237508216E-2</v>
      </c>
      <c r="H1518" s="3">
        <f>1-E1518/MAX(E$2:E1518)</f>
        <v>0.43662458313482611</v>
      </c>
      <c r="I1518" s="32">
        <v>553.63157894736833</v>
      </c>
      <c r="J1518" s="32">
        <v>352.63157894736833</v>
      </c>
      <c r="K1518" s="34">
        <f ca="1">IF(ROW()&gt;计算结果!B$18+1,SUM(OFFSET(I1518,0,0,-计算结果!B$18,1))-SUM(OFFSET(J1518,0,0,-计算结果!B$18,1)),SUM(OFFSET(I1518,0,0,-ROW(),1))-SUM(OFFSET(J1518,0,0,-ROW(),1)))</f>
        <v>4193.9999999999927</v>
      </c>
      <c r="L1518" s="35" t="str">
        <f t="shared" ca="1" si="93"/>
        <v>买</v>
      </c>
      <c r="M1518" s="4" t="str">
        <f t="shared" ca="1" si="94"/>
        <v/>
      </c>
      <c r="N1518" s="3">
        <f ca="1">IF(L1517="买",E1518/E1517-1,0)-IF(M1518=1,计算结果!B$17,0)</f>
        <v>1.1714990237508216E-2</v>
      </c>
      <c r="O1518" s="2">
        <f t="shared" ca="1" si="95"/>
        <v>3.7845459903773975</v>
      </c>
      <c r="P1518" s="3">
        <f ca="1">1-O1518/MAX(O$2:O1518)</f>
        <v>0.32929724236997338</v>
      </c>
    </row>
    <row r="1519" spans="1:16" x14ac:dyDescent="0.15">
      <c r="A1519" s="1">
        <v>40640</v>
      </c>
      <c r="B1519">
        <v>3313.47</v>
      </c>
      <c r="C1519">
        <v>3330.8</v>
      </c>
      <c r="D1519">
        <v>3302.82</v>
      </c>
      <c r="E1519" s="2">
        <v>3324.42</v>
      </c>
      <c r="F1519" s="16">
        <v>112678584320</v>
      </c>
      <c r="G1519" s="3">
        <f t="shared" si="92"/>
        <v>4.0319292554973352E-3</v>
      </c>
      <c r="H1519" s="3">
        <f>1-E1519/MAX(E$2:E1519)</f>
        <v>0.43435309330973926</v>
      </c>
      <c r="I1519" s="32">
        <v>578.75308641975312</v>
      </c>
      <c r="J1519" s="32">
        <v>319.75308641975312</v>
      </c>
      <c r="K1519" s="34">
        <f ca="1">IF(ROW()&gt;计算结果!B$18+1,SUM(OFFSET(I1519,0,0,-计算结果!B$18,1))-SUM(OFFSET(J1519,0,0,-计算结果!B$18,1)),SUM(OFFSET(I1519,0,0,-ROW(),1))-SUM(OFFSET(J1519,0,0,-ROW(),1)))</f>
        <v>4987</v>
      </c>
      <c r="L1519" s="35" t="str">
        <f t="shared" ca="1" si="93"/>
        <v>买</v>
      </c>
      <c r="M1519" s="4" t="str">
        <f t="shared" ca="1" si="94"/>
        <v/>
      </c>
      <c r="N1519" s="3">
        <f ca="1">IF(L1518="买",E1519/E1518-1,0)-IF(M1519=1,计算结果!B$17,0)</f>
        <v>4.0319292554973352E-3</v>
      </c>
      <c r="O1519" s="2">
        <f t="shared" ca="1" si="95"/>
        <v>3.7998050120747751</v>
      </c>
      <c r="P1519" s="3">
        <f ca="1">1-O1519/MAX(O$2:O1519)</f>
        <v>0.32659301629974224</v>
      </c>
    </row>
    <row r="1520" spans="1:16" x14ac:dyDescent="0.15">
      <c r="A1520" s="1">
        <v>40641</v>
      </c>
      <c r="B1520">
        <v>3321.54</v>
      </c>
      <c r="C1520">
        <v>3353.89</v>
      </c>
      <c r="D1520">
        <v>3314.09</v>
      </c>
      <c r="E1520" s="2">
        <v>3353.36</v>
      </c>
      <c r="F1520" s="16">
        <v>107329314816</v>
      </c>
      <c r="G1520" s="3">
        <f t="shared" si="92"/>
        <v>8.7052779131397973E-3</v>
      </c>
      <c r="H1520" s="3">
        <f>1-E1520/MAX(E$2:E1520)</f>
        <v>0.4294289797862928</v>
      </c>
      <c r="I1520" s="32">
        <v>665.67605633802816</v>
      </c>
      <c r="J1520" s="32">
        <v>212.67605633802816</v>
      </c>
      <c r="K1520" s="34">
        <f ca="1">IF(ROW()&gt;计算结果!B$18+1,SUM(OFFSET(I1520,0,0,-计算结果!B$18,1))-SUM(OFFSET(J1520,0,0,-计算结果!B$18,1)),SUM(OFFSET(I1520,0,0,-ROW(),1))-SUM(OFFSET(J1520,0,0,-ROW(),1)))</f>
        <v>4820.0000000000036</v>
      </c>
      <c r="L1520" s="35" t="str">
        <f t="shared" ca="1" si="93"/>
        <v>买</v>
      </c>
      <c r="M1520" s="4" t="str">
        <f t="shared" ca="1" si="94"/>
        <v/>
      </c>
      <c r="N1520" s="3">
        <f ca="1">IF(L1519="买",E1520/E1519-1,0)-IF(M1520=1,计算结果!B$17,0)</f>
        <v>8.7052779131397973E-3</v>
      </c>
      <c r="O1520" s="2">
        <f t="shared" ca="1" si="95"/>
        <v>3.8328833707206273</v>
      </c>
      <c r="P1520" s="3">
        <f ca="1">1-O1520/MAX(O$2:O1520)</f>
        <v>0.32073082135798225</v>
      </c>
    </row>
    <row r="1521" spans="1:16" x14ac:dyDescent="0.15">
      <c r="A1521" s="1">
        <v>40644</v>
      </c>
      <c r="B1521">
        <v>3363.37</v>
      </c>
      <c r="C1521">
        <v>3380.53</v>
      </c>
      <c r="D1521">
        <v>3331.17</v>
      </c>
      <c r="E1521" s="2">
        <v>3333.43</v>
      </c>
      <c r="F1521" s="16">
        <v>141974388736</v>
      </c>
      <c r="G1521" s="3">
        <f t="shared" si="92"/>
        <v>-5.9432926974736233E-3</v>
      </c>
      <c r="H1521" s="3">
        <f>1-E1521/MAX(E$2:E1521)</f>
        <v>0.43282005036411897</v>
      </c>
      <c r="I1521" s="32">
        <v>274.44827586206895</v>
      </c>
      <c r="J1521" s="32">
        <v>653.44827586206895</v>
      </c>
      <c r="K1521" s="34">
        <f ca="1">IF(ROW()&gt;计算结果!B$18+1,SUM(OFFSET(I1521,0,0,-计算结果!B$18,1))-SUM(OFFSET(J1521,0,0,-计算结果!B$18,1)),SUM(OFFSET(I1521,0,0,-ROW(),1))-SUM(OFFSET(J1521,0,0,-ROW(),1)))</f>
        <v>4880.0000000000073</v>
      </c>
      <c r="L1521" s="35" t="str">
        <f t="shared" ca="1" si="93"/>
        <v>买</v>
      </c>
      <c r="M1521" s="4" t="str">
        <f t="shared" ca="1" si="94"/>
        <v/>
      </c>
      <c r="N1521" s="3">
        <f ca="1">IF(L1520="买",E1521/E1520-1,0)-IF(M1521=1,计算结果!B$17,0)</f>
        <v>-5.9432926974736233E-3</v>
      </c>
      <c r="O1521" s="2">
        <f t="shared" ca="1" si="95"/>
        <v>3.8101034229731554</v>
      </c>
      <c r="P1521" s="3">
        <f ca="1">1-O1521/MAX(O$2:O1521)</f>
        <v>0.32476791690702433</v>
      </c>
    </row>
    <row r="1522" spans="1:16" x14ac:dyDescent="0.15">
      <c r="A1522" s="1">
        <v>40645</v>
      </c>
      <c r="B1522">
        <v>3324.75</v>
      </c>
      <c r="C1522">
        <v>3350.16</v>
      </c>
      <c r="D1522">
        <v>3307.48</v>
      </c>
      <c r="E1522" s="2">
        <v>3326.77</v>
      </c>
      <c r="F1522" s="16">
        <v>122863558656</v>
      </c>
      <c r="G1522" s="3">
        <f t="shared" si="92"/>
        <v>-1.99794205968018E-3</v>
      </c>
      <c r="H1522" s="3">
        <f>1-E1522/MAX(E$2:E1522)</f>
        <v>0.43395324304090377</v>
      </c>
      <c r="I1522" s="32">
        <v>483.00000000000023</v>
      </c>
      <c r="J1522" s="32">
        <v>420.00000000000023</v>
      </c>
      <c r="K1522" s="34">
        <f ca="1">IF(ROW()&gt;计算结果!B$18+1,SUM(OFFSET(I1522,0,0,-计算结果!B$18,1))-SUM(OFFSET(J1522,0,0,-计算结果!B$18,1)),SUM(OFFSET(I1522,0,0,-ROW(),1))-SUM(OFFSET(J1522,0,0,-ROW(),1)))</f>
        <v>5555.0000000000073</v>
      </c>
      <c r="L1522" s="35" t="str">
        <f t="shared" ca="1" si="93"/>
        <v>买</v>
      </c>
      <c r="M1522" s="4" t="str">
        <f t="shared" ca="1" si="94"/>
        <v/>
      </c>
      <c r="N1522" s="3">
        <f ca="1">IF(L1521="买",E1522/E1521-1,0)-IF(M1522=1,计算结果!B$17,0)</f>
        <v>-1.99794205968018E-3</v>
      </c>
      <c r="O1522" s="2">
        <f t="shared" ca="1" si="95"/>
        <v>3.802491057092666</v>
      </c>
      <c r="P1522" s="3">
        <f ca="1">1-O1522/MAX(O$2:O1522)</f>
        <v>0.32611699148588125</v>
      </c>
    </row>
    <row r="1523" spans="1:16" x14ac:dyDescent="0.15">
      <c r="A1523" s="1">
        <v>40646</v>
      </c>
      <c r="B1523">
        <v>3311.32</v>
      </c>
      <c r="C1523">
        <v>3372.03</v>
      </c>
      <c r="D1523">
        <v>3296.51</v>
      </c>
      <c r="E1523" s="2">
        <v>3372.03</v>
      </c>
      <c r="F1523" s="16">
        <v>108305235968</v>
      </c>
      <c r="G1523" s="3">
        <f t="shared" si="92"/>
        <v>1.3604787827231846E-2</v>
      </c>
      <c r="H1523" s="3">
        <f>1-E1523/MAX(E$2:E1523)</f>
        <v>0.42625229701218259</v>
      </c>
      <c r="I1523" s="32">
        <v>711.06949806949808</v>
      </c>
      <c r="J1523" s="32">
        <v>198.06949806949808</v>
      </c>
      <c r="K1523" s="34">
        <f ca="1">IF(ROW()&gt;计算结果!B$18+1,SUM(OFFSET(I1523,0,0,-计算结果!B$18,1))-SUM(OFFSET(J1523,0,0,-计算结果!B$18,1)),SUM(OFFSET(I1523,0,0,-ROW(),1))-SUM(OFFSET(J1523,0,0,-ROW(),1)))</f>
        <v>6584.0000000000073</v>
      </c>
      <c r="L1523" s="35" t="str">
        <f t="shared" ca="1" si="93"/>
        <v>买</v>
      </c>
      <c r="M1523" s="4" t="str">
        <f t="shared" ca="1" si="94"/>
        <v/>
      </c>
      <c r="N1523" s="3">
        <f ca="1">IF(L1522="买",E1523/E1522-1,0)-IF(M1523=1,计算结果!B$17,0)</f>
        <v>1.3604787827231846E-2</v>
      </c>
      <c r="O1523" s="2">
        <f t="shared" ca="1" si="95"/>
        <v>3.8542231411393582</v>
      </c>
      <c r="P1523" s="3">
        <f ca="1">1-O1523/MAX(O$2:O1523)</f>
        <v>0.31694895613467</v>
      </c>
    </row>
    <row r="1524" spans="1:16" x14ac:dyDescent="0.15">
      <c r="A1524" s="1">
        <v>40647</v>
      </c>
      <c r="B1524">
        <v>3374.32</v>
      </c>
      <c r="C1524">
        <v>3378.7</v>
      </c>
      <c r="D1524">
        <v>3347.49</v>
      </c>
      <c r="E1524" s="2">
        <v>3353.56</v>
      </c>
      <c r="F1524" s="16">
        <v>107491229696</v>
      </c>
      <c r="G1524" s="3">
        <f t="shared" si="92"/>
        <v>-5.4774127157825037E-3</v>
      </c>
      <c r="H1524" s="3">
        <f>1-E1524/MAX(E$2:E1524)</f>
        <v>0.42939494997617911</v>
      </c>
      <c r="I1524" s="32">
        <v>327.52173913043481</v>
      </c>
      <c r="J1524" s="32">
        <v>606.52173913043475</v>
      </c>
      <c r="K1524" s="34">
        <f ca="1">IF(ROW()&gt;计算结果!B$18+1,SUM(OFFSET(I1524,0,0,-计算结果!B$18,1))-SUM(OFFSET(J1524,0,0,-计算结果!B$18,1)),SUM(OFFSET(I1524,0,0,-ROW(),1))-SUM(OFFSET(J1524,0,0,-ROW(),1)))</f>
        <v>7062.9999999999964</v>
      </c>
      <c r="L1524" s="35" t="str">
        <f t="shared" ca="1" si="93"/>
        <v>买</v>
      </c>
      <c r="M1524" s="4" t="str">
        <f t="shared" ca="1" si="94"/>
        <v/>
      </c>
      <c r="N1524" s="3">
        <f ca="1">IF(L1523="买",E1524/E1523-1,0)-IF(M1524=1,计算结果!B$17,0)</f>
        <v>-5.4774127157825037E-3</v>
      </c>
      <c r="O1524" s="2">
        <f t="shared" ca="1" si="95"/>
        <v>3.8331119702966183</v>
      </c>
      <c r="P1524" s="3">
        <f ca="1">1-O1524/MAX(O$2:O1524)</f>
        <v>0.3206903086078664</v>
      </c>
    </row>
    <row r="1525" spans="1:16" x14ac:dyDescent="0.15">
      <c r="A1525" s="1">
        <v>40648</v>
      </c>
      <c r="B1525">
        <v>3345.13</v>
      </c>
      <c r="C1525">
        <v>3378.11</v>
      </c>
      <c r="D1525">
        <v>3323.56</v>
      </c>
      <c r="E1525" s="2">
        <v>3358.94</v>
      </c>
      <c r="F1525" s="16">
        <v>98934571008</v>
      </c>
      <c r="G1525" s="3">
        <f t="shared" si="92"/>
        <v>1.6042653180501354E-3</v>
      </c>
      <c r="H1525" s="3">
        <f>1-E1525/MAX(E$2:E1525)</f>
        <v>0.4284795480841217</v>
      </c>
      <c r="I1525" s="32">
        <v>479.99999999999955</v>
      </c>
      <c r="J1525" s="32">
        <v>499.99999999999955</v>
      </c>
      <c r="K1525" s="34">
        <f ca="1">IF(ROW()&gt;计算结果!B$18+1,SUM(OFFSET(I1525,0,0,-计算结果!B$18,1))-SUM(OFFSET(J1525,0,0,-计算结果!B$18,1)),SUM(OFFSET(I1525,0,0,-ROW(),1))-SUM(OFFSET(J1525,0,0,-ROW(),1)))</f>
        <v>7736.0000000000036</v>
      </c>
      <c r="L1525" s="35" t="str">
        <f t="shared" ca="1" si="93"/>
        <v>买</v>
      </c>
      <c r="M1525" s="4" t="str">
        <f t="shared" ca="1" si="94"/>
        <v/>
      </c>
      <c r="N1525" s="3">
        <f ca="1">IF(L1524="买",E1525/E1524-1,0)-IF(M1525=1,计算结果!B$17,0)</f>
        <v>1.6042653180501354E-3</v>
      </c>
      <c r="O1525" s="2">
        <f t="shared" ca="1" si="95"/>
        <v>3.8392612988907682</v>
      </c>
      <c r="P1525" s="3">
        <f ca="1">1-O1525/MAX(O$2:O1525)</f>
        <v>0.31960051562975067</v>
      </c>
    </row>
    <row r="1526" spans="1:16" x14ac:dyDescent="0.15">
      <c r="A1526" s="1">
        <v>40651</v>
      </c>
      <c r="B1526">
        <v>3346.15</v>
      </c>
      <c r="C1526">
        <v>3372.9</v>
      </c>
      <c r="D1526">
        <v>3335.6</v>
      </c>
      <c r="E1526" s="2">
        <v>3359.44</v>
      </c>
      <c r="F1526" s="16">
        <v>107178229760</v>
      </c>
      <c r="G1526" s="3">
        <f t="shared" si="92"/>
        <v>1.4885648448625943E-4</v>
      </c>
      <c r="H1526" s="3">
        <f>1-E1526/MAX(E$2:E1526)</f>
        <v>0.42839447355883753</v>
      </c>
      <c r="I1526" s="32">
        <v>494.30769230769232</v>
      </c>
      <c r="J1526" s="32">
        <v>392.30769230769232</v>
      </c>
      <c r="K1526" s="34">
        <f ca="1">IF(ROW()&gt;计算结果!B$18+1,SUM(OFFSET(I1526,0,0,-计算结果!B$18,1))-SUM(OFFSET(J1526,0,0,-计算结果!B$18,1)),SUM(OFFSET(I1526,0,0,-ROW(),1))-SUM(OFFSET(J1526,0,0,-ROW(),1)))</f>
        <v>7195</v>
      </c>
      <c r="L1526" s="35" t="str">
        <f t="shared" ca="1" si="93"/>
        <v>买</v>
      </c>
      <c r="M1526" s="4" t="str">
        <f t="shared" ca="1" si="94"/>
        <v/>
      </c>
      <c r="N1526" s="3">
        <f ca="1">IF(L1525="买",E1526/E1525-1,0)-IF(M1526=1,计算结果!B$17,0)</f>
        <v>1.4885648448625943E-4</v>
      </c>
      <c r="O1526" s="2">
        <f t="shared" ca="1" si="95"/>
        <v>3.8398327978307454</v>
      </c>
      <c r="P1526" s="3">
        <f ca="1">1-O1526/MAX(O$2:O1526)</f>
        <v>0.31949923375446099</v>
      </c>
    </row>
    <row r="1527" spans="1:16" x14ac:dyDescent="0.15">
      <c r="A1527" s="1">
        <v>40652</v>
      </c>
      <c r="B1527">
        <v>3334.91</v>
      </c>
      <c r="C1527">
        <v>3334.91</v>
      </c>
      <c r="D1527">
        <v>3290.74</v>
      </c>
      <c r="E1527" s="2">
        <v>3295.81</v>
      </c>
      <c r="F1527" s="16">
        <v>104368979968</v>
      </c>
      <c r="G1527" s="3">
        <f t="shared" si="92"/>
        <v>-1.8940656776129439E-2</v>
      </c>
      <c r="H1527" s="3">
        <f>1-E1527/MAX(E$2:E1527)</f>
        <v>0.43922105764649833</v>
      </c>
      <c r="I1527" s="32">
        <v>231.30303030303037</v>
      </c>
      <c r="J1527" s="32">
        <v>680.30303030303037</v>
      </c>
      <c r="K1527" s="34">
        <f ca="1">IF(ROW()&gt;计算结果!B$18+1,SUM(OFFSET(I1527,0,0,-计算结果!B$18,1))-SUM(OFFSET(J1527,0,0,-计算结果!B$18,1)),SUM(OFFSET(I1527,0,0,-ROW(),1))-SUM(OFFSET(J1527,0,0,-ROW(),1)))</f>
        <v>6791</v>
      </c>
      <c r="L1527" s="35" t="str">
        <f t="shared" ca="1" si="93"/>
        <v>买</v>
      </c>
      <c r="M1527" s="4" t="str">
        <f t="shared" ca="1" si="94"/>
        <v/>
      </c>
      <c r="N1527" s="3">
        <f ca="1">IF(L1526="买",E1527/E1526-1,0)-IF(M1527=1,计算结果!B$17,0)</f>
        <v>-1.8940656776129439E-2</v>
      </c>
      <c r="O1527" s="2">
        <f t="shared" ca="1" si="95"/>
        <v>3.7671038427293082</v>
      </c>
      <c r="P1527" s="3">
        <f ca="1">1-O1527/MAX(O$2:O1527)</f>
        <v>0.33238836520381088</v>
      </c>
    </row>
    <row r="1528" spans="1:16" x14ac:dyDescent="0.15">
      <c r="A1528" s="1">
        <v>40653</v>
      </c>
      <c r="B1528">
        <v>3300.42</v>
      </c>
      <c r="C1528">
        <v>3311.73</v>
      </c>
      <c r="D1528">
        <v>3281.83</v>
      </c>
      <c r="E1528" s="2">
        <v>3295.76</v>
      </c>
      <c r="F1528" s="16">
        <v>93667139584</v>
      </c>
      <c r="G1528" s="3">
        <f t="shared" si="92"/>
        <v>-1.5170777441619876E-5</v>
      </c>
      <c r="H1528" s="3">
        <f>1-E1528/MAX(E$2:E1528)</f>
        <v>0.43922956509902666</v>
      </c>
      <c r="I1528" s="32">
        <v>577.61797752808991</v>
      </c>
      <c r="J1528" s="32">
        <v>305.61797752808991</v>
      </c>
      <c r="K1528" s="34">
        <f ca="1">IF(ROW()&gt;计算结果!B$18+1,SUM(OFFSET(I1528,0,0,-计算结果!B$18,1))-SUM(OFFSET(J1528,0,0,-计算结果!B$18,1)),SUM(OFFSET(I1528,0,0,-ROW(),1))-SUM(OFFSET(J1528,0,0,-ROW(),1)))</f>
        <v>6209</v>
      </c>
      <c r="L1528" s="35" t="str">
        <f t="shared" ca="1" si="93"/>
        <v>买</v>
      </c>
      <c r="M1528" s="4" t="str">
        <f t="shared" ca="1" si="94"/>
        <v/>
      </c>
      <c r="N1528" s="3">
        <f ca="1">IF(L1527="买",E1528/E1527-1,0)-IF(M1528=1,计算结果!B$17,0)</f>
        <v>-1.5170777441619876E-5</v>
      </c>
      <c r="O1528" s="2">
        <f t="shared" ca="1" si="95"/>
        <v>3.7670466928353106</v>
      </c>
      <c r="P1528" s="3">
        <f ca="1">1-O1528/MAX(O$2:O1528)</f>
        <v>0.33239849339133987</v>
      </c>
    </row>
    <row r="1529" spans="1:16" x14ac:dyDescent="0.15">
      <c r="A1529" s="1">
        <v>40654</v>
      </c>
      <c r="B1529">
        <v>3312.27</v>
      </c>
      <c r="C1529">
        <v>3330.24</v>
      </c>
      <c r="D1529">
        <v>3301.94</v>
      </c>
      <c r="E1529" s="2">
        <v>3317.37</v>
      </c>
      <c r="F1529" s="16">
        <v>96739131392</v>
      </c>
      <c r="G1529" s="3">
        <f t="shared" si="92"/>
        <v>6.5569094837001352E-3</v>
      </c>
      <c r="H1529" s="3">
        <f>1-E1529/MAX(E$2:E1529)</f>
        <v>0.43555264411624584</v>
      </c>
      <c r="I1529" s="32">
        <v>610.03846153846155</v>
      </c>
      <c r="J1529" s="32">
        <v>299.03846153846155</v>
      </c>
      <c r="K1529" s="34">
        <f ca="1">IF(ROW()&gt;计算结果!B$18+1,SUM(OFFSET(I1529,0,0,-计算结果!B$18,1))-SUM(OFFSET(J1529,0,0,-计算结果!B$18,1)),SUM(OFFSET(I1529,0,0,-ROW(),1))-SUM(OFFSET(J1529,0,0,-ROW(),1)))</f>
        <v>5790</v>
      </c>
      <c r="L1529" s="35" t="str">
        <f t="shared" ca="1" si="93"/>
        <v>买</v>
      </c>
      <c r="M1529" s="4" t="str">
        <f t="shared" ca="1" si="94"/>
        <v/>
      </c>
      <c r="N1529" s="3">
        <f ca="1">IF(L1528="买",E1529/E1528-1,0)-IF(M1529=1,计算结果!B$17,0)</f>
        <v>6.5569094837001352E-3</v>
      </c>
      <c r="O1529" s="2">
        <f t="shared" ca="1" si="95"/>
        <v>3.7917468770211036</v>
      </c>
      <c r="P1529" s="3">
        <f ca="1">1-O1529/MAX(O$2:O1529)</f>
        <v>0.32802109074132502</v>
      </c>
    </row>
    <row r="1530" spans="1:16" x14ac:dyDescent="0.15">
      <c r="A1530" s="1">
        <v>40655</v>
      </c>
      <c r="B1530">
        <v>3317.08</v>
      </c>
      <c r="C1530">
        <v>3325.46</v>
      </c>
      <c r="D1530">
        <v>3291.64</v>
      </c>
      <c r="E1530" s="2">
        <v>3299.94</v>
      </c>
      <c r="F1530" s="16">
        <v>83528335360</v>
      </c>
      <c r="G1530" s="3">
        <f t="shared" si="92"/>
        <v>-5.254162182692812E-3</v>
      </c>
      <c r="H1530" s="3">
        <f>1-E1530/MAX(E$2:E1530)</f>
        <v>0.43851834206765128</v>
      </c>
      <c r="I1530" s="32">
        <v>320.38095238095235</v>
      </c>
      <c r="J1530" s="32">
        <v>552.38095238095229</v>
      </c>
      <c r="K1530" s="34">
        <f ca="1">IF(ROW()&gt;计算结果!B$18+1,SUM(OFFSET(I1530,0,0,-计算结果!B$18,1))-SUM(OFFSET(J1530,0,0,-计算结果!B$18,1)),SUM(OFFSET(I1530,0,0,-ROW(),1))-SUM(OFFSET(J1530,0,0,-ROW(),1)))</f>
        <v>5536</v>
      </c>
      <c r="L1530" s="35" t="str">
        <f t="shared" ca="1" si="93"/>
        <v>买</v>
      </c>
      <c r="M1530" s="4" t="str">
        <f t="shared" ca="1" si="94"/>
        <v/>
      </c>
      <c r="N1530" s="3">
        <f ca="1">IF(L1529="买",E1530/E1529-1,0)-IF(M1530=1,计算结果!B$17,0)</f>
        <v>-5.254162182692812E-3</v>
      </c>
      <c r="O1530" s="2">
        <f t="shared" ca="1" si="95"/>
        <v>3.7718244239735159</v>
      </c>
      <c r="P1530" s="3">
        <f ca="1">1-O1530/MAX(O$2:O1530)</f>
        <v>0.33155177691391913</v>
      </c>
    </row>
    <row r="1531" spans="1:16" x14ac:dyDescent="0.15">
      <c r="A1531" s="1">
        <v>40658</v>
      </c>
      <c r="B1531">
        <v>3292.48</v>
      </c>
      <c r="C1531">
        <v>3292.48</v>
      </c>
      <c r="D1531">
        <v>3247.69</v>
      </c>
      <c r="E1531" s="2">
        <v>3249.57</v>
      </c>
      <c r="F1531" s="16">
        <v>98455879680</v>
      </c>
      <c r="G1531" s="3">
        <f t="shared" si="92"/>
        <v>-1.526391388934345E-2</v>
      </c>
      <c r="H1531" s="3">
        <f>1-E1531/MAX(E$2:E1531)</f>
        <v>0.44708874974477641</v>
      </c>
      <c r="I1531" s="32">
        <v>164.43589743589743</v>
      </c>
      <c r="J1531" s="32">
        <v>747.43589743589746</v>
      </c>
      <c r="K1531" s="34">
        <f ca="1">IF(ROW()&gt;计算结果!B$18+1,SUM(OFFSET(I1531,0,0,-计算结果!B$18,1))-SUM(OFFSET(J1531,0,0,-计算结果!B$18,1)),SUM(OFFSET(I1531,0,0,-ROW(),1))-SUM(OFFSET(J1531,0,0,-ROW(),1)))</f>
        <v>5089.9999999999927</v>
      </c>
      <c r="L1531" s="35" t="str">
        <f t="shared" ca="1" si="93"/>
        <v>买</v>
      </c>
      <c r="M1531" s="4" t="str">
        <f t="shared" ca="1" si="94"/>
        <v/>
      </c>
      <c r="N1531" s="3">
        <f ca="1">IF(L1530="买",E1531/E1530-1,0)-IF(M1531=1,计算结果!B$17,0)</f>
        <v>-1.526391388934345E-2</v>
      </c>
      <c r="O1531" s="2">
        <f t="shared" ca="1" si="95"/>
        <v>3.7142516207602618</v>
      </c>
      <c r="P1531" s="3">
        <f ca="1">1-O1531/MAX(O$2:O1531)</f>
        <v>0.34175491303058958</v>
      </c>
    </row>
    <row r="1532" spans="1:16" x14ac:dyDescent="0.15">
      <c r="A1532" s="1">
        <v>40659</v>
      </c>
      <c r="B1532">
        <v>3242.53</v>
      </c>
      <c r="C1532">
        <v>3257.8</v>
      </c>
      <c r="D1532">
        <v>3216.21</v>
      </c>
      <c r="E1532" s="2">
        <v>3230.96</v>
      </c>
      <c r="F1532" s="16">
        <v>76696854528</v>
      </c>
      <c r="G1532" s="3">
        <f t="shared" si="92"/>
        <v>-5.7269115606065624E-3</v>
      </c>
      <c r="H1532" s="3">
        <f>1-E1532/MAX(E$2:E1532)</f>
        <v>0.45025522357585246</v>
      </c>
      <c r="I1532" s="32">
        <v>231.81818181818184</v>
      </c>
      <c r="J1532" s="32">
        <v>681.81818181818187</v>
      </c>
      <c r="K1532" s="34">
        <f ca="1">IF(ROW()&gt;计算结果!B$18+1,SUM(OFFSET(I1532,0,0,-计算结果!B$18,1))-SUM(OFFSET(J1532,0,0,-计算结果!B$18,1)),SUM(OFFSET(I1532,0,0,-ROW(),1))-SUM(OFFSET(J1532,0,0,-ROW(),1)))</f>
        <v>4603.0000000000036</v>
      </c>
      <c r="L1532" s="35" t="str">
        <f t="shared" ca="1" si="93"/>
        <v>买</v>
      </c>
      <c r="M1532" s="4" t="str">
        <f t="shared" ca="1" si="94"/>
        <v/>
      </c>
      <c r="N1532" s="3">
        <f ca="1">IF(L1531="买",E1532/E1531-1,0)-IF(M1532=1,计算结果!B$17,0)</f>
        <v>-5.7269115606065624E-3</v>
      </c>
      <c r="O1532" s="2">
        <f t="shared" ca="1" si="95"/>
        <v>3.6929804302143281</v>
      </c>
      <c r="P1532" s="3">
        <f ca="1">1-O1532/MAX(O$2:O1532)</f>
        <v>0.34552462442886722</v>
      </c>
    </row>
    <row r="1533" spans="1:16" x14ac:dyDescent="0.15">
      <c r="A1533" s="1">
        <v>40660</v>
      </c>
      <c r="B1533">
        <v>3242.62</v>
      </c>
      <c r="C1533">
        <v>3256.41</v>
      </c>
      <c r="D1533">
        <v>3189.04</v>
      </c>
      <c r="E1533" s="2">
        <v>3209.5</v>
      </c>
      <c r="F1533" s="16">
        <v>75111243776</v>
      </c>
      <c r="G1533" s="3">
        <f t="shared" si="92"/>
        <v>-6.6419887587589876E-3</v>
      </c>
      <c r="H1533" s="3">
        <f>1-E1533/MAX(E$2:E1533)</f>
        <v>0.45390662220104805</v>
      </c>
      <c r="I1533" s="32">
        <v>254.35483870967741</v>
      </c>
      <c r="J1533" s="32">
        <v>669.35483870967744</v>
      </c>
      <c r="K1533" s="34">
        <f ca="1">IF(ROW()&gt;计算结果!B$18+1,SUM(OFFSET(I1533,0,0,-计算结果!B$18,1))-SUM(OFFSET(J1533,0,0,-计算结果!B$18,1)),SUM(OFFSET(I1533,0,0,-ROW(),1))-SUM(OFFSET(J1533,0,0,-ROW(),1)))</f>
        <v>4910.9999999999927</v>
      </c>
      <c r="L1533" s="35" t="str">
        <f t="shared" ca="1" si="93"/>
        <v>买</v>
      </c>
      <c r="M1533" s="4" t="str">
        <f t="shared" ca="1" si="94"/>
        <v/>
      </c>
      <c r="N1533" s="3">
        <f ca="1">IF(L1532="买",E1533/E1532-1,0)-IF(M1533=1,计算结果!B$17,0)</f>
        <v>-6.6419887587589876E-3</v>
      </c>
      <c r="O1533" s="2">
        <f t="shared" ca="1" si="95"/>
        <v>3.6684516957105275</v>
      </c>
      <c r="P1533" s="3">
        <f ca="1">1-O1533/MAX(O$2:O1533)</f>
        <v>0.34987164251629532</v>
      </c>
    </row>
    <row r="1534" spans="1:16" x14ac:dyDescent="0.15">
      <c r="A1534" s="1">
        <v>40661</v>
      </c>
      <c r="B1534">
        <v>3224.41</v>
      </c>
      <c r="C1534">
        <v>3237.19</v>
      </c>
      <c r="D1534">
        <v>3160.41</v>
      </c>
      <c r="E1534" s="2">
        <v>3161.78</v>
      </c>
      <c r="F1534" s="16">
        <v>79155830784</v>
      </c>
      <c r="G1534" s="3">
        <f t="shared" si="92"/>
        <v>-1.4868359557563382E-2</v>
      </c>
      <c r="H1534" s="3">
        <f>1-E1534/MAX(E$2:E1534)</f>
        <v>0.46202613489416722</v>
      </c>
      <c r="I1534" s="32">
        <v>75.857142857142861</v>
      </c>
      <c r="J1534" s="32">
        <v>842.85714285714289</v>
      </c>
      <c r="K1534" s="34">
        <f ca="1">IF(ROW()&gt;计算结果!B$18+1,SUM(OFFSET(I1534,0,0,-计算结果!B$18,1))-SUM(OFFSET(J1534,0,0,-计算结果!B$18,1)),SUM(OFFSET(I1534,0,0,-ROW(),1))-SUM(OFFSET(J1534,0,0,-ROW(),1)))</f>
        <v>4236.9999999999964</v>
      </c>
      <c r="L1534" s="35" t="str">
        <f t="shared" ca="1" si="93"/>
        <v>买</v>
      </c>
      <c r="M1534" s="4" t="str">
        <f t="shared" ca="1" si="94"/>
        <v/>
      </c>
      <c r="N1534" s="3">
        <f ca="1">IF(L1533="买",E1534/E1533-1,0)-IF(M1534=1,计算结果!B$17,0)</f>
        <v>-1.4868359557563382E-2</v>
      </c>
      <c r="O1534" s="2">
        <f t="shared" ca="1" si="95"/>
        <v>3.6139078368791502</v>
      </c>
      <c r="P1534" s="3">
        <f ca="1">1-O1534/MAX(O$2:O1534)</f>
        <v>0.35953798469393117</v>
      </c>
    </row>
    <row r="1535" spans="1:16" x14ac:dyDescent="0.15">
      <c r="A1535" s="1">
        <v>40662</v>
      </c>
      <c r="B1535">
        <v>3161.16</v>
      </c>
      <c r="C1535">
        <v>3193.6</v>
      </c>
      <c r="D1535">
        <v>3147.14</v>
      </c>
      <c r="E1535" s="2">
        <v>3192.72</v>
      </c>
      <c r="F1535" s="16">
        <v>63455813632</v>
      </c>
      <c r="G1535" s="3">
        <f t="shared" si="92"/>
        <v>9.7856270834781878E-3</v>
      </c>
      <c r="H1535" s="3">
        <f>1-E1535/MAX(E$2:E1535)</f>
        <v>0.4567617232695842</v>
      </c>
      <c r="I1535" s="32">
        <v>789.97649186256785</v>
      </c>
      <c r="J1535" s="32">
        <v>120.97649186256785</v>
      </c>
      <c r="K1535" s="34">
        <f ca="1">IF(ROW()&gt;计算结果!B$18+1,SUM(OFFSET(I1535,0,0,-计算结果!B$18,1))-SUM(OFFSET(J1535,0,0,-计算结果!B$18,1)),SUM(OFFSET(I1535,0,0,-ROW(),1))-SUM(OFFSET(J1535,0,0,-ROW(),1)))</f>
        <v>4504.9999999999927</v>
      </c>
      <c r="L1535" s="35" t="str">
        <f t="shared" ca="1" si="93"/>
        <v>买</v>
      </c>
      <c r="M1535" s="4" t="str">
        <f t="shared" ca="1" si="94"/>
        <v/>
      </c>
      <c r="N1535" s="3">
        <f ca="1">IF(L1534="买",E1535/E1534-1,0)-IF(M1535=1,计算结果!B$17,0)</f>
        <v>9.7856270834781878E-3</v>
      </c>
      <c r="O1535" s="2">
        <f t="shared" ca="1" si="95"/>
        <v>3.6492721912849087</v>
      </c>
      <c r="P1535" s="3">
        <f ca="1">1-O1535/MAX(O$2:O1535)</f>
        <v>0.35327066225101311</v>
      </c>
    </row>
    <row r="1536" spans="1:16" x14ac:dyDescent="0.15">
      <c r="A1536" s="1">
        <v>40666</v>
      </c>
      <c r="B1536">
        <v>3192.84</v>
      </c>
      <c r="C1536">
        <v>3212.05</v>
      </c>
      <c r="D1536">
        <v>3164.93</v>
      </c>
      <c r="E1536" s="2">
        <v>3211.13</v>
      </c>
      <c r="F1536" s="16">
        <v>64348987392</v>
      </c>
      <c r="G1536" s="3">
        <f t="shared" si="92"/>
        <v>5.7662432032876687E-3</v>
      </c>
      <c r="H1536" s="3">
        <f>1-E1536/MAX(E$2:E1536)</f>
        <v>0.45362927924862173</v>
      </c>
      <c r="I1536" s="32">
        <v>804.0202360876898</v>
      </c>
      <c r="J1536" s="32">
        <v>116.0202360876898</v>
      </c>
      <c r="K1536" s="34">
        <f ca="1">IF(ROW()&gt;计算结果!B$18+1,SUM(OFFSET(I1536,0,0,-计算结果!B$18,1))-SUM(OFFSET(J1536,0,0,-计算结果!B$18,1)),SUM(OFFSET(I1536,0,0,-ROW(),1))-SUM(OFFSET(J1536,0,0,-ROW(),1)))</f>
        <v>5351.9999999999891</v>
      </c>
      <c r="L1536" s="35" t="str">
        <f t="shared" ca="1" si="93"/>
        <v>买</v>
      </c>
      <c r="M1536" s="4" t="str">
        <f t="shared" ca="1" si="94"/>
        <v/>
      </c>
      <c r="N1536" s="3">
        <f ca="1">IF(L1535="买",E1536/E1535-1,0)-IF(M1536=1,计算结果!B$17,0)</f>
        <v>5.7662432032876687E-3</v>
      </c>
      <c r="O1536" s="2">
        <f t="shared" ca="1" si="95"/>
        <v>3.6703147822548519</v>
      </c>
      <c r="P1536" s="3">
        <f ca="1">1-O1536/MAX(O$2:O1536)</f>
        <v>0.34954146360285132</v>
      </c>
    </row>
    <row r="1537" spans="1:16" x14ac:dyDescent="0.15">
      <c r="A1537" s="1">
        <v>40667</v>
      </c>
      <c r="B1537">
        <v>3192.84</v>
      </c>
      <c r="C1537">
        <v>3193.45</v>
      </c>
      <c r="D1537">
        <v>3120.96</v>
      </c>
      <c r="E1537" s="2">
        <v>3129.03</v>
      </c>
      <c r="F1537" s="16">
        <v>83567656960</v>
      </c>
      <c r="G1537" s="3">
        <f t="shared" si="92"/>
        <v>-2.5567323652421425E-2</v>
      </c>
      <c r="H1537" s="3">
        <f>1-E1537/MAX(E$2:E1537)</f>
        <v>0.46759851630027904</v>
      </c>
      <c r="I1537" s="32">
        <v>112.97674418604653</v>
      </c>
      <c r="J1537" s="32">
        <v>806.97674418604652</v>
      </c>
      <c r="K1537" s="34">
        <f ca="1">IF(ROW()&gt;计算结果!B$18+1,SUM(OFFSET(I1537,0,0,-计算结果!B$18,1))-SUM(OFFSET(J1537,0,0,-计算结果!B$18,1)),SUM(OFFSET(I1537,0,0,-ROW(),1))-SUM(OFFSET(J1537,0,0,-ROW(),1)))</f>
        <v>5287.9999999999891</v>
      </c>
      <c r="L1537" s="35" t="str">
        <f t="shared" ca="1" si="93"/>
        <v>买</v>
      </c>
      <c r="M1537" s="4" t="str">
        <f t="shared" ca="1" si="94"/>
        <v/>
      </c>
      <c r="N1537" s="3">
        <f ca="1">IF(L1536="买",E1537/E1536-1,0)-IF(M1537=1,计算结果!B$17,0)</f>
        <v>-2.5567323652421425E-2</v>
      </c>
      <c r="O1537" s="2">
        <f t="shared" ca="1" si="95"/>
        <v>3.5764746563106753</v>
      </c>
      <c r="P1537" s="3">
        <f ca="1">1-O1537/MAX(O$2:O1537)</f>
        <v>0.3661719475253975</v>
      </c>
    </row>
    <row r="1538" spans="1:16" x14ac:dyDescent="0.15">
      <c r="A1538" s="1">
        <v>40668</v>
      </c>
      <c r="B1538">
        <v>3115</v>
      </c>
      <c r="C1538">
        <v>3136.9</v>
      </c>
      <c r="D1538">
        <v>3105.85</v>
      </c>
      <c r="E1538" s="2">
        <v>3126.12</v>
      </c>
      <c r="F1538" s="16">
        <v>63009374208</v>
      </c>
      <c r="G1538" s="3">
        <f t="shared" si="92"/>
        <v>-9.3000067113457874E-4</v>
      </c>
      <c r="H1538" s="3">
        <f>1-E1538/MAX(E$2:E1538)</f>
        <v>0.46809365003743275</v>
      </c>
      <c r="I1538" s="32">
        <v>573.72972972972968</v>
      </c>
      <c r="J1538" s="32">
        <v>329.72972972972968</v>
      </c>
      <c r="K1538" s="34">
        <f ca="1">IF(ROW()&gt;计算结果!B$18+1,SUM(OFFSET(I1538,0,0,-计算结果!B$18,1))-SUM(OFFSET(J1538,0,0,-计算结果!B$18,1)),SUM(OFFSET(I1538,0,0,-ROW(),1))-SUM(OFFSET(J1538,0,0,-ROW(),1)))</f>
        <v>6342.9999999999927</v>
      </c>
      <c r="L1538" s="35" t="str">
        <f t="shared" ca="1" si="93"/>
        <v>买</v>
      </c>
      <c r="M1538" s="4" t="str">
        <f t="shared" ca="1" si="94"/>
        <v/>
      </c>
      <c r="N1538" s="3">
        <f ca="1">IF(L1537="买",E1538/E1537-1,0)-IF(M1538=1,计算结果!B$17,0)</f>
        <v>-9.3000067113457874E-4</v>
      </c>
      <c r="O1538" s="2">
        <f t="shared" ca="1" si="95"/>
        <v>3.5731485324800105</v>
      </c>
      <c r="P1538" s="3">
        <f ca="1">1-O1538/MAX(O$2:O1538)</f>
        <v>0.36676140803958279</v>
      </c>
    </row>
    <row r="1539" spans="1:16" x14ac:dyDescent="0.15">
      <c r="A1539" s="1">
        <v>40669</v>
      </c>
      <c r="B1539">
        <v>3093.81</v>
      </c>
      <c r="C1539">
        <v>3141.68</v>
      </c>
      <c r="D1539">
        <v>3083.91</v>
      </c>
      <c r="E1539" s="2">
        <v>3121.4</v>
      </c>
      <c r="F1539" s="16">
        <v>69747376128</v>
      </c>
      <c r="G1539" s="3">
        <f t="shared" ref="G1539:G1602" si="96">E1539/E1538-1</f>
        <v>-1.5098588665821699E-3</v>
      </c>
      <c r="H1539" s="3">
        <f>1-E1539/MAX(E$2:E1539)</f>
        <v>0.46889675355611515</v>
      </c>
      <c r="I1539" s="32">
        <v>526.90909090909099</v>
      </c>
      <c r="J1539" s="32">
        <v>365.90909090909099</v>
      </c>
      <c r="K1539" s="34">
        <f ca="1">IF(ROW()&gt;计算结果!B$18+1,SUM(OFFSET(I1539,0,0,-计算结果!B$18,1))-SUM(OFFSET(J1539,0,0,-计算结果!B$18,1)),SUM(OFFSET(I1539,0,0,-ROW(),1))-SUM(OFFSET(J1539,0,0,-ROW(),1)))</f>
        <v>6241.9999999999818</v>
      </c>
      <c r="L1539" s="35" t="str">
        <f t="shared" ca="1" si="93"/>
        <v>买</v>
      </c>
      <c r="M1539" s="4" t="str">
        <f t="shared" ca="1" si="94"/>
        <v/>
      </c>
      <c r="N1539" s="3">
        <f ca="1">IF(L1538="买",E1539/E1538-1,0)-IF(M1539=1,计算结果!B$17,0)</f>
        <v>-1.5098588665821699E-3</v>
      </c>
      <c r="O1539" s="2">
        <f t="shared" ca="1" si="95"/>
        <v>3.5677535824866307</v>
      </c>
      <c r="P1539" s="3">
        <f ca="1">1-O1539/MAX(O$2:O1539)</f>
        <v>0.36771750894231625</v>
      </c>
    </row>
    <row r="1540" spans="1:16" x14ac:dyDescent="0.15">
      <c r="A1540" s="1">
        <v>40672</v>
      </c>
      <c r="B1540">
        <v>3126.26</v>
      </c>
      <c r="C1540">
        <v>3149.94</v>
      </c>
      <c r="D1540">
        <v>3118.14</v>
      </c>
      <c r="E1540" s="2">
        <v>3129.76</v>
      </c>
      <c r="F1540" s="16">
        <v>57287413760</v>
      </c>
      <c r="G1540" s="3">
        <f t="shared" si="96"/>
        <v>2.6782853847633348E-3</v>
      </c>
      <c r="H1540" s="3">
        <f>1-E1540/MAX(E$2:E1540)</f>
        <v>0.46747430749336416</v>
      </c>
      <c r="I1540" s="32">
        <v>658.8531073446328</v>
      </c>
      <c r="J1540" s="32">
        <v>237.8531073446328</v>
      </c>
      <c r="K1540" s="34">
        <f ca="1">IF(ROW()&gt;计算结果!B$18+1,SUM(OFFSET(I1540,0,0,-计算结果!B$18,1))-SUM(OFFSET(J1540,0,0,-计算结果!B$18,1)),SUM(OFFSET(I1540,0,0,-ROW(),1))-SUM(OFFSET(J1540,0,0,-ROW(),1)))</f>
        <v>5778.9999999999782</v>
      </c>
      <c r="L1540" s="35" t="str">
        <f t="shared" ref="L1540:L1603" ca="1" si="97">(IF(K1540&lt;0,"卖","买"))</f>
        <v>买</v>
      </c>
      <c r="M1540" s="4" t="str">
        <f t="shared" ref="M1540:M1603" ca="1" si="98">IF(L1539&lt;&gt;L1540,1,"")</f>
        <v/>
      </c>
      <c r="N1540" s="3">
        <f ca="1">IF(L1539="买",E1540/E1539-1,0)-IF(M1540=1,计算结果!B$17,0)</f>
        <v>2.6782853847633348E-3</v>
      </c>
      <c r="O1540" s="2">
        <f t="shared" ref="O1540:O1603" ca="1" si="99">IFERROR(O1539*(1+N1540),O1539)</f>
        <v>3.5773090447630418</v>
      </c>
      <c r="P1540" s="3">
        <f ca="1">1-O1540/MAX(O$2:O1540)</f>
        <v>0.36602407598747466</v>
      </c>
    </row>
    <row r="1541" spans="1:16" x14ac:dyDescent="0.15">
      <c r="A1541" s="1">
        <v>40673</v>
      </c>
      <c r="B1541">
        <v>3135.15</v>
      </c>
      <c r="C1541">
        <v>3153.3</v>
      </c>
      <c r="D1541">
        <v>3121.75</v>
      </c>
      <c r="E1541" s="2">
        <v>3153.22</v>
      </c>
      <c r="F1541" s="16">
        <v>54931226624</v>
      </c>
      <c r="G1541" s="3">
        <f t="shared" si="96"/>
        <v>7.4957824242112281E-3</v>
      </c>
      <c r="H1541" s="3">
        <f>1-E1541/MAX(E$2:E1541)</f>
        <v>0.4634826107670319</v>
      </c>
      <c r="I1541" s="32">
        <v>588</v>
      </c>
      <c r="J1541" s="32">
        <v>300</v>
      </c>
      <c r="K1541" s="34">
        <f ca="1">IF(ROW()&gt;计算结果!B$18+1,SUM(OFFSET(I1541,0,0,-计算结果!B$18,1))-SUM(OFFSET(J1541,0,0,-计算结果!B$18,1)),SUM(OFFSET(I1541,0,0,-ROW(),1))-SUM(OFFSET(J1541,0,0,-ROW(),1)))</f>
        <v>6862.9999999999854</v>
      </c>
      <c r="L1541" s="35" t="str">
        <f t="shared" ca="1" si="97"/>
        <v>买</v>
      </c>
      <c r="M1541" s="4" t="str">
        <f t="shared" ca="1" si="98"/>
        <v/>
      </c>
      <c r="N1541" s="3">
        <f ca="1">IF(L1540="买",E1541/E1540-1,0)-IF(M1541=1,计算结果!B$17,0)</f>
        <v>7.4957824242112281E-3</v>
      </c>
      <c r="O1541" s="2">
        <f t="shared" ca="1" si="99"/>
        <v>3.6041237750267485</v>
      </c>
      <c r="P1541" s="3">
        <f ca="1">1-O1541/MAX(O$2:O1541)</f>
        <v>0.3612719303988885</v>
      </c>
    </row>
    <row r="1542" spans="1:16" x14ac:dyDescent="0.15">
      <c r="A1542" s="1">
        <v>40674</v>
      </c>
      <c r="B1542">
        <v>3153.65</v>
      </c>
      <c r="C1542">
        <v>3164.65</v>
      </c>
      <c r="D1542">
        <v>3127.49</v>
      </c>
      <c r="E1542" s="2">
        <v>3145.08</v>
      </c>
      <c r="F1542" s="16">
        <v>59507720192</v>
      </c>
      <c r="G1542" s="3">
        <f t="shared" si="96"/>
        <v>-2.5814881295944669E-3</v>
      </c>
      <c r="H1542" s="3">
        <f>1-E1542/MAX(E$2:E1542)</f>
        <v>0.46486762403865789</v>
      </c>
      <c r="I1542" s="32">
        <v>441.9999999999996</v>
      </c>
      <c r="J1542" s="32">
        <v>424.9999999999996</v>
      </c>
      <c r="K1542" s="34">
        <f ca="1">IF(ROW()&gt;计算结果!B$18+1,SUM(OFFSET(I1542,0,0,-计算结果!B$18,1))-SUM(OFFSET(J1542,0,0,-计算结果!B$18,1)),SUM(OFFSET(I1542,0,0,-ROW(),1))-SUM(OFFSET(J1542,0,0,-ROW(),1)))</f>
        <v>6352.9999999999927</v>
      </c>
      <c r="L1542" s="35" t="str">
        <f t="shared" ca="1" si="97"/>
        <v>买</v>
      </c>
      <c r="M1542" s="4" t="str">
        <f t="shared" ca="1" si="98"/>
        <v/>
      </c>
      <c r="N1542" s="3">
        <f ca="1">IF(L1541="买",E1542/E1541-1,0)-IF(M1542=1,计算结果!B$17,0)</f>
        <v>-2.5814881295944669E-3</v>
      </c>
      <c r="O1542" s="2">
        <f t="shared" ca="1" si="99"/>
        <v>3.5948197722839277</v>
      </c>
      <c r="P1542" s="3">
        <f ca="1">1-O1542/MAX(O$2:O1542)</f>
        <v>0.36292079932860255</v>
      </c>
    </row>
    <row r="1543" spans="1:16" x14ac:dyDescent="0.15">
      <c r="A1543" s="1">
        <v>40675</v>
      </c>
      <c r="B1543">
        <v>3123.16</v>
      </c>
      <c r="C1543">
        <v>3142.4</v>
      </c>
      <c r="D1543">
        <v>3101.14</v>
      </c>
      <c r="E1543" s="2">
        <v>3101.6</v>
      </c>
      <c r="F1543" s="16">
        <v>61703081984</v>
      </c>
      <c r="G1543" s="3">
        <f t="shared" si="96"/>
        <v>-1.3824767573479835E-2</v>
      </c>
      <c r="H1543" s="3">
        <f>1-E1543/MAX(E$2:E1543)</f>
        <v>0.4722657047573674</v>
      </c>
      <c r="I1543" s="32">
        <v>165.56410256410257</v>
      </c>
      <c r="J1543" s="32">
        <v>752.56410256410254</v>
      </c>
      <c r="K1543" s="34">
        <f ca="1">IF(ROW()&gt;计算结果!B$18+1,SUM(OFFSET(I1543,0,0,-计算结果!B$18,1))-SUM(OFFSET(J1543,0,0,-计算结果!B$18,1)),SUM(OFFSET(I1543,0,0,-ROW(),1))-SUM(OFFSET(J1543,0,0,-ROW(),1)))</f>
        <v>6210.9999999999927</v>
      </c>
      <c r="L1543" s="35" t="str">
        <f t="shared" ca="1" si="97"/>
        <v>买</v>
      </c>
      <c r="M1543" s="4" t="str">
        <f t="shared" ca="1" si="98"/>
        <v/>
      </c>
      <c r="N1543" s="3">
        <f ca="1">IF(L1542="买",E1543/E1542-1,0)-IF(M1543=1,计算结果!B$17,0)</f>
        <v>-1.3824767573479835E-2</v>
      </c>
      <c r="O1543" s="2">
        <f t="shared" ca="1" si="99"/>
        <v>3.5451222244635527</v>
      </c>
      <c r="P1543" s="3">
        <f ca="1">1-O1543/MAX(O$2:O1543)</f>
        <v>0.37172827120378293</v>
      </c>
    </row>
    <row r="1544" spans="1:16" x14ac:dyDescent="0.15">
      <c r="A1544" s="1">
        <v>40676</v>
      </c>
      <c r="B1544">
        <v>3105.3</v>
      </c>
      <c r="C1544">
        <v>3128.44</v>
      </c>
      <c r="D1544">
        <v>3080.19</v>
      </c>
      <c r="E1544" s="2">
        <v>3128.09</v>
      </c>
      <c r="F1544" s="16">
        <v>57757204480</v>
      </c>
      <c r="G1544" s="3">
        <f t="shared" si="96"/>
        <v>8.5407531596595199E-3</v>
      </c>
      <c r="H1544" s="3">
        <f>1-E1544/MAX(E$2:E1544)</f>
        <v>0.46775845640781322</v>
      </c>
      <c r="I1544" s="32">
        <v>701.89830508474586</v>
      </c>
      <c r="J1544" s="32">
        <v>208.89830508474586</v>
      </c>
      <c r="K1544" s="34">
        <f ca="1">IF(ROW()&gt;计算结果!B$18+1,SUM(OFFSET(I1544,0,0,-计算结果!B$18,1))-SUM(OFFSET(J1544,0,0,-计算结果!B$18,1)),SUM(OFFSET(I1544,0,0,-ROW(),1))-SUM(OFFSET(J1544,0,0,-ROW(),1)))</f>
        <v>7092</v>
      </c>
      <c r="L1544" s="35" t="str">
        <f t="shared" ca="1" si="97"/>
        <v>买</v>
      </c>
      <c r="M1544" s="4" t="str">
        <f t="shared" ca="1" si="98"/>
        <v/>
      </c>
      <c r="N1544" s="3">
        <f ca="1">IF(L1543="买",E1544/E1543-1,0)-IF(M1544=1,计算结果!B$17,0)</f>
        <v>8.5407531596595199E-3</v>
      </c>
      <c r="O1544" s="2">
        <f t="shared" ca="1" si="99"/>
        <v>3.5754002383035188</v>
      </c>
      <c r="P1544" s="3">
        <f ca="1">1-O1544/MAX(O$2:O1544)</f>
        <v>0.36636235745094192</v>
      </c>
    </row>
    <row r="1545" spans="1:16" x14ac:dyDescent="0.15">
      <c r="A1545" s="1">
        <v>40679</v>
      </c>
      <c r="B1545">
        <v>3120.44</v>
      </c>
      <c r="C1545">
        <v>3137.6</v>
      </c>
      <c r="D1545">
        <v>3098.78</v>
      </c>
      <c r="E1545" s="2">
        <v>3100.46</v>
      </c>
      <c r="F1545" s="16">
        <v>54238724096</v>
      </c>
      <c r="G1545" s="3">
        <f t="shared" si="96"/>
        <v>-8.8328660620379251E-3</v>
      </c>
      <c r="H1545" s="3">
        <f>1-E1545/MAX(E$2:E1545)</f>
        <v>0.47245967467501526</v>
      </c>
      <c r="I1545" s="32">
        <v>345.64864864864865</v>
      </c>
      <c r="J1545" s="32">
        <v>548.64864864864865</v>
      </c>
      <c r="K1545" s="34">
        <f ca="1">IF(ROW()&gt;计算结果!B$18+1,SUM(OFFSET(I1545,0,0,-计算结果!B$18,1))-SUM(OFFSET(J1545,0,0,-计算结果!B$18,1)),SUM(OFFSET(I1545,0,0,-ROW(),1))-SUM(OFFSET(J1545,0,0,-ROW(),1)))</f>
        <v>6059.9999999999964</v>
      </c>
      <c r="L1545" s="35" t="str">
        <f t="shared" ca="1" si="97"/>
        <v>买</v>
      </c>
      <c r="M1545" s="4" t="str">
        <f t="shared" ca="1" si="98"/>
        <v/>
      </c>
      <c r="N1545" s="3">
        <f ca="1">IF(L1544="买",E1545/E1544-1,0)-IF(M1545=1,计算结果!B$17,0)</f>
        <v>-8.8328660620379251E-3</v>
      </c>
      <c r="O1545" s="2">
        <f t="shared" ca="1" si="99"/>
        <v>3.5438192068804053</v>
      </c>
      <c r="P1545" s="3">
        <f ca="1">1-O1545/MAX(O$2:O1545)</f>
        <v>0.37195919387944321</v>
      </c>
    </row>
    <row r="1546" spans="1:16" x14ac:dyDescent="0.15">
      <c r="A1546" s="1">
        <v>40680</v>
      </c>
      <c r="B1546">
        <v>3097.07</v>
      </c>
      <c r="C1546">
        <v>3136.23</v>
      </c>
      <c r="D1546">
        <v>3076.95</v>
      </c>
      <c r="E1546" s="2">
        <v>3116.03</v>
      </c>
      <c r="F1546" s="16">
        <v>65417945088</v>
      </c>
      <c r="G1546" s="3">
        <f t="shared" si="96"/>
        <v>5.0218354695754641E-3</v>
      </c>
      <c r="H1546" s="3">
        <f>1-E1546/MAX(E$2:E1546)</f>
        <v>0.46981045395766685</v>
      </c>
      <c r="I1546" s="32">
        <v>430.66666666666657</v>
      </c>
      <c r="J1546" s="32">
        <v>506.66666666666657</v>
      </c>
      <c r="K1546" s="34">
        <f ca="1">IF(ROW()&gt;计算结果!B$18+1,SUM(OFFSET(I1546,0,0,-计算结果!B$18,1))-SUM(OFFSET(J1546,0,0,-计算结果!B$18,1)),SUM(OFFSET(I1546,0,0,-ROW(),1))-SUM(OFFSET(J1546,0,0,-ROW(),1)))</f>
        <v>5336.9999999999927</v>
      </c>
      <c r="L1546" s="35" t="str">
        <f t="shared" ca="1" si="97"/>
        <v>买</v>
      </c>
      <c r="M1546" s="4" t="str">
        <f t="shared" ca="1" si="98"/>
        <v/>
      </c>
      <c r="N1546" s="3">
        <f ca="1">IF(L1545="买",E1546/E1545-1,0)-IF(M1546=1,计算结果!B$17,0)</f>
        <v>5.0218354695754641E-3</v>
      </c>
      <c r="O1546" s="2">
        <f t="shared" ca="1" si="99"/>
        <v>3.5616156838712802</v>
      </c>
      <c r="P1546" s="3">
        <f ca="1">1-O1546/MAX(O$2:O1546)</f>
        <v>0.36880527628292625</v>
      </c>
    </row>
    <row r="1547" spans="1:16" x14ac:dyDescent="0.15">
      <c r="A1547" s="1">
        <v>40681</v>
      </c>
      <c r="B1547">
        <v>3109.29</v>
      </c>
      <c r="C1547">
        <v>3145.7</v>
      </c>
      <c r="D1547">
        <v>3106.55</v>
      </c>
      <c r="E1547" s="2">
        <v>3139.38</v>
      </c>
      <c r="F1547" s="16">
        <v>49757175808</v>
      </c>
      <c r="G1547" s="3">
        <f t="shared" si="96"/>
        <v>7.493509369293605E-3</v>
      </c>
      <c r="H1547" s="3">
        <f>1-E1547/MAX(E$2:E1547)</f>
        <v>0.46583747362689709</v>
      </c>
      <c r="I1547" s="32">
        <v>664.18518518518522</v>
      </c>
      <c r="J1547" s="32">
        <v>210.18518518518522</v>
      </c>
      <c r="K1547" s="34">
        <f ca="1">IF(ROW()&gt;计算结果!B$18+1,SUM(OFFSET(I1547,0,0,-计算结果!B$18,1))-SUM(OFFSET(J1547,0,0,-计算结果!B$18,1)),SUM(OFFSET(I1547,0,0,-ROW(),1))-SUM(OFFSET(J1547,0,0,-ROW(),1)))</f>
        <v>5343.9999999999891</v>
      </c>
      <c r="L1547" s="35" t="str">
        <f t="shared" ca="1" si="97"/>
        <v>买</v>
      </c>
      <c r="M1547" s="4" t="str">
        <f t="shared" ca="1" si="98"/>
        <v/>
      </c>
      <c r="N1547" s="3">
        <f ca="1">IF(L1546="买",E1547/E1546-1,0)-IF(M1547=1,计算结果!B$17,0)</f>
        <v>7.493509369293605E-3</v>
      </c>
      <c r="O1547" s="2">
        <f t="shared" ca="1" si="99"/>
        <v>3.5883046843681927</v>
      </c>
      <c r="P1547" s="3">
        <f ca="1">1-O1547/MAX(O$2:O1547)</f>
        <v>0.36407541270690369</v>
      </c>
    </row>
    <row r="1548" spans="1:16" x14ac:dyDescent="0.15">
      <c r="A1548" s="1">
        <v>40682</v>
      </c>
      <c r="B1548">
        <v>3148.35</v>
      </c>
      <c r="C1548">
        <v>3154.94</v>
      </c>
      <c r="D1548">
        <v>3118.62</v>
      </c>
      <c r="E1548" s="2">
        <v>3120.64</v>
      </c>
      <c r="F1548" s="16">
        <v>52249677824</v>
      </c>
      <c r="G1548" s="3">
        <f t="shared" si="96"/>
        <v>-5.969331524058985E-3</v>
      </c>
      <c r="H1548" s="3">
        <f>1-E1548/MAX(E$2:E1548)</f>
        <v>0.46902606683454706</v>
      </c>
      <c r="I1548" s="32">
        <v>270.10344827586204</v>
      </c>
      <c r="J1548" s="32">
        <v>643.10344827586209</v>
      </c>
      <c r="K1548" s="34">
        <f ca="1">IF(ROW()&gt;计算结果!B$18+1,SUM(OFFSET(I1548,0,0,-计算结果!B$18,1))-SUM(OFFSET(J1548,0,0,-计算结果!B$18,1)),SUM(OFFSET(I1548,0,0,-ROW(),1))-SUM(OFFSET(J1548,0,0,-ROW(),1)))</f>
        <v>4316.9999999999964</v>
      </c>
      <c r="L1548" s="35" t="str">
        <f t="shared" ca="1" si="97"/>
        <v>买</v>
      </c>
      <c r="M1548" s="4" t="str">
        <f t="shared" ca="1" si="98"/>
        <v/>
      </c>
      <c r="N1548" s="3">
        <f ca="1">IF(L1547="买",E1548/E1547-1,0)-IF(M1548=1,计算结果!B$17,0)</f>
        <v>-5.969331524058985E-3</v>
      </c>
      <c r="O1548" s="2">
        <f t="shared" ca="1" si="99"/>
        <v>3.566884904097865</v>
      </c>
      <c r="P1548" s="3">
        <f ca="1">1-O1548/MAX(O$2:O1548)</f>
        <v>0.36787145739275662</v>
      </c>
    </row>
    <row r="1549" spans="1:16" x14ac:dyDescent="0.15">
      <c r="A1549" s="1">
        <v>40683</v>
      </c>
      <c r="B1549">
        <v>3120.58</v>
      </c>
      <c r="C1549">
        <v>3133.43</v>
      </c>
      <c r="D1549">
        <v>3113.27</v>
      </c>
      <c r="E1549" s="2">
        <v>3121.6</v>
      </c>
      <c r="F1549" s="16">
        <v>48967028736</v>
      </c>
      <c r="G1549" s="3">
        <f t="shared" si="96"/>
        <v>3.0762920426585794E-4</v>
      </c>
      <c r="H1549" s="3">
        <f>1-E1549/MAX(E$2:E1549)</f>
        <v>0.46886272374600146</v>
      </c>
      <c r="I1549" s="32">
        <v>359.33333333333326</v>
      </c>
      <c r="J1549" s="32">
        <v>513.33333333333326</v>
      </c>
      <c r="K1549" s="34">
        <f ca="1">IF(ROW()&gt;计算结果!B$18+1,SUM(OFFSET(I1549,0,0,-计算结果!B$18,1))-SUM(OFFSET(J1549,0,0,-计算结果!B$18,1)),SUM(OFFSET(I1549,0,0,-ROW(),1))-SUM(OFFSET(J1549,0,0,-ROW(),1)))</f>
        <v>4160</v>
      </c>
      <c r="L1549" s="35" t="str">
        <f t="shared" ca="1" si="97"/>
        <v>买</v>
      </c>
      <c r="M1549" s="4" t="str">
        <f t="shared" ca="1" si="98"/>
        <v/>
      </c>
      <c r="N1549" s="3">
        <f ca="1">IF(L1548="买",E1549/E1548-1,0)-IF(M1549=1,计算结果!B$17,0)</f>
        <v>3.0762920426585794E-4</v>
      </c>
      <c r="O1549" s="2">
        <f t="shared" ca="1" si="99"/>
        <v>3.5679821820626203</v>
      </c>
      <c r="P1549" s="3">
        <f ca="1">1-O1549/MAX(O$2:O1549)</f>
        <v>0.36767699619220062</v>
      </c>
    </row>
    <row r="1550" spans="1:16" x14ac:dyDescent="0.15">
      <c r="A1550" s="1">
        <v>40686</v>
      </c>
      <c r="B1550">
        <v>3115.31</v>
      </c>
      <c r="C1550">
        <v>3115.31</v>
      </c>
      <c r="D1550">
        <v>3021.45</v>
      </c>
      <c r="E1550" s="2">
        <v>3022.98</v>
      </c>
      <c r="F1550" s="16">
        <v>66976428032</v>
      </c>
      <c r="G1550" s="3">
        <f t="shared" si="96"/>
        <v>-3.1592772936955393E-2</v>
      </c>
      <c r="H1550" s="3">
        <f>1-E1550/MAX(E$2:E1550)</f>
        <v>0.48564282311304696</v>
      </c>
      <c r="I1550" s="32">
        <v>53.617021276595743</v>
      </c>
      <c r="J1550" s="32">
        <v>893.61702127659578</v>
      </c>
      <c r="K1550" s="34">
        <f ca="1">IF(ROW()&gt;计算结果!B$18+1,SUM(OFFSET(I1550,0,0,-计算结果!B$18,1))-SUM(OFFSET(J1550,0,0,-计算结果!B$18,1)),SUM(OFFSET(I1550,0,0,-ROW(),1))-SUM(OFFSET(J1550,0,0,-ROW(),1)))</f>
        <v>3619.9999999999964</v>
      </c>
      <c r="L1550" s="35" t="str">
        <f t="shared" ca="1" si="97"/>
        <v>买</v>
      </c>
      <c r="M1550" s="4" t="str">
        <f t="shared" ca="1" si="98"/>
        <v/>
      </c>
      <c r="N1550" s="3">
        <f ca="1">IF(L1549="买",E1550/E1549-1,0)-IF(M1550=1,计算结果!B$17,0)</f>
        <v>-3.1592772936955393E-2</v>
      </c>
      <c r="O1550" s="2">
        <f t="shared" ca="1" si="99"/>
        <v>3.4552597311416133</v>
      </c>
      <c r="P1550" s="3">
        <f ca="1">1-O1550/MAX(O$2:O1550)</f>
        <v>0.38765383327431402</v>
      </c>
    </row>
    <row r="1551" spans="1:16" x14ac:dyDescent="0.15">
      <c r="A1551" s="1">
        <v>40687</v>
      </c>
      <c r="B1551">
        <v>3013.72</v>
      </c>
      <c r="C1551">
        <v>3029.75</v>
      </c>
      <c r="D1551">
        <v>2999.89</v>
      </c>
      <c r="E1551" s="2">
        <v>3026.22</v>
      </c>
      <c r="F1551" s="16">
        <v>52971692032</v>
      </c>
      <c r="G1551" s="3">
        <f t="shared" si="96"/>
        <v>1.0717900879264608E-3</v>
      </c>
      <c r="H1551" s="3">
        <f>1-E1551/MAX(E$2:E1551)</f>
        <v>0.48509154018920575</v>
      </c>
      <c r="I1551" s="32">
        <v>469.99999999999955</v>
      </c>
      <c r="J1551" s="32">
        <v>499.99999999999955</v>
      </c>
      <c r="K1551" s="34">
        <f ca="1">IF(ROW()&gt;计算结果!B$18+1,SUM(OFFSET(I1551,0,0,-计算结果!B$18,1))-SUM(OFFSET(J1551,0,0,-计算结果!B$18,1)),SUM(OFFSET(I1551,0,0,-ROW(),1))-SUM(OFFSET(J1551,0,0,-ROW(),1)))</f>
        <v>2747.0000000000036</v>
      </c>
      <c r="L1551" s="35" t="str">
        <f t="shared" ca="1" si="97"/>
        <v>买</v>
      </c>
      <c r="M1551" s="4" t="str">
        <f t="shared" ca="1" si="98"/>
        <v/>
      </c>
      <c r="N1551" s="3">
        <f ca="1">IF(L1550="买",E1551/E1550-1,0)-IF(M1551=1,计算结果!B$17,0)</f>
        <v>1.0717900879264608E-3</v>
      </c>
      <c r="O1551" s="2">
        <f t="shared" ca="1" si="99"/>
        <v>3.4589630442726622</v>
      </c>
      <c r="P1551" s="3">
        <f ca="1">1-O1551/MAX(O$2:O1551)</f>
        <v>0.3869975267224377</v>
      </c>
    </row>
    <row r="1552" spans="1:16" x14ac:dyDescent="0.15">
      <c r="A1552" s="1">
        <v>40688</v>
      </c>
      <c r="B1552">
        <v>3020.32</v>
      </c>
      <c r="C1552">
        <v>3030.99</v>
      </c>
      <c r="D1552">
        <v>2988.09</v>
      </c>
      <c r="E1552" s="2">
        <v>2990.34</v>
      </c>
      <c r="F1552" s="16">
        <v>48604397568</v>
      </c>
      <c r="G1552" s="3">
        <f t="shared" si="96"/>
        <v>-1.1856375280052234E-2</v>
      </c>
      <c r="H1552" s="3">
        <f>1-E1552/MAX(E$2:E1552)</f>
        <v>0.49119648812359618</v>
      </c>
      <c r="I1552" s="32">
        <v>206.67605633802816</v>
      </c>
      <c r="J1552" s="32">
        <v>712.67605633802816</v>
      </c>
      <c r="K1552" s="34">
        <f ca="1">IF(ROW()&gt;计算结果!B$18+1,SUM(OFFSET(I1552,0,0,-计算结果!B$18,1))-SUM(OFFSET(J1552,0,0,-计算结果!B$18,1)),SUM(OFFSET(I1552,0,0,-ROW(),1))-SUM(OFFSET(J1552,0,0,-ROW(),1)))</f>
        <v>1869.0000000000073</v>
      </c>
      <c r="L1552" s="35" t="str">
        <f t="shared" ca="1" si="97"/>
        <v>买</v>
      </c>
      <c r="M1552" s="4" t="str">
        <f t="shared" ca="1" si="98"/>
        <v/>
      </c>
      <c r="N1552" s="3">
        <f ca="1">IF(L1551="买",E1552/E1551-1,0)-IF(M1552=1,计算结果!B$17,0)</f>
        <v>-1.1856375280052234E-2</v>
      </c>
      <c r="O1552" s="2">
        <f t="shared" ca="1" si="99"/>
        <v>3.4179522803399336</v>
      </c>
      <c r="P1552" s="3">
        <f ca="1">1-O1552/MAX(O$2:O1552)</f>
        <v>0.39426551409321664</v>
      </c>
    </row>
    <row r="1553" spans="1:16" x14ac:dyDescent="0.15">
      <c r="A1553" s="1">
        <v>40689</v>
      </c>
      <c r="B1553">
        <v>3011.47</v>
      </c>
      <c r="C1553">
        <v>3021.2</v>
      </c>
      <c r="D1553">
        <v>2977.6</v>
      </c>
      <c r="E1553" s="2">
        <v>2978.38</v>
      </c>
      <c r="F1553" s="16">
        <v>48346480640</v>
      </c>
      <c r="G1553" s="3">
        <f t="shared" si="96"/>
        <v>-3.9995452022177913E-3</v>
      </c>
      <c r="H1553" s="3">
        <f>1-E1553/MAX(E$2:E1553)</f>
        <v>0.49323147076839313</v>
      </c>
      <c r="I1553" s="32">
        <v>304.41666666666669</v>
      </c>
      <c r="J1553" s="32">
        <v>585.41666666666674</v>
      </c>
      <c r="K1553" s="34">
        <f ca="1">IF(ROW()&gt;计算结果!B$18+1,SUM(OFFSET(I1553,0,0,-计算结果!B$18,1))-SUM(OFFSET(J1553,0,0,-计算结果!B$18,1)),SUM(OFFSET(I1553,0,0,-ROW(),1))-SUM(OFFSET(J1553,0,0,-ROW(),1)))</f>
        <v>806.00000000000728</v>
      </c>
      <c r="L1553" s="35" t="str">
        <f t="shared" ca="1" si="97"/>
        <v>买</v>
      </c>
      <c r="M1553" s="4" t="str">
        <f t="shared" ca="1" si="98"/>
        <v/>
      </c>
      <c r="N1553" s="3">
        <f ca="1">IF(L1552="买",E1553/E1552-1,0)-IF(M1553=1,计算结果!B$17,0)</f>
        <v>-3.9995452022177913E-3</v>
      </c>
      <c r="O1553" s="2">
        <f t="shared" ca="1" si="99"/>
        <v>3.4042820256956907</v>
      </c>
      <c r="P1553" s="3">
        <f ca="1">1-O1553/MAX(O$2:O1553)</f>
        <v>0.39668817655014299</v>
      </c>
    </row>
    <row r="1554" spans="1:16" x14ac:dyDescent="0.15">
      <c r="A1554" s="1">
        <v>40690</v>
      </c>
      <c r="B1554">
        <v>2980.72</v>
      </c>
      <c r="C1554">
        <v>2996.6</v>
      </c>
      <c r="D1554">
        <v>2962.07</v>
      </c>
      <c r="E1554" s="2">
        <v>2963.31</v>
      </c>
      <c r="F1554" s="16">
        <v>52019994624</v>
      </c>
      <c r="G1554" s="3">
        <f t="shared" si="96"/>
        <v>-5.0597976080957174E-3</v>
      </c>
      <c r="H1554" s="3">
        <f>1-E1554/MAX(E$2:E1554)</f>
        <v>0.49579561696045737</v>
      </c>
      <c r="I1554" s="32">
        <v>124.38095238095239</v>
      </c>
      <c r="J1554" s="32">
        <v>777.38095238095241</v>
      </c>
      <c r="K1554" s="34">
        <f ca="1">IF(ROW()&gt;计算结果!B$18+1,SUM(OFFSET(I1554,0,0,-计算结果!B$18,1))-SUM(OFFSET(J1554,0,0,-计算结果!B$18,1)),SUM(OFFSET(I1554,0,0,-ROW(),1))-SUM(OFFSET(J1554,0,0,-ROW(),1)))</f>
        <v>336.00000000000728</v>
      </c>
      <c r="L1554" s="35" t="str">
        <f t="shared" ca="1" si="97"/>
        <v>买</v>
      </c>
      <c r="M1554" s="4" t="str">
        <f t="shared" ca="1" si="98"/>
        <v/>
      </c>
      <c r="N1554" s="3">
        <f ca="1">IF(L1553="买",E1554/E1553-1,0)-IF(M1554=1,计算结果!B$17,0)</f>
        <v>-5.0597976080957174E-3</v>
      </c>
      <c r="O1554" s="2">
        <f t="shared" ca="1" si="99"/>
        <v>3.3870570476447925</v>
      </c>
      <c r="P1554" s="3">
        <f ca="1">1-O1554/MAX(O$2:O1554)</f>
        <v>0.39974081227137037</v>
      </c>
    </row>
    <row r="1555" spans="1:16" x14ac:dyDescent="0.15">
      <c r="A1555" s="1">
        <v>40693</v>
      </c>
      <c r="B1555">
        <v>2956.58</v>
      </c>
      <c r="C1555">
        <v>2982.58</v>
      </c>
      <c r="D1555">
        <v>2942.36</v>
      </c>
      <c r="E1555" s="2">
        <v>2954.51</v>
      </c>
      <c r="F1555" s="16">
        <v>42960261120</v>
      </c>
      <c r="G1555" s="3">
        <f t="shared" si="96"/>
        <v>-2.9696521794884134E-3</v>
      </c>
      <c r="H1555" s="3">
        <f>1-E1555/MAX(E$2:E1555)</f>
        <v>0.49729292860545837</v>
      </c>
      <c r="I1555" s="32">
        <v>175.63636363636365</v>
      </c>
      <c r="J1555" s="32">
        <v>763.63636363636363</v>
      </c>
      <c r="K1555" s="34">
        <f ca="1">IF(ROW()&gt;计算结果!B$18+1,SUM(OFFSET(I1555,0,0,-计算结果!B$18,1))-SUM(OFFSET(J1555,0,0,-计算结果!B$18,1)),SUM(OFFSET(I1555,0,0,-ROW(),1))-SUM(OFFSET(J1555,0,0,-ROW(),1)))</f>
        <v>-966</v>
      </c>
      <c r="L1555" s="35" t="str">
        <f t="shared" ca="1" si="97"/>
        <v>卖</v>
      </c>
      <c r="M1555" s="4">
        <f t="shared" ca="1" si="98"/>
        <v>1</v>
      </c>
      <c r="N1555" s="3">
        <f ca="1">IF(L1554="买",E1555/E1554-1,0)-IF(M1555=1,计算结果!B$17,0)</f>
        <v>-2.9696521794884134E-3</v>
      </c>
      <c r="O1555" s="2">
        <f t="shared" ca="1" si="99"/>
        <v>3.3769986663012026</v>
      </c>
      <c r="P1555" s="3">
        <f ca="1">1-O1555/MAX(O$2:O1555)</f>
        <v>0.4015233732764667</v>
      </c>
    </row>
    <row r="1556" spans="1:16" x14ac:dyDescent="0.15">
      <c r="A1556" s="1">
        <v>40694</v>
      </c>
      <c r="B1556">
        <v>2958.61</v>
      </c>
      <c r="C1556">
        <v>3001.73</v>
      </c>
      <c r="D1556">
        <v>2946.15</v>
      </c>
      <c r="E1556" s="2">
        <v>3001.56</v>
      </c>
      <c r="F1556" s="16">
        <v>50553384960</v>
      </c>
      <c r="G1556" s="3">
        <f t="shared" si="96"/>
        <v>1.5924806482292997E-2</v>
      </c>
      <c r="H1556" s="3">
        <f>1-E1556/MAX(E$2:E1556)</f>
        <v>0.48928741577621992</v>
      </c>
      <c r="I1556" s="32">
        <v>873.00402252614651</v>
      </c>
      <c r="J1556" s="32">
        <v>65.004022526146514</v>
      </c>
      <c r="K1556" s="34">
        <f ca="1">IF(ROW()&gt;计算结果!B$18+1,SUM(OFFSET(I1556,0,0,-计算结果!B$18,1))-SUM(OFFSET(J1556,0,0,-计算结果!B$18,1)),SUM(OFFSET(I1556,0,0,-ROW(),1))-SUM(OFFSET(J1556,0,0,-ROW(),1)))</f>
        <v>-145</v>
      </c>
      <c r="L1556" s="35" t="str">
        <f t="shared" ca="1" si="97"/>
        <v>卖</v>
      </c>
      <c r="M1556" s="4" t="str">
        <f t="shared" ca="1" si="98"/>
        <v/>
      </c>
      <c r="N1556" s="3">
        <f ca="1">IF(L1555="买",E1556/E1555-1,0)-IF(M1556=1,计算结果!B$17,0)</f>
        <v>0</v>
      </c>
      <c r="O1556" s="2">
        <f t="shared" ca="1" si="99"/>
        <v>3.3769986663012026</v>
      </c>
      <c r="P1556" s="3">
        <f ca="1">1-O1556/MAX(O$2:O1556)</f>
        <v>0.4015233732764667</v>
      </c>
    </row>
    <row r="1557" spans="1:16" x14ac:dyDescent="0.15">
      <c r="A1557" s="1">
        <v>40695</v>
      </c>
      <c r="B1557">
        <v>2996.09</v>
      </c>
      <c r="C1557">
        <v>3006.56</v>
      </c>
      <c r="D1557">
        <v>2985.71</v>
      </c>
      <c r="E1557" s="2">
        <v>3004.17</v>
      </c>
      <c r="F1557" s="16">
        <v>49060077568</v>
      </c>
      <c r="G1557" s="3">
        <f t="shared" si="96"/>
        <v>8.6954783512571687E-4</v>
      </c>
      <c r="H1557" s="3">
        <f>1-E1557/MAX(E$2:E1557)</f>
        <v>0.4888433267542367</v>
      </c>
      <c r="I1557" s="32">
        <v>674.63157894736844</v>
      </c>
      <c r="J1557" s="32">
        <v>232.63157894736844</v>
      </c>
      <c r="K1557" s="34">
        <f ca="1">IF(ROW()&gt;计算结果!B$18+1,SUM(OFFSET(I1557,0,0,-计算结果!B$18,1))-SUM(OFFSET(J1557,0,0,-计算结果!B$18,1)),SUM(OFFSET(I1557,0,0,-ROW(),1))-SUM(OFFSET(J1557,0,0,-ROW(),1)))</f>
        <v>643.00000000000728</v>
      </c>
      <c r="L1557" s="35" t="str">
        <f t="shared" ca="1" si="97"/>
        <v>买</v>
      </c>
      <c r="M1557" s="4">
        <f t="shared" ca="1" si="98"/>
        <v>1</v>
      </c>
      <c r="N1557" s="3">
        <f ca="1">IF(L1556="买",E1557/E1556-1,0)-IF(M1557=1,计算结果!B$17,0)</f>
        <v>0</v>
      </c>
      <c r="O1557" s="2">
        <f t="shared" ca="1" si="99"/>
        <v>3.3769986663012026</v>
      </c>
      <c r="P1557" s="3">
        <f ca="1">1-O1557/MAX(O$2:O1557)</f>
        <v>0.4015233732764667</v>
      </c>
    </row>
    <row r="1558" spans="1:16" x14ac:dyDescent="0.15">
      <c r="A1558" s="1">
        <v>40696</v>
      </c>
      <c r="B1558">
        <v>2970.63</v>
      </c>
      <c r="C1558">
        <v>2984.49</v>
      </c>
      <c r="D1558">
        <v>2923.02</v>
      </c>
      <c r="E1558" s="2">
        <v>2955.71</v>
      </c>
      <c r="F1558" s="16">
        <v>61748346880</v>
      </c>
      <c r="G1558" s="3">
        <f t="shared" si="96"/>
        <v>-1.6130911366533884E-2</v>
      </c>
      <c r="H1558" s="3">
        <f>1-E1558/MAX(E$2:E1558)</f>
        <v>0.49708874974477635</v>
      </c>
      <c r="I1558" s="32">
        <v>168.94871794871796</v>
      </c>
      <c r="J1558" s="32">
        <v>767.94871794871801</v>
      </c>
      <c r="K1558" s="34">
        <f ca="1">IF(ROW()&gt;计算结果!B$18+1,SUM(OFFSET(I1558,0,0,-计算结果!B$18,1))-SUM(OFFSET(J1558,0,0,-计算结果!B$18,1)),SUM(OFFSET(I1558,0,0,-ROW(),1))-SUM(OFFSET(J1558,0,0,-ROW(),1)))</f>
        <v>-717</v>
      </c>
      <c r="L1558" s="35" t="str">
        <f t="shared" ca="1" si="97"/>
        <v>卖</v>
      </c>
      <c r="M1558" s="4">
        <f t="shared" ca="1" si="98"/>
        <v>1</v>
      </c>
      <c r="N1558" s="3">
        <f ca="1">IF(L1557="买",E1558/E1557-1,0)-IF(M1558=1,计算结果!B$17,0)</f>
        <v>-1.6130911366533884E-2</v>
      </c>
      <c r="O1558" s="2">
        <f t="shared" ca="1" si="99"/>
        <v>3.3225246001301949</v>
      </c>
      <c r="P1558" s="3">
        <f ca="1">1-O1558/MAX(O$2:O1558)</f>
        <v>0.41117734669708617</v>
      </c>
    </row>
    <row r="1559" spans="1:16" x14ac:dyDescent="0.15">
      <c r="A1559" s="1">
        <v>40697</v>
      </c>
      <c r="B1559">
        <v>2951.58</v>
      </c>
      <c r="C1559">
        <v>2993.9</v>
      </c>
      <c r="D1559">
        <v>2951.2</v>
      </c>
      <c r="E1559" s="2">
        <v>2986.35</v>
      </c>
      <c r="F1559" s="16">
        <v>49273757696</v>
      </c>
      <c r="G1559" s="3">
        <f t="shared" si="96"/>
        <v>1.0366375591651433E-2</v>
      </c>
      <c r="H1559" s="3">
        <f>1-E1559/MAX(E$2:E1559)</f>
        <v>0.49187538283536381</v>
      </c>
      <c r="I1559" s="32">
        <v>876.97718631178702</v>
      </c>
      <c r="J1559" s="32">
        <v>61.977186311787023</v>
      </c>
      <c r="K1559" s="34">
        <f ca="1">IF(ROW()&gt;计算结果!B$18+1,SUM(OFFSET(I1559,0,0,-计算结果!B$18,1))-SUM(OFFSET(J1559,0,0,-计算结果!B$18,1)),SUM(OFFSET(I1559,0,0,-ROW(),1))-SUM(OFFSET(J1559,0,0,-ROW(),1)))</f>
        <v>836</v>
      </c>
      <c r="L1559" s="35" t="str">
        <f t="shared" ca="1" si="97"/>
        <v>买</v>
      </c>
      <c r="M1559" s="4">
        <f t="shared" ca="1" si="98"/>
        <v>1</v>
      </c>
      <c r="N1559" s="3">
        <f ca="1">IF(L1558="买",E1559/E1558-1,0)-IF(M1559=1,计算结果!B$17,0)</f>
        <v>0</v>
      </c>
      <c r="O1559" s="2">
        <f t="shared" ca="1" si="99"/>
        <v>3.3225246001301949</v>
      </c>
      <c r="P1559" s="3">
        <f ca="1">1-O1559/MAX(O$2:O1559)</f>
        <v>0.41117734669708617</v>
      </c>
    </row>
    <row r="1560" spans="1:16" x14ac:dyDescent="0.15">
      <c r="A1560" s="1">
        <v>40701</v>
      </c>
      <c r="B1560">
        <v>2977.68</v>
      </c>
      <c r="C1560">
        <v>3006.57</v>
      </c>
      <c r="D1560">
        <v>2974.36</v>
      </c>
      <c r="E1560" s="2">
        <v>3004.26</v>
      </c>
      <c r="F1560" s="16">
        <v>49859133440</v>
      </c>
      <c r="G1560" s="3">
        <f t="shared" si="96"/>
        <v>5.997287658847883E-3</v>
      </c>
      <c r="H1560" s="3">
        <f>1-E1560/MAX(E$2:E1560)</f>
        <v>0.48882801333968551</v>
      </c>
      <c r="I1560" s="32">
        <v>739.16883116883116</v>
      </c>
      <c r="J1560" s="32">
        <v>181.16883116883116</v>
      </c>
      <c r="K1560" s="34">
        <f ca="1">IF(ROW()&gt;计算结果!B$18+1,SUM(OFFSET(I1560,0,0,-计算结果!B$18,1))-SUM(OFFSET(J1560,0,0,-计算结果!B$18,1)),SUM(OFFSET(I1560,0,0,-ROW(),1))-SUM(OFFSET(J1560,0,0,-ROW(),1)))</f>
        <v>858.00000000000728</v>
      </c>
      <c r="L1560" s="35" t="str">
        <f t="shared" ca="1" si="97"/>
        <v>买</v>
      </c>
      <c r="M1560" s="4" t="str">
        <f t="shared" ca="1" si="98"/>
        <v/>
      </c>
      <c r="N1560" s="3">
        <f ca="1">IF(L1559="买",E1560/E1559-1,0)-IF(M1560=1,计算结果!B$17,0)</f>
        <v>5.997287658847883E-3</v>
      </c>
      <c r="O1560" s="2">
        <f t="shared" ca="1" si="99"/>
        <v>3.342450735910774</v>
      </c>
      <c r="P1560" s="3">
        <f ca="1">1-O1560/MAX(O$2:O1560)</f>
        <v>0.40764600786518257</v>
      </c>
    </row>
    <row r="1561" spans="1:16" x14ac:dyDescent="0.15">
      <c r="A1561" s="1">
        <v>40702</v>
      </c>
      <c r="B1561">
        <v>3003.58</v>
      </c>
      <c r="C1561">
        <v>3012.81</v>
      </c>
      <c r="D1561">
        <v>2965.92</v>
      </c>
      <c r="E1561" s="2">
        <v>3008.65</v>
      </c>
      <c r="F1561" s="16">
        <v>51123187712</v>
      </c>
      <c r="G1561" s="3">
        <f t="shared" si="96"/>
        <v>1.4612583464812534E-3</v>
      </c>
      <c r="H1561" s="3">
        <f>1-E1561/MAX(E$2:E1561)</f>
        <v>0.48808105900769072</v>
      </c>
      <c r="I1561" s="32">
        <v>508.42105263157907</v>
      </c>
      <c r="J1561" s="32">
        <v>368.42105263157907</v>
      </c>
      <c r="K1561" s="34">
        <f ca="1">IF(ROW()&gt;计算结果!B$18+1,SUM(OFFSET(I1561,0,0,-计算结果!B$18,1))-SUM(OFFSET(J1561,0,0,-计算结果!B$18,1)),SUM(OFFSET(I1561,0,0,-ROW(),1))-SUM(OFFSET(J1561,0,0,-ROW(),1)))</f>
        <v>598</v>
      </c>
      <c r="L1561" s="35" t="str">
        <f t="shared" ca="1" si="97"/>
        <v>买</v>
      </c>
      <c r="M1561" s="4" t="str">
        <f t="shared" ca="1" si="98"/>
        <v/>
      </c>
      <c r="N1561" s="3">
        <f ca="1">IF(L1560="买",E1561/E1560-1,0)-IF(M1561=1,计算结果!B$17,0)</f>
        <v>1.4612583464812534E-3</v>
      </c>
      <c r="O1561" s="2">
        <f t="shared" ca="1" si="99"/>
        <v>3.3473349199463263</v>
      </c>
      <c r="P1561" s="3">
        <f ca="1">1-O1561/MAX(O$2:O1561)</f>
        <v>0.40678042565010397</v>
      </c>
    </row>
    <row r="1562" spans="1:16" x14ac:dyDescent="0.15">
      <c r="A1562" s="1">
        <v>40703</v>
      </c>
      <c r="B1562">
        <v>3000.4</v>
      </c>
      <c r="C1562">
        <v>3004.06</v>
      </c>
      <c r="D1562">
        <v>2951.89</v>
      </c>
      <c r="E1562" s="2">
        <v>2951.89</v>
      </c>
      <c r="F1562" s="16">
        <v>55381278720</v>
      </c>
      <c r="G1562" s="3">
        <f t="shared" si="96"/>
        <v>-1.8865604174629902E-2</v>
      </c>
      <c r="H1562" s="3">
        <f>1-E1562/MAX(E$2:E1562)</f>
        <v>0.49773871911794731</v>
      </c>
      <c r="I1562" s="32">
        <v>77.637362637362628</v>
      </c>
      <c r="J1562" s="32">
        <v>862.63736263736268</v>
      </c>
      <c r="K1562" s="34">
        <f ca="1">IF(ROW()&gt;计算结果!B$18+1,SUM(OFFSET(I1562,0,0,-计算结果!B$18,1))-SUM(OFFSET(J1562,0,0,-计算结果!B$18,1)),SUM(OFFSET(I1562,0,0,-ROW(),1))-SUM(OFFSET(J1562,0,0,-ROW(),1)))</f>
        <v>-161.99999999999272</v>
      </c>
      <c r="L1562" s="35" t="str">
        <f t="shared" ca="1" si="97"/>
        <v>卖</v>
      </c>
      <c r="M1562" s="4">
        <f t="shared" ca="1" si="98"/>
        <v>1</v>
      </c>
      <c r="N1562" s="3">
        <f ca="1">IF(L1561="买",E1562/E1561-1,0)-IF(M1562=1,计算结果!B$17,0)</f>
        <v>-1.8865604174629902E-2</v>
      </c>
      <c r="O1562" s="2">
        <f t="shared" ca="1" si="99"/>
        <v>3.2841854243067026</v>
      </c>
      <c r="P1562" s="3">
        <f ca="1">1-O1562/MAX(O$2:O1562)</f>
        <v>0.4179718713284315</v>
      </c>
    </row>
    <row r="1563" spans="1:16" x14ac:dyDescent="0.15">
      <c r="A1563" s="1">
        <v>40704</v>
      </c>
      <c r="B1563">
        <v>2947.93</v>
      </c>
      <c r="C1563">
        <v>2964.08</v>
      </c>
      <c r="D1563">
        <v>2925.87</v>
      </c>
      <c r="E1563" s="2">
        <v>2961.93</v>
      </c>
      <c r="F1563" s="16">
        <v>50942992384</v>
      </c>
      <c r="G1563" s="3">
        <f t="shared" si="96"/>
        <v>3.4012107497229938E-3</v>
      </c>
      <c r="H1563" s="3">
        <f>1-E1563/MAX(E$2:E1563)</f>
        <v>0.49603042265024166</v>
      </c>
      <c r="I1563" s="32">
        <v>511.55172413793093</v>
      </c>
      <c r="J1563" s="32">
        <v>396.55172413793093</v>
      </c>
      <c r="K1563" s="34">
        <f ca="1">IF(ROW()&gt;计算结果!B$18+1,SUM(OFFSET(I1563,0,0,-计算结果!B$18,1))-SUM(OFFSET(J1563,0,0,-计算结果!B$18,1)),SUM(OFFSET(I1563,0,0,-ROW(),1))-SUM(OFFSET(J1563,0,0,-ROW(),1)))</f>
        <v>-713</v>
      </c>
      <c r="L1563" s="35" t="str">
        <f t="shared" ca="1" si="97"/>
        <v>卖</v>
      </c>
      <c r="M1563" s="4" t="str">
        <f t="shared" ca="1" si="98"/>
        <v/>
      </c>
      <c r="N1563" s="3">
        <f ca="1">IF(L1562="买",E1563/E1562-1,0)-IF(M1563=1,计算结果!B$17,0)</f>
        <v>0</v>
      </c>
      <c r="O1563" s="2">
        <f t="shared" ca="1" si="99"/>
        <v>3.2841854243067026</v>
      </c>
      <c r="P1563" s="3">
        <f ca="1">1-O1563/MAX(O$2:O1563)</f>
        <v>0.4179718713284315</v>
      </c>
    </row>
    <row r="1564" spans="1:16" x14ac:dyDescent="0.15">
      <c r="A1564" s="1">
        <v>40707</v>
      </c>
      <c r="B1564">
        <v>2940.39</v>
      </c>
      <c r="C1564">
        <v>2957.52</v>
      </c>
      <c r="D1564">
        <v>2921.75</v>
      </c>
      <c r="E1564" s="2">
        <v>2950.35</v>
      </c>
      <c r="F1564" s="16">
        <v>46991282176</v>
      </c>
      <c r="G1564" s="3">
        <f t="shared" si="96"/>
        <v>-3.9096129888281927E-3</v>
      </c>
      <c r="H1564" s="3">
        <f>1-E1564/MAX(E$2:E1564)</f>
        <v>0.49800074865582244</v>
      </c>
      <c r="I1564" s="32">
        <v>338.33333333333331</v>
      </c>
      <c r="J1564" s="32">
        <v>583.33333333333326</v>
      </c>
      <c r="K1564" s="34">
        <f ca="1">IF(ROW()&gt;计算结果!B$18+1,SUM(OFFSET(I1564,0,0,-计算结果!B$18,1))-SUM(OFFSET(J1564,0,0,-计算结果!B$18,1)),SUM(OFFSET(I1564,0,0,-ROW(),1))-SUM(OFFSET(J1564,0,0,-ROW(),1)))</f>
        <v>-1180</v>
      </c>
      <c r="L1564" s="35" t="str">
        <f t="shared" ca="1" si="97"/>
        <v>卖</v>
      </c>
      <c r="M1564" s="4" t="str">
        <f t="shared" ca="1" si="98"/>
        <v/>
      </c>
      <c r="N1564" s="3">
        <f ca="1">IF(L1563="买",E1564/E1563-1,0)-IF(M1564=1,计算结果!B$17,0)</f>
        <v>0</v>
      </c>
      <c r="O1564" s="2">
        <f t="shared" ca="1" si="99"/>
        <v>3.2841854243067026</v>
      </c>
      <c r="P1564" s="3">
        <f ca="1">1-O1564/MAX(O$2:O1564)</f>
        <v>0.4179718713284315</v>
      </c>
    </row>
    <row r="1565" spans="1:16" x14ac:dyDescent="0.15">
      <c r="A1565" s="1">
        <v>40708</v>
      </c>
      <c r="B1565">
        <v>2947.66</v>
      </c>
      <c r="C1565">
        <v>3000.53</v>
      </c>
      <c r="D1565">
        <v>2943.53</v>
      </c>
      <c r="E1565" s="2">
        <v>2993.56</v>
      </c>
      <c r="F1565" s="16">
        <v>66158911488</v>
      </c>
      <c r="G1565" s="3">
        <f t="shared" si="96"/>
        <v>1.4645719999322182E-2</v>
      </c>
      <c r="H1565" s="3">
        <f>1-E1565/MAX(E$2:E1565)</f>
        <v>0.49064860818076639</v>
      </c>
      <c r="I1565" s="32">
        <v>852.03071672354952</v>
      </c>
      <c r="J1565" s="32">
        <v>87.030716723549517</v>
      </c>
      <c r="K1565" s="34">
        <f ca="1">IF(ROW()&gt;计算结果!B$18+1,SUM(OFFSET(I1565,0,0,-计算结果!B$18,1))-SUM(OFFSET(J1565,0,0,-计算结果!B$18,1)),SUM(OFFSET(I1565,0,0,-ROW(),1))-SUM(OFFSET(J1565,0,0,-ROW(),1)))</f>
        <v>-217.99999999999272</v>
      </c>
      <c r="L1565" s="35" t="str">
        <f t="shared" ca="1" si="97"/>
        <v>卖</v>
      </c>
      <c r="M1565" s="4" t="str">
        <f t="shared" ca="1" si="98"/>
        <v/>
      </c>
      <c r="N1565" s="3">
        <f ca="1">IF(L1564="买",E1565/E1564-1,0)-IF(M1565=1,计算结果!B$17,0)</f>
        <v>0</v>
      </c>
      <c r="O1565" s="2">
        <f t="shared" ca="1" si="99"/>
        <v>3.2841854243067026</v>
      </c>
      <c r="P1565" s="3">
        <f ca="1">1-O1565/MAX(O$2:O1565)</f>
        <v>0.4179718713284315</v>
      </c>
    </row>
    <row r="1566" spans="1:16" x14ac:dyDescent="0.15">
      <c r="A1566" s="1">
        <v>40709</v>
      </c>
      <c r="B1566">
        <v>2984.96</v>
      </c>
      <c r="C1566">
        <v>2999.15</v>
      </c>
      <c r="D1566">
        <v>2963.11</v>
      </c>
      <c r="E1566" s="2">
        <v>2963.12</v>
      </c>
      <c r="F1566" s="16">
        <v>54467702784</v>
      </c>
      <c r="G1566" s="3">
        <f t="shared" si="96"/>
        <v>-1.0168495036010694E-2</v>
      </c>
      <c r="H1566" s="3">
        <f>1-E1566/MAX(E$2:E1566)</f>
        <v>0.49582794528006535</v>
      </c>
      <c r="I1566" s="32">
        <v>178.10526315789471</v>
      </c>
      <c r="J1566" s="32">
        <v>742.10526315789468</v>
      </c>
      <c r="K1566" s="34">
        <f ca="1">IF(ROW()&gt;计算结果!B$18+1,SUM(OFFSET(I1566,0,0,-计算结果!B$18,1))-SUM(OFFSET(J1566,0,0,-计算结果!B$18,1)),SUM(OFFSET(I1566,0,0,-ROW(),1))-SUM(OFFSET(J1566,0,0,-ROW(),1)))</f>
        <v>-321</v>
      </c>
      <c r="L1566" s="35" t="str">
        <f t="shared" ca="1" si="97"/>
        <v>卖</v>
      </c>
      <c r="M1566" s="4" t="str">
        <f t="shared" ca="1" si="98"/>
        <v/>
      </c>
      <c r="N1566" s="3">
        <f ca="1">IF(L1565="买",E1566/E1565-1,0)-IF(M1566=1,计算结果!B$17,0)</f>
        <v>0</v>
      </c>
      <c r="O1566" s="2">
        <f t="shared" ca="1" si="99"/>
        <v>3.2841854243067026</v>
      </c>
      <c r="P1566" s="3">
        <f ca="1">1-O1566/MAX(O$2:O1566)</f>
        <v>0.4179718713284315</v>
      </c>
    </row>
    <row r="1567" spans="1:16" x14ac:dyDescent="0.15">
      <c r="A1567" s="1">
        <v>40710</v>
      </c>
      <c r="B1567">
        <v>2939.68</v>
      </c>
      <c r="C1567">
        <v>2946.82</v>
      </c>
      <c r="D1567">
        <v>2915.4</v>
      </c>
      <c r="E1567" s="2">
        <v>2917.58</v>
      </c>
      <c r="F1567" s="16">
        <v>47067185152</v>
      </c>
      <c r="G1567" s="3">
        <f t="shared" si="96"/>
        <v>-1.5368935446421372E-2</v>
      </c>
      <c r="H1567" s="3">
        <f>1-E1567/MAX(E$2:E1567)</f>
        <v>0.50357653304294558</v>
      </c>
      <c r="I1567" s="32">
        <v>86.111111111111114</v>
      </c>
      <c r="J1567" s="32">
        <v>861.11111111111109</v>
      </c>
      <c r="K1567" s="34">
        <f ca="1">IF(ROW()&gt;计算结果!B$18+1,SUM(OFFSET(I1567,0,0,-计算结果!B$18,1))-SUM(OFFSET(J1567,0,0,-计算结果!B$18,1)),SUM(OFFSET(I1567,0,0,-ROW(),1))-SUM(OFFSET(J1567,0,0,-ROW(),1)))</f>
        <v>-1830</v>
      </c>
      <c r="L1567" s="35" t="str">
        <f t="shared" ca="1" si="97"/>
        <v>卖</v>
      </c>
      <c r="M1567" s="4" t="str">
        <f t="shared" ca="1" si="98"/>
        <v/>
      </c>
      <c r="N1567" s="3">
        <f ca="1">IF(L1566="买",E1567/E1566-1,0)-IF(M1567=1,计算结果!B$17,0)</f>
        <v>0</v>
      </c>
      <c r="O1567" s="2">
        <f t="shared" ca="1" si="99"/>
        <v>3.2841854243067026</v>
      </c>
      <c r="P1567" s="3">
        <f ca="1">1-O1567/MAX(O$2:O1567)</f>
        <v>0.4179718713284315</v>
      </c>
    </row>
    <row r="1568" spans="1:16" x14ac:dyDescent="0.15">
      <c r="A1568" s="1">
        <v>40711</v>
      </c>
      <c r="B1568">
        <v>2916.41</v>
      </c>
      <c r="C1568">
        <v>2934.06</v>
      </c>
      <c r="D1568">
        <v>2891.01</v>
      </c>
      <c r="E1568" s="2">
        <v>2892.16</v>
      </c>
      <c r="F1568" s="16">
        <v>51647156224</v>
      </c>
      <c r="G1568" s="3">
        <f t="shared" si="96"/>
        <v>-8.7127002515784424E-3</v>
      </c>
      <c r="H1568" s="3">
        <f>1-E1568/MAX(E$2:E1568)</f>
        <v>0.50790172190839178</v>
      </c>
      <c r="I1568" s="32">
        <v>167.82051282051282</v>
      </c>
      <c r="J1568" s="32">
        <v>762.82051282051282</v>
      </c>
      <c r="K1568" s="34">
        <f ca="1">IF(ROW()&gt;计算结果!B$18+1,SUM(OFFSET(I1568,0,0,-计算结果!B$18,1))-SUM(OFFSET(J1568,0,0,-计算结果!B$18,1)),SUM(OFFSET(I1568,0,0,-ROW(),1))-SUM(OFFSET(J1568,0,0,-ROW(),1)))</f>
        <v>-2997.0000000000036</v>
      </c>
      <c r="L1568" s="35" t="str">
        <f t="shared" ca="1" si="97"/>
        <v>卖</v>
      </c>
      <c r="M1568" s="4" t="str">
        <f t="shared" ca="1" si="98"/>
        <v/>
      </c>
      <c r="N1568" s="3">
        <f ca="1">IF(L1567="买",E1568/E1567-1,0)-IF(M1568=1,计算结果!B$17,0)</f>
        <v>0</v>
      </c>
      <c r="O1568" s="2">
        <f t="shared" ca="1" si="99"/>
        <v>3.2841854243067026</v>
      </c>
      <c r="P1568" s="3">
        <f ca="1">1-O1568/MAX(O$2:O1568)</f>
        <v>0.4179718713284315</v>
      </c>
    </row>
    <row r="1569" spans="1:16" x14ac:dyDescent="0.15">
      <c r="A1569" s="1">
        <v>40714</v>
      </c>
      <c r="B1569">
        <v>2888.94</v>
      </c>
      <c r="C1569">
        <v>2896.08</v>
      </c>
      <c r="D1569">
        <v>2862.41</v>
      </c>
      <c r="E1569" s="2">
        <v>2874.9</v>
      </c>
      <c r="F1569" s="16">
        <v>45416697856</v>
      </c>
      <c r="G1569" s="3">
        <f t="shared" si="96"/>
        <v>-5.9678579331710058E-3</v>
      </c>
      <c r="H1569" s="3">
        <f>1-E1569/MAX(E$2:E1569)</f>
        <v>0.51083849452120056</v>
      </c>
      <c r="I1569" s="32">
        <v>260.66666666666669</v>
      </c>
      <c r="J1569" s="32">
        <v>651.66666666666674</v>
      </c>
      <c r="K1569" s="34">
        <f ca="1">IF(ROW()&gt;计算结果!B$18+1,SUM(OFFSET(I1569,0,0,-计算结果!B$18,1))-SUM(OFFSET(J1569,0,0,-计算结果!B$18,1)),SUM(OFFSET(I1569,0,0,-ROW(),1))-SUM(OFFSET(J1569,0,0,-ROW(),1)))</f>
        <v>-3508.0000000000036</v>
      </c>
      <c r="L1569" s="35" t="str">
        <f t="shared" ca="1" si="97"/>
        <v>卖</v>
      </c>
      <c r="M1569" s="4" t="str">
        <f t="shared" ca="1" si="98"/>
        <v/>
      </c>
      <c r="N1569" s="3">
        <f ca="1">IF(L1568="买",E1569/E1568-1,0)-IF(M1569=1,计算结果!B$17,0)</f>
        <v>0</v>
      </c>
      <c r="O1569" s="2">
        <f t="shared" ca="1" si="99"/>
        <v>3.2841854243067026</v>
      </c>
      <c r="P1569" s="3">
        <f ca="1">1-O1569/MAX(O$2:O1569)</f>
        <v>0.4179718713284315</v>
      </c>
    </row>
    <row r="1570" spans="1:16" x14ac:dyDescent="0.15">
      <c r="A1570" s="1">
        <v>40715</v>
      </c>
      <c r="B1570">
        <v>2883.35</v>
      </c>
      <c r="C1570">
        <v>2909.57</v>
      </c>
      <c r="D1570">
        <v>2877.05</v>
      </c>
      <c r="E1570" s="2">
        <v>2909.07</v>
      </c>
      <c r="F1570" s="16">
        <v>50160676864</v>
      </c>
      <c r="G1570" s="3">
        <f t="shared" si="96"/>
        <v>1.1885630804549852E-2</v>
      </c>
      <c r="H1570" s="3">
        <f>1-E1570/MAX(E$2:E1570)</f>
        <v>0.50502450146328182</v>
      </c>
      <c r="I1570" s="32">
        <v>831.05277401894455</v>
      </c>
      <c r="J1570" s="32">
        <v>99.052774018944547</v>
      </c>
      <c r="K1570" s="34">
        <f ca="1">IF(ROW()&gt;计算结果!B$18+1,SUM(OFFSET(I1570,0,0,-计算结果!B$18,1))-SUM(OFFSET(J1570,0,0,-计算结果!B$18,1)),SUM(OFFSET(I1570,0,0,-ROW(),1))-SUM(OFFSET(J1570,0,0,-ROW(),1)))</f>
        <v>-2699.9999999999927</v>
      </c>
      <c r="L1570" s="35" t="str">
        <f t="shared" ca="1" si="97"/>
        <v>卖</v>
      </c>
      <c r="M1570" s="4" t="str">
        <f t="shared" ca="1" si="98"/>
        <v/>
      </c>
      <c r="N1570" s="3">
        <f ca="1">IF(L1569="买",E1570/E1569-1,0)-IF(M1570=1,计算结果!B$17,0)</f>
        <v>0</v>
      </c>
      <c r="O1570" s="2">
        <f t="shared" ca="1" si="99"/>
        <v>3.2841854243067026</v>
      </c>
      <c r="P1570" s="3">
        <f ca="1">1-O1570/MAX(O$2:O1570)</f>
        <v>0.4179718713284315</v>
      </c>
    </row>
    <row r="1571" spans="1:16" x14ac:dyDescent="0.15">
      <c r="A1571" s="1">
        <v>40716</v>
      </c>
      <c r="B1571">
        <v>2913.67</v>
      </c>
      <c r="C1571">
        <v>2921.03</v>
      </c>
      <c r="D1571">
        <v>2894.18</v>
      </c>
      <c r="E1571" s="2">
        <v>2908.58</v>
      </c>
      <c r="F1571" s="16">
        <v>43263823872</v>
      </c>
      <c r="G1571" s="3">
        <f t="shared" si="96"/>
        <v>-1.6843871065330696E-4</v>
      </c>
      <c r="H1571" s="3">
        <f>1-E1571/MAX(E$2:E1571)</f>
        <v>0.50510787449806027</v>
      </c>
      <c r="I1571" s="32">
        <v>363.00000000000006</v>
      </c>
      <c r="J1571" s="32">
        <v>550</v>
      </c>
      <c r="K1571" s="34">
        <f ca="1">IF(ROW()&gt;计算结果!B$18+1,SUM(OFFSET(I1571,0,0,-计算结果!B$18,1))-SUM(OFFSET(J1571,0,0,-计算结果!B$18,1)),SUM(OFFSET(I1571,0,0,-ROW(),1))-SUM(OFFSET(J1571,0,0,-ROW(),1)))</f>
        <v>-2524</v>
      </c>
      <c r="L1571" s="35" t="str">
        <f t="shared" ca="1" si="97"/>
        <v>卖</v>
      </c>
      <c r="M1571" s="4" t="str">
        <f t="shared" ca="1" si="98"/>
        <v/>
      </c>
      <c r="N1571" s="3">
        <f ca="1">IF(L1570="买",E1571/E1570-1,0)-IF(M1571=1,计算结果!B$17,0)</f>
        <v>0</v>
      </c>
      <c r="O1571" s="2">
        <f t="shared" ca="1" si="99"/>
        <v>3.2841854243067026</v>
      </c>
      <c r="P1571" s="3">
        <f ca="1">1-O1571/MAX(O$2:O1571)</f>
        <v>0.4179718713284315</v>
      </c>
    </row>
    <row r="1572" spans="1:16" x14ac:dyDescent="0.15">
      <c r="A1572" s="1">
        <v>40717</v>
      </c>
      <c r="B1572">
        <v>2899.01</v>
      </c>
      <c r="C1572">
        <v>2966.54</v>
      </c>
      <c r="D1572">
        <v>2888.68</v>
      </c>
      <c r="E1572" s="2">
        <v>2957.63</v>
      </c>
      <c r="F1572" s="16">
        <v>55276888064</v>
      </c>
      <c r="G1572" s="3">
        <f t="shared" si="96"/>
        <v>1.6863899222300915E-2</v>
      </c>
      <c r="H1572" s="3">
        <f>1-E1572/MAX(E$2:E1572)</f>
        <v>0.49676206356768526</v>
      </c>
      <c r="I1572" s="32">
        <v>894.01193705914272</v>
      </c>
      <c r="J1572" s="32">
        <v>46.011937059142724</v>
      </c>
      <c r="K1572" s="34">
        <f ca="1">IF(ROW()&gt;计算结果!B$18+1,SUM(OFFSET(I1572,0,0,-计算结果!B$18,1))-SUM(OFFSET(J1572,0,0,-计算结果!B$18,1)),SUM(OFFSET(I1572,0,0,-ROW(),1))-SUM(OFFSET(J1572,0,0,-ROW(),1)))</f>
        <v>-1328</v>
      </c>
      <c r="L1572" s="35" t="str">
        <f t="shared" ca="1" si="97"/>
        <v>卖</v>
      </c>
      <c r="M1572" s="4" t="str">
        <f t="shared" ca="1" si="98"/>
        <v/>
      </c>
      <c r="N1572" s="3">
        <f ca="1">IF(L1571="买",E1572/E1571-1,0)-IF(M1572=1,计算结果!B$17,0)</f>
        <v>0</v>
      </c>
      <c r="O1572" s="2">
        <f t="shared" ca="1" si="99"/>
        <v>3.2841854243067026</v>
      </c>
      <c r="P1572" s="3">
        <f ca="1">1-O1572/MAX(O$2:O1572)</f>
        <v>0.4179718713284315</v>
      </c>
    </row>
    <row r="1573" spans="1:16" x14ac:dyDescent="0.15">
      <c r="A1573" s="1">
        <v>40718</v>
      </c>
      <c r="B1573">
        <v>2946.61</v>
      </c>
      <c r="C1573">
        <v>3047.94</v>
      </c>
      <c r="D1573">
        <v>2944.05</v>
      </c>
      <c r="E1573" s="2">
        <v>3027.47</v>
      </c>
      <c r="F1573" s="16">
        <v>104972926976</v>
      </c>
      <c r="G1573" s="3">
        <f t="shared" si="96"/>
        <v>2.3613501350743471E-2</v>
      </c>
      <c r="H1573" s="3">
        <f>1-E1573/MAX(E$2:E1573)</f>
        <v>0.48487885387599539</v>
      </c>
      <c r="I1573" s="32">
        <v>911.99929627023221</v>
      </c>
      <c r="J1573" s="32">
        <v>30.999296270232207</v>
      </c>
      <c r="K1573" s="34">
        <f ca="1">IF(ROW()&gt;计算结果!B$18+1,SUM(OFFSET(I1573,0,0,-计算结果!B$18,1))-SUM(OFFSET(J1573,0,0,-计算结果!B$18,1)),SUM(OFFSET(I1573,0,0,-ROW(),1))-SUM(OFFSET(J1573,0,0,-ROW(),1)))</f>
        <v>-733</v>
      </c>
      <c r="L1573" s="35" t="str">
        <f t="shared" ca="1" si="97"/>
        <v>卖</v>
      </c>
      <c r="M1573" s="4" t="str">
        <f t="shared" ca="1" si="98"/>
        <v/>
      </c>
      <c r="N1573" s="3">
        <f ca="1">IF(L1572="买",E1573/E1572-1,0)-IF(M1573=1,计算结果!B$17,0)</f>
        <v>0</v>
      </c>
      <c r="O1573" s="2">
        <f t="shared" ca="1" si="99"/>
        <v>3.2841854243067026</v>
      </c>
      <c r="P1573" s="3">
        <f ca="1">1-O1573/MAX(O$2:O1573)</f>
        <v>0.4179718713284315</v>
      </c>
    </row>
    <row r="1574" spans="1:16" x14ac:dyDescent="0.15">
      <c r="A1574" s="1">
        <v>40721</v>
      </c>
      <c r="B1574">
        <v>3028.5</v>
      </c>
      <c r="C1574">
        <v>3056.02</v>
      </c>
      <c r="D1574">
        <v>3019.24</v>
      </c>
      <c r="E1574" s="2">
        <v>3036.49</v>
      </c>
      <c r="F1574" s="16">
        <v>79044149248</v>
      </c>
      <c r="G1574" s="3">
        <f t="shared" si="96"/>
        <v>2.9793854274360321E-3</v>
      </c>
      <c r="H1574" s="3">
        <f>1-E1574/MAX(E$2:E1574)</f>
        <v>0.48334410943986938</v>
      </c>
      <c r="I1574" s="32">
        <v>733.15476190476181</v>
      </c>
      <c r="J1574" s="32">
        <v>168.15476190476181</v>
      </c>
      <c r="K1574" s="34">
        <f ca="1">IF(ROW()&gt;计算结果!B$18+1,SUM(OFFSET(I1574,0,0,-计算结果!B$18,1))-SUM(OFFSET(J1574,0,0,-计算结果!B$18,1)),SUM(OFFSET(I1574,0,0,-ROW(),1))-SUM(OFFSET(J1574,0,0,-ROW(),1)))</f>
        <v>373.00000000000728</v>
      </c>
      <c r="L1574" s="35" t="str">
        <f t="shared" ca="1" si="97"/>
        <v>买</v>
      </c>
      <c r="M1574" s="4">
        <f t="shared" ca="1" si="98"/>
        <v>1</v>
      </c>
      <c r="N1574" s="3">
        <f ca="1">IF(L1573="买",E1574/E1573-1,0)-IF(M1574=1,计算结果!B$17,0)</f>
        <v>0</v>
      </c>
      <c r="O1574" s="2">
        <f t="shared" ca="1" si="99"/>
        <v>3.2841854243067026</v>
      </c>
      <c r="P1574" s="3">
        <f ca="1">1-O1574/MAX(O$2:O1574)</f>
        <v>0.4179718713284315</v>
      </c>
    </row>
    <row r="1575" spans="1:16" x14ac:dyDescent="0.15">
      <c r="A1575" s="1">
        <v>40722</v>
      </c>
      <c r="B1575">
        <v>3040.18</v>
      </c>
      <c r="C1575">
        <v>3046.8</v>
      </c>
      <c r="D1575">
        <v>3014</v>
      </c>
      <c r="E1575" s="2">
        <v>3041.73</v>
      </c>
      <c r="F1575" s="16">
        <v>70333382656</v>
      </c>
      <c r="G1575" s="3">
        <f t="shared" si="96"/>
        <v>1.7256766859103934E-3</v>
      </c>
      <c r="H1575" s="3">
        <f>1-E1575/MAX(E$2:E1575)</f>
        <v>0.48245252841489139</v>
      </c>
      <c r="I1575" s="32">
        <v>411.9999999999996</v>
      </c>
      <c r="J1575" s="32">
        <v>399.9999999999996</v>
      </c>
      <c r="K1575" s="34">
        <f ca="1">IF(ROW()&gt;计算结果!B$18+1,SUM(OFFSET(I1575,0,0,-计算结果!B$18,1))-SUM(OFFSET(J1575,0,0,-计算结果!B$18,1)),SUM(OFFSET(I1575,0,0,-ROW(),1))-SUM(OFFSET(J1575,0,0,-ROW(),1)))</f>
        <v>-209</v>
      </c>
      <c r="L1575" s="35" t="str">
        <f t="shared" ca="1" si="97"/>
        <v>卖</v>
      </c>
      <c r="M1575" s="4">
        <f t="shared" ca="1" si="98"/>
        <v>1</v>
      </c>
      <c r="N1575" s="3">
        <f ca="1">IF(L1574="买",E1575/E1574-1,0)-IF(M1575=1,计算结果!B$17,0)</f>
        <v>1.7256766859103934E-3</v>
      </c>
      <c r="O1575" s="2">
        <f t="shared" ca="1" si="99"/>
        <v>3.2898528665256355</v>
      </c>
      <c r="P1575" s="3">
        <f ca="1">1-O1575/MAX(O$2:O1575)</f>
        <v>0.41696747895623898</v>
      </c>
    </row>
    <row r="1576" spans="1:16" x14ac:dyDescent="0.15">
      <c r="A1576" s="1">
        <v>40723</v>
      </c>
      <c r="B1576">
        <v>3039.05</v>
      </c>
      <c r="C1576">
        <v>3043.82</v>
      </c>
      <c r="D1576">
        <v>2999.95</v>
      </c>
      <c r="E1576" s="2">
        <v>3000.17</v>
      </c>
      <c r="F1576" s="16">
        <v>61717622784</v>
      </c>
      <c r="G1576" s="3">
        <f t="shared" si="96"/>
        <v>-1.3663277148201813E-2</v>
      </c>
      <c r="H1576" s="3">
        <f>1-E1576/MAX(E$2:E1576)</f>
        <v>0.48952392295650993</v>
      </c>
      <c r="I1576" s="32">
        <v>128.38095238095238</v>
      </c>
      <c r="J1576" s="32">
        <v>802.38095238095241</v>
      </c>
      <c r="K1576" s="34">
        <f ca="1">IF(ROW()&gt;计算结果!B$18+1,SUM(OFFSET(I1576,0,0,-计算结果!B$18,1))-SUM(OFFSET(J1576,0,0,-计算结果!B$18,1)),SUM(OFFSET(I1576,0,0,-ROW(),1))-SUM(OFFSET(J1576,0,0,-ROW(),1)))</f>
        <v>-279</v>
      </c>
      <c r="L1576" s="35" t="str">
        <f t="shared" ca="1" si="97"/>
        <v>卖</v>
      </c>
      <c r="M1576" s="4" t="str">
        <f t="shared" ca="1" si="98"/>
        <v/>
      </c>
      <c r="N1576" s="3">
        <f ca="1">IF(L1575="买",E1576/E1575-1,0)-IF(M1576=1,计算结果!B$17,0)</f>
        <v>0</v>
      </c>
      <c r="O1576" s="2">
        <f t="shared" ca="1" si="99"/>
        <v>3.2898528665256355</v>
      </c>
      <c r="P1576" s="3">
        <f ca="1">1-O1576/MAX(O$2:O1576)</f>
        <v>0.41696747895623898</v>
      </c>
    </row>
    <row r="1577" spans="1:16" x14ac:dyDescent="0.15">
      <c r="A1577" s="1">
        <v>40724</v>
      </c>
      <c r="B1577">
        <v>3003.23</v>
      </c>
      <c r="C1577">
        <v>3058.63</v>
      </c>
      <c r="D1577">
        <v>3003.23</v>
      </c>
      <c r="E1577" s="2">
        <v>3044.09</v>
      </c>
      <c r="F1577" s="16">
        <v>73891667968</v>
      </c>
      <c r="G1577" s="3">
        <f t="shared" si="96"/>
        <v>1.4639170447008132E-2</v>
      </c>
      <c r="H1577" s="3">
        <f>1-E1577/MAX(E$2:E1577)</f>
        <v>0.48205097665555019</v>
      </c>
      <c r="I1577" s="32">
        <v>880.01282051282044</v>
      </c>
      <c r="J1577" s="32">
        <v>53.01282051282044</v>
      </c>
      <c r="K1577" s="34">
        <f ca="1">IF(ROW()&gt;计算结果!B$18+1,SUM(OFFSET(I1577,0,0,-计算结果!B$18,1))-SUM(OFFSET(J1577,0,0,-计算结果!B$18,1)),SUM(OFFSET(I1577,0,0,-ROW(),1))-SUM(OFFSET(J1577,0,0,-ROW(),1)))</f>
        <v>130</v>
      </c>
      <c r="L1577" s="35" t="str">
        <f t="shared" ca="1" si="97"/>
        <v>买</v>
      </c>
      <c r="M1577" s="4">
        <f t="shared" ca="1" si="98"/>
        <v>1</v>
      </c>
      <c r="N1577" s="3">
        <f ca="1">IF(L1576="买",E1577/E1576-1,0)-IF(M1577=1,计算结果!B$17,0)</f>
        <v>0</v>
      </c>
      <c r="O1577" s="2">
        <f t="shared" ca="1" si="99"/>
        <v>3.2898528665256355</v>
      </c>
      <c r="P1577" s="3">
        <f ca="1">1-O1577/MAX(O$2:O1577)</f>
        <v>0.41696747895623898</v>
      </c>
    </row>
    <row r="1578" spans="1:16" x14ac:dyDescent="0.15">
      <c r="A1578" s="1">
        <v>40725</v>
      </c>
      <c r="B1578">
        <v>3052.12</v>
      </c>
      <c r="C1578">
        <v>3071.21</v>
      </c>
      <c r="D1578">
        <v>3034.07</v>
      </c>
      <c r="E1578" s="2">
        <v>3049.75</v>
      </c>
      <c r="F1578" s="16">
        <v>72614641664</v>
      </c>
      <c r="G1578" s="3">
        <f t="shared" si="96"/>
        <v>1.8593405582620903E-3</v>
      </c>
      <c r="H1578" s="3">
        <f>1-E1578/MAX(E$2:E1578)</f>
        <v>0.48108793302933373</v>
      </c>
      <c r="I1578" s="32">
        <v>568.42424242424249</v>
      </c>
      <c r="J1578" s="32">
        <v>342.42424242424249</v>
      </c>
      <c r="K1578" s="34">
        <f ca="1">IF(ROW()&gt;计算结果!B$18+1,SUM(OFFSET(I1578,0,0,-计算结果!B$18,1))-SUM(OFFSET(J1578,0,0,-计算结果!B$18,1)),SUM(OFFSET(I1578,0,0,-ROW(),1))-SUM(OFFSET(J1578,0,0,-ROW(),1)))</f>
        <v>503</v>
      </c>
      <c r="L1578" s="35" t="str">
        <f t="shared" ca="1" si="97"/>
        <v>买</v>
      </c>
      <c r="M1578" s="4" t="str">
        <f t="shared" ca="1" si="98"/>
        <v/>
      </c>
      <c r="N1578" s="3">
        <f ca="1">IF(L1577="买",E1578/E1577-1,0)-IF(M1578=1,计算结果!B$17,0)</f>
        <v>1.8593405582620903E-3</v>
      </c>
      <c r="O1578" s="2">
        <f t="shared" ca="1" si="99"/>
        <v>3.2959698233910815</v>
      </c>
      <c r="P1578" s="3">
        <f ca="1">1-O1578/MAX(O$2:O1578)</f>
        <v>0.41588342294307645</v>
      </c>
    </row>
    <row r="1579" spans="1:16" x14ac:dyDescent="0.15">
      <c r="A1579" s="1">
        <v>40728</v>
      </c>
      <c r="B1579">
        <v>3064.94</v>
      </c>
      <c r="C1579">
        <v>3124.58</v>
      </c>
      <c r="D1579">
        <v>3064.94</v>
      </c>
      <c r="E1579" s="2">
        <v>3121.98</v>
      </c>
      <c r="F1579" s="16">
        <v>102679822336</v>
      </c>
      <c r="G1579" s="3">
        <f t="shared" si="96"/>
        <v>2.3683908517091679E-2</v>
      </c>
      <c r="H1579" s="3">
        <f>1-E1579/MAX(E$2:E1579)</f>
        <v>0.46879806710678551</v>
      </c>
      <c r="I1579" s="32">
        <v>939</v>
      </c>
      <c r="J1579" s="32">
        <v>10</v>
      </c>
      <c r="K1579" s="34">
        <f ca="1">IF(ROW()&gt;计算结果!B$18+1,SUM(OFFSET(I1579,0,0,-计算结果!B$18,1))-SUM(OFFSET(J1579,0,0,-计算结果!B$18,1)),SUM(OFFSET(I1579,0,0,-ROW(),1))-SUM(OFFSET(J1579,0,0,-ROW(),1)))</f>
        <v>1422.0000000000073</v>
      </c>
      <c r="L1579" s="35" t="str">
        <f t="shared" ca="1" si="97"/>
        <v>买</v>
      </c>
      <c r="M1579" s="4" t="str">
        <f t="shared" ca="1" si="98"/>
        <v/>
      </c>
      <c r="N1579" s="3">
        <f ca="1">IF(L1578="买",E1579/E1578-1,0)-IF(M1579=1,计算结果!B$17,0)</f>
        <v>2.3683908517091679E-2</v>
      </c>
      <c r="O1579" s="2">
        <f t="shared" ca="1" si="99"/>
        <v>3.3740312711633709</v>
      </c>
      <c r="P1579" s="3">
        <f ca="1">1-O1579/MAX(O$2:O1579)</f>
        <v>0.40204925936874358</v>
      </c>
    </row>
    <row r="1580" spans="1:16" x14ac:dyDescent="0.15">
      <c r="A1580" s="1">
        <v>40729</v>
      </c>
      <c r="B1580">
        <v>3122.9</v>
      </c>
      <c r="C1580">
        <v>3128.53</v>
      </c>
      <c r="D1580">
        <v>3105.09</v>
      </c>
      <c r="E1580" s="2">
        <v>3122.5</v>
      </c>
      <c r="F1580" s="16">
        <v>81999831040</v>
      </c>
      <c r="G1580" s="3">
        <f t="shared" si="96"/>
        <v>1.6656096451606039E-4</v>
      </c>
      <c r="H1580" s="3">
        <f>1-E1580/MAX(E$2:E1580)</f>
        <v>0.46870958960049003</v>
      </c>
      <c r="I1580" s="32">
        <v>560.8840579710145</v>
      </c>
      <c r="J1580" s="32">
        <v>331.8840579710145</v>
      </c>
      <c r="K1580" s="34">
        <f ca="1">IF(ROW()&gt;计算结果!B$18+1,SUM(OFFSET(I1580,0,0,-计算结果!B$18,1))-SUM(OFFSET(J1580,0,0,-计算结果!B$18,1)),SUM(OFFSET(I1580,0,0,-ROW(),1))-SUM(OFFSET(J1580,0,0,-ROW(),1)))</f>
        <v>963</v>
      </c>
      <c r="L1580" s="35" t="str">
        <f t="shared" ca="1" si="97"/>
        <v>买</v>
      </c>
      <c r="M1580" s="4" t="str">
        <f t="shared" ca="1" si="98"/>
        <v/>
      </c>
      <c r="N1580" s="3">
        <f ca="1">IF(L1579="买",E1580/E1579-1,0)-IF(M1580=1,计算结果!B$17,0)</f>
        <v>1.6656096451606039E-4</v>
      </c>
      <c r="O1580" s="2">
        <f t="shared" ca="1" si="99"/>
        <v>3.3745932530662031</v>
      </c>
      <c r="P1580" s="3">
        <f ca="1">1-O1580/MAX(O$2:O1580)</f>
        <v>0.4019496641166509</v>
      </c>
    </row>
    <row r="1581" spans="1:16" x14ac:dyDescent="0.15">
      <c r="A1581" s="1">
        <v>40730</v>
      </c>
      <c r="B1581">
        <v>3116.12</v>
      </c>
      <c r="C1581">
        <v>3116.12</v>
      </c>
      <c r="D1581">
        <v>3084.83</v>
      </c>
      <c r="E1581" s="2">
        <v>3113.71</v>
      </c>
      <c r="F1581" s="16">
        <v>76557000704</v>
      </c>
      <c r="G1581" s="3">
        <f t="shared" si="96"/>
        <v>-2.815052041633348E-3</v>
      </c>
      <c r="H1581" s="3">
        <f>1-E1581/MAX(E$2:E1581)</f>
        <v>0.47020519975498531</v>
      </c>
      <c r="I1581" s="32">
        <v>408.00000000000011</v>
      </c>
      <c r="J1581" s="32">
        <v>510.00000000000011</v>
      </c>
      <c r="K1581" s="34">
        <f ca="1">IF(ROW()&gt;计算结果!B$18+1,SUM(OFFSET(I1581,0,0,-计算结果!B$18,1))-SUM(OFFSET(J1581,0,0,-计算结果!B$18,1)),SUM(OFFSET(I1581,0,0,-ROW(),1))-SUM(OFFSET(J1581,0,0,-ROW(),1)))</f>
        <v>956</v>
      </c>
      <c r="L1581" s="35" t="str">
        <f t="shared" ca="1" si="97"/>
        <v>买</v>
      </c>
      <c r="M1581" s="4" t="str">
        <f t="shared" ca="1" si="98"/>
        <v/>
      </c>
      <c r="N1581" s="3">
        <f ca="1">IF(L1580="买",E1581/E1580-1,0)-IF(M1581=1,计算结果!B$17,0)</f>
        <v>-2.815052041633348E-3</v>
      </c>
      <c r="O1581" s="2">
        <f t="shared" ca="1" si="99"/>
        <v>3.3650935974394769</v>
      </c>
      <c r="P1581" s="3">
        <f ca="1">1-O1581/MAX(O$2:O1581)</f>
        <v>0.40363320693567883</v>
      </c>
    </row>
    <row r="1582" spans="1:16" x14ac:dyDescent="0.15">
      <c r="A1582" s="1">
        <v>40731</v>
      </c>
      <c r="B1582">
        <v>3123.29</v>
      </c>
      <c r="C1582">
        <v>3140.1</v>
      </c>
      <c r="D1582">
        <v>3101.1</v>
      </c>
      <c r="E1582" s="2">
        <v>3101.68</v>
      </c>
      <c r="F1582" s="16">
        <v>92120547328</v>
      </c>
      <c r="G1582" s="3">
        <f t="shared" si="96"/>
        <v>-3.8635582632936538E-3</v>
      </c>
      <c r="H1582" s="3">
        <f>1-E1582/MAX(E$2:E1582)</f>
        <v>0.47225209283332203</v>
      </c>
      <c r="I1582" s="32">
        <v>352.45945945945948</v>
      </c>
      <c r="J1582" s="32">
        <v>559.45945945945948</v>
      </c>
      <c r="K1582" s="34">
        <f ca="1">IF(ROW()&gt;计算结果!B$18+1,SUM(OFFSET(I1582,0,0,-计算结果!B$18,1))-SUM(OFFSET(J1582,0,0,-计算结果!B$18,1)),SUM(OFFSET(I1582,0,0,-ROW(),1))-SUM(OFFSET(J1582,0,0,-ROW(),1)))</f>
        <v>365</v>
      </c>
      <c r="L1582" s="35" t="str">
        <f t="shared" ca="1" si="97"/>
        <v>买</v>
      </c>
      <c r="M1582" s="4" t="str">
        <f t="shared" ca="1" si="98"/>
        <v/>
      </c>
      <c r="N1582" s="3">
        <f ca="1">IF(L1581="买",E1582/E1581-1,0)-IF(M1582=1,计算结果!B$17,0)</f>
        <v>-3.8635582632936538E-3</v>
      </c>
      <c r="O1582" s="2">
        <f t="shared" ca="1" si="99"/>
        <v>3.352092362264333</v>
      </c>
      <c r="P1582" s="3">
        <f ca="1">1-O1582/MAX(O$2:O1582)</f>
        <v>0.40593730478697643</v>
      </c>
    </row>
    <row r="1583" spans="1:16" x14ac:dyDescent="0.15">
      <c r="A1583" s="1">
        <v>40732</v>
      </c>
      <c r="B1583">
        <v>3105.49</v>
      </c>
      <c r="C1583">
        <v>3124.39</v>
      </c>
      <c r="D1583">
        <v>3093.37</v>
      </c>
      <c r="E1583" s="2">
        <v>3109.18</v>
      </c>
      <c r="F1583" s="16">
        <v>65155543040</v>
      </c>
      <c r="G1583" s="3">
        <f t="shared" si="96"/>
        <v>2.418044414639775E-3</v>
      </c>
      <c r="H1583" s="3">
        <f>1-E1583/MAX(E$2:E1583)</f>
        <v>0.47097597495405974</v>
      </c>
      <c r="I1583" s="32">
        <v>416.00000000000011</v>
      </c>
      <c r="J1583" s="32">
        <v>520.00000000000011</v>
      </c>
      <c r="K1583" s="34">
        <f ca="1">IF(ROW()&gt;计算结果!B$18+1,SUM(OFFSET(I1583,0,0,-计算结果!B$18,1))-SUM(OFFSET(J1583,0,0,-计算结果!B$18,1)),SUM(OFFSET(I1583,0,0,-ROW(),1))-SUM(OFFSET(J1583,0,0,-ROW(),1)))</f>
        <v>248</v>
      </c>
      <c r="L1583" s="35" t="str">
        <f t="shared" ca="1" si="97"/>
        <v>买</v>
      </c>
      <c r="M1583" s="4" t="str">
        <f t="shared" ca="1" si="98"/>
        <v/>
      </c>
      <c r="N1583" s="3">
        <f ca="1">IF(L1582="买",E1583/E1582-1,0)-IF(M1583=1,计算结果!B$17,0)</f>
        <v>2.418044414639775E-3</v>
      </c>
      <c r="O1583" s="2">
        <f t="shared" ca="1" si="99"/>
        <v>3.3601978704782631</v>
      </c>
      <c r="P1583" s="3">
        <f ca="1">1-O1583/MAX(O$2:O1583)</f>
        <v>0.40450083480487076</v>
      </c>
    </row>
    <row r="1584" spans="1:16" x14ac:dyDescent="0.15">
      <c r="A1584" s="1">
        <v>40735</v>
      </c>
      <c r="B1584">
        <v>3097.87</v>
      </c>
      <c r="C1584">
        <v>3121</v>
      </c>
      <c r="D1584">
        <v>3086.26</v>
      </c>
      <c r="E1584" s="2">
        <v>3113.21</v>
      </c>
      <c r="F1584" s="16">
        <v>62237249536</v>
      </c>
      <c r="G1584" s="3">
        <f t="shared" si="96"/>
        <v>1.2961616889342054E-3</v>
      </c>
      <c r="H1584" s="3">
        <f>1-E1584/MAX(E$2:E1584)</f>
        <v>0.47029027428026948</v>
      </c>
      <c r="I1584" s="32">
        <v>649.13286713286709</v>
      </c>
      <c r="J1584" s="32">
        <v>267.13286713286709</v>
      </c>
      <c r="K1584" s="34">
        <f ca="1">IF(ROW()&gt;计算结果!B$18+1,SUM(OFFSET(I1584,0,0,-计算结果!B$18,1))-SUM(OFFSET(J1584,0,0,-计算结果!B$18,1)),SUM(OFFSET(I1584,0,0,-ROW(),1))-SUM(OFFSET(J1584,0,0,-ROW(),1)))</f>
        <v>1059</v>
      </c>
      <c r="L1584" s="35" t="str">
        <f t="shared" ca="1" si="97"/>
        <v>买</v>
      </c>
      <c r="M1584" s="4" t="str">
        <f t="shared" ca="1" si="98"/>
        <v/>
      </c>
      <c r="N1584" s="3">
        <f ca="1">IF(L1583="买",E1584/E1583-1,0)-IF(M1584=1,计算结果!B$17,0)</f>
        <v>1.2961616889342054E-3</v>
      </c>
      <c r="O1584" s="2">
        <f t="shared" ca="1" si="99"/>
        <v>3.3645532302252152</v>
      </c>
      <c r="P1584" s="3">
        <f ca="1">1-O1584/MAX(O$2:O1584)</f>
        <v>0.40372897160115251</v>
      </c>
    </row>
    <row r="1585" spans="1:16" x14ac:dyDescent="0.15">
      <c r="A1585" s="1">
        <v>40736</v>
      </c>
      <c r="B1585">
        <v>3089.14</v>
      </c>
      <c r="C1585">
        <v>3090.1</v>
      </c>
      <c r="D1585">
        <v>3054.8</v>
      </c>
      <c r="E1585" s="2">
        <v>3056.91</v>
      </c>
      <c r="F1585" s="16">
        <v>71222640640</v>
      </c>
      <c r="G1585" s="3">
        <f t="shared" si="96"/>
        <v>-1.80842281760627E-2</v>
      </c>
      <c r="H1585" s="3">
        <f>1-E1585/MAX(E$2:E1585)</f>
        <v>0.47986966582726465</v>
      </c>
      <c r="I1585" s="32">
        <v>137.22891566265062</v>
      </c>
      <c r="J1585" s="32">
        <v>807.22891566265059</v>
      </c>
      <c r="K1585" s="34">
        <f ca="1">IF(ROW()&gt;计算结果!B$18+1,SUM(OFFSET(I1585,0,0,-计算结果!B$18,1))-SUM(OFFSET(J1585,0,0,-计算结果!B$18,1)),SUM(OFFSET(I1585,0,0,-ROW(),1))-SUM(OFFSET(J1585,0,0,-ROW(),1)))</f>
        <v>650</v>
      </c>
      <c r="L1585" s="35" t="str">
        <f t="shared" ca="1" si="97"/>
        <v>买</v>
      </c>
      <c r="M1585" s="4" t="str">
        <f t="shared" ca="1" si="98"/>
        <v/>
      </c>
      <c r="N1585" s="3">
        <f ca="1">IF(L1584="买",E1585/E1584-1,0)-IF(M1585=1,计算结果!B$17,0)</f>
        <v>-1.80842281760627E-2</v>
      </c>
      <c r="O1585" s="2">
        <f t="shared" ca="1" si="99"/>
        <v>3.3037078818993137</v>
      </c>
      <c r="P1585" s="3">
        <f ca="1">1-O1585/MAX(O$2:O1585)</f>
        <v>0.41451207293349279</v>
      </c>
    </row>
    <row r="1586" spans="1:16" x14ac:dyDescent="0.15">
      <c r="A1586" s="1">
        <v>40737</v>
      </c>
      <c r="B1586">
        <v>3060.42</v>
      </c>
      <c r="C1586">
        <v>3108.5</v>
      </c>
      <c r="D1586">
        <v>3060.42</v>
      </c>
      <c r="E1586" s="2">
        <v>3106.25</v>
      </c>
      <c r="F1586" s="16">
        <v>68294832128</v>
      </c>
      <c r="G1586" s="3">
        <f t="shared" si="96"/>
        <v>1.6140481728281308E-2</v>
      </c>
      <c r="H1586" s="3">
        <f>1-E1586/MAX(E$2:E1586)</f>
        <v>0.47147451167222487</v>
      </c>
      <c r="I1586" s="32">
        <v>930.99898682877404</v>
      </c>
      <c r="J1586" s="32">
        <v>22.998986828774036</v>
      </c>
      <c r="K1586" s="34">
        <f ca="1">IF(ROW()&gt;计算结果!B$18+1,SUM(OFFSET(I1586,0,0,-计算结果!B$18,1))-SUM(OFFSET(J1586,0,0,-计算结果!B$18,1)),SUM(OFFSET(I1586,0,0,-ROW(),1))-SUM(OFFSET(J1586,0,0,-ROW(),1)))</f>
        <v>1993.0000000000036</v>
      </c>
      <c r="L1586" s="35" t="str">
        <f t="shared" ca="1" si="97"/>
        <v>买</v>
      </c>
      <c r="M1586" s="4" t="str">
        <f t="shared" ca="1" si="98"/>
        <v/>
      </c>
      <c r="N1586" s="3">
        <f ca="1">IF(L1585="买",E1586/E1585-1,0)-IF(M1586=1,计算结果!B$17,0)</f>
        <v>1.6140481728281308E-2</v>
      </c>
      <c r="O1586" s="2">
        <f t="shared" ca="1" si="99"/>
        <v>3.3570313186026888</v>
      </c>
      <c r="P1586" s="3">
        <f ca="1">1-O1586/MAX(O$2:O1586)</f>
        <v>0.40506201574454648</v>
      </c>
    </row>
    <row r="1587" spans="1:16" x14ac:dyDescent="0.15">
      <c r="A1587" s="1">
        <v>40738</v>
      </c>
      <c r="B1587">
        <v>3112.59</v>
      </c>
      <c r="C1587">
        <v>3126.15</v>
      </c>
      <c r="D1587">
        <v>3092.47</v>
      </c>
      <c r="E1587" s="2">
        <v>3115.75</v>
      </c>
      <c r="F1587" s="16">
        <v>79948505088</v>
      </c>
      <c r="G1587" s="3">
        <f t="shared" si="96"/>
        <v>3.058350100603624E-3</v>
      </c>
      <c r="H1587" s="3">
        <f>1-E1587/MAX(E$2:E1587)</f>
        <v>0.46985809569182602</v>
      </c>
      <c r="I1587" s="32">
        <v>659.78431372549028</v>
      </c>
      <c r="J1587" s="32">
        <v>260.78431372549028</v>
      </c>
      <c r="K1587" s="34">
        <f ca="1">IF(ROW()&gt;计算结果!B$18+1,SUM(OFFSET(I1587,0,0,-计算结果!B$18,1))-SUM(OFFSET(J1587,0,0,-计算结果!B$18,1)),SUM(OFFSET(I1587,0,0,-ROW(),1))-SUM(OFFSET(J1587,0,0,-ROW(),1)))</f>
        <v>1732.9999999999964</v>
      </c>
      <c r="L1587" s="35" t="str">
        <f t="shared" ca="1" si="97"/>
        <v>买</v>
      </c>
      <c r="M1587" s="4" t="str">
        <f t="shared" ca="1" si="98"/>
        <v/>
      </c>
      <c r="N1587" s="3">
        <f ca="1">IF(L1586="买",E1587/E1586-1,0)-IF(M1587=1,计算结果!B$17,0)</f>
        <v>3.058350100603624E-3</v>
      </c>
      <c r="O1587" s="2">
        <f t="shared" ca="1" si="99"/>
        <v>3.3672982956736668</v>
      </c>
      <c r="P1587" s="3">
        <f ca="1">1-O1587/MAX(O$2:O1587)</f>
        <v>0.40324248710054589</v>
      </c>
    </row>
    <row r="1588" spans="1:16" x14ac:dyDescent="0.15">
      <c r="A1588" s="1">
        <v>40739</v>
      </c>
      <c r="B1588">
        <v>3105.5</v>
      </c>
      <c r="C1588">
        <v>3130.78</v>
      </c>
      <c r="D1588">
        <v>3097.34</v>
      </c>
      <c r="E1588" s="2">
        <v>3128.89</v>
      </c>
      <c r="F1588" s="16">
        <v>79424847872</v>
      </c>
      <c r="G1588" s="3">
        <f t="shared" si="96"/>
        <v>4.2172831581481773E-3</v>
      </c>
      <c r="H1588" s="3">
        <f>1-E1588/MAX(E$2:E1588)</f>
        <v>0.46762233716735857</v>
      </c>
      <c r="I1588" s="32">
        <v>581.26315789473688</v>
      </c>
      <c r="J1588" s="32">
        <v>330.26315789473688</v>
      </c>
      <c r="K1588" s="34">
        <f ca="1">IF(ROW()&gt;计算结果!B$18+1,SUM(OFFSET(I1588,0,0,-计算结果!B$18,1))-SUM(OFFSET(J1588,0,0,-计算结果!B$18,1)),SUM(OFFSET(I1588,0,0,-ROW(),1))-SUM(OFFSET(J1588,0,0,-ROW(),1)))</f>
        <v>1783</v>
      </c>
      <c r="L1588" s="35" t="str">
        <f t="shared" ca="1" si="97"/>
        <v>买</v>
      </c>
      <c r="M1588" s="4" t="str">
        <f t="shared" ca="1" si="98"/>
        <v/>
      </c>
      <c r="N1588" s="3">
        <f ca="1">IF(L1587="买",E1588/E1587-1,0)-IF(M1588=1,计算结果!B$17,0)</f>
        <v>4.2172831581481773E-3</v>
      </c>
      <c r="O1588" s="2">
        <f t="shared" ca="1" si="99"/>
        <v>3.3814991460644723</v>
      </c>
      <c r="P1588" s="3">
        <f ca="1">1-O1588/MAX(O$2:O1588)</f>
        <v>0.4007257916918967</v>
      </c>
    </row>
    <row r="1589" spans="1:16" x14ac:dyDescent="0.15">
      <c r="A1589" s="1">
        <v>40742</v>
      </c>
      <c r="B1589">
        <v>3131.8</v>
      </c>
      <c r="C1589">
        <v>3137.92</v>
      </c>
      <c r="D1589">
        <v>3113.67</v>
      </c>
      <c r="E1589" s="2">
        <v>3122.6</v>
      </c>
      <c r="F1589" s="16">
        <v>78225031168</v>
      </c>
      <c r="G1589" s="3">
        <f t="shared" si="96"/>
        <v>-2.0102975815704527E-3</v>
      </c>
      <c r="H1589" s="3">
        <f>1-E1589/MAX(E$2:E1589)</f>
        <v>0.46869257469543324</v>
      </c>
      <c r="I1589" s="32">
        <v>395.99999999999966</v>
      </c>
      <c r="J1589" s="32">
        <v>399.99999999999966</v>
      </c>
      <c r="K1589" s="34">
        <f ca="1">IF(ROW()&gt;计算结果!B$18+1,SUM(OFFSET(I1589,0,0,-计算结果!B$18,1))-SUM(OFFSET(J1589,0,0,-计算结果!B$18,1)),SUM(OFFSET(I1589,0,0,-ROW(),1))-SUM(OFFSET(J1589,0,0,-ROW(),1)))</f>
        <v>1519.9999999999927</v>
      </c>
      <c r="L1589" s="35" t="str">
        <f t="shared" ca="1" si="97"/>
        <v>买</v>
      </c>
      <c r="M1589" s="4" t="str">
        <f t="shared" ca="1" si="98"/>
        <v/>
      </c>
      <c r="N1589" s="3">
        <f ca="1">IF(L1588="买",E1589/E1588-1,0)-IF(M1589=1,计算结果!B$17,0)</f>
        <v>-2.0102975815704527E-3</v>
      </c>
      <c r="O1589" s="2">
        <f t="shared" ca="1" si="99"/>
        <v>3.3747013265090562</v>
      </c>
      <c r="P1589" s="3">
        <f ca="1">1-O1589/MAX(O$2:O1589)</f>
        <v>0.40193051118355605</v>
      </c>
    </row>
    <row r="1590" spans="1:16" x14ac:dyDescent="0.15">
      <c r="A1590" s="1">
        <v>40743</v>
      </c>
      <c r="B1590">
        <v>3108.47</v>
      </c>
      <c r="C1590">
        <v>3109.92</v>
      </c>
      <c r="D1590">
        <v>3088.38</v>
      </c>
      <c r="E1590" s="2">
        <v>3095.13</v>
      </c>
      <c r="F1590" s="16">
        <v>68506066944</v>
      </c>
      <c r="G1590" s="3">
        <f t="shared" si="96"/>
        <v>-8.7971562159737671E-3</v>
      </c>
      <c r="H1590" s="3">
        <f>1-E1590/MAX(E$2:E1590)</f>
        <v>0.47336656911454433</v>
      </c>
      <c r="I1590" s="32">
        <v>236.41791044776122</v>
      </c>
      <c r="J1590" s="32">
        <v>716.41791044776119</v>
      </c>
      <c r="K1590" s="34">
        <f ca="1">IF(ROW()&gt;计算结果!B$18+1,SUM(OFFSET(I1590,0,0,-计算结果!B$18,1))-SUM(OFFSET(J1590,0,0,-计算结果!B$18,1)),SUM(OFFSET(I1590,0,0,-ROW(),1))-SUM(OFFSET(J1590,0,0,-ROW(),1)))</f>
        <v>587</v>
      </c>
      <c r="L1590" s="35" t="str">
        <f t="shared" ca="1" si="97"/>
        <v>买</v>
      </c>
      <c r="M1590" s="4" t="str">
        <f t="shared" ca="1" si="98"/>
        <v/>
      </c>
      <c r="N1590" s="3">
        <f ca="1">IF(L1589="买",E1590/E1589-1,0)-IF(M1590=1,计算结果!B$17,0)</f>
        <v>-8.7971562159737671E-3</v>
      </c>
      <c r="O1590" s="2">
        <f t="shared" ca="1" si="99"/>
        <v>3.3450135517575021</v>
      </c>
      <c r="P1590" s="3">
        <f ca="1">1-O1590/MAX(O$2:O1590)</f>
        <v>0.40719182190468184</v>
      </c>
    </row>
    <row r="1591" spans="1:16" x14ac:dyDescent="0.15">
      <c r="A1591" s="1">
        <v>40744</v>
      </c>
      <c r="B1591">
        <v>3113.71</v>
      </c>
      <c r="C1591">
        <v>3119.54</v>
      </c>
      <c r="D1591">
        <v>3071.85</v>
      </c>
      <c r="E1591" s="2">
        <v>3091.57</v>
      </c>
      <c r="F1591" s="16">
        <v>56930992128</v>
      </c>
      <c r="G1591" s="3">
        <f t="shared" si="96"/>
        <v>-1.1501940144679201E-3</v>
      </c>
      <c r="H1591" s="3">
        <f>1-E1591/MAX(E$2:E1591)</f>
        <v>0.47397229973456745</v>
      </c>
      <c r="I1591" s="32">
        <v>420.7272727272728</v>
      </c>
      <c r="J1591" s="32">
        <v>472.7272727272728</v>
      </c>
      <c r="K1591" s="34">
        <f ca="1">IF(ROW()&gt;计算结果!B$18+1,SUM(OFFSET(I1591,0,0,-计算结果!B$18,1))-SUM(OFFSET(J1591,0,0,-计算结果!B$18,1)),SUM(OFFSET(I1591,0,0,-ROW(),1))-SUM(OFFSET(J1591,0,0,-ROW(),1)))</f>
        <v>914.00000000000728</v>
      </c>
      <c r="L1591" s="35" t="str">
        <f t="shared" ca="1" si="97"/>
        <v>买</v>
      </c>
      <c r="M1591" s="4" t="str">
        <f t="shared" ca="1" si="98"/>
        <v/>
      </c>
      <c r="N1591" s="3">
        <f ca="1">IF(L1590="买",E1591/E1590-1,0)-IF(M1591=1,计算结果!B$17,0)</f>
        <v>-1.1501940144679201E-3</v>
      </c>
      <c r="O1591" s="2">
        <f t="shared" ca="1" si="99"/>
        <v>3.3411661371919568</v>
      </c>
      <c r="P1591" s="3">
        <f ca="1">1-O1591/MAX(O$2:O1591)</f>
        <v>0.40787366632285471</v>
      </c>
    </row>
    <row r="1592" spans="1:16" x14ac:dyDescent="0.15">
      <c r="A1592" s="1">
        <v>40745</v>
      </c>
      <c r="B1592">
        <v>3092.27</v>
      </c>
      <c r="C1592">
        <v>3099.28</v>
      </c>
      <c r="D1592">
        <v>3058.25</v>
      </c>
      <c r="E1592" s="2">
        <v>3059.14</v>
      </c>
      <c r="F1592" s="16">
        <v>57942638592</v>
      </c>
      <c r="G1592" s="3">
        <f t="shared" si="96"/>
        <v>-1.0489815854080708E-2</v>
      </c>
      <c r="H1592" s="3">
        <f>1-E1592/MAX(E$2:E1592)</f>
        <v>0.47949023344449737</v>
      </c>
      <c r="I1592" s="32">
        <v>163.48101265822785</v>
      </c>
      <c r="J1592" s="32">
        <v>778.48101265822788</v>
      </c>
      <c r="K1592" s="34">
        <f ca="1">IF(ROW()&gt;计算结果!B$18+1,SUM(OFFSET(I1592,0,0,-计算结果!B$18,1))-SUM(OFFSET(J1592,0,0,-计算结果!B$18,1)),SUM(OFFSET(I1592,0,0,-ROW(),1))-SUM(OFFSET(J1592,0,0,-ROW(),1)))</f>
        <v>236</v>
      </c>
      <c r="L1592" s="35" t="str">
        <f t="shared" ca="1" si="97"/>
        <v>买</v>
      </c>
      <c r="M1592" s="4" t="str">
        <f t="shared" ca="1" si="98"/>
        <v/>
      </c>
      <c r="N1592" s="3">
        <f ca="1">IF(L1591="买",E1592/E1591-1,0)-IF(M1592=1,计算结果!B$17,0)</f>
        <v>-1.0489815854080708E-2</v>
      </c>
      <c r="O1592" s="2">
        <f t="shared" ca="1" si="99"/>
        <v>3.3061179196749229</v>
      </c>
      <c r="P1592" s="3">
        <f ca="1">1-O1592/MAX(O$2:O1592)</f>
        <v>0.41408496252547999</v>
      </c>
    </row>
    <row r="1593" spans="1:16" x14ac:dyDescent="0.15">
      <c r="A1593" s="1">
        <v>40746</v>
      </c>
      <c r="B1593">
        <v>3066.19</v>
      </c>
      <c r="C1593">
        <v>3083.19</v>
      </c>
      <c r="D1593">
        <v>3059.6</v>
      </c>
      <c r="E1593" s="2">
        <v>3067.99</v>
      </c>
      <c r="F1593" s="16">
        <v>49618948096</v>
      </c>
      <c r="G1593" s="3">
        <f t="shared" si="96"/>
        <v>2.8929699196504899E-3</v>
      </c>
      <c r="H1593" s="3">
        <f>1-E1593/MAX(E$2:E1593)</f>
        <v>0.47798441434696792</v>
      </c>
      <c r="I1593" s="32">
        <v>573.21126760563391</v>
      </c>
      <c r="J1593" s="32">
        <v>335.21126760563391</v>
      </c>
      <c r="K1593" s="34">
        <f ca="1">IF(ROW()&gt;计算结果!B$18+1,SUM(OFFSET(I1593,0,0,-计算结果!B$18,1))-SUM(OFFSET(J1593,0,0,-计算结果!B$18,1)),SUM(OFFSET(I1593,0,0,-ROW(),1))-SUM(OFFSET(J1593,0,0,-ROW(),1)))</f>
        <v>-39</v>
      </c>
      <c r="L1593" s="35" t="str">
        <f t="shared" ca="1" si="97"/>
        <v>卖</v>
      </c>
      <c r="M1593" s="4">
        <f t="shared" ca="1" si="98"/>
        <v>1</v>
      </c>
      <c r="N1593" s="3">
        <f ca="1">IF(L1592="买",E1593/E1592-1,0)-IF(M1593=1,计算结果!B$17,0)</f>
        <v>2.8929699196504899E-3</v>
      </c>
      <c r="O1593" s="2">
        <f t="shared" ca="1" si="99"/>
        <v>3.3156824193673597</v>
      </c>
      <c r="P1593" s="3">
        <f ca="1">1-O1593/MAX(O$2:O1593)</f>
        <v>0.41238992794659524</v>
      </c>
    </row>
    <row r="1594" spans="1:16" x14ac:dyDescent="0.15">
      <c r="A1594" s="1">
        <v>40749</v>
      </c>
      <c r="B1594">
        <v>3050.9</v>
      </c>
      <c r="C1594">
        <v>3050.9</v>
      </c>
      <c r="D1594">
        <v>2958.88</v>
      </c>
      <c r="E1594" s="2">
        <v>2968.29</v>
      </c>
      <c r="F1594" s="16">
        <v>77513629696</v>
      </c>
      <c r="G1594" s="3">
        <f t="shared" si="96"/>
        <v>-3.2496846469512564E-2</v>
      </c>
      <c r="H1594" s="3">
        <f>1-E1594/MAX(E$2:E1594)</f>
        <v>0.49494827468862723</v>
      </c>
      <c r="I1594" s="32">
        <v>36.916666666666664</v>
      </c>
      <c r="J1594" s="32">
        <v>922.91666666666663</v>
      </c>
      <c r="K1594" s="34">
        <f ca="1">IF(ROW()&gt;计算结果!B$18+1,SUM(OFFSET(I1594,0,0,-计算结果!B$18,1))-SUM(OFFSET(J1594,0,0,-计算结果!B$18,1)),SUM(OFFSET(I1594,0,0,-ROW(),1))-SUM(OFFSET(J1594,0,0,-ROW(),1)))</f>
        <v>-646</v>
      </c>
      <c r="L1594" s="35" t="str">
        <f t="shared" ca="1" si="97"/>
        <v>卖</v>
      </c>
      <c r="M1594" s="4" t="str">
        <f t="shared" ca="1" si="98"/>
        <v/>
      </c>
      <c r="N1594" s="3">
        <f ca="1">IF(L1593="买",E1594/E1593-1,0)-IF(M1594=1,计算结果!B$17,0)</f>
        <v>0</v>
      </c>
      <c r="O1594" s="2">
        <f t="shared" ca="1" si="99"/>
        <v>3.3156824193673597</v>
      </c>
      <c r="P1594" s="3">
        <f ca="1">1-O1594/MAX(O$2:O1594)</f>
        <v>0.41238992794659524</v>
      </c>
    </row>
    <row r="1595" spans="1:16" x14ac:dyDescent="0.15">
      <c r="A1595" s="1">
        <v>40750</v>
      </c>
      <c r="B1595">
        <v>2965.72</v>
      </c>
      <c r="C1595">
        <v>2980.86</v>
      </c>
      <c r="D1595">
        <v>2957.61</v>
      </c>
      <c r="E1595" s="2">
        <v>2977.77</v>
      </c>
      <c r="F1595" s="16">
        <v>49560682496</v>
      </c>
      <c r="G1595" s="3">
        <f t="shared" si="96"/>
        <v>3.1937580222956008E-3</v>
      </c>
      <c r="H1595" s="3">
        <f>1-E1595/MAX(E$2:E1595)</f>
        <v>0.4933352616892398</v>
      </c>
      <c r="I1595" s="32">
        <v>625.14141414141409</v>
      </c>
      <c r="J1595" s="32">
        <v>314.14141414141409</v>
      </c>
      <c r="K1595" s="34">
        <f ca="1">IF(ROW()&gt;计算结果!B$18+1,SUM(OFFSET(I1595,0,0,-计算结果!B$18,1))-SUM(OFFSET(J1595,0,0,-计算结果!B$18,1)),SUM(OFFSET(I1595,0,0,-ROW(),1))-SUM(OFFSET(J1595,0,0,-ROW(),1)))</f>
        <v>-315</v>
      </c>
      <c r="L1595" s="35" t="str">
        <f t="shared" ca="1" si="97"/>
        <v>卖</v>
      </c>
      <c r="M1595" s="4" t="str">
        <f t="shared" ca="1" si="98"/>
        <v/>
      </c>
      <c r="N1595" s="3">
        <f ca="1">IF(L1594="买",E1595/E1594-1,0)-IF(M1595=1,计算结果!B$17,0)</f>
        <v>0</v>
      </c>
      <c r="O1595" s="2">
        <f t="shared" ca="1" si="99"/>
        <v>3.3156824193673597</v>
      </c>
      <c r="P1595" s="3">
        <f ca="1">1-O1595/MAX(O$2:O1595)</f>
        <v>0.41238992794659524</v>
      </c>
    </row>
    <row r="1596" spans="1:16" x14ac:dyDescent="0.15">
      <c r="A1596" s="1">
        <v>40751</v>
      </c>
      <c r="B1596">
        <v>2961.58</v>
      </c>
      <c r="C1596">
        <v>3002.69</v>
      </c>
      <c r="D1596">
        <v>2951.52</v>
      </c>
      <c r="E1596" s="2">
        <v>3000.05</v>
      </c>
      <c r="F1596" s="16">
        <v>58746220544</v>
      </c>
      <c r="G1596" s="3">
        <f t="shared" si="96"/>
        <v>7.4821090950611957E-3</v>
      </c>
      <c r="H1596" s="3">
        <f>1-E1596/MAX(E$2:E1596)</f>
        <v>0.48954434084257803</v>
      </c>
      <c r="I1596" s="32">
        <v>830.94239290989663</v>
      </c>
      <c r="J1596" s="32">
        <v>106.94239290989663</v>
      </c>
      <c r="K1596" s="34">
        <f ca="1">IF(ROW()&gt;计算结果!B$18+1,SUM(OFFSET(I1596,0,0,-计算结果!B$18,1))-SUM(OFFSET(J1596,0,0,-计算结果!B$18,1)),SUM(OFFSET(I1596,0,0,-ROW(),1))-SUM(OFFSET(J1596,0,0,-ROW(),1)))</f>
        <v>307</v>
      </c>
      <c r="L1596" s="35" t="str">
        <f t="shared" ca="1" si="97"/>
        <v>买</v>
      </c>
      <c r="M1596" s="4">
        <f t="shared" ca="1" si="98"/>
        <v>1</v>
      </c>
      <c r="N1596" s="3">
        <f ca="1">IF(L1595="买",E1596/E1595-1,0)-IF(M1596=1,计算结果!B$17,0)</f>
        <v>0</v>
      </c>
      <c r="O1596" s="2">
        <f t="shared" ca="1" si="99"/>
        <v>3.3156824193673597</v>
      </c>
      <c r="P1596" s="3">
        <f ca="1">1-O1596/MAX(O$2:O1596)</f>
        <v>0.41238992794659524</v>
      </c>
    </row>
    <row r="1597" spans="1:16" x14ac:dyDescent="0.15">
      <c r="A1597" s="1">
        <v>40752</v>
      </c>
      <c r="B1597">
        <v>2973.64</v>
      </c>
      <c r="C1597">
        <v>2984.38</v>
      </c>
      <c r="D1597">
        <v>2956.71</v>
      </c>
      <c r="E1597" s="2">
        <v>2981</v>
      </c>
      <c r="F1597" s="16">
        <v>60678598656</v>
      </c>
      <c r="G1597" s="3">
        <f t="shared" si="96"/>
        <v>-6.3498941684305699E-3</v>
      </c>
      <c r="H1597" s="3">
        <f>1-E1597/MAX(E$2:E1597)</f>
        <v>0.49278568025590419</v>
      </c>
      <c r="I1597" s="32">
        <v>272.00000000000006</v>
      </c>
      <c r="J1597" s="32">
        <v>680</v>
      </c>
      <c r="K1597" s="34">
        <f ca="1">IF(ROW()&gt;计算结果!B$18+1,SUM(OFFSET(I1597,0,0,-计算结果!B$18,1))-SUM(OFFSET(J1597,0,0,-计算结果!B$18,1)),SUM(OFFSET(I1597,0,0,-ROW(),1))-SUM(OFFSET(J1597,0,0,-ROW(),1)))</f>
        <v>348</v>
      </c>
      <c r="L1597" s="35" t="str">
        <f t="shared" ca="1" si="97"/>
        <v>买</v>
      </c>
      <c r="M1597" s="4" t="str">
        <f t="shared" ca="1" si="98"/>
        <v/>
      </c>
      <c r="N1597" s="3">
        <f ca="1">IF(L1596="买",E1597/E1596-1,0)-IF(M1597=1,计算结果!B$17,0)</f>
        <v>-6.3498941684305699E-3</v>
      </c>
      <c r="O1597" s="2">
        <f t="shared" ca="1" si="99"/>
        <v>3.294628186908251</v>
      </c>
      <c r="P1597" s="3">
        <f ca="1">1-O1597/MAX(O$2:O1597)</f>
        <v>0.4161211897164383</v>
      </c>
    </row>
    <row r="1598" spans="1:16" x14ac:dyDescent="0.15">
      <c r="A1598" s="1">
        <v>40753</v>
      </c>
      <c r="B1598">
        <v>2981.02</v>
      </c>
      <c r="C1598">
        <v>2995.97</v>
      </c>
      <c r="D1598">
        <v>2948.08</v>
      </c>
      <c r="E1598" s="2">
        <v>2972.08</v>
      </c>
      <c r="F1598" s="16">
        <v>54358237184</v>
      </c>
      <c r="G1598" s="3">
        <f t="shared" si="96"/>
        <v>-2.9922844682992444E-3</v>
      </c>
      <c r="H1598" s="3">
        <f>1-E1598/MAX(E$2:E1598)</f>
        <v>0.4943034097869734</v>
      </c>
      <c r="I1598" s="32">
        <v>259.33333333333337</v>
      </c>
      <c r="J1598" s="32">
        <v>648.33333333333337</v>
      </c>
      <c r="K1598" s="34">
        <f ca="1">IF(ROW()&gt;计算结果!B$18+1,SUM(OFFSET(I1598,0,0,-计算结果!B$18,1))-SUM(OFFSET(J1598,0,0,-计算结果!B$18,1)),SUM(OFFSET(I1598,0,0,-ROW(),1))-SUM(OFFSET(J1598,0,0,-ROW(),1)))</f>
        <v>-312.99999999999272</v>
      </c>
      <c r="L1598" s="35" t="str">
        <f t="shared" ca="1" si="97"/>
        <v>卖</v>
      </c>
      <c r="M1598" s="4">
        <f t="shared" ca="1" si="98"/>
        <v>1</v>
      </c>
      <c r="N1598" s="3">
        <f ca="1">IF(L1597="买",E1598/E1597-1,0)-IF(M1598=1,计算结果!B$17,0)</f>
        <v>-2.9922844682992444E-3</v>
      </c>
      <c r="O1598" s="2">
        <f t="shared" ca="1" si="99"/>
        <v>3.2847697221557444</v>
      </c>
      <c r="P1598" s="3">
        <f ca="1">1-O1598/MAX(O$2:O1598)</f>
        <v>0.41786832121181883</v>
      </c>
    </row>
    <row r="1599" spans="1:16" x14ac:dyDescent="0.15">
      <c r="A1599" s="1">
        <v>40756</v>
      </c>
      <c r="B1599">
        <v>2969.11</v>
      </c>
      <c r="C1599">
        <v>2991.05</v>
      </c>
      <c r="D1599">
        <v>2958.83</v>
      </c>
      <c r="E1599" s="2">
        <v>2977.72</v>
      </c>
      <c r="F1599" s="16">
        <v>41203122176</v>
      </c>
      <c r="G1599" s="3">
        <f t="shared" si="96"/>
        <v>1.8976608974186071E-3</v>
      </c>
      <c r="H1599" s="3">
        <f>1-E1599/MAX(E$2:E1599)</f>
        <v>0.49334376914176825</v>
      </c>
      <c r="I1599" s="32">
        <v>583.33333333333337</v>
      </c>
      <c r="J1599" s="32">
        <v>333.33333333333337</v>
      </c>
      <c r="K1599" s="34">
        <f ca="1">IF(ROW()&gt;计算结果!B$18+1,SUM(OFFSET(I1599,0,0,-计算结果!B$18,1))-SUM(OFFSET(J1599,0,0,-计算结果!B$18,1)),SUM(OFFSET(I1599,0,0,-ROW(),1))-SUM(OFFSET(J1599,0,0,-ROW(),1)))</f>
        <v>-373.99999999999272</v>
      </c>
      <c r="L1599" s="35" t="str">
        <f t="shared" ca="1" si="97"/>
        <v>卖</v>
      </c>
      <c r="M1599" s="4" t="str">
        <f t="shared" ca="1" si="98"/>
        <v/>
      </c>
      <c r="N1599" s="3">
        <f ca="1">IF(L1598="买",E1599/E1598-1,0)-IF(M1599=1,计算结果!B$17,0)</f>
        <v>0</v>
      </c>
      <c r="O1599" s="2">
        <f t="shared" ca="1" si="99"/>
        <v>3.2847697221557444</v>
      </c>
      <c r="P1599" s="3">
        <f ca="1">1-O1599/MAX(O$2:O1599)</f>
        <v>0.41786832121181883</v>
      </c>
    </row>
    <row r="1600" spans="1:16" x14ac:dyDescent="0.15">
      <c r="A1600" s="1">
        <v>40757</v>
      </c>
      <c r="B1600">
        <v>2958.85</v>
      </c>
      <c r="C1600">
        <v>2958.85</v>
      </c>
      <c r="D1600">
        <v>2919.01</v>
      </c>
      <c r="E1600" s="2">
        <v>2956.38</v>
      </c>
      <c r="F1600" s="16">
        <v>48435294208</v>
      </c>
      <c r="G1600" s="3">
        <f t="shared" si="96"/>
        <v>-7.1665569630454673E-3</v>
      </c>
      <c r="H1600" s="3">
        <f>1-E1600/MAX(E$2:E1600)</f>
        <v>0.49697474988089563</v>
      </c>
      <c r="I1600" s="32">
        <v>247.5</v>
      </c>
      <c r="J1600" s="32">
        <v>687.5</v>
      </c>
      <c r="K1600" s="34">
        <f ca="1">IF(ROW()&gt;计算结果!B$18+1,SUM(OFFSET(I1600,0,0,-计算结果!B$18,1))-SUM(OFFSET(J1600,0,0,-计算结果!B$18,1)),SUM(OFFSET(I1600,0,0,-ROW(),1))-SUM(OFFSET(J1600,0,0,-ROW(),1)))</f>
        <v>-581.99999999999272</v>
      </c>
      <c r="L1600" s="35" t="str">
        <f t="shared" ca="1" si="97"/>
        <v>卖</v>
      </c>
      <c r="M1600" s="4" t="str">
        <f t="shared" ca="1" si="98"/>
        <v/>
      </c>
      <c r="N1600" s="3">
        <f ca="1">IF(L1599="买",E1600/E1599-1,0)-IF(M1600=1,计算结果!B$17,0)</f>
        <v>0</v>
      </c>
      <c r="O1600" s="2">
        <f t="shared" ca="1" si="99"/>
        <v>3.2847697221557444</v>
      </c>
      <c r="P1600" s="3">
        <f ca="1">1-O1600/MAX(O$2:O1600)</f>
        <v>0.41786832121181883</v>
      </c>
    </row>
    <row r="1601" spans="1:16" x14ac:dyDescent="0.15">
      <c r="A1601" s="1">
        <v>40758</v>
      </c>
      <c r="B1601">
        <v>2930.19</v>
      </c>
      <c r="C1601">
        <v>2969.13</v>
      </c>
      <c r="D1601">
        <v>2927.1</v>
      </c>
      <c r="E1601" s="2">
        <v>2954.87</v>
      </c>
      <c r="F1601" s="16">
        <v>49593982976</v>
      </c>
      <c r="G1601" s="3">
        <f t="shared" si="96"/>
        <v>-5.1075978054249127E-4</v>
      </c>
      <c r="H1601" s="3">
        <f>1-E1601/MAX(E$2:E1601)</f>
        <v>0.49723167494725384</v>
      </c>
      <c r="I1601" s="32">
        <v>469.99999999999955</v>
      </c>
      <c r="J1601" s="32">
        <v>499.99999999999955</v>
      </c>
      <c r="K1601" s="34">
        <f ca="1">IF(ROW()&gt;计算结果!B$18+1,SUM(OFFSET(I1601,0,0,-计算结果!B$18,1))-SUM(OFFSET(J1601,0,0,-计算结果!B$18,1)),SUM(OFFSET(I1601,0,0,-ROW(),1))-SUM(OFFSET(J1601,0,0,-ROW(),1)))</f>
        <v>-29</v>
      </c>
      <c r="L1601" s="35" t="str">
        <f t="shared" ca="1" si="97"/>
        <v>卖</v>
      </c>
      <c r="M1601" s="4" t="str">
        <f t="shared" ca="1" si="98"/>
        <v/>
      </c>
      <c r="N1601" s="3">
        <f ca="1">IF(L1600="买",E1601/E1600-1,0)-IF(M1601=1,计算结果!B$17,0)</f>
        <v>0</v>
      </c>
      <c r="O1601" s="2">
        <f t="shared" ca="1" si="99"/>
        <v>3.2847697221557444</v>
      </c>
      <c r="P1601" s="3">
        <f ca="1">1-O1601/MAX(O$2:O1601)</f>
        <v>0.41786832121181883</v>
      </c>
    </row>
    <row r="1602" spans="1:16" x14ac:dyDescent="0.15">
      <c r="A1602" s="1">
        <v>40759</v>
      </c>
      <c r="B1602">
        <v>2962.91</v>
      </c>
      <c r="C1602">
        <v>2983.01</v>
      </c>
      <c r="D1602">
        <v>2951.84</v>
      </c>
      <c r="E1602" s="2">
        <v>2960.31</v>
      </c>
      <c r="F1602" s="16">
        <v>41335656448</v>
      </c>
      <c r="G1602" s="3">
        <f t="shared" si="96"/>
        <v>1.8410285393266612E-3</v>
      </c>
      <c r="H1602" s="3">
        <f>1-E1602/MAX(E$2:E1602)</f>
        <v>0.49630606411216227</v>
      </c>
      <c r="I1602" s="32">
        <v>614.11320754716985</v>
      </c>
      <c r="J1602" s="32">
        <v>298.11320754716985</v>
      </c>
      <c r="K1602" s="34">
        <f ca="1">IF(ROW()&gt;计算结果!B$18+1,SUM(OFFSET(I1602,0,0,-计算结果!B$18,1))-SUM(OFFSET(J1602,0,0,-计算结果!B$18,1)),SUM(OFFSET(I1602,0,0,-ROW(),1))-SUM(OFFSET(J1602,0,0,-ROW(),1)))</f>
        <v>737.00000000000364</v>
      </c>
      <c r="L1602" s="35" t="str">
        <f t="shared" ca="1" si="97"/>
        <v>买</v>
      </c>
      <c r="M1602" s="4">
        <f t="shared" ca="1" si="98"/>
        <v>1</v>
      </c>
      <c r="N1602" s="3">
        <f ca="1">IF(L1601="买",E1602/E1601-1,0)-IF(M1602=1,计算结果!B$17,0)</f>
        <v>0</v>
      </c>
      <c r="O1602" s="2">
        <f t="shared" ca="1" si="99"/>
        <v>3.2847697221557444</v>
      </c>
      <c r="P1602" s="3">
        <f ca="1">1-O1602/MAX(O$2:O1602)</f>
        <v>0.41786832121181883</v>
      </c>
    </row>
    <row r="1603" spans="1:16" x14ac:dyDescent="0.15">
      <c r="A1603" s="1">
        <v>40760</v>
      </c>
      <c r="B1603">
        <v>2881.74</v>
      </c>
      <c r="C1603">
        <v>2916.41</v>
      </c>
      <c r="D1603">
        <v>2868.16</v>
      </c>
      <c r="E1603" s="2">
        <v>2897.42</v>
      </c>
      <c r="F1603" s="16">
        <v>60240015360</v>
      </c>
      <c r="G1603" s="3">
        <f t="shared" ref="G1603:G1666" si="100">E1603/E1602-1</f>
        <v>-2.1244396701696755E-2</v>
      </c>
      <c r="H1603" s="3">
        <f>1-E1603/MAX(E$2:E1603)</f>
        <v>0.50700673790240247</v>
      </c>
      <c r="I1603" s="32">
        <v>101.18181818181817</v>
      </c>
      <c r="J1603" s="32">
        <v>843.18181818181813</v>
      </c>
      <c r="K1603" s="34">
        <f ca="1">IF(ROW()&gt;计算结果!B$18+1,SUM(OFFSET(I1603,0,0,-计算结果!B$18,1))-SUM(OFFSET(J1603,0,0,-计算结果!B$18,1)),SUM(OFFSET(I1603,0,0,-ROW(),1))-SUM(OFFSET(J1603,0,0,-ROW(),1)))</f>
        <v>410</v>
      </c>
      <c r="L1603" s="35" t="str">
        <f t="shared" ca="1" si="97"/>
        <v>买</v>
      </c>
      <c r="M1603" s="4" t="str">
        <f t="shared" ca="1" si="98"/>
        <v/>
      </c>
      <c r="N1603" s="3">
        <f ca="1">IF(L1602="买",E1603/E1602-1,0)-IF(M1603=1,计算结果!B$17,0)</f>
        <v>-2.1244396701696755E-2</v>
      </c>
      <c r="O1603" s="2">
        <f t="shared" ca="1" si="99"/>
        <v>3.2149867711045457</v>
      </c>
      <c r="P1603" s="3">
        <f ca="1">1-O1603/MAX(O$2:O1603)</f>
        <v>0.43023535752861963</v>
      </c>
    </row>
    <row r="1604" spans="1:16" x14ac:dyDescent="0.15">
      <c r="A1604" s="1">
        <v>40763</v>
      </c>
      <c r="B1604">
        <v>2864.51</v>
      </c>
      <c r="C1604">
        <v>2888.77</v>
      </c>
      <c r="D1604">
        <v>2747.97</v>
      </c>
      <c r="E1604" s="2">
        <v>2793.9</v>
      </c>
      <c r="F1604" s="16">
        <v>83694788608</v>
      </c>
      <c r="G1604" s="3">
        <f t="shared" si="100"/>
        <v>-3.5728337624507334E-2</v>
      </c>
      <c r="H1604" s="3">
        <f>1-E1604/MAX(E$2:E1604)</f>
        <v>0.52462056761723264</v>
      </c>
      <c r="I1604" s="32">
        <v>44.578947368421055</v>
      </c>
      <c r="J1604" s="32">
        <v>891.57894736842104</v>
      </c>
      <c r="K1604" s="34">
        <f ca="1">IF(ROW()&gt;计算结果!B$18+1,SUM(OFFSET(I1604,0,0,-计算结果!B$18,1))-SUM(OFFSET(J1604,0,0,-计算结果!B$18,1)),SUM(OFFSET(I1604,0,0,-ROW(),1))-SUM(OFFSET(J1604,0,0,-ROW(),1)))</f>
        <v>330.00000000000364</v>
      </c>
      <c r="L1604" s="35" t="str">
        <f t="shared" ref="L1604:L1667" ca="1" si="101">(IF(K1604&lt;0,"卖","买"))</f>
        <v>买</v>
      </c>
      <c r="M1604" s="4" t="str">
        <f t="shared" ref="M1604:M1667" ca="1" si="102">IF(L1603&lt;&gt;L1604,1,"")</f>
        <v/>
      </c>
      <c r="N1604" s="3">
        <f ca="1">IF(L1603="买",E1604/E1603-1,0)-IF(M1604=1,计算结果!B$17,0)</f>
        <v>-3.5728337624507334E-2</v>
      </c>
      <c r="O1604" s="2">
        <f t="shared" ref="O1604:O1667" ca="1" si="103">IFERROR(O1603*(1+N1604),O1603)</f>
        <v>3.1001206382881978</v>
      </c>
      <c r="P1604" s="3">
        <f ca="1">1-O1604/MAX(O$2:O1604)</f>
        <v>0.45059210104134384</v>
      </c>
    </row>
    <row r="1605" spans="1:16" x14ac:dyDescent="0.15">
      <c r="A1605" s="1">
        <v>40764</v>
      </c>
      <c r="B1605">
        <v>2720.95</v>
      </c>
      <c r="C1605">
        <v>2812.77</v>
      </c>
      <c r="D1605">
        <v>2697.06</v>
      </c>
      <c r="E1605" s="2">
        <v>2798.19</v>
      </c>
      <c r="F1605" s="16">
        <v>79653281792</v>
      </c>
      <c r="G1605" s="3">
        <f t="shared" si="100"/>
        <v>1.5354880274884852E-3</v>
      </c>
      <c r="H1605" s="3">
        <f>1-E1605/MAX(E$2:E1605)</f>
        <v>0.52389062819029464</v>
      </c>
      <c r="I1605" s="32">
        <v>340.67441860465107</v>
      </c>
      <c r="J1605" s="32">
        <v>597.67441860465101</v>
      </c>
      <c r="K1605" s="34">
        <f ca="1">IF(ROW()&gt;计算结果!B$18+1,SUM(OFFSET(I1605,0,0,-计算结果!B$18,1))-SUM(OFFSET(J1605,0,0,-计算结果!B$18,1)),SUM(OFFSET(I1605,0,0,-ROW(),1))-SUM(OFFSET(J1605,0,0,-ROW(),1)))</f>
        <v>-596</v>
      </c>
      <c r="L1605" s="35" t="str">
        <f t="shared" ca="1" si="101"/>
        <v>卖</v>
      </c>
      <c r="M1605" s="4">
        <f t="shared" ca="1" si="102"/>
        <v>1</v>
      </c>
      <c r="N1605" s="3">
        <f ca="1">IF(L1604="买",E1605/E1604-1,0)-IF(M1605=1,计算结果!B$17,0)</f>
        <v>1.5354880274884852E-3</v>
      </c>
      <c r="O1605" s="2">
        <f t="shared" ca="1" si="103"/>
        <v>3.1048808364120593</v>
      </c>
      <c r="P1605" s="3">
        <f ca="1">1-O1605/MAX(O$2:O1605)</f>
        <v>0.4497484917902852</v>
      </c>
    </row>
    <row r="1606" spans="1:16" x14ac:dyDescent="0.15">
      <c r="A1606" s="1">
        <v>40765</v>
      </c>
      <c r="B1606">
        <v>2845.35</v>
      </c>
      <c r="C1606">
        <v>2858.55</v>
      </c>
      <c r="D1606">
        <v>2820.12</v>
      </c>
      <c r="E1606" s="2">
        <v>2824.12</v>
      </c>
      <c r="F1606" s="16">
        <v>68580540416</v>
      </c>
      <c r="G1606" s="3">
        <f t="shared" si="100"/>
        <v>9.2667045482972554E-3</v>
      </c>
      <c r="H1606" s="3">
        <f>1-E1606/MAX(E$2:E1606)</f>
        <v>0.51947866330905867</v>
      </c>
      <c r="I1606" s="32">
        <v>828</v>
      </c>
      <c r="J1606" s="32">
        <v>100</v>
      </c>
      <c r="K1606" s="34">
        <f ca="1">IF(ROW()&gt;计算结果!B$18+1,SUM(OFFSET(I1606,0,0,-计算结果!B$18,1))-SUM(OFFSET(J1606,0,0,-计算结果!B$18,1)),SUM(OFFSET(I1606,0,0,-ROW(),1))-SUM(OFFSET(J1606,0,0,-ROW(),1)))</f>
        <v>-556.00000000000364</v>
      </c>
      <c r="L1606" s="35" t="str">
        <f t="shared" ca="1" si="101"/>
        <v>卖</v>
      </c>
      <c r="M1606" s="4" t="str">
        <f t="shared" ca="1" si="102"/>
        <v/>
      </c>
      <c r="N1606" s="3">
        <f ca="1">IF(L1605="买",E1606/E1605-1,0)-IF(M1606=1,计算结果!B$17,0)</f>
        <v>0</v>
      </c>
      <c r="O1606" s="2">
        <f t="shared" ca="1" si="103"/>
        <v>3.1048808364120593</v>
      </c>
      <c r="P1606" s="3">
        <f ca="1">1-O1606/MAX(O$2:O1606)</f>
        <v>0.4497484917902852</v>
      </c>
    </row>
    <row r="1607" spans="1:16" x14ac:dyDescent="0.15">
      <c r="A1607" s="1">
        <v>40766</v>
      </c>
      <c r="B1607">
        <v>2779.72</v>
      </c>
      <c r="C1607">
        <v>2867.31</v>
      </c>
      <c r="D1607">
        <v>2777.76</v>
      </c>
      <c r="E1607" s="2">
        <v>2866.92</v>
      </c>
      <c r="F1607" s="16">
        <v>69223948288</v>
      </c>
      <c r="G1607" s="3">
        <f t="shared" si="100"/>
        <v>1.5155163378326675E-2</v>
      </c>
      <c r="H1607" s="3">
        <f>1-E1607/MAX(E$2:E1607)</f>
        <v>0.5121962839447356</v>
      </c>
      <c r="I1607" s="32">
        <v>866.96296296296293</v>
      </c>
      <c r="J1607" s="32">
        <v>82.962962962962933</v>
      </c>
      <c r="K1607" s="34">
        <f ca="1">IF(ROW()&gt;计算结果!B$18+1,SUM(OFFSET(I1607,0,0,-计算结果!B$18,1))-SUM(OFFSET(J1607,0,0,-计算结果!B$18,1)),SUM(OFFSET(I1607,0,0,-ROW(),1))-SUM(OFFSET(J1607,0,0,-ROW(),1)))</f>
        <v>922</v>
      </c>
      <c r="L1607" s="35" t="str">
        <f t="shared" ca="1" si="101"/>
        <v>买</v>
      </c>
      <c r="M1607" s="4">
        <f t="shared" ca="1" si="102"/>
        <v>1</v>
      </c>
      <c r="N1607" s="3">
        <f ca="1">IF(L1606="买",E1607/E1606-1,0)-IF(M1607=1,计算结果!B$17,0)</f>
        <v>0</v>
      </c>
      <c r="O1607" s="2">
        <f t="shared" ca="1" si="103"/>
        <v>3.1048808364120593</v>
      </c>
      <c r="P1607" s="3">
        <f ca="1">1-O1607/MAX(O$2:O1607)</f>
        <v>0.4497484917902852</v>
      </c>
    </row>
    <row r="1608" spans="1:16" x14ac:dyDescent="0.15">
      <c r="A1608" s="1">
        <v>40767</v>
      </c>
      <c r="B1608">
        <v>2881.55</v>
      </c>
      <c r="C1608">
        <v>2894.22</v>
      </c>
      <c r="D1608">
        <v>2868.87</v>
      </c>
      <c r="E1608" s="2">
        <v>2875.37</v>
      </c>
      <c r="F1608" s="16">
        <v>63487643648</v>
      </c>
      <c r="G1608" s="3">
        <f t="shared" si="100"/>
        <v>2.9474139494649609E-3</v>
      </c>
      <c r="H1608" s="3">
        <f>1-E1608/MAX(E$2:E1608)</f>
        <v>0.51075852446743353</v>
      </c>
      <c r="I1608" s="32">
        <v>724.95238095238096</v>
      </c>
      <c r="J1608" s="32">
        <v>205.95238095238096</v>
      </c>
      <c r="K1608" s="34">
        <f ca="1">IF(ROW()&gt;计算结果!B$18+1,SUM(OFFSET(I1608,0,0,-计算结果!B$18,1))-SUM(OFFSET(J1608,0,0,-计算结果!B$18,1)),SUM(OFFSET(I1608,0,0,-ROW(),1))-SUM(OFFSET(J1608,0,0,-ROW(),1)))</f>
        <v>1197</v>
      </c>
      <c r="L1608" s="35" t="str">
        <f t="shared" ca="1" si="101"/>
        <v>买</v>
      </c>
      <c r="M1608" s="4" t="str">
        <f t="shared" ca="1" si="102"/>
        <v/>
      </c>
      <c r="N1608" s="3">
        <f ca="1">IF(L1607="买",E1608/E1607-1,0)-IF(M1608=1,计算结果!B$17,0)</f>
        <v>2.9474139494649609E-3</v>
      </c>
      <c r="O1608" s="2">
        <f t="shared" ca="1" si="103"/>
        <v>3.1140322055007266</v>
      </c>
      <c r="P1608" s="3">
        <f ca="1">1-O1608/MAX(O$2:O1608)</f>
        <v>0.44812667281927376</v>
      </c>
    </row>
    <row r="1609" spans="1:16" x14ac:dyDescent="0.15">
      <c r="A1609" s="1">
        <v>40770</v>
      </c>
      <c r="B1609">
        <v>2883.17</v>
      </c>
      <c r="C1609">
        <v>2917.88</v>
      </c>
      <c r="D1609">
        <v>2870.19</v>
      </c>
      <c r="E1609" s="2">
        <v>2917.88</v>
      </c>
      <c r="F1609" s="16">
        <v>61102227456</v>
      </c>
      <c r="G1609" s="3">
        <f t="shared" si="100"/>
        <v>1.4784184296281921E-2</v>
      </c>
      <c r="H1609" s="3">
        <f>1-E1609/MAX(E$2:E1609)</f>
        <v>0.50352548832777511</v>
      </c>
      <c r="I1609" s="32">
        <v>849.04591836734687</v>
      </c>
      <c r="J1609" s="32">
        <v>96.045918367346871</v>
      </c>
      <c r="K1609" s="34">
        <f ca="1">IF(ROW()&gt;计算结果!B$18+1,SUM(OFFSET(I1609,0,0,-计算结果!B$18,1))-SUM(OFFSET(J1609,0,0,-计算结果!B$18,1)),SUM(OFFSET(I1609,0,0,-ROW(),1))-SUM(OFFSET(J1609,0,0,-ROW(),1)))</f>
        <v>1788.9999999999927</v>
      </c>
      <c r="L1609" s="35" t="str">
        <f t="shared" ca="1" si="101"/>
        <v>买</v>
      </c>
      <c r="M1609" s="4" t="str">
        <f t="shared" ca="1" si="102"/>
        <v/>
      </c>
      <c r="N1609" s="3">
        <f ca="1">IF(L1608="买",E1609/E1608-1,0)-IF(M1609=1,计算结果!B$17,0)</f>
        <v>1.4784184296281921E-2</v>
      </c>
      <c r="O1609" s="2">
        <f t="shared" ca="1" si="103"/>
        <v>3.1600706315314064</v>
      </c>
      <c r="P1609" s="3">
        <f ca="1">1-O1609/MAX(O$2:O1609)</f>
        <v>0.43996767584203167</v>
      </c>
    </row>
    <row r="1610" spans="1:16" x14ac:dyDescent="0.15">
      <c r="A1610" s="1">
        <v>40771</v>
      </c>
      <c r="B1610">
        <v>2920.83</v>
      </c>
      <c r="C1610">
        <v>2932.14</v>
      </c>
      <c r="D1610">
        <v>2888.33</v>
      </c>
      <c r="E1610" s="2">
        <v>2897.58</v>
      </c>
      <c r="F1610" s="16">
        <v>57496629248</v>
      </c>
      <c r="G1610" s="3">
        <f t="shared" si="100"/>
        <v>-6.9571058439690248E-3</v>
      </c>
      <c r="H1610" s="3">
        <f>1-E1610/MAX(E$2:E1610)</f>
        <v>0.50697951405431163</v>
      </c>
      <c r="I1610" s="32">
        <v>215.14285714285714</v>
      </c>
      <c r="J1610" s="32">
        <v>717.14285714285711</v>
      </c>
      <c r="K1610" s="34">
        <f ca="1">IF(ROW()&gt;计算结果!B$18+1,SUM(OFFSET(I1610,0,0,-计算结果!B$18,1))-SUM(OFFSET(J1610,0,0,-计算结果!B$18,1)),SUM(OFFSET(I1610,0,0,-ROW(),1))-SUM(OFFSET(J1610,0,0,-ROW(),1)))</f>
        <v>865.99999999999636</v>
      </c>
      <c r="L1610" s="35" t="str">
        <f t="shared" ca="1" si="101"/>
        <v>买</v>
      </c>
      <c r="M1610" s="4" t="str">
        <f t="shared" ca="1" si="102"/>
        <v/>
      </c>
      <c r="N1610" s="3">
        <f ca="1">IF(L1609="买",E1610/E1609-1,0)-IF(M1610=1,计算结果!B$17,0)</f>
        <v>-6.9571058439690248E-3</v>
      </c>
      <c r="O1610" s="2">
        <f t="shared" ca="1" si="103"/>
        <v>3.1380856856734245</v>
      </c>
      <c r="P1610" s="3">
        <f ca="1">1-O1610/MAX(O$2:O1610)</f>
        <v>0.44386387999724264</v>
      </c>
    </row>
    <row r="1611" spans="1:16" x14ac:dyDescent="0.15">
      <c r="A1611" s="1">
        <v>40772</v>
      </c>
      <c r="B1611">
        <v>2893.85</v>
      </c>
      <c r="C1611">
        <v>2910.84</v>
      </c>
      <c r="D1611">
        <v>2881.63</v>
      </c>
      <c r="E1611" s="2">
        <v>2886.01</v>
      </c>
      <c r="F1611" s="16">
        <v>41891852288</v>
      </c>
      <c r="G1611" s="3">
        <f t="shared" si="100"/>
        <v>-3.9929872514303799E-3</v>
      </c>
      <c r="H1611" s="3">
        <f>1-E1611/MAX(E$2:E1611)</f>
        <v>0.50894813856938681</v>
      </c>
      <c r="I1611" s="32">
        <v>316.5555555555556</v>
      </c>
      <c r="J1611" s="32">
        <v>575.55555555555566</v>
      </c>
      <c r="K1611" s="34">
        <f ca="1">IF(ROW()&gt;计算结果!B$18+1,SUM(OFFSET(I1611,0,0,-计算结果!B$18,1))-SUM(OFFSET(J1611,0,0,-计算结果!B$18,1)),SUM(OFFSET(I1611,0,0,-ROW(),1))-SUM(OFFSET(J1611,0,0,-ROW(),1)))</f>
        <v>318.99999999999636</v>
      </c>
      <c r="L1611" s="35" t="str">
        <f t="shared" ca="1" si="101"/>
        <v>买</v>
      </c>
      <c r="M1611" s="4" t="str">
        <f t="shared" ca="1" si="102"/>
        <v/>
      </c>
      <c r="N1611" s="3">
        <f ca="1">IF(L1610="买",E1611/E1610-1,0)-IF(M1611=1,计算结果!B$17,0)</f>
        <v>-3.9929872514303799E-3</v>
      </c>
      <c r="O1611" s="2">
        <f t="shared" ca="1" si="103"/>
        <v>3.1255553495366342</v>
      </c>
      <c r="P1611" s="3">
        <f ca="1">1-O1611/MAX(O$2:O1611)</f>
        <v>0.44608452443447366</v>
      </c>
    </row>
    <row r="1612" spans="1:16" x14ac:dyDescent="0.15">
      <c r="A1612" s="1">
        <v>40773</v>
      </c>
      <c r="B1612">
        <v>2887.1</v>
      </c>
      <c r="C1612">
        <v>2890</v>
      </c>
      <c r="D1612">
        <v>2832.27</v>
      </c>
      <c r="E1612" s="2">
        <v>2834.25</v>
      </c>
      <c r="F1612" s="16">
        <v>45784424448</v>
      </c>
      <c r="G1612" s="3">
        <f t="shared" si="100"/>
        <v>-1.7934795790728431E-2</v>
      </c>
      <c r="H1612" s="3">
        <f>1-E1612/MAX(E$2:E1612)</f>
        <v>0.51775505342680184</v>
      </c>
      <c r="I1612" s="32">
        <v>92.943820224719104</v>
      </c>
      <c r="J1612" s="32">
        <v>844.94382022471905</v>
      </c>
      <c r="K1612" s="34">
        <f ca="1">IF(ROW()&gt;计算结果!B$18+1,SUM(OFFSET(I1612,0,0,-计算结果!B$18,1))-SUM(OFFSET(J1612,0,0,-计算结果!B$18,1)),SUM(OFFSET(I1612,0,0,-ROW(),1))-SUM(OFFSET(J1612,0,0,-ROW(),1)))</f>
        <v>-450.00000000000364</v>
      </c>
      <c r="L1612" s="35" t="str">
        <f t="shared" ca="1" si="101"/>
        <v>卖</v>
      </c>
      <c r="M1612" s="4">
        <f t="shared" ca="1" si="102"/>
        <v>1</v>
      </c>
      <c r="N1612" s="3">
        <f ca="1">IF(L1611="买",E1612/E1611-1,0)-IF(M1612=1,计算结果!B$17,0)</f>
        <v>-1.7934795790728431E-2</v>
      </c>
      <c r="O1612" s="2">
        <f t="shared" ca="1" si="103"/>
        <v>3.0694991526100757</v>
      </c>
      <c r="P1612" s="3">
        <f ca="1">1-O1612/MAX(O$2:O1612)</f>
        <v>0.45601888537406554</v>
      </c>
    </row>
    <row r="1613" spans="1:16" x14ac:dyDescent="0.15">
      <c r="A1613" s="1">
        <v>40774</v>
      </c>
      <c r="B1613">
        <v>2789.35</v>
      </c>
      <c r="C1613">
        <v>2814.1</v>
      </c>
      <c r="D1613">
        <v>2782.56</v>
      </c>
      <c r="E1613" s="2">
        <v>2807.66</v>
      </c>
      <c r="F1613" s="16">
        <v>48442961920</v>
      </c>
      <c r="G1613" s="3">
        <f t="shared" si="100"/>
        <v>-9.3816706359707291E-3</v>
      </c>
      <c r="H1613" s="3">
        <f>1-E1613/MAX(E$2:E1613)</f>
        <v>0.52227931668141292</v>
      </c>
      <c r="I1613" s="32">
        <v>216.85714285714283</v>
      </c>
      <c r="J1613" s="32">
        <v>722.85714285714289</v>
      </c>
      <c r="K1613" s="34">
        <f ca="1">IF(ROW()&gt;计算结果!B$18+1,SUM(OFFSET(I1613,0,0,-计算结果!B$18,1))-SUM(OFFSET(J1613,0,0,-计算结果!B$18,1)),SUM(OFFSET(I1613,0,0,-ROW(),1))-SUM(OFFSET(J1613,0,0,-ROW(),1)))</f>
        <v>-369</v>
      </c>
      <c r="L1613" s="35" t="str">
        <f t="shared" ca="1" si="101"/>
        <v>卖</v>
      </c>
      <c r="M1613" s="4" t="str">
        <f t="shared" ca="1" si="102"/>
        <v/>
      </c>
      <c r="N1613" s="3">
        <f ca="1">IF(L1612="买",E1613/E1612-1,0)-IF(M1613=1,计算结果!B$17,0)</f>
        <v>0</v>
      </c>
      <c r="O1613" s="2">
        <f t="shared" ca="1" si="103"/>
        <v>3.0694991526100757</v>
      </c>
      <c r="P1613" s="3">
        <f ca="1">1-O1613/MAX(O$2:O1613)</f>
        <v>0.45601888537406554</v>
      </c>
    </row>
    <row r="1614" spans="1:16" x14ac:dyDescent="0.15">
      <c r="A1614" s="1">
        <v>40777</v>
      </c>
      <c r="B1614">
        <v>2809.33</v>
      </c>
      <c r="C1614">
        <v>2829.69</v>
      </c>
      <c r="D1614">
        <v>2768.42</v>
      </c>
      <c r="E1614" s="2">
        <v>2777.79</v>
      </c>
      <c r="F1614" s="16">
        <v>40136540160</v>
      </c>
      <c r="G1614" s="3">
        <f t="shared" si="100"/>
        <v>-1.0638752555508835E-2</v>
      </c>
      <c r="H1614" s="3">
        <f>1-E1614/MAX(E$2:E1614)</f>
        <v>0.52736166882188795</v>
      </c>
      <c r="I1614" s="32">
        <v>305</v>
      </c>
      <c r="J1614" s="32">
        <v>610</v>
      </c>
      <c r="K1614" s="34">
        <f ca="1">IF(ROW()&gt;计算结果!B$18+1,SUM(OFFSET(I1614,0,0,-计算结果!B$18,1))-SUM(OFFSET(J1614,0,0,-计算结果!B$18,1)),SUM(OFFSET(I1614,0,0,-ROW(),1))-SUM(OFFSET(J1614,0,0,-ROW(),1)))</f>
        <v>-1167.0000000000036</v>
      </c>
      <c r="L1614" s="35" t="str">
        <f t="shared" ca="1" si="101"/>
        <v>卖</v>
      </c>
      <c r="M1614" s="4" t="str">
        <f t="shared" ca="1" si="102"/>
        <v/>
      </c>
      <c r="N1614" s="3">
        <f ca="1">IF(L1613="买",E1614/E1613-1,0)-IF(M1614=1,计算结果!B$17,0)</f>
        <v>0</v>
      </c>
      <c r="O1614" s="2">
        <f t="shared" ca="1" si="103"/>
        <v>3.0694991526100757</v>
      </c>
      <c r="P1614" s="3">
        <f ca="1">1-O1614/MAX(O$2:O1614)</f>
        <v>0.45601888537406554</v>
      </c>
    </row>
    <row r="1615" spans="1:16" x14ac:dyDescent="0.15">
      <c r="A1615" s="1">
        <v>40778</v>
      </c>
      <c r="B1615">
        <v>2788.7</v>
      </c>
      <c r="C1615">
        <v>2821</v>
      </c>
      <c r="D1615">
        <v>2777.29</v>
      </c>
      <c r="E1615" s="2">
        <v>2821</v>
      </c>
      <c r="F1615" s="16">
        <v>36441993216</v>
      </c>
      <c r="G1615" s="3">
        <f t="shared" si="100"/>
        <v>1.5555531555661251E-2</v>
      </c>
      <c r="H1615" s="3">
        <f>1-E1615/MAX(E$2:E1615)</f>
        <v>0.52000952834683178</v>
      </c>
      <c r="I1615" s="32">
        <v>899.99099099099101</v>
      </c>
      <c r="J1615" s="32">
        <v>50.990990990991008</v>
      </c>
      <c r="K1615" s="34">
        <f ca="1">IF(ROW()&gt;计算结果!B$18+1,SUM(OFFSET(I1615,0,0,-计算结果!B$18,1))-SUM(OFFSET(J1615,0,0,-计算结果!B$18,1)),SUM(OFFSET(I1615,0,0,-ROW(),1))-SUM(OFFSET(J1615,0,0,-ROW(),1)))</f>
        <v>-115</v>
      </c>
      <c r="L1615" s="35" t="str">
        <f t="shared" ca="1" si="101"/>
        <v>卖</v>
      </c>
      <c r="M1615" s="4" t="str">
        <f t="shared" ca="1" si="102"/>
        <v/>
      </c>
      <c r="N1615" s="3">
        <f ca="1">IF(L1614="买",E1615/E1614-1,0)-IF(M1615=1,计算结果!B$17,0)</f>
        <v>0</v>
      </c>
      <c r="O1615" s="2">
        <f t="shared" ca="1" si="103"/>
        <v>3.0694991526100757</v>
      </c>
      <c r="P1615" s="3">
        <f ca="1">1-O1615/MAX(O$2:O1615)</f>
        <v>0.45601888537406554</v>
      </c>
    </row>
    <row r="1616" spans="1:16" x14ac:dyDescent="0.15">
      <c r="A1616" s="1">
        <v>40779</v>
      </c>
      <c r="B1616">
        <v>2834.58</v>
      </c>
      <c r="C1616">
        <v>2845.47</v>
      </c>
      <c r="D1616">
        <v>2804.82</v>
      </c>
      <c r="E1616" s="2">
        <v>2810.02</v>
      </c>
      <c r="F1616" s="16">
        <v>41939779584</v>
      </c>
      <c r="G1616" s="3">
        <f t="shared" si="100"/>
        <v>-3.8922367954625781E-3</v>
      </c>
      <c r="H1616" s="3">
        <f>1-E1616/MAX(E$2:E1616)</f>
        <v>0.52187776492207172</v>
      </c>
      <c r="I1616" s="32">
        <v>324.76595744680856</v>
      </c>
      <c r="J1616" s="32">
        <v>612.76595744680856</v>
      </c>
      <c r="K1616" s="34">
        <f ca="1">IF(ROW()&gt;计算结果!B$18+1,SUM(OFFSET(I1616,0,0,-计算结果!B$18,1))-SUM(OFFSET(J1616,0,0,-计算结果!B$18,1)),SUM(OFFSET(I1616,0,0,-ROW(),1))-SUM(OFFSET(J1616,0,0,-ROW(),1)))</f>
        <v>-327</v>
      </c>
      <c r="L1616" s="35" t="str">
        <f t="shared" ca="1" si="101"/>
        <v>卖</v>
      </c>
      <c r="M1616" s="4" t="str">
        <f t="shared" ca="1" si="102"/>
        <v/>
      </c>
      <c r="N1616" s="3">
        <f ca="1">IF(L1615="买",E1616/E1615-1,0)-IF(M1616=1,计算结果!B$17,0)</f>
        <v>0</v>
      </c>
      <c r="O1616" s="2">
        <f t="shared" ca="1" si="103"/>
        <v>3.0694991526100757</v>
      </c>
      <c r="P1616" s="3">
        <f ca="1">1-O1616/MAX(O$2:O1616)</f>
        <v>0.45601888537406554</v>
      </c>
    </row>
    <row r="1617" spans="1:16" x14ac:dyDescent="0.15">
      <c r="A1617" s="1">
        <v>40780</v>
      </c>
      <c r="B1617">
        <v>2818.7</v>
      </c>
      <c r="C1617">
        <v>2904.44</v>
      </c>
      <c r="D1617">
        <v>2815.91</v>
      </c>
      <c r="E1617" s="2">
        <v>2903.84</v>
      </c>
      <c r="F1617" s="16">
        <v>75745959936</v>
      </c>
      <c r="G1617" s="3">
        <f t="shared" si="100"/>
        <v>3.3387662721261924E-2</v>
      </c>
      <c r="H1617" s="3">
        <f>1-E1617/MAX(E$2:E1617)</f>
        <v>0.50591438099775399</v>
      </c>
      <c r="I1617" s="32">
        <v>913.00221975582679</v>
      </c>
      <c r="J1617" s="32">
        <v>48.002219755826786</v>
      </c>
      <c r="K1617" s="34">
        <f ca="1">IF(ROW()&gt;计算结果!B$18+1,SUM(OFFSET(I1617,0,0,-计算结果!B$18,1))-SUM(OFFSET(J1617,0,0,-计算结果!B$18,1)),SUM(OFFSET(I1617,0,0,-ROW(),1))-SUM(OFFSET(J1617,0,0,-ROW(),1)))</f>
        <v>84</v>
      </c>
      <c r="L1617" s="35" t="str">
        <f t="shared" ca="1" si="101"/>
        <v>买</v>
      </c>
      <c r="M1617" s="4">
        <f t="shared" ca="1" si="102"/>
        <v>1</v>
      </c>
      <c r="N1617" s="3">
        <f ca="1">IF(L1616="买",E1617/E1616-1,0)-IF(M1617=1,计算结果!B$17,0)</f>
        <v>0</v>
      </c>
      <c r="O1617" s="2">
        <f t="shared" ca="1" si="103"/>
        <v>3.0694991526100757</v>
      </c>
      <c r="P1617" s="3">
        <f ca="1">1-O1617/MAX(O$2:O1617)</f>
        <v>0.45601888537406554</v>
      </c>
    </row>
    <row r="1618" spans="1:16" x14ac:dyDescent="0.15">
      <c r="A1618" s="1">
        <v>40781</v>
      </c>
      <c r="B1618">
        <v>2889.38</v>
      </c>
      <c r="C1618">
        <v>2907.4</v>
      </c>
      <c r="D1618">
        <v>2876.83</v>
      </c>
      <c r="E1618" s="2">
        <v>2901.22</v>
      </c>
      <c r="F1618" s="16">
        <v>51759427584</v>
      </c>
      <c r="G1618" s="3">
        <f t="shared" si="100"/>
        <v>-9.0225356768980358E-4</v>
      </c>
      <c r="H1618" s="3">
        <f>1-E1618/MAX(E$2:E1618)</f>
        <v>0.50636017151024304</v>
      </c>
      <c r="I1618" s="32">
        <v>484.99999999999955</v>
      </c>
      <c r="J1618" s="32">
        <v>499.99999999999955</v>
      </c>
      <c r="K1618" s="34">
        <f ca="1">IF(ROW()&gt;计算结果!B$18+1,SUM(OFFSET(I1618,0,0,-计算结果!B$18,1))-SUM(OFFSET(J1618,0,0,-计算结果!B$18,1)),SUM(OFFSET(I1618,0,0,-ROW(),1))-SUM(OFFSET(J1618,0,0,-ROW(),1)))</f>
        <v>442</v>
      </c>
      <c r="L1618" s="35" t="str">
        <f t="shared" ca="1" si="101"/>
        <v>买</v>
      </c>
      <c r="M1618" s="4" t="str">
        <f t="shared" ca="1" si="102"/>
        <v/>
      </c>
      <c r="N1618" s="3">
        <f ca="1">IF(L1617="买",E1618/E1617-1,0)-IF(M1618=1,计算结果!B$17,0)</f>
        <v>-9.0225356768980358E-4</v>
      </c>
      <c r="O1618" s="2">
        <f t="shared" ca="1" si="103"/>
        <v>3.0667296860486122</v>
      </c>
      <c r="P1618" s="3">
        <f ca="1">1-O1618/MAX(O$2:O1618)</f>
        <v>0.45650969427549271</v>
      </c>
    </row>
    <row r="1619" spans="1:16" x14ac:dyDescent="0.15">
      <c r="A1619" s="1">
        <v>40784</v>
      </c>
      <c r="B1619">
        <v>2875.78</v>
      </c>
      <c r="C1619">
        <v>2875.78</v>
      </c>
      <c r="D1619">
        <v>2847.48</v>
      </c>
      <c r="E1619" s="2">
        <v>2852.81</v>
      </c>
      <c r="F1619" s="16">
        <v>49892655104</v>
      </c>
      <c r="G1619" s="3">
        <f t="shared" si="100"/>
        <v>-1.6686083785441896E-2</v>
      </c>
      <c r="H1619" s="3">
        <f>1-E1619/MAX(E$2:E1619)</f>
        <v>0.51459708704825424</v>
      </c>
      <c r="I1619" s="32">
        <v>217.28571428571428</v>
      </c>
      <c r="J1619" s="32">
        <v>724.28571428571422</v>
      </c>
      <c r="K1619" s="34">
        <f ca="1">IF(ROW()&gt;计算结果!B$18+1,SUM(OFFSET(I1619,0,0,-计算结果!B$18,1))-SUM(OFFSET(J1619,0,0,-计算结果!B$18,1)),SUM(OFFSET(I1619,0,0,-ROW(),1))-SUM(OFFSET(J1619,0,0,-ROW(),1)))</f>
        <v>89</v>
      </c>
      <c r="L1619" s="35" t="str">
        <f t="shared" ca="1" si="101"/>
        <v>买</v>
      </c>
      <c r="M1619" s="4" t="str">
        <f t="shared" ca="1" si="102"/>
        <v/>
      </c>
      <c r="N1619" s="3">
        <f ca="1">IF(L1618="买",E1619/E1618-1,0)-IF(M1619=1,计算结果!B$17,0)</f>
        <v>-1.6686083785441896E-2</v>
      </c>
      <c r="O1619" s="2">
        <f t="shared" ca="1" si="103"/>
        <v>3.0155579775599031</v>
      </c>
      <c r="P1619" s="3">
        <f ca="1">1-O1619/MAX(O$2:O1619)</f>
        <v>0.46557841905338726</v>
      </c>
    </row>
    <row r="1620" spans="1:16" x14ac:dyDescent="0.15">
      <c r="A1620" s="1">
        <v>40785</v>
      </c>
      <c r="B1620">
        <v>2875.14</v>
      </c>
      <c r="C1620">
        <v>2901.73</v>
      </c>
      <c r="D1620">
        <v>2838.33</v>
      </c>
      <c r="E1620" s="2">
        <v>2841.74</v>
      </c>
      <c r="F1620" s="16">
        <v>48565788672</v>
      </c>
      <c r="G1620" s="3">
        <f t="shared" si="100"/>
        <v>-3.8803846032509082E-3</v>
      </c>
      <c r="H1620" s="3">
        <f>1-E1620/MAX(E$2:E1620)</f>
        <v>0.51648063703804536</v>
      </c>
      <c r="I1620" s="32">
        <v>214.71428571428569</v>
      </c>
      <c r="J1620" s="32">
        <v>715.71428571428567</v>
      </c>
      <c r="K1620" s="34">
        <f ca="1">IF(ROW()&gt;计算结果!B$18+1,SUM(OFFSET(I1620,0,0,-计算结果!B$18,1))-SUM(OFFSET(J1620,0,0,-计算结果!B$18,1)),SUM(OFFSET(I1620,0,0,-ROW(),1))-SUM(OFFSET(J1620,0,0,-ROW(),1)))</f>
        <v>428</v>
      </c>
      <c r="L1620" s="35" t="str">
        <f t="shared" ca="1" si="101"/>
        <v>买</v>
      </c>
      <c r="M1620" s="4" t="str">
        <f t="shared" ca="1" si="102"/>
        <v/>
      </c>
      <c r="N1620" s="3">
        <f ca="1">IF(L1619="买",E1620/E1619-1,0)-IF(M1620=1,计算结果!B$17,0)</f>
        <v>-3.8803846032509082E-3</v>
      </c>
      <c r="O1620" s="2">
        <f t="shared" ca="1" si="103"/>
        <v>3.0038564528135692</v>
      </c>
      <c r="P1620" s="3">
        <f ca="1">1-O1620/MAX(O$2:O1620)</f>
        <v>0.46765218032773759</v>
      </c>
    </row>
    <row r="1621" spans="1:16" x14ac:dyDescent="0.15">
      <c r="A1621" s="1">
        <v>40786</v>
      </c>
      <c r="B1621">
        <v>2843.99</v>
      </c>
      <c r="C1621">
        <v>2855.31</v>
      </c>
      <c r="D1621">
        <v>2823.77</v>
      </c>
      <c r="E1621" s="2">
        <v>2846.78</v>
      </c>
      <c r="F1621" s="16">
        <v>37624545280</v>
      </c>
      <c r="G1621" s="3">
        <f t="shared" si="100"/>
        <v>1.7735612688003499E-3</v>
      </c>
      <c r="H1621" s="3">
        <f>1-E1621/MAX(E$2:E1621)</f>
        <v>0.51562308582318106</v>
      </c>
      <c r="I1621" s="32">
        <v>389.33333333333331</v>
      </c>
      <c r="J1621" s="32">
        <v>533.33333333333326</v>
      </c>
      <c r="K1621" s="34">
        <f ca="1">IF(ROW()&gt;计算结果!B$18+1,SUM(OFFSET(I1621,0,0,-计算结果!B$18,1))-SUM(OFFSET(J1621,0,0,-计算结果!B$18,1)),SUM(OFFSET(I1621,0,0,-ROW(),1))-SUM(OFFSET(J1621,0,0,-ROW(),1)))</f>
        <v>314</v>
      </c>
      <c r="L1621" s="35" t="str">
        <f t="shared" ca="1" si="101"/>
        <v>买</v>
      </c>
      <c r="M1621" s="4" t="str">
        <f t="shared" ca="1" si="102"/>
        <v/>
      </c>
      <c r="N1621" s="3">
        <f ca="1">IF(L1620="买",E1621/E1620-1,0)-IF(M1621=1,计算结果!B$17,0)</f>
        <v>1.7735612688003499E-3</v>
      </c>
      <c r="O1621" s="2">
        <f t="shared" ca="1" si="103"/>
        <v>3.0091839762753154</v>
      </c>
      <c r="P1621" s="3">
        <f ca="1">1-O1621/MAX(O$2:O1621)</f>
        <v>0.46670802885323648</v>
      </c>
    </row>
    <row r="1622" spans="1:16" x14ac:dyDescent="0.15">
      <c r="A1622" s="1">
        <v>40787</v>
      </c>
      <c r="B1622">
        <v>2852.39</v>
      </c>
      <c r="C1622">
        <v>2869.25</v>
      </c>
      <c r="D1622">
        <v>2825.96</v>
      </c>
      <c r="E1622" s="2">
        <v>2834.54</v>
      </c>
      <c r="F1622" s="16">
        <v>35143729152</v>
      </c>
      <c r="G1622" s="3">
        <f t="shared" si="100"/>
        <v>-4.29959462972207E-3</v>
      </c>
      <c r="H1622" s="3">
        <f>1-E1622/MAX(E$2:E1622)</f>
        <v>0.51770571020213707</v>
      </c>
      <c r="I1622" s="32">
        <v>262.66666666666674</v>
      </c>
      <c r="J1622" s="32">
        <v>656.66666666666674</v>
      </c>
      <c r="K1622" s="34">
        <f ca="1">IF(ROW()&gt;计算结果!B$18+1,SUM(OFFSET(I1622,0,0,-计算结果!B$18,1))-SUM(OFFSET(J1622,0,0,-计算结果!B$18,1)),SUM(OFFSET(I1622,0,0,-ROW(),1))-SUM(OFFSET(J1622,0,0,-ROW(),1)))</f>
        <v>426</v>
      </c>
      <c r="L1622" s="35" t="str">
        <f t="shared" ca="1" si="101"/>
        <v>买</v>
      </c>
      <c r="M1622" s="4" t="str">
        <f t="shared" ca="1" si="102"/>
        <v/>
      </c>
      <c r="N1622" s="3">
        <f ca="1">IF(L1621="买",E1622/E1621-1,0)-IF(M1622=1,计算结果!B$17,0)</f>
        <v>-4.29959462972207E-3</v>
      </c>
      <c r="O1622" s="2">
        <f t="shared" ca="1" si="103"/>
        <v>2.9962457050110762</v>
      </c>
      <c r="P1622" s="3">
        <f ca="1">1-O1622/MAX(O$2:O1622)</f>
        <v>0.46900096814845305</v>
      </c>
    </row>
    <row r="1623" spans="1:16" x14ac:dyDescent="0.15">
      <c r="A1623" s="1">
        <v>40788</v>
      </c>
      <c r="B1623">
        <v>2828.84</v>
      </c>
      <c r="C1623">
        <v>2836.62</v>
      </c>
      <c r="D1623">
        <v>2790.77</v>
      </c>
      <c r="E1623" s="2">
        <v>2803.85</v>
      </c>
      <c r="F1623" s="16">
        <v>31960598528</v>
      </c>
      <c r="G1623" s="3">
        <f t="shared" si="100"/>
        <v>-1.0827153612226303E-2</v>
      </c>
      <c r="H1623" s="3">
        <f>1-E1623/MAX(E$2:E1623)</f>
        <v>0.52292758456407817</v>
      </c>
      <c r="I1623" s="32">
        <v>144</v>
      </c>
      <c r="J1623" s="32">
        <v>800</v>
      </c>
      <c r="K1623" s="34">
        <f ca="1">IF(ROW()&gt;计算结果!B$18+1,SUM(OFFSET(I1623,0,0,-计算结果!B$18,1))-SUM(OFFSET(J1623,0,0,-计算结果!B$18,1)),SUM(OFFSET(I1623,0,0,-ROW(),1))-SUM(OFFSET(J1623,0,0,-ROW(),1)))</f>
        <v>51</v>
      </c>
      <c r="L1623" s="35" t="str">
        <f t="shared" ca="1" si="101"/>
        <v>买</v>
      </c>
      <c r="M1623" s="4" t="str">
        <f t="shared" ca="1" si="102"/>
        <v/>
      </c>
      <c r="N1623" s="3">
        <f ca="1">IF(L1622="买",E1623/E1622-1,0)-IF(M1623=1,计算结果!B$17,0)</f>
        <v>-1.0827153612226303E-2</v>
      </c>
      <c r="O1623" s="2">
        <f t="shared" ca="1" si="103"/>
        <v>2.9638048925029481</v>
      </c>
      <c r="P1623" s="3">
        <f ca="1">1-O1623/MAX(O$2:O1623)</f>
        <v>0.4747501762342532</v>
      </c>
    </row>
    <row r="1624" spans="1:16" x14ac:dyDescent="0.15">
      <c r="A1624" s="1">
        <v>40791</v>
      </c>
      <c r="B1624">
        <v>2780.83</v>
      </c>
      <c r="C1624">
        <v>2780.83</v>
      </c>
      <c r="D1624">
        <v>2743.38</v>
      </c>
      <c r="E1624" s="2">
        <v>2743.82</v>
      </c>
      <c r="F1624" s="16">
        <v>36040310784</v>
      </c>
      <c r="G1624" s="3">
        <f t="shared" si="100"/>
        <v>-2.1409847174420849E-2</v>
      </c>
      <c r="H1624" s="3">
        <f>1-E1624/MAX(E$2:E1624)</f>
        <v>0.53314163206969301</v>
      </c>
      <c r="I1624" s="32">
        <v>77.340659340659329</v>
      </c>
      <c r="J1624" s="32">
        <v>859.34065934065939</v>
      </c>
      <c r="K1624" s="34">
        <f ca="1">IF(ROW()&gt;计算结果!B$18+1,SUM(OFFSET(I1624,0,0,-计算结果!B$18,1))-SUM(OFFSET(J1624,0,0,-计算结果!B$18,1)),SUM(OFFSET(I1624,0,0,-ROW(),1))-SUM(OFFSET(J1624,0,0,-ROW(),1)))</f>
        <v>-77.999999999996362</v>
      </c>
      <c r="L1624" s="35" t="str">
        <f t="shared" ca="1" si="101"/>
        <v>卖</v>
      </c>
      <c r="M1624" s="4">
        <f t="shared" ca="1" si="102"/>
        <v>1</v>
      </c>
      <c r="N1624" s="3">
        <f ca="1">IF(L1623="买",E1624/E1623-1,0)-IF(M1624=1,计算结果!B$17,0)</f>
        <v>-2.1409847174420849E-2</v>
      </c>
      <c r="O1624" s="2">
        <f t="shared" ca="1" si="103"/>
        <v>2.9003502826996592</v>
      </c>
      <c r="P1624" s="3">
        <f ca="1">1-O1624/MAX(O$2:O1624)</f>
        <v>0.48599569468946935</v>
      </c>
    </row>
    <row r="1625" spans="1:16" x14ac:dyDescent="0.15">
      <c r="A1625" s="1">
        <v>40792</v>
      </c>
      <c r="B1625">
        <v>2727.75</v>
      </c>
      <c r="C1625">
        <v>2745.36</v>
      </c>
      <c r="D1625">
        <v>2711.07</v>
      </c>
      <c r="E1625" s="2">
        <v>2723.3</v>
      </c>
      <c r="F1625" s="16">
        <v>33746804736</v>
      </c>
      <c r="G1625" s="3">
        <f t="shared" si="100"/>
        <v>-7.4786246911240362E-3</v>
      </c>
      <c r="H1625" s="3">
        <f>1-E1625/MAX(E$2:E1625)</f>
        <v>0.53663309058735442</v>
      </c>
      <c r="I1625" s="32">
        <v>349.15789473684214</v>
      </c>
      <c r="J1625" s="32">
        <v>563.15789473684208</v>
      </c>
      <c r="K1625" s="34">
        <f ca="1">IF(ROW()&gt;计算结果!B$18+1,SUM(OFFSET(I1625,0,0,-计算结果!B$18,1))-SUM(OFFSET(J1625,0,0,-计算结果!B$18,1)),SUM(OFFSET(I1625,0,0,-ROW(),1))-SUM(OFFSET(J1625,0,0,-ROW(),1)))</f>
        <v>296.00000000000364</v>
      </c>
      <c r="L1625" s="35" t="str">
        <f t="shared" ca="1" si="101"/>
        <v>买</v>
      </c>
      <c r="M1625" s="4">
        <f t="shared" ca="1" si="102"/>
        <v>1</v>
      </c>
      <c r="N1625" s="3">
        <f ca="1">IF(L1624="买",E1625/E1624-1,0)-IF(M1625=1,计算结果!B$17,0)</f>
        <v>0</v>
      </c>
      <c r="O1625" s="2">
        <f t="shared" ca="1" si="103"/>
        <v>2.9003502826996592</v>
      </c>
      <c r="P1625" s="3">
        <f ca="1">1-O1625/MAX(O$2:O1625)</f>
        <v>0.48599569468946935</v>
      </c>
    </row>
    <row r="1626" spans="1:16" x14ac:dyDescent="0.15">
      <c r="A1626" s="1">
        <v>40793</v>
      </c>
      <c r="B1626">
        <v>2738.79</v>
      </c>
      <c r="C1626">
        <v>2779.21</v>
      </c>
      <c r="D1626">
        <v>2730.06</v>
      </c>
      <c r="E1626" s="2">
        <v>2779.09</v>
      </c>
      <c r="F1626" s="16">
        <v>37096660992</v>
      </c>
      <c r="G1626" s="3">
        <f t="shared" si="100"/>
        <v>2.0486174861381379E-2</v>
      </c>
      <c r="H1626" s="3">
        <f>1-E1626/MAX(E$2:E1626)</f>
        <v>0.52714047505614914</v>
      </c>
      <c r="I1626" s="32">
        <v>947.00038752179819</v>
      </c>
      <c r="J1626" s="32">
        <v>18.000387521798189</v>
      </c>
      <c r="K1626" s="34">
        <f ca="1">IF(ROW()&gt;计算结果!B$18+1,SUM(OFFSET(I1626,0,0,-计算结果!B$18,1))-SUM(OFFSET(J1626,0,0,-计算结果!B$18,1)),SUM(OFFSET(I1626,0,0,-ROW(),1))-SUM(OFFSET(J1626,0,0,-ROW(),1)))</f>
        <v>417.00000000000364</v>
      </c>
      <c r="L1626" s="35" t="str">
        <f t="shared" ca="1" si="101"/>
        <v>买</v>
      </c>
      <c r="M1626" s="4" t="str">
        <f t="shared" ca="1" si="102"/>
        <v/>
      </c>
      <c r="N1626" s="3">
        <f ca="1">IF(L1625="买",E1626/E1625-1,0)-IF(M1626=1,计算结果!B$17,0)</f>
        <v>2.0486174861381379E-2</v>
      </c>
      <c r="O1626" s="2">
        <f t="shared" ca="1" si="103"/>
        <v>2.9597673657503014</v>
      </c>
      <c r="P1626" s="3">
        <f ca="1">1-O1626/MAX(O$2:O1626)</f>
        <v>0.47546571261137494</v>
      </c>
    </row>
    <row r="1627" spans="1:16" x14ac:dyDescent="0.15">
      <c r="A1627" s="1">
        <v>40794</v>
      </c>
      <c r="B1627">
        <v>2788.83</v>
      </c>
      <c r="C1627">
        <v>2789.11</v>
      </c>
      <c r="D1627">
        <v>2755.8</v>
      </c>
      <c r="E1627" s="2">
        <v>2756.11</v>
      </c>
      <c r="F1627" s="16">
        <v>31209441280</v>
      </c>
      <c r="G1627" s="3">
        <f t="shared" si="100"/>
        <v>-8.2688937745808433E-3</v>
      </c>
      <c r="H1627" s="3">
        <f>1-E1627/MAX(E$2:E1627)</f>
        <v>0.53105050023820866</v>
      </c>
      <c r="I1627" s="32">
        <v>152.5</v>
      </c>
      <c r="J1627" s="32">
        <v>762.5</v>
      </c>
      <c r="K1627" s="34">
        <f ca="1">IF(ROW()&gt;计算结果!B$18+1,SUM(OFFSET(I1627,0,0,-计算结果!B$18,1))-SUM(OFFSET(J1627,0,0,-计算结果!B$18,1)),SUM(OFFSET(I1627,0,0,-ROW(),1))-SUM(OFFSET(J1627,0,0,-ROW(),1)))</f>
        <v>-634.99999999999636</v>
      </c>
      <c r="L1627" s="35" t="str">
        <f t="shared" ca="1" si="101"/>
        <v>卖</v>
      </c>
      <c r="M1627" s="4">
        <f t="shared" ca="1" si="102"/>
        <v>1</v>
      </c>
      <c r="N1627" s="3">
        <f ca="1">IF(L1626="买",E1627/E1626-1,0)-IF(M1627=1,计算结果!B$17,0)</f>
        <v>-8.2688937745808433E-3</v>
      </c>
      <c r="O1627" s="2">
        <f t="shared" ca="1" si="103"/>
        <v>2.935293363805441</v>
      </c>
      <c r="P1627" s="3">
        <f ca="1">1-O1627/MAX(O$2:O1627)</f>
        <v>0.47980303091491694</v>
      </c>
    </row>
    <row r="1628" spans="1:16" x14ac:dyDescent="0.15">
      <c r="A1628" s="1">
        <v>40795</v>
      </c>
      <c r="B1628">
        <v>2770.15</v>
      </c>
      <c r="C1628">
        <v>2796.35</v>
      </c>
      <c r="D1628">
        <v>2739.62</v>
      </c>
      <c r="E1628" s="2">
        <v>2751.1</v>
      </c>
      <c r="F1628" s="16">
        <v>30348130304</v>
      </c>
      <c r="G1628" s="3">
        <f t="shared" si="100"/>
        <v>-1.8177794064824226E-3</v>
      </c>
      <c r="H1628" s="3">
        <f>1-E1628/MAX(E$2:E1628)</f>
        <v>0.53190294698155582</v>
      </c>
      <c r="I1628" s="32">
        <v>377.99999999999994</v>
      </c>
      <c r="J1628" s="32">
        <v>525</v>
      </c>
      <c r="K1628" s="34">
        <f ca="1">IF(ROW()&gt;计算结果!B$18+1,SUM(OFFSET(I1628,0,0,-计算结果!B$18,1))-SUM(OFFSET(J1628,0,0,-计算结果!B$18,1)),SUM(OFFSET(I1628,0,0,-ROW(),1))-SUM(OFFSET(J1628,0,0,-ROW(),1)))</f>
        <v>-182.99999999999636</v>
      </c>
      <c r="L1628" s="35" t="str">
        <f t="shared" ca="1" si="101"/>
        <v>卖</v>
      </c>
      <c r="M1628" s="4" t="str">
        <f t="shared" ca="1" si="102"/>
        <v/>
      </c>
      <c r="N1628" s="3">
        <f ca="1">IF(L1627="买",E1628/E1627-1,0)-IF(M1628=1,计算结果!B$17,0)</f>
        <v>0</v>
      </c>
      <c r="O1628" s="2">
        <f t="shared" ca="1" si="103"/>
        <v>2.935293363805441</v>
      </c>
      <c r="P1628" s="3">
        <f ca="1">1-O1628/MAX(O$2:O1628)</f>
        <v>0.47980303091491694</v>
      </c>
    </row>
    <row r="1629" spans="1:16" x14ac:dyDescent="0.15">
      <c r="A1629" s="1">
        <v>40799</v>
      </c>
      <c r="B1629">
        <v>2712.44</v>
      </c>
      <c r="C1629">
        <v>2726.19</v>
      </c>
      <c r="D1629">
        <v>2698.66</v>
      </c>
      <c r="E1629" s="2">
        <v>2720.28</v>
      </c>
      <c r="F1629" s="16">
        <v>30034339840</v>
      </c>
      <c r="G1629" s="3">
        <f t="shared" si="100"/>
        <v>-1.1202791610628315E-2</v>
      </c>
      <c r="H1629" s="3">
        <f>1-E1629/MAX(E$2:E1629)</f>
        <v>0.53714694072007074</v>
      </c>
      <c r="I1629" s="32">
        <v>151.76543209876544</v>
      </c>
      <c r="J1629" s="32">
        <v>798.76543209876547</v>
      </c>
      <c r="K1629" s="34">
        <f ca="1">IF(ROW()&gt;计算结果!B$18+1,SUM(OFFSET(I1629,0,0,-计算结果!B$18,1))-SUM(OFFSET(J1629,0,0,-计算结果!B$18,1)),SUM(OFFSET(I1629,0,0,-ROW(),1))-SUM(OFFSET(J1629,0,0,-ROW(),1)))</f>
        <v>-1645.0000000000036</v>
      </c>
      <c r="L1629" s="35" t="str">
        <f t="shared" ca="1" si="101"/>
        <v>卖</v>
      </c>
      <c r="M1629" s="4" t="str">
        <f t="shared" ca="1" si="102"/>
        <v/>
      </c>
      <c r="N1629" s="3">
        <f ca="1">IF(L1628="买",E1629/E1628-1,0)-IF(M1629=1,计算结果!B$17,0)</f>
        <v>0</v>
      </c>
      <c r="O1629" s="2">
        <f t="shared" ca="1" si="103"/>
        <v>2.935293363805441</v>
      </c>
      <c r="P1629" s="3">
        <f ca="1">1-O1629/MAX(O$2:O1629)</f>
        <v>0.47980303091491694</v>
      </c>
    </row>
    <row r="1630" spans="1:16" x14ac:dyDescent="0.15">
      <c r="A1630" s="1">
        <v>40800</v>
      </c>
      <c r="B1630">
        <v>2729.26</v>
      </c>
      <c r="C1630">
        <v>2736.91</v>
      </c>
      <c r="D1630">
        <v>2677.13</v>
      </c>
      <c r="E1630" s="2">
        <v>2733.11</v>
      </c>
      <c r="F1630" s="16">
        <v>32858417152</v>
      </c>
      <c r="G1630" s="3">
        <f t="shared" si="100"/>
        <v>4.7164262502388254E-3</v>
      </c>
      <c r="H1630" s="3">
        <f>1-E1630/MAX(E$2:E1630)</f>
        <v>0.53496392840127949</v>
      </c>
      <c r="I1630" s="32">
        <v>816.9845857418112</v>
      </c>
      <c r="J1630" s="32">
        <v>131.9845857418112</v>
      </c>
      <c r="K1630" s="34">
        <f ca="1">IF(ROW()&gt;计算结果!B$18+1,SUM(OFFSET(I1630,0,0,-计算结果!B$18,1))-SUM(OFFSET(J1630,0,0,-计算结果!B$18,1)),SUM(OFFSET(I1630,0,0,-ROW(),1))-SUM(OFFSET(J1630,0,0,-ROW(),1)))</f>
        <v>-1518</v>
      </c>
      <c r="L1630" s="35" t="str">
        <f t="shared" ca="1" si="101"/>
        <v>卖</v>
      </c>
      <c r="M1630" s="4" t="str">
        <f t="shared" ca="1" si="102"/>
        <v/>
      </c>
      <c r="N1630" s="3">
        <f ca="1">IF(L1629="买",E1630/E1629-1,0)-IF(M1630=1,计算结果!B$17,0)</f>
        <v>0</v>
      </c>
      <c r="O1630" s="2">
        <f t="shared" ca="1" si="103"/>
        <v>2.935293363805441</v>
      </c>
      <c r="P1630" s="3">
        <f ca="1">1-O1630/MAX(O$2:O1630)</f>
        <v>0.47980303091491694</v>
      </c>
    </row>
    <row r="1631" spans="1:16" x14ac:dyDescent="0.15">
      <c r="A1631" s="1">
        <v>40801</v>
      </c>
      <c r="B1631">
        <v>2734.55</v>
      </c>
      <c r="C1631">
        <v>2754.19</v>
      </c>
      <c r="D1631">
        <v>2728.91</v>
      </c>
      <c r="E1631" s="2">
        <v>2729.05</v>
      </c>
      <c r="F1631" s="16">
        <v>32507109376</v>
      </c>
      <c r="G1631" s="3">
        <f t="shared" si="100"/>
        <v>-1.48548722883457E-3</v>
      </c>
      <c r="H1631" s="3">
        <f>1-E1631/MAX(E$2:E1631)</f>
        <v>0.53565473354658677</v>
      </c>
      <c r="I1631" s="32">
        <v>383.16666666666669</v>
      </c>
      <c r="J1631" s="32">
        <v>504.16666666666669</v>
      </c>
      <c r="K1631" s="34">
        <f ca="1">IF(ROW()&gt;计算结果!B$18+1,SUM(OFFSET(I1631,0,0,-计算结果!B$18,1))-SUM(OFFSET(J1631,0,0,-计算结果!B$18,1)),SUM(OFFSET(I1631,0,0,-ROW(),1))-SUM(OFFSET(J1631,0,0,-ROW(),1)))</f>
        <v>-1778.9999999999964</v>
      </c>
      <c r="L1631" s="35" t="str">
        <f t="shared" ca="1" si="101"/>
        <v>卖</v>
      </c>
      <c r="M1631" s="4" t="str">
        <f t="shared" ca="1" si="102"/>
        <v/>
      </c>
      <c r="N1631" s="3">
        <f ca="1">IF(L1630="买",E1631/E1630-1,0)-IF(M1631=1,计算结果!B$17,0)</f>
        <v>0</v>
      </c>
      <c r="O1631" s="2">
        <f t="shared" ca="1" si="103"/>
        <v>2.935293363805441</v>
      </c>
      <c r="P1631" s="3">
        <f ca="1">1-O1631/MAX(O$2:O1631)</f>
        <v>0.47980303091491694</v>
      </c>
    </row>
    <row r="1632" spans="1:16" x14ac:dyDescent="0.15">
      <c r="A1632" s="1">
        <v>40802</v>
      </c>
      <c r="B1632">
        <v>2744.22</v>
      </c>
      <c r="C1632">
        <v>2755.89</v>
      </c>
      <c r="D1632">
        <v>2729</v>
      </c>
      <c r="E1632" s="2">
        <v>2733.99</v>
      </c>
      <c r="F1632" s="16">
        <v>29743912960</v>
      </c>
      <c r="G1632" s="3">
        <f t="shared" si="100"/>
        <v>1.8101537164945114E-3</v>
      </c>
      <c r="H1632" s="3">
        <f>1-E1632/MAX(E$2:E1632)</f>
        <v>0.53481419723677948</v>
      </c>
      <c r="I1632" s="32">
        <v>395.47058823529397</v>
      </c>
      <c r="J1632" s="32">
        <v>476.47058823529397</v>
      </c>
      <c r="K1632" s="34">
        <f ca="1">IF(ROW()&gt;计算结果!B$18+1,SUM(OFFSET(I1632,0,0,-计算结果!B$18,1))-SUM(OFFSET(J1632,0,0,-计算结果!B$18,1)),SUM(OFFSET(I1632,0,0,-ROW(),1))-SUM(OFFSET(J1632,0,0,-ROW(),1)))</f>
        <v>-1075.0000000000073</v>
      </c>
      <c r="L1632" s="35" t="str">
        <f t="shared" ca="1" si="101"/>
        <v>卖</v>
      </c>
      <c r="M1632" s="4" t="str">
        <f t="shared" ca="1" si="102"/>
        <v/>
      </c>
      <c r="N1632" s="3">
        <f ca="1">IF(L1631="买",E1632/E1631-1,0)-IF(M1632=1,计算结果!B$17,0)</f>
        <v>0</v>
      </c>
      <c r="O1632" s="2">
        <f t="shared" ca="1" si="103"/>
        <v>2.935293363805441</v>
      </c>
      <c r="P1632" s="3">
        <f ca="1">1-O1632/MAX(O$2:O1632)</f>
        <v>0.47980303091491694</v>
      </c>
    </row>
    <row r="1633" spans="1:16" x14ac:dyDescent="0.15">
      <c r="A1633" s="1">
        <v>40805</v>
      </c>
      <c r="B1633">
        <v>2718.32</v>
      </c>
      <c r="C1633">
        <v>2718.32</v>
      </c>
      <c r="D1633">
        <v>2678.8</v>
      </c>
      <c r="E1633" s="2">
        <v>2679.27</v>
      </c>
      <c r="F1633" s="16">
        <v>29731416064</v>
      </c>
      <c r="G1633" s="3">
        <f t="shared" si="100"/>
        <v>-2.001470378457848E-2</v>
      </c>
      <c r="H1633" s="3">
        <f>1-E1633/MAX(E$2:E1633)</f>
        <v>0.54412475328387666</v>
      </c>
      <c r="I1633" s="32">
        <v>95.662921348314612</v>
      </c>
      <c r="J1633" s="32">
        <v>869.66292134831463</v>
      </c>
      <c r="K1633" s="34">
        <f ca="1">IF(ROW()&gt;计算结果!B$18+1,SUM(OFFSET(I1633,0,0,-计算结果!B$18,1))-SUM(OFFSET(J1633,0,0,-计算结果!B$18,1)),SUM(OFFSET(I1633,0,0,-ROW(),1))-SUM(OFFSET(J1633,0,0,-ROW(),1)))</f>
        <v>-1964.0000000000036</v>
      </c>
      <c r="L1633" s="35" t="str">
        <f t="shared" ca="1" si="101"/>
        <v>卖</v>
      </c>
      <c r="M1633" s="4" t="str">
        <f t="shared" ca="1" si="102"/>
        <v/>
      </c>
      <c r="N1633" s="3">
        <f ca="1">IF(L1632="买",E1633/E1632-1,0)-IF(M1633=1,计算结果!B$17,0)</f>
        <v>0</v>
      </c>
      <c r="O1633" s="2">
        <f t="shared" ca="1" si="103"/>
        <v>2.935293363805441</v>
      </c>
      <c r="P1633" s="3">
        <f ca="1">1-O1633/MAX(O$2:O1633)</f>
        <v>0.47980303091491694</v>
      </c>
    </row>
    <row r="1634" spans="1:16" x14ac:dyDescent="0.15">
      <c r="A1634" s="1">
        <v>40806</v>
      </c>
      <c r="B1634">
        <v>2675.04</v>
      </c>
      <c r="C1634">
        <v>2702.28</v>
      </c>
      <c r="D1634">
        <v>2664.1</v>
      </c>
      <c r="E1634" s="2">
        <v>2689.85</v>
      </c>
      <c r="F1634" s="16">
        <v>27274346496</v>
      </c>
      <c r="G1634" s="3">
        <f t="shared" si="100"/>
        <v>3.948836810026668E-3</v>
      </c>
      <c r="H1634" s="3">
        <f>1-E1634/MAX(E$2:E1634)</f>
        <v>0.54232457632886411</v>
      </c>
      <c r="I1634" s="32">
        <v>667.875</v>
      </c>
      <c r="J1634" s="32">
        <v>256.875</v>
      </c>
      <c r="K1634" s="34">
        <f ca="1">IF(ROW()&gt;计算结果!B$18+1,SUM(OFFSET(I1634,0,0,-计算结果!B$18,1))-SUM(OFFSET(J1634,0,0,-计算结果!B$18,1)),SUM(OFFSET(I1634,0,0,-ROW(),1))-SUM(OFFSET(J1634,0,0,-ROW(),1)))</f>
        <v>-1308.0000000000036</v>
      </c>
      <c r="L1634" s="35" t="str">
        <f t="shared" ca="1" si="101"/>
        <v>卖</v>
      </c>
      <c r="M1634" s="4" t="str">
        <f t="shared" ca="1" si="102"/>
        <v/>
      </c>
      <c r="N1634" s="3">
        <f ca="1">IF(L1633="买",E1634/E1633-1,0)-IF(M1634=1,计算结果!B$17,0)</f>
        <v>0</v>
      </c>
      <c r="O1634" s="2">
        <f t="shared" ca="1" si="103"/>
        <v>2.935293363805441</v>
      </c>
      <c r="P1634" s="3">
        <f ca="1">1-O1634/MAX(O$2:O1634)</f>
        <v>0.47980303091491694</v>
      </c>
    </row>
    <row r="1635" spans="1:16" x14ac:dyDescent="0.15">
      <c r="A1635" s="1">
        <v>40807</v>
      </c>
      <c r="B1635">
        <v>2691.7</v>
      </c>
      <c r="C1635">
        <v>2778.35</v>
      </c>
      <c r="D1635">
        <v>2677.35</v>
      </c>
      <c r="E1635" s="2">
        <v>2771.01</v>
      </c>
      <c r="F1635" s="16">
        <v>59146485760</v>
      </c>
      <c r="G1635" s="3">
        <f t="shared" si="100"/>
        <v>3.0172686209268385E-2</v>
      </c>
      <c r="H1635" s="3">
        <f>1-E1635/MAX(E$2:E1635)</f>
        <v>0.52851527938474097</v>
      </c>
      <c r="I1635" s="32">
        <v>966</v>
      </c>
      <c r="J1635" s="32">
        <v>8</v>
      </c>
      <c r="K1635" s="34">
        <f ca="1">IF(ROW()&gt;计算结果!B$18+1,SUM(OFFSET(I1635,0,0,-计算结果!B$18,1))-SUM(OFFSET(J1635,0,0,-计算结果!B$18,1)),SUM(OFFSET(I1635,0,0,-ROW(),1))-SUM(OFFSET(J1635,0,0,-ROW(),1)))</f>
        <v>-1115.0000000000036</v>
      </c>
      <c r="L1635" s="35" t="str">
        <f t="shared" ca="1" si="101"/>
        <v>卖</v>
      </c>
      <c r="M1635" s="4" t="str">
        <f t="shared" ca="1" si="102"/>
        <v/>
      </c>
      <c r="N1635" s="3">
        <f ca="1">IF(L1634="买",E1635/E1634-1,0)-IF(M1635=1,计算结果!B$17,0)</f>
        <v>0</v>
      </c>
      <c r="O1635" s="2">
        <f t="shared" ca="1" si="103"/>
        <v>2.935293363805441</v>
      </c>
      <c r="P1635" s="3">
        <f ca="1">1-O1635/MAX(O$2:O1635)</f>
        <v>0.47980303091491694</v>
      </c>
    </row>
    <row r="1636" spans="1:16" x14ac:dyDescent="0.15">
      <c r="A1636" s="1">
        <v>40808</v>
      </c>
      <c r="B1636">
        <v>2745.15</v>
      </c>
      <c r="C1636">
        <v>2754.92</v>
      </c>
      <c r="D1636">
        <v>2684.94</v>
      </c>
      <c r="E1636" s="2">
        <v>2685.69</v>
      </c>
      <c r="F1636" s="16">
        <v>47793332224</v>
      </c>
      <c r="G1636" s="3">
        <f t="shared" si="100"/>
        <v>-3.0790217285394217E-2</v>
      </c>
      <c r="H1636" s="3">
        <f>1-E1636/MAX(E$2:E1636)</f>
        <v>0.54303239637922818</v>
      </c>
      <c r="I1636" s="32">
        <v>45.736842105263165</v>
      </c>
      <c r="J1636" s="32">
        <v>914.73684210526312</v>
      </c>
      <c r="K1636" s="34">
        <f ca="1">IF(ROW()&gt;计算结果!B$18+1,SUM(OFFSET(I1636,0,0,-计算结果!B$18,1))-SUM(OFFSET(J1636,0,0,-计算结果!B$18,1)),SUM(OFFSET(I1636,0,0,-ROW(),1))-SUM(OFFSET(J1636,0,0,-ROW(),1)))</f>
        <v>-1420.0000000000036</v>
      </c>
      <c r="L1636" s="35" t="str">
        <f t="shared" ca="1" si="101"/>
        <v>卖</v>
      </c>
      <c r="M1636" s="4" t="str">
        <f t="shared" ca="1" si="102"/>
        <v/>
      </c>
      <c r="N1636" s="3">
        <f ca="1">IF(L1635="买",E1636/E1635-1,0)-IF(M1636=1,计算结果!B$17,0)</f>
        <v>0</v>
      </c>
      <c r="O1636" s="2">
        <f t="shared" ca="1" si="103"/>
        <v>2.935293363805441</v>
      </c>
      <c r="P1636" s="3">
        <f ca="1">1-O1636/MAX(O$2:O1636)</f>
        <v>0.47980303091491694</v>
      </c>
    </row>
    <row r="1637" spans="1:16" x14ac:dyDescent="0.15">
      <c r="A1637" s="1">
        <v>40809</v>
      </c>
      <c r="B1637">
        <v>2644.29</v>
      </c>
      <c r="C1637">
        <v>2681.23</v>
      </c>
      <c r="D1637">
        <v>2631.43</v>
      </c>
      <c r="E1637" s="2">
        <v>2669.48</v>
      </c>
      <c r="F1637" s="16">
        <v>45934333952</v>
      </c>
      <c r="G1637" s="3">
        <f t="shared" si="100"/>
        <v>-6.0356928759461859E-3</v>
      </c>
      <c r="H1637" s="3">
        <f>1-E1637/MAX(E$2:E1637)</f>
        <v>0.54579051248894028</v>
      </c>
      <c r="I1637" s="32">
        <v>277.34482758620686</v>
      </c>
      <c r="J1637" s="32">
        <v>660.34482758620686</v>
      </c>
      <c r="K1637" s="34">
        <f ca="1">IF(ROW()&gt;计算结果!B$18+1,SUM(OFFSET(I1637,0,0,-计算结果!B$18,1))-SUM(OFFSET(J1637,0,0,-计算结果!B$18,1)),SUM(OFFSET(I1637,0,0,-ROW(),1))-SUM(OFFSET(J1637,0,0,-ROW(),1)))</f>
        <v>-1028.0000000000073</v>
      </c>
      <c r="L1637" s="35" t="str">
        <f t="shared" ca="1" si="101"/>
        <v>卖</v>
      </c>
      <c r="M1637" s="4" t="str">
        <f t="shared" ca="1" si="102"/>
        <v/>
      </c>
      <c r="N1637" s="3">
        <f ca="1">IF(L1636="买",E1637/E1636-1,0)-IF(M1637=1,计算结果!B$17,0)</f>
        <v>0</v>
      </c>
      <c r="O1637" s="2">
        <f t="shared" ca="1" si="103"/>
        <v>2.935293363805441</v>
      </c>
      <c r="P1637" s="3">
        <f ca="1">1-O1637/MAX(O$2:O1637)</f>
        <v>0.47980303091491694</v>
      </c>
    </row>
    <row r="1638" spans="1:16" x14ac:dyDescent="0.15">
      <c r="A1638" s="1">
        <v>40812</v>
      </c>
      <c r="B1638">
        <v>2645.25</v>
      </c>
      <c r="C1638">
        <v>2679.56</v>
      </c>
      <c r="D1638">
        <v>2603.11</v>
      </c>
      <c r="E1638" s="2">
        <v>2610.92</v>
      </c>
      <c r="F1638" s="16">
        <v>40495022080</v>
      </c>
      <c r="G1638" s="3">
        <f t="shared" si="100"/>
        <v>-2.1936856616269762E-2</v>
      </c>
      <c r="H1638" s="3">
        <f>1-E1638/MAX(E$2:E1638)</f>
        <v>0.55575444089021975</v>
      </c>
      <c r="I1638" s="32">
        <v>86</v>
      </c>
      <c r="J1638" s="32">
        <v>860</v>
      </c>
      <c r="K1638" s="34">
        <f ca="1">IF(ROW()&gt;计算结果!B$18+1,SUM(OFFSET(I1638,0,0,-计算结果!B$18,1))-SUM(OFFSET(J1638,0,0,-计算结果!B$18,1)),SUM(OFFSET(I1638,0,0,-ROW(),1))-SUM(OFFSET(J1638,0,0,-ROW(),1)))</f>
        <v>-1207.0000000000036</v>
      </c>
      <c r="L1638" s="35" t="str">
        <f t="shared" ca="1" si="101"/>
        <v>卖</v>
      </c>
      <c r="M1638" s="4" t="str">
        <f t="shared" ca="1" si="102"/>
        <v/>
      </c>
      <c r="N1638" s="3">
        <f ca="1">IF(L1637="买",E1638/E1637-1,0)-IF(M1638=1,计算结果!B$17,0)</f>
        <v>0</v>
      </c>
      <c r="O1638" s="2">
        <f t="shared" ca="1" si="103"/>
        <v>2.935293363805441</v>
      </c>
      <c r="P1638" s="3">
        <f ca="1">1-O1638/MAX(O$2:O1638)</f>
        <v>0.47980303091491694</v>
      </c>
    </row>
    <row r="1639" spans="1:16" x14ac:dyDescent="0.15">
      <c r="A1639" s="1">
        <v>40813</v>
      </c>
      <c r="B1639">
        <v>2634.93</v>
      </c>
      <c r="C1639">
        <v>2652.56</v>
      </c>
      <c r="D1639">
        <v>2613.42</v>
      </c>
      <c r="E1639" s="2">
        <v>2637.88</v>
      </c>
      <c r="F1639" s="16">
        <v>37301309440</v>
      </c>
      <c r="G1639" s="3">
        <f t="shared" si="100"/>
        <v>1.0325862148208298E-2</v>
      </c>
      <c r="H1639" s="3">
        <f>1-E1639/MAX(E$2:E1639)</f>
        <v>0.55116722248689842</v>
      </c>
      <c r="I1639" s="32">
        <v>711.34042553191489</v>
      </c>
      <c r="J1639" s="32">
        <v>212.34042553191489</v>
      </c>
      <c r="K1639" s="34">
        <f ca="1">IF(ROW()&gt;计算结果!B$18+1,SUM(OFFSET(I1639,0,0,-计算结果!B$18,1))-SUM(OFFSET(J1639,0,0,-计算结果!B$18,1)),SUM(OFFSET(I1639,0,0,-ROW(),1))-SUM(OFFSET(J1639,0,0,-ROW(),1)))</f>
        <v>-317</v>
      </c>
      <c r="L1639" s="35" t="str">
        <f t="shared" ca="1" si="101"/>
        <v>卖</v>
      </c>
      <c r="M1639" s="4" t="str">
        <f t="shared" ca="1" si="102"/>
        <v/>
      </c>
      <c r="N1639" s="3">
        <f ca="1">IF(L1638="买",E1639/E1638-1,0)-IF(M1639=1,计算结果!B$17,0)</f>
        <v>0</v>
      </c>
      <c r="O1639" s="2">
        <f t="shared" ca="1" si="103"/>
        <v>2.935293363805441</v>
      </c>
      <c r="P1639" s="3">
        <f ca="1">1-O1639/MAX(O$2:O1639)</f>
        <v>0.47980303091491694</v>
      </c>
    </row>
    <row r="1640" spans="1:16" x14ac:dyDescent="0.15">
      <c r="A1640" s="1">
        <v>40814</v>
      </c>
      <c r="B1640">
        <v>2654.83</v>
      </c>
      <c r="C1640">
        <v>2660.1</v>
      </c>
      <c r="D1640">
        <v>2602.63</v>
      </c>
      <c r="E1640" s="2">
        <v>2610.59</v>
      </c>
      <c r="F1640" s="16">
        <v>36195917824</v>
      </c>
      <c r="G1640" s="3">
        <f t="shared" si="100"/>
        <v>-1.0345428905029763E-2</v>
      </c>
      <c r="H1640" s="3">
        <f>1-E1640/MAX(E$2:E1640)</f>
        <v>0.55581059007690725</v>
      </c>
      <c r="I1640" s="32">
        <v>116.39534883720931</v>
      </c>
      <c r="J1640" s="32">
        <v>831.39534883720933</v>
      </c>
      <c r="K1640" s="34">
        <f ca="1">IF(ROW()&gt;计算结果!B$18+1,SUM(OFFSET(I1640,0,0,-计算结果!B$18,1))-SUM(OFFSET(J1640,0,0,-计算结果!B$18,1)),SUM(OFFSET(I1640,0,0,-ROW(),1))-SUM(OFFSET(J1640,0,0,-ROW(),1)))</f>
        <v>-1764</v>
      </c>
      <c r="L1640" s="35" t="str">
        <f t="shared" ca="1" si="101"/>
        <v>卖</v>
      </c>
      <c r="M1640" s="4" t="str">
        <f t="shared" ca="1" si="102"/>
        <v/>
      </c>
      <c r="N1640" s="3">
        <f ca="1">IF(L1639="买",E1640/E1639-1,0)-IF(M1640=1,计算结果!B$17,0)</f>
        <v>0</v>
      </c>
      <c r="O1640" s="2">
        <f t="shared" ca="1" si="103"/>
        <v>2.935293363805441</v>
      </c>
      <c r="P1640" s="3">
        <f ca="1">1-O1640/MAX(O$2:O1640)</f>
        <v>0.47980303091491694</v>
      </c>
    </row>
    <row r="1641" spans="1:16" x14ac:dyDescent="0.15">
      <c r="A1641" s="1">
        <v>40815</v>
      </c>
      <c r="B1641">
        <v>2593.56</v>
      </c>
      <c r="C1641">
        <v>2615.14</v>
      </c>
      <c r="D1641">
        <v>2577.29</v>
      </c>
      <c r="E1641" s="2">
        <v>2588.19</v>
      </c>
      <c r="F1641" s="16">
        <v>37708582912</v>
      </c>
      <c r="G1641" s="3">
        <f t="shared" si="100"/>
        <v>-8.5804358401740943E-3</v>
      </c>
      <c r="H1641" s="3">
        <f>1-E1641/MAX(E$2:E1641)</f>
        <v>0.55962192880963724</v>
      </c>
      <c r="I1641" s="32">
        <v>87.000000000000014</v>
      </c>
      <c r="J1641" s="32">
        <v>870</v>
      </c>
      <c r="K1641" s="34">
        <f ca="1">IF(ROW()&gt;计算结果!B$18+1,SUM(OFFSET(I1641,0,0,-计算结果!B$18,1))-SUM(OFFSET(J1641,0,0,-计算结果!B$18,1)),SUM(OFFSET(I1641,0,0,-ROW(),1))-SUM(OFFSET(J1641,0,0,-ROW(),1)))</f>
        <v>-2360</v>
      </c>
      <c r="L1641" s="35" t="str">
        <f t="shared" ca="1" si="101"/>
        <v>卖</v>
      </c>
      <c r="M1641" s="4" t="str">
        <f t="shared" ca="1" si="102"/>
        <v/>
      </c>
      <c r="N1641" s="3">
        <f ca="1">IF(L1640="买",E1641/E1640-1,0)-IF(M1641=1,计算结果!B$17,0)</f>
        <v>0</v>
      </c>
      <c r="O1641" s="2">
        <f t="shared" ca="1" si="103"/>
        <v>2.935293363805441</v>
      </c>
      <c r="P1641" s="3">
        <f ca="1">1-O1641/MAX(O$2:O1641)</f>
        <v>0.47980303091491694</v>
      </c>
    </row>
    <row r="1642" spans="1:16" x14ac:dyDescent="0.15">
      <c r="A1642" s="1">
        <v>40816</v>
      </c>
      <c r="B1642">
        <v>2595.58</v>
      </c>
      <c r="C1642">
        <v>2607.5700000000002</v>
      </c>
      <c r="D1642">
        <v>2572.19</v>
      </c>
      <c r="E1642" s="2">
        <v>2581.35</v>
      </c>
      <c r="F1642" s="16">
        <v>32376678400</v>
      </c>
      <c r="G1642" s="3">
        <f t="shared" si="100"/>
        <v>-2.6427735212639636E-3</v>
      </c>
      <c r="H1642" s="3">
        <f>1-E1642/MAX(E$2:E1642)</f>
        <v>0.56078574831552441</v>
      </c>
      <c r="I1642" s="32">
        <v>411.5714285714285</v>
      </c>
      <c r="J1642" s="32">
        <v>478.5714285714285</v>
      </c>
      <c r="K1642" s="34">
        <f ca="1">IF(ROW()&gt;计算结果!B$18+1,SUM(OFFSET(I1642,0,0,-计算结果!B$18,1))-SUM(OFFSET(J1642,0,0,-计算结果!B$18,1)),SUM(OFFSET(I1642,0,0,-ROW(),1))-SUM(OFFSET(J1642,0,0,-ROW(),1)))</f>
        <v>-3275.0000000000036</v>
      </c>
      <c r="L1642" s="35" t="str">
        <f t="shared" ca="1" si="101"/>
        <v>卖</v>
      </c>
      <c r="M1642" s="4" t="str">
        <f t="shared" ca="1" si="102"/>
        <v/>
      </c>
      <c r="N1642" s="3">
        <f ca="1">IF(L1641="买",E1642/E1641-1,0)-IF(M1642=1,计算结果!B$17,0)</f>
        <v>0</v>
      </c>
      <c r="O1642" s="2">
        <f t="shared" ca="1" si="103"/>
        <v>2.935293363805441</v>
      </c>
      <c r="P1642" s="3">
        <f ca="1">1-O1642/MAX(O$2:O1642)</f>
        <v>0.47980303091491694</v>
      </c>
    </row>
    <row r="1643" spans="1:16" x14ac:dyDescent="0.15">
      <c r="A1643" s="1">
        <v>40826</v>
      </c>
      <c r="B1643">
        <v>2588.35</v>
      </c>
      <c r="C1643">
        <v>2595.3200000000002</v>
      </c>
      <c r="D1643">
        <v>2552.2800000000002</v>
      </c>
      <c r="E1643" s="2">
        <v>2557.08</v>
      </c>
      <c r="F1643" s="16">
        <v>28149901312</v>
      </c>
      <c r="G1643" s="3">
        <f t="shared" si="100"/>
        <v>-9.4020570631646594E-3</v>
      </c>
      <c r="H1643" s="3">
        <f>1-E1643/MAX(E$2:E1643)</f>
        <v>0.56491526577281692</v>
      </c>
      <c r="I1643" s="32">
        <v>301</v>
      </c>
      <c r="J1643" s="32">
        <v>602</v>
      </c>
      <c r="K1643" s="34">
        <f ca="1">IF(ROW()&gt;计算结果!B$18+1,SUM(OFFSET(I1643,0,0,-计算结果!B$18,1))-SUM(OFFSET(J1643,0,0,-计算结果!B$18,1)),SUM(OFFSET(I1643,0,0,-ROW(),1))-SUM(OFFSET(J1643,0,0,-ROW(),1)))</f>
        <v>-4456.9999999999964</v>
      </c>
      <c r="L1643" s="35" t="str">
        <f t="shared" ca="1" si="101"/>
        <v>卖</v>
      </c>
      <c r="M1643" s="4" t="str">
        <f t="shared" ca="1" si="102"/>
        <v/>
      </c>
      <c r="N1643" s="3">
        <f ca="1">IF(L1642="买",E1643/E1642-1,0)-IF(M1643=1,计算结果!B$17,0)</f>
        <v>0</v>
      </c>
      <c r="O1643" s="2">
        <f t="shared" ca="1" si="103"/>
        <v>2.935293363805441</v>
      </c>
      <c r="P1643" s="3">
        <f ca="1">1-O1643/MAX(O$2:O1643)</f>
        <v>0.47980303091491694</v>
      </c>
    </row>
    <row r="1644" spans="1:16" x14ac:dyDescent="0.15">
      <c r="A1644" s="1">
        <v>40827</v>
      </c>
      <c r="B1644">
        <v>2625.16</v>
      </c>
      <c r="C1644">
        <v>2635.69</v>
      </c>
      <c r="D1644">
        <v>2526.65</v>
      </c>
      <c r="E1644" s="2">
        <v>2551.9899999999998</v>
      </c>
      <c r="F1644" s="16">
        <v>47409893376</v>
      </c>
      <c r="G1644" s="3">
        <f t="shared" si="100"/>
        <v>-1.9905517230591752E-3</v>
      </c>
      <c r="H1644" s="3">
        <f>1-E1644/MAX(E$2:E1644)</f>
        <v>0.56578132444020968</v>
      </c>
      <c r="I1644" s="32">
        <v>498.00000000000006</v>
      </c>
      <c r="J1644" s="32">
        <v>415.00000000000006</v>
      </c>
      <c r="K1644" s="34">
        <f ca="1">IF(ROW()&gt;计算结果!B$18+1,SUM(OFFSET(I1644,0,0,-计算结果!B$18,1))-SUM(OFFSET(J1644,0,0,-计算结果!B$18,1)),SUM(OFFSET(I1644,0,0,-ROW(),1))-SUM(OFFSET(J1644,0,0,-ROW(),1)))</f>
        <v>-4939</v>
      </c>
      <c r="L1644" s="35" t="str">
        <f t="shared" ca="1" si="101"/>
        <v>卖</v>
      </c>
      <c r="M1644" s="4" t="str">
        <f t="shared" ca="1" si="102"/>
        <v/>
      </c>
      <c r="N1644" s="3">
        <f ca="1">IF(L1643="买",E1644/E1643-1,0)-IF(M1644=1,计算结果!B$17,0)</f>
        <v>0</v>
      </c>
      <c r="O1644" s="2">
        <f t="shared" ca="1" si="103"/>
        <v>2.935293363805441</v>
      </c>
      <c r="P1644" s="3">
        <f ca="1">1-O1644/MAX(O$2:O1644)</f>
        <v>0.47980303091491694</v>
      </c>
    </row>
    <row r="1645" spans="1:16" x14ac:dyDescent="0.15">
      <c r="A1645" s="1">
        <v>40828</v>
      </c>
      <c r="B1645">
        <v>2537.4</v>
      </c>
      <c r="C1645">
        <v>2647.01</v>
      </c>
      <c r="D1645">
        <v>2523.34</v>
      </c>
      <c r="E1645" s="2">
        <v>2644.76</v>
      </c>
      <c r="F1645" s="16">
        <v>62822830080</v>
      </c>
      <c r="G1645" s="3">
        <f t="shared" si="100"/>
        <v>3.6352023322975491E-2</v>
      </c>
      <c r="H1645" s="3">
        <f>1-E1645/MAX(E$2:E1645)</f>
        <v>0.54999659701898862</v>
      </c>
      <c r="I1645" s="32">
        <v>964.99966563571002</v>
      </c>
      <c r="J1645" s="32">
        <v>7.9996656357100164</v>
      </c>
      <c r="K1645" s="34">
        <f ca="1">IF(ROW()&gt;计算结果!B$18+1,SUM(OFFSET(I1645,0,0,-计算结果!B$18,1))-SUM(OFFSET(J1645,0,0,-计算结果!B$18,1)),SUM(OFFSET(I1645,0,0,-ROW(),1))-SUM(OFFSET(J1645,0,0,-ROW(),1)))</f>
        <v>-3994</v>
      </c>
      <c r="L1645" s="35" t="str">
        <f t="shared" ca="1" si="101"/>
        <v>卖</v>
      </c>
      <c r="M1645" s="4" t="str">
        <f t="shared" ca="1" si="102"/>
        <v/>
      </c>
      <c r="N1645" s="3">
        <f ca="1">IF(L1644="买",E1645/E1644-1,0)-IF(M1645=1,计算结果!B$17,0)</f>
        <v>0</v>
      </c>
      <c r="O1645" s="2">
        <f t="shared" ca="1" si="103"/>
        <v>2.935293363805441</v>
      </c>
      <c r="P1645" s="3">
        <f ca="1">1-O1645/MAX(O$2:O1645)</f>
        <v>0.47980303091491694</v>
      </c>
    </row>
    <row r="1646" spans="1:16" x14ac:dyDescent="0.15">
      <c r="A1646" s="1">
        <v>40829</v>
      </c>
      <c r="B1646">
        <v>2636.86</v>
      </c>
      <c r="C1646">
        <v>2672.91</v>
      </c>
      <c r="D1646">
        <v>2629.41</v>
      </c>
      <c r="E1646" s="2">
        <v>2662.6</v>
      </c>
      <c r="F1646" s="16">
        <v>56631042048</v>
      </c>
      <c r="G1646" s="3">
        <f t="shared" si="100"/>
        <v>6.7454135724980269E-3</v>
      </c>
      <c r="H1646" s="3">
        <f>1-E1646/MAX(E$2:E1646)</f>
        <v>0.5469611379568502</v>
      </c>
      <c r="I1646" s="32">
        <v>810.127659574468</v>
      </c>
      <c r="J1646" s="32">
        <v>142.127659574468</v>
      </c>
      <c r="K1646" s="34">
        <f ca="1">IF(ROW()&gt;计算结果!B$18+1,SUM(OFFSET(I1646,0,0,-计算结果!B$18,1))-SUM(OFFSET(J1646,0,0,-计算结果!B$18,1)),SUM(OFFSET(I1646,0,0,-ROW(),1))-SUM(OFFSET(J1646,0,0,-ROW(),1)))</f>
        <v>-2652.0000000000073</v>
      </c>
      <c r="L1646" s="35" t="str">
        <f t="shared" ca="1" si="101"/>
        <v>卖</v>
      </c>
      <c r="M1646" s="4" t="str">
        <f t="shared" ca="1" si="102"/>
        <v/>
      </c>
      <c r="N1646" s="3">
        <f ca="1">IF(L1645="买",E1646/E1645-1,0)-IF(M1646=1,计算结果!B$17,0)</f>
        <v>0</v>
      </c>
      <c r="O1646" s="2">
        <f t="shared" ca="1" si="103"/>
        <v>2.935293363805441</v>
      </c>
      <c r="P1646" s="3">
        <f ca="1">1-O1646/MAX(O$2:O1646)</f>
        <v>0.47980303091491694</v>
      </c>
    </row>
    <row r="1647" spans="1:16" x14ac:dyDescent="0.15">
      <c r="A1647" s="1">
        <v>40830</v>
      </c>
      <c r="B1647">
        <v>2655.36</v>
      </c>
      <c r="C1647">
        <v>2665.44</v>
      </c>
      <c r="D1647">
        <v>2629.88</v>
      </c>
      <c r="E1647" s="2">
        <v>2653.78</v>
      </c>
      <c r="F1647" s="16">
        <v>37326708736</v>
      </c>
      <c r="G1647" s="3">
        <f t="shared" si="100"/>
        <v>-3.31255164125277E-3</v>
      </c>
      <c r="H1647" s="3">
        <f>1-E1647/MAX(E$2:E1647)</f>
        <v>0.54846185258286262</v>
      </c>
      <c r="I1647" s="32">
        <v>260.85245901639348</v>
      </c>
      <c r="J1647" s="32">
        <v>668.85245901639348</v>
      </c>
      <c r="K1647" s="34">
        <f ca="1">IF(ROW()&gt;计算结果!B$18+1,SUM(OFFSET(I1647,0,0,-计算结果!B$18,1))-SUM(OFFSET(J1647,0,0,-计算结果!B$18,1)),SUM(OFFSET(I1647,0,0,-ROW(),1))-SUM(OFFSET(J1647,0,0,-ROW(),1)))</f>
        <v>-3887</v>
      </c>
      <c r="L1647" s="35" t="str">
        <f t="shared" ca="1" si="101"/>
        <v>卖</v>
      </c>
      <c r="M1647" s="4" t="str">
        <f t="shared" ca="1" si="102"/>
        <v/>
      </c>
      <c r="N1647" s="3">
        <f ca="1">IF(L1646="买",E1647/E1646-1,0)-IF(M1647=1,计算结果!B$17,0)</f>
        <v>0</v>
      </c>
      <c r="O1647" s="2">
        <f t="shared" ca="1" si="103"/>
        <v>2.935293363805441</v>
      </c>
      <c r="P1647" s="3">
        <f ca="1">1-O1647/MAX(O$2:O1647)</f>
        <v>0.47980303091491694</v>
      </c>
    </row>
    <row r="1648" spans="1:16" x14ac:dyDescent="0.15">
      <c r="A1648" s="1">
        <v>40833</v>
      </c>
      <c r="B1648">
        <v>2658.95</v>
      </c>
      <c r="C1648">
        <v>2687.1</v>
      </c>
      <c r="D1648">
        <v>2653.38</v>
      </c>
      <c r="E1648" s="2">
        <v>2666.95</v>
      </c>
      <c r="F1648" s="16">
        <v>38101618688</v>
      </c>
      <c r="G1648" s="3">
        <f t="shared" si="100"/>
        <v>4.9627324043437504E-3</v>
      </c>
      <c r="H1648" s="3">
        <f>1-E1648/MAX(E$2:E1648)</f>
        <v>0.54622098958687815</v>
      </c>
      <c r="I1648" s="32">
        <v>480.00000000000011</v>
      </c>
      <c r="J1648" s="32">
        <v>400.00000000000011</v>
      </c>
      <c r="K1648" s="34">
        <f ca="1">IF(ROW()&gt;计算结果!B$18+1,SUM(OFFSET(I1648,0,0,-计算结果!B$18,1))-SUM(OFFSET(J1648,0,0,-计算结果!B$18,1)),SUM(OFFSET(I1648,0,0,-ROW(),1))-SUM(OFFSET(J1648,0,0,-ROW(),1)))</f>
        <v>-4033.0000000000036</v>
      </c>
      <c r="L1648" s="35" t="str">
        <f t="shared" ca="1" si="101"/>
        <v>卖</v>
      </c>
      <c r="M1648" s="4" t="str">
        <f t="shared" ca="1" si="102"/>
        <v/>
      </c>
      <c r="N1648" s="3">
        <f ca="1">IF(L1647="买",E1648/E1647-1,0)-IF(M1648=1,计算结果!B$17,0)</f>
        <v>0</v>
      </c>
      <c r="O1648" s="2">
        <f t="shared" ca="1" si="103"/>
        <v>2.935293363805441</v>
      </c>
      <c r="P1648" s="3">
        <f ca="1">1-O1648/MAX(O$2:O1648)</f>
        <v>0.47980303091491694</v>
      </c>
    </row>
    <row r="1649" spans="1:16" x14ac:dyDescent="0.15">
      <c r="A1649" s="1">
        <v>40834</v>
      </c>
      <c r="B1649">
        <v>2646.84</v>
      </c>
      <c r="C1649">
        <v>2651.73</v>
      </c>
      <c r="D1649">
        <v>2589.21</v>
      </c>
      <c r="E1649" s="2">
        <v>2592.21</v>
      </c>
      <c r="F1649" s="16">
        <v>39453302784</v>
      </c>
      <c r="G1649" s="3">
        <f t="shared" si="100"/>
        <v>-2.8024522394495488E-2</v>
      </c>
      <c r="H1649" s="3">
        <f>1-E1649/MAX(E$2:E1649)</f>
        <v>0.55893792962635269</v>
      </c>
      <c r="I1649" s="32">
        <v>55.531914893617021</v>
      </c>
      <c r="J1649" s="32">
        <v>925.531914893617</v>
      </c>
      <c r="K1649" s="34">
        <f ca="1">IF(ROW()&gt;计算结果!B$18+1,SUM(OFFSET(I1649,0,0,-计算结果!B$18,1))-SUM(OFFSET(J1649,0,0,-计算结果!B$18,1)),SUM(OFFSET(I1649,0,0,-ROW(),1))-SUM(OFFSET(J1649,0,0,-ROW(),1)))</f>
        <v>-5832</v>
      </c>
      <c r="L1649" s="35" t="str">
        <f t="shared" ca="1" si="101"/>
        <v>卖</v>
      </c>
      <c r="M1649" s="4" t="str">
        <f t="shared" ca="1" si="102"/>
        <v/>
      </c>
      <c r="N1649" s="3">
        <f ca="1">IF(L1648="买",E1649/E1648-1,0)-IF(M1649=1,计算结果!B$17,0)</f>
        <v>0</v>
      </c>
      <c r="O1649" s="2">
        <f t="shared" ca="1" si="103"/>
        <v>2.935293363805441</v>
      </c>
      <c r="P1649" s="3">
        <f ca="1">1-O1649/MAX(O$2:O1649)</f>
        <v>0.47980303091491694</v>
      </c>
    </row>
    <row r="1650" spans="1:16" x14ac:dyDescent="0.15">
      <c r="A1650" s="1">
        <v>40835</v>
      </c>
      <c r="B1650">
        <v>2599.92</v>
      </c>
      <c r="C1650">
        <v>2617.41</v>
      </c>
      <c r="D1650">
        <v>2580.66</v>
      </c>
      <c r="E1650" s="2">
        <v>2583.08</v>
      </c>
      <c r="F1650" s="16">
        <v>32114966528</v>
      </c>
      <c r="G1650" s="3">
        <f t="shared" si="100"/>
        <v>-3.5220911885996964E-3</v>
      </c>
      <c r="H1650" s="3">
        <f>1-E1650/MAX(E$2:E1650)</f>
        <v>0.56049139045804131</v>
      </c>
      <c r="I1650" s="32">
        <v>349.15789473684214</v>
      </c>
      <c r="J1650" s="32">
        <v>563.15789473684208</v>
      </c>
      <c r="K1650" s="34">
        <f ca="1">IF(ROW()&gt;计算结果!B$18+1,SUM(OFFSET(I1650,0,0,-计算结果!B$18,1))-SUM(OFFSET(J1650,0,0,-计算结果!B$18,1)),SUM(OFFSET(I1650,0,0,-ROW(),1))-SUM(OFFSET(J1650,0,0,-ROW(),1)))</f>
        <v>-6275.0000000000036</v>
      </c>
      <c r="L1650" s="35" t="str">
        <f t="shared" ca="1" si="101"/>
        <v>卖</v>
      </c>
      <c r="M1650" s="4" t="str">
        <f t="shared" ca="1" si="102"/>
        <v/>
      </c>
      <c r="N1650" s="3">
        <f ca="1">IF(L1649="买",E1650/E1649-1,0)-IF(M1650=1,计算结果!B$17,0)</f>
        <v>0</v>
      </c>
      <c r="O1650" s="2">
        <f t="shared" ca="1" si="103"/>
        <v>2.935293363805441</v>
      </c>
      <c r="P1650" s="3">
        <f ca="1">1-O1650/MAX(O$2:O1650)</f>
        <v>0.47980303091491694</v>
      </c>
    </row>
    <row r="1651" spans="1:16" x14ac:dyDescent="0.15">
      <c r="A1651" s="1">
        <v>40836</v>
      </c>
      <c r="B1651">
        <v>2566.6</v>
      </c>
      <c r="C1651">
        <v>2570.1</v>
      </c>
      <c r="D1651">
        <v>2500.4899999999998</v>
      </c>
      <c r="E1651" s="2">
        <v>2520.5300000000002</v>
      </c>
      <c r="F1651" s="16">
        <v>39409598464</v>
      </c>
      <c r="G1651" s="3">
        <f t="shared" si="100"/>
        <v>-2.4215277885315079E-2</v>
      </c>
      <c r="H1651" s="3">
        <f>1-E1651/MAX(E$2:E1651)</f>
        <v>0.57113421357108818</v>
      </c>
      <c r="I1651" s="32">
        <v>63.827956989247326</v>
      </c>
      <c r="J1651" s="32">
        <v>911.82795698924735</v>
      </c>
      <c r="K1651" s="34">
        <f ca="1">IF(ROW()&gt;计算结果!B$18+1,SUM(OFFSET(I1651,0,0,-计算结果!B$18,1))-SUM(OFFSET(J1651,0,0,-计算结果!B$18,1)),SUM(OFFSET(I1651,0,0,-ROW(),1))-SUM(OFFSET(J1651,0,0,-ROW(),1)))</f>
        <v>-7020.9999999999927</v>
      </c>
      <c r="L1651" s="35" t="str">
        <f t="shared" ca="1" si="101"/>
        <v>卖</v>
      </c>
      <c r="M1651" s="4" t="str">
        <f t="shared" ca="1" si="102"/>
        <v/>
      </c>
      <c r="N1651" s="3">
        <f ca="1">IF(L1650="买",E1651/E1650-1,0)-IF(M1651=1,计算结果!B$17,0)</f>
        <v>0</v>
      </c>
      <c r="O1651" s="2">
        <f t="shared" ca="1" si="103"/>
        <v>2.935293363805441</v>
      </c>
      <c r="P1651" s="3">
        <f ca="1">1-O1651/MAX(O$2:O1651)</f>
        <v>0.47980303091491694</v>
      </c>
    </row>
    <row r="1652" spans="1:16" x14ac:dyDescent="0.15">
      <c r="A1652" s="1">
        <v>40837</v>
      </c>
      <c r="B1652">
        <v>2522.2600000000002</v>
      </c>
      <c r="C1652">
        <v>2538.12</v>
      </c>
      <c r="D1652">
        <v>2504.69</v>
      </c>
      <c r="E1652" s="2">
        <v>2507.88</v>
      </c>
      <c r="F1652" s="16">
        <v>29090707456</v>
      </c>
      <c r="G1652" s="3">
        <f t="shared" si="100"/>
        <v>-5.0187857315723283E-3</v>
      </c>
      <c r="H1652" s="3">
        <f>1-E1652/MAX(E$2:E1652)</f>
        <v>0.57328659906077717</v>
      </c>
      <c r="I1652" s="32">
        <v>214.02816901408448</v>
      </c>
      <c r="J1652" s="32">
        <v>738.02816901408448</v>
      </c>
      <c r="K1652" s="34">
        <f ca="1">IF(ROW()&gt;计算结果!B$18+1,SUM(OFFSET(I1652,0,0,-计算结果!B$18,1))-SUM(OFFSET(J1652,0,0,-计算结果!B$18,1)),SUM(OFFSET(I1652,0,0,-ROW(),1))-SUM(OFFSET(J1652,0,0,-ROW(),1)))</f>
        <v>-7337.9999999999927</v>
      </c>
      <c r="L1652" s="35" t="str">
        <f t="shared" ca="1" si="101"/>
        <v>卖</v>
      </c>
      <c r="M1652" s="4" t="str">
        <f t="shared" ca="1" si="102"/>
        <v/>
      </c>
      <c r="N1652" s="3">
        <f ca="1">IF(L1651="买",E1652/E1651-1,0)-IF(M1652=1,计算结果!B$17,0)</f>
        <v>0</v>
      </c>
      <c r="O1652" s="2">
        <f t="shared" ca="1" si="103"/>
        <v>2.935293363805441</v>
      </c>
      <c r="P1652" s="3">
        <f ca="1">1-O1652/MAX(O$2:O1652)</f>
        <v>0.47980303091491694</v>
      </c>
    </row>
    <row r="1653" spans="1:16" x14ac:dyDescent="0.15">
      <c r="A1653" s="1">
        <v>40840</v>
      </c>
      <c r="B1653">
        <v>2517.06</v>
      </c>
      <c r="C1653">
        <v>2581.13</v>
      </c>
      <c r="D1653">
        <v>2501.96</v>
      </c>
      <c r="E1653" s="2">
        <v>2576.67</v>
      </c>
      <c r="F1653" s="16">
        <v>44056731648</v>
      </c>
      <c r="G1653" s="3">
        <f t="shared" si="100"/>
        <v>2.7429542083353242E-2</v>
      </c>
      <c r="H1653" s="3">
        <f>1-E1653/MAX(E$2:E1653)</f>
        <v>0.56158204587218408</v>
      </c>
      <c r="I1653" s="32">
        <v>887.98969072164959</v>
      </c>
      <c r="J1653" s="32">
        <v>82.989690721649595</v>
      </c>
      <c r="K1653" s="34">
        <f ca="1">IF(ROW()&gt;计算结果!B$18+1,SUM(OFFSET(I1653,0,0,-计算结果!B$18,1))-SUM(OFFSET(J1653,0,0,-计算结果!B$18,1)),SUM(OFFSET(I1653,0,0,-ROW(),1))-SUM(OFFSET(J1653,0,0,-ROW(),1)))</f>
        <v>-6428.9999999999891</v>
      </c>
      <c r="L1653" s="35" t="str">
        <f t="shared" ca="1" si="101"/>
        <v>卖</v>
      </c>
      <c r="M1653" s="4" t="str">
        <f t="shared" ca="1" si="102"/>
        <v/>
      </c>
      <c r="N1653" s="3">
        <f ca="1">IF(L1652="买",E1653/E1652-1,0)-IF(M1653=1,计算结果!B$17,0)</f>
        <v>0</v>
      </c>
      <c r="O1653" s="2">
        <f t="shared" ca="1" si="103"/>
        <v>2.935293363805441</v>
      </c>
      <c r="P1653" s="3">
        <f ca="1">1-O1653/MAX(O$2:O1653)</f>
        <v>0.47980303091491694</v>
      </c>
    </row>
    <row r="1654" spans="1:16" x14ac:dyDescent="0.15">
      <c r="A1654" s="1">
        <v>40841</v>
      </c>
      <c r="B1654">
        <v>2572.71</v>
      </c>
      <c r="C1654">
        <v>2633.97</v>
      </c>
      <c r="D1654">
        <v>2560.0500000000002</v>
      </c>
      <c r="E1654" s="2">
        <v>2625.43</v>
      </c>
      <c r="F1654" s="16">
        <v>57533460480</v>
      </c>
      <c r="G1654" s="3">
        <f t="shared" si="100"/>
        <v>1.8923649516624064E-2</v>
      </c>
      <c r="H1654" s="3">
        <f>1-E1654/MAX(E$2:E1654)</f>
        <v>0.55328557816647383</v>
      </c>
      <c r="I1654" s="32">
        <v>953.99932478055371</v>
      </c>
      <c r="J1654" s="32">
        <v>20.999324780553707</v>
      </c>
      <c r="K1654" s="34">
        <f ca="1">IF(ROW()&gt;计算结果!B$18+1,SUM(OFFSET(I1654,0,0,-计算结果!B$18,1))-SUM(OFFSET(J1654,0,0,-计算结果!B$18,1)),SUM(OFFSET(I1654,0,0,-ROW(),1))-SUM(OFFSET(J1654,0,0,-ROW(),1)))</f>
        <v>-5877.9999999999891</v>
      </c>
      <c r="L1654" s="35" t="str">
        <f t="shared" ca="1" si="101"/>
        <v>卖</v>
      </c>
      <c r="M1654" s="4" t="str">
        <f t="shared" ca="1" si="102"/>
        <v/>
      </c>
      <c r="N1654" s="3">
        <f ca="1">IF(L1653="买",E1654/E1653-1,0)-IF(M1654=1,计算结果!B$17,0)</f>
        <v>0</v>
      </c>
      <c r="O1654" s="2">
        <f t="shared" ca="1" si="103"/>
        <v>2.935293363805441</v>
      </c>
      <c r="P1654" s="3">
        <f ca="1">1-O1654/MAX(O$2:O1654)</f>
        <v>0.47980303091491694</v>
      </c>
    </row>
    <row r="1655" spans="1:16" x14ac:dyDescent="0.15">
      <c r="A1655" s="1">
        <v>40842</v>
      </c>
      <c r="B1655">
        <v>2613.27</v>
      </c>
      <c r="C1655">
        <v>2679.66</v>
      </c>
      <c r="D1655">
        <v>2611.0100000000002</v>
      </c>
      <c r="E1655" s="2">
        <v>2651.65</v>
      </c>
      <c r="F1655" s="16">
        <v>69534359552</v>
      </c>
      <c r="G1655" s="3">
        <f t="shared" si="100"/>
        <v>9.9869354734272164E-3</v>
      </c>
      <c r="H1655" s="3">
        <f>1-E1655/MAX(E$2:E1655)</f>
        <v>0.54882427006057299</v>
      </c>
      <c r="I1655" s="32">
        <v>680.20879120879124</v>
      </c>
      <c r="J1655" s="32">
        <v>241.20879120879124</v>
      </c>
      <c r="K1655" s="34">
        <f ca="1">IF(ROW()&gt;计算结果!B$18+1,SUM(OFFSET(I1655,0,0,-计算结果!B$18,1))-SUM(OFFSET(J1655,0,0,-计算结果!B$18,1)),SUM(OFFSET(I1655,0,0,-ROW(),1))-SUM(OFFSET(J1655,0,0,-ROW(),1)))</f>
        <v>-4768.9999999999964</v>
      </c>
      <c r="L1655" s="35" t="str">
        <f t="shared" ca="1" si="101"/>
        <v>卖</v>
      </c>
      <c r="M1655" s="4" t="str">
        <f t="shared" ca="1" si="102"/>
        <v/>
      </c>
      <c r="N1655" s="3">
        <f ca="1">IF(L1654="买",E1655/E1654-1,0)-IF(M1655=1,计算结果!B$17,0)</f>
        <v>0</v>
      </c>
      <c r="O1655" s="2">
        <f t="shared" ca="1" si="103"/>
        <v>2.935293363805441</v>
      </c>
      <c r="P1655" s="3">
        <f ca="1">1-O1655/MAX(O$2:O1655)</f>
        <v>0.47980303091491694</v>
      </c>
    </row>
    <row r="1656" spans="1:16" x14ac:dyDescent="0.15">
      <c r="A1656" s="1">
        <v>40843</v>
      </c>
      <c r="B1656">
        <v>2658.43</v>
      </c>
      <c r="C1656">
        <v>2672.84</v>
      </c>
      <c r="D1656">
        <v>2647.3</v>
      </c>
      <c r="E1656" s="2">
        <v>2657.48</v>
      </c>
      <c r="F1656" s="16">
        <v>47403220992</v>
      </c>
      <c r="G1656" s="3">
        <f t="shared" si="100"/>
        <v>2.1986310410497811E-3</v>
      </c>
      <c r="H1656" s="3">
        <f>1-E1656/MAX(E$2:E1656)</f>
        <v>0.54783230109575987</v>
      </c>
      <c r="I1656" s="32">
        <v>498.00000000000006</v>
      </c>
      <c r="J1656" s="32">
        <v>415.00000000000006</v>
      </c>
      <c r="K1656" s="34">
        <f ca="1">IF(ROW()&gt;计算结果!B$18+1,SUM(OFFSET(I1656,0,0,-计算结果!B$18,1))-SUM(OFFSET(J1656,0,0,-计算结果!B$18,1)),SUM(OFFSET(I1656,0,0,-ROW(),1))-SUM(OFFSET(J1656,0,0,-ROW(),1)))</f>
        <v>-5593.9999999999964</v>
      </c>
      <c r="L1656" s="35" t="str">
        <f t="shared" ca="1" si="101"/>
        <v>卖</v>
      </c>
      <c r="M1656" s="4" t="str">
        <f t="shared" ca="1" si="102"/>
        <v/>
      </c>
      <c r="N1656" s="3">
        <f ca="1">IF(L1655="买",E1656/E1655-1,0)-IF(M1656=1,计算结果!B$17,0)</f>
        <v>0</v>
      </c>
      <c r="O1656" s="2">
        <f t="shared" ca="1" si="103"/>
        <v>2.935293363805441</v>
      </c>
      <c r="P1656" s="3">
        <f ca="1">1-O1656/MAX(O$2:O1656)</f>
        <v>0.47980303091491694</v>
      </c>
    </row>
    <row r="1657" spans="1:16" x14ac:dyDescent="0.15">
      <c r="A1657" s="1">
        <v>40844</v>
      </c>
      <c r="B1657">
        <v>2694.54</v>
      </c>
      <c r="C1657">
        <v>2729.14</v>
      </c>
      <c r="D1657">
        <v>2689.38</v>
      </c>
      <c r="E1657" s="2">
        <v>2709.02</v>
      </c>
      <c r="F1657" s="16">
        <v>72908423168</v>
      </c>
      <c r="G1657" s="3">
        <f t="shared" si="100"/>
        <v>1.9394313409696329E-2</v>
      </c>
      <c r="H1657" s="3">
        <f>1-E1657/MAX(E$2:E1657)</f>
        <v>0.53906281902946973</v>
      </c>
      <c r="I1657" s="32">
        <v>932.00481761871981</v>
      </c>
      <c r="J1657" s="32">
        <v>31.004817618719812</v>
      </c>
      <c r="K1657" s="34">
        <f ca="1">IF(ROW()&gt;计算结果!B$18+1,SUM(OFFSET(I1657,0,0,-计算结果!B$18,1))-SUM(OFFSET(J1657,0,0,-计算结果!B$18,1)),SUM(OFFSET(I1657,0,0,-ROW(),1))-SUM(OFFSET(J1657,0,0,-ROW(),1)))</f>
        <v>-5091.9999999999927</v>
      </c>
      <c r="L1657" s="35" t="str">
        <f t="shared" ca="1" si="101"/>
        <v>卖</v>
      </c>
      <c r="M1657" s="4" t="str">
        <f t="shared" ca="1" si="102"/>
        <v/>
      </c>
      <c r="N1657" s="3">
        <f ca="1">IF(L1656="买",E1657/E1656-1,0)-IF(M1657=1,计算结果!B$17,0)</f>
        <v>0</v>
      </c>
      <c r="O1657" s="2">
        <f t="shared" ca="1" si="103"/>
        <v>2.935293363805441</v>
      </c>
      <c r="P1657" s="3">
        <f ca="1">1-O1657/MAX(O$2:O1657)</f>
        <v>0.47980303091491694</v>
      </c>
    </row>
    <row r="1658" spans="1:16" x14ac:dyDescent="0.15">
      <c r="A1658" s="1">
        <v>40847</v>
      </c>
      <c r="B1658">
        <v>2704.54</v>
      </c>
      <c r="C1658">
        <v>2709.32</v>
      </c>
      <c r="D1658">
        <v>2680.99</v>
      </c>
      <c r="E1658" s="2">
        <v>2695.31</v>
      </c>
      <c r="F1658" s="16">
        <v>52522500096</v>
      </c>
      <c r="G1658" s="3">
        <f t="shared" si="100"/>
        <v>-5.0608707207773218E-3</v>
      </c>
      <c r="H1658" s="3">
        <f>1-E1658/MAX(E$2:E1658)</f>
        <v>0.54139556251276111</v>
      </c>
      <c r="I1658" s="32">
        <v>489.14285714285671</v>
      </c>
      <c r="J1658" s="32">
        <v>457.14285714285671</v>
      </c>
      <c r="K1658" s="34">
        <f ca="1">IF(ROW()&gt;计算结果!B$18+1,SUM(OFFSET(I1658,0,0,-计算结果!B$18,1))-SUM(OFFSET(J1658,0,0,-计算结果!B$18,1)),SUM(OFFSET(I1658,0,0,-ROW(),1))-SUM(OFFSET(J1658,0,0,-ROW(),1)))</f>
        <v>-5310.9999999999964</v>
      </c>
      <c r="L1658" s="35" t="str">
        <f t="shared" ca="1" si="101"/>
        <v>卖</v>
      </c>
      <c r="M1658" s="4" t="str">
        <f t="shared" ca="1" si="102"/>
        <v/>
      </c>
      <c r="N1658" s="3">
        <f ca="1">IF(L1657="买",E1658/E1657-1,0)-IF(M1658=1,计算结果!B$17,0)</f>
        <v>0</v>
      </c>
      <c r="O1658" s="2">
        <f t="shared" ca="1" si="103"/>
        <v>2.935293363805441</v>
      </c>
      <c r="P1658" s="3">
        <f ca="1">1-O1658/MAX(O$2:O1658)</f>
        <v>0.47980303091491694</v>
      </c>
    </row>
    <row r="1659" spans="1:16" x14ac:dyDescent="0.15">
      <c r="A1659" s="1">
        <v>40848</v>
      </c>
      <c r="B1659">
        <v>2672.51</v>
      </c>
      <c r="C1659">
        <v>2726.09</v>
      </c>
      <c r="D1659">
        <v>2669.05</v>
      </c>
      <c r="E1659" s="2">
        <v>2697.53</v>
      </c>
      <c r="F1659" s="16">
        <v>56067604480</v>
      </c>
      <c r="G1659" s="3">
        <f t="shared" si="100"/>
        <v>8.2365293788111416E-4</v>
      </c>
      <c r="H1659" s="3">
        <f>1-E1659/MAX(E$2:E1659)</f>
        <v>0.54101783162049943</v>
      </c>
      <c r="I1659" s="32">
        <v>413.52631578947381</v>
      </c>
      <c r="J1659" s="32">
        <v>510.52631578947381</v>
      </c>
      <c r="K1659" s="34">
        <f ca="1">IF(ROW()&gt;计算结果!B$18+1,SUM(OFFSET(I1659,0,0,-计算结果!B$18,1))-SUM(OFFSET(J1659,0,0,-计算结果!B$18,1)),SUM(OFFSET(I1659,0,0,-ROW(),1))-SUM(OFFSET(J1659,0,0,-ROW(),1)))</f>
        <v>-5403.9999999999927</v>
      </c>
      <c r="L1659" s="35" t="str">
        <f t="shared" ca="1" si="101"/>
        <v>卖</v>
      </c>
      <c r="M1659" s="4" t="str">
        <f t="shared" ca="1" si="102"/>
        <v/>
      </c>
      <c r="N1659" s="3">
        <f ca="1">IF(L1658="买",E1659/E1658-1,0)-IF(M1659=1,计算结果!B$17,0)</f>
        <v>0</v>
      </c>
      <c r="O1659" s="2">
        <f t="shared" ca="1" si="103"/>
        <v>2.935293363805441</v>
      </c>
      <c r="P1659" s="3">
        <f ca="1">1-O1659/MAX(O$2:O1659)</f>
        <v>0.47980303091491694</v>
      </c>
    </row>
    <row r="1660" spans="1:16" x14ac:dyDescent="0.15">
      <c r="A1660" s="1">
        <v>40849</v>
      </c>
      <c r="B1660">
        <v>2658.55</v>
      </c>
      <c r="C1660">
        <v>2742.94</v>
      </c>
      <c r="D1660">
        <v>2653.72</v>
      </c>
      <c r="E1660" s="2">
        <v>2742.39</v>
      </c>
      <c r="F1660" s="16">
        <v>65327476736</v>
      </c>
      <c r="G1660" s="3">
        <f t="shared" si="100"/>
        <v>1.6630028210992798E-2</v>
      </c>
      <c r="H1660" s="3">
        <f>1-E1660/MAX(E$2:E1660)</f>
        <v>0.53338494521200575</v>
      </c>
      <c r="I1660" s="32">
        <v>848.9837997054492</v>
      </c>
      <c r="J1660" s="32">
        <v>108.9837997054492</v>
      </c>
      <c r="K1660" s="34">
        <f ca="1">IF(ROW()&gt;计算结果!B$18+1,SUM(OFFSET(I1660,0,0,-计算结果!B$18,1))-SUM(OFFSET(J1660,0,0,-计算结果!B$18,1)),SUM(OFFSET(I1660,0,0,-ROW(),1))-SUM(OFFSET(J1660,0,0,-ROW(),1)))</f>
        <v>-4183.9999999999964</v>
      </c>
      <c r="L1660" s="35" t="str">
        <f t="shared" ca="1" si="101"/>
        <v>卖</v>
      </c>
      <c r="M1660" s="4" t="str">
        <f t="shared" ca="1" si="102"/>
        <v/>
      </c>
      <c r="N1660" s="3">
        <f ca="1">IF(L1659="买",E1660/E1659-1,0)-IF(M1660=1,计算结果!B$17,0)</f>
        <v>0</v>
      </c>
      <c r="O1660" s="2">
        <f t="shared" ca="1" si="103"/>
        <v>2.935293363805441</v>
      </c>
      <c r="P1660" s="3">
        <f ca="1">1-O1660/MAX(O$2:O1660)</f>
        <v>0.47980303091491694</v>
      </c>
    </row>
    <row r="1661" spans="1:16" x14ac:dyDescent="0.15">
      <c r="A1661" s="1">
        <v>40850</v>
      </c>
      <c r="B1661">
        <v>2752.63</v>
      </c>
      <c r="C1661">
        <v>2781.04</v>
      </c>
      <c r="D1661">
        <v>2743.2</v>
      </c>
      <c r="E1661" s="2">
        <v>2744.3</v>
      </c>
      <c r="F1661" s="16">
        <v>90502553600</v>
      </c>
      <c r="G1661" s="3">
        <f t="shared" si="100"/>
        <v>6.9647278468787377E-4</v>
      </c>
      <c r="H1661" s="3">
        <f>1-E1661/MAX(E$2:E1661)</f>
        <v>0.53305996052542026</v>
      </c>
      <c r="I1661" s="32">
        <v>626.71428571428578</v>
      </c>
      <c r="J1661" s="32">
        <v>305.71428571428578</v>
      </c>
      <c r="K1661" s="34">
        <f ca="1">IF(ROW()&gt;计算结果!B$18+1,SUM(OFFSET(I1661,0,0,-计算结果!B$18,1))-SUM(OFFSET(J1661,0,0,-计算结果!B$18,1)),SUM(OFFSET(I1661,0,0,-ROW(),1))-SUM(OFFSET(J1661,0,0,-ROW(),1)))</f>
        <v>-3810.9999999999927</v>
      </c>
      <c r="L1661" s="35" t="str">
        <f t="shared" ca="1" si="101"/>
        <v>卖</v>
      </c>
      <c r="M1661" s="4" t="str">
        <f t="shared" ca="1" si="102"/>
        <v/>
      </c>
      <c r="N1661" s="3">
        <f ca="1">IF(L1660="买",E1661/E1660-1,0)-IF(M1661=1,计算结果!B$17,0)</f>
        <v>0</v>
      </c>
      <c r="O1661" s="2">
        <f t="shared" ca="1" si="103"/>
        <v>2.935293363805441</v>
      </c>
      <c r="P1661" s="3">
        <f ca="1">1-O1661/MAX(O$2:O1661)</f>
        <v>0.47980303091491694</v>
      </c>
    </row>
    <row r="1662" spans="1:16" x14ac:dyDescent="0.15">
      <c r="A1662" s="1">
        <v>40851</v>
      </c>
      <c r="B1662">
        <v>2770.57</v>
      </c>
      <c r="C1662">
        <v>2781.99</v>
      </c>
      <c r="D1662">
        <v>2748.98</v>
      </c>
      <c r="E1662" s="2">
        <v>2763.75</v>
      </c>
      <c r="F1662" s="16">
        <v>63500869632</v>
      </c>
      <c r="G1662" s="3">
        <f t="shared" si="100"/>
        <v>7.0874175563895303E-3</v>
      </c>
      <c r="H1662" s="3">
        <f>1-E1662/MAX(E$2:E1662)</f>
        <v>0.52975056149186683</v>
      </c>
      <c r="I1662" s="32">
        <v>717.38325991189424</v>
      </c>
      <c r="J1662" s="32">
        <v>219.38325991189424</v>
      </c>
      <c r="K1662" s="34">
        <f ca="1">IF(ROW()&gt;计算结果!B$18+1,SUM(OFFSET(I1662,0,0,-计算结果!B$18,1))-SUM(OFFSET(J1662,0,0,-计算结果!B$18,1)),SUM(OFFSET(I1662,0,0,-ROW(),1))-SUM(OFFSET(J1662,0,0,-ROW(),1)))</f>
        <v>-2698</v>
      </c>
      <c r="L1662" s="35" t="str">
        <f t="shared" ca="1" si="101"/>
        <v>卖</v>
      </c>
      <c r="M1662" s="4" t="str">
        <f t="shared" ca="1" si="102"/>
        <v/>
      </c>
      <c r="N1662" s="3">
        <f ca="1">IF(L1661="买",E1662/E1661-1,0)-IF(M1662=1,计算结果!B$17,0)</f>
        <v>0</v>
      </c>
      <c r="O1662" s="2">
        <f t="shared" ca="1" si="103"/>
        <v>2.935293363805441</v>
      </c>
      <c r="P1662" s="3">
        <f ca="1">1-O1662/MAX(O$2:O1662)</f>
        <v>0.47980303091491694</v>
      </c>
    </row>
    <row r="1663" spans="1:16" x14ac:dyDescent="0.15">
      <c r="A1663" s="1">
        <v>40854</v>
      </c>
      <c r="B1663">
        <v>2750.99</v>
      </c>
      <c r="C1663">
        <v>2769.3</v>
      </c>
      <c r="D1663">
        <v>2733.17</v>
      </c>
      <c r="E1663" s="2">
        <v>2736.25</v>
      </c>
      <c r="F1663" s="16">
        <v>47761936384</v>
      </c>
      <c r="G1663" s="3">
        <f t="shared" si="100"/>
        <v>-9.9502487562188602E-3</v>
      </c>
      <c r="H1663" s="3">
        <f>1-E1663/MAX(E$2:E1663)</f>
        <v>0.53442966038249506</v>
      </c>
      <c r="I1663" s="32">
        <v>303.69230769230768</v>
      </c>
      <c r="J1663" s="32">
        <v>632.69230769230762</v>
      </c>
      <c r="K1663" s="34">
        <f ca="1">IF(ROW()&gt;计算结果!B$18+1,SUM(OFFSET(I1663,0,0,-计算结果!B$18,1))-SUM(OFFSET(J1663,0,0,-计算结果!B$18,1)),SUM(OFFSET(I1663,0,0,-ROW(),1))-SUM(OFFSET(J1663,0,0,-ROW(),1)))</f>
        <v>-3264.9999999999964</v>
      </c>
      <c r="L1663" s="35" t="str">
        <f t="shared" ca="1" si="101"/>
        <v>卖</v>
      </c>
      <c r="M1663" s="4" t="str">
        <f t="shared" ca="1" si="102"/>
        <v/>
      </c>
      <c r="N1663" s="3">
        <f ca="1">IF(L1662="买",E1663/E1662-1,0)-IF(M1663=1,计算结果!B$17,0)</f>
        <v>0</v>
      </c>
      <c r="O1663" s="2">
        <f t="shared" ca="1" si="103"/>
        <v>2.935293363805441</v>
      </c>
      <c r="P1663" s="3">
        <f ca="1">1-O1663/MAX(O$2:O1663)</f>
        <v>0.47980303091491694</v>
      </c>
    </row>
    <row r="1664" spans="1:16" x14ac:dyDescent="0.15">
      <c r="A1664" s="1">
        <v>40855</v>
      </c>
      <c r="B1664">
        <v>2745.06</v>
      </c>
      <c r="C1664">
        <v>2756.09</v>
      </c>
      <c r="D1664">
        <v>2723.69</v>
      </c>
      <c r="E1664" s="2">
        <v>2727.71</v>
      </c>
      <c r="F1664" s="16">
        <v>47864913920</v>
      </c>
      <c r="G1664" s="3">
        <f t="shared" si="100"/>
        <v>-3.1210598446779203E-3</v>
      </c>
      <c r="H1664" s="3">
        <f>1-E1664/MAX(E$2:E1664)</f>
        <v>0.53588273327434832</v>
      </c>
      <c r="I1664" s="32">
        <v>195.00000000000003</v>
      </c>
      <c r="J1664" s="32">
        <v>750</v>
      </c>
      <c r="K1664" s="34">
        <f ca="1">IF(ROW()&gt;计算结果!B$18+1,SUM(OFFSET(I1664,0,0,-计算结果!B$18,1))-SUM(OFFSET(J1664,0,0,-计算结果!B$18,1)),SUM(OFFSET(I1664,0,0,-ROW(),1))-SUM(OFFSET(J1664,0,0,-ROW(),1)))</f>
        <v>-2933.9999999999964</v>
      </c>
      <c r="L1664" s="35" t="str">
        <f t="shared" ca="1" si="101"/>
        <v>卖</v>
      </c>
      <c r="M1664" s="4" t="str">
        <f t="shared" ca="1" si="102"/>
        <v/>
      </c>
      <c r="N1664" s="3">
        <f ca="1">IF(L1663="买",E1664/E1663-1,0)-IF(M1664=1,计算结果!B$17,0)</f>
        <v>0</v>
      </c>
      <c r="O1664" s="2">
        <f t="shared" ca="1" si="103"/>
        <v>2.935293363805441</v>
      </c>
      <c r="P1664" s="3">
        <f ca="1">1-O1664/MAX(O$2:O1664)</f>
        <v>0.47980303091491694</v>
      </c>
    </row>
    <row r="1665" spans="1:16" x14ac:dyDescent="0.15">
      <c r="A1665" s="1">
        <v>40856</v>
      </c>
      <c r="B1665">
        <v>2739.15</v>
      </c>
      <c r="C1665">
        <v>2755.81</v>
      </c>
      <c r="D1665">
        <v>2710.05</v>
      </c>
      <c r="E1665" s="2">
        <v>2751.65</v>
      </c>
      <c r="F1665" s="16">
        <v>48484229120</v>
      </c>
      <c r="G1665" s="3">
        <f t="shared" si="100"/>
        <v>8.7765928196179566E-3</v>
      </c>
      <c r="H1665" s="3">
        <f>1-E1665/MAX(E$2:E1665)</f>
        <v>0.53180936500374321</v>
      </c>
      <c r="I1665" s="32">
        <v>828.93413173652698</v>
      </c>
      <c r="J1665" s="32">
        <v>107.93413173652698</v>
      </c>
      <c r="K1665" s="34">
        <f ca="1">IF(ROW()&gt;计算结果!B$18+1,SUM(OFFSET(I1665,0,0,-计算结果!B$18,1))-SUM(OFFSET(J1665,0,0,-计算结果!B$18,1)),SUM(OFFSET(I1665,0,0,-ROW(),1))-SUM(OFFSET(J1665,0,0,-ROW(),1)))</f>
        <v>-2523.9999999999927</v>
      </c>
      <c r="L1665" s="35" t="str">
        <f t="shared" ca="1" si="101"/>
        <v>卖</v>
      </c>
      <c r="M1665" s="4" t="str">
        <f t="shared" ca="1" si="102"/>
        <v/>
      </c>
      <c r="N1665" s="3">
        <f ca="1">IF(L1664="买",E1665/E1664-1,0)-IF(M1665=1,计算结果!B$17,0)</f>
        <v>0</v>
      </c>
      <c r="O1665" s="2">
        <f t="shared" ca="1" si="103"/>
        <v>2.935293363805441</v>
      </c>
      <c r="P1665" s="3">
        <f ca="1">1-O1665/MAX(O$2:O1665)</f>
        <v>0.47980303091491694</v>
      </c>
    </row>
    <row r="1666" spans="1:16" x14ac:dyDescent="0.15">
      <c r="A1666" s="1">
        <v>40857</v>
      </c>
      <c r="B1666">
        <v>2720.84</v>
      </c>
      <c r="C1666">
        <v>2729.57</v>
      </c>
      <c r="D1666">
        <v>2698.31</v>
      </c>
      <c r="E1666" s="2">
        <v>2699.59</v>
      </c>
      <c r="F1666" s="16">
        <v>51793948672</v>
      </c>
      <c r="G1666" s="3">
        <f t="shared" si="100"/>
        <v>-1.8919557356495198E-2</v>
      </c>
      <c r="H1666" s="3">
        <f>1-E1666/MAX(E$2:E1666)</f>
        <v>0.54066732457632882</v>
      </c>
      <c r="I1666" s="32">
        <v>116.23255813953489</v>
      </c>
      <c r="J1666" s="32">
        <v>830.23255813953483</v>
      </c>
      <c r="K1666" s="34">
        <f ca="1">IF(ROW()&gt;计算结果!B$18+1,SUM(OFFSET(I1666,0,0,-计算结果!B$18,1))-SUM(OFFSET(J1666,0,0,-计算结果!B$18,1)),SUM(OFFSET(I1666,0,0,-ROW(),1))-SUM(OFFSET(J1666,0,0,-ROW(),1)))</f>
        <v>-3961.9999999999927</v>
      </c>
      <c r="L1666" s="35" t="str">
        <f t="shared" ca="1" si="101"/>
        <v>卖</v>
      </c>
      <c r="M1666" s="4" t="str">
        <f t="shared" ca="1" si="102"/>
        <v/>
      </c>
      <c r="N1666" s="3">
        <f ca="1">IF(L1665="买",E1666/E1665-1,0)-IF(M1666=1,计算结果!B$17,0)</f>
        <v>0</v>
      </c>
      <c r="O1666" s="2">
        <f t="shared" ca="1" si="103"/>
        <v>2.935293363805441</v>
      </c>
      <c r="P1666" s="3">
        <f ca="1">1-O1666/MAX(O$2:O1666)</f>
        <v>0.47980303091491694</v>
      </c>
    </row>
    <row r="1667" spans="1:16" x14ac:dyDescent="0.15">
      <c r="A1667" s="1">
        <v>40858</v>
      </c>
      <c r="B1667">
        <v>2705.24</v>
      </c>
      <c r="C1667">
        <v>2713.91</v>
      </c>
      <c r="D1667">
        <v>2685.1</v>
      </c>
      <c r="E1667" s="2">
        <v>2695</v>
      </c>
      <c r="F1667" s="16">
        <v>38724218880</v>
      </c>
      <c r="G1667" s="3">
        <f t="shared" ref="G1667:G1730" si="104">E1667/E1666-1</f>
        <v>-1.7002581873544198E-3</v>
      </c>
      <c r="H1667" s="3">
        <f>1-E1667/MAX(E$2:E1667)</f>
        <v>0.54144830871843741</v>
      </c>
      <c r="I1667" s="32">
        <v>402.50000000000023</v>
      </c>
      <c r="J1667" s="32">
        <v>437.50000000000023</v>
      </c>
      <c r="K1667" s="34">
        <f ca="1">IF(ROW()&gt;计算结果!B$18+1,SUM(OFFSET(I1667,0,0,-计算结果!B$18,1))-SUM(OFFSET(J1667,0,0,-计算结果!B$18,1)),SUM(OFFSET(I1667,0,0,-ROW(),1))-SUM(OFFSET(J1667,0,0,-ROW(),1)))</f>
        <v>-3588.9999999999927</v>
      </c>
      <c r="L1667" s="35" t="str">
        <f t="shared" ca="1" si="101"/>
        <v>卖</v>
      </c>
      <c r="M1667" s="4" t="str">
        <f t="shared" ca="1" si="102"/>
        <v/>
      </c>
      <c r="N1667" s="3">
        <f ca="1">IF(L1666="买",E1667/E1666-1,0)-IF(M1667=1,计算结果!B$17,0)</f>
        <v>0</v>
      </c>
      <c r="O1667" s="2">
        <f t="shared" ca="1" si="103"/>
        <v>2.935293363805441</v>
      </c>
      <c r="P1667" s="3">
        <f ca="1">1-O1667/MAX(O$2:O1667)</f>
        <v>0.47980303091491694</v>
      </c>
    </row>
    <row r="1668" spans="1:16" x14ac:dyDescent="0.15">
      <c r="A1668" s="1">
        <v>40861</v>
      </c>
      <c r="B1668">
        <v>2717.54</v>
      </c>
      <c r="C1668">
        <v>2751.88</v>
      </c>
      <c r="D1668">
        <v>2714.86</v>
      </c>
      <c r="E1668" s="2">
        <v>2750.2</v>
      </c>
      <c r="F1668" s="16">
        <v>51333488640</v>
      </c>
      <c r="G1668" s="3">
        <f t="shared" si="104"/>
        <v>2.0482374768088896E-2</v>
      </c>
      <c r="H1668" s="3">
        <f>1-E1668/MAX(E$2:E1668)</f>
        <v>0.53205608112706737</v>
      </c>
      <c r="I1668" s="32">
        <v>942.99939722724537</v>
      </c>
      <c r="J1668" s="32">
        <v>13.999397227245368</v>
      </c>
      <c r="K1668" s="34">
        <f ca="1">IF(ROW()&gt;计算结果!B$18+1,SUM(OFFSET(I1668,0,0,-计算结果!B$18,1))-SUM(OFFSET(J1668,0,0,-计算结果!B$18,1)),SUM(OFFSET(I1668,0,0,-ROW(),1))-SUM(OFFSET(J1668,0,0,-ROW(),1)))</f>
        <v>-2270.9999999999891</v>
      </c>
      <c r="L1668" s="35" t="str">
        <f t="shared" ref="L1668:L1731" ca="1" si="105">(IF(K1668&lt;0,"卖","买"))</f>
        <v>卖</v>
      </c>
      <c r="M1668" s="4" t="str">
        <f t="shared" ref="M1668:M1731" ca="1" si="106">IF(L1667&lt;&gt;L1668,1,"")</f>
        <v/>
      </c>
      <c r="N1668" s="3">
        <f ca="1">IF(L1667="买",E1668/E1667-1,0)-IF(M1668=1,计算结果!B$17,0)</f>
        <v>0</v>
      </c>
      <c r="O1668" s="2">
        <f t="shared" ref="O1668:O1731" ca="1" si="107">IFERROR(O1667*(1+N1668),O1667)</f>
        <v>2.935293363805441</v>
      </c>
      <c r="P1668" s="3">
        <f ca="1">1-O1668/MAX(O$2:O1668)</f>
        <v>0.47980303091491694</v>
      </c>
    </row>
    <row r="1669" spans="1:16" x14ac:dyDescent="0.15">
      <c r="A1669" s="1">
        <v>40862</v>
      </c>
      <c r="B1669">
        <v>2746.77</v>
      </c>
      <c r="C1669">
        <v>2754</v>
      </c>
      <c r="D1669">
        <v>2732.91</v>
      </c>
      <c r="E1669" s="2">
        <v>2744.68</v>
      </c>
      <c r="F1669" s="16">
        <v>46980739072</v>
      </c>
      <c r="G1669" s="3">
        <f t="shared" si="104"/>
        <v>-2.0071267544178317E-3</v>
      </c>
      <c r="H1669" s="3">
        <f>1-E1669/MAX(E$2:E1669)</f>
        <v>0.53299530388620431</v>
      </c>
      <c r="I1669" s="32">
        <v>613.56521739130437</v>
      </c>
      <c r="J1669" s="32">
        <v>319.56521739130437</v>
      </c>
      <c r="K1669" s="34">
        <f ca="1">IF(ROW()&gt;计算结果!B$18+1,SUM(OFFSET(I1669,0,0,-计算结果!B$18,1))-SUM(OFFSET(J1669,0,0,-计算结果!B$18,1)),SUM(OFFSET(I1669,0,0,-ROW(),1))-SUM(OFFSET(J1669,0,0,-ROW(),1)))</f>
        <v>-2226.9999999999964</v>
      </c>
      <c r="L1669" s="35" t="str">
        <f t="shared" ca="1" si="105"/>
        <v>卖</v>
      </c>
      <c r="M1669" s="4" t="str">
        <f t="shared" ca="1" si="106"/>
        <v/>
      </c>
      <c r="N1669" s="3">
        <f ca="1">IF(L1668="买",E1669/E1668-1,0)-IF(M1669=1,计算结果!B$17,0)</f>
        <v>0</v>
      </c>
      <c r="O1669" s="2">
        <f t="shared" ca="1" si="107"/>
        <v>2.935293363805441</v>
      </c>
      <c r="P1669" s="3">
        <f ca="1">1-O1669/MAX(O$2:O1669)</f>
        <v>0.47980303091491694</v>
      </c>
    </row>
    <row r="1670" spans="1:16" x14ac:dyDescent="0.15">
      <c r="A1670" s="1">
        <v>40863</v>
      </c>
      <c r="B1670">
        <v>2745.86</v>
      </c>
      <c r="C1670">
        <v>2746.29</v>
      </c>
      <c r="D1670">
        <v>2659.15</v>
      </c>
      <c r="E1670" s="2">
        <v>2670.12</v>
      </c>
      <c r="F1670" s="16">
        <v>57844199424</v>
      </c>
      <c r="G1670" s="3">
        <f t="shared" si="104"/>
        <v>-2.7165279741171999E-2</v>
      </c>
      <c r="H1670" s="3">
        <f>1-E1670/MAX(E$2:E1670)</f>
        <v>0.54568161709657659</v>
      </c>
      <c r="I1670" s="32">
        <v>63.677419354838719</v>
      </c>
      <c r="J1670" s="32">
        <v>909.67741935483878</v>
      </c>
      <c r="K1670" s="34">
        <f ca="1">IF(ROW()&gt;计算结果!B$18+1,SUM(OFFSET(I1670,0,0,-计算结果!B$18,1))-SUM(OFFSET(J1670,0,0,-计算结果!B$18,1)),SUM(OFFSET(I1670,0,0,-ROW(),1))-SUM(OFFSET(J1670,0,0,-ROW(),1)))</f>
        <v>-2633.0000000000073</v>
      </c>
      <c r="L1670" s="35" t="str">
        <f t="shared" ca="1" si="105"/>
        <v>卖</v>
      </c>
      <c r="M1670" s="4" t="str">
        <f t="shared" ca="1" si="106"/>
        <v/>
      </c>
      <c r="N1670" s="3">
        <f ca="1">IF(L1669="买",E1670/E1669-1,0)-IF(M1670=1,计算结果!B$17,0)</f>
        <v>0</v>
      </c>
      <c r="O1670" s="2">
        <f t="shared" ca="1" si="107"/>
        <v>2.935293363805441</v>
      </c>
      <c r="P1670" s="3">
        <f ca="1">1-O1670/MAX(O$2:O1670)</f>
        <v>0.47980303091491694</v>
      </c>
    </row>
    <row r="1671" spans="1:16" x14ac:dyDescent="0.15">
      <c r="A1671" s="1">
        <v>40864</v>
      </c>
      <c r="B1671">
        <v>2671.95</v>
      </c>
      <c r="C1671">
        <v>2687.83</v>
      </c>
      <c r="D1671">
        <v>2660.65</v>
      </c>
      <c r="E1671" s="2">
        <v>2662.02</v>
      </c>
      <c r="F1671" s="16">
        <v>37762637824</v>
      </c>
      <c r="G1671" s="3">
        <f t="shared" si="104"/>
        <v>-3.033571524875267E-3</v>
      </c>
      <c r="H1671" s="3">
        <f>1-E1671/MAX(E$2:E1671)</f>
        <v>0.54705982440617973</v>
      </c>
      <c r="I1671" s="32">
        <v>364.00000000000006</v>
      </c>
      <c r="J1671" s="32">
        <v>560</v>
      </c>
      <c r="K1671" s="34">
        <f ca="1">IF(ROW()&gt;计算结果!B$18+1,SUM(OFFSET(I1671,0,0,-计算结果!B$18,1))-SUM(OFFSET(J1671,0,0,-计算结果!B$18,1)),SUM(OFFSET(I1671,0,0,-ROW(),1))-SUM(OFFSET(J1671,0,0,-ROW(),1)))</f>
        <v>-2799</v>
      </c>
      <c r="L1671" s="35" t="str">
        <f t="shared" ca="1" si="105"/>
        <v>卖</v>
      </c>
      <c r="M1671" s="4" t="str">
        <f t="shared" ca="1" si="106"/>
        <v/>
      </c>
      <c r="N1671" s="3">
        <f ca="1">IF(L1670="买",E1671/E1670-1,0)-IF(M1671=1,计算结果!B$17,0)</f>
        <v>0</v>
      </c>
      <c r="O1671" s="2">
        <f t="shared" ca="1" si="107"/>
        <v>2.935293363805441</v>
      </c>
      <c r="P1671" s="3">
        <f ca="1">1-O1671/MAX(O$2:O1671)</f>
        <v>0.47980303091491694</v>
      </c>
    </row>
    <row r="1672" spans="1:16" x14ac:dyDescent="0.15">
      <c r="A1672" s="1">
        <v>40865</v>
      </c>
      <c r="B1672">
        <v>2643.67</v>
      </c>
      <c r="C1672">
        <v>2646.21</v>
      </c>
      <c r="D1672">
        <v>2601.1799999999998</v>
      </c>
      <c r="E1672" s="2">
        <v>2606.5</v>
      </c>
      <c r="F1672" s="16">
        <v>44949475328</v>
      </c>
      <c r="G1672" s="3">
        <f t="shared" si="104"/>
        <v>-2.0856342176242104E-2</v>
      </c>
      <c r="H1672" s="3">
        <f>1-E1672/MAX(E$2:E1672)</f>
        <v>0.55650649969373167</v>
      </c>
      <c r="I1672" s="32">
        <v>63.451612903225815</v>
      </c>
      <c r="J1672" s="32">
        <v>906.45161290322585</v>
      </c>
      <c r="K1672" s="34">
        <f ca="1">IF(ROW()&gt;计算结果!B$18+1,SUM(OFFSET(I1672,0,0,-计算结果!B$18,1))-SUM(OFFSET(J1672,0,0,-计算结果!B$18,1)),SUM(OFFSET(I1672,0,0,-ROW(),1))-SUM(OFFSET(J1672,0,0,-ROW(),1)))</f>
        <v>-3958</v>
      </c>
      <c r="L1672" s="35" t="str">
        <f t="shared" ca="1" si="105"/>
        <v>卖</v>
      </c>
      <c r="M1672" s="4" t="str">
        <f t="shared" ca="1" si="106"/>
        <v/>
      </c>
      <c r="N1672" s="3">
        <f ca="1">IF(L1671="买",E1672/E1671-1,0)-IF(M1672=1,计算结果!B$17,0)</f>
        <v>0</v>
      </c>
      <c r="O1672" s="2">
        <f t="shared" ca="1" si="107"/>
        <v>2.935293363805441</v>
      </c>
      <c r="P1672" s="3">
        <f ca="1">1-O1672/MAX(O$2:O1672)</f>
        <v>0.47980303091491694</v>
      </c>
    </row>
    <row r="1673" spans="1:16" x14ac:dyDescent="0.15">
      <c r="A1673" s="1">
        <v>40868</v>
      </c>
      <c r="B1673">
        <v>2608.56</v>
      </c>
      <c r="C1673">
        <v>2613.2600000000002</v>
      </c>
      <c r="D1673">
        <v>2587.7399999999998</v>
      </c>
      <c r="E1673" s="2">
        <v>2609.69</v>
      </c>
      <c r="F1673" s="16">
        <v>31175407616</v>
      </c>
      <c r="G1673" s="3">
        <f t="shared" si="104"/>
        <v>1.2238634183772135E-3</v>
      </c>
      <c r="H1673" s="3">
        <f>1-E1673/MAX(E$2:E1673)</f>
        <v>0.5559637242224188</v>
      </c>
      <c r="I1673" s="32">
        <v>552.46153846153845</v>
      </c>
      <c r="J1673" s="32">
        <v>363.46153846153845</v>
      </c>
      <c r="K1673" s="34">
        <f ca="1">IF(ROW()&gt;计算结果!B$18+1,SUM(OFFSET(I1673,0,0,-计算结果!B$18,1))-SUM(OFFSET(J1673,0,0,-计算结果!B$18,1)),SUM(OFFSET(I1673,0,0,-ROW(),1))-SUM(OFFSET(J1673,0,0,-ROW(),1)))</f>
        <v>-3026.9999999999927</v>
      </c>
      <c r="L1673" s="35" t="str">
        <f t="shared" ca="1" si="105"/>
        <v>卖</v>
      </c>
      <c r="M1673" s="4" t="str">
        <f t="shared" ca="1" si="106"/>
        <v/>
      </c>
      <c r="N1673" s="3">
        <f ca="1">IF(L1672="买",E1673/E1672-1,0)-IF(M1673=1,计算结果!B$17,0)</f>
        <v>0</v>
      </c>
      <c r="O1673" s="2">
        <f t="shared" ca="1" si="107"/>
        <v>2.935293363805441</v>
      </c>
      <c r="P1673" s="3">
        <f ca="1">1-O1673/MAX(O$2:O1673)</f>
        <v>0.47980303091491694</v>
      </c>
    </row>
    <row r="1674" spans="1:16" x14ac:dyDescent="0.15">
      <c r="A1674" s="1">
        <v>40869</v>
      </c>
      <c r="B1674">
        <v>2592.23</v>
      </c>
      <c r="C1674">
        <v>2611.15</v>
      </c>
      <c r="D1674">
        <v>2580.7800000000002</v>
      </c>
      <c r="E1674" s="2">
        <v>2609.48</v>
      </c>
      <c r="F1674" s="16">
        <v>31886735360</v>
      </c>
      <c r="G1674" s="3">
        <f t="shared" si="104"/>
        <v>-8.0469327774612687E-5</v>
      </c>
      <c r="H1674" s="3">
        <f>1-E1674/MAX(E$2:E1674)</f>
        <v>0.55599945552303809</v>
      </c>
      <c r="I1674" s="32">
        <v>355.05128205128204</v>
      </c>
      <c r="J1674" s="32">
        <v>582.05128205128199</v>
      </c>
      <c r="K1674" s="34">
        <f ca="1">IF(ROW()&gt;计算结果!B$18+1,SUM(OFFSET(I1674,0,0,-计算结果!B$18,1))-SUM(OFFSET(J1674,0,0,-计算结果!B$18,1)),SUM(OFFSET(I1674,0,0,-ROW(),1))-SUM(OFFSET(J1674,0,0,-ROW(),1)))</f>
        <v>-2406.9999999999927</v>
      </c>
      <c r="L1674" s="35" t="str">
        <f t="shared" ca="1" si="105"/>
        <v>卖</v>
      </c>
      <c r="M1674" s="4" t="str">
        <f t="shared" ca="1" si="106"/>
        <v/>
      </c>
      <c r="N1674" s="3">
        <f ca="1">IF(L1673="买",E1674/E1673-1,0)-IF(M1674=1,计算结果!B$17,0)</f>
        <v>0</v>
      </c>
      <c r="O1674" s="2">
        <f t="shared" ca="1" si="107"/>
        <v>2.935293363805441</v>
      </c>
      <c r="P1674" s="3">
        <f ca="1">1-O1674/MAX(O$2:O1674)</f>
        <v>0.47980303091491694</v>
      </c>
    </row>
    <row r="1675" spans="1:16" x14ac:dyDescent="0.15">
      <c r="A1675" s="1">
        <v>40870</v>
      </c>
      <c r="B1675">
        <v>2613.29</v>
      </c>
      <c r="C1675">
        <v>2617.09</v>
      </c>
      <c r="D1675">
        <v>2578.16</v>
      </c>
      <c r="E1675" s="2">
        <v>2584.0100000000002</v>
      </c>
      <c r="F1675" s="16">
        <v>30958563328</v>
      </c>
      <c r="G1675" s="3">
        <f t="shared" si="104"/>
        <v>-9.7605653233593381E-3</v>
      </c>
      <c r="H1675" s="3">
        <f>1-E1675/MAX(E$2:E1675)</f>
        <v>0.56033315184101262</v>
      </c>
      <c r="I1675" s="32">
        <v>219</v>
      </c>
      <c r="J1675" s="32">
        <v>730</v>
      </c>
      <c r="K1675" s="34">
        <f ca="1">IF(ROW()&gt;计算结果!B$18+1,SUM(OFFSET(I1675,0,0,-计算结果!B$18,1))-SUM(OFFSET(J1675,0,0,-计算结果!B$18,1)),SUM(OFFSET(I1675,0,0,-ROW(),1))-SUM(OFFSET(J1675,0,0,-ROW(),1)))</f>
        <v>-2661</v>
      </c>
      <c r="L1675" s="35" t="str">
        <f t="shared" ca="1" si="105"/>
        <v>卖</v>
      </c>
      <c r="M1675" s="4" t="str">
        <f t="shared" ca="1" si="106"/>
        <v/>
      </c>
      <c r="N1675" s="3">
        <f ca="1">IF(L1674="买",E1675/E1674-1,0)-IF(M1675=1,计算结果!B$17,0)</f>
        <v>0</v>
      </c>
      <c r="O1675" s="2">
        <f t="shared" ca="1" si="107"/>
        <v>2.935293363805441</v>
      </c>
      <c r="P1675" s="3">
        <f ca="1">1-O1675/MAX(O$2:O1675)</f>
        <v>0.47980303091491694</v>
      </c>
    </row>
    <row r="1676" spans="1:16" x14ac:dyDescent="0.15">
      <c r="A1676" s="1">
        <v>40871</v>
      </c>
      <c r="B1676">
        <v>2565.69</v>
      </c>
      <c r="C1676">
        <v>2604.2399999999998</v>
      </c>
      <c r="D1676">
        <v>2557.6999999999998</v>
      </c>
      <c r="E1676" s="2">
        <v>2588.92</v>
      </c>
      <c r="F1676" s="16">
        <v>31894726656</v>
      </c>
      <c r="G1676" s="3">
        <f t="shared" si="104"/>
        <v>1.9001474452498002E-3</v>
      </c>
      <c r="H1676" s="3">
        <f>1-E1676/MAX(E$2:E1676)</f>
        <v>0.55949772000272235</v>
      </c>
      <c r="I1676" s="32">
        <v>348.79487179487177</v>
      </c>
      <c r="J1676" s="32">
        <v>571.79487179487182</v>
      </c>
      <c r="K1676" s="34">
        <f ca="1">IF(ROW()&gt;计算结果!B$18+1,SUM(OFFSET(I1676,0,0,-计算结果!B$18,1))-SUM(OFFSET(J1676,0,0,-计算结果!B$18,1)),SUM(OFFSET(I1676,0,0,-ROW(),1))-SUM(OFFSET(J1676,0,0,-ROW(),1)))</f>
        <v>-3612.0000000000036</v>
      </c>
      <c r="L1676" s="35" t="str">
        <f t="shared" ca="1" si="105"/>
        <v>卖</v>
      </c>
      <c r="M1676" s="4" t="str">
        <f t="shared" ca="1" si="106"/>
        <v/>
      </c>
      <c r="N1676" s="3">
        <f ca="1">IF(L1675="买",E1676/E1675-1,0)-IF(M1676=1,计算结果!B$17,0)</f>
        <v>0</v>
      </c>
      <c r="O1676" s="2">
        <f t="shared" ca="1" si="107"/>
        <v>2.935293363805441</v>
      </c>
      <c r="P1676" s="3">
        <f ca="1">1-O1676/MAX(O$2:O1676)</f>
        <v>0.47980303091491694</v>
      </c>
    </row>
    <row r="1677" spans="1:16" x14ac:dyDescent="0.15">
      <c r="A1677" s="1">
        <v>40872</v>
      </c>
      <c r="B1677">
        <v>2585.14</v>
      </c>
      <c r="C1677">
        <v>2598.39</v>
      </c>
      <c r="D1677">
        <v>2563.65</v>
      </c>
      <c r="E1677" s="2">
        <v>2569.9699999999998</v>
      </c>
      <c r="F1677" s="16">
        <v>27509358592</v>
      </c>
      <c r="G1677" s="3">
        <f t="shared" si="104"/>
        <v>-7.319654527756847E-3</v>
      </c>
      <c r="H1677" s="3">
        <f>1-E1677/MAX(E$2:E1677)</f>
        <v>0.56272204451099173</v>
      </c>
      <c r="I1677" s="32">
        <v>221.04347826086959</v>
      </c>
      <c r="J1677" s="32">
        <v>713.04347826086962</v>
      </c>
      <c r="K1677" s="34">
        <f ca="1">IF(ROW()&gt;计算结果!B$18+1,SUM(OFFSET(I1677,0,0,-计算结果!B$18,1))-SUM(OFFSET(J1677,0,0,-计算结果!B$18,1)),SUM(OFFSET(I1677,0,0,-ROW(),1))-SUM(OFFSET(J1677,0,0,-ROW(),1)))</f>
        <v>-4888.0000000000073</v>
      </c>
      <c r="L1677" s="35" t="str">
        <f t="shared" ca="1" si="105"/>
        <v>卖</v>
      </c>
      <c r="M1677" s="4" t="str">
        <f t="shared" ca="1" si="106"/>
        <v/>
      </c>
      <c r="N1677" s="3">
        <f ca="1">IF(L1676="买",E1677/E1676-1,0)-IF(M1677=1,计算结果!B$17,0)</f>
        <v>0</v>
      </c>
      <c r="O1677" s="2">
        <f t="shared" ca="1" si="107"/>
        <v>2.935293363805441</v>
      </c>
      <c r="P1677" s="3">
        <f ca="1">1-O1677/MAX(O$2:O1677)</f>
        <v>0.47980303091491694</v>
      </c>
    </row>
    <row r="1678" spans="1:16" x14ac:dyDescent="0.15">
      <c r="A1678" s="1">
        <v>40875</v>
      </c>
      <c r="B1678">
        <v>2578.34</v>
      </c>
      <c r="C1678">
        <v>2589.35</v>
      </c>
      <c r="D1678">
        <v>2562.4899999999998</v>
      </c>
      <c r="E1678" s="2">
        <v>2573.3200000000002</v>
      </c>
      <c r="F1678" s="16">
        <v>29179539456</v>
      </c>
      <c r="G1678" s="3">
        <f t="shared" si="104"/>
        <v>1.3035171616790908E-3</v>
      </c>
      <c r="H1678" s="3">
        <f>1-E1678/MAX(E$2:E1678)</f>
        <v>0.56215204519158779</v>
      </c>
      <c r="I1678" s="32">
        <v>414.00000000000028</v>
      </c>
      <c r="J1678" s="32">
        <v>450.00000000000028</v>
      </c>
      <c r="K1678" s="34">
        <f ca="1">IF(ROW()&gt;计算结果!B$18+1,SUM(OFFSET(I1678,0,0,-计算结果!B$18,1))-SUM(OFFSET(J1678,0,0,-计算结果!B$18,1)),SUM(OFFSET(I1678,0,0,-ROW(),1))-SUM(OFFSET(J1678,0,0,-ROW(),1)))</f>
        <v>-5443.0000000000073</v>
      </c>
      <c r="L1678" s="35" t="str">
        <f t="shared" ca="1" si="105"/>
        <v>卖</v>
      </c>
      <c r="M1678" s="4" t="str">
        <f t="shared" ca="1" si="106"/>
        <v/>
      </c>
      <c r="N1678" s="3">
        <f ca="1">IF(L1677="买",E1678/E1677-1,0)-IF(M1678=1,计算结果!B$17,0)</f>
        <v>0</v>
      </c>
      <c r="O1678" s="2">
        <f t="shared" ca="1" si="107"/>
        <v>2.935293363805441</v>
      </c>
      <c r="P1678" s="3">
        <f ca="1">1-O1678/MAX(O$2:O1678)</f>
        <v>0.47980303091491694</v>
      </c>
    </row>
    <row r="1679" spans="1:16" x14ac:dyDescent="0.15">
      <c r="A1679" s="1">
        <v>40876</v>
      </c>
      <c r="B1679">
        <v>2595.09</v>
      </c>
      <c r="C1679">
        <v>2609.19</v>
      </c>
      <c r="D1679">
        <v>2580.29</v>
      </c>
      <c r="E1679" s="2">
        <v>2608.5700000000002</v>
      </c>
      <c r="F1679" s="16">
        <v>34962427904</v>
      </c>
      <c r="G1679" s="3">
        <f t="shared" si="104"/>
        <v>1.3698257503924838E-2</v>
      </c>
      <c r="H1679" s="3">
        <f>1-E1679/MAX(E$2:E1679)</f>
        <v>0.55615429115905535</v>
      </c>
      <c r="I1679" s="32">
        <v>874.01791713325861</v>
      </c>
      <c r="J1679" s="32">
        <v>88.017917133258607</v>
      </c>
      <c r="K1679" s="34">
        <f ca="1">IF(ROW()&gt;计算结果!B$18+1,SUM(OFFSET(I1679,0,0,-计算结果!B$18,1))-SUM(OFFSET(J1679,0,0,-计算结果!B$18,1)),SUM(OFFSET(I1679,0,0,-ROW(),1))-SUM(OFFSET(J1679,0,0,-ROW(),1)))</f>
        <v>-5410.0000000000109</v>
      </c>
      <c r="L1679" s="35" t="str">
        <f t="shared" ca="1" si="105"/>
        <v>卖</v>
      </c>
      <c r="M1679" s="4" t="str">
        <f t="shared" ca="1" si="106"/>
        <v/>
      </c>
      <c r="N1679" s="3">
        <f ca="1">IF(L1678="买",E1679/E1678-1,0)-IF(M1679=1,计算结果!B$17,0)</f>
        <v>0</v>
      </c>
      <c r="O1679" s="2">
        <f t="shared" ca="1" si="107"/>
        <v>2.935293363805441</v>
      </c>
      <c r="P1679" s="3">
        <f ca="1">1-O1679/MAX(O$2:O1679)</f>
        <v>0.47980303091491694</v>
      </c>
    </row>
    <row r="1680" spans="1:16" x14ac:dyDescent="0.15">
      <c r="A1680" s="1">
        <v>40877</v>
      </c>
      <c r="B1680">
        <v>2600.1</v>
      </c>
      <c r="C1680">
        <v>2601.9</v>
      </c>
      <c r="D1680">
        <v>2507.1799999999998</v>
      </c>
      <c r="E1680" s="2">
        <v>2521.52</v>
      </c>
      <c r="F1680" s="16">
        <v>42454204416</v>
      </c>
      <c r="G1680" s="3">
        <f t="shared" si="104"/>
        <v>-3.3370774025615613E-2</v>
      </c>
      <c r="H1680" s="3">
        <f>1-E1680/MAX(E$2:E1680)</f>
        <v>0.57096576601102567</v>
      </c>
      <c r="I1680" s="32">
        <v>37.166666666666664</v>
      </c>
      <c r="J1680" s="32">
        <v>929.16666666666663</v>
      </c>
      <c r="K1680" s="34">
        <f ca="1">IF(ROW()&gt;计算结果!B$18+1,SUM(OFFSET(I1680,0,0,-计算结果!B$18,1))-SUM(OFFSET(J1680,0,0,-计算结果!B$18,1)),SUM(OFFSET(I1680,0,0,-ROW(),1))-SUM(OFFSET(J1680,0,0,-ROW(),1)))</f>
        <v>-5800</v>
      </c>
      <c r="L1680" s="35" t="str">
        <f t="shared" ca="1" si="105"/>
        <v>卖</v>
      </c>
      <c r="M1680" s="4" t="str">
        <f t="shared" ca="1" si="106"/>
        <v/>
      </c>
      <c r="N1680" s="3">
        <f ca="1">IF(L1679="买",E1680/E1679-1,0)-IF(M1680=1,计算结果!B$17,0)</f>
        <v>0</v>
      </c>
      <c r="O1680" s="2">
        <f t="shared" ca="1" si="107"/>
        <v>2.935293363805441</v>
      </c>
      <c r="P1680" s="3">
        <f ca="1">1-O1680/MAX(O$2:O1680)</f>
        <v>0.47980303091491694</v>
      </c>
    </row>
    <row r="1681" spans="1:16" x14ac:dyDescent="0.15">
      <c r="A1681" s="1">
        <v>40878</v>
      </c>
      <c r="B1681">
        <v>2596.15</v>
      </c>
      <c r="C1681">
        <v>2630.66</v>
      </c>
      <c r="D1681">
        <v>2577.7199999999998</v>
      </c>
      <c r="E1681" s="2">
        <v>2583.61</v>
      </c>
      <c r="F1681" s="16">
        <v>66146807808</v>
      </c>
      <c r="G1681" s="3">
        <f t="shared" si="104"/>
        <v>2.4624036295567864E-2</v>
      </c>
      <c r="H1681" s="3">
        <f>1-E1681/MAX(E$2:E1681)</f>
        <v>0.56040121146124</v>
      </c>
      <c r="I1681" s="32">
        <v>897.97938144329908</v>
      </c>
      <c r="J1681" s="32">
        <v>65.979381443299076</v>
      </c>
      <c r="K1681" s="34">
        <f ca="1">IF(ROW()&gt;计算结果!B$18+1,SUM(OFFSET(I1681,0,0,-计算结果!B$18,1))-SUM(OFFSET(J1681,0,0,-计算结果!B$18,1)),SUM(OFFSET(I1681,0,0,-ROW(),1))-SUM(OFFSET(J1681,0,0,-ROW(),1)))</f>
        <v>-4709</v>
      </c>
      <c r="L1681" s="35" t="str">
        <f t="shared" ca="1" si="105"/>
        <v>卖</v>
      </c>
      <c r="M1681" s="4" t="str">
        <f t="shared" ca="1" si="106"/>
        <v/>
      </c>
      <c r="N1681" s="3">
        <f ca="1">IF(L1680="买",E1681/E1680-1,0)-IF(M1681=1,计算结果!B$17,0)</f>
        <v>0</v>
      </c>
      <c r="O1681" s="2">
        <f t="shared" ca="1" si="107"/>
        <v>2.935293363805441</v>
      </c>
      <c r="P1681" s="3">
        <f ca="1">1-O1681/MAX(O$2:O1681)</f>
        <v>0.47980303091491694</v>
      </c>
    </row>
    <row r="1682" spans="1:16" x14ac:dyDescent="0.15">
      <c r="A1682" s="1">
        <v>40879</v>
      </c>
      <c r="B1682">
        <v>2570.56</v>
      </c>
      <c r="C1682">
        <v>2575.69</v>
      </c>
      <c r="D1682">
        <v>2543.5300000000002</v>
      </c>
      <c r="E1682" s="2">
        <v>2557.31</v>
      </c>
      <c r="F1682" s="16">
        <v>33168418816</v>
      </c>
      <c r="G1682" s="3">
        <f t="shared" si="104"/>
        <v>-1.0179554963791082E-2</v>
      </c>
      <c r="H1682" s="3">
        <f>1-E1682/MAX(E$2:E1682)</f>
        <v>0.56487613149118632</v>
      </c>
      <c r="I1682" s="32">
        <v>134.28571428571428</v>
      </c>
      <c r="J1682" s="32">
        <v>839.28571428571422</v>
      </c>
      <c r="K1682" s="34">
        <f ca="1">IF(ROW()&gt;计算结果!B$18+1,SUM(OFFSET(I1682,0,0,-计算结果!B$18,1))-SUM(OFFSET(J1682,0,0,-计算结果!B$18,1)),SUM(OFFSET(I1682,0,0,-ROW(),1))-SUM(OFFSET(J1682,0,0,-ROW(),1)))</f>
        <v>-4661.9999999999964</v>
      </c>
      <c r="L1682" s="35" t="str">
        <f t="shared" ca="1" si="105"/>
        <v>卖</v>
      </c>
      <c r="M1682" s="4" t="str">
        <f t="shared" ca="1" si="106"/>
        <v/>
      </c>
      <c r="N1682" s="3">
        <f ca="1">IF(L1681="买",E1682/E1681-1,0)-IF(M1682=1,计算结果!B$17,0)</f>
        <v>0</v>
      </c>
      <c r="O1682" s="2">
        <f t="shared" ca="1" si="107"/>
        <v>2.935293363805441</v>
      </c>
      <c r="P1682" s="3">
        <f ca="1">1-O1682/MAX(O$2:O1682)</f>
        <v>0.47980303091491694</v>
      </c>
    </row>
    <row r="1683" spans="1:16" x14ac:dyDescent="0.15">
      <c r="A1683" s="1">
        <v>40882</v>
      </c>
      <c r="B1683">
        <v>2561.1999999999998</v>
      </c>
      <c r="C1683">
        <v>2561.1999999999998</v>
      </c>
      <c r="D1683">
        <v>2517.1799999999998</v>
      </c>
      <c r="E1683" s="2">
        <v>2521.39</v>
      </c>
      <c r="F1683" s="16">
        <v>32749926400</v>
      </c>
      <c r="G1683" s="3">
        <f t="shared" si="104"/>
        <v>-1.4046009283192107E-2</v>
      </c>
      <c r="H1683" s="3">
        <f>1-E1683/MAX(E$2:E1683)</f>
        <v>0.57098788538759959</v>
      </c>
      <c r="I1683" s="32">
        <v>62.473118279569903</v>
      </c>
      <c r="J1683" s="32">
        <v>892.47311827956992</v>
      </c>
      <c r="K1683" s="34">
        <f ca="1">IF(ROW()&gt;计算结果!B$18+1,SUM(OFFSET(I1683,0,0,-计算结果!B$18,1))-SUM(OFFSET(J1683,0,0,-计算结果!B$18,1)),SUM(OFFSET(I1683,0,0,-ROW(),1))-SUM(OFFSET(J1683,0,0,-ROW(),1)))</f>
        <v>-4986.0000000000073</v>
      </c>
      <c r="L1683" s="35" t="str">
        <f t="shared" ca="1" si="105"/>
        <v>卖</v>
      </c>
      <c r="M1683" s="4" t="str">
        <f t="shared" ca="1" si="106"/>
        <v/>
      </c>
      <c r="N1683" s="3">
        <f ca="1">IF(L1682="买",E1683/E1682-1,0)-IF(M1683=1,计算结果!B$17,0)</f>
        <v>0</v>
      </c>
      <c r="O1683" s="2">
        <f t="shared" ca="1" si="107"/>
        <v>2.935293363805441</v>
      </c>
      <c r="P1683" s="3">
        <f ca="1">1-O1683/MAX(O$2:O1683)</f>
        <v>0.47980303091491694</v>
      </c>
    </row>
    <row r="1684" spans="1:16" x14ac:dyDescent="0.15">
      <c r="A1684" s="1">
        <v>40883</v>
      </c>
      <c r="B1684">
        <v>2515.04</v>
      </c>
      <c r="C1684">
        <v>2525.67</v>
      </c>
      <c r="D1684">
        <v>2499.5700000000002</v>
      </c>
      <c r="E1684" s="2">
        <v>2516.34</v>
      </c>
      <c r="F1684" s="16">
        <v>26310940672</v>
      </c>
      <c r="G1684" s="3">
        <f t="shared" si="104"/>
        <v>-2.0028634998947581E-3</v>
      </c>
      <c r="H1684" s="3">
        <f>1-E1684/MAX(E$2:E1684)</f>
        <v>0.57184713809296939</v>
      </c>
      <c r="I1684" s="32">
        <v>490.66666666666691</v>
      </c>
      <c r="J1684" s="32">
        <v>426.66666666666691</v>
      </c>
      <c r="K1684" s="34">
        <f ca="1">IF(ROW()&gt;计算结果!B$18+1,SUM(OFFSET(I1684,0,0,-计算结果!B$18,1))-SUM(OFFSET(J1684,0,0,-计算结果!B$18,1)),SUM(OFFSET(I1684,0,0,-ROW(),1))-SUM(OFFSET(J1684,0,0,-ROW(),1)))</f>
        <v>-4617.0000000000036</v>
      </c>
      <c r="L1684" s="35" t="str">
        <f t="shared" ca="1" si="105"/>
        <v>卖</v>
      </c>
      <c r="M1684" s="4" t="str">
        <f t="shared" ca="1" si="106"/>
        <v/>
      </c>
      <c r="N1684" s="3">
        <f ca="1">IF(L1683="买",E1684/E1683-1,0)-IF(M1684=1,计算结果!B$17,0)</f>
        <v>0</v>
      </c>
      <c r="O1684" s="2">
        <f t="shared" ca="1" si="107"/>
        <v>2.935293363805441</v>
      </c>
      <c r="P1684" s="3">
        <f ca="1">1-O1684/MAX(O$2:O1684)</f>
        <v>0.47980303091491694</v>
      </c>
    </row>
    <row r="1685" spans="1:16" x14ac:dyDescent="0.15">
      <c r="A1685" s="1">
        <v>40884</v>
      </c>
      <c r="B1685">
        <v>2517.34</v>
      </c>
      <c r="C1685">
        <v>2534.5300000000002</v>
      </c>
      <c r="D1685">
        <v>2509.7800000000002</v>
      </c>
      <c r="E1685" s="2">
        <v>2528.23</v>
      </c>
      <c r="F1685" s="16">
        <v>23433730048</v>
      </c>
      <c r="G1685" s="3">
        <f t="shared" si="104"/>
        <v>4.7251166376562903E-3</v>
      </c>
      <c r="H1685" s="3">
        <f>1-E1685/MAX(E$2:E1685)</f>
        <v>0.56982406588171242</v>
      </c>
      <c r="I1685" s="32">
        <v>586.84810126582272</v>
      </c>
      <c r="J1685" s="32">
        <v>327.84810126582272</v>
      </c>
      <c r="K1685" s="34">
        <f ca="1">IF(ROW()&gt;计算结果!B$18+1,SUM(OFFSET(I1685,0,0,-计算结果!B$18,1))-SUM(OFFSET(J1685,0,0,-计算结果!B$18,1)),SUM(OFFSET(I1685,0,0,-ROW(),1))-SUM(OFFSET(J1685,0,0,-ROW(),1)))</f>
        <v>-5206.9999999999964</v>
      </c>
      <c r="L1685" s="35" t="str">
        <f t="shared" ca="1" si="105"/>
        <v>卖</v>
      </c>
      <c r="M1685" s="4" t="str">
        <f t="shared" ca="1" si="106"/>
        <v/>
      </c>
      <c r="N1685" s="3">
        <f ca="1">IF(L1684="买",E1685/E1684-1,0)-IF(M1685=1,计算结果!B$17,0)</f>
        <v>0</v>
      </c>
      <c r="O1685" s="2">
        <f t="shared" ca="1" si="107"/>
        <v>2.935293363805441</v>
      </c>
      <c r="P1685" s="3">
        <f ca="1">1-O1685/MAX(O$2:O1685)</f>
        <v>0.47980303091491694</v>
      </c>
    </row>
    <row r="1686" spans="1:16" x14ac:dyDescent="0.15">
      <c r="A1686" s="1">
        <v>40885</v>
      </c>
      <c r="B1686">
        <v>2525.04</v>
      </c>
      <c r="C1686">
        <v>2549.1</v>
      </c>
      <c r="D1686">
        <v>2494.69</v>
      </c>
      <c r="E1686" s="2">
        <v>2525</v>
      </c>
      <c r="F1686" s="16">
        <v>27843684352</v>
      </c>
      <c r="G1686" s="3">
        <f t="shared" si="104"/>
        <v>-1.2775736384743608E-3</v>
      </c>
      <c r="H1686" s="3">
        <f>1-E1686/MAX(E$2:E1686)</f>
        <v>0.57037364731504803</v>
      </c>
      <c r="I1686" s="32">
        <v>396</v>
      </c>
      <c r="J1686" s="32">
        <v>528</v>
      </c>
      <c r="K1686" s="34">
        <f ca="1">IF(ROW()&gt;计算结果!B$18+1,SUM(OFFSET(I1686,0,0,-计算结果!B$18,1))-SUM(OFFSET(J1686,0,0,-计算结果!B$18,1)),SUM(OFFSET(I1686,0,0,-ROW(),1))-SUM(OFFSET(J1686,0,0,-ROW(),1)))</f>
        <v>-5051.0000000000036</v>
      </c>
      <c r="L1686" s="35" t="str">
        <f t="shared" ca="1" si="105"/>
        <v>卖</v>
      </c>
      <c r="M1686" s="4" t="str">
        <f t="shared" ca="1" si="106"/>
        <v/>
      </c>
      <c r="N1686" s="3">
        <f ca="1">IF(L1685="买",E1686/E1685-1,0)-IF(M1686=1,计算结果!B$17,0)</f>
        <v>0</v>
      </c>
      <c r="O1686" s="2">
        <f t="shared" ca="1" si="107"/>
        <v>2.935293363805441</v>
      </c>
      <c r="P1686" s="3">
        <f ca="1">1-O1686/MAX(O$2:O1686)</f>
        <v>0.47980303091491694</v>
      </c>
    </row>
    <row r="1687" spans="1:16" x14ac:dyDescent="0.15">
      <c r="A1687" s="1">
        <v>40886</v>
      </c>
      <c r="B1687">
        <v>2506.62</v>
      </c>
      <c r="C1687">
        <v>2525.16</v>
      </c>
      <c r="D1687">
        <v>2496.9699999999998</v>
      </c>
      <c r="E1687" s="2">
        <v>2503.46</v>
      </c>
      <c r="F1687" s="16">
        <v>25477242880</v>
      </c>
      <c r="G1687" s="3">
        <f t="shared" si="104"/>
        <v>-8.5306930693068717E-3</v>
      </c>
      <c r="H1687" s="3">
        <f>1-E1687/MAX(E$2:E1687)</f>
        <v>0.57403865786428909</v>
      </c>
      <c r="I1687" s="32">
        <v>186</v>
      </c>
      <c r="J1687" s="32">
        <v>744</v>
      </c>
      <c r="K1687" s="34">
        <f ca="1">IF(ROW()&gt;计算结果!B$18+1,SUM(OFFSET(I1687,0,0,-计算结果!B$18,1))-SUM(OFFSET(J1687,0,0,-计算结果!B$18,1)),SUM(OFFSET(I1687,0,0,-ROW(),1))-SUM(OFFSET(J1687,0,0,-ROW(),1)))</f>
        <v>-6474.0000000000109</v>
      </c>
      <c r="L1687" s="35" t="str">
        <f t="shared" ca="1" si="105"/>
        <v>卖</v>
      </c>
      <c r="M1687" s="4" t="str">
        <f t="shared" ca="1" si="106"/>
        <v/>
      </c>
      <c r="N1687" s="3">
        <f ca="1">IF(L1686="买",E1687/E1686-1,0)-IF(M1687=1,计算结果!B$17,0)</f>
        <v>0</v>
      </c>
      <c r="O1687" s="2">
        <f t="shared" ca="1" si="107"/>
        <v>2.935293363805441</v>
      </c>
      <c r="P1687" s="3">
        <f ca="1">1-O1687/MAX(O$2:O1687)</f>
        <v>0.47980303091491694</v>
      </c>
    </row>
    <row r="1688" spans="1:16" x14ac:dyDescent="0.15">
      <c r="A1688" s="1">
        <v>40889</v>
      </c>
      <c r="B1688">
        <v>2497.92</v>
      </c>
      <c r="C1688">
        <v>2502.0500000000002</v>
      </c>
      <c r="D1688">
        <v>2476.12</v>
      </c>
      <c r="E1688" s="2">
        <v>2477.69</v>
      </c>
      <c r="F1688" s="16">
        <v>21200443392</v>
      </c>
      <c r="G1688" s="3">
        <f t="shared" si="104"/>
        <v>-1.0293753445231757E-2</v>
      </c>
      <c r="H1688" s="3">
        <f>1-E1688/MAX(E$2:E1688)</f>
        <v>0.5784233988974341</v>
      </c>
      <c r="I1688" s="32">
        <v>165.60759493670884</v>
      </c>
      <c r="J1688" s="32">
        <v>788.60759493670889</v>
      </c>
      <c r="K1688" s="34">
        <f ca="1">IF(ROW()&gt;计算结果!B$18+1,SUM(OFFSET(I1688,0,0,-计算结果!B$18,1))-SUM(OFFSET(J1688,0,0,-计算结果!B$18,1)),SUM(OFFSET(I1688,0,0,-ROW(),1))-SUM(OFFSET(J1688,0,0,-ROW(),1)))</f>
        <v>-7081.9999999999964</v>
      </c>
      <c r="L1688" s="35" t="str">
        <f t="shared" ca="1" si="105"/>
        <v>卖</v>
      </c>
      <c r="M1688" s="4" t="str">
        <f t="shared" ca="1" si="106"/>
        <v/>
      </c>
      <c r="N1688" s="3">
        <f ca="1">IF(L1687="买",E1688/E1687-1,0)-IF(M1688=1,计算结果!B$17,0)</f>
        <v>0</v>
      </c>
      <c r="O1688" s="2">
        <f t="shared" ca="1" si="107"/>
        <v>2.935293363805441</v>
      </c>
      <c r="P1688" s="3">
        <f ca="1">1-O1688/MAX(O$2:O1688)</f>
        <v>0.47980303091491694</v>
      </c>
    </row>
    <row r="1689" spans="1:16" x14ac:dyDescent="0.15">
      <c r="A1689" s="1">
        <v>40890</v>
      </c>
      <c r="B1689">
        <v>2467.02</v>
      </c>
      <c r="C1689">
        <v>2472.66</v>
      </c>
      <c r="D1689">
        <v>2418.67</v>
      </c>
      <c r="E1689" s="2">
        <v>2421.9299999999998</v>
      </c>
      <c r="F1689" s="16">
        <v>33269153792</v>
      </c>
      <c r="G1689" s="3">
        <f t="shared" si="104"/>
        <v>-2.2504833130859936E-2</v>
      </c>
      <c r="H1689" s="3">
        <f>1-E1689/MAX(E$2:E1689)</f>
        <v>0.58791090995712247</v>
      </c>
      <c r="I1689" s="32">
        <v>46.05263157894737</v>
      </c>
      <c r="J1689" s="32">
        <v>921.0526315789474</v>
      </c>
      <c r="K1689" s="34">
        <f ca="1">IF(ROW()&gt;计算结果!B$18+1,SUM(OFFSET(I1689,0,0,-计算结果!B$18,1))-SUM(OFFSET(J1689,0,0,-计算结果!B$18,1)),SUM(OFFSET(I1689,0,0,-ROW(),1))-SUM(OFFSET(J1689,0,0,-ROW(),1)))</f>
        <v>-7449.9999999999964</v>
      </c>
      <c r="L1689" s="35" t="str">
        <f t="shared" ca="1" si="105"/>
        <v>卖</v>
      </c>
      <c r="M1689" s="4" t="str">
        <f t="shared" ca="1" si="106"/>
        <v/>
      </c>
      <c r="N1689" s="3">
        <f ca="1">IF(L1688="买",E1689/E1688-1,0)-IF(M1689=1,计算结果!B$17,0)</f>
        <v>0</v>
      </c>
      <c r="O1689" s="2">
        <f t="shared" ca="1" si="107"/>
        <v>2.935293363805441</v>
      </c>
      <c r="P1689" s="3">
        <f ca="1">1-O1689/MAX(O$2:O1689)</f>
        <v>0.47980303091491694</v>
      </c>
    </row>
    <row r="1690" spans="1:16" x14ac:dyDescent="0.15">
      <c r="A1690" s="1">
        <v>40891</v>
      </c>
      <c r="B1690">
        <v>2415.94</v>
      </c>
      <c r="C1690">
        <v>2433.5500000000002</v>
      </c>
      <c r="D1690">
        <v>2392.3000000000002</v>
      </c>
      <c r="E1690" s="2">
        <v>2397.48</v>
      </c>
      <c r="F1690" s="16">
        <v>23753607168</v>
      </c>
      <c r="G1690" s="3">
        <f t="shared" si="104"/>
        <v>-1.0095254610992033E-2</v>
      </c>
      <c r="H1690" s="3">
        <f>1-E1690/MAX(E$2:E1690)</f>
        <v>0.59207105424351725</v>
      </c>
      <c r="I1690" s="32">
        <v>147.73170731707316</v>
      </c>
      <c r="J1690" s="32">
        <v>820.73170731707319</v>
      </c>
      <c r="K1690" s="34">
        <f ca="1">IF(ROW()&gt;计算结果!B$18+1,SUM(OFFSET(I1690,0,0,-计算结果!B$18,1))-SUM(OFFSET(J1690,0,0,-计算结果!B$18,1)),SUM(OFFSET(I1690,0,0,-ROW(),1))-SUM(OFFSET(J1690,0,0,-ROW(),1)))</f>
        <v>-7621.9999999999927</v>
      </c>
      <c r="L1690" s="35" t="str">
        <f t="shared" ca="1" si="105"/>
        <v>卖</v>
      </c>
      <c r="M1690" s="4" t="str">
        <f t="shared" ca="1" si="106"/>
        <v/>
      </c>
      <c r="N1690" s="3">
        <f ca="1">IF(L1689="买",E1690/E1689-1,0)-IF(M1690=1,计算结果!B$17,0)</f>
        <v>0</v>
      </c>
      <c r="O1690" s="2">
        <f t="shared" ca="1" si="107"/>
        <v>2.935293363805441</v>
      </c>
      <c r="P1690" s="3">
        <f ca="1">1-O1690/MAX(O$2:O1690)</f>
        <v>0.47980303091491694</v>
      </c>
    </row>
    <row r="1691" spans="1:16" x14ac:dyDescent="0.15">
      <c r="A1691" s="1">
        <v>40892</v>
      </c>
      <c r="B1691">
        <v>2382.44</v>
      </c>
      <c r="C1691">
        <v>2384.4699999999998</v>
      </c>
      <c r="D1691">
        <v>2340.4499999999998</v>
      </c>
      <c r="E1691" s="2">
        <v>2340.79</v>
      </c>
      <c r="F1691" s="16">
        <v>33900402688</v>
      </c>
      <c r="G1691" s="3">
        <f t="shared" si="104"/>
        <v>-2.3645661277674868E-2</v>
      </c>
      <c r="H1691" s="3">
        <f>1-E1691/MAX(E$2:E1691)</f>
        <v>0.60171680392023408</v>
      </c>
      <c r="I1691" s="32">
        <v>88.111111111111128</v>
      </c>
      <c r="J1691" s="32">
        <v>881.11111111111109</v>
      </c>
      <c r="K1691" s="34">
        <f ca="1">IF(ROW()&gt;计算结果!B$18+1,SUM(OFFSET(I1691,0,0,-计算结果!B$18,1))-SUM(OFFSET(J1691,0,0,-计算结果!B$18,1)),SUM(OFFSET(I1691,0,0,-ROW(),1))-SUM(OFFSET(J1691,0,0,-ROW(),1)))</f>
        <v>-8271</v>
      </c>
      <c r="L1691" s="35" t="str">
        <f t="shared" ca="1" si="105"/>
        <v>卖</v>
      </c>
      <c r="M1691" s="4" t="str">
        <f t="shared" ca="1" si="106"/>
        <v/>
      </c>
      <c r="N1691" s="3">
        <f ca="1">IF(L1690="买",E1691/E1690-1,0)-IF(M1691=1,计算结果!B$17,0)</f>
        <v>0</v>
      </c>
      <c r="O1691" s="2">
        <f t="shared" ca="1" si="107"/>
        <v>2.935293363805441</v>
      </c>
      <c r="P1691" s="3">
        <f ca="1">1-O1691/MAX(O$2:O1691)</f>
        <v>0.47980303091491694</v>
      </c>
    </row>
    <row r="1692" spans="1:16" x14ac:dyDescent="0.15">
      <c r="A1692" s="1">
        <v>40893</v>
      </c>
      <c r="B1692">
        <v>2339.98</v>
      </c>
      <c r="C1692">
        <v>2390.38</v>
      </c>
      <c r="D1692">
        <v>2332.14</v>
      </c>
      <c r="E1692" s="2">
        <v>2390.13</v>
      </c>
      <c r="F1692" s="16">
        <v>33652058112</v>
      </c>
      <c r="G1692" s="3">
        <f t="shared" si="104"/>
        <v>2.1078353889071755E-2</v>
      </c>
      <c r="H1692" s="3">
        <f>1-E1692/MAX(E$2:E1692)</f>
        <v>0.5933216497651943</v>
      </c>
      <c r="I1692" s="32">
        <v>900.98839137645109</v>
      </c>
      <c r="J1692" s="32">
        <v>68.988391376451091</v>
      </c>
      <c r="K1692" s="34">
        <f ca="1">IF(ROW()&gt;计算结果!B$18+1,SUM(OFFSET(I1692,0,0,-计算结果!B$18,1))-SUM(OFFSET(J1692,0,0,-计算结果!B$18,1)),SUM(OFFSET(I1692,0,0,-ROW(),1))-SUM(OFFSET(J1692,0,0,-ROW(),1)))</f>
        <v>-7045</v>
      </c>
      <c r="L1692" s="35" t="str">
        <f t="shared" ca="1" si="105"/>
        <v>卖</v>
      </c>
      <c r="M1692" s="4" t="str">
        <f t="shared" ca="1" si="106"/>
        <v/>
      </c>
      <c r="N1692" s="3">
        <f ca="1">IF(L1691="买",E1692/E1691-1,0)-IF(M1692=1,计算结果!B$17,0)</f>
        <v>0</v>
      </c>
      <c r="O1692" s="2">
        <f t="shared" ca="1" si="107"/>
        <v>2.935293363805441</v>
      </c>
      <c r="P1692" s="3">
        <f ca="1">1-O1692/MAX(O$2:O1692)</f>
        <v>0.47980303091491694</v>
      </c>
    </row>
    <row r="1693" spans="1:16" x14ac:dyDescent="0.15">
      <c r="A1693" s="1">
        <v>40896</v>
      </c>
      <c r="B1693">
        <v>2370.42</v>
      </c>
      <c r="C1693">
        <v>2387.89</v>
      </c>
      <c r="D1693">
        <v>2321.66</v>
      </c>
      <c r="E1693" s="2">
        <v>2384.41</v>
      </c>
      <c r="F1693" s="16">
        <v>33711370240</v>
      </c>
      <c r="G1693" s="3">
        <f t="shared" si="104"/>
        <v>-2.39317526661742E-3</v>
      </c>
      <c r="H1693" s="3">
        <f>1-E1693/MAX(E$2:E1693)</f>
        <v>0.59429490233444504</v>
      </c>
      <c r="I1693" s="32">
        <v>373.28571428571433</v>
      </c>
      <c r="J1693" s="32">
        <v>574.28571428571433</v>
      </c>
      <c r="K1693" s="34">
        <f ca="1">IF(ROW()&gt;计算结果!B$18+1,SUM(OFFSET(I1693,0,0,-计算结果!B$18,1))-SUM(OFFSET(J1693,0,0,-计算结果!B$18,1)),SUM(OFFSET(I1693,0,0,-ROW(),1))-SUM(OFFSET(J1693,0,0,-ROW(),1)))</f>
        <v>-6590.0000000000036</v>
      </c>
      <c r="L1693" s="35" t="str">
        <f t="shared" ca="1" si="105"/>
        <v>卖</v>
      </c>
      <c r="M1693" s="4" t="str">
        <f t="shared" ca="1" si="106"/>
        <v/>
      </c>
      <c r="N1693" s="3">
        <f ca="1">IF(L1692="买",E1693/E1692-1,0)-IF(M1693=1,计算结果!B$17,0)</f>
        <v>0</v>
      </c>
      <c r="O1693" s="2">
        <f t="shared" ca="1" si="107"/>
        <v>2.935293363805441</v>
      </c>
      <c r="P1693" s="3">
        <f ca="1">1-O1693/MAX(O$2:O1693)</f>
        <v>0.47980303091491694</v>
      </c>
    </row>
    <row r="1694" spans="1:16" x14ac:dyDescent="0.15">
      <c r="A1694" s="1">
        <v>40897</v>
      </c>
      <c r="B1694">
        <v>2376.71</v>
      </c>
      <c r="C1694">
        <v>2412.5700000000002</v>
      </c>
      <c r="D1694">
        <v>2373.86</v>
      </c>
      <c r="E1694" s="2">
        <v>2377.0700000000002</v>
      </c>
      <c r="F1694" s="16">
        <v>29967659008</v>
      </c>
      <c r="G1694" s="3">
        <f t="shared" si="104"/>
        <v>-3.0783296496825763E-3</v>
      </c>
      <c r="H1694" s="3">
        <f>1-E1694/MAX(E$2:E1694)</f>
        <v>0.59554379636561627</v>
      </c>
      <c r="I1694" s="32">
        <v>389.50000000000006</v>
      </c>
      <c r="J1694" s="32">
        <v>512.5</v>
      </c>
      <c r="K1694" s="34">
        <f ca="1">IF(ROW()&gt;计算结果!B$18+1,SUM(OFFSET(I1694,0,0,-计算结果!B$18,1))-SUM(OFFSET(J1694,0,0,-计算结果!B$18,1)),SUM(OFFSET(I1694,0,0,-ROW(),1))-SUM(OFFSET(J1694,0,0,-ROW(),1)))</f>
        <v>-5931.0000000000036</v>
      </c>
      <c r="L1694" s="35" t="str">
        <f t="shared" ca="1" si="105"/>
        <v>卖</v>
      </c>
      <c r="M1694" s="4" t="str">
        <f t="shared" ca="1" si="106"/>
        <v/>
      </c>
      <c r="N1694" s="3">
        <f ca="1">IF(L1693="买",E1694/E1693-1,0)-IF(M1694=1,计算结果!B$17,0)</f>
        <v>0</v>
      </c>
      <c r="O1694" s="2">
        <f t="shared" ca="1" si="107"/>
        <v>2.935293363805441</v>
      </c>
      <c r="P1694" s="3">
        <f ca="1">1-O1694/MAX(O$2:O1694)</f>
        <v>0.47980303091491694</v>
      </c>
    </row>
    <row r="1695" spans="1:16" x14ac:dyDescent="0.15">
      <c r="A1695" s="1">
        <v>40898</v>
      </c>
      <c r="B1695">
        <v>2397.2800000000002</v>
      </c>
      <c r="C1695">
        <v>2404.7800000000002</v>
      </c>
      <c r="D1695">
        <v>2337.69</v>
      </c>
      <c r="E1695" s="2">
        <v>2339.11</v>
      </c>
      <c r="F1695" s="16">
        <v>30917838848</v>
      </c>
      <c r="G1695" s="3">
        <f t="shared" si="104"/>
        <v>-1.5969239441833816E-2</v>
      </c>
      <c r="H1695" s="3">
        <f>1-E1695/MAX(E$2:E1695)</f>
        <v>0.60200265432518885</v>
      </c>
      <c r="I1695" s="32">
        <v>70.695652173913047</v>
      </c>
      <c r="J1695" s="32">
        <v>883.695652173913</v>
      </c>
      <c r="K1695" s="34">
        <f ca="1">IF(ROW()&gt;计算结果!B$18+1,SUM(OFFSET(I1695,0,0,-计算结果!B$18,1))-SUM(OFFSET(J1695,0,0,-计算结果!B$18,1)),SUM(OFFSET(I1695,0,0,-ROW(),1))-SUM(OFFSET(J1695,0,0,-ROW(),1)))</f>
        <v>-6530.0000000000109</v>
      </c>
      <c r="L1695" s="35" t="str">
        <f t="shared" ca="1" si="105"/>
        <v>卖</v>
      </c>
      <c r="M1695" s="4" t="str">
        <f t="shared" ca="1" si="106"/>
        <v/>
      </c>
      <c r="N1695" s="3">
        <f ca="1">IF(L1694="买",E1695/E1694-1,0)-IF(M1695=1,计算结果!B$17,0)</f>
        <v>0</v>
      </c>
      <c r="O1695" s="2">
        <f t="shared" ca="1" si="107"/>
        <v>2.935293363805441</v>
      </c>
      <c r="P1695" s="3">
        <f ca="1">1-O1695/MAX(O$2:O1695)</f>
        <v>0.47980303091491694</v>
      </c>
    </row>
    <row r="1696" spans="1:16" x14ac:dyDescent="0.15">
      <c r="A1696" s="1">
        <v>40899</v>
      </c>
      <c r="B1696">
        <v>2325.27</v>
      </c>
      <c r="C1696">
        <v>2358.4699999999998</v>
      </c>
      <c r="D1696">
        <v>2294.61</v>
      </c>
      <c r="E1696" s="2">
        <v>2341.34</v>
      </c>
      <c r="F1696" s="16">
        <v>31845455872</v>
      </c>
      <c r="G1696" s="3">
        <f t="shared" si="104"/>
        <v>9.5335405346475E-4</v>
      </c>
      <c r="H1696" s="3">
        <f>1-E1696/MAX(E$2:E1696)</f>
        <v>0.60162322194242157</v>
      </c>
      <c r="I1696" s="32">
        <v>242.30769230769229</v>
      </c>
      <c r="J1696" s="32">
        <v>692.30769230769226</v>
      </c>
      <c r="K1696" s="34">
        <f ca="1">IF(ROW()&gt;计算结果!B$18+1,SUM(OFFSET(I1696,0,0,-计算结果!B$18,1))-SUM(OFFSET(J1696,0,0,-计算结果!B$18,1)),SUM(OFFSET(I1696,0,0,-ROW(),1))-SUM(OFFSET(J1696,0,0,-ROW(),1)))</f>
        <v>-7909.0000000000073</v>
      </c>
      <c r="L1696" s="35" t="str">
        <f t="shared" ca="1" si="105"/>
        <v>卖</v>
      </c>
      <c r="M1696" s="4" t="str">
        <f t="shared" ca="1" si="106"/>
        <v/>
      </c>
      <c r="N1696" s="3">
        <f ca="1">IF(L1695="买",E1696/E1695-1,0)-IF(M1696=1,计算结果!B$17,0)</f>
        <v>0</v>
      </c>
      <c r="O1696" s="2">
        <f t="shared" ca="1" si="107"/>
        <v>2.935293363805441</v>
      </c>
      <c r="P1696" s="3">
        <f ca="1">1-O1696/MAX(O$2:O1696)</f>
        <v>0.47980303091491694</v>
      </c>
    </row>
    <row r="1697" spans="1:16" x14ac:dyDescent="0.15">
      <c r="A1697" s="1">
        <v>40900</v>
      </c>
      <c r="B1697">
        <v>2337.38</v>
      </c>
      <c r="C1697">
        <v>2382.71</v>
      </c>
      <c r="D1697">
        <v>2331.96</v>
      </c>
      <c r="E1697" s="2">
        <v>2359.16</v>
      </c>
      <c r="F1697" s="16">
        <v>29910296576</v>
      </c>
      <c r="G1697" s="3">
        <f t="shared" si="104"/>
        <v>7.6110261645039312E-3</v>
      </c>
      <c r="H1697" s="3">
        <f>1-E1697/MAX(E$2:E1697)</f>
        <v>0.59859116586129457</v>
      </c>
      <c r="I1697" s="32">
        <v>782.8</v>
      </c>
      <c r="J1697" s="32">
        <v>164.79999999999995</v>
      </c>
      <c r="K1697" s="34">
        <f ca="1">IF(ROW()&gt;计算结果!B$18+1,SUM(OFFSET(I1697,0,0,-计算结果!B$18,1))-SUM(OFFSET(J1697,0,0,-计算结果!B$18,1)),SUM(OFFSET(I1697,0,0,-ROW(),1))-SUM(OFFSET(J1697,0,0,-ROW(),1)))</f>
        <v>-6681.0000000000109</v>
      </c>
      <c r="L1697" s="35" t="str">
        <f t="shared" ca="1" si="105"/>
        <v>卖</v>
      </c>
      <c r="M1697" s="4" t="str">
        <f t="shared" ca="1" si="106"/>
        <v/>
      </c>
      <c r="N1697" s="3">
        <f ca="1">IF(L1696="买",E1697/E1696-1,0)-IF(M1697=1,计算结果!B$17,0)</f>
        <v>0</v>
      </c>
      <c r="O1697" s="2">
        <f t="shared" ca="1" si="107"/>
        <v>2.935293363805441</v>
      </c>
      <c r="P1697" s="3">
        <f ca="1">1-O1697/MAX(O$2:O1697)</f>
        <v>0.47980303091491694</v>
      </c>
    </row>
    <row r="1698" spans="1:16" x14ac:dyDescent="0.15">
      <c r="A1698" s="1">
        <v>40903</v>
      </c>
      <c r="B1698">
        <v>2345.56</v>
      </c>
      <c r="C1698">
        <v>2369.8200000000002</v>
      </c>
      <c r="D1698">
        <v>2334.79</v>
      </c>
      <c r="E1698" s="2">
        <v>2335.6999999999998</v>
      </c>
      <c r="F1698" s="16">
        <v>25033052160</v>
      </c>
      <c r="G1698" s="3">
        <f t="shared" si="104"/>
        <v>-9.9442174333237432E-3</v>
      </c>
      <c r="H1698" s="3">
        <f>1-E1698/MAX(E$2:E1698)</f>
        <v>0.60258286258762683</v>
      </c>
      <c r="I1698" s="32">
        <v>286.22222222222223</v>
      </c>
      <c r="J1698" s="32">
        <v>622.22222222222217</v>
      </c>
      <c r="K1698" s="34">
        <f ca="1">IF(ROW()&gt;计算结果!B$18+1,SUM(OFFSET(I1698,0,0,-计算结果!B$18,1))-SUM(OFFSET(J1698,0,0,-计算结果!B$18,1)),SUM(OFFSET(I1698,0,0,-ROW(),1))-SUM(OFFSET(J1698,0,0,-ROW(),1)))</f>
        <v>-6870.0000000000073</v>
      </c>
      <c r="L1698" s="35" t="str">
        <f t="shared" ca="1" si="105"/>
        <v>卖</v>
      </c>
      <c r="M1698" s="4" t="str">
        <f t="shared" ca="1" si="106"/>
        <v/>
      </c>
      <c r="N1698" s="3">
        <f ca="1">IF(L1697="买",E1698/E1697-1,0)-IF(M1698=1,计算结果!B$17,0)</f>
        <v>0</v>
      </c>
      <c r="O1698" s="2">
        <f t="shared" ca="1" si="107"/>
        <v>2.935293363805441</v>
      </c>
      <c r="P1698" s="3">
        <f ca="1">1-O1698/MAX(O$2:O1698)</f>
        <v>0.47980303091491694</v>
      </c>
    </row>
    <row r="1699" spans="1:16" x14ac:dyDescent="0.15">
      <c r="A1699" s="1">
        <v>40904</v>
      </c>
      <c r="B1699">
        <v>2332.83</v>
      </c>
      <c r="C1699">
        <v>2346.38</v>
      </c>
      <c r="D1699">
        <v>2302.41</v>
      </c>
      <c r="E1699" s="2">
        <v>2305.04</v>
      </c>
      <c r="F1699" s="16">
        <v>26777020416</v>
      </c>
      <c r="G1699" s="3">
        <f t="shared" si="104"/>
        <v>-1.3126685790127102E-2</v>
      </c>
      <c r="H1699" s="3">
        <f>1-E1699/MAX(E$2:E1699)</f>
        <v>0.6077996324780508</v>
      </c>
      <c r="I1699" s="32">
        <v>71.130434782608688</v>
      </c>
      <c r="J1699" s="32">
        <v>889.13043478260875</v>
      </c>
      <c r="K1699" s="34">
        <f ca="1">IF(ROW()&gt;计算结果!B$18+1,SUM(OFFSET(I1699,0,0,-计算结果!B$18,1))-SUM(OFFSET(J1699,0,0,-计算结果!B$18,1)),SUM(OFFSET(I1699,0,0,-ROW(),1))-SUM(OFFSET(J1699,0,0,-ROW(),1)))</f>
        <v>-7041.0000000000073</v>
      </c>
      <c r="L1699" s="35" t="str">
        <f t="shared" ca="1" si="105"/>
        <v>卖</v>
      </c>
      <c r="M1699" s="4" t="str">
        <f t="shared" ca="1" si="106"/>
        <v/>
      </c>
      <c r="N1699" s="3">
        <f ca="1">IF(L1698="买",E1699/E1698-1,0)-IF(M1699=1,计算结果!B$17,0)</f>
        <v>0</v>
      </c>
      <c r="O1699" s="2">
        <f t="shared" ca="1" si="107"/>
        <v>2.935293363805441</v>
      </c>
      <c r="P1699" s="3">
        <f ca="1">1-O1699/MAX(O$2:O1699)</f>
        <v>0.47980303091491694</v>
      </c>
    </row>
    <row r="1700" spans="1:16" x14ac:dyDescent="0.15">
      <c r="A1700" s="1">
        <v>40905</v>
      </c>
      <c r="B1700">
        <v>2295.87</v>
      </c>
      <c r="C1700">
        <v>2309.65</v>
      </c>
      <c r="D1700">
        <v>2267.11</v>
      </c>
      <c r="E1700" s="2">
        <v>2307.9299999999998</v>
      </c>
      <c r="F1700" s="16">
        <v>28839274496</v>
      </c>
      <c r="G1700" s="3">
        <f t="shared" si="104"/>
        <v>1.2537743379723576E-3</v>
      </c>
      <c r="H1700" s="3">
        <f>1-E1700/MAX(E$2:E1700)</f>
        <v>0.60730790172190841</v>
      </c>
      <c r="I1700" s="32">
        <v>389.33333333333331</v>
      </c>
      <c r="J1700" s="32">
        <v>533.33333333333326</v>
      </c>
      <c r="K1700" s="34">
        <f ca="1">IF(ROW()&gt;计算结果!B$18+1,SUM(OFFSET(I1700,0,0,-计算结果!B$18,1))-SUM(OFFSET(J1700,0,0,-计算结果!B$18,1)),SUM(OFFSET(I1700,0,0,-ROW(),1))-SUM(OFFSET(J1700,0,0,-ROW(),1)))</f>
        <v>-7870.0000000000109</v>
      </c>
      <c r="L1700" s="35" t="str">
        <f t="shared" ca="1" si="105"/>
        <v>卖</v>
      </c>
      <c r="M1700" s="4" t="str">
        <f t="shared" ca="1" si="106"/>
        <v/>
      </c>
      <c r="N1700" s="3">
        <f ca="1">IF(L1699="买",E1700/E1699-1,0)-IF(M1700=1,计算结果!B$17,0)</f>
        <v>0</v>
      </c>
      <c r="O1700" s="2">
        <f t="shared" ca="1" si="107"/>
        <v>2.935293363805441</v>
      </c>
      <c r="P1700" s="3">
        <f ca="1">1-O1700/MAX(O$2:O1700)</f>
        <v>0.47980303091491694</v>
      </c>
    </row>
    <row r="1701" spans="1:16" x14ac:dyDescent="0.15">
      <c r="A1701" s="1">
        <v>40906</v>
      </c>
      <c r="B1701">
        <v>2297.29</v>
      </c>
      <c r="C1701">
        <v>2323.4899999999998</v>
      </c>
      <c r="D1701">
        <v>2293.87</v>
      </c>
      <c r="E1701" s="2">
        <v>2311.36</v>
      </c>
      <c r="F1701" s="16">
        <v>26868224000</v>
      </c>
      <c r="G1701" s="3">
        <f t="shared" si="104"/>
        <v>1.4861802567669447E-3</v>
      </c>
      <c r="H1701" s="3">
        <f>1-E1701/MAX(E$2:E1701)</f>
        <v>0.60672429047845911</v>
      </c>
      <c r="I1701" s="32">
        <v>454.33333333333292</v>
      </c>
      <c r="J1701" s="32">
        <v>483.33333333333292</v>
      </c>
      <c r="K1701" s="34">
        <f ca="1">IF(ROW()&gt;计算结果!B$18+1,SUM(OFFSET(I1701,0,0,-计算结果!B$18,1))-SUM(OFFSET(J1701,0,0,-计算结果!B$18,1)),SUM(OFFSET(I1701,0,0,-ROW(),1))-SUM(OFFSET(J1701,0,0,-ROW(),1)))</f>
        <v>-7778.0000000000109</v>
      </c>
      <c r="L1701" s="35" t="str">
        <f t="shared" ca="1" si="105"/>
        <v>卖</v>
      </c>
      <c r="M1701" s="4" t="str">
        <f t="shared" ca="1" si="106"/>
        <v/>
      </c>
      <c r="N1701" s="3">
        <f ca="1">IF(L1700="买",E1701/E1700-1,0)-IF(M1701=1,计算结果!B$17,0)</f>
        <v>0</v>
      </c>
      <c r="O1701" s="2">
        <f t="shared" ca="1" si="107"/>
        <v>2.935293363805441</v>
      </c>
      <c r="P1701" s="3">
        <f ca="1">1-O1701/MAX(O$2:O1701)</f>
        <v>0.47980303091491694</v>
      </c>
    </row>
    <row r="1702" spans="1:16" x14ac:dyDescent="0.15">
      <c r="A1702" s="1">
        <v>40907</v>
      </c>
      <c r="B1702">
        <v>2318.67</v>
      </c>
      <c r="C1702">
        <v>2349.0300000000002</v>
      </c>
      <c r="D1702">
        <v>2318.67</v>
      </c>
      <c r="E1702" s="2">
        <v>2345.7399999999998</v>
      </c>
      <c r="F1702" s="16">
        <v>32362649600</v>
      </c>
      <c r="G1702" s="3">
        <f t="shared" si="104"/>
        <v>1.4874359684341476E-2</v>
      </c>
      <c r="H1702" s="3">
        <f>1-E1702/MAX(E$2:E1702)</f>
        <v>0.60087456611992107</v>
      </c>
      <c r="I1702" s="32">
        <v>898.99774393683015</v>
      </c>
      <c r="J1702" s="32">
        <v>47.997743936830148</v>
      </c>
      <c r="K1702" s="34">
        <f ca="1">IF(ROW()&gt;计算结果!B$18+1,SUM(OFFSET(I1702,0,0,-计算结果!B$18,1))-SUM(OFFSET(J1702,0,0,-计算结果!B$18,1)),SUM(OFFSET(I1702,0,0,-ROW(),1))-SUM(OFFSET(J1702,0,0,-ROW(),1)))</f>
        <v>-6846.0000000000109</v>
      </c>
      <c r="L1702" s="35" t="str">
        <f t="shared" ca="1" si="105"/>
        <v>卖</v>
      </c>
      <c r="M1702" s="4" t="str">
        <f t="shared" ca="1" si="106"/>
        <v/>
      </c>
      <c r="N1702" s="3">
        <f ca="1">IF(L1701="买",E1702/E1701-1,0)-IF(M1702=1,计算结果!B$17,0)</f>
        <v>0</v>
      </c>
      <c r="O1702" s="2">
        <f t="shared" ca="1" si="107"/>
        <v>2.935293363805441</v>
      </c>
      <c r="P1702" s="3">
        <f ca="1">1-O1702/MAX(O$2:O1702)</f>
        <v>0.47980303091491694</v>
      </c>
    </row>
    <row r="1703" spans="1:16" x14ac:dyDescent="0.15">
      <c r="A1703" s="1">
        <v>40912</v>
      </c>
      <c r="B1703">
        <v>2361.5</v>
      </c>
      <c r="C1703">
        <v>2365.9899999999998</v>
      </c>
      <c r="D1703">
        <v>2298.3000000000002</v>
      </c>
      <c r="E1703" s="2">
        <v>2298.75</v>
      </c>
      <c r="F1703" s="16">
        <v>32572551168</v>
      </c>
      <c r="G1703" s="3">
        <f t="shared" si="104"/>
        <v>-2.0032058113857332E-2</v>
      </c>
      <c r="H1703" s="3">
        <f>1-E1703/MAX(E$2:E1703)</f>
        <v>0.60886987000612536</v>
      </c>
      <c r="I1703" s="32">
        <v>96.651685393258418</v>
      </c>
      <c r="J1703" s="32">
        <v>878.65168539325839</v>
      </c>
      <c r="K1703" s="34">
        <f ca="1">IF(ROW()&gt;计算结果!B$18+1,SUM(OFFSET(I1703,0,0,-计算结果!B$18,1))-SUM(OFFSET(J1703,0,0,-计算结果!B$18,1)),SUM(OFFSET(I1703,0,0,-ROW(),1))-SUM(OFFSET(J1703,0,0,-ROW(),1)))</f>
        <v>-6854</v>
      </c>
      <c r="L1703" s="35" t="str">
        <f t="shared" ca="1" si="105"/>
        <v>卖</v>
      </c>
      <c r="M1703" s="4" t="str">
        <f t="shared" ca="1" si="106"/>
        <v/>
      </c>
      <c r="N1703" s="3">
        <f ca="1">IF(L1702="买",E1703/E1702-1,0)-IF(M1703=1,计算结果!B$17,0)</f>
        <v>0</v>
      </c>
      <c r="O1703" s="2">
        <f t="shared" ca="1" si="107"/>
        <v>2.935293363805441</v>
      </c>
      <c r="P1703" s="3">
        <f ca="1">1-O1703/MAX(O$2:O1703)</f>
        <v>0.47980303091491694</v>
      </c>
    </row>
    <row r="1704" spans="1:16" x14ac:dyDescent="0.15">
      <c r="A1704" s="1">
        <v>40913</v>
      </c>
      <c r="B1704">
        <v>2290.7800000000002</v>
      </c>
      <c r="C1704">
        <v>2316.66</v>
      </c>
      <c r="D1704">
        <v>2272.15</v>
      </c>
      <c r="E1704" s="2">
        <v>2276.39</v>
      </c>
      <c r="F1704" s="16">
        <v>37635272704</v>
      </c>
      <c r="G1704" s="3">
        <f t="shared" si="104"/>
        <v>-9.7270255573681519E-3</v>
      </c>
      <c r="H1704" s="3">
        <f>1-E1704/MAX(E$2:E1704)</f>
        <v>0.61267440277683249</v>
      </c>
      <c r="I1704" s="32">
        <v>88.777777777777786</v>
      </c>
      <c r="J1704" s="32">
        <v>887.77777777777783</v>
      </c>
      <c r="K1704" s="34">
        <f ca="1">IF(ROW()&gt;计算结果!B$18+1,SUM(OFFSET(I1704,0,0,-计算结果!B$18,1))-SUM(OFFSET(J1704,0,0,-计算结果!B$18,1)),SUM(OFFSET(I1704,0,0,-ROW(),1))-SUM(OFFSET(J1704,0,0,-ROW(),1)))</f>
        <v>-8064.0000000000036</v>
      </c>
      <c r="L1704" s="35" t="str">
        <f t="shared" ca="1" si="105"/>
        <v>卖</v>
      </c>
      <c r="M1704" s="4" t="str">
        <f t="shared" ca="1" si="106"/>
        <v/>
      </c>
      <c r="N1704" s="3">
        <f ca="1">IF(L1703="买",E1704/E1703-1,0)-IF(M1704=1,计算结果!B$17,0)</f>
        <v>0</v>
      </c>
      <c r="O1704" s="2">
        <f t="shared" ca="1" si="107"/>
        <v>2.935293363805441</v>
      </c>
      <c r="P1704" s="3">
        <f ca="1">1-O1704/MAX(O$2:O1704)</f>
        <v>0.47980303091491694</v>
      </c>
    </row>
    <row r="1705" spans="1:16" x14ac:dyDescent="0.15">
      <c r="A1705" s="1">
        <v>40914</v>
      </c>
      <c r="B1705">
        <v>2274.35</v>
      </c>
      <c r="C1705">
        <v>2291.89</v>
      </c>
      <c r="D1705">
        <v>2254.5700000000002</v>
      </c>
      <c r="E1705" s="2">
        <v>2290.6</v>
      </c>
      <c r="F1705" s="16">
        <v>31079362560</v>
      </c>
      <c r="G1705" s="3">
        <f t="shared" si="104"/>
        <v>6.2423398451056933E-3</v>
      </c>
      <c r="H1705" s="3">
        <f>1-E1705/MAX(E$2:E1705)</f>
        <v>0.61025658476825706</v>
      </c>
      <c r="I1705" s="32">
        <v>640.79999999999995</v>
      </c>
      <c r="J1705" s="32">
        <v>284.79999999999995</v>
      </c>
      <c r="K1705" s="34">
        <f ca="1">IF(ROW()&gt;计算结果!B$18+1,SUM(OFFSET(I1705,0,0,-计算结果!B$18,1))-SUM(OFFSET(J1705,0,0,-计算结果!B$18,1)),SUM(OFFSET(I1705,0,0,-ROW(),1))-SUM(OFFSET(J1705,0,0,-ROW(),1)))</f>
        <v>-8666.0000000000036</v>
      </c>
      <c r="L1705" s="35" t="str">
        <f t="shared" ca="1" si="105"/>
        <v>卖</v>
      </c>
      <c r="M1705" s="4" t="str">
        <f t="shared" ca="1" si="106"/>
        <v/>
      </c>
      <c r="N1705" s="3">
        <f ca="1">IF(L1704="买",E1705/E1704-1,0)-IF(M1705=1,计算结果!B$17,0)</f>
        <v>0</v>
      </c>
      <c r="O1705" s="2">
        <f t="shared" ca="1" si="107"/>
        <v>2.935293363805441</v>
      </c>
      <c r="P1705" s="3">
        <f ca="1">1-O1705/MAX(O$2:O1705)</f>
        <v>0.47980303091491694</v>
      </c>
    </row>
    <row r="1706" spans="1:16" x14ac:dyDescent="0.15">
      <c r="A1706" s="1">
        <v>40917</v>
      </c>
      <c r="B1706">
        <v>2291.1799999999998</v>
      </c>
      <c r="C1706">
        <v>2368.89</v>
      </c>
      <c r="D1706">
        <v>2271.7199999999998</v>
      </c>
      <c r="E1706" s="2">
        <v>2368.5700000000002</v>
      </c>
      <c r="F1706" s="16">
        <v>51478126592</v>
      </c>
      <c r="G1706" s="3">
        <f t="shared" si="104"/>
        <v>3.4039116388719259E-2</v>
      </c>
      <c r="H1706" s="3">
        <f>1-E1706/MAX(E$2:E1706)</f>
        <v>0.59699006329544679</v>
      </c>
      <c r="I1706" s="32">
        <v>970</v>
      </c>
      <c r="J1706" s="32">
        <v>8</v>
      </c>
      <c r="K1706" s="34">
        <f ca="1">IF(ROW()&gt;计算结果!B$18+1,SUM(OFFSET(I1706,0,0,-计算结果!B$18,1))-SUM(OFFSET(J1706,0,0,-计算结果!B$18,1)),SUM(OFFSET(I1706,0,0,-ROW(),1))-SUM(OFFSET(J1706,0,0,-ROW(),1)))</f>
        <v>-6835.0000000000073</v>
      </c>
      <c r="L1706" s="35" t="str">
        <f t="shared" ca="1" si="105"/>
        <v>卖</v>
      </c>
      <c r="M1706" s="4" t="str">
        <f t="shared" ca="1" si="106"/>
        <v/>
      </c>
      <c r="N1706" s="3">
        <f ca="1">IF(L1705="买",E1706/E1705-1,0)-IF(M1706=1,计算结果!B$17,0)</f>
        <v>0</v>
      </c>
      <c r="O1706" s="2">
        <f t="shared" ca="1" si="107"/>
        <v>2.935293363805441</v>
      </c>
      <c r="P1706" s="3">
        <f ca="1">1-O1706/MAX(O$2:O1706)</f>
        <v>0.47980303091491694</v>
      </c>
    </row>
    <row r="1707" spans="1:16" x14ac:dyDescent="0.15">
      <c r="A1707" s="1">
        <v>40918</v>
      </c>
      <c r="B1707">
        <v>2365.77</v>
      </c>
      <c r="C1707">
        <v>2449.96</v>
      </c>
      <c r="D1707">
        <v>2361.2800000000002</v>
      </c>
      <c r="E1707" s="2">
        <v>2447.35</v>
      </c>
      <c r="F1707" s="16">
        <v>75249156096</v>
      </c>
      <c r="G1707" s="3">
        <f t="shared" si="104"/>
        <v>3.3260574946064381E-2</v>
      </c>
      <c r="H1707" s="3">
        <f>1-E1707/MAX(E$2:E1707)</f>
        <v>0.58358572109167639</v>
      </c>
      <c r="I1707" s="32">
        <v>978</v>
      </c>
      <c r="J1707" s="32">
        <v>4</v>
      </c>
      <c r="K1707" s="34">
        <f ca="1">IF(ROW()&gt;计算结果!B$18+1,SUM(OFFSET(I1707,0,0,-计算结果!B$18,1))-SUM(OFFSET(J1707,0,0,-计算结果!B$18,1)),SUM(OFFSET(I1707,0,0,-ROW(),1))-SUM(OFFSET(J1707,0,0,-ROW(),1)))</f>
        <v>-5478.0000000000073</v>
      </c>
      <c r="L1707" s="35" t="str">
        <f t="shared" ca="1" si="105"/>
        <v>卖</v>
      </c>
      <c r="M1707" s="4" t="str">
        <f t="shared" ca="1" si="106"/>
        <v/>
      </c>
      <c r="N1707" s="3">
        <f ca="1">IF(L1706="买",E1707/E1706-1,0)-IF(M1707=1,计算结果!B$17,0)</f>
        <v>0</v>
      </c>
      <c r="O1707" s="2">
        <f t="shared" ca="1" si="107"/>
        <v>2.935293363805441</v>
      </c>
      <c r="P1707" s="3">
        <f ca="1">1-O1707/MAX(O$2:O1707)</f>
        <v>0.47980303091491694</v>
      </c>
    </row>
    <row r="1708" spans="1:16" x14ac:dyDescent="0.15">
      <c r="A1708" s="1">
        <v>40919</v>
      </c>
      <c r="B1708">
        <v>2444.7600000000002</v>
      </c>
      <c r="C1708">
        <v>2453.15</v>
      </c>
      <c r="D1708">
        <v>2423.3200000000002</v>
      </c>
      <c r="E1708" s="2">
        <v>2435.61</v>
      </c>
      <c r="F1708" s="16">
        <v>57587220480</v>
      </c>
      <c r="G1708" s="3">
        <f t="shared" si="104"/>
        <v>-4.7970253539542096E-3</v>
      </c>
      <c r="H1708" s="3">
        <f>1-E1708/MAX(E$2:E1708)</f>
        <v>0.58558327094534812</v>
      </c>
      <c r="I1708" s="32">
        <v>359.11111111111114</v>
      </c>
      <c r="J1708" s="32">
        <v>561.11111111111109</v>
      </c>
      <c r="K1708" s="34">
        <f ca="1">IF(ROW()&gt;计算结果!B$18+1,SUM(OFFSET(I1708,0,0,-计算结果!B$18,1))-SUM(OFFSET(J1708,0,0,-计算结果!B$18,1)),SUM(OFFSET(I1708,0,0,-ROW(),1))-SUM(OFFSET(J1708,0,0,-ROW(),1)))</f>
        <v>-4906.0000000000073</v>
      </c>
      <c r="L1708" s="35" t="str">
        <f t="shared" ca="1" si="105"/>
        <v>卖</v>
      </c>
      <c r="M1708" s="4" t="str">
        <f t="shared" ca="1" si="106"/>
        <v/>
      </c>
      <c r="N1708" s="3">
        <f ca="1">IF(L1707="买",E1708/E1707-1,0)-IF(M1708=1,计算结果!B$17,0)</f>
        <v>0</v>
      </c>
      <c r="O1708" s="2">
        <f t="shared" ca="1" si="107"/>
        <v>2.935293363805441</v>
      </c>
      <c r="P1708" s="3">
        <f ca="1">1-O1708/MAX(O$2:O1708)</f>
        <v>0.47980303091491694</v>
      </c>
    </row>
    <row r="1709" spans="1:16" x14ac:dyDescent="0.15">
      <c r="A1709" s="1">
        <v>40920</v>
      </c>
      <c r="B1709">
        <v>2426.8200000000002</v>
      </c>
      <c r="C1709">
        <v>2464.38</v>
      </c>
      <c r="D1709">
        <v>2423.3200000000002</v>
      </c>
      <c r="E1709" s="2">
        <v>2435.2199999999998</v>
      </c>
      <c r="F1709" s="16">
        <v>47877406720</v>
      </c>
      <c r="G1709" s="3">
        <f t="shared" si="104"/>
        <v>-1.6012415780863876E-4</v>
      </c>
      <c r="H1709" s="3">
        <f>1-E1709/MAX(E$2:E1709)</f>
        <v>0.58564962907506979</v>
      </c>
      <c r="I1709" s="32">
        <v>395.00000000000006</v>
      </c>
      <c r="J1709" s="32">
        <v>500.00000000000006</v>
      </c>
      <c r="K1709" s="34">
        <f ca="1">IF(ROW()&gt;计算结果!B$18+1,SUM(OFFSET(I1709,0,0,-计算结果!B$18,1))-SUM(OFFSET(J1709,0,0,-计算结果!B$18,1)),SUM(OFFSET(I1709,0,0,-ROW(),1))-SUM(OFFSET(J1709,0,0,-ROW(),1)))</f>
        <v>-5510</v>
      </c>
      <c r="L1709" s="35" t="str">
        <f t="shared" ca="1" si="105"/>
        <v>卖</v>
      </c>
      <c r="M1709" s="4" t="str">
        <f t="shared" ca="1" si="106"/>
        <v/>
      </c>
      <c r="N1709" s="3">
        <f ca="1">IF(L1708="买",E1709/E1708-1,0)-IF(M1709=1,计算结果!B$17,0)</f>
        <v>0</v>
      </c>
      <c r="O1709" s="2">
        <f t="shared" ca="1" si="107"/>
        <v>2.935293363805441</v>
      </c>
      <c r="P1709" s="3">
        <f ca="1">1-O1709/MAX(O$2:O1709)</f>
        <v>0.47980303091491694</v>
      </c>
    </row>
    <row r="1710" spans="1:16" x14ac:dyDescent="0.15">
      <c r="A1710" s="1">
        <v>40921</v>
      </c>
      <c r="B1710">
        <v>2438.41</v>
      </c>
      <c r="C1710">
        <v>2445.79</v>
      </c>
      <c r="D1710">
        <v>2374.5500000000002</v>
      </c>
      <c r="E1710" s="2">
        <v>2394.33</v>
      </c>
      <c r="F1710" s="16">
        <v>47228338176</v>
      </c>
      <c r="G1710" s="3">
        <f t="shared" si="104"/>
        <v>-1.6791090743341397E-2</v>
      </c>
      <c r="H1710" s="3">
        <f>1-E1710/MAX(E$2:E1710)</f>
        <v>0.59260702375280738</v>
      </c>
      <c r="I1710" s="32">
        <v>54.574468085106382</v>
      </c>
      <c r="J1710" s="32">
        <v>909.57446808510633</v>
      </c>
      <c r="K1710" s="34">
        <f ca="1">IF(ROW()&gt;计算结果!B$18+1,SUM(OFFSET(I1710,0,0,-计算结果!B$18,1))-SUM(OFFSET(J1710,0,0,-计算结果!B$18,1)),SUM(OFFSET(I1710,0,0,-ROW(),1))-SUM(OFFSET(J1710,0,0,-ROW(),1)))</f>
        <v>-5650.0000000000036</v>
      </c>
      <c r="L1710" s="35" t="str">
        <f t="shared" ca="1" si="105"/>
        <v>卖</v>
      </c>
      <c r="M1710" s="4" t="str">
        <f t="shared" ca="1" si="106"/>
        <v/>
      </c>
      <c r="N1710" s="3">
        <f ca="1">IF(L1709="买",E1710/E1709-1,0)-IF(M1710=1,计算结果!B$17,0)</f>
        <v>0</v>
      </c>
      <c r="O1710" s="2">
        <f t="shared" ca="1" si="107"/>
        <v>2.935293363805441</v>
      </c>
      <c r="P1710" s="3">
        <f ca="1">1-O1710/MAX(O$2:O1710)</f>
        <v>0.47980303091491694</v>
      </c>
    </row>
    <row r="1711" spans="1:16" x14ac:dyDescent="0.15">
      <c r="A1711" s="1">
        <v>40924</v>
      </c>
      <c r="B1711">
        <v>2376.9499999999998</v>
      </c>
      <c r="C1711">
        <v>2394.5</v>
      </c>
      <c r="D1711">
        <v>2345.63</v>
      </c>
      <c r="E1711" s="2">
        <v>2345.65</v>
      </c>
      <c r="F1711" s="16">
        <v>34410385408</v>
      </c>
      <c r="G1711" s="3">
        <f t="shared" si="104"/>
        <v>-2.0331366185947553E-2</v>
      </c>
      <c r="H1711" s="3">
        <f>1-E1711/MAX(E$2:E1711)</f>
        <v>0.60088987953447215</v>
      </c>
      <c r="I1711" s="32">
        <v>53.617021276595743</v>
      </c>
      <c r="J1711" s="32">
        <v>893.61702127659578</v>
      </c>
      <c r="K1711" s="34">
        <f ca="1">IF(ROW()&gt;计算结果!B$18+1,SUM(OFFSET(I1711,0,0,-计算结果!B$18,1))-SUM(OFFSET(J1711,0,0,-计算结果!B$18,1)),SUM(OFFSET(I1711,0,0,-ROW(),1))-SUM(OFFSET(J1711,0,0,-ROW(),1)))</f>
        <v>-5707</v>
      </c>
      <c r="L1711" s="35" t="str">
        <f t="shared" ca="1" si="105"/>
        <v>卖</v>
      </c>
      <c r="M1711" s="4" t="str">
        <f t="shared" ca="1" si="106"/>
        <v/>
      </c>
      <c r="N1711" s="3">
        <f ca="1">IF(L1710="买",E1711/E1710-1,0)-IF(M1711=1,计算结果!B$17,0)</f>
        <v>0</v>
      </c>
      <c r="O1711" s="2">
        <f t="shared" ca="1" si="107"/>
        <v>2.935293363805441</v>
      </c>
      <c r="P1711" s="3">
        <f ca="1">1-O1711/MAX(O$2:O1711)</f>
        <v>0.47980303091491694</v>
      </c>
    </row>
    <row r="1712" spans="1:16" x14ac:dyDescent="0.15">
      <c r="A1712" s="1">
        <v>40925</v>
      </c>
      <c r="B1712">
        <v>2347.5700000000002</v>
      </c>
      <c r="C1712">
        <v>2462.4299999999998</v>
      </c>
      <c r="D1712">
        <v>2329.25</v>
      </c>
      <c r="E1712" s="2">
        <v>2460.6</v>
      </c>
      <c r="F1712" s="16">
        <v>64324132864</v>
      </c>
      <c r="G1712" s="3">
        <f t="shared" si="104"/>
        <v>4.9005606121970358E-2</v>
      </c>
      <c r="H1712" s="3">
        <f>1-E1712/MAX(E$2:E1712)</f>
        <v>0.58133124617164644</v>
      </c>
      <c r="I1712" s="32">
        <v>973</v>
      </c>
      <c r="J1712" s="32">
        <v>4</v>
      </c>
      <c r="K1712" s="34">
        <f ca="1">IF(ROW()&gt;计算结果!B$18+1,SUM(OFFSET(I1712,0,0,-计算结果!B$18,1))-SUM(OFFSET(J1712,0,0,-计算结果!B$18,1)),SUM(OFFSET(I1712,0,0,-ROW(),1))-SUM(OFFSET(J1712,0,0,-ROW(),1)))</f>
        <v>-4670.9999999999964</v>
      </c>
      <c r="L1712" s="35" t="str">
        <f t="shared" ca="1" si="105"/>
        <v>卖</v>
      </c>
      <c r="M1712" s="4" t="str">
        <f t="shared" ca="1" si="106"/>
        <v/>
      </c>
      <c r="N1712" s="3">
        <f ca="1">IF(L1711="买",E1712/E1711-1,0)-IF(M1712=1,计算结果!B$17,0)</f>
        <v>0</v>
      </c>
      <c r="O1712" s="2">
        <f t="shared" ca="1" si="107"/>
        <v>2.935293363805441</v>
      </c>
      <c r="P1712" s="3">
        <f ca="1">1-O1712/MAX(O$2:O1712)</f>
        <v>0.47980303091491694</v>
      </c>
    </row>
    <row r="1713" spans="1:16" x14ac:dyDescent="0.15">
      <c r="A1713" s="1">
        <v>40926</v>
      </c>
      <c r="B1713">
        <v>2464.92</v>
      </c>
      <c r="C1713">
        <v>2485.5</v>
      </c>
      <c r="D1713">
        <v>2414.5300000000002</v>
      </c>
      <c r="E1713" s="2">
        <v>2422.19</v>
      </c>
      <c r="F1713" s="16">
        <v>67058839552</v>
      </c>
      <c r="G1713" s="3">
        <f t="shared" si="104"/>
        <v>-1.5610013817767943E-2</v>
      </c>
      <c r="H1713" s="3">
        <f>1-E1713/MAX(E$2:E1713)</f>
        <v>0.58786667120397462</v>
      </c>
      <c r="I1713" s="32">
        <v>120.46511627906978</v>
      </c>
      <c r="J1713" s="32">
        <v>860.46511627906978</v>
      </c>
      <c r="K1713" s="34">
        <f ca="1">IF(ROW()&gt;计算结果!B$18+1,SUM(OFFSET(I1713,0,0,-计算结果!B$18,1))-SUM(OFFSET(J1713,0,0,-计算结果!B$18,1)),SUM(OFFSET(I1713,0,0,-ROW(),1))-SUM(OFFSET(J1713,0,0,-ROW(),1)))</f>
        <v>-5109.9999999999927</v>
      </c>
      <c r="L1713" s="35" t="str">
        <f t="shared" ca="1" si="105"/>
        <v>卖</v>
      </c>
      <c r="M1713" s="4" t="str">
        <f t="shared" ca="1" si="106"/>
        <v/>
      </c>
      <c r="N1713" s="3">
        <f ca="1">IF(L1712="买",E1713/E1712-1,0)-IF(M1713=1,计算结果!B$17,0)</f>
        <v>0</v>
      </c>
      <c r="O1713" s="2">
        <f t="shared" ca="1" si="107"/>
        <v>2.935293363805441</v>
      </c>
      <c r="P1713" s="3">
        <f ca="1">1-O1713/MAX(O$2:O1713)</f>
        <v>0.47980303091491694</v>
      </c>
    </row>
    <row r="1714" spans="1:16" x14ac:dyDescent="0.15">
      <c r="A1714" s="1">
        <v>40927</v>
      </c>
      <c r="B1714">
        <v>2423.86</v>
      </c>
      <c r="C1714">
        <v>2480.21</v>
      </c>
      <c r="D1714">
        <v>2414.9899999999998</v>
      </c>
      <c r="E1714" s="2">
        <v>2468.35</v>
      </c>
      <c r="F1714" s="16">
        <v>56377655296</v>
      </c>
      <c r="G1714" s="3">
        <f t="shared" si="104"/>
        <v>1.9057134246281304E-2</v>
      </c>
      <c r="H1714" s="3">
        <f>1-E1714/MAX(E$2:E1714)</f>
        <v>0.58001259102974201</v>
      </c>
      <c r="I1714" s="32">
        <v>788.14705882352939</v>
      </c>
      <c r="J1714" s="32">
        <v>155.14705882352939</v>
      </c>
      <c r="K1714" s="34">
        <f ca="1">IF(ROW()&gt;计算结果!B$18+1,SUM(OFFSET(I1714,0,0,-计算结果!B$18,1))-SUM(OFFSET(J1714,0,0,-计算结果!B$18,1)),SUM(OFFSET(I1714,0,0,-ROW(),1))-SUM(OFFSET(J1714,0,0,-ROW(),1)))</f>
        <v>-4559.9999999999964</v>
      </c>
      <c r="L1714" s="35" t="str">
        <f t="shared" ca="1" si="105"/>
        <v>卖</v>
      </c>
      <c r="M1714" s="4" t="str">
        <f t="shared" ca="1" si="106"/>
        <v/>
      </c>
      <c r="N1714" s="3">
        <f ca="1">IF(L1713="买",E1714/E1713-1,0)-IF(M1714=1,计算结果!B$17,0)</f>
        <v>0</v>
      </c>
      <c r="O1714" s="2">
        <f t="shared" ca="1" si="107"/>
        <v>2.935293363805441</v>
      </c>
      <c r="P1714" s="3">
        <f ca="1">1-O1714/MAX(O$2:O1714)</f>
        <v>0.47980303091491694</v>
      </c>
    </row>
    <row r="1715" spans="1:16" x14ac:dyDescent="0.15">
      <c r="A1715" s="1">
        <v>40928</v>
      </c>
      <c r="B1715">
        <v>2476.73</v>
      </c>
      <c r="C1715">
        <v>2510.34</v>
      </c>
      <c r="D1715">
        <v>2462.59</v>
      </c>
      <c r="E1715" s="2">
        <v>2504.09</v>
      </c>
      <c r="F1715" s="16">
        <v>57474473984</v>
      </c>
      <c r="G1715" s="3">
        <f t="shared" si="104"/>
        <v>1.4479308039783811E-2</v>
      </c>
      <c r="H1715" s="3">
        <f>1-E1715/MAX(E$2:E1715)</f>
        <v>0.57393146396243111</v>
      </c>
      <c r="I1715" s="32">
        <v>796.96912114014242</v>
      </c>
      <c r="J1715" s="32">
        <v>152.96912114014242</v>
      </c>
      <c r="K1715" s="34">
        <f ca="1">IF(ROW()&gt;计算结果!B$18+1,SUM(OFFSET(I1715,0,0,-计算结果!B$18,1))-SUM(OFFSET(J1715,0,0,-计算结果!B$18,1)),SUM(OFFSET(I1715,0,0,-ROW(),1))-SUM(OFFSET(J1715,0,0,-ROW(),1)))</f>
        <v>-4873</v>
      </c>
      <c r="L1715" s="35" t="str">
        <f t="shared" ca="1" si="105"/>
        <v>卖</v>
      </c>
      <c r="M1715" s="4" t="str">
        <f t="shared" ca="1" si="106"/>
        <v/>
      </c>
      <c r="N1715" s="3">
        <f ca="1">IF(L1714="买",E1715/E1714-1,0)-IF(M1715=1,计算结果!B$17,0)</f>
        <v>0</v>
      </c>
      <c r="O1715" s="2">
        <f t="shared" ca="1" si="107"/>
        <v>2.935293363805441</v>
      </c>
      <c r="P1715" s="3">
        <f ca="1">1-O1715/MAX(O$2:O1715)</f>
        <v>0.47980303091491694</v>
      </c>
    </row>
    <row r="1716" spans="1:16" x14ac:dyDescent="0.15">
      <c r="A1716" s="1">
        <v>40938</v>
      </c>
      <c r="B1716">
        <v>2508.88</v>
      </c>
      <c r="C1716">
        <v>2508.88</v>
      </c>
      <c r="D1716">
        <v>2460.4</v>
      </c>
      <c r="E1716" s="2">
        <v>2460.7199999999998</v>
      </c>
      <c r="F1716" s="16">
        <v>44770885632</v>
      </c>
      <c r="G1716" s="3">
        <f t="shared" si="104"/>
        <v>-1.7319665028014297E-2</v>
      </c>
      <c r="H1716" s="3">
        <f>1-E1716/MAX(E$2:E1716)</f>
        <v>0.58131082828557812</v>
      </c>
      <c r="I1716" s="32">
        <v>215.25352112676055</v>
      </c>
      <c r="J1716" s="32">
        <v>742.25352112676057</v>
      </c>
      <c r="K1716" s="34">
        <f ca="1">IF(ROW()&gt;计算结果!B$18+1,SUM(OFFSET(I1716,0,0,-计算结果!B$18,1))-SUM(OFFSET(J1716,0,0,-计算结果!B$18,1)),SUM(OFFSET(I1716,0,0,-ROW(),1))-SUM(OFFSET(J1716,0,0,-ROW(),1)))</f>
        <v>-6068.0000000000036</v>
      </c>
      <c r="L1716" s="35" t="str">
        <f t="shared" ca="1" si="105"/>
        <v>卖</v>
      </c>
      <c r="M1716" s="4" t="str">
        <f t="shared" ca="1" si="106"/>
        <v/>
      </c>
      <c r="N1716" s="3">
        <f ca="1">IF(L1715="买",E1716/E1715-1,0)-IF(M1716=1,计算结果!B$17,0)</f>
        <v>0</v>
      </c>
      <c r="O1716" s="2">
        <f t="shared" ca="1" si="107"/>
        <v>2.935293363805441</v>
      </c>
      <c r="P1716" s="3">
        <f ca="1">1-O1716/MAX(O$2:O1716)</f>
        <v>0.47980303091491694</v>
      </c>
    </row>
    <row r="1717" spans="1:16" x14ac:dyDescent="0.15">
      <c r="A1717" s="1">
        <v>40939</v>
      </c>
      <c r="B1717">
        <v>2462.34</v>
      </c>
      <c r="C1717">
        <v>2472.84</v>
      </c>
      <c r="D1717">
        <v>2447.77</v>
      </c>
      <c r="E1717" s="2">
        <v>2464.2600000000002</v>
      </c>
      <c r="F1717" s="16">
        <v>32694132736</v>
      </c>
      <c r="G1717" s="3">
        <f t="shared" si="104"/>
        <v>1.4386033356093009E-3</v>
      </c>
      <c r="H1717" s="3">
        <f>1-E1717/MAX(E$2:E1717)</f>
        <v>0.58070850064656632</v>
      </c>
      <c r="I1717" s="32">
        <v>515.54838709677404</v>
      </c>
      <c r="J1717" s="32">
        <v>393.54838709677404</v>
      </c>
      <c r="K1717" s="34">
        <f ca="1">IF(ROW()&gt;计算结果!B$18+1,SUM(OFFSET(I1717,0,0,-计算结果!B$18,1))-SUM(OFFSET(J1717,0,0,-计算结果!B$18,1)),SUM(OFFSET(I1717,0,0,-ROW(),1))-SUM(OFFSET(J1717,0,0,-ROW(),1)))</f>
        <v>-5538.0000000000036</v>
      </c>
      <c r="L1717" s="35" t="str">
        <f t="shared" ca="1" si="105"/>
        <v>卖</v>
      </c>
      <c r="M1717" s="4" t="str">
        <f t="shared" ca="1" si="106"/>
        <v/>
      </c>
      <c r="N1717" s="3">
        <f ca="1">IF(L1716="买",E1717/E1716-1,0)-IF(M1717=1,计算结果!B$17,0)</f>
        <v>0</v>
      </c>
      <c r="O1717" s="2">
        <f t="shared" ca="1" si="107"/>
        <v>2.935293363805441</v>
      </c>
      <c r="P1717" s="3">
        <f ca="1">1-O1717/MAX(O$2:O1717)</f>
        <v>0.47980303091491694</v>
      </c>
    </row>
    <row r="1718" spans="1:16" x14ac:dyDescent="0.15">
      <c r="A1718" s="1">
        <v>40940</v>
      </c>
      <c r="B1718">
        <v>2458.23</v>
      </c>
      <c r="C1718">
        <v>2481.66</v>
      </c>
      <c r="D1718">
        <v>2423.4499999999998</v>
      </c>
      <c r="E1718" s="2">
        <v>2428.9899999999998</v>
      </c>
      <c r="F1718" s="16">
        <v>37752320000</v>
      </c>
      <c r="G1718" s="3">
        <f t="shared" si="104"/>
        <v>-1.4312613117122508E-2</v>
      </c>
      <c r="H1718" s="3">
        <f>1-E1718/MAX(E$2:E1718)</f>
        <v>0.5867096576601103</v>
      </c>
      <c r="I1718" s="32">
        <v>187</v>
      </c>
      <c r="J1718" s="32">
        <v>748</v>
      </c>
      <c r="K1718" s="34">
        <f ca="1">IF(ROW()&gt;计算结果!B$18+1,SUM(OFFSET(I1718,0,0,-计算结果!B$18,1))-SUM(OFFSET(J1718,0,0,-计算结果!B$18,1)),SUM(OFFSET(I1718,0,0,-ROW(),1))-SUM(OFFSET(J1718,0,0,-ROW(),1)))</f>
        <v>-6179.0000000000073</v>
      </c>
      <c r="L1718" s="35" t="str">
        <f t="shared" ca="1" si="105"/>
        <v>卖</v>
      </c>
      <c r="M1718" s="4" t="str">
        <f t="shared" ca="1" si="106"/>
        <v/>
      </c>
      <c r="N1718" s="3">
        <f ca="1">IF(L1717="买",E1718/E1717-1,0)-IF(M1718=1,计算结果!B$17,0)</f>
        <v>0</v>
      </c>
      <c r="O1718" s="2">
        <f t="shared" ca="1" si="107"/>
        <v>2.935293363805441</v>
      </c>
      <c r="P1718" s="3">
        <f ca="1">1-O1718/MAX(O$2:O1718)</f>
        <v>0.47980303091491694</v>
      </c>
    </row>
    <row r="1719" spans="1:16" x14ac:dyDescent="0.15">
      <c r="A1719" s="1">
        <v>40941</v>
      </c>
      <c r="B1719">
        <v>2437.4699999999998</v>
      </c>
      <c r="C1719">
        <v>2486.2399999999998</v>
      </c>
      <c r="D1719">
        <v>2429.71</v>
      </c>
      <c r="E1719" s="2">
        <v>2486.2399999999998</v>
      </c>
      <c r="F1719" s="16">
        <v>44126384128</v>
      </c>
      <c r="G1719" s="3">
        <f t="shared" si="104"/>
        <v>2.3569467144780365E-2</v>
      </c>
      <c r="H1719" s="3">
        <f>1-E1719/MAX(E$2:E1719)</f>
        <v>0.57696862451507525</v>
      </c>
      <c r="I1719" s="32">
        <v>928.00532521871435</v>
      </c>
      <c r="J1719" s="32">
        <v>34.005325218714347</v>
      </c>
      <c r="K1719" s="34">
        <f ca="1">IF(ROW()&gt;计算结果!B$18+1,SUM(OFFSET(I1719,0,0,-计算结果!B$18,1))-SUM(OFFSET(J1719,0,0,-计算结果!B$18,1)),SUM(OFFSET(I1719,0,0,-ROW(),1))-SUM(OFFSET(J1719,0,0,-ROW(),1)))</f>
        <v>-4415.0000000000036</v>
      </c>
      <c r="L1719" s="35" t="str">
        <f t="shared" ca="1" si="105"/>
        <v>卖</v>
      </c>
      <c r="M1719" s="4" t="str">
        <f t="shared" ca="1" si="106"/>
        <v/>
      </c>
      <c r="N1719" s="3">
        <f ca="1">IF(L1718="买",E1719/E1718-1,0)-IF(M1719=1,计算结果!B$17,0)</f>
        <v>0</v>
      </c>
      <c r="O1719" s="2">
        <f t="shared" ca="1" si="107"/>
        <v>2.935293363805441</v>
      </c>
      <c r="P1719" s="3">
        <f ca="1">1-O1719/MAX(O$2:O1719)</f>
        <v>0.47980303091491694</v>
      </c>
    </row>
    <row r="1720" spans="1:16" x14ac:dyDescent="0.15">
      <c r="A1720" s="1">
        <v>40942</v>
      </c>
      <c r="B1720">
        <v>2478.34</v>
      </c>
      <c r="C1720">
        <v>2514.65</v>
      </c>
      <c r="D1720">
        <v>2470.2800000000002</v>
      </c>
      <c r="E1720" s="2">
        <v>2506.09</v>
      </c>
      <c r="F1720" s="16">
        <v>51507544064</v>
      </c>
      <c r="G1720" s="3">
        <f t="shared" si="104"/>
        <v>7.9839436257160834E-3</v>
      </c>
      <c r="H1720" s="3">
        <f>1-E1720/MAX(E$2:E1720)</f>
        <v>0.57359116586129444</v>
      </c>
      <c r="I1720" s="32">
        <v>852.01470588235304</v>
      </c>
      <c r="J1720" s="32">
        <v>93.014705882353041</v>
      </c>
      <c r="K1720" s="34">
        <f ca="1">IF(ROW()&gt;计算结果!B$18+1,SUM(OFFSET(I1720,0,0,-计算结果!B$18,1))-SUM(OFFSET(J1720,0,0,-计算结果!B$18,1)),SUM(OFFSET(I1720,0,0,-ROW(),1))-SUM(OFFSET(J1720,0,0,-ROW(),1)))</f>
        <v>-3441.9999999999964</v>
      </c>
      <c r="L1720" s="35" t="str">
        <f t="shared" ca="1" si="105"/>
        <v>卖</v>
      </c>
      <c r="M1720" s="4" t="str">
        <f t="shared" ca="1" si="106"/>
        <v/>
      </c>
      <c r="N1720" s="3">
        <f ca="1">IF(L1719="买",E1720/E1719-1,0)-IF(M1720=1,计算结果!B$17,0)</f>
        <v>0</v>
      </c>
      <c r="O1720" s="2">
        <f t="shared" ca="1" si="107"/>
        <v>2.935293363805441</v>
      </c>
      <c r="P1720" s="3">
        <f ca="1">1-O1720/MAX(O$2:O1720)</f>
        <v>0.47980303091491694</v>
      </c>
    </row>
    <row r="1721" spans="1:16" x14ac:dyDescent="0.15">
      <c r="A1721" s="1">
        <v>40945</v>
      </c>
      <c r="B1721">
        <v>2511.17</v>
      </c>
      <c r="C1721">
        <v>2520.7600000000002</v>
      </c>
      <c r="D1721">
        <v>2488.71</v>
      </c>
      <c r="E1721" s="2">
        <v>2504.3200000000002</v>
      </c>
      <c r="F1721" s="16">
        <v>47541522432</v>
      </c>
      <c r="G1721" s="3">
        <f t="shared" si="104"/>
        <v>-7.0627950313040255E-4</v>
      </c>
      <c r="H1721" s="3">
        <f>1-E1721/MAX(E$2:E1721)</f>
        <v>0.57389232968080028</v>
      </c>
      <c r="I1721" s="32">
        <v>604.99009900990109</v>
      </c>
      <c r="J1721" s="32">
        <v>300.99009900990109</v>
      </c>
      <c r="K1721" s="34">
        <f ca="1">IF(ROW()&gt;计算结果!B$18+1,SUM(OFFSET(I1721,0,0,-计算结果!B$18,1))-SUM(OFFSET(J1721,0,0,-计算结果!B$18,1)),SUM(OFFSET(I1721,0,0,-ROW(),1))-SUM(OFFSET(J1721,0,0,-ROW(),1)))</f>
        <v>-2289.9999999999927</v>
      </c>
      <c r="L1721" s="35" t="str">
        <f t="shared" ca="1" si="105"/>
        <v>卖</v>
      </c>
      <c r="M1721" s="4" t="str">
        <f t="shared" ca="1" si="106"/>
        <v/>
      </c>
      <c r="N1721" s="3">
        <f ca="1">IF(L1720="买",E1721/E1720-1,0)-IF(M1721=1,计算结果!B$17,0)</f>
        <v>0</v>
      </c>
      <c r="O1721" s="2">
        <f t="shared" ca="1" si="107"/>
        <v>2.935293363805441</v>
      </c>
      <c r="P1721" s="3">
        <f ca="1">1-O1721/MAX(O$2:O1721)</f>
        <v>0.47980303091491694</v>
      </c>
    </row>
    <row r="1722" spans="1:16" x14ac:dyDescent="0.15">
      <c r="A1722" s="1">
        <v>40946</v>
      </c>
      <c r="B1722">
        <v>2489.0300000000002</v>
      </c>
      <c r="C1722">
        <v>2489.0300000000002</v>
      </c>
      <c r="D1722">
        <v>2441.6999999999998</v>
      </c>
      <c r="E1722" s="2">
        <v>2457.9499999999998</v>
      </c>
      <c r="F1722" s="16">
        <v>40034275328</v>
      </c>
      <c r="G1722" s="3">
        <f t="shared" si="104"/>
        <v>-1.8516004344492853E-2</v>
      </c>
      <c r="H1722" s="3">
        <f>1-E1722/MAX(E$2:E1722)</f>
        <v>0.5817821411556523</v>
      </c>
      <c r="I1722" s="32">
        <v>96.528089887640448</v>
      </c>
      <c r="J1722" s="32">
        <v>877.52808988764048</v>
      </c>
      <c r="K1722" s="34">
        <f ca="1">IF(ROW()&gt;计算结果!B$18+1,SUM(OFFSET(I1722,0,0,-计算结果!B$18,1))-SUM(OFFSET(J1722,0,0,-计算结果!B$18,1)),SUM(OFFSET(I1722,0,0,-ROW(),1))-SUM(OFFSET(J1722,0,0,-ROW(),1)))</f>
        <v>-2546.9999999999891</v>
      </c>
      <c r="L1722" s="35" t="str">
        <f t="shared" ca="1" si="105"/>
        <v>卖</v>
      </c>
      <c r="M1722" s="4" t="str">
        <f t="shared" ca="1" si="106"/>
        <v/>
      </c>
      <c r="N1722" s="3">
        <f ca="1">IF(L1721="买",E1722/E1721-1,0)-IF(M1722=1,计算结果!B$17,0)</f>
        <v>0</v>
      </c>
      <c r="O1722" s="2">
        <f t="shared" ca="1" si="107"/>
        <v>2.935293363805441</v>
      </c>
      <c r="P1722" s="3">
        <f ca="1">1-O1722/MAX(O$2:O1722)</f>
        <v>0.47980303091491694</v>
      </c>
    </row>
    <row r="1723" spans="1:16" x14ac:dyDescent="0.15">
      <c r="A1723" s="1">
        <v>40947</v>
      </c>
      <c r="B1723">
        <v>2456.42</v>
      </c>
      <c r="C1723">
        <v>2534.16</v>
      </c>
      <c r="D1723">
        <v>2451</v>
      </c>
      <c r="E1723" s="2">
        <v>2528.2399999999998</v>
      </c>
      <c r="F1723" s="16">
        <v>61721305088</v>
      </c>
      <c r="G1723" s="3">
        <f t="shared" si="104"/>
        <v>2.8597001566345925E-2</v>
      </c>
      <c r="H1723" s="3">
        <f>1-E1723/MAX(E$2:E1723)</f>
        <v>0.5698223643912067</v>
      </c>
      <c r="I1723" s="32">
        <v>952.99948992603925</v>
      </c>
      <c r="J1723" s="32">
        <v>11.999489926039246</v>
      </c>
      <c r="K1723" s="34">
        <f ca="1">IF(ROW()&gt;计算结果!B$18+1,SUM(OFFSET(I1723,0,0,-计算结果!B$18,1))-SUM(OFFSET(J1723,0,0,-计算结果!B$18,1)),SUM(OFFSET(I1723,0,0,-ROW(),1))-SUM(OFFSET(J1723,0,0,-ROW(),1)))</f>
        <v>-2410.9999999999927</v>
      </c>
      <c r="L1723" s="35" t="str">
        <f t="shared" ca="1" si="105"/>
        <v>卖</v>
      </c>
      <c r="M1723" s="4" t="str">
        <f t="shared" ca="1" si="106"/>
        <v/>
      </c>
      <c r="N1723" s="3">
        <f ca="1">IF(L1722="买",E1723/E1722-1,0)-IF(M1723=1,计算结果!B$17,0)</f>
        <v>0</v>
      </c>
      <c r="O1723" s="2">
        <f t="shared" ca="1" si="107"/>
        <v>2.935293363805441</v>
      </c>
      <c r="P1723" s="3">
        <f ca="1">1-O1723/MAX(O$2:O1723)</f>
        <v>0.47980303091491694</v>
      </c>
    </row>
    <row r="1724" spans="1:16" x14ac:dyDescent="0.15">
      <c r="A1724" s="1">
        <v>40948</v>
      </c>
      <c r="B1724">
        <v>2525.59</v>
      </c>
      <c r="C1724">
        <v>2546.0300000000002</v>
      </c>
      <c r="D1724">
        <v>2513.13</v>
      </c>
      <c r="E1724" s="2">
        <v>2529.23</v>
      </c>
      <c r="F1724" s="16">
        <v>63456202752</v>
      </c>
      <c r="G1724" s="3">
        <f t="shared" si="104"/>
        <v>3.9157674904299888E-4</v>
      </c>
      <c r="H1724" s="3">
        <f>1-E1724/MAX(E$2:E1724)</f>
        <v>0.56965391683114408</v>
      </c>
      <c r="I1724" s="32">
        <v>614.11320754716985</v>
      </c>
      <c r="J1724" s="32">
        <v>298.11320754716985</v>
      </c>
      <c r="K1724" s="34">
        <f ca="1">IF(ROW()&gt;计算结果!B$18+1,SUM(OFFSET(I1724,0,0,-计算结果!B$18,1))-SUM(OFFSET(J1724,0,0,-计算结果!B$18,1)),SUM(OFFSET(I1724,0,0,-ROW(),1))-SUM(OFFSET(J1724,0,0,-ROW(),1)))</f>
        <v>-3027.9999999999927</v>
      </c>
      <c r="L1724" s="35" t="str">
        <f t="shared" ca="1" si="105"/>
        <v>卖</v>
      </c>
      <c r="M1724" s="4" t="str">
        <f t="shared" ca="1" si="106"/>
        <v/>
      </c>
      <c r="N1724" s="3">
        <f ca="1">IF(L1723="买",E1724/E1723-1,0)-IF(M1724=1,计算结果!B$17,0)</f>
        <v>0</v>
      </c>
      <c r="O1724" s="2">
        <f t="shared" ca="1" si="107"/>
        <v>2.935293363805441</v>
      </c>
      <c r="P1724" s="3">
        <f ca="1">1-O1724/MAX(O$2:O1724)</f>
        <v>0.47980303091491694</v>
      </c>
    </row>
    <row r="1725" spans="1:16" x14ac:dyDescent="0.15">
      <c r="A1725" s="1">
        <v>40949</v>
      </c>
      <c r="B1725">
        <v>2521.6799999999998</v>
      </c>
      <c r="C1725">
        <v>2560.0300000000002</v>
      </c>
      <c r="D1725">
        <v>2521.16</v>
      </c>
      <c r="E1725" s="2">
        <v>2533.62</v>
      </c>
      <c r="F1725" s="16">
        <v>60029480960</v>
      </c>
      <c r="G1725" s="3">
        <f t="shared" si="104"/>
        <v>1.7357061239982041E-3</v>
      </c>
      <c r="H1725" s="3">
        <f>1-E1725/MAX(E$2:E1725)</f>
        <v>0.56890696249914918</v>
      </c>
      <c r="I1725" s="32">
        <v>586.79310344827582</v>
      </c>
      <c r="J1725" s="32">
        <v>313.79310344827582</v>
      </c>
      <c r="K1725" s="34">
        <f ca="1">IF(ROW()&gt;计算结果!B$18+1,SUM(OFFSET(I1725,0,0,-计算结果!B$18,1))-SUM(OFFSET(J1725,0,0,-计算结果!B$18,1)),SUM(OFFSET(I1725,0,0,-ROW(),1))-SUM(OFFSET(J1725,0,0,-ROW(),1)))</f>
        <v>-3193.9999999999927</v>
      </c>
      <c r="L1725" s="35" t="str">
        <f t="shared" ca="1" si="105"/>
        <v>卖</v>
      </c>
      <c r="M1725" s="4" t="str">
        <f t="shared" ca="1" si="106"/>
        <v/>
      </c>
      <c r="N1725" s="3">
        <f ca="1">IF(L1724="买",E1725/E1724-1,0)-IF(M1725=1,计算结果!B$17,0)</f>
        <v>0</v>
      </c>
      <c r="O1725" s="2">
        <f t="shared" ca="1" si="107"/>
        <v>2.935293363805441</v>
      </c>
      <c r="P1725" s="3">
        <f ca="1">1-O1725/MAX(O$2:O1725)</f>
        <v>0.47980303091491694</v>
      </c>
    </row>
    <row r="1726" spans="1:16" x14ac:dyDescent="0.15">
      <c r="A1726" s="1">
        <v>40952</v>
      </c>
      <c r="B1726">
        <v>2504.41</v>
      </c>
      <c r="C1726">
        <v>2553.4499999999998</v>
      </c>
      <c r="D1726">
        <v>2496.31</v>
      </c>
      <c r="E1726" s="2">
        <v>2531.98</v>
      </c>
      <c r="F1726" s="16">
        <v>54282620928</v>
      </c>
      <c r="G1726" s="3">
        <f t="shared" si="104"/>
        <v>-6.4729517449335638E-4</v>
      </c>
      <c r="H1726" s="3">
        <f>1-E1726/MAX(E$2:E1726)</f>
        <v>0.56918600694208132</v>
      </c>
      <c r="I1726" s="32">
        <v>654.77419354838719</v>
      </c>
      <c r="J1726" s="32">
        <v>256.77419354838719</v>
      </c>
      <c r="K1726" s="34">
        <f ca="1">IF(ROW()&gt;计算结果!B$18+1,SUM(OFFSET(I1726,0,0,-计算结果!B$18,1))-SUM(OFFSET(J1726,0,0,-计算结果!B$18,1)),SUM(OFFSET(I1726,0,0,-ROW(),1))-SUM(OFFSET(J1726,0,0,-ROW(),1)))</f>
        <v>-2879</v>
      </c>
      <c r="L1726" s="35" t="str">
        <f t="shared" ca="1" si="105"/>
        <v>卖</v>
      </c>
      <c r="M1726" s="4" t="str">
        <f t="shared" ca="1" si="106"/>
        <v/>
      </c>
      <c r="N1726" s="3">
        <f ca="1">IF(L1725="买",E1726/E1725-1,0)-IF(M1726=1,计算结果!B$17,0)</f>
        <v>0</v>
      </c>
      <c r="O1726" s="2">
        <f t="shared" ca="1" si="107"/>
        <v>2.935293363805441</v>
      </c>
      <c r="P1726" s="3">
        <f ca="1">1-O1726/MAX(O$2:O1726)</f>
        <v>0.47980303091491694</v>
      </c>
    </row>
    <row r="1727" spans="1:16" x14ac:dyDescent="0.15">
      <c r="A1727" s="1">
        <v>40953</v>
      </c>
      <c r="B1727">
        <v>2528.9699999999998</v>
      </c>
      <c r="C1727">
        <v>2533.2600000000002</v>
      </c>
      <c r="D1727">
        <v>2506.54</v>
      </c>
      <c r="E1727" s="2">
        <v>2522.11</v>
      </c>
      <c r="F1727" s="16">
        <v>43723681792</v>
      </c>
      <c r="G1727" s="3">
        <f t="shared" si="104"/>
        <v>-3.8981350563590533E-3</v>
      </c>
      <c r="H1727" s="3">
        <f>1-E1727/MAX(E$2:E1727)</f>
        <v>0.57086537807119031</v>
      </c>
      <c r="I1727" s="32">
        <v>399.00000000000006</v>
      </c>
      <c r="J1727" s="32">
        <v>525</v>
      </c>
      <c r="K1727" s="34">
        <f ca="1">IF(ROW()&gt;计算结果!B$18+1,SUM(OFFSET(I1727,0,0,-计算结果!B$18,1))-SUM(OFFSET(J1727,0,0,-计算结果!B$18,1)),SUM(OFFSET(I1727,0,0,-ROW(),1))-SUM(OFFSET(J1727,0,0,-ROW(),1)))</f>
        <v>-3906</v>
      </c>
      <c r="L1727" s="35" t="str">
        <f t="shared" ca="1" si="105"/>
        <v>卖</v>
      </c>
      <c r="M1727" s="4" t="str">
        <f t="shared" ca="1" si="106"/>
        <v/>
      </c>
      <c r="N1727" s="3">
        <f ca="1">IF(L1726="买",E1727/E1726-1,0)-IF(M1727=1,计算结果!B$17,0)</f>
        <v>0</v>
      </c>
      <c r="O1727" s="2">
        <f t="shared" ca="1" si="107"/>
        <v>2.935293363805441</v>
      </c>
      <c r="P1727" s="3">
        <f ca="1">1-O1727/MAX(O$2:O1727)</f>
        <v>0.47980303091491694</v>
      </c>
    </row>
    <row r="1728" spans="1:16" x14ac:dyDescent="0.15">
      <c r="A1728" s="1">
        <v>40954</v>
      </c>
      <c r="B1728">
        <v>2515.83</v>
      </c>
      <c r="C1728">
        <v>2562.0700000000002</v>
      </c>
      <c r="D1728">
        <v>2511.29</v>
      </c>
      <c r="E1728" s="2">
        <v>2549.61</v>
      </c>
      <c r="F1728" s="16">
        <v>60422393856</v>
      </c>
      <c r="G1728" s="3">
        <f t="shared" si="104"/>
        <v>1.090356883720367E-2</v>
      </c>
      <c r="H1728" s="3">
        <f>1-E1728/MAX(E$2:E1728)</f>
        <v>0.56618627918056208</v>
      </c>
      <c r="I1728" s="32">
        <v>909.00109051254083</v>
      </c>
      <c r="J1728" s="32">
        <v>47.001090512540827</v>
      </c>
      <c r="K1728" s="34">
        <f ca="1">IF(ROW()&gt;计算结果!B$18+1,SUM(OFFSET(I1728,0,0,-计算结果!B$18,1))-SUM(OFFSET(J1728,0,0,-计算结果!B$18,1)),SUM(OFFSET(I1728,0,0,-ROW(),1))-SUM(OFFSET(J1728,0,0,-ROW(),1)))</f>
        <v>-3075.9999999999891</v>
      </c>
      <c r="L1728" s="35" t="str">
        <f t="shared" ca="1" si="105"/>
        <v>卖</v>
      </c>
      <c r="M1728" s="4" t="str">
        <f t="shared" ca="1" si="106"/>
        <v/>
      </c>
      <c r="N1728" s="3">
        <f ca="1">IF(L1727="买",E1728/E1727-1,0)-IF(M1728=1,计算结果!B$17,0)</f>
        <v>0</v>
      </c>
      <c r="O1728" s="2">
        <f t="shared" ca="1" si="107"/>
        <v>2.935293363805441</v>
      </c>
      <c r="P1728" s="3">
        <f ca="1">1-O1728/MAX(O$2:O1728)</f>
        <v>0.47980303091491694</v>
      </c>
    </row>
    <row r="1729" spans="1:16" x14ac:dyDescent="0.15">
      <c r="A1729" s="1">
        <v>40955</v>
      </c>
      <c r="B1729">
        <v>2544.64</v>
      </c>
      <c r="C1729">
        <v>2559.35</v>
      </c>
      <c r="D1729">
        <v>2519.04</v>
      </c>
      <c r="E1729" s="2">
        <v>2536.0700000000002</v>
      </c>
      <c r="F1729" s="16">
        <v>55165632512</v>
      </c>
      <c r="G1729" s="3">
        <f t="shared" si="104"/>
        <v>-5.3106161334478541E-3</v>
      </c>
      <c r="H1729" s="3">
        <f>1-E1729/MAX(E$2:E1729)</f>
        <v>0.5684900973252569</v>
      </c>
      <c r="I1729" s="32">
        <v>357.56756756756761</v>
      </c>
      <c r="J1729" s="32">
        <v>567.56756756756761</v>
      </c>
      <c r="K1729" s="34">
        <f ca="1">IF(ROW()&gt;计算结果!B$18+1,SUM(OFFSET(I1729,0,0,-计算结果!B$18,1))-SUM(OFFSET(J1729,0,0,-计算结果!B$18,1)),SUM(OFFSET(I1729,0,0,-ROW(),1))-SUM(OFFSET(J1729,0,0,-ROW(),1)))</f>
        <v>-3188.9999999999927</v>
      </c>
      <c r="L1729" s="35" t="str">
        <f t="shared" ca="1" si="105"/>
        <v>卖</v>
      </c>
      <c r="M1729" s="4" t="str">
        <f t="shared" ca="1" si="106"/>
        <v/>
      </c>
      <c r="N1729" s="3">
        <f ca="1">IF(L1728="买",E1729/E1728-1,0)-IF(M1729=1,计算结果!B$17,0)</f>
        <v>0</v>
      </c>
      <c r="O1729" s="2">
        <f t="shared" ca="1" si="107"/>
        <v>2.935293363805441</v>
      </c>
      <c r="P1729" s="3">
        <f ca="1">1-O1729/MAX(O$2:O1729)</f>
        <v>0.47980303091491694</v>
      </c>
    </row>
    <row r="1730" spans="1:16" x14ac:dyDescent="0.15">
      <c r="A1730" s="1">
        <v>40956</v>
      </c>
      <c r="B1730">
        <v>2551.8200000000002</v>
      </c>
      <c r="C1730">
        <v>2558.35</v>
      </c>
      <c r="D1730">
        <v>2522.86</v>
      </c>
      <c r="E1730" s="2">
        <v>2537.09</v>
      </c>
      <c r="F1730" s="16">
        <v>40458002432</v>
      </c>
      <c r="G1730" s="3">
        <f t="shared" si="104"/>
        <v>4.0219710023770006E-4</v>
      </c>
      <c r="H1730" s="3">
        <f>1-E1730/MAX(E$2:E1730)</f>
        <v>0.56831654529367714</v>
      </c>
      <c r="I1730" s="32">
        <v>313.08333333333337</v>
      </c>
      <c r="J1730" s="32">
        <v>602.08333333333337</v>
      </c>
      <c r="K1730" s="34">
        <f ca="1">IF(ROW()&gt;计算结果!B$18+1,SUM(OFFSET(I1730,0,0,-计算结果!B$18,1))-SUM(OFFSET(J1730,0,0,-计算结果!B$18,1)),SUM(OFFSET(I1730,0,0,-ROW(),1))-SUM(OFFSET(J1730,0,0,-ROW(),1)))</f>
        <v>-4217.9999999999964</v>
      </c>
      <c r="L1730" s="35" t="str">
        <f t="shared" ca="1" si="105"/>
        <v>卖</v>
      </c>
      <c r="M1730" s="4" t="str">
        <f t="shared" ca="1" si="106"/>
        <v/>
      </c>
      <c r="N1730" s="3">
        <f ca="1">IF(L1729="买",E1730/E1729-1,0)-IF(M1730=1,计算结果!B$17,0)</f>
        <v>0</v>
      </c>
      <c r="O1730" s="2">
        <f t="shared" ca="1" si="107"/>
        <v>2.935293363805441</v>
      </c>
      <c r="P1730" s="3">
        <f ca="1">1-O1730/MAX(O$2:O1730)</f>
        <v>0.47980303091491694</v>
      </c>
    </row>
    <row r="1731" spans="1:16" x14ac:dyDescent="0.15">
      <c r="A1731" s="1">
        <v>40959</v>
      </c>
      <c r="B1731">
        <v>2571.91</v>
      </c>
      <c r="C1731">
        <v>2574.75</v>
      </c>
      <c r="D1731">
        <v>2539.9</v>
      </c>
      <c r="E1731" s="2">
        <v>2540.71</v>
      </c>
      <c r="F1731" s="16">
        <v>56748912640</v>
      </c>
      <c r="G1731" s="3">
        <f t="shared" ref="G1731:G1794" si="108">E1731/E1730-1</f>
        <v>1.4268315274585941E-3</v>
      </c>
      <c r="H1731" s="3">
        <f>1-E1731/MAX(E$2:E1731)</f>
        <v>0.56770060573061998</v>
      </c>
      <c r="I1731" s="32">
        <v>438.66666666666629</v>
      </c>
      <c r="J1731" s="32">
        <v>466.66666666666629</v>
      </c>
      <c r="K1731" s="34">
        <f ca="1">IF(ROW()&gt;计算结果!B$18+1,SUM(OFFSET(I1731,0,0,-计算结果!B$18,1))-SUM(OFFSET(J1731,0,0,-计算结果!B$18,1)),SUM(OFFSET(I1731,0,0,-ROW(),1))-SUM(OFFSET(J1731,0,0,-ROW(),1)))</f>
        <v>-4566.9999999999927</v>
      </c>
      <c r="L1731" s="35" t="str">
        <f t="shared" ca="1" si="105"/>
        <v>卖</v>
      </c>
      <c r="M1731" s="4" t="str">
        <f t="shared" ca="1" si="106"/>
        <v/>
      </c>
      <c r="N1731" s="3">
        <f ca="1">IF(L1730="买",E1731/E1730-1,0)-IF(M1731=1,计算结果!B$17,0)</f>
        <v>0</v>
      </c>
      <c r="O1731" s="2">
        <f t="shared" ca="1" si="107"/>
        <v>2.935293363805441</v>
      </c>
      <c r="P1731" s="3">
        <f ca="1">1-O1731/MAX(O$2:O1731)</f>
        <v>0.47980303091491694</v>
      </c>
    </row>
    <row r="1732" spans="1:16" x14ac:dyDescent="0.15">
      <c r="A1732" s="1">
        <v>40960</v>
      </c>
      <c r="B1732">
        <v>2544.84</v>
      </c>
      <c r="C1732">
        <v>2562.91</v>
      </c>
      <c r="D1732">
        <v>2520.79</v>
      </c>
      <c r="E1732" s="2">
        <v>2562.4499999999998</v>
      </c>
      <c r="F1732" s="16">
        <v>47758225408</v>
      </c>
      <c r="G1732" s="3">
        <f t="shared" si="108"/>
        <v>8.5566632949056753E-3</v>
      </c>
      <c r="H1732" s="3">
        <f>1-E1732/MAX(E$2:E1732)</f>
        <v>0.56400156537126522</v>
      </c>
      <c r="I1732" s="32">
        <v>806.07668231611899</v>
      </c>
      <c r="J1732" s="32">
        <v>109.07668231611899</v>
      </c>
      <c r="K1732" s="34">
        <f ca="1">IF(ROW()&gt;计算结果!B$18+1,SUM(OFFSET(I1732,0,0,-计算结果!B$18,1))-SUM(OFFSET(J1732,0,0,-计算结果!B$18,1)),SUM(OFFSET(I1732,0,0,-ROW(),1))-SUM(OFFSET(J1732,0,0,-ROW(),1)))</f>
        <v>-4367.9999999999891</v>
      </c>
      <c r="L1732" s="35" t="str">
        <f t="shared" ref="L1732:L1795" ca="1" si="109">(IF(K1732&lt;0,"卖","买"))</f>
        <v>卖</v>
      </c>
      <c r="M1732" s="4" t="str">
        <f t="shared" ref="M1732:M1795" ca="1" si="110">IF(L1731&lt;&gt;L1732,1,"")</f>
        <v/>
      </c>
      <c r="N1732" s="3">
        <f ca="1">IF(L1731="买",E1732/E1731-1,0)-IF(M1732=1,计算结果!B$17,0)</f>
        <v>0</v>
      </c>
      <c r="O1732" s="2">
        <f t="shared" ref="O1732:O1795" ca="1" si="111">IFERROR(O1731*(1+N1732),O1731)</f>
        <v>2.935293363805441</v>
      </c>
      <c r="P1732" s="3">
        <f ca="1">1-O1732/MAX(O$2:O1732)</f>
        <v>0.47980303091491694</v>
      </c>
    </row>
    <row r="1733" spans="1:16" x14ac:dyDescent="0.15">
      <c r="A1733" s="1">
        <v>40961</v>
      </c>
      <c r="B1733">
        <v>2564.3200000000002</v>
      </c>
      <c r="C1733">
        <v>2598.86</v>
      </c>
      <c r="D1733">
        <v>2560.34</v>
      </c>
      <c r="E1733" s="2">
        <v>2597.48</v>
      </c>
      <c r="F1733" s="16">
        <v>76421808128</v>
      </c>
      <c r="G1733" s="3">
        <f t="shared" si="108"/>
        <v>1.3670510644110179E-2</v>
      </c>
      <c r="H1733" s="3">
        <f>1-E1733/MAX(E$2:E1733)</f>
        <v>0.55804124412985767</v>
      </c>
      <c r="I1733" s="32">
        <v>924.99803381832487</v>
      </c>
      <c r="J1733" s="32">
        <v>34.99803381832487</v>
      </c>
      <c r="K1733" s="34">
        <f ca="1">IF(ROW()&gt;计算结果!B$18+1,SUM(OFFSET(I1733,0,0,-计算结果!B$18,1))-SUM(OFFSET(J1733,0,0,-计算结果!B$18,1)),SUM(OFFSET(I1733,0,0,-ROW(),1))-SUM(OFFSET(J1733,0,0,-ROW(),1)))</f>
        <v>-3148.9999999999964</v>
      </c>
      <c r="L1733" s="35" t="str">
        <f t="shared" ca="1" si="109"/>
        <v>卖</v>
      </c>
      <c r="M1733" s="4" t="str">
        <f t="shared" ca="1" si="110"/>
        <v/>
      </c>
      <c r="N1733" s="3">
        <f ca="1">IF(L1732="买",E1733/E1732-1,0)-IF(M1733=1,计算结果!B$17,0)</f>
        <v>0</v>
      </c>
      <c r="O1733" s="2">
        <f t="shared" ca="1" si="111"/>
        <v>2.935293363805441</v>
      </c>
      <c r="P1733" s="3">
        <f ca="1">1-O1733/MAX(O$2:O1733)</f>
        <v>0.47980303091491694</v>
      </c>
    </row>
    <row r="1734" spans="1:16" x14ac:dyDescent="0.15">
      <c r="A1734" s="1">
        <v>40962</v>
      </c>
      <c r="B1734">
        <v>2595.7800000000002</v>
      </c>
      <c r="C1734">
        <v>2614.54</v>
      </c>
      <c r="D1734">
        <v>2590.52</v>
      </c>
      <c r="E1734" s="2">
        <v>2606.2600000000002</v>
      </c>
      <c r="F1734" s="16">
        <v>72612085760</v>
      </c>
      <c r="G1734" s="3">
        <f t="shared" si="108"/>
        <v>3.3801992700617234E-3</v>
      </c>
      <c r="H1734" s="3">
        <f>1-E1734/MAX(E$2:E1734)</f>
        <v>0.5565473354658681</v>
      </c>
      <c r="I1734" s="32">
        <v>472.33333333333297</v>
      </c>
      <c r="J1734" s="32">
        <v>433.33333333333297</v>
      </c>
      <c r="K1734" s="34">
        <f ca="1">IF(ROW()&gt;计算结果!B$18+1,SUM(OFFSET(I1734,0,0,-计算结果!B$18,1))-SUM(OFFSET(J1734,0,0,-计算结果!B$18,1)),SUM(OFFSET(I1734,0,0,-ROW(),1))-SUM(OFFSET(J1734,0,0,-ROW(),1)))</f>
        <v>-2554.9999999999927</v>
      </c>
      <c r="L1734" s="35" t="str">
        <f t="shared" ca="1" si="109"/>
        <v>卖</v>
      </c>
      <c r="M1734" s="4" t="str">
        <f t="shared" ca="1" si="110"/>
        <v/>
      </c>
      <c r="N1734" s="3">
        <f ca="1">IF(L1733="买",E1734/E1733-1,0)-IF(M1734=1,计算结果!B$17,0)</f>
        <v>0</v>
      </c>
      <c r="O1734" s="2">
        <f t="shared" ca="1" si="111"/>
        <v>2.935293363805441</v>
      </c>
      <c r="P1734" s="3">
        <f ca="1">1-O1734/MAX(O$2:O1734)</f>
        <v>0.47980303091491694</v>
      </c>
    </row>
    <row r="1735" spans="1:16" x14ac:dyDescent="0.15">
      <c r="A1735" s="1">
        <v>40963</v>
      </c>
      <c r="B1735">
        <v>2607.34</v>
      </c>
      <c r="C1735">
        <v>2648.02</v>
      </c>
      <c r="D1735">
        <v>2602.7800000000002</v>
      </c>
      <c r="E1735" s="2">
        <v>2648.02</v>
      </c>
      <c r="F1735" s="16">
        <v>88058617856</v>
      </c>
      <c r="G1735" s="3">
        <f t="shared" si="108"/>
        <v>1.6022960103750039E-2</v>
      </c>
      <c r="H1735" s="3">
        <f>1-E1735/MAX(E$2:E1735)</f>
        <v>0.54944191111413598</v>
      </c>
      <c r="I1735" s="32">
        <v>869.95216400911158</v>
      </c>
      <c r="J1735" s="32">
        <v>88.952164009111584</v>
      </c>
      <c r="K1735" s="34">
        <f ca="1">IF(ROW()&gt;计算结果!B$18+1,SUM(OFFSET(I1735,0,0,-计算结果!B$18,1))-SUM(OFFSET(J1735,0,0,-计算结果!B$18,1)),SUM(OFFSET(I1735,0,0,-ROW(),1))-SUM(OFFSET(J1735,0,0,-ROW(),1)))</f>
        <v>-2494.9999999999964</v>
      </c>
      <c r="L1735" s="35" t="str">
        <f t="shared" ca="1" si="109"/>
        <v>卖</v>
      </c>
      <c r="M1735" s="4" t="str">
        <f t="shared" ca="1" si="110"/>
        <v/>
      </c>
      <c r="N1735" s="3">
        <f ca="1">IF(L1734="买",E1735/E1734-1,0)-IF(M1735=1,计算结果!B$17,0)</f>
        <v>0</v>
      </c>
      <c r="O1735" s="2">
        <f t="shared" ca="1" si="111"/>
        <v>2.935293363805441</v>
      </c>
      <c r="P1735" s="3">
        <f ca="1">1-O1735/MAX(O$2:O1735)</f>
        <v>0.47980303091491694</v>
      </c>
    </row>
    <row r="1736" spans="1:16" x14ac:dyDescent="0.15">
      <c r="A1736" s="1">
        <v>40966</v>
      </c>
      <c r="B1736">
        <v>2658.12</v>
      </c>
      <c r="C1736">
        <v>2693.84</v>
      </c>
      <c r="D1736">
        <v>2656.57</v>
      </c>
      <c r="E1736" s="2">
        <v>2656.57</v>
      </c>
      <c r="F1736" s="16">
        <v>106670211072</v>
      </c>
      <c r="G1736" s="3">
        <f t="shared" si="108"/>
        <v>3.2288275768310726E-3</v>
      </c>
      <c r="H1736" s="3">
        <f>1-E1736/MAX(E$2:E1736)</f>
        <v>0.54798713673177701</v>
      </c>
      <c r="I1736" s="32">
        <v>517.3333333333328</v>
      </c>
      <c r="J1736" s="32">
        <v>533.3333333333328</v>
      </c>
      <c r="K1736" s="34">
        <f ca="1">IF(ROW()&gt;计算结果!B$18+1,SUM(OFFSET(I1736,0,0,-计算结果!B$18,1))-SUM(OFFSET(J1736,0,0,-计算结果!B$18,1)),SUM(OFFSET(I1736,0,0,-ROW(),1))-SUM(OFFSET(J1736,0,0,-ROW(),1)))</f>
        <v>-1797.0000000000073</v>
      </c>
      <c r="L1736" s="35" t="str">
        <f t="shared" ca="1" si="109"/>
        <v>卖</v>
      </c>
      <c r="M1736" s="4" t="str">
        <f t="shared" ca="1" si="110"/>
        <v/>
      </c>
      <c r="N1736" s="3">
        <f ca="1">IF(L1735="买",E1736/E1735-1,0)-IF(M1736=1,计算结果!B$17,0)</f>
        <v>0</v>
      </c>
      <c r="O1736" s="2">
        <f t="shared" ca="1" si="111"/>
        <v>2.935293363805441</v>
      </c>
      <c r="P1736" s="3">
        <f ca="1">1-O1736/MAX(O$2:O1736)</f>
        <v>0.47980303091491694</v>
      </c>
    </row>
    <row r="1737" spans="1:16" x14ac:dyDescent="0.15">
      <c r="A1737" s="1">
        <v>40967</v>
      </c>
      <c r="B1737">
        <v>2652.34</v>
      </c>
      <c r="C1737">
        <v>2671.83</v>
      </c>
      <c r="D1737">
        <v>2641.46</v>
      </c>
      <c r="E1737" s="2">
        <v>2662.46</v>
      </c>
      <c r="F1737" s="16">
        <v>77213057024</v>
      </c>
      <c r="G1737" s="3">
        <f t="shared" si="108"/>
        <v>2.2171446639840386E-3</v>
      </c>
      <c r="H1737" s="3">
        <f>1-E1737/MAX(E$2:E1737)</f>
        <v>0.54698495882392972</v>
      </c>
      <c r="I1737" s="32">
        <v>353.99999999999994</v>
      </c>
      <c r="J1737" s="32">
        <v>600</v>
      </c>
      <c r="K1737" s="34">
        <f ca="1">IF(ROW()&gt;计算结果!B$18+1,SUM(OFFSET(I1737,0,0,-计算结果!B$18,1))-SUM(OFFSET(J1737,0,0,-计算结果!B$18,1)),SUM(OFFSET(I1737,0,0,-ROW(),1))-SUM(OFFSET(J1737,0,0,-ROW(),1)))</f>
        <v>-2007.9999999999964</v>
      </c>
      <c r="L1737" s="35" t="str">
        <f t="shared" ca="1" si="109"/>
        <v>卖</v>
      </c>
      <c r="M1737" s="4" t="str">
        <f t="shared" ca="1" si="110"/>
        <v/>
      </c>
      <c r="N1737" s="3">
        <f ca="1">IF(L1736="买",E1737/E1736-1,0)-IF(M1737=1,计算结果!B$17,0)</f>
        <v>0</v>
      </c>
      <c r="O1737" s="2">
        <f t="shared" ca="1" si="111"/>
        <v>2.935293363805441</v>
      </c>
      <c r="P1737" s="3">
        <f ca="1">1-O1737/MAX(O$2:O1737)</f>
        <v>0.47980303091491694</v>
      </c>
    </row>
    <row r="1738" spans="1:16" x14ac:dyDescent="0.15">
      <c r="A1738" s="1">
        <v>40968</v>
      </c>
      <c r="B1738">
        <v>2655.86</v>
      </c>
      <c r="C1738">
        <v>2666.65</v>
      </c>
      <c r="D1738">
        <v>2631.78</v>
      </c>
      <c r="E1738" s="2">
        <v>2634.14</v>
      </c>
      <c r="F1738" s="16">
        <v>64875220992</v>
      </c>
      <c r="G1738" s="3">
        <f t="shared" si="108"/>
        <v>-1.063677951969233E-2</v>
      </c>
      <c r="H1738" s="3">
        <f>1-E1738/MAX(E$2:E1738)</f>
        <v>0.55180357993602391</v>
      </c>
      <c r="I1738" s="32">
        <v>172.05128205128204</v>
      </c>
      <c r="J1738" s="32">
        <v>782.05128205128199</v>
      </c>
      <c r="K1738" s="34">
        <f ca="1">IF(ROW()&gt;计算结果!B$18+1,SUM(OFFSET(I1738,0,0,-计算结果!B$18,1))-SUM(OFFSET(J1738,0,0,-计算结果!B$18,1)),SUM(OFFSET(I1738,0,0,-ROW(),1))-SUM(OFFSET(J1738,0,0,-ROW(),1)))</f>
        <v>-3547.0000000000036</v>
      </c>
      <c r="L1738" s="35" t="str">
        <f t="shared" ca="1" si="109"/>
        <v>卖</v>
      </c>
      <c r="M1738" s="4" t="str">
        <f t="shared" ca="1" si="110"/>
        <v/>
      </c>
      <c r="N1738" s="3">
        <f ca="1">IF(L1737="买",E1738/E1737-1,0)-IF(M1738=1,计算结果!B$17,0)</f>
        <v>0</v>
      </c>
      <c r="O1738" s="2">
        <f t="shared" ca="1" si="111"/>
        <v>2.935293363805441</v>
      </c>
      <c r="P1738" s="3">
        <f ca="1">1-O1738/MAX(O$2:O1738)</f>
        <v>0.47980303091491694</v>
      </c>
    </row>
    <row r="1739" spans="1:16" x14ac:dyDescent="0.15">
      <c r="A1739" s="1">
        <v>40969</v>
      </c>
      <c r="B1739">
        <v>2622.74</v>
      </c>
      <c r="C1739">
        <v>2647.79</v>
      </c>
      <c r="D1739">
        <v>2621.86</v>
      </c>
      <c r="E1739" s="2">
        <v>2633.35</v>
      </c>
      <c r="F1739" s="16">
        <v>46524080128</v>
      </c>
      <c r="G1739" s="3">
        <f t="shared" si="108"/>
        <v>-2.9990812940849931E-4</v>
      </c>
      <c r="H1739" s="3">
        <f>1-E1739/MAX(E$2:E1739)</f>
        <v>0.55193799768597285</v>
      </c>
      <c r="I1739" s="32">
        <v>603.13043478260875</v>
      </c>
      <c r="J1739" s="32">
        <v>314.13043478260875</v>
      </c>
      <c r="K1739" s="34">
        <f ca="1">IF(ROW()&gt;计算结果!B$18+1,SUM(OFFSET(I1739,0,0,-计算结果!B$18,1))-SUM(OFFSET(J1739,0,0,-计算结果!B$18,1)),SUM(OFFSET(I1739,0,0,-ROW(),1))-SUM(OFFSET(J1739,0,0,-ROW(),1)))</f>
        <v>-3551.9999999999927</v>
      </c>
      <c r="L1739" s="35" t="str">
        <f t="shared" ca="1" si="109"/>
        <v>卖</v>
      </c>
      <c r="M1739" s="4" t="str">
        <f t="shared" ca="1" si="110"/>
        <v/>
      </c>
      <c r="N1739" s="3">
        <f ca="1">IF(L1738="买",E1739/E1738-1,0)-IF(M1739=1,计算结果!B$17,0)</f>
        <v>0</v>
      </c>
      <c r="O1739" s="2">
        <f t="shared" ca="1" si="111"/>
        <v>2.935293363805441</v>
      </c>
      <c r="P1739" s="3">
        <f ca="1">1-O1739/MAX(O$2:O1739)</f>
        <v>0.47980303091491694</v>
      </c>
    </row>
    <row r="1740" spans="1:16" x14ac:dyDescent="0.15">
      <c r="A1740" s="1">
        <v>40970</v>
      </c>
      <c r="B1740">
        <v>2637.96</v>
      </c>
      <c r="C1740">
        <v>2679.93</v>
      </c>
      <c r="D1740">
        <v>2637.96</v>
      </c>
      <c r="E1740" s="2">
        <v>2679.93</v>
      </c>
      <c r="F1740" s="16">
        <v>66981593088</v>
      </c>
      <c r="G1740" s="3">
        <f t="shared" si="108"/>
        <v>1.7688495642432578E-2</v>
      </c>
      <c r="H1740" s="3">
        <f>1-E1740/MAX(E$2:E1740)</f>
        <v>0.54401245491050165</v>
      </c>
      <c r="I1740" s="32">
        <v>949.00022629554201</v>
      </c>
      <c r="J1740" s="32">
        <v>21.000226295542006</v>
      </c>
      <c r="K1740" s="34">
        <f ca="1">IF(ROW()&gt;计算结果!B$18+1,SUM(OFFSET(I1740,0,0,-计算结果!B$18,1))-SUM(OFFSET(J1740,0,0,-计算结果!B$18,1)),SUM(OFFSET(I1740,0,0,-ROW(),1))-SUM(OFFSET(J1740,0,0,-ROW(),1)))</f>
        <v>-1777.9999999999854</v>
      </c>
      <c r="L1740" s="35" t="str">
        <f t="shared" ca="1" si="109"/>
        <v>卖</v>
      </c>
      <c r="M1740" s="4" t="str">
        <f t="shared" ca="1" si="110"/>
        <v/>
      </c>
      <c r="N1740" s="3">
        <f ca="1">IF(L1739="买",E1740/E1739-1,0)-IF(M1740=1,计算结果!B$17,0)</f>
        <v>0</v>
      </c>
      <c r="O1740" s="2">
        <f t="shared" ca="1" si="111"/>
        <v>2.935293363805441</v>
      </c>
      <c r="P1740" s="3">
        <f ca="1">1-O1740/MAX(O$2:O1740)</f>
        <v>0.47980303091491694</v>
      </c>
    </row>
    <row r="1741" spans="1:16" x14ac:dyDescent="0.15">
      <c r="A1741" s="1">
        <v>40973</v>
      </c>
      <c r="B1741">
        <v>2687.74</v>
      </c>
      <c r="C1741">
        <v>2694.61</v>
      </c>
      <c r="D1741">
        <v>2660.96</v>
      </c>
      <c r="E1741" s="2">
        <v>2662.7</v>
      </c>
      <c r="F1741" s="16">
        <v>74973257728</v>
      </c>
      <c r="G1741" s="3">
        <f t="shared" si="108"/>
        <v>-6.4292724063688134E-3</v>
      </c>
      <c r="H1741" s="3">
        <f>1-E1741/MAX(E$2:E1741)</f>
        <v>0.54694412305179341</v>
      </c>
      <c r="I1741" s="32">
        <v>408.43478260869568</v>
      </c>
      <c r="J1741" s="32">
        <v>530.43478260869574</v>
      </c>
      <c r="K1741" s="34">
        <f ca="1">IF(ROW()&gt;计算结果!B$18+1,SUM(OFFSET(I1741,0,0,-计算结果!B$18,1))-SUM(OFFSET(J1741,0,0,-计算结果!B$18,1)),SUM(OFFSET(I1741,0,0,-ROW(),1))-SUM(OFFSET(J1741,0,0,-ROW(),1)))</f>
        <v>-1703.9999999999891</v>
      </c>
      <c r="L1741" s="35" t="str">
        <f t="shared" ca="1" si="109"/>
        <v>卖</v>
      </c>
      <c r="M1741" s="4" t="str">
        <f t="shared" ca="1" si="110"/>
        <v/>
      </c>
      <c r="N1741" s="3">
        <f ca="1">IF(L1740="买",E1741/E1740-1,0)-IF(M1741=1,计算结果!B$17,0)</f>
        <v>0</v>
      </c>
      <c r="O1741" s="2">
        <f t="shared" ca="1" si="111"/>
        <v>2.935293363805441</v>
      </c>
      <c r="P1741" s="3">
        <f ca="1">1-O1741/MAX(O$2:O1741)</f>
        <v>0.47980303091491694</v>
      </c>
    </row>
    <row r="1742" spans="1:16" x14ac:dyDescent="0.15">
      <c r="A1742" s="1">
        <v>40974</v>
      </c>
      <c r="B1742">
        <v>2654.8</v>
      </c>
      <c r="C1742">
        <v>2657.96</v>
      </c>
      <c r="D1742">
        <v>2615.6</v>
      </c>
      <c r="E1742" s="2">
        <v>2621.0500000000002</v>
      </c>
      <c r="F1742" s="16">
        <v>68852555776</v>
      </c>
      <c r="G1742" s="3">
        <f t="shared" si="108"/>
        <v>-1.5642017501032668E-2</v>
      </c>
      <c r="H1742" s="3">
        <f>1-E1742/MAX(E$2:E1742)</f>
        <v>0.55403083100796291</v>
      </c>
      <c r="I1742" s="32">
        <v>196.75675675675674</v>
      </c>
      <c r="J1742" s="32">
        <v>756.75675675675677</v>
      </c>
      <c r="K1742" s="34">
        <f ca="1">IF(ROW()&gt;计算结果!B$18+1,SUM(OFFSET(I1742,0,0,-计算结果!B$18,1))-SUM(OFFSET(J1742,0,0,-计算结果!B$18,1)),SUM(OFFSET(I1742,0,0,-ROW(),1))-SUM(OFFSET(J1742,0,0,-ROW(),1)))</f>
        <v>-1420.9999999999964</v>
      </c>
      <c r="L1742" s="35" t="str">
        <f t="shared" ca="1" si="109"/>
        <v>卖</v>
      </c>
      <c r="M1742" s="4" t="str">
        <f t="shared" ca="1" si="110"/>
        <v/>
      </c>
      <c r="N1742" s="3">
        <f ca="1">IF(L1741="买",E1742/E1741-1,0)-IF(M1742=1,计算结果!B$17,0)</f>
        <v>0</v>
      </c>
      <c r="O1742" s="2">
        <f t="shared" ca="1" si="111"/>
        <v>2.935293363805441</v>
      </c>
      <c r="P1742" s="3">
        <f ca="1">1-O1742/MAX(O$2:O1742)</f>
        <v>0.47980303091491694</v>
      </c>
    </row>
    <row r="1743" spans="1:16" x14ac:dyDescent="0.15">
      <c r="A1743" s="1">
        <v>40975</v>
      </c>
      <c r="B1743">
        <v>2596.48</v>
      </c>
      <c r="C1743">
        <v>2628.59</v>
      </c>
      <c r="D1743">
        <v>2594.13</v>
      </c>
      <c r="E1743" s="2">
        <v>2603</v>
      </c>
      <c r="F1743" s="16">
        <v>63243292672</v>
      </c>
      <c r="G1743" s="3">
        <f t="shared" si="108"/>
        <v>-6.8865530989489221E-3</v>
      </c>
      <c r="H1743" s="3">
        <f>1-E1743/MAX(E$2:E1743)</f>
        <v>0.55710202137072073</v>
      </c>
      <c r="I1743" s="32">
        <v>259</v>
      </c>
      <c r="J1743" s="32">
        <v>700</v>
      </c>
      <c r="K1743" s="34">
        <f ca="1">IF(ROW()&gt;计算结果!B$18+1,SUM(OFFSET(I1743,0,0,-计算结果!B$18,1))-SUM(OFFSET(J1743,0,0,-计算结果!B$18,1)),SUM(OFFSET(I1743,0,0,-ROW(),1))-SUM(OFFSET(J1743,0,0,-ROW(),1)))</f>
        <v>-2050.9999999999964</v>
      </c>
      <c r="L1743" s="35" t="str">
        <f t="shared" ca="1" si="109"/>
        <v>卖</v>
      </c>
      <c r="M1743" s="4" t="str">
        <f t="shared" ca="1" si="110"/>
        <v/>
      </c>
      <c r="N1743" s="3">
        <f ca="1">IF(L1742="买",E1743/E1742-1,0)-IF(M1743=1,计算结果!B$17,0)</f>
        <v>0</v>
      </c>
      <c r="O1743" s="2">
        <f t="shared" ca="1" si="111"/>
        <v>2.935293363805441</v>
      </c>
      <c r="P1743" s="3">
        <f ca="1">1-O1743/MAX(O$2:O1743)</f>
        <v>0.47980303091491694</v>
      </c>
    </row>
    <row r="1744" spans="1:16" x14ac:dyDescent="0.15">
      <c r="A1744" s="1">
        <v>40976</v>
      </c>
      <c r="B1744">
        <v>2612.4</v>
      </c>
      <c r="C1744">
        <v>2645.95</v>
      </c>
      <c r="D1744">
        <v>2612.4</v>
      </c>
      <c r="E1744" s="2">
        <v>2635.79</v>
      </c>
      <c r="F1744" s="16">
        <v>64458850304</v>
      </c>
      <c r="G1744" s="3">
        <f t="shared" si="108"/>
        <v>1.2597003457548883E-2</v>
      </c>
      <c r="H1744" s="3">
        <f>1-E1744/MAX(E$2:E1744)</f>
        <v>0.55152283400258628</v>
      </c>
      <c r="I1744" s="32">
        <v>890.99147485080982</v>
      </c>
      <c r="J1744" s="32">
        <v>69.991474850809823</v>
      </c>
      <c r="K1744" s="34">
        <f ca="1">IF(ROW()&gt;计算结果!B$18+1,SUM(OFFSET(I1744,0,0,-计算结果!B$18,1))-SUM(OFFSET(J1744,0,0,-计算结果!B$18,1)),SUM(OFFSET(I1744,0,0,-ROW(),1))-SUM(OFFSET(J1744,0,0,-ROW(),1)))</f>
        <v>-1002.9999999999964</v>
      </c>
      <c r="L1744" s="35" t="str">
        <f t="shared" ca="1" si="109"/>
        <v>卖</v>
      </c>
      <c r="M1744" s="4" t="str">
        <f t="shared" ca="1" si="110"/>
        <v/>
      </c>
      <c r="N1744" s="3">
        <f ca="1">IF(L1743="买",E1744/E1743-1,0)-IF(M1744=1,计算结果!B$17,0)</f>
        <v>0</v>
      </c>
      <c r="O1744" s="2">
        <f t="shared" ca="1" si="111"/>
        <v>2.935293363805441</v>
      </c>
      <c r="P1744" s="3">
        <f ca="1">1-O1744/MAX(O$2:O1744)</f>
        <v>0.47980303091491694</v>
      </c>
    </row>
    <row r="1745" spans="1:16" x14ac:dyDescent="0.15">
      <c r="A1745" s="1">
        <v>40977</v>
      </c>
      <c r="B1745">
        <v>2644.1</v>
      </c>
      <c r="C1745">
        <v>2664.41</v>
      </c>
      <c r="D1745">
        <v>2631.41</v>
      </c>
      <c r="E1745" s="2">
        <v>2664.3</v>
      </c>
      <c r="F1745" s="16">
        <v>65963442176</v>
      </c>
      <c r="G1745" s="3">
        <f t="shared" si="108"/>
        <v>1.0816491450381216E-2</v>
      </c>
      <c r="H1745" s="3">
        <f>1-E1745/MAX(E$2:E1745)</f>
        <v>0.546671884570884</v>
      </c>
      <c r="I1745" s="32">
        <v>815.04100946372239</v>
      </c>
      <c r="J1745" s="32">
        <v>111.04100946372239</v>
      </c>
      <c r="K1745" s="34">
        <f ca="1">IF(ROW()&gt;计算结果!B$18+1,SUM(OFFSET(I1745,0,0,-计算结果!B$18,1))-SUM(OFFSET(J1745,0,0,-计算结果!B$18,1)),SUM(OFFSET(I1745,0,0,-ROW(),1))-SUM(OFFSET(J1745,0,0,-ROW(),1)))</f>
        <v>212.00000000000728</v>
      </c>
      <c r="L1745" s="35" t="str">
        <f t="shared" ca="1" si="109"/>
        <v>买</v>
      </c>
      <c r="M1745" s="4">
        <f t="shared" ca="1" si="110"/>
        <v>1</v>
      </c>
      <c r="N1745" s="3">
        <f ca="1">IF(L1744="买",E1745/E1744-1,0)-IF(M1745=1,计算结果!B$17,0)</f>
        <v>0</v>
      </c>
      <c r="O1745" s="2">
        <f t="shared" ca="1" si="111"/>
        <v>2.935293363805441</v>
      </c>
      <c r="P1745" s="3">
        <f ca="1">1-O1745/MAX(O$2:O1745)</f>
        <v>0.47980303091491694</v>
      </c>
    </row>
    <row r="1746" spans="1:16" x14ac:dyDescent="0.15">
      <c r="A1746" s="1">
        <v>40980</v>
      </c>
      <c r="B1746">
        <v>2663.24</v>
      </c>
      <c r="C1746">
        <v>2666.43</v>
      </c>
      <c r="D1746">
        <v>2636.42</v>
      </c>
      <c r="E1746" s="2">
        <v>2654.4</v>
      </c>
      <c r="F1746" s="16">
        <v>74367705088</v>
      </c>
      <c r="G1746" s="3">
        <f t="shared" si="108"/>
        <v>-3.7157977705213341E-3</v>
      </c>
      <c r="H1746" s="3">
        <f>1-E1746/MAX(E$2:E1746)</f>
        <v>0.54835636017151024</v>
      </c>
      <c r="I1746" s="32">
        <v>504.63636363636368</v>
      </c>
      <c r="J1746" s="32">
        <v>413.63636363636368</v>
      </c>
      <c r="K1746" s="34">
        <f ca="1">IF(ROW()&gt;计算结果!B$18+1,SUM(OFFSET(I1746,0,0,-计算结果!B$18,1))-SUM(OFFSET(J1746,0,0,-计算结果!B$18,1)),SUM(OFFSET(I1746,0,0,-ROW(),1))-SUM(OFFSET(J1746,0,0,-ROW(),1)))</f>
        <v>525.99999999999636</v>
      </c>
      <c r="L1746" s="35" t="str">
        <f t="shared" ca="1" si="109"/>
        <v>买</v>
      </c>
      <c r="M1746" s="4" t="str">
        <f t="shared" ca="1" si="110"/>
        <v/>
      </c>
      <c r="N1746" s="3">
        <f ca="1">IF(L1745="买",E1746/E1745-1,0)-IF(M1746=1,计算结果!B$17,0)</f>
        <v>-3.7157977705213341E-3</v>
      </c>
      <c r="O1746" s="2">
        <f t="shared" ca="1" si="111"/>
        <v>2.9243864072683867</v>
      </c>
      <c r="P1746" s="3">
        <f ca="1">1-O1746/MAX(O$2:O1746)</f>
        <v>0.48173597765287524</v>
      </c>
    </row>
    <row r="1747" spans="1:16" x14ac:dyDescent="0.15">
      <c r="A1747" s="1">
        <v>40981</v>
      </c>
      <c r="B1747">
        <v>2653.68</v>
      </c>
      <c r="C1747">
        <v>2681.33</v>
      </c>
      <c r="D1747">
        <v>2649.17</v>
      </c>
      <c r="E1747" s="2">
        <v>2681.07</v>
      </c>
      <c r="F1747" s="16">
        <v>66429763584</v>
      </c>
      <c r="G1747" s="3">
        <f t="shared" si="108"/>
        <v>1.0047468354430489E-2</v>
      </c>
      <c r="H1747" s="3">
        <f>1-E1747/MAX(E$2:E1747)</f>
        <v>0.54381848499285368</v>
      </c>
      <c r="I1747" s="32">
        <v>723.0331950207468</v>
      </c>
      <c r="J1747" s="32">
        <v>212.0331950207468</v>
      </c>
      <c r="K1747" s="34">
        <f ca="1">IF(ROW()&gt;计算结果!B$18+1,SUM(OFFSET(I1747,0,0,-计算结果!B$18,1))-SUM(OFFSET(J1747,0,0,-计算结果!B$18,1)),SUM(OFFSET(I1747,0,0,-ROW(),1))-SUM(OFFSET(J1747,0,0,-ROW(),1)))</f>
        <v>1529.0000000000036</v>
      </c>
      <c r="L1747" s="35" t="str">
        <f t="shared" ca="1" si="109"/>
        <v>买</v>
      </c>
      <c r="M1747" s="4" t="str">
        <f t="shared" ca="1" si="110"/>
        <v/>
      </c>
      <c r="N1747" s="3">
        <f ca="1">IF(L1746="买",E1747/E1746-1,0)-IF(M1747=1,计算结果!B$17,0)</f>
        <v>1.0047468354430489E-2</v>
      </c>
      <c r="O1747" s="2">
        <f t="shared" ca="1" si="111"/>
        <v>2.9537690871515423</v>
      </c>
      <c r="P1747" s="3">
        <f ca="1">1-O1747/MAX(O$2:O1747)</f>
        <v>0.47652873628910264</v>
      </c>
    </row>
    <row r="1748" spans="1:16" x14ac:dyDescent="0.15">
      <c r="A1748" s="1">
        <v>40982</v>
      </c>
      <c r="B1748">
        <v>2694.48</v>
      </c>
      <c r="C1748">
        <v>2705.75</v>
      </c>
      <c r="D1748">
        <v>2595.34</v>
      </c>
      <c r="E1748" s="2">
        <v>2605.11</v>
      </c>
      <c r="F1748" s="16">
        <v>117080408064</v>
      </c>
      <c r="G1748" s="3">
        <f t="shared" si="108"/>
        <v>-2.8331971936577549E-2</v>
      </c>
      <c r="H1748" s="3">
        <f>1-E1748/MAX(E$2:E1748)</f>
        <v>0.55674300687402156</v>
      </c>
      <c r="I1748" s="32">
        <v>46.894736842105267</v>
      </c>
      <c r="J1748" s="32">
        <v>937.89473684210532</v>
      </c>
      <c r="K1748" s="34">
        <f ca="1">IF(ROW()&gt;计算结果!B$18+1,SUM(OFFSET(I1748,0,0,-计算结果!B$18,1))-SUM(OFFSET(J1748,0,0,-计算结果!B$18,1)),SUM(OFFSET(I1748,0,0,-ROW(),1))-SUM(OFFSET(J1748,0,0,-ROW(),1)))</f>
        <v>674.00000000000364</v>
      </c>
      <c r="L1748" s="35" t="str">
        <f t="shared" ca="1" si="109"/>
        <v>买</v>
      </c>
      <c r="M1748" s="4" t="str">
        <f t="shared" ca="1" si="110"/>
        <v/>
      </c>
      <c r="N1748" s="3">
        <f ca="1">IF(L1747="买",E1748/E1747-1,0)-IF(M1748=1,计算结果!B$17,0)</f>
        <v>-2.8331971936577549E-2</v>
      </c>
      <c r="O1748" s="2">
        <f t="shared" ca="1" si="111"/>
        <v>2.8700829842672344</v>
      </c>
      <c r="P1748" s="3">
        <f ca="1">1-O1748/MAX(O$2:O1748)</f>
        <v>0.49135970944216467</v>
      </c>
    </row>
    <row r="1749" spans="1:16" x14ac:dyDescent="0.15">
      <c r="A1749" s="1">
        <v>40983</v>
      </c>
      <c r="B1749">
        <v>2602.66</v>
      </c>
      <c r="C1749">
        <v>2618.25</v>
      </c>
      <c r="D1749">
        <v>2575.44</v>
      </c>
      <c r="E1749" s="2">
        <v>2585.5500000000002</v>
      </c>
      <c r="F1749" s="16">
        <v>77042769920</v>
      </c>
      <c r="G1749" s="3">
        <f t="shared" si="108"/>
        <v>-7.5083201860958182E-3</v>
      </c>
      <c r="H1749" s="3">
        <f>1-E1749/MAX(E$2:E1749)</f>
        <v>0.56007112230313749</v>
      </c>
      <c r="I1749" s="32">
        <v>222.84057971014494</v>
      </c>
      <c r="J1749" s="32">
        <v>718.84057971014499</v>
      </c>
      <c r="K1749" s="34">
        <f ca="1">IF(ROW()&gt;计算结果!B$18+1,SUM(OFFSET(I1749,0,0,-计算结果!B$18,1))-SUM(OFFSET(J1749,0,0,-计算结果!B$18,1)),SUM(OFFSET(I1749,0,0,-ROW(),1))-SUM(OFFSET(J1749,0,0,-ROW(),1)))</f>
        <v>-608</v>
      </c>
      <c r="L1749" s="35" t="str">
        <f t="shared" ca="1" si="109"/>
        <v>卖</v>
      </c>
      <c r="M1749" s="4">
        <f t="shared" ca="1" si="110"/>
        <v>1</v>
      </c>
      <c r="N1749" s="3">
        <f ca="1">IF(L1748="买",E1749/E1748-1,0)-IF(M1749=1,计算结果!B$17,0)</f>
        <v>-7.5083201860958182E-3</v>
      </c>
      <c r="O1749" s="2">
        <f t="shared" ca="1" si="111"/>
        <v>2.8485334822606907</v>
      </c>
      <c r="P1749" s="3">
        <f ca="1">1-O1749/MAX(O$2:O1749)</f>
        <v>0.49517874360322167</v>
      </c>
    </row>
    <row r="1750" spans="1:16" x14ac:dyDescent="0.15">
      <c r="A1750" s="1">
        <v>40984</v>
      </c>
      <c r="B1750">
        <v>2591.8000000000002</v>
      </c>
      <c r="C1750">
        <v>2624.32</v>
      </c>
      <c r="D1750">
        <v>2577.25</v>
      </c>
      <c r="E1750" s="2">
        <v>2623.52</v>
      </c>
      <c r="F1750" s="16">
        <v>67451822080</v>
      </c>
      <c r="G1750" s="3">
        <f t="shared" si="108"/>
        <v>1.4685463441047375E-2</v>
      </c>
      <c r="H1750" s="3">
        <f>1-E1750/MAX(E$2:E1750)</f>
        <v>0.55361056285305921</v>
      </c>
      <c r="I1750" s="32">
        <v>907.99478623566222</v>
      </c>
      <c r="J1750" s="32">
        <v>44.994786235662218</v>
      </c>
      <c r="K1750" s="34">
        <f ca="1">IF(ROW()&gt;计算结果!B$18+1,SUM(OFFSET(I1750,0,0,-计算结果!B$18,1))-SUM(OFFSET(J1750,0,0,-计算结果!B$18,1)),SUM(OFFSET(I1750,0,0,-ROW(),1))-SUM(OFFSET(J1750,0,0,-ROW(),1)))</f>
        <v>1147</v>
      </c>
      <c r="L1750" s="35" t="str">
        <f t="shared" ca="1" si="109"/>
        <v>买</v>
      </c>
      <c r="M1750" s="4">
        <f t="shared" ca="1" si="110"/>
        <v>1</v>
      </c>
      <c r="N1750" s="3">
        <f ca="1">IF(L1749="买",E1750/E1749-1,0)-IF(M1750=1,计算结果!B$17,0)</f>
        <v>0</v>
      </c>
      <c r="O1750" s="2">
        <f t="shared" ca="1" si="111"/>
        <v>2.8485334822606907</v>
      </c>
      <c r="P1750" s="3">
        <f ca="1">1-O1750/MAX(O$2:O1750)</f>
        <v>0.49517874360322167</v>
      </c>
    </row>
    <row r="1751" spans="1:16" x14ac:dyDescent="0.15">
      <c r="A1751" s="1">
        <v>40987</v>
      </c>
      <c r="B1751">
        <v>2617.66</v>
      </c>
      <c r="C1751">
        <v>2631.05</v>
      </c>
      <c r="D1751">
        <v>2598.63</v>
      </c>
      <c r="E1751" s="2">
        <v>2630.01</v>
      </c>
      <c r="F1751" s="16">
        <v>68803936256</v>
      </c>
      <c r="G1751" s="3">
        <f t="shared" si="108"/>
        <v>2.4737756906751951E-3</v>
      </c>
      <c r="H1751" s="3">
        <f>1-E1751/MAX(E$2:E1751)</f>
        <v>0.55250629551487096</v>
      </c>
      <c r="I1751" s="32">
        <v>740.95804195804192</v>
      </c>
      <c r="J1751" s="32">
        <v>191.95804195804192</v>
      </c>
      <c r="K1751" s="34">
        <f ca="1">IF(ROW()&gt;计算结果!B$18+1,SUM(OFFSET(I1751,0,0,-计算结果!B$18,1))-SUM(OFFSET(J1751,0,0,-计算结果!B$18,1)),SUM(OFFSET(I1751,0,0,-ROW(),1))-SUM(OFFSET(J1751,0,0,-ROW(),1)))</f>
        <v>864.00000000000364</v>
      </c>
      <c r="L1751" s="35" t="str">
        <f t="shared" ca="1" si="109"/>
        <v>买</v>
      </c>
      <c r="M1751" s="4" t="str">
        <f t="shared" ca="1" si="110"/>
        <v/>
      </c>
      <c r="N1751" s="3">
        <f ca="1">IF(L1750="买",E1751/E1750-1,0)-IF(M1751=1,计算结果!B$17,0)</f>
        <v>2.4737756906751951E-3</v>
      </c>
      <c r="O1751" s="2">
        <f t="shared" ca="1" si="111"/>
        <v>2.8555801151431814</v>
      </c>
      <c r="P1751" s="3">
        <f ca="1">1-O1751/MAX(O$2:O1751)</f>
        <v>0.49392992905101119</v>
      </c>
    </row>
    <row r="1752" spans="1:16" x14ac:dyDescent="0.15">
      <c r="A1752" s="1">
        <v>40988</v>
      </c>
      <c r="B1752">
        <v>2622.66</v>
      </c>
      <c r="C1752">
        <v>2622.66</v>
      </c>
      <c r="D1752">
        <v>2584.02</v>
      </c>
      <c r="E1752" s="2">
        <v>2584.4499999999998</v>
      </c>
      <c r="F1752" s="16">
        <v>64263815168</v>
      </c>
      <c r="G1752" s="3">
        <f t="shared" si="108"/>
        <v>-1.7323128048942982E-2</v>
      </c>
      <c r="H1752" s="3">
        <f>1-E1752/MAX(E$2:E1752)</f>
        <v>0.56025828625876262</v>
      </c>
      <c r="I1752" s="32">
        <v>94.426966292134836</v>
      </c>
      <c r="J1752" s="32">
        <v>858.42696629213481</v>
      </c>
      <c r="K1752" s="34">
        <f ca="1">IF(ROW()&gt;计算结果!B$18+1,SUM(OFFSET(I1752,0,0,-计算结果!B$18,1))-SUM(OFFSET(J1752,0,0,-计算结果!B$18,1)),SUM(OFFSET(I1752,0,0,-ROW(),1))-SUM(OFFSET(J1752,0,0,-ROW(),1)))</f>
        <v>805.00000000000728</v>
      </c>
      <c r="L1752" s="35" t="str">
        <f t="shared" ca="1" si="109"/>
        <v>买</v>
      </c>
      <c r="M1752" s="4" t="str">
        <f t="shared" ca="1" si="110"/>
        <v/>
      </c>
      <c r="N1752" s="3">
        <f ca="1">IF(L1751="买",E1752/E1751-1,0)-IF(M1752=1,计算结果!B$17,0)</f>
        <v>-1.7323128048942982E-2</v>
      </c>
      <c r="O1752" s="2">
        <f t="shared" ca="1" si="111"/>
        <v>2.8061125351545408</v>
      </c>
      <c r="P1752" s="3">
        <f ca="1">1-O1752/MAX(O$2:O1752)</f>
        <v>0.50269664569179817</v>
      </c>
    </row>
    <row r="1753" spans="1:16" x14ac:dyDescent="0.15">
      <c r="A1753" s="1">
        <v>40989</v>
      </c>
      <c r="B1753">
        <v>2597.38</v>
      </c>
      <c r="C1753">
        <v>2613.27</v>
      </c>
      <c r="D1753">
        <v>2569.08</v>
      </c>
      <c r="E1753" s="2">
        <v>2587.79</v>
      </c>
      <c r="F1753" s="16">
        <v>66674921472</v>
      </c>
      <c r="G1753" s="3">
        <f t="shared" si="108"/>
        <v>1.2923445994312832E-3</v>
      </c>
      <c r="H1753" s="3">
        <f>1-E1753/MAX(E$2:E1753)</f>
        <v>0.5596899884298645</v>
      </c>
      <c r="I1753" s="32">
        <v>544.30612244897952</v>
      </c>
      <c r="J1753" s="32">
        <v>365.30612244897952</v>
      </c>
      <c r="K1753" s="34">
        <f ca="1">IF(ROW()&gt;计算结果!B$18+1,SUM(OFFSET(I1753,0,0,-计算结果!B$18,1))-SUM(OFFSET(J1753,0,0,-计算结果!B$18,1)),SUM(OFFSET(I1753,0,0,-ROW(),1))-SUM(OFFSET(J1753,0,0,-ROW(),1)))</f>
        <v>1814</v>
      </c>
      <c r="L1753" s="35" t="str">
        <f t="shared" ca="1" si="109"/>
        <v>买</v>
      </c>
      <c r="M1753" s="4" t="str">
        <f t="shared" ca="1" si="110"/>
        <v/>
      </c>
      <c r="N1753" s="3">
        <f ca="1">IF(L1752="买",E1753/E1752-1,0)-IF(M1753=1,计算结果!B$17,0)</f>
        <v>1.2923445994312832E-3</v>
      </c>
      <c r="O1753" s="2">
        <f t="shared" ca="1" si="111"/>
        <v>2.8097389995347442</v>
      </c>
      <c r="P1753" s="3">
        <f ca="1">1-O1753/MAX(O$2:O1753)</f>
        <v>0.50205395838757894</v>
      </c>
    </row>
    <row r="1754" spans="1:16" x14ac:dyDescent="0.15">
      <c r="A1754" s="1">
        <v>40990</v>
      </c>
      <c r="B1754">
        <v>2586.94</v>
      </c>
      <c r="C1754">
        <v>2599.2399999999998</v>
      </c>
      <c r="D1754">
        <v>2570.4499999999998</v>
      </c>
      <c r="E1754" s="2">
        <v>2583.75</v>
      </c>
      <c r="F1754" s="16">
        <v>50115506176</v>
      </c>
      <c r="G1754" s="3">
        <f t="shared" si="108"/>
        <v>-1.5611776844334235E-3</v>
      </c>
      <c r="H1754" s="3">
        <f>1-E1754/MAX(E$2:E1754)</f>
        <v>0.56037739059416047</v>
      </c>
      <c r="I1754" s="32">
        <v>373.93548387096763</v>
      </c>
      <c r="J1754" s="32">
        <v>541.93548387096757</v>
      </c>
      <c r="K1754" s="34">
        <f ca="1">IF(ROW()&gt;计算结果!B$18+1,SUM(OFFSET(I1754,0,0,-计算结果!B$18,1))-SUM(OFFSET(J1754,0,0,-计算结果!B$18,1)),SUM(OFFSET(I1754,0,0,-ROW(),1))-SUM(OFFSET(J1754,0,0,-ROW(),1)))</f>
        <v>1582.0000000000073</v>
      </c>
      <c r="L1754" s="35" t="str">
        <f t="shared" ca="1" si="109"/>
        <v>买</v>
      </c>
      <c r="M1754" s="4" t="str">
        <f t="shared" ca="1" si="110"/>
        <v/>
      </c>
      <c r="N1754" s="3">
        <f ca="1">IF(L1753="买",E1754/E1753-1,0)-IF(M1754=1,计算结果!B$17,0)</f>
        <v>-1.5611776844334235E-3</v>
      </c>
      <c r="O1754" s="2">
        <f t="shared" ca="1" si="111"/>
        <v>2.8053524977095883</v>
      </c>
      <c r="P1754" s="3">
        <f ca="1">1-O1754/MAX(O$2:O1754)</f>
        <v>0.50283134063579626</v>
      </c>
    </row>
    <row r="1755" spans="1:16" x14ac:dyDescent="0.15">
      <c r="A1755" s="1">
        <v>40991</v>
      </c>
      <c r="B1755">
        <v>2575.33</v>
      </c>
      <c r="C1755">
        <v>2578.83</v>
      </c>
      <c r="D1755">
        <v>2544.5300000000002</v>
      </c>
      <c r="E1755" s="2">
        <v>2552.94</v>
      </c>
      <c r="F1755" s="16">
        <v>47812444160</v>
      </c>
      <c r="G1755" s="3">
        <f t="shared" si="108"/>
        <v>-1.1924528301886728E-2</v>
      </c>
      <c r="H1755" s="3">
        <f>1-E1755/MAX(E$2:E1755)</f>
        <v>0.56561968284216979</v>
      </c>
      <c r="I1755" s="32">
        <v>102.40909090909089</v>
      </c>
      <c r="J1755" s="32">
        <v>853.40909090909088</v>
      </c>
      <c r="K1755" s="34">
        <f ca="1">IF(ROW()&gt;计算结果!B$18+1,SUM(OFFSET(I1755,0,0,-计算结果!B$18,1))-SUM(OFFSET(J1755,0,0,-计算结果!B$18,1)),SUM(OFFSET(I1755,0,0,-ROW(),1))-SUM(OFFSET(J1755,0,0,-ROW(),1)))</f>
        <v>572.00000000000364</v>
      </c>
      <c r="L1755" s="35" t="str">
        <f t="shared" ca="1" si="109"/>
        <v>买</v>
      </c>
      <c r="M1755" s="4" t="str">
        <f t="shared" ca="1" si="110"/>
        <v/>
      </c>
      <c r="N1755" s="3">
        <f ca="1">IF(L1754="买",E1755/E1754-1,0)-IF(M1755=1,计算结果!B$17,0)</f>
        <v>-1.1924528301886728E-2</v>
      </c>
      <c r="O1755" s="2">
        <f t="shared" ca="1" si="111"/>
        <v>2.7718999924538816</v>
      </c>
      <c r="P1755" s="3">
        <f ca="1">1-O1755/MAX(O$2:O1755)</f>
        <v>0.50875984238519578</v>
      </c>
    </row>
    <row r="1756" spans="1:16" x14ac:dyDescent="0.15">
      <c r="A1756" s="1">
        <v>40994</v>
      </c>
      <c r="B1756">
        <v>2551.4299999999998</v>
      </c>
      <c r="C1756">
        <v>2562.9299999999998</v>
      </c>
      <c r="D1756">
        <v>2540.6999999999998</v>
      </c>
      <c r="E1756" s="2">
        <v>2555.44</v>
      </c>
      <c r="F1756" s="16">
        <v>36356132864</v>
      </c>
      <c r="G1756" s="3">
        <f t="shared" si="108"/>
        <v>9.7926312408436189E-4</v>
      </c>
      <c r="H1756" s="3">
        <f>1-E1756/MAX(E$2:E1756)</f>
        <v>0.56519431021574895</v>
      </c>
      <c r="I1756" s="32">
        <v>387</v>
      </c>
      <c r="J1756" s="32">
        <v>516</v>
      </c>
      <c r="K1756" s="34">
        <f ca="1">IF(ROW()&gt;计算结果!B$18+1,SUM(OFFSET(I1756,0,0,-计算结果!B$18,1))-SUM(OFFSET(J1756,0,0,-计算结果!B$18,1)),SUM(OFFSET(I1756,0,0,-ROW(),1))-SUM(OFFSET(J1756,0,0,-ROW(),1)))</f>
        <v>575.00000000000364</v>
      </c>
      <c r="L1756" s="35" t="str">
        <f t="shared" ca="1" si="109"/>
        <v>买</v>
      </c>
      <c r="M1756" s="4" t="str">
        <f t="shared" ca="1" si="110"/>
        <v/>
      </c>
      <c r="N1756" s="3">
        <f ca="1">IF(L1755="买",E1756/E1755-1,0)-IF(M1756=1,计算结果!B$17,0)</f>
        <v>9.7926312408436189E-4</v>
      </c>
      <c r="O1756" s="2">
        <f t="shared" ca="1" si="111"/>
        <v>2.7746144119001412</v>
      </c>
      <c r="P1756" s="3">
        <f ca="1">1-O1756/MAX(O$2:O1756)</f>
        <v>0.50827878901377421</v>
      </c>
    </row>
    <row r="1757" spans="1:16" x14ac:dyDescent="0.15">
      <c r="A1757" s="1">
        <v>40995</v>
      </c>
      <c r="B1757">
        <v>2565.5500000000002</v>
      </c>
      <c r="C1757">
        <v>2571.9</v>
      </c>
      <c r="D1757">
        <v>2544.37</v>
      </c>
      <c r="E1757" s="2">
        <v>2547.14</v>
      </c>
      <c r="F1757" s="16">
        <v>47394455552</v>
      </c>
      <c r="G1757" s="3">
        <f t="shared" si="108"/>
        <v>-3.2479729518205547E-3</v>
      </c>
      <c r="H1757" s="3">
        <f>1-E1757/MAX(E$2:E1757)</f>
        <v>0.56660654733546589</v>
      </c>
      <c r="I1757" s="32">
        <v>395.61538461538458</v>
      </c>
      <c r="J1757" s="32">
        <v>534.61538461538453</v>
      </c>
      <c r="K1757" s="34">
        <f ca="1">IF(ROW()&gt;计算结果!B$18+1,SUM(OFFSET(I1757,0,0,-计算结果!B$18,1))-SUM(OFFSET(J1757,0,0,-计算结果!B$18,1)),SUM(OFFSET(I1757,0,0,-ROW(),1))-SUM(OFFSET(J1757,0,0,-ROW(),1)))</f>
        <v>994</v>
      </c>
      <c r="L1757" s="35" t="str">
        <f t="shared" ca="1" si="109"/>
        <v>买</v>
      </c>
      <c r="M1757" s="4" t="str">
        <f t="shared" ca="1" si="110"/>
        <v/>
      </c>
      <c r="N1757" s="3">
        <f ca="1">IF(L1756="买",E1757/E1756-1,0)-IF(M1757=1,计算结果!B$17,0)</f>
        <v>-3.2479729518205547E-3</v>
      </c>
      <c r="O1757" s="2">
        <f t="shared" ca="1" si="111"/>
        <v>2.7656025393385582</v>
      </c>
      <c r="P1757" s="3">
        <f ca="1">1-O1757/MAX(O$2:O1757)</f>
        <v>0.50987588620689395</v>
      </c>
    </row>
    <row r="1758" spans="1:16" x14ac:dyDescent="0.15">
      <c r="A1758" s="1">
        <v>40996</v>
      </c>
      <c r="B1758">
        <v>2538.46</v>
      </c>
      <c r="C1758">
        <v>2540.42</v>
      </c>
      <c r="D1758">
        <v>2471.0300000000002</v>
      </c>
      <c r="E1758" s="2">
        <v>2474.9</v>
      </c>
      <c r="F1758" s="16">
        <v>54993641472</v>
      </c>
      <c r="G1758" s="3">
        <f t="shared" si="108"/>
        <v>-2.8361220820213973E-2</v>
      </c>
      <c r="H1758" s="3">
        <f>1-E1758/MAX(E$2:E1758)</f>
        <v>0.57889811474851971</v>
      </c>
      <c r="I1758" s="32">
        <v>28.36082474226804</v>
      </c>
      <c r="J1758" s="32">
        <v>945.36082474226805</v>
      </c>
      <c r="K1758" s="34">
        <f ca="1">IF(ROW()&gt;计算结果!B$18+1,SUM(OFFSET(I1758,0,0,-计算结果!B$18,1))-SUM(OFFSET(J1758,0,0,-计算结果!B$18,1)),SUM(OFFSET(I1758,0,0,-ROW(),1))-SUM(OFFSET(J1758,0,0,-ROW(),1)))</f>
        <v>700.00000000000364</v>
      </c>
      <c r="L1758" s="35" t="str">
        <f t="shared" ca="1" si="109"/>
        <v>买</v>
      </c>
      <c r="M1758" s="4" t="str">
        <f t="shared" ca="1" si="110"/>
        <v/>
      </c>
      <c r="N1758" s="3">
        <f ca="1">IF(L1757="买",E1758/E1757-1,0)-IF(M1758=1,计算结果!B$17,0)</f>
        <v>-2.8361220820213973E-2</v>
      </c>
      <c r="O1758" s="2">
        <f t="shared" ca="1" si="111"/>
        <v>2.6871666750194327</v>
      </c>
      <c r="P1758" s="3">
        <f ca="1">1-O1758/MAX(O$2:O1758)</f>
        <v>0.52377640442749185</v>
      </c>
    </row>
    <row r="1759" spans="1:16" x14ac:dyDescent="0.15">
      <c r="A1759" s="1">
        <v>40997</v>
      </c>
      <c r="B1759">
        <v>2463.69</v>
      </c>
      <c r="C1759">
        <v>2476.48</v>
      </c>
      <c r="D1759">
        <v>2429.73</v>
      </c>
      <c r="E1759" s="2">
        <v>2443.12</v>
      </c>
      <c r="F1759" s="16">
        <v>48651595776</v>
      </c>
      <c r="G1759" s="3">
        <f t="shared" si="108"/>
        <v>-1.284092286557037E-2</v>
      </c>
      <c r="H1759" s="3">
        <f>1-E1759/MAX(E$2:E1759)</f>
        <v>0.58430545157558023</v>
      </c>
      <c r="I1759" s="32">
        <v>172.33333333333331</v>
      </c>
      <c r="J1759" s="32">
        <v>783.33333333333326</v>
      </c>
      <c r="K1759" s="34">
        <f ca="1">IF(ROW()&gt;计算结果!B$18+1,SUM(OFFSET(I1759,0,0,-计算结果!B$18,1))-SUM(OFFSET(J1759,0,0,-计算结果!B$18,1)),SUM(OFFSET(I1759,0,0,-ROW(),1))-SUM(OFFSET(J1759,0,0,-ROW(),1)))</f>
        <v>964.00000000001091</v>
      </c>
      <c r="L1759" s="35" t="str">
        <f t="shared" ca="1" si="109"/>
        <v>买</v>
      </c>
      <c r="M1759" s="4" t="str">
        <f t="shared" ca="1" si="110"/>
        <v/>
      </c>
      <c r="N1759" s="3">
        <f ca="1">IF(L1758="买",E1759/E1758-1,0)-IF(M1759=1,计算结果!B$17,0)</f>
        <v>-1.284092286557037E-2</v>
      </c>
      <c r="O1759" s="2">
        <f t="shared" ca="1" si="111"/>
        <v>2.652660975018577</v>
      </c>
      <c r="P1759" s="3">
        <f ca="1">1-O1759/MAX(O$2:O1759)</f>
        <v>0.52989155488500295</v>
      </c>
    </row>
    <row r="1760" spans="1:16" x14ac:dyDescent="0.15">
      <c r="A1760" s="1">
        <v>40998</v>
      </c>
      <c r="B1760">
        <v>2447.94</v>
      </c>
      <c r="C1760">
        <v>2461.98</v>
      </c>
      <c r="D1760">
        <v>2438.4899999999998</v>
      </c>
      <c r="E1760" s="2">
        <v>2454.9</v>
      </c>
      <c r="F1760" s="16">
        <v>39139733504</v>
      </c>
      <c r="G1760" s="3">
        <f t="shared" si="108"/>
        <v>4.8217033956581279E-3</v>
      </c>
      <c r="H1760" s="3">
        <f>1-E1760/MAX(E$2:E1760)</f>
        <v>0.58230109575988565</v>
      </c>
      <c r="I1760" s="32">
        <v>480.66666666666623</v>
      </c>
      <c r="J1760" s="32">
        <v>466.66666666666623</v>
      </c>
      <c r="K1760" s="34">
        <f ca="1">IF(ROW()&gt;计算结果!B$18+1,SUM(OFFSET(I1760,0,0,-计算结果!B$18,1))-SUM(OFFSET(J1760,0,0,-计算结果!B$18,1)),SUM(OFFSET(I1760,0,0,-ROW(),1))-SUM(OFFSET(J1760,0,0,-ROW(),1)))</f>
        <v>1651.0000000000036</v>
      </c>
      <c r="L1760" s="35" t="str">
        <f t="shared" ca="1" si="109"/>
        <v>买</v>
      </c>
      <c r="M1760" s="4" t="str">
        <f t="shared" ca="1" si="110"/>
        <v/>
      </c>
      <c r="N1760" s="3">
        <f ca="1">IF(L1759="买",E1760/E1759-1,0)-IF(M1760=1,计算结果!B$17,0)</f>
        <v>4.8217033956581279E-3</v>
      </c>
      <c r="O1760" s="2">
        <f t="shared" ca="1" si="111"/>
        <v>2.6654513194493541</v>
      </c>
      <c r="P1760" s="3">
        <f ca="1">1-O1760/MAX(O$2:O1760)</f>
        <v>0.52762483139886451</v>
      </c>
    </row>
    <row r="1761" spans="1:16" x14ac:dyDescent="0.15">
      <c r="A1761" s="1">
        <v>41004</v>
      </c>
      <c r="B1761">
        <v>2449.21</v>
      </c>
      <c r="C1761">
        <v>2517.39</v>
      </c>
      <c r="D1761">
        <v>2441.27</v>
      </c>
      <c r="E1761" s="2">
        <v>2512.83</v>
      </c>
      <c r="F1761" s="16">
        <v>58049691648</v>
      </c>
      <c r="G1761" s="3">
        <f t="shared" si="108"/>
        <v>2.359770255407545E-2</v>
      </c>
      <c r="H1761" s="3">
        <f>1-E1761/MAX(E$2:E1761)</f>
        <v>0.57244436126046416</v>
      </c>
      <c r="I1761" s="32">
        <v>942.9996108192255</v>
      </c>
      <c r="J1761" s="32">
        <v>17.999610819225495</v>
      </c>
      <c r="K1761" s="34">
        <f ca="1">IF(ROW()&gt;计算结果!B$18+1,SUM(OFFSET(I1761,0,0,-计算结果!B$18,1))-SUM(OFFSET(J1761,0,0,-计算结果!B$18,1)),SUM(OFFSET(I1761,0,0,-ROW(),1))-SUM(OFFSET(J1761,0,0,-ROW(),1)))</f>
        <v>3369.0000000000073</v>
      </c>
      <c r="L1761" s="35" t="str">
        <f t="shared" ca="1" si="109"/>
        <v>买</v>
      </c>
      <c r="M1761" s="4" t="str">
        <f t="shared" ca="1" si="110"/>
        <v/>
      </c>
      <c r="N1761" s="3">
        <f ca="1">IF(L1760="买",E1761/E1760-1,0)-IF(M1761=1,计算结果!B$17,0)</f>
        <v>2.359770255407545E-2</v>
      </c>
      <c r="O1761" s="2">
        <f t="shared" ca="1" si="111"/>
        <v>2.7283498468580878</v>
      </c>
      <c r="P1761" s="3">
        <f ca="1">1-O1761/MAX(O$2:O1761)</f>
        <v>0.51647786267628359</v>
      </c>
    </row>
    <row r="1762" spans="1:16" x14ac:dyDescent="0.15">
      <c r="A1762" s="1">
        <v>41005</v>
      </c>
      <c r="B1762">
        <v>2509.4499999999998</v>
      </c>
      <c r="C1762">
        <v>2525.5300000000002</v>
      </c>
      <c r="D1762">
        <v>2502.6999999999998</v>
      </c>
      <c r="E1762" s="2">
        <v>2519.83</v>
      </c>
      <c r="F1762" s="16">
        <v>47207796736</v>
      </c>
      <c r="G1762" s="3">
        <f t="shared" si="108"/>
        <v>2.7857037682612606E-3</v>
      </c>
      <c r="H1762" s="3">
        <f>1-E1762/MAX(E$2:E1762)</f>
        <v>0.57125331790648604</v>
      </c>
      <c r="I1762" s="32">
        <v>606.33962264150944</v>
      </c>
      <c r="J1762" s="32">
        <v>294.33962264150944</v>
      </c>
      <c r="K1762" s="34">
        <f ca="1">IF(ROW()&gt;计算结果!B$18+1,SUM(OFFSET(I1762,0,0,-计算结果!B$18,1))-SUM(OFFSET(J1762,0,0,-计算结果!B$18,1)),SUM(OFFSET(I1762,0,0,-ROW(),1))-SUM(OFFSET(J1762,0,0,-ROW(),1)))</f>
        <v>2849</v>
      </c>
      <c r="L1762" s="35" t="str">
        <f t="shared" ca="1" si="109"/>
        <v>买</v>
      </c>
      <c r="M1762" s="4" t="str">
        <f t="shared" ca="1" si="110"/>
        <v/>
      </c>
      <c r="N1762" s="3">
        <f ca="1">IF(L1761="买",E1762/E1761-1,0)-IF(M1762=1,计算结果!B$17,0)</f>
        <v>2.7857037682612606E-3</v>
      </c>
      <c r="O1762" s="2">
        <f t="shared" ca="1" si="111"/>
        <v>2.7359502213076152</v>
      </c>
      <c r="P1762" s="3">
        <f ca="1">1-O1762/MAX(O$2:O1762)</f>
        <v>0.51513091323630322</v>
      </c>
    </row>
    <row r="1763" spans="1:16" x14ac:dyDescent="0.15">
      <c r="A1763" s="1">
        <v>41008</v>
      </c>
      <c r="B1763">
        <v>2510.5300000000002</v>
      </c>
      <c r="C1763">
        <v>2518.38</v>
      </c>
      <c r="D1763">
        <v>2491.59</v>
      </c>
      <c r="E1763" s="2">
        <v>2495.15</v>
      </c>
      <c r="F1763" s="16">
        <v>38180753408</v>
      </c>
      <c r="G1763" s="3">
        <f t="shared" si="108"/>
        <v>-9.7943115210152865E-3</v>
      </c>
      <c r="H1763" s="3">
        <f>1-E1763/MAX(E$2:E1763)</f>
        <v>0.57545259647451164</v>
      </c>
      <c r="I1763" s="32">
        <v>201.57534246575344</v>
      </c>
      <c r="J1763" s="32">
        <v>746.57534246575347</v>
      </c>
      <c r="K1763" s="34">
        <f ca="1">IF(ROW()&gt;计算结果!B$18+1,SUM(OFFSET(I1763,0,0,-计算结果!B$18,1))-SUM(OFFSET(J1763,0,0,-计算结果!B$18,1)),SUM(OFFSET(I1763,0,0,-ROW(),1))-SUM(OFFSET(J1763,0,0,-ROW(),1)))</f>
        <v>2505</v>
      </c>
      <c r="L1763" s="35" t="str">
        <f t="shared" ca="1" si="109"/>
        <v>买</v>
      </c>
      <c r="M1763" s="4" t="str">
        <f t="shared" ca="1" si="110"/>
        <v/>
      </c>
      <c r="N1763" s="3">
        <f ca="1">IF(L1762="买",E1763/E1762-1,0)-IF(M1763=1,计算结果!B$17,0)</f>
        <v>-9.7943115210152865E-3</v>
      </c>
      <c r="O1763" s="2">
        <f t="shared" ca="1" si="111"/>
        <v>2.7091534725341377</v>
      </c>
      <c r="P1763" s="3">
        <f ca="1">1-O1763/MAX(O$2:O1763)</f>
        <v>0.51987987211897702</v>
      </c>
    </row>
    <row r="1764" spans="1:16" x14ac:dyDescent="0.15">
      <c r="A1764" s="1">
        <v>41009</v>
      </c>
      <c r="B1764">
        <v>2490.2800000000002</v>
      </c>
      <c r="C1764">
        <v>2519.81</v>
      </c>
      <c r="D1764">
        <v>2459.35</v>
      </c>
      <c r="E1764" s="2">
        <v>2519.79</v>
      </c>
      <c r="F1764" s="16">
        <v>44064833536</v>
      </c>
      <c r="G1764" s="3">
        <f t="shared" si="108"/>
        <v>9.8751578061437861E-3</v>
      </c>
      <c r="H1764" s="3">
        <f>1-E1764/MAX(E$2:E1764)</f>
        <v>0.57126012386850888</v>
      </c>
      <c r="I1764" s="32">
        <v>797.05882352941182</v>
      </c>
      <c r="J1764" s="32">
        <v>147.05882352941182</v>
      </c>
      <c r="K1764" s="34">
        <f ca="1">IF(ROW()&gt;计算结果!B$18+1,SUM(OFFSET(I1764,0,0,-计算结果!B$18,1))-SUM(OFFSET(J1764,0,0,-计算结果!B$18,1)),SUM(OFFSET(I1764,0,0,-ROW(),1))-SUM(OFFSET(J1764,0,0,-ROW(),1)))</f>
        <v>3277.9999999999927</v>
      </c>
      <c r="L1764" s="35" t="str">
        <f t="shared" ca="1" si="109"/>
        <v>买</v>
      </c>
      <c r="M1764" s="4" t="str">
        <f t="shared" ca="1" si="110"/>
        <v/>
      </c>
      <c r="N1764" s="3">
        <f ca="1">IF(L1763="买",E1764/E1763-1,0)-IF(M1764=1,计算结果!B$17,0)</f>
        <v>9.8751578061437861E-3</v>
      </c>
      <c r="O1764" s="2">
        <f t="shared" ca="1" si="111"/>
        <v>2.7359067905964749</v>
      </c>
      <c r="P1764" s="3">
        <f ca="1">1-O1764/MAX(O$2:O1764)</f>
        <v>0.51513861009024597</v>
      </c>
    </row>
    <row r="1765" spans="1:16" x14ac:dyDescent="0.15">
      <c r="A1765" s="1">
        <v>41010</v>
      </c>
      <c r="B1765">
        <v>2494.52</v>
      </c>
      <c r="C1765">
        <v>2541.13</v>
      </c>
      <c r="D1765">
        <v>2489.33</v>
      </c>
      <c r="E1765" s="2">
        <v>2520.04</v>
      </c>
      <c r="F1765" s="16">
        <v>43627982848</v>
      </c>
      <c r="G1765" s="3">
        <f t="shared" si="108"/>
        <v>9.9214617091059054E-5</v>
      </c>
      <c r="H1765" s="3">
        <f>1-E1765/MAX(E$2:E1765)</f>
        <v>0.57121758660586675</v>
      </c>
      <c r="I1765" s="32">
        <v>512</v>
      </c>
      <c r="J1765" s="32">
        <v>400</v>
      </c>
      <c r="K1765" s="34">
        <f ca="1">IF(ROW()&gt;计算结果!B$18+1,SUM(OFFSET(I1765,0,0,-计算结果!B$18,1))-SUM(OFFSET(J1765,0,0,-计算结果!B$18,1)),SUM(OFFSET(I1765,0,0,-ROW(),1))-SUM(OFFSET(J1765,0,0,-ROW(),1)))</f>
        <v>4202.9999999999891</v>
      </c>
      <c r="L1765" s="35" t="str">
        <f t="shared" ca="1" si="109"/>
        <v>买</v>
      </c>
      <c r="M1765" s="4" t="str">
        <f t="shared" ca="1" si="110"/>
        <v/>
      </c>
      <c r="N1765" s="3">
        <f ca="1">IF(L1764="买",E1765/E1764-1,0)-IF(M1765=1,计算结果!B$17,0)</f>
        <v>9.9214617091059054E-5</v>
      </c>
      <c r="O1765" s="2">
        <f t="shared" ca="1" si="111"/>
        <v>2.7361782325411008</v>
      </c>
      <c r="P1765" s="3">
        <f ca="1">1-O1765/MAX(O$2:O1765)</f>
        <v>0.51509050475310381</v>
      </c>
    </row>
    <row r="1766" spans="1:16" x14ac:dyDescent="0.15">
      <c r="A1766" s="1">
        <v>41011</v>
      </c>
      <c r="B1766">
        <v>2522.83</v>
      </c>
      <c r="C1766">
        <v>2570.84</v>
      </c>
      <c r="D1766">
        <v>2516.5700000000002</v>
      </c>
      <c r="E1766" s="2">
        <v>2570.44</v>
      </c>
      <c r="F1766" s="16">
        <v>59536949248</v>
      </c>
      <c r="G1766" s="3">
        <f t="shared" si="108"/>
        <v>1.9999682544721509E-2</v>
      </c>
      <c r="H1766" s="3">
        <f>1-E1766/MAX(E$2:E1766)</f>
        <v>0.56264207445722447</v>
      </c>
      <c r="I1766" s="32">
        <v>915.99494949494942</v>
      </c>
      <c r="J1766" s="32">
        <v>36.994949494949424</v>
      </c>
      <c r="K1766" s="34">
        <f ca="1">IF(ROW()&gt;计算结果!B$18+1,SUM(OFFSET(I1766,0,0,-计算结果!B$18,1))-SUM(OFFSET(J1766,0,0,-计算结果!B$18,1)),SUM(OFFSET(I1766,0,0,-ROW(),1))-SUM(OFFSET(J1766,0,0,-ROW(),1)))</f>
        <v>5531.9999999999927</v>
      </c>
      <c r="L1766" s="35" t="str">
        <f t="shared" ca="1" si="109"/>
        <v>买</v>
      </c>
      <c r="M1766" s="4" t="str">
        <f t="shared" ca="1" si="110"/>
        <v/>
      </c>
      <c r="N1766" s="3">
        <f ca="1">IF(L1765="买",E1766/E1765-1,0)-IF(M1766=1,计算结果!B$17,0)</f>
        <v>1.9999682544721509E-2</v>
      </c>
      <c r="O1766" s="2">
        <f t="shared" ca="1" si="111"/>
        <v>2.7909009285777002</v>
      </c>
      <c r="P1766" s="3">
        <f ca="1">1-O1766/MAX(O$2:O1766)</f>
        <v>0.50539246878524469</v>
      </c>
    </row>
    <row r="1767" spans="1:16" x14ac:dyDescent="0.15">
      <c r="A1767" s="1">
        <v>41012</v>
      </c>
      <c r="B1767">
        <v>2575.0500000000002</v>
      </c>
      <c r="C1767">
        <v>2593.79</v>
      </c>
      <c r="D1767">
        <v>2570.04</v>
      </c>
      <c r="E1767" s="2">
        <v>2580.4499999999998</v>
      </c>
      <c r="F1767" s="16">
        <v>61892976640</v>
      </c>
      <c r="G1767" s="3">
        <f t="shared" si="108"/>
        <v>3.8942749101320562E-3</v>
      </c>
      <c r="H1767" s="3">
        <f>1-E1767/MAX(E$2:E1767)</f>
        <v>0.56093888246103596</v>
      </c>
      <c r="I1767" s="32">
        <v>646.73913043478262</v>
      </c>
      <c r="J1767" s="32">
        <v>271.73913043478262</v>
      </c>
      <c r="K1767" s="34">
        <f ca="1">IF(ROW()&gt;计算结果!B$18+1,SUM(OFFSET(I1767,0,0,-计算结果!B$18,1))-SUM(OFFSET(J1767,0,0,-计算结果!B$18,1)),SUM(OFFSET(I1767,0,0,-ROW(),1))-SUM(OFFSET(J1767,0,0,-ROW(),1)))</f>
        <v>5288.9999999999891</v>
      </c>
      <c r="L1767" s="35" t="str">
        <f t="shared" ca="1" si="109"/>
        <v>买</v>
      </c>
      <c r="M1767" s="4" t="str">
        <f t="shared" ca="1" si="110"/>
        <v/>
      </c>
      <c r="N1767" s="3">
        <f ca="1">IF(L1766="买",E1767/E1766-1,0)-IF(M1767=1,计算结果!B$17,0)</f>
        <v>3.8942749101320562E-3</v>
      </c>
      <c r="O1767" s="2">
        <f t="shared" ca="1" si="111"/>
        <v>2.8017694640405244</v>
      </c>
      <c r="P1767" s="3">
        <f ca="1">1-O1767/MAX(O$2:O1767)</f>
        <v>0.50346633108607275</v>
      </c>
    </row>
    <row r="1768" spans="1:16" x14ac:dyDescent="0.15">
      <c r="A1768" s="1">
        <v>41015</v>
      </c>
      <c r="B1768">
        <v>2564.23</v>
      </c>
      <c r="C1768">
        <v>2586.1999999999998</v>
      </c>
      <c r="D1768">
        <v>2559.7800000000002</v>
      </c>
      <c r="E1768" s="2">
        <v>2574.04</v>
      </c>
      <c r="F1768" s="16">
        <v>42650755072</v>
      </c>
      <c r="G1768" s="3">
        <f t="shared" si="108"/>
        <v>-2.484062857253555E-3</v>
      </c>
      <c r="H1768" s="3">
        <f>1-E1768/MAX(E$2:E1768)</f>
        <v>0.56202953787517873</v>
      </c>
      <c r="I1768" s="32">
        <v>498.00000000000006</v>
      </c>
      <c r="J1768" s="32">
        <v>415.00000000000006</v>
      </c>
      <c r="K1768" s="34">
        <f ca="1">IF(ROW()&gt;计算结果!B$18+1,SUM(OFFSET(I1768,0,0,-计算结果!B$18,1))-SUM(OFFSET(J1768,0,0,-计算结果!B$18,1)),SUM(OFFSET(I1768,0,0,-ROW(),1))-SUM(OFFSET(J1768,0,0,-ROW(),1)))</f>
        <v>5707.9999999999927</v>
      </c>
      <c r="L1768" s="35" t="str">
        <f t="shared" ca="1" si="109"/>
        <v>买</v>
      </c>
      <c r="M1768" s="4" t="str">
        <f t="shared" ca="1" si="110"/>
        <v/>
      </c>
      <c r="N1768" s="3">
        <f ca="1">IF(L1767="买",E1768/E1767-1,0)-IF(M1768=1,计算结果!B$17,0)</f>
        <v>-2.484062857253555E-3</v>
      </c>
      <c r="O1768" s="2">
        <f t="shared" ca="1" si="111"/>
        <v>2.7948096925803143</v>
      </c>
      <c r="P1768" s="3">
        <f ca="1">1-O1768/MAX(O$2:O1768)</f>
        <v>0.50469975193039773</v>
      </c>
    </row>
    <row r="1769" spans="1:16" x14ac:dyDescent="0.15">
      <c r="A1769" s="1">
        <v>41016</v>
      </c>
      <c r="B1769">
        <v>2572.36</v>
      </c>
      <c r="C1769">
        <v>2578.7600000000002</v>
      </c>
      <c r="D1769">
        <v>2541.54</v>
      </c>
      <c r="E1769" s="2">
        <v>2541.88</v>
      </c>
      <c r="F1769" s="16">
        <v>38328418304</v>
      </c>
      <c r="G1769" s="3">
        <f t="shared" si="108"/>
        <v>-1.2493978337554945E-2</v>
      </c>
      <c r="H1769" s="3">
        <f>1-E1769/MAX(E$2:E1769)</f>
        <v>0.56750153134145509</v>
      </c>
      <c r="I1769" s="32">
        <v>137.84337349397592</v>
      </c>
      <c r="J1769" s="32">
        <v>810.84337349397595</v>
      </c>
      <c r="K1769" s="34">
        <f ca="1">IF(ROW()&gt;计算结果!B$18+1,SUM(OFFSET(I1769,0,0,-计算结果!B$18,1))-SUM(OFFSET(J1769,0,0,-计算结果!B$18,1)),SUM(OFFSET(I1769,0,0,-ROW(),1))-SUM(OFFSET(J1769,0,0,-ROW(),1)))</f>
        <v>5852.9999999999964</v>
      </c>
      <c r="L1769" s="35" t="str">
        <f t="shared" ca="1" si="109"/>
        <v>买</v>
      </c>
      <c r="M1769" s="4" t="str">
        <f t="shared" ca="1" si="110"/>
        <v/>
      </c>
      <c r="N1769" s="3">
        <f ca="1">IF(L1768="买",E1769/E1768-1,0)-IF(M1769=1,计算结果!B$17,0)</f>
        <v>-1.2493978337554945E-2</v>
      </c>
      <c r="O1769" s="2">
        <f t="shared" ca="1" si="111"/>
        <v>2.7598914008236273</v>
      </c>
      <c r="P1769" s="3">
        <f ca="1">1-O1769/MAX(O$2:O1769)</f>
        <v>0.51088802250036491</v>
      </c>
    </row>
    <row r="1770" spans="1:16" x14ac:dyDescent="0.15">
      <c r="A1770" s="1">
        <v>41017</v>
      </c>
      <c r="B1770">
        <v>2550.91</v>
      </c>
      <c r="C1770">
        <v>2602.11</v>
      </c>
      <c r="D1770">
        <v>2546</v>
      </c>
      <c r="E1770" s="2">
        <v>2599.91</v>
      </c>
      <c r="F1770" s="16">
        <v>59361005568</v>
      </c>
      <c r="G1770" s="3">
        <f t="shared" si="108"/>
        <v>2.2829559223881413E-2</v>
      </c>
      <c r="H1770" s="3">
        <f>1-E1770/MAX(E$2:E1770)</f>
        <v>0.55762778193697682</v>
      </c>
      <c r="I1770" s="32">
        <v>913.99737876802101</v>
      </c>
      <c r="J1770" s="32">
        <v>28.997378768021008</v>
      </c>
      <c r="K1770" s="34">
        <f ca="1">IF(ROW()&gt;计算结果!B$18+1,SUM(OFFSET(I1770,0,0,-计算结果!B$18,1))-SUM(OFFSET(J1770,0,0,-计算结果!B$18,1)),SUM(OFFSET(I1770,0,0,-ROW(),1))-SUM(OFFSET(J1770,0,0,-ROW(),1)))</f>
        <v>6881.9999999999927</v>
      </c>
      <c r="L1770" s="35" t="str">
        <f t="shared" ca="1" si="109"/>
        <v>买</v>
      </c>
      <c r="M1770" s="4" t="str">
        <f t="shared" ca="1" si="110"/>
        <v/>
      </c>
      <c r="N1770" s="3">
        <f ca="1">IF(L1769="买",E1770/E1769-1,0)-IF(M1770=1,计算结果!B$17,0)</f>
        <v>2.2829559223881413E-2</v>
      </c>
      <c r="O1770" s="2">
        <f t="shared" ca="1" si="111"/>
        <v>2.8228985050102113</v>
      </c>
      <c r="P1770" s="3">
        <f ca="1">1-O1770/MAX(O$2:O1770)</f>
        <v>0.49972181164292728</v>
      </c>
    </row>
    <row r="1771" spans="1:16" x14ac:dyDescent="0.15">
      <c r="A1771" s="1">
        <v>41018</v>
      </c>
      <c r="B1771">
        <v>2598.33</v>
      </c>
      <c r="C1771">
        <v>2606.86</v>
      </c>
      <c r="D1771">
        <v>2585.3000000000002</v>
      </c>
      <c r="E1771" s="2">
        <v>2596.06</v>
      </c>
      <c r="F1771" s="16">
        <v>55512932352</v>
      </c>
      <c r="G1771" s="3">
        <f t="shared" si="108"/>
        <v>-1.4808204899400268E-3</v>
      </c>
      <c r="H1771" s="3">
        <f>1-E1771/MAX(E$2:E1771)</f>
        <v>0.55828285578166481</v>
      </c>
      <c r="I1771" s="32">
        <v>357.17647058823536</v>
      </c>
      <c r="J1771" s="32">
        <v>541.17647058823536</v>
      </c>
      <c r="K1771" s="34">
        <f ca="1">IF(ROW()&gt;计算结果!B$18+1,SUM(OFFSET(I1771,0,0,-计算结果!B$18,1))-SUM(OFFSET(J1771,0,0,-计算结果!B$18,1)),SUM(OFFSET(I1771,0,0,-ROW(),1))-SUM(OFFSET(J1771,0,0,-ROW(),1)))</f>
        <v>6727</v>
      </c>
      <c r="L1771" s="35" t="str">
        <f t="shared" ca="1" si="109"/>
        <v>买</v>
      </c>
      <c r="M1771" s="4" t="str">
        <f t="shared" ca="1" si="110"/>
        <v/>
      </c>
      <c r="N1771" s="3">
        <f ca="1">IF(L1770="买",E1771/E1770-1,0)-IF(M1771=1,计算结果!B$17,0)</f>
        <v>-1.4808204899400268E-3</v>
      </c>
      <c r="O1771" s="2">
        <f t="shared" ca="1" si="111"/>
        <v>2.8187182990629713</v>
      </c>
      <c r="P1771" s="3">
        <f ca="1">1-O1771/MAX(O$2:O1771)</f>
        <v>0.5004626338349164</v>
      </c>
    </row>
    <row r="1772" spans="1:16" x14ac:dyDescent="0.15">
      <c r="A1772" s="1">
        <v>41019</v>
      </c>
      <c r="B1772">
        <v>2591.5100000000002</v>
      </c>
      <c r="C1772">
        <v>2627.38</v>
      </c>
      <c r="D1772">
        <v>2589.35</v>
      </c>
      <c r="E1772" s="2">
        <v>2626.84</v>
      </c>
      <c r="F1772" s="16">
        <v>63829909504</v>
      </c>
      <c r="G1772" s="3">
        <f t="shared" si="108"/>
        <v>1.1856428587937229E-2</v>
      </c>
      <c r="H1772" s="3">
        <f>1-E1772/MAX(E$2:E1772)</f>
        <v>0.55304566800517252</v>
      </c>
      <c r="I1772" s="32">
        <v>710.06896551724139</v>
      </c>
      <c r="J1772" s="32">
        <v>182.06896551724139</v>
      </c>
      <c r="K1772" s="34">
        <f ca="1">IF(ROW()&gt;计算结果!B$18+1,SUM(OFFSET(I1772,0,0,-计算结果!B$18,1))-SUM(OFFSET(J1772,0,0,-计算结果!B$18,1)),SUM(OFFSET(I1772,0,0,-ROW(),1))-SUM(OFFSET(J1772,0,0,-ROW(),1)))</f>
        <v>6403.9999999999964</v>
      </c>
      <c r="L1772" s="35" t="str">
        <f t="shared" ca="1" si="109"/>
        <v>买</v>
      </c>
      <c r="M1772" s="4" t="str">
        <f t="shared" ca="1" si="110"/>
        <v/>
      </c>
      <c r="N1772" s="3">
        <f ca="1">IF(L1771="买",E1772/E1771-1,0)-IF(M1772=1,计算结果!B$17,0)</f>
        <v>1.1856428587937229E-2</v>
      </c>
      <c r="O1772" s="2">
        <f t="shared" ca="1" si="111"/>
        <v>2.8521382312853234</v>
      </c>
      <c r="P1772" s="3">
        <f ca="1">1-O1772/MAX(O$2:O1772)</f>
        <v>0.49453990472597387</v>
      </c>
    </row>
    <row r="1773" spans="1:16" x14ac:dyDescent="0.15">
      <c r="A1773" s="1">
        <v>41022</v>
      </c>
      <c r="B1773">
        <v>2624.75</v>
      </c>
      <c r="C1773">
        <v>2632.09</v>
      </c>
      <c r="D1773">
        <v>2599.11</v>
      </c>
      <c r="E1773" s="2">
        <v>2606.04</v>
      </c>
      <c r="F1773" s="16">
        <v>62073950208</v>
      </c>
      <c r="G1773" s="3">
        <f t="shared" si="108"/>
        <v>-7.9182592011695085E-3</v>
      </c>
      <c r="H1773" s="3">
        <f>1-E1773/MAX(E$2:E1773)</f>
        <v>0.5565847682569931</v>
      </c>
      <c r="I1773" s="32">
        <v>292.90909090909088</v>
      </c>
      <c r="J1773" s="32">
        <v>650.90909090909088</v>
      </c>
      <c r="K1773" s="34">
        <f ca="1">IF(ROW()&gt;计算结果!B$18+1,SUM(OFFSET(I1773,0,0,-计算结果!B$18,1))-SUM(OFFSET(J1773,0,0,-计算结果!B$18,1)),SUM(OFFSET(I1773,0,0,-ROW(),1))-SUM(OFFSET(J1773,0,0,-ROW(),1)))</f>
        <v>6827.9999999999964</v>
      </c>
      <c r="L1773" s="35" t="str">
        <f t="shared" ca="1" si="109"/>
        <v>买</v>
      </c>
      <c r="M1773" s="4" t="str">
        <f t="shared" ca="1" si="110"/>
        <v/>
      </c>
      <c r="N1773" s="3">
        <f ca="1">IF(L1772="买",E1773/E1772-1,0)-IF(M1773=1,计算结果!B$17,0)</f>
        <v>-7.9182592011695085E-3</v>
      </c>
      <c r="O1773" s="2">
        <f t="shared" ca="1" si="111"/>
        <v>2.8295542614924409</v>
      </c>
      <c r="P1773" s="3">
        <f ca="1">1-O1773/MAX(O$2:O1773)</f>
        <v>0.49854226877620145</v>
      </c>
    </row>
    <row r="1774" spans="1:16" x14ac:dyDescent="0.15">
      <c r="A1774" s="1">
        <v>41023</v>
      </c>
      <c r="B1774">
        <v>2594.8000000000002</v>
      </c>
      <c r="C1774">
        <v>2640.3</v>
      </c>
      <c r="D1774">
        <v>2559.46</v>
      </c>
      <c r="E1774" s="2">
        <v>2604.87</v>
      </c>
      <c r="F1774" s="16">
        <v>73150513152</v>
      </c>
      <c r="G1774" s="3">
        <f t="shared" si="108"/>
        <v>-4.4895703826497435E-4</v>
      </c>
      <c r="H1774" s="3">
        <f>1-E1774/MAX(E$2:E1774)</f>
        <v>0.55678384264615799</v>
      </c>
      <c r="I1774" s="32">
        <v>334.88888888888897</v>
      </c>
      <c r="J1774" s="32">
        <v>608.88888888888891</v>
      </c>
      <c r="K1774" s="34">
        <f ca="1">IF(ROW()&gt;计算结果!B$18+1,SUM(OFFSET(I1774,0,0,-计算结果!B$18,1))-SUM(OFFSET(J1774,0,0,-计算结果!B$18,1)),SUM(OFFSET(I1774,0,0,-ROW(),1))-SUM(OFFSET(J1774,0,0,-ROW(),1)))</f>
        <v>7352.9999999999964</v>
      </c>
      <c r="L1774" s="35" t="str">
        <f t="shared" ca="1" si="109"/>
        <v>买</v>
      </c>
      <c r="M1774" s="4" t="str">
        <f t="shared" ca="1" si="110"/>
        <v/>
      </c>
      <c r="N1774" s="3">
        <f ca="1">IF(L1773="买",E1774/E1773-1,0)-IF(M1774=1,计算结果!B$17,0)</f>
        <v>-4.4895703826497435E-4</v>
      </c>
      <c r="O1774" s="2">
        <f t="shared" ca="1" si="111"/>
        <v>2.8282839131915911</v>
      </c>
      <c r="P1774" s="3">
        <f ca="1">1-O1774/MAX(O$2:O1774)</f>
        <v>0.49876740175402678</v>
      </c>
    </row>
    <row r="1775" spans="1:16" x14ac:dyDescent="0.15">
      <c r="A1775" s="1">
        <v>41024</v>
      </c>
      <c r="B1775">
        <v>2598.23</v>
      </c>
      <c r="C1775">
        <v>2631.44</v>
      </c>
      <c r="D1775">
        <v>2593.33</v>
      </c>
      <c r="E1775" s="2">
        <v>2625.99</v>
      </c>
      <c r="F1775" s="16">
        <v>63529459712</v>
      </c>
      <c r="G1775" s="3">
        <f t="shared" si="108"/>
        <v>8.1078902210089954E-3</v>
      </c>
      <c r="H1775" s="3">
        <f>1-E1775/MAX(E$2:E1775)</f>
        <v>0.55319029469815562</v>
      </c>
      <c r="I1775" s="32">
        <v>768.00783289817241</v>
      </c>
      <c r="J1775" s="32">
        <v>159.00783289817241</v>
      </c>
      <c r="K1775" s="34">
        <f ca="1">IF(ROW()&gt;计算结果!B$18+1,SUM(OFFSET(I1775,0,0,-计算结果!B$18,1))-SUM(OFFSET(J1775,0,0,-计算结果!B$18,1)),SUM(OFFSET(I1775,0,0,-ROW(),1))-SUM(OFFSET(J1775,0,0,-ROW(),1)))</f>
        <v>7605.9999999999927</v>
      </c>
      <c r="L1775" s="35" t="str">
        <f t="shared" ca="1" si="109"/>
        <v>买</v>
      </c>
      <c r="M1775" s="4" t="str">
        <f t="shared" ca="1" si="110"/>
        <v/>
      </c>
      <c r="N1775" s="3">
        <f ca="1">IF(L1774="买",E1775/E1774-1,0)-IF(M1775=1,计算结果!B$17,0)</f>
        <v>8.1078902210089954E-3</v>
      </c>
      <c r="O1775" s="2">
        <f t="shared" ca="1" si="111"/>
        <v>2.8512153286735944</v>
      </c>
      <c r="P1775" s="3">
        <f ca="1">1-O1775/MAX(O$2:O1775)</f>
        <v>0.4947034628722573</v>
      </c>
    </row>
    <row r="1776" spans="1:16" x14ac:dyDescent="0.15">
      <c r="A1776" s="1">
        <v>41025</v>
      </c>
      <c r="B1776">
        <v>2632.72</v>
      </c>
      <c r="C1776">
        <v>2643.77</v>
      </c>
      <c r="D1776">
        <v>2617.09</v>
      </c>
      <c r="E1776" s="2">
        <v>2631.49</v>
      </c>
      <c r="F1776" s="16">
        <v>64377487360</v>
      </c>
      <c r="G1776" s="3">
        <f t="shared" si="108"/>
        <v>2.0944481890639022E-3</v>
      </c>
      <c r="H1776" s="3">
        <f>1-E1776/MAX(E$2:E1776)</f>
        <v>0.55225447492002999</v>
      </c>
      <c r="I1776" s="32">
        <v>369.75000000000006</v>
      </c>
      <c r="J1776" s="32">
        <v>543.75</v>
      </c>
      <c r="K1776" s="34">
        <f ca="1">IF(ROW()&gt;计算结果!B$18+1,SUM(OFFSET(I1776,0,0,-计算结果!B$18,1))-SUM(OFFSET(J1776,0,0,-计算结果!B$18,1)),SUM(OFFSET(I1776,0,0,-ROW(),1))-SUM(OFFSET(J1776,0,0,-ROW(),1)))</f>
        <v>6469.9999999999927</v>
      </c>
      <c r="L1776" s="35" t="str">
        <f t="shared" ca="1" si="109"/>
        <v>买</v>
      </c>
      <c r="M1776" s="4" t="str">
        <f t="shared" ca="1" si="110"/>
        <v/>
      </c>
      <c r="N1776" s="3">
        <f ca="1">IF(L1775="买",E1776/E1775-1,0)-IF(M1776=1,计算结果!B$17,0)</f>
        <v>2.0944481890639022E-3</v>
      </c>
      <c r="O1776" s="2">
        <f t="shared" ca="1" si="111"/>
        <v>2.8571870514553659</v>
      </c>
      <c r="P1776" s="3">
        <f ca="1">1-O1776/MAX(O$2:O1776)</f>
        <v>0.49364514545512983</v>
      </c>
    </row>
    <row r="1777" spans="1:16" x14ac:dyDescent="0.15">
      <c r="A1777" s="1">
        <v>41026</v>
      </c>
      <c r="B1777">
        <v>2630.55</v>
      </c>
      <c r="C1777">
        <v>2637.92</v>
      </c>
      <c r="D1777">
        <v>2623.6</v>
      </c>
      <c r="E1777" s="2">
        <v>2626.16</v>
      </c>
      <c r="F1777" s="16">
        <v>53345517568</v>
      </c>
      <c r="G1777" s="3">
        <f t="shared" si="108"/>
        <v>-2.0254684608339568E-3</v>
      </c>
      <c r="H1777" s="3">
        <f>1-E1777/MAX(E$2:E1777)</f>
        <v>0.55316136935955895</v>
      </c>
      <c r="I1777" s="32">
        <v>259.33333333333337</v>
      </c>
      <c r="J1777" s="32">
        <v>648.33333333333337</v>
      </c>
      <c r="K1777" s="34">
        <f ca="1">IF(ROW()&gt;计算结果!B$18+1,SUM(OFFSET(I1777,0,0,-计算结果!B$18,1))-SUM(OFFSET(J1777,0,0,-计算结果!B$18,1)),SUM(OFFSET(I1777,0,0,-ROW(),1))-SUM(OFFSET(J1777,0,0,-ROW(),1)))</f>
        <v>5106.9999999999964</v>
      </c>
      <c r="L1777" s="35" t="str">
        <f t="shared" ca="1" si="109"/>
        <v>买</v>
      </c>
      <c r="M1777" s="4" t="str">
        <f t="shared" ca="1" si="110"/>
        <v/>
      </c>
      <c r="N1777" s="3">
        <f ca="1">IF(L1776="买",E1777/E1776-1,0)-IF(M1777=1,计算结果!B$17,0)</f>
        <v>-2.0254684608339568E-3</v>
      </c>
      <c r="O1777" s="2">
        <f t="shared" ca="1" si="111"/>
        <v>2.8513999091959397</v>
      </c>
      <c r="P1777" s="3">
        <f ca="1">1-O1777/MAX(O$2:O1777)</f>
        <v>0.49467075124300075</v>
      </c>
    </row>
    <row r="1778" spans="1:16" x14ac:dyDescent="0.15">
      <c r="A1778" s="1">
        <v>41031</v>
      </c>
      <c r="B1778">
        <v>2660.67</v>
      </c>
      <c r="C1778">
        <v>2697.95</v>
      </c>
      <c r="D1778">
        <v>2643.53</v>
      </c>
      <c r="E1778" s="2">
        <v>2683.49</v>
      </c>
      <c r="F1778" s="16">
        <v>92366094336</v>
      </c>
      <c r="G1778" s="3">
        <f t="shared" si="108"/>
        <v>2.1830353063027275E-2</v>
      </c>
      <c r="H1778" s="3">
        <f>1-E1778/MAX(E$2:E1778)</f>
        <v>0.54340672429047854</v>
      </c>
      <c r="I1778" s="32">
        <v>732.68965517241384</v>
      </c>
      <c r="J1778" s="32">
        <v>220.68965517241384</v>
      </c>
      <c r="K1778" s="34">
        <f ca="1">IF(ROW()&gt;计算结果!B$18+1,SUM(OFFSET(I1778,0,0,-计算结果!B$18,1))-SUM(OFFSET(J1778,0,0,-计算结果!B$18,1)),SUM(OFFSET(I1778,0,0,-ROW(),1))-SUM(OFFSET(J1778,0,0,-ROW(),1)))</f>
        <v>5820.9999999999927</v>
      </c>
      <c r="L1778" s="35" t="str">
        <f t="shared" ca="1" si="109"/>
        <v>买</v>
      </c>
      <c r="M1778" s="4" t="str">
        <f t="shared" ca="1" si="110"/>
        <v/>
      </c>
      <c r="N1778" s="3">
        <f ca="1">IF(L1777="买",E1778/E1777-1,0)-IF(M1778=1,计算结果!B$17,0)</f>
        <v>2.1830353063027275E-2</v>
      </c>
      <c r="O1778" s="2">
        <f t="shared" ca="1" si="111"/>
        <v>2.9136469759375712</v>
      </c>
      <c r="P1778" s="3">
        <f ca="1">1-O1778/MAX(O$2:O1778)</f>
        <v>0.48363923532956099</v>
      </c>
    </row>
    <row r="1779" spans="1:16" x14ac:dyDescent="0.15">
      <c r="A1779" s="1">
        <v>41032</v>
      </c>
      <c r="B1779">
        <v>2679.52</v>
      </c>
      <c r="C1779">
        <v>2693.88</v>
      </c>
      <c r="D1779">
        <v>2675.81</v>
      </c>
      <c r="E1779" s="2">
        <v>2691.52</v>
      </c>
      <c r="F1779" s="16">
        <v>72337334272</v>
      </c>
      <c r="G1779" s="3">
        <f t="shared" si="108"/>
        <v>2.9923718739404137E-3</v>
      </c>
      <c r="H1779" s="3">
        <f>1-E1779/MAX(E$2:E1779)</f>
        <v>0.54204042741441505</v>
      </c>
      <c r="I1779" s="32">
        <v>484.444444444444</v>
      </c>
      <c r="J1779" s="32">
        <v>444.444444444444</v>
      </c>
      <c r="K1779" s="34">
        <f ca="1">IF(ROW()&gt;计算结果!B$18+1,SUM(OFFSET(I1779,0,0,-计算结果!B$18,1))-SUM(OFFSET(J1779,0,0,-计算结果!B$18,1)),SUM(OFFSET(I1779,0,0,-ROW(),1))-SUM(OFFSET(J1779,0,0,-ROW(),1)))</f>
        <v>5966</v>
      </c>
      <c r="L1779" s="35" t="str">
        <f t="shared" ca="1" si="109"/>
        <v>买</v>
      </c>
      <c r="M1779" s="4" t="str">
        <f t="shared" ca="1" si="110"/>
        <v/>
      </c>
      <c r="N1779" s="3">
        <f ca="1">IF(L1778="买",E1779/E1778-1,0)-IF(M1779=1,计算结果!B$17,0)</f>
        <v>2.9923718739404137E-3</v>
      </c>
      <c r="O1779" s="2">
        <f t="shared" ca="1" si="111"/>
        <v>2.9223656911989582</v>
      </c>
      <c r="P1779" s="3">
        <f ca="1">1-O1779/MAX(O$2:O1779)</f>
        <v>0.48209409190055486</v>
      </c>
    </row>
    <row r="1780" spans="1:16" x14ac:dyDescent="0.15">
      <c r="A1780" s="1">
        <v>41033</v>
      </c>
      <c r="B1780">
        <v>2689.62</v>
      </c>
      <c r="C1780">
        <v>2716.03</v>
      </c>
      <c r="D1780">
        <v>2677.14</v>
      </c>
      <c r="E1780" s="2">
        <v>2715.88</v>
      </c>
      <c r="F1780" s="16">
        <v>73699549184</v>
      </c>
      <c r="G1780" s="3">
        <f t="shared" si="108"/>
        <v>9.0506479610035218E-3</v>
      </c>
      <c r="H1780" s="3">
        <f>1-E1780/MAX(E$2:E1780)</f>
        <v>0.53789559654257124</v>
      </c>
      <c r="I1780" s="32">
        <v>626.98245614035079</v>
      </c>
      <c r="J1780" s="32">
        <v>292.98245614035079</v>
      </c>
      <c r="K1780" s="34">
        <f ca="1">IF(ROW()&gt;计算结果!B$18+1,SUM(OFFSET(I1780,0,0,-计算结果!B$18,1))-SUM(OFFSET(J1780,0,0,-计算结果!B$18,1)),SUM(OFFSET(I1780,0,0,-ROW(),1))-SUM(OFFSET(J1780,0,0,-ROW(),1)))</f>
        <v>7155.0000000000036</v>
      </c>
      <c r="L1780" s="35" t="str">
        <f t="shared" ca="1" si="109"/>
        <v>买</v>
      </c>
      <c r="M1780" s="4" t="str">
        <f t="shared" ca="1" si="110"/>
        <v/>
      </c>
      <c r="N1780" s="3">
        <f ca="1">IF(L1779="买",E1780/E1779-1,0)-IF(M1780=1,计算结果!B$17,0)</f>
        <v>9.0506479610035218E-3</v>
      </c>
      <c r="O1780" s="2">
        <f t="shared" ca="1" si="111"/>
        <v>2.9488149942833148</v>
      </c>
      <c r="P1780" s="3">
        <f ca="1">1-O1780/MAX(O$2:O1780)</f>
        <v>0.47740670784942296</v>
      </c>
    </row>
    <row r="1781" spans="1:16" x14ac:dyDescent="0.15">
      <c r="A1781" s="1">
        <v>41036</v>
      </c>
      <c r="B1781">
        <v>2699.45</v>
      </c>
      <c r="C1781">
        <v>2717.78</v>
      </c>
      <c r="D1781">
        <v>2694.32</v>
      </c>
      <c r="E1781" s="2">
        <v>2717.78</v>
      </c>
      <c r="F1781" s="16">
        <v>82715672576</v>
      </c>
      <c r="G1781" s="3">
        <f t="shared" si="108"/>
        <v>6.9958908346468007E-4</v>
      </c>
      <c r="H1781" s="3">
        <f>1-E1781/MAX(E$2:E1781)</f>
        <v>0.53757231334649147</v>
      </c>
      <c r="I1781" s="32">
        <v>534.61538461538464</v>
      </c>
      <c r="J1781" s="32">
        <v>384.61538461538464</v>
      </c>
      <c r="K1781" s="34">
        <f ca="1">IF(ROW()&gt;计算结果!B$18+1,SUM(OFFSET(I1781,0,0,-计算结果!B$18,1))-SUM(OFFSET(J1781,0,0,-计算结果!B$18,1)),SUM(OFFSET(I1781,0,0,-ROW(),1))-SUM(OFFSET(J1781,0,0,-ROW(),1)))</f>
        <v>8144.9999999999964</v>
      </c>
      <c r="L1781" s="35" t="str">
        <f t="shared" ca="1" si="109"/>
        <v>买</v>
      </c>
      <c r="M1781" s="4" t="str">
        <f t="shared" ca="1" si="110"/>
        <v/>
      </c>
      <c r="N1781" s="3">
        <f ca="1">IF(L1780="买",E1781/E1780-1,0)-IF(M1781=1,计算结果!B$17,0)</f>
        <v>6.9958908346468007E-4</v>
      </c>
      <c r="O1781" s="2">
        <f t="shared" ca="1" si="111"/>
        <v>2.9508779530624722</v>
      </c>
      <c r="P1781" s="3">
        <f ca="1">1-O1781/MAX(O$2:O1781)</f>
        <v>0.47704110728714255</v>
      </c>
    </row>
    <row r="1782" spans="1:16" x14ac:dyDescent="0.15">
      <c r="A1782" s="1">
        <v>41037</v>
      </c>
      <c r="B1782">
        <v>2717.41</v>
      </c>
      <c r="C1782">
        <v>2717.82</v>
      </c>
      <c r="D1782">
        <v>2683.56</v>
      </c>
      <c r="E1782" s="2">
        <v>2709.12</v>
      </c>
      <c r="F1782" s="16">
        <v>73744498688</v>
      </c>
      <c r="G1782" s="3">
        <f t="shared" si="108"/>
        <v>-3.1864242138806009E-3</v>
      </c>
      <c r="H1782" s="3">
        <f>1-E1782/MAX(E$2:E1782)</f>
        <v>0.53904580412441305</v>
      </c>
      <c r="I1782" s="32">
        <v>436.90909090909099</v>
      </c>
      <c r="J1782" s="32">
        <v>490.90909090909099</v>
      </c>
      <c r="K1782" s="34">
        <f ca="1">IF(ROW()&gt;计算结果!B$18+1,SUM(OFFSET(I1782,0,0,-计算结果!B$18,1))-SUM(OFFSET(J1782,0,0,-计算结果!B$18,1)),SUM(OFFSET(I1782,0,0,-ROW(),1))-SUM(OFFSET(J1782,0,0,-ROW(),1)))</f>
        <v>7122</v>
      </c>
      <c r="L1782" s="35" t="str">
        <f t="shared" ca="1" si="109"/>
        <v>买</v>
      </c>
      <c r="M1782" s="4" t="str">
        <f t="shared" ca="1" si="110"/>
        <v/>
      </c>
      <c r="N1782" s="3">
        <f ca="1">IF(L1781="买",E1782/E1781-1,0)-IF(M1782=1,计算结果!B$17,0)</f>
        <v>-3.1864242138806009E-3</v>
      </c>
      <c r="O1782" s="2">
        <f t="shared" ca="1" si="111"/>
        <v>2.9414752041006276</v>
      </c>
      <c r="P1782" s="3">
        <f ca="1">1-O1782/MAX(O$2:O1782)</f>
        <v>0.47870747616574694</v>
      </c>
    </row>
    <row r="1783" spans="1:16" x14ac:dyDescent="0.15">
      <c r="A1783" s="1">
        <v>41038</v>
      </c>
      <c r="B1783">
        <v>2685.19</v>
      </c>
      <c r="C1783">
        <v>2685.19</v>
      </c>
      <c r="D1783">
        <v>2655.32</v>
      </c>
      <c r="E1783" s="2">
        <v>2657.51</v>
      </c>
      <c r="F1783" s="16">
        <v>69482577920</v>
      </c>
      <c r="G1783" s="3">
        <f t="shared" si="108"/>
        <v>-1.905046657217091E-2</v>
      </c>
      <c r="H1783" s="3">
        <f>1-E1783/MAX(E$2:E1783)</f>
        <v>0.54782719662424273</v>
      </c>
      <c r="I1783" s="32">
        <v>124.58823529411764</v>
      </c>
      <c r="J1783" s="32">
        <v>830.58823529411768</v>
      </c>
      <c r="K1783" s="34">
        <f ca="1">IF(ROW()&gt;计算结果!B$18+1,SUM(OFFSET(I1783,0,0,-计算结果!B$18,1))-SUM(OFFSET(J1783,0,0,-计算结果!B$18,1)),SUM(OFFSET(I1783,0,0,-ROW(),1))-SUM(OFFSET(J1783,0,0,-ROW(),1)))</f>
        <v>7156.0000000000036</v>
      </c>
      <c r="L1783" s="35" t="str">
        <f t="shared" ca="1" si="109"/>
        <v>买</v>
      </c>
      <c r="M1783" s="4" t="str">
        <f t="shared" ca="1" si="110"/>
        <v/>
      </c>
      <c r="N1783" s="3">
        <f ca="1">IF(L1782="买",E1783/E1782-1,0)-IF(M1783=1,计算结果!B$17,0)</f>
        <v>-1.905046657217091E-2</v>
      </c>
      <c r="O1783" s="2">
        <f t="shared" ca="1" si="111"/>
        <v>2.8854387290520389</v>
      </c>
      <c r="P1783" s="3">
        <f ca="1">1-O1783/MAX(O$2:O1783)</f>
        <v>0.48863834196537403</v>
      </c>
    </row>
    <row r="1784" spans="1:16" x14ac:dyDescent="0.15">
      <c r="A1784" s="1">
        <v>41039</v>
      </c>
      <c r="B1784">
        <v>2657.87</v>
      </c>
      <c r="C1784">
        <v>2667.68</v>
      </c>
      <c r="D1784">
        <v>2649.38</v>
      </c>
      <c r="E1784" s="2">
        <v>2657.21</v>
      </c>
      <c r="F1784" s="16">
        <v>54056951808</v>
      </c>
      <c r="G1784" s="3">
        <f t="shared" si="108"/>
        <v>-1.1288762789229967E-4</v>
      </c>
      <c r="H1784" s="3">
        <f>1-E1784/MAX(E$2:E1784)</f>
        <v>0.54787824133941332</v>
      </c>
      <c r="I1784" s="32">
        <v>493.00000000000023</v>
      </c>
      <c r="J1784" s="32">
        <v>425.00000000000023</v>
      </c>
      <c r="K1784" s="34">
        <f ca="1">IF(ROW()&gt;计算结果!B$18+1,SUM(OFFSET(I1784,0,0,-计算结果!B$18,1))-SUM(OFFSET(J1784,0,0,-计算结果!B$18,1)),SUM(OFFSET(I1784,0,0,-ROW(),1))-SUM(OFFSET(J1784,0,0,-ROW(),1)))</f>
        <v>6591</v>
      </c>
      <c r="L1784" s="35" t="str">
        <f t="shared" ca="1" si="109"/>
        <v>买</v>
      </c>
      <c r="M1784" s="4" t="str">
        <f t="shared" ca="1" si="110"/>
        <v/>
      </c>
      <c r="N1784" s="3">
        <f ca="1">IF(L1783="买",E1784/E1783-1,0)-IF(M1784=1,计算结果!B$17,0)</f>
        <v>-1.1288762789229967E-4</v>
      </c>
      <c r="O1784" s="2">
        <f t="shared" ca="1" si="111"/>
        <v>2.8851129987184878</v>
      </c>
      <c r="P1784" s="3">
        <f ca="1">1-O1784/MAX(O$2:O1784)</f>
        <v>0.48869606836994461</v>
      </c>
    </row>
    <row r="1785" spans="1:16" x14ac:dyDescent="0.15">
      <c r="A1785" s="1">
        <v>41040</v>
      </c>
      <c r="B1785">
        <v>2652.31</v>
      </c>
      <c r="C1785">
        <v>2666.57</v>
      </c>
      <c r="D1785">
        <v>2636.52</v>
      </c>
      <c r="E1785" s="2">
        <v>2636.92</v>
      </c>
      <c r="F1785" s="16">
        <v>49392898048</v>
      </c>
      <c r="G1785" s="3">
        <f t="shared" si="108"/>
        <v>-7.6358285570202744E-3</v>
      </c>
      <c r="H1785" s="3">
        <f>1-E1785/MAX(E$2:E1785)</f>
        <v>0.55133056557544413</v>
      </c>
      <c r="I1785" s="32">
        <v>267.93103448275861</v>
      </c>
      <c r="J1785" s="32">
        <v>637.93103448275861</v>
      </c>
      <c r="K1785" s="34">
        <f ca="1">IF(ROW()&gt;计算结果!B$18+1,SUM(OFFSET(I1785,0,0,-计算结果!B$18,1))-SUM(OFFSET(J1785,0,0,-计算结果!B$18,1)),SUM(OFFSET(I1785,0,0,-ROW(),1))-SUM(OFFSET(J1785,0,0,-ROW(),1)))</f>
        <v>5577</v>
      </c>
      <c r="L1785" s="35" t="str">
        <f t="shared" ca="1" si="109"/>
        <v>买</v>
      </c>
      <c r="M1785" s="4" t="str">
        <f t="shared" ca="1" si="110"/>
        <v/>
      </c>
      <c r="N1785" s="3">
        <f ca="1">IF(L1784="买",E1785/E1784-1,0)-IF(M1785=1,计算结果!B$17,0)</f>
        <v>-7.6358285570202744E-3</v>
      </c>
      <c r="O1785" s="2">
        <f t="shared" ca="1" si="111"/>
        <v>2.8630827704926429</v>
      </c>
      <c r="P1785" s="3">
        <f ca="1">1-O1785/MAX(O$2:O1785)</f>
        <v>0.49260029753240209</v>
      </c>
    </row>
    <row r="1786" spans="1:16" x14ac:dyDescent="0.15">
      <c r="A1786" s="1">
        <v>41043</v>
      </c>
      <c r="B1786">
        <v>2653.81</v>
      </c>
      <c r="C1786">
        <v>2656.28</v>
      </c>
      <c r="D1786">
        <v>2613.35</v>
      </c>
      <c r="E1786" s="2">
        <v>2615.5300000000002</v>
      </c>
      <c r="F1786" s="16">
        <v>60331294720</v>
      </c>
      <c r="G1786" s="3">
        <f t="shared" si="108"/>
        <v>-8.111736419762372E-3</v>
      </c>
      <c r="H1786" s="3">
        <f>1-E1786/MAX(E$2:E1786)</f>
        <v>0.55497005376709996</v>
      </c>
      <c r="I1786" s="32">
        <v>364.00000000000006</v>
      </c>
      <c r="J1786" s="32">
        <v>560</v>
      </c>
      <c r="K1786" s="34">
        <f ca="1">IF(ROW()&gt;计算结果!B$18+1,SUM(OFFSET(I1786,0,0,-计算结果!B$18,1))-SUM(OFFSET(J1786,0,0,-计算结果!B$18,1)),SUM(OFFSET(I1786,0,0,-ROW(),1))-SUM(OFFSET(J1786,0,0,-ROW(),1)))</f>
        <v>5908</v>
      </c>
      <c r="L1786" s="35" t="str">
        <f t="shared" ca="1" si="109"/>
        <v>买</v>
      </c>
      <c r="M1786" s="4" t="str">
        <f t="shared" ca="1" si="110"/>
        <v/>
      </c>
      <c r="N1786" s="3">
        <f ca="1">IF(L1785="买",E1786/E1785-1,0)-IF(M1786=1,计算结果!B$17,0)</f>
        <v>-8.111736419762372E-3</v>
      </c>
      <c r="O1786" s="2">
        <f t="shared" ca="1" si="111"/>
        <v>2.8398581977104436</v>
      </c>
      <c r="P1786" s="3">
        <f ca="1">1-O1786/MAX(O$2:O1786)</f>
        <v>0.49671619017828517</v>
      </c>
    </row>
    <row r="1787" spans="1:16" x14ac:dyDescent="0.15">
      <c r="A1787" s="1">
        <v>41044</v>
      </c>
      <c r="B1787">
        <v>2597.64</v>
      </c>
      <c r="C1787">
        <v>2618.1799999999998</v>
      </c>
      <c r="D1787">
        <v>2591.6</v>
      </c>
      <c r="E1787" s="2">
        <v>2617.37</v>
      </c>
      <c r="F1787" s="16">
        <v>51374759936</v>
      </c>
      <c r="G1787" s="3">
        <f t="shared" si="108"/>
        <v>7.0349030597993689E-4</v>
      </c>
      <c r="H1787" s="3">
        <f>1-E1787/MAX(E$2:E1787)</f>
        <v>0.55465697951405435</v>
      </c>
      <c r="I1787" s="32">
        <v>353.48717948717945</v>
      </c>
      <c r="J1787" s="32">
        <v>579.48717948717945</v>
      </c>
      <c r="K1787" s="34">
        <f ca="1">IF(ROW()&gt;计算结果!B$18+1,SUM(OFFSET(I1787,0,0,-计算结果!B$18,1))-SUM(OFFSET(J1787,0,0,-计算结果!B$18,1)),SUM(OFFSET(I1787,0,0,-ROW(),1))-SUM(OFFSET(J1787,0,0,-ROW(),1)))</f>
        <v>5560.0000000000036</v>
      </c>
      <c r="L1787" s="35" t="str">
        <f t="shared" ca="1" si="109"/>
        <v>买</v>
      </c>
      <c r="M1787" s="4" t="str">
        <f t="shared" ca="1" si="110"/>
        <v/>
      </c>
      <c r="N1787" s="3">
        <f ca="1">IF(L1786="买",E1787/E1786-1,0)-IF(M1787=1,计算结果!B$17,0)</f>
        <v>7.0349030597993689E-4</v>
      </c>
      <c r="O1787" s="2">
        <f t="shared" ca="1" si="111"/>
        <v>2.8418560104228905</v>
      </c>
      <c r="P1787" s="3">
        <f ca="1">1-O1787/MAX(O$2:O1787)</f>
        <v>0.49636213489691894</v>
      </c>
    </row>
    <row r="1788" spans="1:16" x14ac:dyDescent="0.15">
      <c r="A1788" s="1">
        <v>41045</v>
      </c>
      <c r="B1788">
        <v>2610.16</v>
      </c>
      <c r="C1788">
        <v>2612.63</v>
      </c>
      <c r="D1788">
        <v>2574.08</v>
      </c>
      <c r="E1788" s="2">
        <v>2574.65</v>
      </c>
      <c r="F1788" s="16">
        <v>47863537664</v>
      </c>
      <c r="G1788" s="3">
        <f t="shared" si="108"/>
        <v>-1.6321727535655972E-2</v>
      </c>
      <c r="H1788" s="3">
        <f>1-E1788/MAX(E$2:E1788)</f>
        <v>0.56192574695433195</v>
      </c>
      <c r="I1788" s="32">
        <v>170.35897435897434</v>
      </c>
      <c r="J1788" s="32">
        <v>774.35897435897436</v>
      </c>
      <c r="K1788" s="34">
        <f ca="1">IF(ROW()&gt;计算结果!B$18+1,SUM(OFFSET(I1788,0,0,-计算结果!B$18,1))-SUM(OFFSET(J1788,0,0,-计算结果!B$18,1)),SUM(OFFSET(I1788,0,0,-ROW(),1))-SUM(OFFSET(J1788,0,0,-ROW(),1)))</f>
        <v>5516.9999999999927</v>
      </c>
      <c r="L1788" s="35" t="str">
        <f t="shared" ca="1" si="109"/>
        <v>买</v>
      </c>
      <c r="M1788" s="4" t="str">
        <f t="shared" ca="1" si="110"/>
        <v/>
      </c>
      <c r="N1788" s="3">
        <f ca="1">IF(L1787="买",E1788/E1787-1,0)-IF(M1788=1,计算结果!B$17,0)</f>
        <v>-1.6321727535655972E-2</v>
      </c>
      <c r="O1788" s="2">
        <f t="shared" ca="1" si="111"/>
        <v>2.7954720109252018</v>
      </c>
      <c r="P1788" s="3">
        <f ca="1">1-O1788/MAX(O$2:O1788)</f>
        <v>0.5045823749077708</v>
      </c>
    </row>
    <row r="1789" spans="1:16" x14ac:dyDescent="0.15">
      <c r="A1789" s="1">
        <v>41046</v>
      </c>
      <c r="B1789">
        <v>2577.96</v>
      </c>
      <c r="C1789">
        <v>2619.59</v>
      </c>
      <c r="D1789">
        <v>2571.1999999999998</v>
      </c>
      <c r="E1789" s="2">
        <v>2613.94</v>
      </c>
      <c r="F1789" s="16">
        <v>49203908608</v>
      </c>
      <c r="G1789" s="3">
        <f t="shared" si="108"/>
        <v>1.526032664634025E-2</v>
      </c>
      <c r="H1789" s="3">
        <f>1-E1789/MAX(E$2:E1789)</f>
        <v>0.55524059075750354</v>
      </c>
      <c r="I1789" s="32">
        <v>865.02439024390253</v>
      </c>
      <c r="J1789" s="32">
        <v>94.024390243902531</v>
      </c>
      <c r="K1789" s="34">
        <f ca="1">IF(ROW()&gt;计算结果!B$18+1,SUM(OFFSET(I1789,0,0,-计算结果!B$18,1))-SUM(OFFSET(J1789,0,0,-计算结果!B$18,1)),SUM(OFFSET(I1789,0,0,-ROW(),1))-SUM(OFFSET(J1789,0,0,-ROW(),1)))</f>
        <v>5394</v>
      </c>
      <c r="L1789" s="35" t="str">
        <f t="shared" ca="1" si="109"/>
        <v>买</v>
      </c>
      <c r="M1789" s="4" t="str">
        <f t="shared" ca="1" si="110"/>
        <v/>
      </c>
      <c r="N1789" s="3">
        <f ca="1">IF(L1788="买",E1789/E1788-1,0)-IF(M1789=1,计算结果!B$17,0)</f>
        <v>1.526032664634025E-2</v>
      </c>
      <c r="O1789" s="2">
        <f t="shared" ca="1" si="111"/>
        <v>2.8381318269426221</v>
      </c>
      <c r="P1789" s="3">
        <f ca="1">1-O1789/MAX(O$2:O1789)</f>
        <v>0.49702214012250923</v>
      </c>
    </row>
    <row r="1790" spans="1:16" x14ac:dyDescent="0.15">
      <c r="A1790" s="1">
        <v>41047</v>
      </c>
      <c r="B1790">
        <v>2595.5500000000002</v>
      </c>
      <c r="C1790">
        <v>2603.19</v>
      </c>
      <c r="D1790">
        <v>2567.3000000000002</v>
      </c>
      <c r="E1790" s="2">
        <v>2573.98</v>
      </c>
      <c r="F1790" s="16">
        <v>46907510784</v>
      </c>
      <c r="G1790" s="3">
        <f t="shared" si="108"/>
        <v>-1.5287267496576051E-2</v>
      </c>
      <c r="H1790" s="3">
        <f>1-E1790/MAX(E$2:E1790)</f>
        <v>0.56203974681821278</v>
      </c>
      <c r="I1790" s="32">
        <v>140.70731707317071</v>
      </c>
      <c r="J1790" s="32">
        <v>781.70731707317077</v>
      </c>
      <c r="K1790" s="34">
        <f ca="1">IF(ROW()&gt;计算结果!B$18+1,SUM(OFFSET(I1790,0,0,-计算结果!B$18,1))-SUM(OFFSET(J1790,0,0,-计算结果!B$18,1)),SUM(OFFSET(I1790,0,0,-ROW(),1))-SUM(OFFSET(J1790,0,0,-ROW(),1)))</f>
        <v>3993.9999999999927</v>
      </c>
      <c r="L1790" s="35" t="str">
        <f t="shared" ca="1" si="109"/>
        <v>买</v>
      </c>
      <c r="M1790" s="4" t="str">
        <f t="shared" ca="1" si="110"/>
        <v/>
      </c>
      <c r="N1790" s="3">
        <f ca="1">IF(L1789="买",E1790/E1789-1,0)-IF(M1790=1,计算结果!B$17,0)</f>
        <v>-1.5287267496576051E-2</v>
      </c>
      <c r="O1790" s="2">
        <f t="shared" ca="1" si="111"/>
        <v>2.7947445465136043</v>
      </c>
      <c r="P1790" s="3">
        <f ca="1">1-O1790/MAX(O$2:O1790)</f>
        <v>0.5047112972113118</v>
      </c>
    </row>
    <row r="1791" spans="1:16" x14ac:dyDescent="0.15">
      <c r="A1791" s="1">
        <v>41050</v>
      </c>
      <c r="B1791">
        <v>2572.37</v>
      </c>
      <c r="C1791">
        <v>2604.2199999999998</v>
      </c>
      <c r="D1791">
        <v>2563.9699999999998</v>
      </c>
      <c r="E1791" s="2">
        <v>2587.23</v>
      </c>
      <c r="F1791" s="16">
        <v>44300406784</v>
      </c>
      <c r="G1791" s="3">
        <f t="shared" si="108"/>
        <v>5.1476701450672291E-3</v>
      </c>
      <c r="H1791" s="3">
        <f>1-E1791/MAX(E$2:E1791)</f>
        <v>0.55978527189818283</v>
      </c>
      <c r="I1791" s="32">
        <v>414.74999999999994</v>
      </c>
      <c r="J1791" s="32">
        <v>493.74999999999994</v>
      </c>
      <c r="K1791" s="34">
        <f ca="1">IF(ROW()&gt;计算结果!B$18+1,SUM(OFFSET(I1791,0,0,-计算结果!B$18,1))-SUM(OFFSET(J1791,0,0,-计算结果!B$18,1)),SUM(OFFSET(I1791,0,0,-ROW(),1))-SUM(OFFSET(J1791,0,0,-ROW(),1)))</f>
        <v>3610.9999999999927</v>
      </c>
      <c r="L1791" s="35" t="str">
        <f t="shared" ca="1" si="109"/>
        <v>买</v>
      </c>
      <c r="M1791" s="4" t="str">
        <f t="shared" ca="1" si="110"/>
        <v/>
      </c>
      <c r="N1791" s="3">
        <f ca="1">IF(L1790="买",E1791/E1790-1,0)-IF(M1791=1,计算结果!B$17,0)</f>
        <v>5.1476701450672291E-3</v>
      </c>
      <c r="O1791" s="2">
        <f t="shared" ca="1" si="111"/>
        <v>2.8091309695787818</v>
      </c>
      <c r="P1791" s="3">
        <f ca="1">1-O1791/MAX(O$2:O1791)</f>
        <v>0.50216171434277745</v>
      </c>
    </row>
    <row r="1792" spans="1:16" x14ac:dyDescent="0.15">
      <c r="A1792" s="1">
        <v>41051</v>
      </c>
      <c r="B1792">
        <v>2598.17</v>
      </c>
      <c r="C1792">
        <v>2627.6</v>
      </c>
      <c r="D1792">
        <v>2597.6</v>
      </c>
      <c r="E1792" s="2">
        <v>2627.52</v>
      </c>
      <c r="F1792" s="16">
        <v>49392414720</v>
      </c>
      <c r="G1792" s="3">
        <f t="shared" si="108"/>
        <v>1.5572639463828031E-2</v>
      </c>
      <c r="H1792" s="3">
        <f>1-E1792/MAX(E$2:E1792)</f>
        <v>0.55292996665078609</v>
      </c>
      <c r="I1792" s="32">
        <v>856.95819935691316</v>
      </c>
      <c r="J1792" s="32">
        <v>82.958199356913155</v>
      </c>
      <c r="K1792" s="34">
        <f ca="1">IF(ROW()&gt;计算结果!B$18+1,SUM(OFFSET(I1792,0,0,-计算结果!B$18,1))-SUM(OFFSET(J1792,0,0,-计算结果!B$18,1)),SUM(OFFSET(I1792,0,0,-ROW(),1))-SUM(OFFSET(J1792,0,0,-ROW(),1)))</f>
        <v>5166</v>
      </c>
      <c r="L1792" s="35" t="str">
        <f t="shared" ca="1" si="109"/>
        <v>买</v>
      </c>
      <c r="M1792" s="4" t="str">
        <f t="shared" ca="1" si="110"/>
        <v/>
      </c>
      <c r="N1792" s="3">
        <f ca="1">IF(L1791="买",E1792/E1791-1,0)-IF(M1792=1,计算结果!B$17,0)</f>
        <v>1.5572639463828031E-2</v>
      </c>
      <c r="O1792" s="2">
        <f t="shared" ca="1" si="111"/>
        <v>2.8528765533747058</v>
      </c>
      <c r="P1792" s="3">
        <f ca="1">1-O1792/MAX(O$2:O1792)</f>
        <v>0.49440905820894721</v>
      </c>
    </row>
    <row r="1793" spans="1:16" x14ac:dyDescent="0.15">
      <c r="A1793" s="1">
        <v>41052</v>
      </c>
      <c r="B1793">
        <v>2621.79</v>
      </c>
      <c r="C1793">
        <v>2635.78</v>
      </c>
      <c r="D1793">
        <v>2598.29</v>
      </c>
      <c r="E1793" s="2">
        <v>2616.87</v>
      </c>
      <c r="F1793" s="16">
        <v>52563402752</v>
      </c>
      <c r="G1793" s="3">
        <f t="shared" si="108"/>
        <v>-4.0532517354768816E-3</v>
      </c>
      <c r="H1793" s="3">
        <f>1-E1793/MAX(E$2:E1793)</f>
        <v>0.55474205403933841</v>
      </c>
      <c r="I1793" s="32">
        <v>297.81818181818181</v>
      </c>
      <c r="J1793" s="32">
        <v>661.81818181818176</v>
      </c>
      <c r="K1793" s="34">
        <f ca="1">IF(ROW()&gt;计算结果!B$18+1,SUM(OFFSET(I1793,0,0,-计算结果!B$18,1))-SUM(OFFSET(J1793,0,0,-计算结果!B$18,1)),SUM(OFFSET(I1793,0,0,-ROW(),1))-SUM(OFFSET(J1793,0,0,-ROW(),1)))</f>
        <v>3861</v>
      </c>
      <c r="L1793" s="35" t="str">
        <f t="shared" ca="1" si="109"/>
        <v>买</v>
      </c>
      <c r="M1793" s="4" t="str">
        <f t="shared" ca="1" si="110"/>
        <v/>
      </c>
      <c r="N1793" s="3">
        <f ca="1">IF(L1792="买",E1793/E1792-1,0)-IF(M1793=1,计算结果!B$17,0)</f>
        <v>-4.0532517354768816E-3</v>
      </c>
      <c r="O1793" s="2">
        <f t="shared" ca="1" si="111"/>
        <v>2.8413131265336387</v>
      </c>
      <c r="P1793" s="3">
        <f ca="1">1-O1793/MAX(O$2:O1793)</f>
        <v>0.49645834557120316</v>
      </c>
    </row>
    <row r="1794" spans="1:16" x14ac:dyDescent="0.15">
      <c r="A1794" s="1">
        <v>41053</v>
      </c>
      <c r="B1794">
        <v>2613.1</v>
      </c>
      <c r="C1794">
        <v>2630.41</v>
      </c>
      <c r="D1794">
        <v>2588.21</v>
      </c>
      <c r="E1794" s="2">
        <v>2595.2600000000002</v>
      </c>
      <c r="F1794" s="16">
        <v>50064441344</v>
      </c>
      <c r="G1794" s="3">
        <f t="shared" si="108"/>
        <v>-8.2579570249954326E-3</v>
      </c>
      <c r="H1794" s="3">
        <f>1-E1794/MAX(E$2:E1794)</f>
        <v>0.55841897502211935</v>
      </c>
      <c r="I1794" s="32">
        <v>236.41791044776122</v>
      </c>
      <c r="J1794" s="32">
        <v>716.41791044776119</v>
      </c>
      <c r="K1794" s="34">
        <f ca="1">IF(ROW()&gt;计算结果!B$18+1,SUM(OFFSET(I1794,0,0,-计算结果!B$18,1))-SUM(OFFSET(J1794,0,0,-计算结果!B$18,1)),SUM(OFFSET(I1794,0,0,-ROW(),1))-SUM(OFFSET(J1794,0,0,-ROW(),1)))</f>
        <v>3064.9999999999964</v>
      </c>
      <c r="L1794" s="35" t="str">
        <f t="shared" ca="1" si="109"/>
        <v>买</v>
      </c>
      <c r="M1794" s="4" t="str">
        <f t="shared" ca="1" si="110"/>
        <v/>
      </c>
      <c r="N1794" s="3">
        <f ca="1">IF(L1793="买",E1794/E1793-1,0)-IF(M1794=1,计算结果!B$17,0)</f>
        <v>-8.2579570249954326E-3</v>
      </c>
      <c r="O1794" s="2">
        <f t="shared" ca="1" si="111"/>
        <v>2.8178496848401684</v>
      </c>
      <c r="P1794" s="3">
        <f ca="1">1-O1794/MAX(O$2:O1794)</f>
        <v>0.50061657091377132</v>
      </c>
    </row>
    <row r="1795" spans="1:16" x14ac:dyDescent="0.15">
      <c r="A1795" s="1">
        <v>41054</v>
      </c>
      <c r="B1795">
        <v>2595.2600000000002</v>
      </c>
      <c r="C1795">
        <v>2602.17</v>
      </c>
      <c r="D1795">
        <v>2565.65</v>
      </c>
      <c r="E1795" s="2">
        <v>2573.1</v>
      </c>
      <c r="F1795" s="16">
        <v>41420083200</v>
      </c>
      <c r="G1795" s="3">
        <f t="shared" ref="G1795:G1858" si="112">E1795/E1794-1</f>
        <v>-8.5386435270455863E-3</v>
      </c>
      <c r="H1795" s="3">
        <f>1-E1795/MAX(E$2:E1795)</f>
        <v>0.56218947798271279</v>
      </c>
      <c r="I1795" s="32">
        <v>195.65753424657535</v>
      </c>
      <c r="J1795" s="32">
        <v>724.65753424657532</v>
      </c>
      <c r="K1795" s="34">
        <f ca="1">IF(ROW()&gt;计算结果!B$18+1,SUM(OFFSET(I1795,0,0,-计算结果!B$18,1))-SUM(OFFSET(J1795,0,0,-计算结果!B$18,1)),SUM(OFFSET(I1795,0,0,-ROW(),1))-SUM(OFFSET(J1795,0,0,-ROW(),1)))</f>
        <v>2262.9999999999891</v>
      </c>
      <c r="L1795" s="35" t="str">
        <f t="shared" ca="1" si="109"/>
        <v>买</v>
      </c>
      <c r="M1795" s="4" t="str">
        <f t="shared" ca="1" si="110"/>
        <v/>
      </c>
      <c r="N1795" s="3">
        <f ca="1">IF(L1794="买",E1795/E1794-1,0)-IF(M1795=1,计算结果!B$17,0)</f>
        <v>-8.5386435270455863E-3</v>
      </c>
      <c r="O1795" s="2">
        <f t="shared" ca="1" si="111"/>
        <v>2.7937890708685202</v>
      </c>
      <c r="P1795" s="3">
        <f ca="1">1-O1795/MAX(O$2:O1795)</f>
        <v>0.50488062799805222</v>
      </c>
    </row>
    <row r="1796" spans="1:16" x14ac:dyDescent="0.15">
      <c r="A1796" s="1">
        <v>41057</v>
      </c>
      <c r="B1796">
        <v>2562.6</v>
      </c>
      <c r="C1796">
        <v>2614.85</v>
      </c>
      <c r="D1796">
        <v>2545.34</v>
      </c>
      <c r="E1796" s="2">
        <v>2614.69</v>
      </c>
      <c r="F1796" s="16">
        <v>58412343296</v>
      </c>
      <c r="G1796" s="3">
        <f t="shared" si="112"/>
        <v>1.6163382690140393E-2</v>
      </c>
      <c r="H1796" s="3">
        <f>1-E1796/MAX(E$2:E1796)</f>
        <v>0.55511297896957734</v>
      </c>
      <c r="I1796" s="32">
        <v>759.1557093425605</v>
      </c>
      <c r="J1796" s="32">
        <v>195.1557093425605</v>
      </c>
      <c r="K1796" s="34">
        <f ca="1">IF(ROW()&gt;计算结果!B$18+1,SUM(OFFSET(I1796,0,0,-计算结果!B$18,1))-SUM(OFFSET(J1796,0,0,-计算结果!B$18,1)),SUM(OFFSET(I1796,0,0,-ROW(),1))-SUM(OFFSET(J1796,0,0,-ROW(),1)))</f>
        <v>2428.9999999999854</v>
      </c>
      <c r="L1796" s="35" t="str">
        <f t="shared" ref="L1796:L1859" ca="1" si="113">(IF(K1796&lt;0,"卖","买"))</f>
        <v>买</v>
      </c>
      <c r="M1796" s="4" t="str">
        <f t="shared" ref="M1796:M1859" ca="1" si="114">IF(L1795&lt;&gt;L1796,1,"")</f>
        <v/>
      </c>
      <c r="N1796" s="3">
        <f ca="1">IF(L1795="买",E1796/E1795-1,0)-IF(M1796=1,计算结果!B$17,0)</f>
        <v>1.6163382690140393E-2</v>
      </c>
      <c r="O1796" s="2">
        <f t="shared" ref="O1796:O1859" ca="1" si="115">IFERROR(O1795*(1+N1796),O1795)</f>
        <v>2.8389461527764999</v>
      </c>
      <c r="P1796" s="3">
        <f ca="1">1-O1796/MAX(O$2:O1796)</f>
        <v>0.49687782411108283</v>
      </c>
    </row>
    <row r="1797" spans="1:16" x14ac:dyDescent="0.15">
      <c r="A1797" s="1">
        <v>41058</v>
      </c>
      <c r="B1797">
        <v>2615.15</v>
      </c>
      <c r="C1797">
        <v>2658.25</v>
      </c>
      <c r="D1797">
        <v>2612.56</v>
      </c>
      <c r="E1797" s="2">
        <v>2650.85</v>
      </c>
      <c r="F1797" s="16">
        <v>78681505792</v>
      </c>
      <c r="G1797" s="3">
        <f t="shared" si="112"/>
        <v>1.3829555320133524E-2</v>
      </c>
      <c r="H1797" s="3">
        <f>1-E1797/MAX(E$2:E1797)</f>
        <v>0.54896038930102775</v>
      </c>
      <c r="I1797" s="32">
        <v>844</v>
      </c>
      <c r="J1797" s="32">
        <v>100</v>
      </c>
      <c r="K1797" s="34">
        <f ca="1">IF(ROW()&gt;计算结果!B$18+1,SUM(OFFSET(I1797,0,0,-计算结果!B$18,1))-SUM(OFFSET(J1797,0,0,-计算结果!B$18,1)),SUM(OFFSET(I1797,0,0,-ROW(),1))-SUM(OFFSET(J1797,0,0,-ROW(),1)))</f>
        <v>3298.9999999999854</v>
      </c>
      <c r="L1797" s="35" t="str">
        <f t="shared" ca="1" si="113"/>
        <v>买</v>
      </c>
      <c r="M1797" s="4" t="str">
        <f t="shared" ca="1" si="114"/>
        <v/>
      </c>
      <c r="N1797" s="3">
        <f ca="1">IF(L1796="买",E1797/E1796-1,0)-IF(M1797=1,计算结果!B$17,0)</f>
        <v>1.3829555320133524E-2</v>
      </c>
      <c r="O1797" s="2">
        <f t="shared" ca="1" si="115"/>
        <v>2.8782075156472029</v>
      </c>
      <c r="P1797" s="3">
        <f ca="1">1-O1797/MAX(O$2:O1797)</f>
        <v>0.48991986814684108</v>
      </c>
    </row>
    <row r="1798" spans="1:16" x14ac:dyDescent="0.15">
      <c r="A1798" s="1">
        <v>41059</v>
      </c>
      <c r="B1798">
        <v>2646.37</v>
      </c>
      <c r="C1798">
        <v>2655.16</v>
      </c>
      <c r="D1798">
        <v>2636.52</v>
      </c>
      <c r="E1798" s="2">
        <v>2642.26</v>
      </c>
      <c r="F1798" s="16">
        <v>56976273408</v>
      </c>
      <c r="G1798" s="3">
        <f t="shared" si="112"/>
        <v>-3.2404700379122797E-3</v>
      </c>
      <c r="H1798" s="3">
        <f>1-E1798/MAX(E$2:E1798)</f>
        <v>0.55042196964540935</v>
      </c>
      <c r="I1798" s="32">
        <v>424.76470588235281</v>
      </c>
      <c r="J1798" s="32">
        <v>511.76470588235281</v>
      </c>
      <c r="K1798" s="34">
        <f ca="1">IF(ROW()&gt;计算结果!B$18+1,SUM(OFFSET(I1798,0,0,-计算结果!B$18,1))-SUM(OFFSET(J1798,0,0,-计算结果!B$18,1)),SUM(OFFSET(I1798,0,0,-ROW(),1))-SUM(OFFSET(J1798,0,0,-ROW(),1)))</f>
        <v>2349.9999999999927</v>
      </c>
      <c r="L1798" s="35" t="str">
        <f t="shared" ca="1" si="113"/>
        <v>买</v>
      </c>
      <c r="M1798" s="4" t="str">
        <f t="shared" ca="1" si="114"/>
        <v/>
      </c>
      <c r="N1798" s="3">
        <f ca="1">IF(L1797="买",E1798/E1797-1,0)-IF(M1798=1,计算结果!B$17,0)</f>
        <v>-3.2404700379122797E-3</v>
      </c>
      <c r="O1798" s="2">
        <f t="shared" ca="1" si="115"/>
        <v>2.868880770429854</v>
      </c>
      <c r="P1798" s="3">
        <f ca="1">1-O1798/MAX(O$2:O1798)</f>
        <v>0.49157276753104562</v>
      </c>
    </row>
    <row r="1799" spans="1:16" x14ac:dyDescent="0.15">
      <c r="A1799" s="1">
        <v>41060</v>
      </c>
      <c r="B1799">
        <v>2623.16</v>
      </c>
      <c r="C1799">
        <v>2645.59</v>
      </c>
      <c r="D1799">
        <v>2617.23</v>
      </c>
      <c r="E1799" s="2">
        <v>2632.04</v>
      </c>
      <c r="F1799" s="16">
        <v>49875042304</v>
      </c>
      <c r="G1799" s="3">
        <f t="shared" si="112"/>
        <v>-3.8679009635691486E-3</v>
      </c>
      <c r="H1799" s="3">
        <f>1-E1799/MAX(E$2:E1799)</f>
        <v>0.55216089294221737</v>
      </c>
      <c r="I1799" s="32">
        <v>360.28571428571433</v>
      </c>
      <c r="J1799" s="32">
        <v>554.28571428571433</v>
      </c>
      <c r="K1799" s="34">
        <f ca="1">IF(ROW()&gt;计算结果!B$18+1,SUM(OFFSET(I1799,0,0,-计算结果!B$18,1))-SUM(OFFSET(J1799,0,0,-计算结果!B$18,1)),SUM(OFFSET(I1799,0,0,-ROW(),1))-SUM(OFFSET(J1799,0,0,-ROW(),1)))</f>
        <v>2366.0000000000036</v>
      </c>
      <c r="L1799" s="35" t="str">
        <f t="shared" ca="1" si="113"/>
        <v>买</v>
      </c>
      <c r="M1799" s="4" t="str">
        <f t="shared" ca="1" si="114"/>
        <v/>
      </c>
      <c r="N1799" s="3">
        <f ca="1">IF(L1798="买",E1799/E1798-1,0)-IF(M1799=1,计算结果!B$17,0)</f>
        <v>-3.8679009635691486E-3</v>
      </c>
      <c r="O1799" s="2">
        <f t="shared" ca="1" si="115"/>
        <v>2.8577842237335433</v>
      </c>
      <c r="P1799" s="3">
        <f ca="1">1-O1799/MAX(O$2:O1799)</f>
        <v>0.49353931371341708</v>
      </c>
    </row>
    <row r="1800" spans="1:16" x14ac:dyDescent="0.15">
      <c r="A1800" s="1">
        <v>41061</v>
      </c>
      <c r="B1800">
        <v>2633.6</v>
      </c>
      <c r="C1800">
        <v>2653.86</v>
      </c>
      <c r="D1800">
        <v>2623.29</v>
      </c>
      <c r="E1800" s="2">
        <v>2633</v>
      </c>
      <c r="F1800" s="16">
        <v>53843402752</v>
      </c>
      <c r="G1800" s="3">
        <f t="shared" si="112"/>
        <v>3.6473609823550746E-4</v>
      </c>
      <c r="H1800" s="3">
        <f>1-E1800/MAX(E$2:E1800)</f>
        <v>0.55199754985367178</v>
      </c>
      <c r="I1800" s="32">
        <v>371.54545454545462</v>
      </c>
      <c r="J1800" s="32">
        <v>554.54545454545462</v>
      </c>
      <c r="K1800" s="34">
        <f ca="1">IF(ROW()&gt;计算结果!B$18+1,SUM(OFFSET(I1800,0,0,-计算结果!B$18,1))-SUM(OFFSET(J1800,0,0,-计算结果!B$18,1)),SUM(OFFSET(I1800,0,0,-ROW(),1))-SUM(OFFSET(J1800,0,0,-ROW(),1)))</f>
        <v>2472</v>
      </c>
      <c r="L1800" s="35" t="str">
        <f t="shared" ca="1" si="113"/>
        <v>买</v>
      </c>
      <c r="M1800" s="4" t="str">
        <f t="shared" ca="1" si="114"/>
        <v/>
      </c>
      <c r="N1800" s="3">
        <f ca="1">IF(L1799="买",E1800/E1799-1,0)-IF(M1800=1,计算结果!B$17,0)</f>
        <v>3.6473609823550746E-4</v>
      </c>
      <c r="O1800" s="2">
        <f t="shared" ca="1" si="115"/>
        <v>2.8588265608009067</v>
      </c>
      <c r="P1800" s="3">
        <f ca="1">1-O1800/MAX(O$2:O1800)</f>
        <v>0.49335458921879127</v>
      </c>
    </row>
    <row r="1801" spans="1:16" x14ac:dyDescent="0.15">
      <c r="A1801" s="1">
        <v>41064</v>
      </c>
      <c r="B1801">
        <v>2598.73</v>
      </c>
      <c r="C1801">
        <v>2608.3200000000002</v>
      </c>
      <c r="D1801">
        <v>2558.92</v>
      </c>
      <c r="E1801" s="2">
        <v>2559.0300000000002</v>
      </c>
      <c r="F1801" s="16">
        <v>60615569408</v>
      </c>
      <c r="G1801" s="3">
        <f t="shared" si="112"/>
        <v>-2.8093429548043947E-2</v>
      </c>
      <c r="H1801" s="3">
        <f>1-E1801/MAX(E$2:E1801)</f>
        <v>0.5645834751242087</v>
      </c>
      <c r="I1801" s="32">
        <v>47.000000000000007</v>
      </c>
      <c r="J1801" s="32">
        <v>940</v>
      </c>
      <c r="K1801" s="34">
        <f ca="1">IF(ROW()&gt;计算结果!B$18+1,SUM(OFFSET(I1801,0,0,-计算结果!B$18,1))-SUM(OFFSET(J1801,0,0,-计算结果!B$18,1)),SUM(OFFSET(I1801,0,0,-ROW(),1))-SUM(OFFSET(J1801,0,0,-ROW(),1)))</f>
        <v>1607.0000000000036</v>
      </c>
      <c r="L1801" s="35" t="str">
        <f t="shared" ca="1" si="113"/>
        <v>买</v>
      </c>
      <c r="M1801" s="4" t="str">
        <f t="shared" ca="1" si="114"/>
        <v/>
      </c>
      <c r="N1801" s="3">
        <f ca="1">IF(L1800="买",E1801/E1800-1,0)-IF(M1801=1,计算结果!B$17,0)</f>
        <v>-2.8093429548043947E-2</v>
      </c>
      <c r="O1801" s="2">
        <f t="shared" ca="1" si="115"/>
        <v>2.7785123182249696</v>
      </c>
      <c r="P1801" s="3">
        <f ca="1">1-O1801/MAX(O$2:O1801)</f>
        <v>0.50758799637241303</v>
      </c>
    </row>
    <row r="1802" spans="1:16" x14ac:dyDescent="0.15">
      <c r="A1802" s="1">
        <v>41065</v>
      </c>
      <c r="B1802">
        <v>2565.19</v>
      </c>
      <c r="C1802">
        <v>2573.89</v>
      </c>
      <c r="D1802">
        <v>2548.7600000000002</v>
      </c>
      <c r="E1802" s="2">
        <v>2558.84</v>
      </c>
      <c r="F1802" s="16">
        <v>43553304576</v>
      </c>
      <c r="G1802" s="3">
        <f t="shared" si="112"/>
        <v>-7.4246882607931219E-5</v>
      </c>
      <c r="H1802" s="3">
        <f>1-E1802/MAX(E$2:E1802)</f>
        <v>0.56461580344381668</v>
      </c>
      <c r="I1802" s="32">
        <v>441.69230769230768</v>
      </c>
      <c r="J1802" s="32">
        <v>507.69230769230768</v>
      </c>
      <c r="K1802" s="34">
        <f ca="1">IF(ROW()&gt;计算结果!B$18+1,SUM(OFFSET(I1802,0,0,-计算结果!B$18,1))-SUM(OFFSET(J1802,0,0,-计算结果!B$18,1)),SUM(OFFSET(I1802,0,0,-ROW(),1))-SUM(OFFSET(J1802,0,0,-ROW(),1)))</f>
        <v>843.99999999999272</v>
      </c>
      <c r="L1802" s="35" t="str">
        <f t="shared" ca="1" si="113"/>
        <v>买</v>
      </c>
      <c r="M1802" s="4" t="str">
        <f t="shared" ca="1" si="114"/>
        <v/>
      </c>
      <c r="N1802" s="3">
        <f ca="1">IF(L1801="买",E1802/E1801-1,0)-IF(M1802=1,计算结果!B$17,0)</f>
        <v>-7.4246882607931219E-5</v>
      </c>
      <c r="O1802" s="2">
        <f t="shared" ca="1" si="115"/>
        <v>2.7783060223470537</v>
      </c>
      <c r="P1802" s="3">
        <f ca="1">1-O1802/MAX(O$2:O1802)</f>
        <v>0.50762455642864102</v>
      </c>
    </row>
    <row r="1803" spans="1:16" x14ac:dyDescent="0.15">
      <c r="A1803" s="1">
        <v>41066</v>
      </c>
      <c r="B1803">
        <v>2564.23</v>
      </c>
      <c r="C1803">
        <v>2573.7399999999998</v>
      </c>
      <c r="D1803">
        <v>2547.33</v>
      </c>
      <c r="E1803" s="2">
        <v>2557.4</v>
      </c>
      <c r="F1803" s="16">
        <v>41316909056</v>
      </c>
      <c r="G1803" s="3">
        <f t="shared" si="112"/>
        <v>-5.6275499835867215E-4</v>
      </c>
      <c r="H1803" s="3">
        <f>1-E1803/MAX(E$2:E1803)</f>
        <v>0.56486081807663513</v>
      </c>
      <c r="I1803" s="32">
        <v>306</v>
      </c>
      <c r="J1803" s="32">
        <v>612</v>
      </c>
      <c r="K1803" s="34">
        <f ca="1">IF(ROW()&gt;计算结果!B$18+1,SUM(OFFSET(I1803,0,0,-计算结果!B$18,1))-SUM(OFFSET(J1803,0,0,-计算结果!B$18,1)),SUM(OFFSET(I1803,0,0,-ROW(),1))-SUM(OFFSET(J1803,0,0,-ROW(),1)))</f>
        <v>-351.99999999999636</v>
      </c>
      <c r="L1803" s="35" t="str">
        <f t="shared" ca="1" si="113"/>
        <v>卖</v>
      </c>
      <c r="M1803" s="4">
        <f t="shared" ca="1" si="114"/>
        <v>1</v>
      </c>
      <c r="N1803" s="3">
        <f ca="1">IF(L1802="买",E1803/E1802-1,0)-IF(M1803=1,计算结果!B$17,0)</f>
        <v>-5.6275499835867215E-4</v>
      </c>
      <c r="O1803" s="2">
        <f t="shared" ca="1" si="115"/>
        <v>2.7767425167460078</v>
      </c>
      <c r="P1803" s="3">
        <f ca="1">1-O1803/MAX(O$2:O1803)</f>
        <v>0.50790164317057984</v>
      </c>
    </row>
    <row r="1804" spans="1:16" x14ac:dyDescent="0.15">
      <c r="A1804" s="1">
        <v>41067</v>
      </c>
      <c r="B1804">
        <v>2579.4299999999998</v>
      </c>
      <c r="C1804">
        <v>2584.04</v>
      </c>
      <c r="D1804">
        <v>2536.2600000000002</v>
      </c>
      <c r="E1804" s="2">
        <v>2542.1799999999998</v>
      </c>
      <c r="F1804" s="16">
        <v>42053001216</v>
      </c>
      <c r="G1804" s="3">
        <f t="shared" si="112"/>
        <v>-5.9513568467975952E-3</v>
      </c>
      <c r="H1804" s="3">
        <f>1-E1804/MAX(E$2:E1804)</f>
        <v>0.56745048662628461</v>
      </c>
      <c r="I1804" s="32">
        <v>253.12698412698413</v>
      </c>
      <c r="J1804" s="32">
        <v>684.1269841269841</v>
      </c>
      <c r="K1804" s="34">
        <f ca="1">IF(ROW()&gt;计算结果!B$18+1,SUM(OFFSET(I1804,0,0,-计算结果!B$18,1))-SUM(OFFSET(J1804,0,0,-计算结果!B$18,1)),SUM(OFFSET(I1804,0,0,-ROW(),1))-SUM(OFFSET(J1804,0,0,-ROW(),1)))</f>
        <v>-821.99999999999636</v>
      </c>
      <c r="L1804" s="35" t="str">
        <f t="shared" ca="1" si="113"/>
        <v>卖</v>
      </c>
      <c r="M1804" s="4" t="str">
        <f t="shared" ca="1" si="114"/>
        <v/>
      </c>
      <c r="N1804" s="3">
        <f ca="1">IF(L1803="买",E1804/E1803-1,0)-IF(M1804=1,计算结果!B$17,0)</f>
        <v>0</v>
      </c>
      <c r="O1804" s="2">
        <f t="shared" ca="1" si="115"/>
        <v>2.7767425167460078</v>
      </c>
      <c r="P1804" s="3">
        <f ca="1">1-O1804/MAX(O$2:O1804)</f>
        <v>0.50790164317057984</v>
      </c>
    </row>
    <row r="1805" spans="1:16" x14ac:dyDescent="0.15">
      <c r="A1805" s="1">
        <v>41068</v>
      </c>
      <c r="B1805">
        <v>2558.84</v>
      </c>
      <c r="C1805">
        <v>2559.13</v>
      </c>
      <c r="D1805">
        <v>2520.41</v>
      </c>
      <c r="E1805" s="2">
        <v>2524.33</v>
      </c>
      <c r="F1805" s="16">
        <v>47638007808</v>
      </c>
      <c r="G1805" s="3">
        <f t="shared" si="112"/>
        <v>-7.0215327002808303E-3</v>
      </c>
      <c r="H1805" s="3">
        <f>1-E1805/MAX(E$2:E1805)</f>
        <v>0.57048764717892875</v>
      </c>
      <c r="I1805" s="32">
        <v>320.22222222222229</v>
      </c>
      <c r="J1805" s="32">
        <v>582.22222222222229</v>
      </c>
      <c r="K1805" s="34">
        <f ca="1">IF(ROW()&gt;计算结果!B$18+1,SUM(OFFSET(I1805,0,0,-计算结果!B$18,1))-SUM(OFFSET(J1805,0,0,-计算结果!B$18,1)),SUM(OFFSET(I1805,0,0,-ROW(),1))-SUM(OFFSET(J1805,0,0,-ROW(),1)))</f>
        <v>-1864.9999999999964</v>
      </c>
      <c r="L1805" s="35" t="str">
        <f t="shared" ca="1" si="113"/>
        <v>卖</v>
      </c>
      <c r="M1805" s="4" t="str">
        <f t="shared" ca="1" si="114"/>
        <v/>
      </c>
      <c r="N1805" s="3">
        <f ca="1">IF(L1804="买",E1805/E1804-1,0)-IF(M1805=1,计算结果!B$17,0)</f>
        <v>0</v>
      </c>
      <c r="O1805" s="2">
        <f t="shared" ca="1" si="115"/>
        <v>2.7767425167460078</v>
      </c>
      <c r="P1805" s="3">
        <f ca="1">1-O1805/MAX(O$2:O1805)</f>
        <v>0.50790164317057984</v>
      </c>
    </row>
    <row r="1806" spans="1:16" x14ac:dyDescent="0.15">
      <c r="A1806" s="1">
        <v>41071</v>
      </c>
      <c r="B1806">
        <v>2529.6</v>
      </c>
      <c r="C1806">
        <v>2565.4299999999998</v>
      </c>
      <c r="D1806">
        <v>2523.77</v>
      </c>
      <c r="E1806" s="2">
        <v>2558.2600000000002</v>
      </c>
      <c r="F1806" s="16">
        <v>43449659392</v>
      </c>
      <c r="G1806" s="3">
        <f t="shared" si="112"/>
        <v>1.3441190335653497E-2</v>
      </c>
      <c r="H1806" s="3">
        <f>1-E1806/MAX(E$2:E1806)</f>
        <v>0.56471448989314632</v>
      </c>
      <c r="I1806" s="32">
        <v>902.98717948717956</v>
      </c>
      <c r="J1806" s="32">
        <v>66.98717948717956</v>
      </c>
      <c r="K1806" s="34">
        <f ca="1">IF(ROW()&gt;计算结果!B$18+1,SUM(OFFSET(I1806,0,0,-计算结果!B$18,1))-SUM(OFFSET(J1806,0,0,-计算结果!B$18,1)),SUM(OFFSET(I1806,0,0,-ROW(),1))-SUM(OFFSET(J1806,0,0,-ROW(),1)))</f>
        <v>-1012.9999999999964</v>
      </c>
      <c r="L1806" s="35" t="str">
        <f t="shared" ca="1" si="113"/>
        <v>卖</v>
      </c>
      <c r="M1806" s="4" t="str">
        <f t="shared" ca="1" si="114"/>
        <v/>
      </c>
      <c r="N1806" s="3">
        <f ca="1">IF(L1805="买",E1806/E1805-1,0)-IF(M1806=1,计算结果!B$17,0)</f>
        <v>0</v>
      </c>
      <c r="O1806" s="2">
        <f t="shared" ca="1" si="115"/>
        <v>2.7767425167460078</v>
      </c>
      <c r="P1806" s="3">
        <f ca="1">1-O1806/MAX(O$2:O1806)</f>
        <v>0.50790164317057984</v>
      </c>
    </row>
    <row r="1807" spans="1:16" x14ac:dyDescent="0.15">
      <c r="A1807" s="1">
        <v>41072</v>
      </c>
      <c r="B1807">
        <v>2543.7600000000002</v>
      </c>
      <c r="C1807">
        <v>2553.92</v>
      </c>
      <c r="D1807">
        <v>2529.9499999999998</v>
      </c>
      <c r="E1807" s="2">
        <v>2540.1799999999998</v>
      </c>
      <c r="F1807" s="16">
        <v>40259911680</v>
      </c>
      <c r="G1807" s="3">
        <f t="shared" si="112"/>
        <v>-7.0673035578870946E-3</v>
      </c>
      <c r="H1807" s="3">
        <f>1-E1807/MAX(E$2:E1807)</f>
        <v>0.56779078472742128</v>
      </c>
      <c r="I1807" s="32">
        <v>224.57142857142858</v>
      </c>
      <c r="J1807" s="32">
        <v>748.57142857142856</v>
      </c>
      <c r="K1807" s="34">
        <f ca="1">IF(ROW()&gt;计算结果!B$18+1,SUM(OFFSET(I1807,0,0,-计算结果!B$18,1))-SUM(OFFSET(J1807,0,0,-计算结果!B$18,1)),SUM(OFFSET(I1807,0,0,-ROW(),1))-SUM(OFFSET(J1807,0,0,-ROW(),1)))</f>
        <v>-1290.9999999999964</v>
      </c>
      <c r="L1807" s="35" t="str">
        <f t="shared" ca="1" si="113"/>
        <v>卖</v>
      </c>
      <c r="M1807" s="4" t="str">
        <f t="shared" ca="1" si="114"/>
        <v/>
      </c>
      <c r="N1807" s="3">
        <f ca="1">IF(L1806="买",E1807/E1806-1,0)-IF(M1807=1,计算结果!B$17,0)</f>
        <v>0</v>
      </c>
      <c r="O1807" s="2">
        <f t="shared" ca="1" si="115"/>
        <v>2.7767425167460078</v>
      </c>
      <c r="P1807" s="3">
        <f ca="1">1-O1807/MAX(O$2:O1807)</f>
        <v>0.50790164317057984</v>
      </c>
    </row>
    <row r="1808" spans="1:16" x14ac:dyDescent="0.15">
      <c r="A1808" s="1">
        <v>41073</v>
      </c>
      <c r="B1808">
        <v>2546.79</v>
      </c>
      <c r="C1808">
        <v>2581.12</v>
      </c>
      <c r="D1808">
        <v>2539.63</v>
      </c>
      <c r="E1808" s="2">
        <v>2580.64</v>
      </c>
      <c r="F1808" s="16">
        <v>51291271168</v>
      </c>
      <c r="G1808" s="3">
        <f t="shared" si="112"/>
        <v>1.5928005102000764E-2</v>
      </c>
      <c r="H1808" s="3">
        <f>1-E1808/MAX(E$2:E1808)</f>
        <v>0.56090655414142798</v>
      </c>
      <c r="I1808" s="32">
        <v>954.99125874125878</v>
      </c>
      <c r="J1808" s="32">
        <v>39.991258741258775</v>
      </c>
      <c r="K1808" s="34">
        <f ca="1">IF(ROW()&gt;计算结果!B$18+1,SUM(OFFSET(I1808,0,0,-计算结果!B$18,1))-SUM(OFFSET(J1808,0,0,-计算结果!B$18,1)),SUM(OFFSET(I1808,0,0,-ROW(),1))-SUM(OFFSET(J1808,0,0,-ROW(),1)))</f>
        <v>234.00000000000728</v>
      </c>
      <c r="L1808" s="35" t="str">
        <f t="shared" ca="1" si="113"/>
        <v>买</v>
      </c>
      <c r="M1808" s="4">
        <f t="shared" ca="1" si="114"/>
        <v>1</v>
      </c>
      <c r="N1808" s="3">
        <f ca="1">IF(L1807="买",E1808/E1807-1,0)-IF(M1808=1,计算结果!B$17,0)</f>
        <v>0</v>
      </c>
      <c r="O1808" s="2">
        <f t="shared" ca="1" si="115"/>
        <v>2.7767425167460078</v>
      </c>
      <c r="P1808" s="3">
        <f ca="1">1-O1808/MAX(O$2:O1808)</f>
        <v>0.50790164317057984</v>
      </c>
    </row>
    <row r="1809" spans="1:16" x14ac:dyDescent="0.15">
      <c r="A1809" s="1">
        <v>41074</v>
      </c>
      <c r="B1809">
        <v>2573.33</v>
      </c>
      <c r="C1809">
        <v>2584.71</v>
      </c>
      <c r="D1809">
        <v>2558.56</v>
      </c>
      <c r="E1809" s="2">
        <v>2560.42</v>
      </c>
      <c r="F1809" s="16">
        <v>46331822080</v>
      </c>
      <c r="G1809" s="3">
        <f t="shared" si="112"/>
        <v>-7.8352656705312773E-3</v>
      </c>
      <c r="H1809" s="3">
        <f>1-E1809/MAX(E$2:E1809)</f>
        <v>0.56434696794391881</v>
      </c>
      <c r="I1809" s="32">
        <v>218.11267605633802</v>
      </c>
      <c r="J1809" s="32">
        <v>752.11267605633805</v>
      </c>
      <c r="K1809" s="34">
        <f ca="1">IF(ROW()&gt;计算结果!B$18+1,SUM(OFFSET(I1809,0,0,-计算结果!B$18,1))-SUM(OFFSET(J1809,0,0,-计算结果!B$18,1)),SUM(OFFSET(I1809,0,0,-ROW(),1))-SUM(OFFSET(J1809,0,0,-ROW(),1)))</f>
        <v>-588.99999999998909</v>
      </c>
      <c r="L1809" s="35" t="str">
        <f t="shared" ca="1" si="113"/>
        <v>卖</v>
      </c>
      <c r="M1809" s="4">
        <f t="shared" ca="1" si="114"/>
        <v>1</v>
      </c>
      <c r="N1809" s="3">
        <f ca="1">IF(L1808="买",E1809/E1808-1,0)-IF(M1809=1,计算结果!B$17,0)</f>
        <v>-7.8352656705312773E-3</v>
      </c>
      <c r="O1809" s="2">
        <f t="shared" ca="1" si="115"/>
        <v>2.7549860014286431</v>
      </c>
      <c r="P1809" s="3">
        <f ca="1">1-O1809/MAX(O$2:O1809)</f>
        <v>0.51175736453237031</v>
      </c>
    </row>
    <row r="1810" spans="1:16" x14ac:dyDescent="0.15">
      <c r="A1810" s="1">
        <v>41075</v>
      </c>
      <c r="B1810">
        <v>2565.19</v>
      </c>
      <c r="C1810">
        <v>2580.17</v>
      </c>
      <c r="D1810">
        <v>2538.5700000000002</v>
      </c>
      <c r="E1810" s="2">
        <v>2568.0500000000002</v>
      </c>
      <c r="F1810" s="16">
        <v>48868302848</v>
      </c>
      <c r="G1810" s="3">
        <f t="shared" si="112"/>
        <v>2.9799798470564465E-3</v>
      </c>
      <c r="H1810" s="3">
        <f>1-E1810/MAX(E$2:E1810)</f>
        <v>0.5630487306880827</v>
      </c>
      <c r="I1810" s="32">
        <v>501.16666666666669</v>
      </c>
      <c r="J1810" s="32">
        <v>404.16666666666669</v>
      </c>
      <c r="K1810" s="34">
        <f ca="1">IF(ROW()&gt;计算结果!B$18+1,SUM(OFFSET(I1810,0,0,-计算结果!B$18,1))-SUM(OFFSET(J1810,0,0,-计算结果!B$18,1)),SUM(OFFSET(I1810,0,0,-ROW(),1))-SUM(OFFSET(J1810,0,0,-ROW(),1)))</f>
        <v>-1419.9999999999927</v>
      </c>
      <c r="L1810" s="35" t="str">
        <f t="shared" ca="1" si="113"/>
        <v>卖</v>
      </c>
      <c r="M1810" s="4" t="str">
        <f t="shared" ca="1" si="114"/>
        <v/>
      </c>
      <c r="N1810" s="3">
        <f ca="1">IF(L1809="买",E1810/E1809-1,0)-IF(M1810=1,计算结果!B$17,0)</f>
        <v>0</v>
      </c>
      <c r="O1810" s="2">
        <f t="shared" ca="1" si="115"/>
        <v>2.7549860014286431</v>
      </c>
      <c r="P1810" s="3">
        <f ca="1">1-O1810/MAX(O$2:O1810)</f>
        <v>0.51175736453237031</v>
      </c>
    </row>
    <row r="1811" spans="1:16" x14ac:dyDescent="0.15">
      <c r="A1811" s="1">
        <v>41078</v>
      </c>
      <c r="B1811">
        <v>2576.63</v>
      </c>
      <c r="C1811">
        <v>2593.2199999999998</v>
      </c>
      <c r="D1811">
        <v>2572.9899999999998</v>
      </c>
      <c r="E1811" s="2">
        <v>2581.21</v>
      </c>
      <c r="F1811" s="16">
        <v>40852451328</v>
      </c>
      <c r="G1811" s="3">
        <f t="shared" si="112"/>
        <v>5.1245108155992813E-3</v>
      </c>
      <c r="H1811" s="3">
        <f>1-E1811/MAX(E$2:E1811)</f>
        <v>0.56080956918260394</v>
      </c>
      <c r="I1811" s="32">
        <v>781.94117647058829</v>
      </c>
      <c r="J1811" s="32">
        <v>148.94117647058829</v>
      </c>
      <c r="K1811" s="34">
        <f ca="1">IF(ROW()&gt;计算结果!B$18+1,SUM(OFFSET(I1811,0,0,-计算结果!B$18,1))-SUM(OFFSET(J1811,0,0,-计算结果!B$18,1)),SUM(OFFSET(I1811,0,0,-ROW(),1))-SUM(OFFSET(J1811,0,0,-ROW(),1)))</f>
        <v>-665.00000000000364</v>
      </c>
      <c r="L1811" s="35" t="str">
        <f t="shared" ca="1" si="113"/>
        <v>卖</v>
      </c>
      <c r="M1811" s="4" t="str">
        <f t="shared" ca="1" si="114"/>
        <v/>
      </c>
      <c r="N1811" s="3">
        <f ca="1">IF(L1810="买",E1811/E1810-1,0)-IF(M1811=1,计算结果!B$17,0)</f>
        <v>0</v>
      </c>
      <c r="O1811" s="2">
        <f t="shared" ca="1" si="115"/>
        <v>2.7549860014286431</v>
      </c>
      <c r="P1811" s="3">
        <f ca="1">1-O1811/MAX(O$2:O1811)</f>
        <v>0.51175736453237031</v>
      </c>
    </row>
    <row r="1812" spans="1:16" x14ac:dyDescent="0.15">
      <c r="A1812" s="1">
        <v>41079</v>
      </c>
      <c r="B1812">
        <v>2577.36</v>
      </c>
      <c r="C1812">
        <v>2577.36</v>
      </c>
      <c r="D1812">
        <v>2556.1</v>
      </c>
      <c r="E1812" s="2">
        <v>2558.62</v>
      </c>
      <c r="F1812" s="16">
        <v>37020041216</v>
      </c>
      <c r="G1812" s="3">
        <f t="shared" si="112"/>
        <v>-8.7517094695899189E-3</v>
      </c>
      <c r="H1812" s="3">
        <f>1-E1812/MAX(E$2:E1812)</f>
        <v>0.56465323623494179</v>
      </c>
      <c r="I1812" s="32">
        <v>197.81081081081081</v>
      </c>
      <c r="J1812" s="32">
        <v>760.81081081081084</v>
      </c>
      <c r="K1812" s="34">
        <f ca="1">IF(ROW()&gt;计算结果!B$18+1,SUM(OFFSET(I1812,0,0,-计算结果!B$18,1))-SUM(OFFSET(J1812,0,0,-计算结果!B$18,1)),SUM(OFFSET(I1812,0,0,-ROW(),1))-SUM(OFFSET(J1812,0,0,-ROW(),1)))</f>
        <v>-668</v>
      </c>
      <c r="L1812" s="35" t="str">
        <f t="shared" ca="1" si="113"/>
        <v>卖</v>
      </c>
      <c r="M1812" s="4" t="str">
        <f t="shared" ca="1" si="114"/>
        <v/>
      </c>
      <c r="N1812" s="3">
        <f ca="1">IF(L1811="买",E1812/E1811-1,0)-IF(M1812=1,计算结果!B$17,0)</f>
        <v>0</v>
      </c>
      <c r="O1812" s="2">
        <f t="shared" ca="1" si="115"/>
        <v>2.7549860014286431</v>
      </c>
      <c r="P1812" s="3">
        <f ca="1">1-O1812/MAX(O$2:O1812)</f>
        <v>0.51175736453237031</v>
      </c>
    </row>
    <row r="1813" spans="1:16" x14ac:dyDescent="0.15">
      <c r="A1813" s="1">
        <v>41080</v>
      </c>
      <c r="B1813">
        <v>2563.64</v>
      </c>
      <c r="C1813">
        <v>2570.66</v>
      </c>
      <c r="D1813">
        <v>2549.44</v>
      </c>
      <c r="E1813" s="2">
        <v>2552.61</v>
      </c>
      <c r="F1813" s="16">
        <v>33573668864</v>
      </c>
      <c r="G1813" s="3">
        <f t="shared" si="112"/>
        <v>-2.3489224660167007E-3</v>
      </c>
      <c r="H1813" s="3">
        <f>1-E1813/MAX(E$2:E1813)</f>
        <v>0.56567583202885729</v>
      </c>
      <c r="I1813" s="32">
        <v>303.91836734693879</v>
      </c>
      <c r="J1813" s="32">
        <v>595.91836734693879</v>
      </c>
      <c r="K1813" s="34">
        <f ca="1">IF(ROW()&gt;计算结果!B$18+1,SUM(OFFSET(I1813,0,0,-计算结果!B$18,1))-SUM(OFFSET(J1813,0,0,-计算结果!B$18,1)),SUM(OFFSET(I1813,0,0,-ROW(),1))-SUM(OFFSET(J1813,0,0,-ROW(),1)))</f>
        <v>-519</v>
      </c>
      <c r="L1813" s="35" t="str">
        <f t="shared" ca="1" si="113"/>
        <v>卖</v>
      </c>
      <c r="M1813" s="4" t="str">
        <f t="shared" ca="1" si="114"/>
        <v/>
      </c>
      <c r="N1813" s="3">
        <f ca="1">IF(L1812="买",E1813/E1812-1,0)-IF(M1813=1,计算结果!B$17,0)</f>
        <v>0</v>
      </c>
      <c r="O1813" s="2">
        <f t="shared" ca="1" si="115"/>
        <v>2.7549860014286431</v>
      </c>
      <c r="P1813" s="3">
        <f ca="1">1-O1813/MAX(O$2:O1813)</f>
        <v>0.51175736453237031</v>
      </c>
    </row>
    <row r="1814" spans="1:16" x14ac:dyDescent="0.15">
      <c r="A1814" s="1">
        <v>41081</v>
      </c>
      <c r="B1814">
        <v>2547.0500000000002</v>
      </c>
      <c r="C1814">
        <v>2547.0500000000002</v>
      </c>
      <c r="D1814">
        <v>2502.42</v>
      </c>
      <c r="E1814" s="2">
        <v>2512.19</v>
      </c>
      <c r="F1814" s="16">
        <v>38607958016</v>
      </c>
      <c r="G1814" s="3">
        <f t="shared" si="112"/>
        <v>-1.5834773036225713E-2</v>
      </c>
      <c r="H1814" s="3">
        <f>1-E1814/MAX(E$2:E1814)</f>
        <v>0.57255325665282786</v>
      </c>
      <c r="I1814" s="32">
        <v>146.85365853658536</v>
      </c>
      <c r="J1814" s="32">
        <v>815.85365853658539</v>
      </c>
      <c r="K1814" s="34">
        <f ca="1">IF(ROW()&gt;计算结果!B$18+1,SUM(OFFSET(I1814,0,0,-计算结果!B$18,1))-SUM(OFFSET(J1814,0,0,-计算结果!B$18,1)),SUM(OFFSET(I1814,0,0,-ROW(),1))-SUM(OFFSET(J1814,0,0,-ROW(),1)))</f>
        <v>-2009.0000000000036</v>
      </c>
      <c r="L1814" s="35" t="str">
        <f t="shared" ca="1" si="113"/>
        <v>卖</v>
      </c>
      <c r="M1814" s="4" t="str">
        <f t="shared" ca="1" si="114"/>
        <v/>
      </c>
      <c r="N1814" s="3">
        <f ca="1">IF(L1813="买",E1814/E1813-1,0)-IF(M1814=1,计算结果!B$17,0)</f>
        <v>0</v>
      </c>
      <c r="O1814" s="2">
        <f t="shared" ca="1" si="115"/>
        <v>2.7549860014286431</v>
      </c>
      <c r="P1814" s="3">
        <f ca="1">1-O1814/MAX(O$2:O1814)</f>
        <v>0.51175736453237031</v>
      </c>
    </row>
    <row r="1815" spans="1:16" x14ac:dyDescent="0.15">
      <c r="A1815" s="1">
        <v>41085</v>
      </c>
      <c r="B1815">
        <v>2501.16</v>
      </c>
      <c r="C1815">
        <v>2501.16</v>
      </c>
      <c r="D1815">
        <v>2455.0100000000002</v>
      </c>
      <c r="E1815" s="2">
        <v>2456.52</v>
      </c>
      <c r="F1815" s="16">
        <v>42503507968</v>
      </c>
      <c r="G1815" s="3">
        <f t="shared" si="112"/>
        <v>-2.215994809309807E-2</v>
      </c>
      <c r="H1815" s="3">
        <f>1-E1815/MAX(E$2:E1815)</f>
        <v>0.58202545429796504</v>
      </c>
      <c r="I1815" s="32">
        <v>70.521739130434781</v>
      </c>
      <c r="J1815" s="32">
        <v>881.52173913043475</v>
      </c>
      <c r="K1815" s="34">
        <f ca="1">IF(ROW()&gt;计算结果!B$18+1,SUM(OFFSET(I1815,0,0,-计算结果!B$18,1))-SUM(OFFSET(J1815,0,0,-计算结果!B$18,1)),SUM(OFFSET(I1815,0,0,-ROW(),1))-SUM(OFFSET(J1815,0,0,-ROW(),1)))</f>
        <v>-3524.0000000000073</v>
      </c>
      <c r="L1815" s="35" t="str">
        <f t="shared" ca="1" si="113"/>
        <v>卖</v>
      </c>
      <c r="M1815" s="4" t="str">
        <f t="shared" ca="1" si="114"/>
        <v/>
      </c>
      <c r="N1815" s="3">
        <f ca="1">IF(L1814="买",E1815/E1814-1,0)-IF(M1815=1,计算结果!B$17,0)</f>
        <v>0</v>
      </c>
      <c r="O1815" s="2">
        <f t="shared" ca="1" si="115"/>
        <v>2.7549860014286431</v>
      </c>
      <c r="P1815" s="3">
        <f ca="1">1-O1815/MAX(O$2:O1815)</f>
        <v>0.51175736453237031</v>
      </c>
    </row>
    <row r="1816" spans="1:16" x14ac:dyDescent="0.15">
      <c r="A1816" s="1">
        <v>41086</v>
      </c>
      <c r="B1816">
        <v>2442.56</v>
      </c>
      <c r="C1816">
        <v>2465.12</v>
      </c>
      <c r="D1816">
        <v>2434.64</v>
      </c>
      <c r="E1816" s="2">
        <v>2454.92</v>
      </c>
      <c r="F1816" s="16">
        <v>33896511488</v>
      </c>
      <c r="G1816" s="3">
        <f t="shared" si="112"/>
        <v>-6.5132789474542374E-4</v>
      </c>
      <c r="H1816" s="3">
        <f>1-E1816/MAX(E$2:E1816)</f>
        <v>0.58229769277887433</v>
      </c>
      <c r="I1816" s="32">
        <v>519.77419354838696</v>
      </c>
      <c r="J1816" s="32">
        <v>396.77419354838696</v>
      </c>
      <c r="K1816" s="34">
        <f ca="1">IF(ROW()&gt;计算结果!B$18+1,SUM(OFFSET(I1816,0,0,-计算结果!B$18,1))-SUM(OFFSET(J1816,0,0,-计算结果!B$18,1)),SUM(OFFSET(I1816,0,0,-ROW(),1))-SUM(OFFSET(J1816,0,0,-ROW(),1)))</f>
        <v>-3491.9999999999964</v>
      </c>
      <c r="L1816" s="35" t="str">
        <f t="shared" ca="1" si="113"/>
        <v>卖</v>
      </c>
      <c r="M1816" s="4" t="str">
        <f t="shared" ca="1" si="114"/>
        <v/>
      </c>
      <c r="N1816" s="3">
        <f ca="1">IF(L1815="买",E1816/E1815-1,0)-IF(M1816=1,计算结果!B$17,0)</f>
        <v>0</v>
      </c>
      <c r="O1816" s="2">
        <f t="shared" ca="1" si="115"/>
        <v>2.7549860014286431</v>
      </c>
      <c r="P1816" s="3">
        <f ca="1">1-O1816/MAX(O$2:O1816)</f>
        <v>0.51175736453237031</v>
      </c>
    </row>
    <row r="1817" spans="1:16" x14ac:dyDescent="0.15">
      <c r="A1817" s="1">
        <v>41087</v>
      </c>
      <c r="B1817">
        <v>2452.67</v>
      </c>
      <c r="C1817">
        <v>2470.7600000000002</v>
      </c>
      <c r="D1817">
        <v>2444.34</v>
      </c>
      <c r="E1817" s="2">
        <v>2447.1999999999998</v>
      </c>
      <c r="F1817" s="16">
        <v>31437596672</v>
      </c>
      <c r="G1817" s="3">
        <f t="shared" si="112"/>
        <v>-3.1447053264466174E-3</v>
      </c>
      <c r="H1817" s="3">
        <f>1-E1817/MAX(E$2:E1817)</f>
        <v>0.58361124344926152</v>
      </c>
      <c r="I1817" s="32">
        <v>266.66666666666669</v>
      </c>
      <c r="J1817" s="32">
        <v>666.66666666666674</v>
      </c>
      <c r="K1817" s="34">
        <f ca="1">IF(ROW()&gt;计算结果!B$18+1,SUM(OFFSET(I1817,0,0,-计算结果!B$18,1))-SUM(OFFSET(J1817,0,0,-计算结果!B$18,1)),SUM(OFFSET(I1817,0,0,-ROW(),1))-SUM(OFFSET(J1817,0,0,-ROW(),1)))</f>
        <v>-4402.9999999999891</v>
      </c>
      <c r="L1817" s="35" t="str">
        <f t="shared" ca="1" si="113"/>
        <v>卖</v>
      </c>
      <c r="M1817" s="4" t="str">
        <f t="shared" ca="1" si="114"/>
        <v/>
      </c>
      <c r="N1817" s="3">
        <f ca="1">IF(L1816="买",E1817/E1816-1,0)-IF(M1817=1,计算结果!B$17,0)</f>
        <v>0</v>
      </c>
      <c r="O1817" s="2">
        <f t="shared" ca="1" si="115"/>
        <v>2.7549860014286431</v>
      </c>
      <c r="P1817" s="3">
        <f ca="1">1-O1817/MAX(O$2:O1817)</f>
        <v>0.51175736453237031</v>
      </c>
    </row>
    <row r="1818" spans="1:16" x14ac:dyDescent="0.15">
      <c r="A1818" s="1">
        <v>41088</v>
      </c>
      <c r="B1818">
        <v>2451.66</v>
      </c>
      <c r="C1818">
        <v>2459.19</v>
      </c>
      <c r="D1818">
        <v>2425.2399999999998</v>
      </c>
      <c r="E1818" s="2">
        <v>2425.73</v>
      </c>
      <c r="F1818" s="16">
        <v>34418794496</v>
      </c>
      <c r="G1818" s="3">
        <f t="shared" si="112"/>
        <v>-8.7732919254657205E-3</v>
      </c>
      <c r="H1818" s="3">
        <f>1-E1818/MAX(E$2:E1818)</f>
        <v>0.58726434356496293</v>
      </c>
      <c r="I1818" s="32">
        <v>136.81927710843374</v>
      </c>
      <c r="J1818" s="32">
        <v>804.81927710843377</v>
      </c>
      <c r="K1818" s="34">
        <f ca="1">IF(ROW()&gt;计算结果!B$18+1,SUM(OFFSET(I1818,0,0,-计算结果!B$18,1))-SUM(OFFSET(J1818,0,0,-计算结果!B$18,1)),SUM(OFFSET(I1818,0,0,-ROW(),1))-SUM(OFFSET(J1818,0,0,-ROW(),1)))</f>
        <v>-4179.9999999999927</v>
      </c>
      <c r="L1818" s="35" t="str">
        <f t="shared" ca="1" si="113"/>
        <v>卖</v>
      </c>
      <c r="M1818" s="4" t="str">
        <f t="shared" ca="1" si="114"/>
        <v/>
      </c>
      <c r="N1818" s="3">
        <f ca="1">IF(L1817="买",E1818/E1817-1,0)-IF(M1818=1,计算结果!B$17,0)</f>
        <v>0</v>
      </c>
      <c r="O1818" s="2">
        <f t="shared" ca="1" si="115"/>
        <v>2.7549860014286431</v>
      </c>
      <c r="P1818" s="3">
        <f ca="1">1-O1818/MAX(O$2:O1818)</f>
        <v>0.51175736453237031</v>
      </c>
    </row>
    <row r="1819" spans="1:16" x14ac:dyDescent="0.15">
      <c r="A1819" s="1">
        <v>41089</v>
      </c>
      <c r="B1819">
        <v>2418.86</v>
      </c>
      <c r="C1819">
        <v>2462.81</v>
      </c>
      <c r="D1819">
        <v>2417.4899999999998</v>
      </c>
      <c r="E1819" s="2">
        <v>2461.61</v>
      </c>
      <c r="F1819" s="16">
        <v>40976539648</v>
      </c>
      <c r="G1819" s="3">
        <f t="shared" si="112"/>
        <v>1.4791423612685817E-2</v>
      </c>
      <c r="H1819" s="3">
        <f>1-E1819/MAX(E$2:E1819)</f>
        <v>0.58115939563057228</v>
      </c>
      <c r="I1819" s="32">
        <v>797.1072210065646</v>
      </c>
      <c r="J1819" s="32">
        <v>143.1072210065646</v>
      </c>
      <c r="K1819" s="34">
        <f ca="1">IF(ROW()&gt;计算结果!B$18+1,SUM(OFFSET(I1819,0,0,-计算结果!B$18,1))-SUM(OFFSET(J1819,0,0,-计算结果!B$18,1)),SUM(OFFSET(I1819,0,0,-ROW(),1))-SUM(OFFSET(J1819,0,0,-ROW(),1)))</f>
        <v>-3029.9999999999964</v>
      </c>
      <c r="L1819" s="35" t="str">
        <f t="shared" ca="1" si="113"/>
        <v>卖</v>
      </c>
      <c r="M1819" s="4" t="str">
        <f t="shared" ca="1" si="114"/>
        <v/>
      </c>
      <c r="N1819" s="3">
        <f ca="1">IF(L1818="买",E1819/E1818-1,0)-IF(M1819=1,计算结果!B$17,0)</f>
        <v>0</v>
      </c>
      <c r="O1819" s="2">
        <f t="shared" ca="1" si="115"/>
        <v>2.7549860014286431</v>
      </c>
      <c r="P1819" s="3">
        <f ca="1">1-O1819/MAX(O$2:O1819)</f>
        <v>0.51175736453237031</v>
      </c>
    </row>
    <row r="1820" spans="1:16" x14ac:dyDescent="0.15">
      <c r="A1820" s="1">
        <v>41092</v>
      </c>
      <c r="B1820">
        <v>2473.54</v>
      </c>
      <c r="C1820">
        <v>2473.9699999999998</v>
      </c>
      <c r="D1820">
        <v>2452.9899999999998</v>
      </c>
      <c r="E1820" s="2">
        <v>2465.2399999999998</v>
      </c>
      <c r="F1820" s="16">
        <v>45651476480</v>
      </c>
      <c r="G1820" s="3">
        <f t="shared" si="112"/>
        <v>1.4746446431399551E-3</v>
      </c>
      <c r="H1820" s="3">
        <f>1-E1820/MAX(E$2:E1820)</f>
        <v>0.58054175457700952</v>
      </c>
      <c r="I1820" s="32">
        <v>694.7045454545455</v>
      </c>
      <c r="J1820" s="32">
        <v>251.7045454545455</v>
      </c>
      <c r="K1820" s="34">
        <f ca="1">IF(ROW()&gt;计算结果!B$18+1,SUM(OFFSET(I1820,0,0,-计算结果!B$18,1))-SUM(OFFSET(J1820,0,0,-计算结果!B$18,1)),SUM(OFFSET(I1820,0,0,-ROW(),1))-SUM(OFFSET(J1820,0,0,-ROW(),1)))</f>
        <v>-3450</v>
      </c>
      <c r="L1820" s="35" t="str">
        <f t="shared" ca="1" si="113"/>
        <v>卖</v>
      </c>
      <c r="M1820" s="4" t="str">
        <f t="shared" ca="1" si="114"/>
        <v/>
      </c>
      <c r="N1820" s="3">
        <f ca="1">IF(L1819="买",E1820/E1819-1,0)-IF(M1820=1,计算结果!B$17,0)</f>
        <v>0</v>
      </c>
      <c r="O1820" s="2">
        <f t="shared" ca="1" si="115"/>
        <v>2.7549860014286431</v>
      </c>
      <c r="P1820" s="3">
        <f ca="1">1-O1820/MAX(O$2:O1820)</f>
        <v>0.51175736453237031</v>
      </c>
    </row>
    <row r="1821" spans="1:16" x14ac:dyDescent="0.15">
      <c r="A1821" s="1">
        <v>41093</v>
      </c>
      <c r="B1821">
        <v>2464.85</v>
      </c>
      <c r="C1821">
        <v>2490.5500000000002</v>
      </c>
      <c r="D1821">
        <v>2457.4499999999998</v>
      </c>
      <c r="E1821" s="2">
        <v>2468.7199999999998</v>
      </c>
      <c r="F1821" s="16">
        <v>45004652544</v>
      </c>
      <c r="G1821" s="3">
        <f t="shared" si="112"/>
        <v>1.4116272654995932E-3</v>
      </c>
      <c r="H1821" s="3">
        <f>1-E1821/MAX(E$2:E1821)</f>
        <v>0.57994963588103188</v>
      </c>
      <c r="I1821" s="32">
        <v>460.22222222222183</v>
      </c>
      <c r="J1821" s="32">
        <v>422.22222222222183</v>
      </c>
      <c r="K1821" s="34">
        <f ca="1">IF(ROW()&gt;计算结果!B$18+1,SUM(OFFSET(I1821,0,0,-计算结果!B$18,1))-SUM(OFFSET(J1821,0,0,-计算结果!B$18,1)),SUM(OFFSET(I1821,0,0,-ROW(),1))-SUM(OFFSET(J1821,0,0,-ROW(),1)))</f>
        <v>-3960.9999999999927</v>
      </c>
      <c r="L1821" s="35" t="str">
        <f t="shared" ca="1" si="113"/>
        <v>卖</v>
      </c>
      <c r="M1821" s="4" t="str">
        <f t="shared" ca="1" si="114"/>
        <v/>
      </c>
      <c r="N1821" s="3">
        <f ca="1">IF(L1820="买",E1821/E1820-1,0)-IF(M1821=1,计算结果!B$17,0)</f>
        <v>0</v>
      </c>
      <c r="O1821" s="2">
        <f t="shared" ca="1" si="115"/>
        <v>2.7549860014286431</v>
      </c>
      <c r="P1821" s="3">
        <f ca="1">1-O1821/MAX(O$2:O1821)</f>
        <v>0.51175736453237031</v>
      </c>
    </row>
    <row r="1822" spans="1:16" x14ac:dyDescent="0.15">
      <c r="A1822" s="1">
        <v>41094</v>
      </c>
      <c r="B1822">
        <v>2474.5300000000002</v>
      </c>
      <c r="C1822">
        <v>2481.34</v>
      </c>
      <c r="D1822">
        <v>2456</v>
      </c>
      <c r="E1822" s="2">
        <v>2464.92</v>
      </c>
      <c r="F1822" s="16">
        <v>37837660160</v>
      </c>
      <c r="G1822" s="3">
        <f t="shared" si="112"/>
        <v>-1.5392592112510872E-3</v>
      </c>
      <c r="H1822" s="3">
        <f>1-E1822/MAX(E$2:E1822)</f>
        <v>0.58059620227319131</v>
      </c>
      <c r="I1822" s="32">
        <v>338.54545454545462</v>
      </c>
      <c r="J1822" s="32">
        <v>604.54545454545462</v>
      </c>
      <c r="K1822" s="34">
        <f ca="1">IF(ROW()&gt;计算结果!B$18+1,SUM(OFFSET(I1822,0,0,-计算结果!B$18,1))-SUM(OFFSET(J1822,0,0,-计算结果!B$18,1)),SUM(OFFSET(I1822,0,0,-ROW(),1))-SUM(OFFSET(J1822,0,0,-ROW(),1)))</f>
        <v>-3462.9999999999927</v>
      </c>
      <c r="L1822" s="35" t="str">
        <f t="shared" ca="1" si="113"/>
        <v>卖</v>
      </c>
      <c r="M1822" s="4" t="str">
        <f t="shared" ca="1" si="114"/>
        <v/>
      </c>
      <c r="N1822" s="3">
        <f ca="1">IF(L1821="买",E1822/E1821-1,0)-IF(M1822=1,计算结果!B$17,0)</f>
        <v>0</v>
      </c>
      <c r="O1822" s="2">
        <f t="shared" ca="1" si="115"/>
        <v>2.7549860014286431</v>
      </c>
      <c r="P1822" s="3">
        <f ca="1">1-O1822/MAX(O$2:O1822)</f>
        <v>0.51175736453237031</v>
      </c>
    </row>
    <row r="1823" spans="1:16" x14ac:dyDescent="0.15">
      <c r="A1823" s="1">
        <v>41095</v>
      </c>
      <c r="B1823">
        <v>2450.3000000000002</v>
      </c>
      <c r="C1823">
        <v>2450.3000000000002</v>
      </c>
      <c r="D1823">
        <v>2420</v>
      </c>
      <c r="E1823" s="2">
        <v>2430.37</v>
      </c>
      <c r="F1823" s="16">
        <v>35946205184</v>
      </c>
      <c r="G1823" s="3">
        <f t="shared" si="112"/>
        <v>-1.4016682082988563E-2</v>
      </c>
      <c r="H1823" s="3">
        <f>1-E1823/MAX(E$2:E1823)</f>
        <v>0.58647485197032601</v>
      </c>
      <c r="I1823" s="32">
        <v>89.333333333333343</v>
      </c>
      <c r="J1823" s="32">
        <v>893.33333333333337</v>
      </c>
      <c r="K1823" s="34">
        <f ca="1">IF(ROW()&gt;计算结果!B$18+1,SUM(OFFSET(I1823,0,0,-计算结果!B$18,1))-SUM(OFFSET(J1823,0,0,-计算结果!B$18,1)),SUM(OFFSET(I1823,0,0,-ROW(),1))-SUM(OFFSET(J1823,0,0,-ROW(),1)))</f>
        <v>-4445.9999999999964</v>
      </c>
      <c r="L1823" s="35" t="str">
        <f t="shared" ca="1" si="113"/>
        <v>卖</v>
      </c>
      <c r="M1823" s="4" t="str">
        <f t="shared" ca="1" si="114"/>
        <v/>
      </c>
      <c r="N1823" s="3">
        <f ca="1">IF(L1822="买",E1823/E1822-1,0)-IF(M1823=1,计算结果!B$17,0)</f>
        <v>0</v>
      </c>
      <c r="O1823" s="2">
        <f t="shared" ca="1" si="115"/>
        <v>2.7549860014286431</v>
      </c>
      <c r="P1823" s="3">
        <f ca="1">1-O1823/MAX(O$2:O1823)</f>
        <v>0.51175736453237031</v>
      </c>
    </row>
    <row r="1824" spans="1:16" x14ac:dyDescent="0.15">
      <c r="A1824" s="1">
        <v>41096</v>
      </c>
      <c r="B1824">
        <v>2435.06</v>
      </c>
      <c r="C1824">
        <v>2477.23</v>
      </c>
      <c r="D1824">
        <v>2420.36</v>
      </c>
      <c r="E1824" s="2">
        <v>2472.61</v>
      </c>
      <c r="F1824" s="16">
        <v>56601780224</v>
      </c>
      <c r="G1824" s="3">
        <f t="shared" si="112"/>
        <v>1.7380069701321332E-2</v>
      </c>
      <c r="H1824" s="3">
        <f>1-E1824/MAX(E$2:E1824)</f>
        <v>0.57928775607432104</v>
      </c>
      <c r="I1824" s="32">
        <v>895.95535714285722</v>
      </c>
      <c r="J1824" s="32">
        <v>89.955357142857224</v>
      </c>
      <c r="K1824" s="34">
        <f ca="1">IF(ROW()&gt;计算结果!B$18+1,SUM(OFFSET(I1824,0,0,-计算结果!B$18,1))-SUM(OFFSET(J1824,0,0,-计算结果!B$18,1)),SUM(OFFSET(I1824,0,0,-ROW(),1))-SUM(OFFSET(J1824,0,0,-ROW(),1)))</f>
        <v>-3471.9999999999927</v>
      </c>
      <c r="L1824" s="35" t="str">
        <f t="shared" ca="1" si="113"/>
        <v>卖</v>
      </c>
      <c r="M1824" s="4" t="str">
        <f t="shared" ca="1" si="114"/>
        <v/>
      </c>
      <c r="N1824" s="3">
        <f ca="1">IF(L1823="买",E1824/E1823-1,0)-IF(M1824=1,计算结果!B$17,0)</f>
        <v>0</v>
      </c>
      <c r="O1824" s="2">
        <f t="shared" ca="1" si="115"/>
        <v>2.7549860014286431</v>
      </c>
      <c r="P1824" s="3">
        <f ca="1">1-O1824/MAX(O$2:O1824)</f>
        <v>0.51175736453237031</v>
      </c>
    </row>
    <row r="1825" spans="1:16" x14ac:dyDescent="0.15">
      <c r="A1825" s="1">
        <v>41099</v>
      </c>
      <c r="B1825">
        <v>2455.89</v>
      </c>
      <c r="C1825">
        <v>2470.21</v>
      </c>
      <c r="D1825">
        <v>2414.9499999999998</v>
      </c>
      <c r="E1825" s="2">
        <v>2416.04</v>
      </c>
      <c r="F1825" s="16">
        <v>54601732096</v>
      </c>
      <c r="G1825" s="3">
        <f t="shared" si="112"/>
        <v>-2.2878658583440181E-2</v>
      </c>
      <c r="H1825" s="3">
        <f>1-E1825/MAX(E$2:E1825)</f>
        <v>0.58891308786496976</v>
      </c>
      <c r="I1825" s="32">
        <v>98.50561797752809</v>
      </c>
      <c r="J1825" s="32">
        <v>895.50561797752812</v>
      </c>
      <c r="K1825" s="34">
        <f ca="1">IF(ROW()&gt;计算结果!B$18+1,SUM(OFFSET(I1825,0,0,-计算结果!B$18,1))-SUM(OFFSET(J1825,0,0,-计算结果!B$18,1)),SUM(OFFSET(I1825,0,0,-ROW(),1))-SUM(OFFSET(J1825,0,0,-ROW(),1)))</f>
        <v>-3517.9999999999927</v>
      </c>
      <c r="L1825" s="35" t="str">
        <f t="shared" ca="1" si="113"/>
        <v>卖</v>
      </c>
      <c r="M1825" s="4" t="str">
        <f t="shared" ca="1" si="114"/>
        <v/>
      </c>
      <c r="N1825" s="3">
        <f ca="1">IF(L1824="买",E1825/E1824-1,0)-IF(M1825=1,计算结果!B$17,0)</f>
        <v>0</v>
      </c>
      <c r="O1825" s="2">
        <f t="shared" ca="1" si="115"/>
        <v>2.7549860014286431</v>
      </c>
      <c r="P1825" s="3">
        <f ca="1">1-O1825/MAX(O$2:O1825)</f>
        <v>0.51175736453237031</v>
      </c>
    </row>
    <row r="1826" spans="1:16" x14ac:dyDescent="0.15">
      <c r="A1826" s="1">
        <v>41100</v>
      </c>
      <c r="B1826">
        <v>2411</v>
      </c>
      <c r="C1826">
        <v>2426.5300000000002</v>
      </c>
      <c r="D1826">
        <v>2402.37</v>
      </c>
      <c r="E1826" s="2">
        <v>2406.71</v>
      </c>
      <c r="F1826" s="16">
        <v>38539026432</v>
      </c>
      <c r="G1826" s="3">
        <f t="shared" si="112"/>
        <v>-3.8616910316053854E-3</v>
      </c>
      <c r="H1826" s="3">
        <f>1-E1826/MAX(E$2:E1826)</f>
        <v>0.59050057850677184</v>
      </c>
      <c r="I1826" s="32">
        <v>322</v>
      </c>
      <c r="J1826" s="32">
        <v>644</v>
      </c>
      <c r="K1826" s="34">
        <f ca="1">IF(ROW()&gt;计算结果!B$18+1,SUM(OFFSET(I1826,0,0,-计算结果!B$18,1))-SUM(OFFSET(J1826,0,0,-计算结果!B$18,1)),SUM(OFFSET(I1826,0,0,-ROW(),1))-SUM(OFFSET(J1826,0,0,-ROW(),1)))</f>
        <v>-3710.9999999999964</v>
      </c>
      <c r="L1826" s="35" t="str">
        <f t="shared" ca="1" si="113"/>
        <v>卖</v>
      </c>
      <c r="M1826" s="4" t="str">
        <f t="shared" ca="1" si="114"/>
        <v/>
      </c>
      <c r="N1826" s="3">
        <f ca="1">IF(L1825="买",E1826/E1825-1,0)-IF(M1826=1,计算结果!B$17,0)</f>
        <v>0</v>
      </c>
      <c r="O1826" s="2">
        <f t="shared" ca="1" si="115"/>
        <v>2.7549860014286431</v>
      </c>
      <c r="P1826" s="3">
        <f ca="1">1-O1826/MAX(O$2:O1826)</f>
        <v>0.51175736453237031</v>
      </c>
    </row>
    <row r="1827" spans="1:16" x14ac:dyDescent="0.15">
      <c r="A1827" s="1">
        <v>41101</v>
      </c>
      <c r="B1827">
        <v>2402.1799999999998</v>
      </c>
      <c r="C1827">
        <v>2427.79</v>
      </c>
      <c r="D1827">
        <v>2402.15</v>
      </c>
      <c r="E1827" s="2">
        <v>2425.5700000000002</v>
      </c>
      <c r="F1827" s="16">
        <v>39851892736</v>
      </c>
      <c r="G1827" s="3">
        <f t="shared" si="112"/>
        <v>7.8364239979058503E-3</v>
      </c>
      <c r="H1827" s="3">
        <f>1-E1827/MAX(E$2:E1827)</f>
        <v>0.58729156741305377</v>
      </c>
      <c r="I1827" s="32">
        <v>756.76691729323306</v>
      </c>
      <c r="J1827" s="32">
        <v>206.76691729323306</v>
      </c>
      <c r="K1827" s="34">
        <f ca="1">IF(ROW()&gt;计算结果!B$18+1,SUM(OFFSET(I1827,0,0,-计算结果!B$18,1))-SUM(OFFSET(J1827,0,0,-计算结果!B$18,1)),SUM(OFFSET(I1827,0,0,-ROW(),1))-SUM(OFFSET(J1827,0,0,-ROW(),1)))</f>
        <v>-3022.0000000000036</v>
      </c>
      <c r="L1827" s="35" t="str">
        <f t="shared" ca="1" si="113"/>
        <v>卖</v>
      </c>
      <c r="M1827" s="4" t="str">
        <f t="shared" ca="1" si="114"/>
        <v/>
      </c>
      <c r="N1827" s="3">
        <f ca="1">IF(L1826="买",E1827/E1826-1,0)-IF(M1827=1,计算结果!B$17,0)</f>
        <v>0</v>
      </c>
      <c r="O1827" s="2">
        <f t="shared" ca="1" si="115"/>
        <v>2.7549860014286431</v>
      </c>
      <c r="P1827" s="3">
        <f ca="1">1-O1827/MAX(O$2:O1827)</f>
        <v>0.51175736453237031</v>
      </c>
    </row>
    <row r="1828" spans="1:16" x14ac:dyDescent="0.15">
      <c r="A1828" s="1">
        <v>41102</v>
      </c>
      <c r="B1828">
        <v>2420.04</v>
      </c>
      <c r="C1828">
        <v>2460.56</v>
      </c>
      <c r="D1828">
        <v>2404.58</v>
      </c>
      <c r="E1828" s="2">
        <v>2449.1799999999998</v>
      </c>
      <c r="F1828" s="16">
        <v>65137537024</v>
      </c>
      <c r="G1828" s="3">
        <f t="shared" si="112"/>
        <v>9.7337945307700569E-3</v>
      </c>
      <c r="H1828" s="3">
        <f>1-E1828/MAX(E$2:E1828)</f>
        <v>0.58327434832913627</v>
      </c>
      <c r="I1828" s="32">
        <v>797.02234636871515</v>
      </c>
      <c r="J1828" s="32">
        <v>174.02234636871515</v>
      </c>
      <c r="K1828" s="34">
        <f ca="1">IF(ROW()&gt;计算结果!B$18+1,SUM(OFFSET(I1828,0,0,-计算结果!B$18,1))-SUM(OFFSET(J1828,0,0,-计算结果!B$18,1)),SUM(OFFSET(I1828,0,0,-ROW(),1))-SUM(OFFSET(J1828,0,0,-ROW(),1)))</f>
        <v>-1481.9999999999964</v>
      </c>
      <c r="L1828" s="35" t="str">
        <f t="shared" ca="1" si="113"/>
        <v>卖</v>
      </c>
      <c r="M1828" s="4" t="str">
        <f t="shared" ca="1" si="114"/>
        <v/>
      </c>
      <c r="N1828" s="3">
        <f ca="1">IF(L1827="买",E1828/E1827-1,0)-IF(M1828=1,计算结果!B$17,0)</f>
        <v>0</v>
      </c>
      <c r="O1828" s="2">
        <f t="shared" ca="1" si="115"/>
        <v>2.7549860014286431</v>
      </c>
      <c r="P1828" s="3">
        <f ca="1">1-O1828/MAX(O$2:O1828)</f>
        <v>0.51175736453237031</v>
      </c>
    </row>
    <row r="1829" spans="1:16" x14ac:dyDescent="0.15">
      <c r="A1829" s="1">
        <v>41103</v>
      </c>
      <c r="B1829">
        <v>2441.0100000000002</v>
      </c>
      <c r="C1829">
        <v>2467.9899999999998</v>
      </c>
      <c r="D1829">
        <v>2438.98</v>
      </c>
      <c r="E1829" s="2">
        <v>2450.63</v>
      </c>
      <c r="F1829" s="16">
        <v>42013581312</v>
      </c>
      <c r="G1829" s="3">
        <f t="shared" si="112"/>
        <v>5.9203488514536495E-4</v>
      </c>
      <c r="H1829" s="3">
        <f>1-E1829/MAX(E$2:E1829)</f>
        <v>0.58302763220581233</v>
      </c>
      <c r="I1829" s="32">
        <v>280.74576271186436</v>
      </c>
      <c r="J1829" s="32">
        <v>684.74576271186436</v>
      </c>
      <c r="K1829" s="34">
        <f ca="1">IF(ROW()&gt;计算结果!B$18+1,SUM(OFFSET(I1829,0,0,-计算结果!B$18,1))-SUM(OFFSET(J1829,0,0,-计算结果!B$18,1)),SUM(OFFSET(I1829,0,0,-ROW(),1))-SUM(OFFSET(J1829,0,0,-ROW(),1)))</f>
        <v>-1274.9999999999927</v>
      </c>
      <c r="L1829" s="35" t="str">
        <f t="shared" ca="1" si="113"/>
        <v>卖</v>
      </c>
      <c r="M1829" s="4" t="str">
        <f t="shared" ca="1" si="114"/>
        <v/>
      </c>
      <c r="N1829" s="3">
        <f ca="1">IF(L1828="买",E1829/E1828-1,0)-IF(M1829=1,计算结果!B$17,0)</f>
        <v>0</v>
      </c>
      <c r="O1829" s="2">
        <f t="shared" ca="1" si="115"/>
        <v>2.7549860014286431</v>
      </c>
      <c r="P1829" s="3">
        <f ca="1">1-O1829/MAX(O$2:O1829)</f>
        <v>0.51175736453237031</v>
      </c>
    </row>
    <row r="1830" spans="1:16" x14ac:dyDescent="0.15">
      <c r="A1830" s="1">
        <v>41106</v>
      </c>
      <c r="B1830">
        <v>2452.6</v>
      </c>
      <c r="C1830">
        <v>2452.6</v>
      </c>
      <c r="D1830">
        <v>2399.61</v>
      </c>
      <c r="E1830" s="2">
        <v>2399.73</v>
      </c>
      <c r="F1830" s="16">
        <v>45844881408</v>
      </c>
      <c r="G1830" s="3">
        <f t="shared" si="112"/>
        <v>-2.0770169303403696E-2</v>
      </c>
      <c r="H1830" s="3">
        <f>1-E1830/MAX(E$2:E1830)</f>
        <v>0.59168821887973866</v>
      </c>
      <c r="I1830" s="32">
        <v>66.387096774193566</v>
      </c>
      <c r="J1830" s="32">
        <v>948.38709677419354</v>
      </c>
      <c r="K1830" s="34">
        <f ca="1">IF(ROW()&gt;计算结果!B$18+1,SUM(OFFSET(I1830,0,0,-计算结果!B$18,1))-SUM(OFFSET(J1830,0,0,-计算结果!B$18,1)),SUM(OFFSET(I1830,0,0,-ROW(),1))-SUM(OFFSET(J1830,0,0,-ROW(),1)))</f>
        <v>-2171</v>
      </c>
      <c r="L1830" s="35" t="str">
        <f t="shared" ca="1" si="113"/>
        <v>卖</v>
      </c>
      <c r="M1830" s="4" t="str">
        <f t="shared" ca="1" si="114"/>
        <v/>
      </c>
      <c r="N1830" s="3">
        <f ca="1">IF(L1829="买",E1830/E1829-1,0)-IF(M1830=1,计算结果!B$17,0)</f>
        <v>0</v>
      </c>
      <c r="O1830" s="2">
        <f t="shared" ca="1" si="115"/>
        <v>2.7549860014286431</v>
      </c>
      <c r="P1830" s="3">
        <f ca="1">1-O1830/MAX(O$2:O1830)</f>
        <v>0.51175736453237031</v>
      </c>
    </row>
    <row r="1831" spans="1:16" x14ac:dyDescent="0.15">
      <c r="A1831" s="1">
        <v>41107</v>
      </c>
      <c r="B1831">
        <v>2391.9</v>
      </c>
      <c r="C1831">
        <v>2421.9299999999998</v>
      </c>
      <c r="D1831">
        <v>2391.2800000000002</v>
      </c>
      <c r="E1831" s="2">
        <v>2414.1999999999998</v>
      </c>
      <c r="F1831" s="16">
        <v>38285443072</v>
      </c>
      <c r="G1831" s="3">
        <f t="shared" si="112"/>
        <v>6.0298450242317614E-3</v>
      </c>
      <c r="H1831" s="3">
        <f>1-E1831/MAX(E$2:E1831)</f>
        <v>0.58922616211801537</v>
      </c>
      <c r="I1831" s="32">
        <v>792.16199376947043</v>
      </c>
      <c r="J1831" s="32">
        <v>188.16199376947043</v>
      </c>
      <c r="K1831" s="34">
        <f ca="1">IF(ROW()&gt;计算结果!B$18+1,SUM(OFFSET(I1831,0,0,-计算结果!B$18,1))-SUM(OFFSET(J1831,0,0,-计算结果!B$18,1)),SUM(OFFSET(I1831,0,0,-ROW(),1))-SUM(OFFSET(J1831,0,0,-ROW(),1)))</f>
        <v>-2492</v>
      </c>
      <c r="L1831" s="35" t="str">
        <f t="shared" ca="1" si="113"/>
        <v>卖</v>
      </c>
      <c r="M1831" s="4" t="str">
        <f t="shared" ca="1" si="114"/>
        <v/>
      </c>
      <c r="N1831" s="3">
        <f ca="1">IF(L1830="买",E1831/E1830-1,0)-IF(M1831=1,计算结果!B$17,0)</f>
        <v>0</v>
      </c>
      <c r="O1831" s="2">
        <f t="shared" ca="1" si="115"/>
        <v>2.7549860014286431</v>
      </c>
      <c r="P1831" s="3">
        <f ca="1">1-O1831/MAX(O$2:O1831)</f>
        <v>0.51175736453237031</v>
      </c>
    </row>
    <row r="1832" spans="1:16" x14ac:dyDescent="0.15">
      <c r="A1832" s="1">
        <v>41108</v>
      </c>
      <c r="B1832">
        <v>2412.06</v>
      </c>
      <c r="C1832">
        <v>2420.7800000000002</v>
      </c>
      <c r="D1832">
        <v>2373.65</v>
      </c>
      <c r="E1832" s="2">
        <v>2414.33</v>
      </c>
      <c r="F1832" s="16">
        <v>44325490688</v>
      </c>
      <c r="G1832" s="3">
        <f t="shared" si="112"/>
        <v>5.3848065611816764E-5</v>
      </c>
      <c r="H1832" s="3">
        <f>1-E1832/MAX(E$2:E1832)</f>
        <v>0.58920404274144156</v>
      </c>
      <c r="I1832" s="32">
        <v>700.47953216374265</v>
      </c>
      <c r="J1832" s="32">
        <v>258.47953216374265</v>
      </c>
      <c r="K1832" s="34">
        <f ca="1">IF(ROW()&gt;计算结果!B$18+1,SUM(OFFSET(I1832,0,0,-计算结果!B$18,1))-SUM(OFFSET(J1832,0,0,-计算结果!B$18,1)),SUM(OFFSET(I1832,0,0,-ROW(),1))-SUM(OFFSET(J1832,0,0,-ROW(),1)))</f>
        <v>-2362.0000000000036</v>
      </c>
      <c r="L1832" s="35" t="str">
        <f t="shared" ca="1" si="113"/>
        <v>卖</v>
      </c>
      <c r="M1832" s="4" t="str">
        <f t="shared" ca="1" si="114"/>
        <v/>
      </c>
      <c r="N1832" s="3">
        <f ca="1">IF(L1831="买",E1832/E1831-1,0)-IF(M1832=1,计算结果!B$17,0)</f>
        <v>0</v>
      </c>
      <c r="O1832" s="2">
        <f t="shared" ca="1" si="115"/>
        <v>2.7549860014286431</v>
      </c>
      <c r="P1832" s="3">
        <f ca="1">1-O1832/MAX(O$2:O1832)</f>
        <v>0.51175736453237031</v>
      </c>
    </row>
    <row r="1833" spans="1:16" x14ac:dyDescent="0.15">
      <c r="A1833" s="1">
        <v>41109</v>
      </c>
      <c r="B1833">
        <v>2407.44</v>
      </c>
      <c r="C1833">
        <v>2444.06</v>
      </c>
      <c r="D1833">
        <v>2401.29</v>
      </c>
      <c r="E1833" s="2">
        <v>2424.3200000000002</v>
      </c>
      <c r="F1833" s="16">
        <v>47704039424</v>
      </c>
      <c r="G1833" s="3">
        <f t="shared" si="112"/>
        <v>4.1377939221234339E-3</v>
      </c>
      <c r="H1833" s="3">
        <f>1-E1833/MAX(E$2:E1833)</f>
        <v>0.58750425372626425</v>
      </c>
      <c r="I1833" s="32">
        <v>777.31034482758616</v>
      </c>
      <c r="J1833" s="32">
        <v>199.31034482758616</v>
      </c>
      <c r="K1833" s="34">
        <f ca="1">IF(ROW()&gt;计算结果!B$18+1,SUM(OFFSET(I1833,0,0,-计算结果!B$18,1))-SUM(OFFSET(J1833,0,0,-计算结果!B$18,1)),SUM(OFFSET(I1833,0,0,-ROW(),1))-SUM(OFFSET(J1833,0,0,-ROW(),1)))</f>
        <v>-1239.0000000000073</v>
      </c>
      <c r="L1833" s="35" t="str">
        <f t="shared" ca="1" si="113"/>
        <v>卖</v>
      </c>
      <c r="M1833" s="4" t="str">
        <f t="shared" ca="1" si="114"/>
        <v/>
      </c>
      <c r="N1833" s="3">
        <f ca="1">IF(L1832="买",E1833/E1832-1,0)-IF(M1833=1,计算结果!B$17,0)</f>
        <v>0</v>
      </c>
      <c r="O1833" s="2">
        <f t="shared" ca="1" si="115"/>
        <v>2.7549860014286431</v>
      </c>
      <c r="P1833" s="3">
        <f ca="1">1-O1833/MAX(O$2:O1833)</f>
        <v>0.51175736453237031</v>
      </c>
    </row>
    <row r="1834" spans="1:16" x14ac:dyDescent="0.15">
      <c r="A1834" s="1">
        <v>41110</v>
      </c>
      <c r="B1834">
        <v>2415.71</v>
      </c>
      <c r="C1834">
        <v>2423.8000000000002</v>
      </c>
      <c r="D1834">
        <v>2392.1799999999998</v>
      </c>
      <c r="E1834" s="2">
        <v>2398.46</v>
      </c>
      <c r="F1834" s="16">
        <v>36683624448</v>
      </c>
      <c r="G1834" s="3">
        <f t="shared" si="112"/>
        <v>-1.0666908658922947E-2</v>
      </c>
      <c r="H1834" s="3">
        <f>1-E1834/MAX(E$2:E1834)</f>
        <v>0.59190430817396034</v>
      </c>
      <c r="I1834" s="32">
        <v>261.70967741935482</v>
      </c>
      <c r="J1834" s="32">
        <v>688.70967741935488</v>
      </c>
      <c r="K1834" s="34">
        <f ca="1">IF(ROW()&gt;计算结果!B$18+1,SUM(OFFSET(I1834,0,0,-计算结果!B$18,1))-SUM(OFFSET(J1834,0,0,-计算结果!B$18,1)),SUM(OFFSET(I1834,0,0,-ROW(),1))-SUM(OFFSET(J1834,0,0,-ROW(),1)))</f>
        <v>-2316.0000000000036</v>
      </c>
      <c r="L1834" s="35" t="str">
        <f t="shared" ca="1" si="113"/>
        <v>卖</v>
      </c>
      <c r="M1834" s="4" t="str">
        <f t="shared" ca="1" si="114"/>
        <v/>
      </c>
      <c r="N1834" s="3">
        <f ca="1">IF(L1833="买",E1834/E1833-1,0)-IF(M1834=1,计算结果!B$17,0)</f>
        <v>0</v>
      </c>
      <c r="O1834" s="2">
        <f t="shared" ca="1" si="115"/>
        <v>2.7549860014286431</v>
      </c>
      <c r="P1834" s="3">
        <f ca="1">1-O1834/MAX(O$2:O1834)</f>
        <v>0.51175736453237031</v>
      </c>
    </row>
    <row r="1835" spans="1:16" x14ac:dyDescent="0.15">
      <c r="A1835" s="1">
        <v>41113</v>
      </c>
      <c r="B1835">
        <v>2379.89</v>
      </c>
      <c r="C1835">
        <v>2379.89</v>
      </c>
      <c r="D1835">
        <v>2357.5100000000002</v>
      </c>
      <c r="E1835" s="2">
        <v>2365.4299999999998</v>
      </c>
      <c r="F1835" s="16">
        <v>33178929152</v>
      </c>
      <c r="G1835" s="3">
        <f t="shared" si="112"/>
        <v>-1.3771336607656615E-2</v>
      </c>
      <c r="H1835" s="3">
        <f>1-E1835/MAX(E$2:E1835)</f>
        <v>0.59752433131423133</v>
      </c>
      <c r="I1835" s="32">
        <v>195</v>
      </c>
      <c r="J1835" s="32">
        <v>780</v>
      </c>
      <c r="K1835" s="34">
        <f ca="1">IF(ROW()&gt;计算结果!B$18+1,SUM(OFFSET(I1835,0,0,-计算结果!B$18,1))-SUM(OFFSET(J1835,0,0,-计算结果!B$18,1)),SUM(OFFSET(I1835,0,0,-ROW(),1))-SUM(OFFSET(J1835,0,0,-ROW(),1)))</f>
        <v>-3012.9999999999964</v>
      </c>
      <c r="L1835" s="35" t="str">
        <f t="shared" ca="1" si="113"/>
        <v>卖</v>
      </c>
      <c r="M1835" s="4" t="str">
        <f t="shared" ca="1" si="114"/>
        <v/>
      </c>
      <c r="N1835" s="3">
        <f ca="1">IF(L1834="买",E1835/E1834-1,0)-IF(M1835=1,计算结果!B$17,0)</f>
        <v>0</v>
      </c>
      <c r="O1835" s="2">
        <f t="shared" ca="1" si="115"/>
        <v>2.7549860014286431</v>
      </c>
      <c r="P1835" s="3">
        <f ca="1">1-O1835/MAX(O$2:O1835)</f>
        <v>0.51175736453237031</v>
      </c>
    </row>
    <row r="1836" spans="1:16" x14ac:dyDescent="0.15">
      <c r="A1836" s="1">
        <v>41114</v>
      </c>
      <c r="B1836">
        <v>2353.2199999999998</v>
      </c>
      <c r="C1836">
        <v>2392.35</v>
      </c>
      <c r="D1836">
        <v>2352.8000000000002</v>
      </c>
      <c r="E1836" s="2">
        <v>2375.9899999999998</v>
      </c>
      <c r="F1836" s="16">
        <v>31149105152</v>
      </c>
      <c r="G1836" s="3">
        <f t="shared" si="112"/>
        <v>4.4643045873264953E-3</v>
      </c>
      <c r="H1836" s="3">
        <f>1-E1836/MAX(E$2:E1836)</f>
        <v>0.59572755734023009</v>
      </c>
      <c r="I1836" s="32">
        <v>728.95391705069119</v>
      </c>
      <c r="J1836" s="32">
        <v>229.95391705069119</v>
      </c>
      <c r="K1836" s="34">
        <f ca="1">IF(ROW()&gt;计算结果!B$18+1,SUM(OFFSET(I1836,0,0,-计算结果!B$18,1))-SUM(OFFSET(J1836,0,0,-计算结果!B$18,1)),SUM(OFFSET(I1836,0,0,-ROW(),1))-SUM(OFFSET(J1836,0,0,-ROW(),1)))</f>
        <v>-3393</v>
      </c>
      <c r="L1836" s="35" t="str">
        <f t="shared" ca="1" si="113"/>
        <v>卖</v>
      </c>
      <c r="M1836" s="4" t="str">
        <f t="shared" ca="1" si="114"/>
        <v/>
      </c>
      <c r="N1836" s="3">
        <f ca="1">IF(L1835="买",E1836/E1835-1,0)-IF(M1836=1,计算结果!B$17,0)</f>
        <v>0</v>
      </c>
      <c r="O1836" s="2">
        <f t="shared" ca="1" si="115"/>
        <v>2.7549860014286431</v>
      </c>
      <c r="P1836" s="3">
        <f ca="1">1-O1836/MAX(O$2:O1836)</f>
        <v>0.51175736453237031</v>
      </c>
    </row>
    <row r="1837" spans="1:16" x14ac:dyDescent="0.15">
      <c r="A1837" s="1">
        <v>41115</v>
      </c>
      <c r="B1837">
        <v>2368.38</v>
      </c>
      <c r="C1837">
        <v>2381.04</v>
      </c>
      <c r="D1837">
        <v>2357.4699999999998</v>
      </c>
      <c r="E1837" s="2">
        <v>2360.08</v>
      </c>
      <c r="F1837" s="16">
        <v>25730598912</v>
      </c>
      <c r="G1837" s="3">
        <f t="shared" si="112"/>
        <v>-6.6961561286031923E-3</v>
      </c>
      <c r="H1837" s="3">
        <f>1-E1837/MAX(E$2:E1837)</f>
        <v>0.59843462873477171</v>
      </c>
      <c r="I1837" s="32">
        <v>193.33333333333334</v>
      </c>
      <c r="J1837" s="32">
        <v>773.33333333333337</v>
      </c>
      <c r="K1837" s="34">
        <f ca="1">IF(ROW()&gt;计算结果!B$18+1,SUM(OFFSET(I1837,0,0,-计算结果!B$18,1))-SUM(OFFSET(J1837,0,0,-计算结果!B$18,1)),SUM(OFFSET(I1837,0,0,-ROW(),1))-SUM(OFFSET(J1837,0,0,-ROW(),1)))</f>
        <v>-4348.0000000000036</v>
      </c>
      <c r="L1837" s="35" t="str">
        <f t="shared" ca="1" si="113"/>
        <v>卖</v>
      </c>
      <c r="M1837" s="4" t="str">
        <f t="shared" ca="1" si="114"/>
        <v/>
      </c>
      <c r="N1837" s="3">
        <f ca="1">IF(L1836="买",E1837/E1836-1,0)-IF(M1837=1,计算结果!B$17,0)</f>
        <v>0</v>
      </c>
      <c r="O1837" s="2">
        <f t="shared" ca="1" si="115"/>
        <v>2.7549860014286431</v>
      </c>
      <c r="P1837" s="3">
        <f ca="1">1-O1837/MAX(O$2:O1837)</f>
        <v>0.51175736453237031</v>
      </c>
    </row>
    <row r="1838" spans="1:16" x14ac:dyDescent="0.15">
      <c r="A1838" s="1">
        <v>41116</v>
      </c>
      <c r="B1838">
        <v>2360.13</v>
      </c>
      <c r="C1838">
        <v>2374.87</v>
      </c>
      <c r="D1838">
        <v>2344.6999999999998</v>
      </c>
      <c r="E1838" s="2">
        <v>2347.4899999999998</v>
      </c>
      <c r="F1838" s="16">
        <v>31326394368</v>
      </c>
      <c r="G1838" s="3">
        <f t="shared" si="112"/>
        <v>-5.3345649300023945E-3</v>
      </c>
      <c r="H1838" s="3">
        <f>1-E1838/MAX(E$2:E1838)</f>
        <v>0.60057680528142654</v>
      </c>
      <c r="I1838" s="32">
        <v>223.73913043478262</v>
      </c>
      <c r="J1838" s="32">
        <v>721.73913043478262</v>
      </c>
      <c r="K1838" s="34">
        <f ca="1">IF(ROW()&gt;计算结果!B$18+1,SUM(OFFSET(I1838,0,0,-计算结果!B$18,1))-SUM(OFFSET(J1838,0,0,-计算结果!B$18,1)),SUM(OFFSET(I1838,0,0,-ROW(),1))-SUM(OFFSET(J1838,0,0,-ROW(),1)))</f>
        <v>-4928.9999999999964</v>
      </c>
      <c r="L1838" s="35" t="str">
        <f t="shared" ca="1" si="113"/>
        <v>卖</v>
      </c>
      <c r="M1838" s="4" t="str">
        <f t="shared" ca="1" si="114"/>
        <v/>
      </c>
      <c r="N1838" s="3">
        <f ca="1">IF(L1837="买",E1838/E1837-1,0)-IF(M1838=1,计算结果!B$17,0)</f>
        <v>0</v>
      </c>
      <c r="O1838" s="2">
        <f t="shared" ca="1" si="115"/>
        <v>2.7549860014286431</v>
      </c>
      <c r="P1838" s="3">
        <f ca="1">1-O1838/MAX(O$2:O1838)</f>
        <v>0.51175736453237031</v>
      </c>
    </row>
    <row r="1839" spans="1:16" x14ac:dyDescent="0.15">
      <c r="A1839" s="1">
        <v>41117</v>
      </c>
      <c r="B1839">
        <v>2353.94</v>
      </c>
      <c r="C1839">
        <v>2364.98</v>
      </c>
      <c r="D1839">
        <v>2341.29</v>
      </c>
      <c r="E1839" s="2">
        <v>2349.11</v>
      </c>
      <c r="F1839" s="16">
        <v>33048182784</v>
      </c>
      <c r="G1839" s="3">
        <f t="shared" si="112"/>
        <v>6.9009878636339117E-4</v>
      </c>
      <c r="H1839" s="3">
        <f>1-E1839/MAX(E$2:E1839)</f>
        <v>0.60030116381950593</v>
      </c>
      <c r="I1839" s="32">
        <v>405.08695652173918</v>
      </c>
      <c r="J1839" s="32">
        <v>526.08695652173924</v>
      </c>
      <c r="K1839" s="34">
        <f ca="1">IF(ROW()&gt;计算结果!B$18+1,SUM(OFFSET(I1839,0,0,-计算结果!B$18,1))-SUM(OFFSET(J1839,0,0,-计算结果!B$18,1)),SUM(OFFSET(I1839,0,0,-ROW(),1))-SUM(OFFSET(J1839,0,0,-ROW(),1)))</f>
        <v>-4377</v>
      </c>
      <c r="L1839" s="35" t="str">
        <f t="shared" ca="1" si="113"/>
        <v>卖</v>
      </c>
      <c r="M1839" s="4" t="str">
        <f t="shared" ca="1" si="114"/>
        <v/>
      </c>
      <c r="N1839" s="3">
        <f ca="1">IF(L1838="买",E1839/E1838-1,0)-IF(M1839=1,计算结果!B$17,0)</f>
        <v>0</v>
      </c>
      <c r="O1839" s="2">
        <f t="shared" ca="1" si="115"/>
        <v>2.7549860014286431</v>
      </c>
      <c r="P1839" s="3">
        <f ca="1">1-O1839/MAX(O$2:O1839)</f>
        <v>0.51175736453237031</v>
      </c>
    </row>
    <row r="1840" spans="1:16" x14ac:dyDescent="0.15">
      <c r="A1840" s="1">
        <v>41120</v>
      </c>
      <c r="B1840">
        <v>2350.7800000000002</v>
      </c>
      <c r="C1840">
        <v>2367.0300000000002</v>
      </c>
      <c r="D1840">
        <v>2334</v>
      </c>
      <c r="E1840" s="2">
        <v>2335.79</v>
      </c>
      <c r="F1840" s="16">
        <v>29907972096</v>
      </c>
      <c r="G1840" s="3">
        <f t="shared" si="112"/>
        <v>-5.6702325561596156E-3</v>
      </c>
      <c r="H1840" s="3">
        <f>1-E1840/MAX(E$2:E1840)</f>
        <v>0.60256754917307553</v>
      </c>
      <c r="I1840" s="32">
        <v>135.61904761904762</v>
      </c>
      <c r="J1840" s="32">
        <v>847.61904761904759</v>
      </c>
      <c r="K1840" s="34">
        <f ca="1">IF(ROW()&gt;计算结果!B$18+1,SUM(OFFSET(I1840,0,0,-计算结果!B$18,1))-SUM(OFFSET(J1840,0,0,-计算结果!B$18,1)),SUM(OFFSET(I1840,0,0,-ROW(),1))-SUM(OFFSET(J1840,0,0,-ROW(),1)))</f>
        <v>-5973.9999999999964</v>
      </c>
      <c r="L1840" s="35" t="str">
        <f t="shared" ca="1" si="113"/>
        <v>卖</v>
      </c>
      <c r="M1840" s="4" t="str">
        <f t="shared" ca="1" si="114"/>
        <v/>
      </c>
      <c r="N1840" s="3">
        <f ca="1">IF(L1839="买",E1840/E1839-1,0)-IF(M1840=1,计算结果!B$17,0)</f>
        <v>0</v>
      </c>
      <c r="O1840" s="2">
        <f t="shared" ca="1" si="115"/>
        <v>2.7549860014286431</v>
      </c>
      <c r="P1840" s="3">
        <f ca="1">1-O1840/MAX(O$2:O1840)</f>
        <v>0.51175736453237031</v>
      </c>
    </row>
    <row r="1841" spans="1:16" x14ac:dyDescent="0.15">
      <c r="A1841" s="1">
        <v>41121</v>
      </c>
      <c r="B1841">
        <v>2336.88</v>
      </c>
      <c r="C1841">
        <v>2350.0700000000002</v>
      </c>
      <c r="D1841">
        <v>2329.5</v>
      </c>
      <c r="E1841" s="2">
        <v>2332.92</v>
      </c>
      <c r="F1841" s="16">
        <v>31196332032</v>
      </c>
      <c r="G1841" s="3">
        <f t="shared" si="112"/>
        <v>-1.2287063477453009E-3</v>
      </c>
      <c r="H1841" s="3">
        <f>1-E1841/MAX(E$2:E1841)</f>
        <v>0.60305587694820662</v>
      </c>
      <c r="I1841" s="32">
        <v>224.14285714285717</v>
      </c>
      <c r="J1841" s="32">
        <v>747.14285714285711</v>
      </c>
      <c r="K1841" s="34">
        <f ca="1">IF(ROW()&gt;计算结果!B$18+1,SUM(OFFSET(I1841,0,0,-计算结果!B$18,1))-SUM(OFFSET(J1841,0,0,-计算结果!B$18,1)),SUM(OFFSET(I1841,0,0,-ROW(),1))-SUM(OFFSET(J1841,0,0,-ROW(),1)))</f>
        <v>-6312.9999999999927</v>
      </c>
      <c r="L1841" s="35" t="str">
        <f t="shared" ca="1" si="113"/>
        <v>卖</v>
      </c>
      <c r="M1841" s="4" t="str">
        <f t="shared" ca="1" si="114"/>
        <v/>
      </c>
      <c r="N1841" s="3">
        <f ca="1">IF(L1840="买",E1841/E1840-1,0)-IF(M1841=1,计算结果!B$17,0)</f>
        <v>0</v>
      </c>
      <c r="O1841" s="2">
        <f t="shared" ca="1" si="115"/>
        <v>2.7549860014286431</v>
      </c>
      <c r="P1841" s="3">
        <f ca="1">1-O1841/MAX(O$2:O1841)</f>
        <v>0.51175736453237031</v>
      </c>
    </row>
    <row r="1842" spans="1:16" x14ac:dyDescent="0.15">
      <c r="A1842" s="1">
        <v>41122</v>
      </c>
      <c r="B1842">
        <v>2332.13</v>
      </c>
      <c r="C1842">
        <v>2371.12</v>
      </c>
      <c r="D1842">
        <v>2331.9499999999998</v>
      </c>
      <c r="E1842" s="2">
        <v>2358.65</v>
      </c>
      <c r="F1842" s="16">
        <v>31277764608</v>
      </c>
      <c r="G1842" s="3">
        <f t="shared" si="112"/>
        <v>1.102909658282325E-2</v>
      </c>
      <c r="H1842" s="3">
        <f>1-E1842/MAX(E$2:E1842)</f>
        <v>0.59867794187708423</v>
      </c>
      <c r="I1842" s="32">
        <v>884.98639455782313</v>
      </c>
      <c r="J1842" s="32">
        <v>105.98639455782313</v>
      </c>
      <c r="K1842" s="34">
        <f ca="1">IF(ROW()&gt;计算结果!B$18+1,SUM(OFFSET(I1842,0,0,-计算结果!B$18,1))-SUM(OFFSET(J1842,0,0,-计算结果!B$18,1)),SUM(OFFSET(I1842,0,0,-ROW(),1))-SUM(OFFSET(J1842,0,0,-ROW(),1)))</f>
        <v>-6061.9999999999964</v>
      </c>
      <c r="L1842" s="35" t="str">
        <f t="shared" ca="1" si="113"/>
        <v>卖</v>
      </c>
      <c r="M1842" s="4" t="str">
        <f t="shared" ca="1" si="114"/>
        <v/>
      </c>
      <c r="N1842" s="3">
        <f ca="1">IF(L1841="买",E1842/E1841-1,0)-IF(M1842=1,计算结果!B$17,0)</f>
        <v>0</v>
      </c>
      <c r="O1842" s="2">
        <f t="shared" ca="1" si="115"/>
        <v>2.7549860014286431</v>
      </c>
      <c r="P1842" s="3">
        <f ca="1">1-O1842/MAX(O$2:O1842)</f>
        <v>0.51175736453237031</v>
      </c>
    </row>
    <row r="1843" spans="1:16" x14ac:dyDescent="0.15">
      <c r="A1843" s="1">
        <v>41123</v>
      </c>
      <c r="B1843">
        <v>2354.0700000000002</v>
      </c>
      <c r="C1843">
        <v>2358.56</v>
      </c>
      <c r="D1843">
        <v>2325.61</v>
      </c>
      <c r="E1843" s="2">
        <v>2334.88</v>
      </c>
      <c r="F1843" s="16">
        <v>29751166976</v>
      </c>
      <c r="G1843" s="3">
        <f t="shared" si="112"/>
        <v>-1.0077798740805166E-2</v>
      </c>
      <c r="H1843" s="3">
        <f>1-E1843/MAX(E$2:E1843)</f>
        <v>0.60272238480909279</v>
      </c>
      <c r="I1843" s="32">
        <v>244.69696969696972</v>
      </c>
      <c r="J1843" s="32">
        <v>719.69696969696975</v>
      </c>
      <c r="K1843" s="34">
        <f ca="1">IF(ROW()&gt;计算结果!B$18+1,SUM(OFFSET(I1843,0,0,-计算结果!B$18,1))-SUM(OFFSET(J1843,0,0,-计算结果!B$18,1)),SUM(OFFSET(I1843,0,0,-ROW(),1))-SUM(OFFSET(J1843,0,0,-ROW(),1)))</f>
        <v>-6178.9999999999891</v>
      </c>
      <c r="L1843" s="35" t="str">
        <f t="shared" ca="1" si="113"/>
        <v>卖</v>
      </c>
      <c r="M1843" s="4" t="str">
        <f t="shared" ca="1" si="114"/>
        <v/>
      </c>
      <c r="N1843" s="3">
        <f ca="1">IF(L1842="买",E1843/E1842-1,0)-IF(M1843=1,计算结果!B$17,0)</f>
        <v>0</v>
      </c>
      <c r="O1843" s="2">
        <f t="shared" ca="1" si="115"/>
        <v>2.7549860014286431</v>
      </c>
      <c r="P1843" s="3">
        <f ca="1">1-O1843/MAX(O$2:O1843)</f>
        <v>0.51175736453237031</v>
      </c>
    </row>
    <row r="1844" spans="1:16" x14ac:dyDescent="0.15">
      <c r="A1844" s="1">
        <v>41124</v>
      </c>
      <c r="B1844">
        <v>2340.25</v>
      </c>
      <c r="C1844">
        <v>2354.16</v>
      </c>
      <c r="D1844">
        <v>2329.9299999999998</v>
      </c>
      <c r="E1844" s="2">
        <v>2353.7399999999998</v>
      </c>
      <c r="F1844" s="16">
        <v>31106947072</v>
      </c>
      <c r="G1844" s="3">
        <f t="shared" si="112"/>
        <v>8.0775029123552056E-3</v>
      </c>
      <c r="H1844" s="3">
        <f>1-E1844/MAX(E$2:E1844)</f>
        <v>0.59951337371537472</v>
      </c>
      <c r="I1844" s="32">
        <v>927.0074779061863</v>
      </c>
      <c r="J1844" s="32">
        <v>59.007477906186296</v>
      </c>
      <c r="K1844" s="34">
        <f ca="1">IF(ROW()&gt;计算结果!B$18+1,SUM(OFFSET(I1844,0,0,-计算结果!B$18,1))-SUM(OFFSET(J1844,0,0,-计算结果!B$18,1)),SUM(OFFSET(I1844,0,0,-ROW(),1))-SUM(OFFSET(J1844,0,0,-ROW(),1)))</f>
        <v>-5036.9999999999927</v>
      </c>
      <c r="L1844" s="35" t="str">
        <f t="shared" ca="1" si="113"/>
        <v>卖</v>
      </c>
      <c r="M1844" s="4" t="str">
        <f t="shared" ca="1" si="114"/>
        <v/>
      </c>
      <c r="N1844" s="3">
        <f ca="1">IF(L1843="买",E1844/E1843-1,0)-IF(M1844=1,计算结果!B$17,0)</f>
        <v>0</v>
      </c>
      <c r="O1844" s="2">
        <f t="shared" ca="1" si="115"/>
        <v>2.7549860014286431</v>
      </c>
      <c r="P1844" s="3">
        <f ca="1">1-O1844/MAX(O$2:O1844)</f>
        <v>0.51175736453237031</v>
      </c>
    </row>
    <row r="1845" spans="1:16" x14ac:dyDescent="0.15">
      <c r="A1845" s="1">
        <v>41127</v>
      </c>
      <c r="B1845">
        <v>2350.12</v>
      </c>
      <c r="C1845">
        <v>2388.36</v>
      </c>
      <c r="D1845">
        <v>2348.12</v>
      </c>
      <c r="E1845" s="2">
        <v>2385.61</v>
      </c>
      <c r="F1845" s="16">
        <v>43686686720</v>
      </c>
      <c r="G1845" s="3">
        <f t="shared" si="112"/>
        <v>1.3540153118016596E-2</v>
      </c>
      <c r="H1845" s="3">
        <f>1-E1845/MAX(E$2:E1845)</f>
        <v>0.59409072347376291</v>
      </c>
      <c r="I1845" s="32">
        <v>963.9945073807072</v>
      </c>
      <c r="J1845" s="32">
        <v>31.994507380707205</v>
      </c>
      <c r="K1845" s="34">
        <f ca="1">IF(ROW()&gt;计算结果!B$18+1,SUM(OFFSET(I1845,0,0,-计算结果!B$18,1))-SUM(OFFSET(J1845,0,0,-计算结果!B$18,1)),SUM(OFFSET(I1845,0,0,-ROW(),1))-SUM(OFFSET(J1845,0,0,-ROW(),1)))</f>
        <v>-4713.9999999999964</v>
      </c>
      <c r="L1845" s="35" t="str">
        <f t="shared" ca="1" si="113"/>
        <v>卖</v>
      </c>
      <c r="M1845" s="4" t="str">
        <f t="shared" ca="1" si="114"/>
        <v/>
      </c>
      <c r="N1845" s="3">
        <f ca="1">IF(L1844="买",E1845/E1844-1,0)-IF(M1845=1,计算结果!B$17,0)</f>
        <v>0</v>
      </c>
      <c r="O1845" s="2">
        <f t="shared" ca="1" si="115"/>
        <v>2.7549860014286431</v>
      </c>
      <c r="P1845" s="3">
        <f ca="1">1-O1845/MAX(O$2:O1845)</f>
        <v>0.51175736453237031</v>
      </c>
    </row>
    <row r="1846" spans="1:16" x14ac:dyDescent="0.15">
      <c r="A1846" s="1">
        <v>41128</v>
      </c>
      <c r="B1846">
        <v>2383.2600000000002</v>
      </c>
      <c r="C1846">
        <v>2390.7800000000002</v>
      </c>
      <c r="D1846">
        <v>2379.4499999999998</v>
      </c>
      <c r="E1846" s="2">
        <v>2388.87</v>
      </c>
      <c r="F1846" s="16">
        <v>40403709952</v>
      </c>
      <c r="G1846" s="3">
        <f t="shared" si="112"/>
        <v>1.3665268002731601E-3</v>
      </c>
      <c r="H1846" s="3">
        <f>1-E1846/MAX(E$2:E1846)</f>
        <v>0.59353603756891038</v>
      </c>
      <c r="I1846" s="32">
        <v>690.9707602339181</v>
      </c>
      <c r="J1846" s="32">
        <v>254.9707602339181</v>
      </c>
      <c r="K1846" s="34">
        <f ca="1">IF(ROW()&gt;计算结果!B$18+1,SUM(OFFSET(I1846,0,0,-计算结果!B$18,1))-SUM(OFFSET(J1846,0,0,-计算结果!B$18,1)),SUM(OFFSET(I1846,0,0,-ROW(),1))-SUM(OFFSET(J1846,0,0,-ROW(),1)))</f>
        <v>-4103.9999999999964</v>
      </c>
      <c r="L1846" s="35" t="str">
        <f t="shared" ca="1" si="113"/>
        <v>卖</v>
      </c>
      <c r="M1846" s="4" t="str">
        <f t="shared" ca="1" si="114"/>
        <v/>
      </c>
      <c r="N1846" s="3">
        <f ca="1">IF(L1845="买",E1846/E1845-1,0)-IF(M1846=1,计算结果!B$17,0)</f>
        <v>0</v>
      </c>
      <c r="O1846" s="2">
        <f t="shared" ca="1" si="115"/>
        <v>2.7549860014286431</v>
      </c>
      <c r="P1846" s="3">
        <f ca="1">1-O1846/MAX(O$2:O1846)</f>
        <v>0.51175736453237031</v>
      </c>
    </row>
    <row r="1847" spans="1:16" x14ac:dyDescent="0.15">
      <c r="A1847" s="1">
        <v>41129</v>
      </c>
      <c r="B1847">
        <v>2390.96</v>
      </c>
      <c r="C1847">
        <v>2405.1799999999998</v>
      </c>
      <c r="D1847">
        <v>2382.8200000000002</v>
      </c>
      <c r="E1847" s="2">
        <v>2389.79</v>
      </c>
      <c r="F1847" s="16">
        <v>41340862464</v>
      </c>
      <c r="G1847" s="3">
        <f t="shared" si="112"/>
        <v>3.8511932419926787E-4</v>
      </c>
      <c r="H1847" s="3">
        <f>1-E1847/MAX(E$2:E1847)</f>
        <v>0.59337950044238752</v>
      </c>
      <c r="I1847" s="32">
        <v>353.99999999999994</v>
      </c>
      <c r="J1847" s="32">
        <v>590</v>
      </c>
      <c r="K1847" s="34">
        <f ca="1">IF(ROW()&gt;计算结果!B$18+1,SUM(OFFSET(I1847,0,0,-计算结果!B$18,1))-SUM(OFFSET(J1847,0,0,-计算结果!B$18,1)),SUM(OFFSET(I1847,0,0,-ROW(),1))-SUM(OFFSET(J1847,0,0,-ROW(),1)))</f>
        <v>-3951.0000000000036</v>
      </c>
      <c r="L1847" s="35" t="str">
        <f t="shared" ca="1" si="113"/>
        <v>卖</v>
      </c>
      <c r="M1847" s="4" t="str">
        <f t="shared" ca="1" si="114"/>
        <v/>
      </c>
      <c r="N1847" s="3">
        <f ca="1">IF(L1846="买",E1847/E1846-1,0)-IF(M1847=1,计算结果!B$17,0)</f>
        <v>0</v>
      </c>
      <c r="O1847" s="2">
        <f t="shared" ca="1" si="115"/>
        <v>2.7549860014286431</v>
      </c>
      <c r="P1847" s="3">
        <f ca="1">1-O1847/MAX(O$2:O1847)</f>
        <v>0.51175736453237031</v>
      </c>
    </row>
    <row r="1848" spans="1:16" x14ac:dyDescent="0.15">
      <c r="A1848" s="1">
        <v>41130</v>
      </c>
      <c r="B1848">
        <v>2388.4299999999998</v>
      </c>
      <c r="C1848">
        <v>2412.14</v>
      </c>
      <c r="D1848">
        <v>2378.85</v>
      </c>
      <c r="E1848" s="2">
        <v>2411.6999999999998</v>
      </c>
      <c r="F1848" s="16">
        <v>43256098816</v>
      </c>
      <c r="G1848" s="3">
        <f t="shared" si="112"/>
        <v>9.168169588122721E-3</v>
      </c>
      <c r="H1848" s="3">
        <f>1-E1848/MAX(E$2:E1848)</f>
        <v>0.58965153474443621</v>
      </c>
      <c r="I1848" s="32">
        <v>840.99630996309963</v>
      </c>
      <c r="J1848" s="32">
        <v>130.99630996309963</v>
      </c>
      <c r="K1848" s="34">
        <f ca="1">IF(ROW()&gt;计算结果!B$18+1,SUM(OFFSET(I1848,0,0,-计算结果!B$18,1))-SUM(OFFSET(J1848,0,0,-计算结果!B$18,1)),SUM(OFFSET(I1848,0,0,-ROW(),1))-SUM(OFFSET(J1848,0,0,-ROW(),1)))</f>
        <v>-3753.0000000000036</v>
      </c>
      <c r="L1848" s="35" t="str">
        <f t="shared" ca="1" si="113"/>
        <v>卖</v>
      </c>
      <c r="M1848" s="4" t="str">
        <f t="shared" ca="1" si="114"/>
        <v/>
      </c>
      <c r="N1848" s="3">
        <f ca="1">IF(L1847="买",E1848/E1847-1,0)-IF(M1848=1,计算结果!B$17,0)</f>
        <v>0</v>
      </c>
      <c r="O1848" s="2">
        <f t="shared" ca="1" si="115"/>
        <v>2.7549860014286431</v>
      </c>
      <c r="P1848" s="3">
        <f ca="1">1-O1848/MAX(O$2:O1848)</f>
        <v>0.51175736453237031</v>
      </c>
    </row>
    <row r="1849" spans="1:16" x14ac:dyDescent="0.15">
      <c r="A1849" s="1">
        <v>41131</v>
      </c>
      <c r="B1849">
        <v>2409.94</v>
      </c>
      <c r="C1849">
        <v>2413.42</v>
      </c>
      <c r="D1849">
        <v>2395.91</v>
      </c>
      <c r="E1849" s="2">
        <v>2399.75</v>
      </c>
      <c r="F1849" s="16">
        <v>40699224064</v>
      </c>
      <c r="G1849" s="3">
        <f t="shared" si="112"/>
        <v>-4.9550109880995841E-3</v>
      </c>
      <c r="H1849" s="3">
        <f>1-E1849/MAX(E$2:E1849)</f>
        <v>0.59168481589872735</v>
      </c>
      <c r="I1849" s="32">
        <v>341.99999999999989</v>
      </c>
      <c r="J1849" s="32">
        <v>599.99999999999989</v>
      </c>
      <c r="K1849" s="34">
        <f ca="1">IF(ROW()&gt;计算结果!B$18+1,SUM(OFFSET(I1849,0,0,-计算结果!B$18,1))-SUM(OFFSET(J1849,0,0,-计算结果!B$18,1)),SUM(OFFSET(I1849,0,0,-ROW(),1))-SUM(OFFSET(J1849,0,0,-ROW(),1)))</f>
        <v>-4051.0000000000036</v>
      </c>
      <c r="L1849" s="35" t="str">
        <f t="shared" ca="1" si="113"/>
        <v>卖</v>
      </c>
      <c r="M1849" s="4" t="str">
        <f t="shared" ca="1" si="114"/>
        <v/>
      </c>
      <c r="N1849" s="3">
        <f ca="1">IF(L1848="买",E1849/E1848-1,0)-IF(M1849=1,计算结果!B$17,0)</f>
        <v>0</v>
      </c>
      <c r="O1849" s="2">
        <f t="shared" ca="1" si="115"/>
        <v>2.7549860014286431</v>
      </c>
      <c r="P1849" s="3">
        <f ca="1">1-O1849/MAX(O$2:O1849)</f>
        <v>0.51175736453237031</v>
      </c>
    </row>
    <row r="1850" spans="1:16" x14ac:dyDescent="0.15">
      <c r="A1850" s="1">
        <v>41134</v>
      </c>
      <c r="B1850">
        <v>2394.5</v>
      </c>
      <c r="C1850">
        <v>2394.5</v>
      </c>
      <c r="D1850">
        <v>2350.81</v>
      </c>
      <c r="E1850" s="2">
        <v>2351.9299999999998</v>
      </c>
      <c r="F1850" s="16">
        <v>46249676800</v>
      </c>
      <c r="G1850" s="3">
        <f t="shared" si="112"/>
        <v>-1.9927075737055988E-2</v>
      </c>
      <c r="H1850" s="3">
        <f>1-E1850/MAX(E$2:E1850)</f>
        <v>0.5998213434969033</v>
      </c>
      <c r="I1850" s="32">
        <v>106.36363636363636</v>
      </c>
      <c r="J1850" s="32">
        <v>886.36363636363637</v>
      </c>
      <c r="K1850" s="34">
        <f ca="1">IF(ROW()&gt;计算结果!B$18+1,SUM(OFFSET(I1850,0,0,-计算结果!B$18,1))-SUM(OFFSET(J1850,0,0,-计算结果!B$18,1)),SUM(OFFSET(I1850,0,0,-ROW(),1))-SUM(OFFSET(J1850,0,0,-ROW(),1)))</f>
        <v>-5165.0000000000036</v>
      </c>
      <c r="L1850" s="35" t="str">
        <f t="shared" ca="1" si="113"/>
        <v>卖</v>
      </c>
      <c r="M1850" s="4" t="str">
        <f t="shared" ca="1" si="114"/>
        <v/>
      </c>
      <c r="N1850" s="3">
        <f ca="1">IF(L1849="买",E1850/E1849-1,0)-IF(M1850=1,计算结果!B$17,0)</f>
        <v>0</v>
      </c>
      <c r="O1850" s="2">
        <f t="shared" ca="1" si="115"/>
        <v>2.7549860014286431</v>
      </c>
      <c r="P1850" s="3">
        <f ca="1">1-O1850/MAX(O$2:O1850)</f>
        <v>0.51175736453237031</v>
      </c>
    </row>
    <row r="1851" spans="1:16" x14ac:dyDescent="0.15">
      <c r="A1851" s="1">
        <v>41135</v>
      </c>
      <c r="B1851">
        <v>2352.66</v>
      </c>
      <c r="C1851">
        <v>2357.85</v>
      </c>
      <c r="D1851">
        <v>2324.91</v>
      </c>
      <c r="E1851" s="2">
        <v>2357.02</v>
      </c>
      <c r="F1851" s="16">
        <v>42404687872</v>
      </c>
      <c r="G1851" s="3">
        <f t="shared" si="112"/>
        <v>2.1641800563791946E-3</v>
      </c>
      <c r="H1851" s="3">
        <f>1-E1851/MAX(E$2:E1851)</f>
        <v>0.59895528482951066</v>
      </c>
      <c r="I1851" s="32">
        <v>687.45205479452056</v>
      </c>
      <c r="J1851" s="32">
        <v>279.45205479452056</v>
      </c>
      <c r="K1851" s="34">
        <f ca="1">IF(ROW()&gt;计算结果!B$18+1,SUM(OFFSET(I1851,0,0,-计算结果!B$18,1))-SUM(OFFSET(J1851,0,0,-计算结果!B$18,1)),SUM(OFFSET(I1851,0,0,-ROW(),1))-SUM(OFFSET(J1851,0,0,-ROW(),1)))</f>
        <v>-4907.0000000000036</v>
      </c>
      <c r="L1851" s="35" t="str">
        <f t="shared" ca="1" si="113"/>
        <v>卖</v>
      </c>
      <c r="M1851" s="4" t="str">
        <f t="shared" ca="1" si="114"/>
        <v/>
      </c>
      <c r="N1851" s="3">
        <f ca="1">IF(L1850="买",E1851/E1850-1,0)-IF(M1851=1,计算结果!B$17,0)</f>
        <v>0</v>
      </c>
      <c r="O1851" s="2">
        <f t="shared" ca="1" si="115"/>
        <v>2.7549860014286431</v>
      </c>
      <c r="P1851" s="3">
        <f ca="1">1-O1851/MAX(O$2:O1851)</f>
        <v>0.51175736453237031</v>
      </c>
    </row>
    <row r="1852" spans="1:16" x14ac:dyDescent="0.15">
      <c r="A1852" s="1">
        <v>41136</v>
      </c>
      <c r="B1852">
        <v>2350.02</v>
      </c>
      <c r="C1852">
        <v>2350.02</v>
      </c>
      <c r="D1852">
        <v>2330.15</v>
      </c>
      <c r="E1852" s="2">
        <v>2331.62</v>
      </c>
      <c r="F1852" s="16">
        <v>30332555264</v>
      </c>
      <c r="G1852" s="3">
        <f t="shared" si="112"/>
        <v>-1.0776319250579203E-2</v>
      </c>
      <c r="H1852" s="3">
        <f>1-E1852/MAX(E$2:E1852)</f>
        <v>0.60327707071394543</v>
      </c>
      <c r="I1852" s="32">
        <v>184</v>
      </c>
      <c r="J1852" s="32">
        <v>800</v>
      </c>
      <c r="K1852" s="34">
        <f ca="1">IF(ROW()&gt;计算结果!B$18+1,SUM(OFFSET(I1852,0,0,-计算结果!B$18,1))-SUM(OFFSET(J1852,0,0,-计算结果!B$18,1)),SUM(OFFSET(I1852,0,0,-ROW(),1))-SUM(OFFSET(J1852,0,0,-ROW(),1)))</f>
        <v>-5469</v>
      </c>
      <c r="L1852" s="35" t="str">
        <f t="shared" ca="1" si="113"/>
        <v>卖</v>
      </c>
      <c r="M1852" s="4" t="str">
        <f t="shared" ca="1" si="114"/>
        <v/>
      </c>
      <c r="N1852" s="3">
        <f ca="1">IF(L1851="买",E1852/E1851-1,0)-IF(M1852=1,计算结果!B$17,0)</f>
        <v>0</v>
      </c>
      <c r="O1852" s="2">
        <f t="shared" ca="1" si="115"/>
        <v>2.7549860014286431</v>
      </c>
      <c r="P1852" s="3">
        <f ca="1">1-O1852/MAX(O$2:O1852)</f>
        <v>0.51175736453237031</v>
      </c>
    </row>
    <row r="1853" spans="1:16" x14ac:dyDescent="0.15">
      <c r="A1853" s="1">
        <v>41137</v>
      </c>
      <c r="B1853">
        <v>2327.91</v>
      </c>
      <c r="C1853">
        <v>2335.4</v>
      </c>
      <c r="D1853">
        <v>2317.06</v>
      </c>
      <c r="E1853" s="2">
        <v>2319.67</v>
      </c>
      <c r="F1853" s="16">
        <v>27076003840</v>
      </c>
      <c r="G1853" s="3">
        <f t="shared" si="112"/>
        <v>-5.12519192664318E-3</v>
      </c>
      <c r="H1853" s="3">
        <f>1-E1853/MAX(E$2:E1853)</f>
        <v>0.60531035186823656</v>
      </c>
      <c r="I1853" s="32">
        <v>285.91228070175436</v>
      </c>
      <c r="J1853" s="32">
        <v>664.9122807017543</v>
      </c>
      <c r="K1853" s="34">
        <f ca="1">IF(ROW()&gt;计算结果!B$18+1,SUM(OFFSET(I1853,0,0,-计算结果!B$18,1))-SUM(OFFSET(J1853,0,0,-计算结果!B$18,1)),SUM(OFFSET(I1853,0,0,-ROW(),1))-SUM(OFFSET(J1853,0,0,-ROW(),1)))</f>
        <v>-5142</v>
      </c>
      <c r="L1853" s="35" t="str">
        <f t="shared" ca="1" si="113"/>
        <v>卖</v>
      </c>
      <c r="M1853" s="4" t="str">
        <f t="shared" ca="1" si="114"/>
        <v/>
      </c>
      <c r="N1853" s="3">
        <f ca="1">IF(L1852="买",E1853/E1852-1,0)-IF(M1853=1,计算结果!B$17,0)</f>
        <v>0</v>
      </c>
      <c r="O1853" s="2">
        <f t="shared" ca="1" si="115"/>
        <v>2.7549860014286431</v>
      </c>
      <c r="P1853" s="3">
        <f ca="1">1-O1853/MAX(O$2:O1853)</f>
        <v>0.51175736453237031</v>
      </c>
    </row>
    <row r="1854" spans="1:16" x14ac:dyDescent="0.15">
      <c r="A1854" s="1">
        <v>41138</v>
      </c>
      <c r="B1854">
        <v>2318.4299999999998</v>
      </c>
      <c r="C1854">
        <v>2322.89</v>
      </c>
      <c r="D1854">
        <v>2295.16</v>
      </c>
      <c r="E1854" s="2">
        <v>2313.48</v>
      </c>
      <c r="F1854" s="16">
        <v>28629966848</v>
      </c>
      <c r="G1854" s="3">
        <f t="shared" si="112"/>
        <v>-2.6684830169808604E-3</v>
      </c>
      <c r="H1854" s="3">
        <f>1-E1854/MAX(E$2:E1854)</f>
        <v>0.60636357449125433</v>
      </c>
      <c r="I1854" s="32">
        <v>532.28571428571422</v>
      </c>
      <c r="J1854" s="32">
        <v>394.28571428571422</v>
      </c>
      <c r="K1854" s="34">
        <f ca="1">IF(ROW()&gt;计算结果!B$18+1,SUM(OFFSET(I1854,0,0,-计算结果!B$18,1))-SUM(OFFSET(J1854,0,0,-计算结果!B$18,1)),SUM(OFFSET(I1854,0,0,-ROW(),1))-SUM(OFFSET(J1854,0,0,-ROW(),1)))</f>
        <v>-5072.0000000000036</v>
      </c>
      <c r="L1854" s="35" t="str">
        <f t="shared" ca="1" si="113"/>
        <v>卖</v>
      </c>
      <c r="M1854" s="4" t="str">
        <f t="shared" ca="1" si="114"/>
        <v/>
      </c>
      <c r="N1854" s="3">
        <f ca="1">IF(L1853="买",E1854/E1853-1,0)-IF(M1854=1,计算结果!B$17,0)</f>
        <v>0</v>
      </c>
      <c r="O1854" s="2">
        <f t="shared" ca="1" si="115"/>
        <v>2.7549860014286431</v>
      </c>
      <c r="P1854" s="3">
        <f ca="1">1-O1854/MAX(O$2:O1854)</f>
        <v>0.51175736453237031</v>
      </c>
    </row>
    <row r="1855" spans="1:16" x14ac:dyDescent="0.15">
      <c r="A1855" s="1">
        <v>41141</v>
      </c>
      <c r="B1855">
        <v>2294.9</v>
      </c>
      <c r="C1855">
        <v>2307.41</v>
      </c>
      <c r="D1855">
        <v>2279.9499999999998</v>
      </c>
      <c r="E1855" s="2">
        <v>2301.79</v>
      </c>
      <c r="F1855" s="16">
        <v>27174817792</v>
      </c>
      <c r="G1855" s="3">
        <f t="shared" si="112"/>
        <v>-5.0529937583208007E-3</v>
      </c>
      <c r="H1855" s="3">
        <f>1-E1855/MAX(E$2:E1855)</f>
        <v>0.60835261689239772</v>
      </c>
      <c r="I1855" s="32">
        <v>439.41176470588226</v>
      </c>
      <c r="J1855" s="32">
        <v>529.41176470588221</v>
      </c>
      <c r="K1855" s="34">
        <f ca="1">IF(ROW()&gt;计算结果!B$18+1,SUM(OFFSET(I1855,0,0,-计算结果!B$18,1))-SUM(OFFSET(J1855,0,0,-计算结果!B$18,1)),SUM(OFFSET(I1855,0,0,-ROW(),1))-SUM(OFFSET(J1855,0,0,-ROW(),1)))</f>
        <v>-4792.0000000000109</v>
      </c>
      <c r="L1855" s="35" t="str">
        <f t="shared" ca="1" si="113"/>
        <v>卖</v>
      </c>
      <c r="M1855" s="4" t="str">
        <f t="shared" ca="1" si="114"/>
        <v/>
      </c>
      <c r="N1855" s="3">
        <f ca="1">IF(L1854="买",E1855/E1854-1,0)-IF(M1855=1,计算结果!B$17,0)</f>
        <v>0</v>
      </c>
      <c r="O1855" s="2">
        <f t="shared" ca="1" si="115"/>
        <v>2.7549860014286431</v>
      </c>
      <c r="P1855" s="3">
        <f ca="1">1-O1855/MAX(O$2:O1855)</f>
        <v>0.51175736453237031</v>
      </c>
    </row>
    <row r="1856" spans="1:16" x14ac:dyDescent="0.15">
      <c r="A1856" s="1">
        <v>41142</v>
      </c>
      <c r="B1856">
        <v>2301.9299999999998</v>
      </c>
      <c r="C1856">
        <v>2327.38</v>
      </c>
      <c r="D1856">
        <v>2296.5500000000002</v>
      </c>
      <c r="E1856" s="2">
        <v>2313.6999999999998</v>
      </c>
      <c r="F1856" s="16">
        <v>34757869568</v>
      </c>
      <c r="G1856" s="3">
        <f t="shared" si="112"/>
        <v>5.174233965739683E-3</v>
      </c>
      <c r="H1856" s="3">
        <f>1-E1856/MAX(E$2:E1856)</f>
        <v>0.60632614170012933</v>
      </c>
      <c r="I1856" s="32">
        <v>898.01688555347096</v>
      </c>
      <c r="J1856" s="32">
        <v>77.016885553470956</v>
      </c>
      <c r="K1856" s="34">
        <f ca="1">IF(ROW()&gt;计算结果!B$18+1,SUM(OFFSET(I1856,0,0,-计算结果!B$18,1))-SUM(OFFSET(J1856,0,0,-计算结果!B$18,1)),SUM(OFFSET(I1856,0,0,-ROW(),1))-SUM(OFFSET(J1856,0,0,-ROW(),1)))</f>
        <v>-3775.0000000000036</v>
      </c>
      <c r="L1856" s="35" t="str">
        <f t="shared" ca="1" si="113"/>
        <v>卖</v>
      </c>
      <c r="M1856" s="4" t="str">
        <f t="shared" ca="1" si="114"/>
        <v/>
      </c>
      <c r="N1856" s="3">
        <f ca="1">IF(L1855="买",E1856/E1855-1,0)-IF(M1856=1,计算结果!B$17,0)</f>
        <v>0</v>
      </c>
      <c r="O1856" s="2">
        <f t="shared" ca="1" si="115"/>
        <v>2.7549860014286431</v>
      </c>
      <c r="P1856" s="3">
        <f ca="1">1-O1856/MAX(O$2:O1856)</f>
        <v>0.51175736453237031</v>
      </c>
    </row>
    <row r="1857" spans="1:16" x14ac:dyDescent="0.15">
      <c r="A1857" s="1">
        <v>41143</v>
      </c>
      <c r="B1857">
        <v>2315.14</v>
      </c>
      <c r="C1857">
        <v>2317.37</v>
      </c>
      <c r="D1857">
        <v>2285.75</v>
      </c>
      <c r="E1857" s="2">
        <v>2295.59</v>
      </c>
      <c r="F1857" s="16">
        <v>31547518976</v>
      </c>
      <c r="G1857" s="3">
        <f t="shared" si="112"/>
        <v>-7.8272896226820876E-3</v>
      </c>
      <c r="H1857" s="3">
        <f>1-E1857/MAX(E$2:E1857)</f>
        <v>0.60940754100592121</v>
      </c>
      <c r="I1857" s="32">
        <v>238.38805970149255</v>
      </c>
      <c r="J1857" s="32">
        <v>722.38805970149258</v>
      </c>
      <c r="K1857" s="34">
        <f ca="1">IF(ROW()&gt;计算结果!B$18+1,SUM(OFFSET(I1857,0,0,-计算结果!B$18,1))-SUM(OFFSET(J1857,0,0,-计算结果!B$18,1)),SUM(OFFSET(I1857,0,0,-ROW(),1))-SUM(OFFSET(J1857,0,0,-ROW(),1)))</f>
        <v>-4033.0000000000109</v>
      </c>
      <c r="L1857" s="35" t="str">
        <f t="shared" ca="1" si="113"/>
        <v>卖</v>
      </c>
      <c r="M1857" s="4" t="str">
        <f t="shared" ca="1" si="114"/>
        <v/>
      </c>
      <c r="N1857" s="3">
        <f ca="1">IF(L1856="买",E1857/E1856-1,0)-IF(M1857=1,计算结果!B$17,0)</f>
        <v>0</v>
      </c>
      <c r="O1857" s="2">
        <f t="shared" ca="1" si="115"/>
        <v>2.7549860014286431</v>
      </c>
      <c r="P1857" s="3">
        <f ca="1">1-O1857/MAX(O$2:O1857)</f>
        <v>0.51175736453237031</v>
      </c>
    </row>
    <row r="1858" spans="1:16" x14ac:dyDescent="0.15">
      <c r="A1858" s="1">
        <v>41144</v>
      </c>
      <c r="B1858">
        <v>2298.1799999999998</v>
      </c>
      <c r="C1858">
        <v>2311.65</v>
      </c>
      <c r="D1858">
        <v>2285.37</v>
      </c>
      <c r="E1858" s="2">
        <v>2302.1999999999998</v>
      </c>
      <c r="F1858" s="16">
        <v>33789603840</v>
      </c>
      <c r="G1858" s="3">
        <f t="shared" si="112"/>
        <v>2.8794340452780176E-3</v>
      </c>
      <c r="H1858" s="3">
        <f>1-E1858/MAX(E$2:E1858)</f>
        <v>0.60828285578166474</v>
      </c>
      <c r="I1858" s="32">
        <v>720.74891774891773</v>
      </c>
      <c r="J1858" s="32">
        <v>217.74891774891773</v>
      </c>
      <c r="K1858" s="34">
        <f ca="1">IF(ROW()&gt;计算结果!B$18+1,SUM(OFFSET(I1858,0,0,-计算结果!B$18,1))-SUM(OFFSET(J1858,0,0,-计算结果!B$18,1)),SUM(OFFSET(I1858,0,0,-ROW(),1))-SUM(OFFSET(J1858,0,0,-ROW(),1)))</f>
        <v>-2926</v>
      </c>
      <c r="L1858" s="35" t="str">
        <f t="shared" ca="1" si="113"/>
        <v>卖</v>
      </c>
      <c r="M1858" s="4" t="str">
        <f t="shared" ca="1" si="114"/>
        <v/>
      </c>
      <c r="N1858" s="3">
        <f ca="1">IF(L1857="买",E1858/E1857-1,0)-IF(M1858=1,计算结果!B$17,0)</f>
        <v>0</v>
      </c>
      <c r="O1858" s="2">
        <f t="shared" ca="1" si="115"/>
        <v>2.7549860014286431</v>
      </c>
      <c r="P1858" s="3">
        <f ca="1">1-O1858/MAX(O$2:O1858)</f>
        <v>0.51175736453237031</v>
      </c>
    </row>
    <row r="1859" spans="1:16" x14ac:dyDescent="0.15">
      <c r="A1859" s="1">
        <v>41145</v>
      </c>
      <c r="B1859">
        <v>2295.6799999999998</v>
      </c>
      <c r="C1859">
        <v>2299.3000000000002</v>
      </c>
      <c r="D1859">
        <v>2274.5700000000002</v>
      </c>
      <c r="E1859" s="2">
        <v>2275.6799999999998</v>
      </c>
      <c r="F1859" s="16">
        <v>32986337280</v>
      </c>
      <c r="G1859" s="3">
        <f t="shared" ref="G1859:G1922" si="116">E1859/E1858-1</f>
        <v>-1.1519416210581168E-2</v>
      </c>
      <c r="H1859" s="3">
        <f>1-E1859/MAX(E$2:E1859)</f>
        <v>0.61279520860273595</v>
      </c>
      <c r="I1859" s="32">
        <v>106.36363636363636</v>
      </c>
      <c r="J1859" s="32">
        <v>886.36363636363637</v>
      </c>
      <c r="K1859" s="34">
        <f ca="1">IF(ROW()&gt;计算结果!B$18+1,SUM(OFFSET(I1859,0,0,-计算结果!B$18,1))-SUM(OFFSET(J1859,0,0,-计算结果!B$18,1)),SUM(OFFSET(I1859,0,0,-ROW(),1))-SUM(OFFSET(J1859,0,0,-ROW(),1)))</f>
        <v>-4477.0000000000036</v>
      </c>
      <c r="L1859" s="35" t="str">
        <f t="shared" ca="1" si="113"/>
        <v>卖</v>
      </c>
      <c r="M1859" s="4" t="str">
        <f t="shared" ca="1" si="114"/>
        <v/>
      </c>
      <c r="N1859" s="3">
        <f ca="1">IF(L1858="买",E1859/E1858-1,0)-IF(M1859=1,计算结果!B$17,0)</f>
        <v>0</v>
      </c>
      <c r="O1859" s="2">
        <f t="shared" ca="1" si="115"/>
        <v>2.7549860014286431</v>
      </c>
      <c r="P1859" s="3">
        <f ca="1">1-O1859/MAX(O$2:O1859)</f>
        <v>0.51175736453237031</v>
      </c>
    </row>
    <row r="1860" spans="1:16" x14ac:dyDescent="0.15">
      <c r="A1860" s="1">
        <v>41148</v>
      </c>
      <c r="B1860">
        <v>2268.4899999999998</v>
      </c>
      <c r="C1860">
        <v>2268.4899999999998</v>
      </c>
      <c r="D1860">
        <v>2228.15</v>
      </c>
      <c r="E1860" s="2">
        <v>2228.1999999999998</v>
      </c>
      <c r="F1860" s="16">
        <v>35384156160</v>
      </c>
      <c r="G1860" s="3">
        <f t="shared" si="116"/>
        <v>-2.086409336989381E-2</v>
      </c>
      <c r="H1860" s="3">
        <f>1-E1860/MAX(E$2:E1860)</f>
        <v>0.6208738855237188</v>
      </c>
      <c r="I1860" s="32">
        <v>112.36781609195403</v>
      </c>
      <c r="J1860" s="32">
        <v>864.36781609195407</v>
      </c>
      <c r="K1860" s="34">
        <f ca="1">IF(ROW()&gt;计算结果!B$18+1,SUM(OFFSET(I1860,0,0,-计算结果!B$18,1))-SUM(OFFSET(J1860,0,0,-计算结果!B$18,1)),SUM(OFFSET(I1860,0,0,-ROW(),1))-SUM(OFFSET(J1860,0,0,-ROW(),1)))</f>
        <v>-4588.0000000000036</v>
      </c>
      <c r="L1860" s="35" t="str">
        <f t="shared" ref="L1860:L1923" ca="1" si="117">(IF(K1860&lt;0,"卖","买"))</f>
        <v>卖</v>
      </c>
      <c r="M1860" s="4" t="str">
        <f t="shared" ref="M1860:M1923" ca="1" si="118">IF(L1859&lt;&gt;L1860,1,"")</f>
        <v/>
      </c>
      <c r="N1860" s="3">
        <f ca="1">IF(L1859="买",E1860/E1859-1,0)-IF(M1860=1,计算结果!B$17,0)</f>
        <v>0</v>
      </c>
      <c r="O1860" s="2">
        <f t="shared" ref="O1860:O1923" ca="1" si="119">IFERROR(O1859*(1+N1860),O1859)</f>
        <v>2.7549860014286431</v>
      </c>
      <c r="P1860" s="3">
        <f ca="1">1-O1860/MAX(O$2:O1860)</f>
        <v>0.51175736453237031</v>
      </c>
    </row>
    <row r="1861" spans="1:16" x14ac:dyDescent="0.15">
      <c r="A1861" s="1">
        <v>41149</v>
      </c>
      <c r="B1861">
        <v>2226.9</v>
      </c>
      <c r="C1861">
        <v>2250.6</v>
      </c>
      <c r="D1861">
        <v>2222</v>
      </c>
      <c r="E1861" s="2">
        <v>2238.41</v>
      </c>
      <c r="F1861" s="16">
        <v>30331076608</v>
      </c>
      <c r="G1861" s="3">
        <f t="shared" si="116"/>
        <v>4.5821739520690574E-3</v>
      </c>
      <c r="H1861" s="3">
        <f>1-E1861/MAX(E$2:E1861)</f>
        <v>0.61913666371741649</v>
      </c>
      <c r="I1861" s="32">
        <v>737.10619469026551</v>
      </c>
      <c r="J1861" s="32">
        <v>226.10619469026551</v>
      </c>
      <c r="K1861" s="34">
        <f ca="1">IF(ROW()&gt;计算结果!B$18+1,SUM(OFFSET(I1861,0,0,-计算结果!B$18,1))-SUM(OFFSET(J1861,0,0,-计算结果!B$18,1)),SUM(OFFSET(I1861,0,0,-ROW(),1))-SUM(OFFSET(J1861,0,0,-ROW(),1)))</f>
        <v>-3997.9999999999927</v>
      </c>
      <c r="L1861" s="35" t="str">
        <f t="shared" ca="1" si="117"/>
        <v>卖</v>
      </c>
      <c r="M1861" s="4" t="str">
        <f t="shared" ca="1" si="118"/>
        <v/>
      </c>
      <c r="N1861" s="3">
        <f ca="1">IF(L1860="买",E1861/E1860-1,0)-IF(M1861=1,计算结果!B$17,0)</f>
        <v>0</v>
      </c>
      <c r="O1861" s="2">
        <f t="shared" ca="1" si="119"/>
        <v>2.7549860014286431</v>
      </c>
      <c r="P1861" s="3">
        <f ca="1">1-O1861/MAX(O$2:O1861)</f>
        <v>0.51175736453237031</v>
      </c>
    </row>
    <row r="1862" spans="1:16" x14ac:dyDescent="0.15">
      <c r="A1862" s="1">
        <v>41150</v>
      </c>
      <c r="B1862">
        <v>2230.1999999999998</v>
      </c>
      <c r="C1862">
        <v>2240.11</v>
      </c>
      <c r="D1862">
        <v>2214.4299999999998</v>
      </c>
      <c r="E1862" s="2">
        <v>2214.81</v>
      </c>
      <c r="F1862" s="16">
        <v>27396186112</v>
      </c>
      <c r="G1862" s="3">
        <f t="shared" si="116"/>
        <v>-1.0543198073632576E-2</v>
      </c>
      <c r="H1862" s="3">
        <f>1-E1862/MAX(E$2:E1862)</f>
        <v>0.62315218131082828</v>
      </c>
      <c r="I1862" s="32">
        <v>234.82352941176472</v>
      </c>
      <c r="J1862" s="32">
        <v>733.82352941176475</v>
      </c>
      <c r="K1862" s="34">
        <f ca="1">IF(ROW()&gt;计算结果!B$18+1,SUM(OFFSET(I1862,0,0,-计算结果!B$18,1))-SUM(OFFSET(J1862,0,0,-计算结果!B$18,1)),SUM(OFFSET(I1862,0,0,-ROW(),1))-SUM(OFFSET(J1862,0,0,-ROW(),1)))</f>
        <v>-5270.9999999999854</v>
      </c>
      <c r="L1862" s="35" t="str">
        <f t="shared" ca="1" si="117"/>
        <v>卖</v>
      </c>
      <c r="M1862" s="4" t="str">
        <f t="shared" ca="1" si="118"/>
        <v/>
      </c>
      <c r="N1862" s="3">
        <f ca="1">IF(L1861="买",E1862/E1861-1,0)-IF(M1862=1,计算结果!B$17,0)</f>
        <v>0</v>
      </c>
      <c r="O1862" s="2">
        <f t="shared" ca="1" si="119"/>
        <v>2.7549860014286431</v>
      </c>
      <c r="P1862" s="3">
        <f ca="1">1-O1862/MAX(O$2:O1862)</f>
        <v>0.51175736453237031</v>
      </c>
    </row>
    <row r="1863" spans="1:16" x14ac:dyDescent="0.15">
      <c r="A1863" s="1">
        <v>41151</v>
      </c>
      <c r="B1863">
        <v>2204.5100000000002</v>
      </c>
      <c r="C1863">
        <v>2223.1999999999998</v>
      </c>
      <c r="D1863">
        <v>2188.7199999999998</v>
      </c>
      <c r="E1863" s="2">
        <v>2211.37</v>
      </c>
      <c r="F1863" s="16">
        <v>33867206656</v>
      </c>
      <c r="G1863" s="3">
        <f t="shared" si="116"/>
        <v>-1.5531806340047805E-3</v>
      </c>
      <c r="H1863" s="3">
        <f>1-E1863/MAX(E$2:E1863)</f>
        <v>0.62373749404478329</v>
      </c>
      <c r="I1863" s="32">
        <v>254.25</v>
      </c>
      <c r="J1863" s="32">
        <v>706.25</v>
      </c>
      <c r="K1863" s="34">
        <f ca="1">IF(ROW()&gt;计算结果!B$18+1,SUM(OFFSET(I1863,0,0,-计算结果!B$18,1))-SUM(OFFSET(J1863,0,0,-计算结果!B$18,1)),SUM(OFFSET(I1863,0,0,-ROW(),1))-SUM(OFFSET(J1863,0,0,-ROW(),1)))</f>
        <v>-5358.9999999999891</v>
      </c>
      <c r="L1863" s="35" t="str">
        <f t="shared" ca="1" si="117"/>
        <v>卖</v>
      </c>
      <c r="M1863" s="4" t="str">
        <f t="shared" ca="1" si="118"/>
        <v/>
      </c>
      <c r="N1863" s="3">
        <f ca="1">IF(L1862="买",E1863/E1862-1,0)-IF(M1863=1,计算结果!B$17,0)</f>
        <v>0</v>
      </c>
      <c r="O1863" s="2">
        <f t="shared" ca="1" si="119"/>
        <v>2.7549860014286431</v>
      </c>
      <c r="P1863" s="3">
        <f ca="1">1-O1863/MAX(O$2:O1863)</f>
        <v>0.51175736453237031</v>
      </c>
    </row>
    <row r="1864" spans="1:16" x14ac:dyDescent="0.15">
      <c r="A1864" s="1">
        <v>41152</v>
      </c>
      <c r="B1864">
        <v>2205.5700000000002</v>
      </c>
      <c r="C1864">
        <v>2218.87</v>
      </c>
      <c r="D1864">
        <v>2203.12</v>
      </c>
      <c r="E1864" s="2">
        <v>2204.87</v>
      </c>
      <c r="F1864" s="16">
        <v>23340890112</v>
      </c>
      <c r="G1864" s="3">
        <f t="shared" si="116"/>
        <v>-2.9393543369042874E-3</v>
      </c>
      <c r="H1864" s="3">
        <f>1-E1864/MAX(E$2:E1864)</f>
        <v>0.62484346287347714</v>
      </c>
      <c r="I1864" s="32">
        <v>532.66666666666663</v>
      </c>
      <c r="J1864" s="32">
        <v>391.66666666666663</v>
      </c>
      <c r="K1864" s="34">
        <f ca="1">IF(ROW()&gt;计算结果!B$18+1,SUM(OFFSET(I1864,0,0,-计算结果!B$18,1))-SUM(OFFSET(J1864,0,0,-计算结果!B$18,1)),SUM(OFFSET(I1864,0,0,-ROW(),1))-SUM(OFFSET(J1864,0,0,-ROW(),1)))</f>
        <v>-4737.9999999999891</v>
      </c>
      <c r="L1864" s="35" t="str">
        <f t="shared" ca="1" si="117"/>
        <v>卖</v>
      </c>
      <c r="M1864" s="4" t="str">
        <f t="shared" ca="1" si="118"/>
        <v/>
      </c>
      <c r="N1864" s="3">
        <f ca="1">IF(L1863="买",E1864/E1863-1,0)-IF(M1864=1,计算结果!B$17,0)</f>
        <v>0</v>
      </c>
      <c r="O1864" s="2">
        <f t="shared" ca="1" si="119"/>
        <v>2.7549860014286431</v>
      </c>
      <c r="P1864" s="3">
        <f ca="1">1-O1864/MAX(O$2:O1864)</f>
        <v>0.51175736453237031</v>
      </c>
    </row>
    <row r="1865" spans="1:16" x14ac:dyDescent="0.15">
      <c r="A1865" s="1">
        <v>41155</v>
      </c>
      <c r="B1865">
        <v>2201.12</v>
      </c>
      <c r="C1865">
        <v>2236.56</v>
      </c>
      <c r="D1865">
        <v>2197.71</v>
      </c>
      <c r="E1865" s="2">
        <v>2228.37</v>
      </c>
      <c r="F1865" s="16">
        <v>35299176448</v>
      </c>
      <c r="G1865" s="3">
        <f t="shared" si="116"/>
        <v>1.0658224747944312E-2</v>
      </c>
      <c r="H1865" s="3">
        <f>1-E1865/MAX(E$2:E1865)</f>
        <v>0.62084496018512225</v>
      </c>
      <c r="I1865" s="32">
        <v>863.94660894660888</v>
      </c>
      <c r="J1865" s="32">
        <v>108.94660894660888</v>
      </c>
      <c r="K1865" s="34">
        <f ca="1">IF(ROW()&gt;计算结果!B$18+1,SUM(OFFSET(I1865,0,0,-计算结果!B$18,1))-SUM(OFFSET(J1865,0,0,-计算结果!B$18,1)),SUM(OFFSET(I1865,0,0,-ROW(),1))-SUM(OFFSET(J1865,0,0,-ROW(),1)))</f>
        <v>-3453.9999999999927</v>
      </c>
      <c r="L1865" s="35" t="str">
        <f t="shared" ca="1" si="117"/>
        <v>卖</v>
      </c>
      <c r="M1865" s="4" t="str">
        <f t="shared" ca="1" si="118"/>
        <v/>
      </c>
      <c r="N1865" s="3">
        <f ca="1">IF(L1864="买",E1865/E1864-1,0)-IF(M1865=1,计算结果!B$17,0)</f>
        <v>0</v>
      </c>
      <c r="O1865" s="2">
        <f t="shared" ca="1" si="119"/>
        <v>2.7549860014286431</v>
      </c>
      <c r="P1865" s="3">
        <f ca="1">1-O1865/MAX(O$2:O1865)</f>
        <v>0.51175736453237031</v>
      </c>
    </row>
    <row r="1866" spans="1:16" x14ac:dyDescent="0.15">
      <c r="A1866" s="1">
        <v>41156</v>
      </c>
      <c r="B1866">
        <v>2231.7199999999998</v>
      </c>
      <c r="C1866">
        <v>2234.88</v>
      </c>
      <c r="D1866">
        <v>2199.5100000000002</v>
      </c>
      <c r="E1866" s="2">
        <v>2204.41</v>
      </c>
      <c r="F1866" s="16">
        <v>33220204544</v>
      </c>
      <c r="G1866" s="3">
        <f t="shared" si="116"/>
        <v>-1.0752253889614427E-2</v>
      </c>
      <c r="H1866" s="3">
        <f>1-E1866/MAX(E$2:E1866)</f>
        <v>0.62492173143673857</v>
      </c>
      <c r="I1866" s="32">
        <v>161.99999999999997</v>
      </c>
      <c r="J1866" s="32">
        <v>810</v>
      </c>
      <c r="K1866" s="34">
        <f ca="1">IF(ROW()&gt;计算结果!B$18+1,SUM(OFFSET(I1866,0,0,-计算结果!B$18,1))-SUM(OFFSET(J1866,0,0,-计算结果!B$18,1)),SUM(OFFSET(I1866,0,0,-ROW(),1))-SUM(OFFSET(J1866,0,0,-ROW(),1)))</f>
        <v>-4665.9999999999854</v>
      </c>
      <c r="L1866" s="35" t="str">
        <f t="shared" ca="1" si="117"/>
        <v>卖</v>
      </c>
      <c r="M1866" s="4" t="str">
        <f t="shared" ca="1" si="118"/>
        <v/>
      </c>
      <c r="N1866" s="3">
        <f ca="1">IF(L1865="买",E1866/E1865-1,0)-IF(M1866=1,计算结果!B$17,0)</f>
        <v>0</v>
      </c>
      <c r="O1866" s="2">
        <f t="shared" ca="1" si="119"/>
        <v>2.7549860014286431</v>
      </c>
      <c r="P1866" s="3">
        <f ca="1">1-O1866/MAX(O$2:O1866)</f>
        <v>0.51175736453237031</v>
      </c>
    </row>
    <row r="1867" spans="1:16" x14ac:dyDescent="0.15">
      <c r="A1867" s="1">
        <v>41157</v>
      </c>
      <c r="B1867">
        <v>2199.7399999999998</v>
      </c>
      <c r="C1867">
        <v>2209.54</v>
      </c>
      <c r="D1867">
        <v>2186.96</v>
      </c>
      <c r="E1867" s="2">
        <v>2199.88</v>
      </c>
      <c r="F1867" s="16">
        <v>30445168640</v>
      </c>
      <c r="G1867" s="3">
        <f t="shared" si="116"/>
        <v>-2.0549716250605199E-3</v>
      </c>
      <c r="H1867" s="3">
        <f>1-E1867/MAX(E$2:E1867)</f>
        <v>0.62569250663581299</v>
      </c>
      <c r="I1867" s="32">
        <v>577.45161290322574</v>
      </c>
      <c r="J1867" s="32">
        <v>356.45161290322574</v>
      </c>
      <c r="K1867" s="34">
        <f ca="1">IF(ROW()&gt;计算结果!B$18+1,SUM(OFFSET(I1867,0,0,-计算结果!B$18,1))-SUM(OFFSET(J1867,0,0,-计算结果!B$18,1)),SUM(OFFSET(I1867,0,0,-ROW(),1))-SUM(OFFSET(J1867,0,0,-ROW(),1)))</f>
        <v>-5188.9999999999927</v>
      </c>
      <c r="L1867" s="35" t="str">
        <f t="shared" ca="1" si="117"/>
        <v>卖</v>
      </c>
      <c r="M1867" s="4" t="str">
        <f t="shared" ca="1" si="118"/>
        <v/>
      </c>
      <c r="N1867" s="3">
        <f ca="1">IF(L1866="买",E1867/E1866-1,0)-IF(M1867=1,计算结果!B$17,0)</f>
        <v>0</v>
      </c>
      <c r="O1867" s="2">
        <f t="shared" ca="1" si="119"/>
        <v>2.7549860014286431</v>
      </c>
      <c r="P1867" s="3">
        <f ca="1">1-O1867/MAX(O$2:O1867)</f>
        <v>0.51175736453237031</v>
      </c>
    </row>
    <row r="1868" spans="1:16" x14ac:dyDescent="0.15">
      <c r="A1868" s="1">
        <v>41158</v>
      </c>
      <c r="B1868">
        <v>2204.44</v>
      </c>
      <c r="C1868">
        <v>2218.6799999999998</v>
      </c>
      <c r="D1868">
        <v>2199.86</v>
      </c>
      <c r="E1868" s="2">
        <v>2217.8200000000002</v>
      </c>
      <c r="F1868" s="16">
        <v>26873315328</v>
      </c>
      <c r="G1868" s="3">
        <f t="shared" si="116"/>
        <v>8.1549902721966827E-3</v>
      </c>
      <c r="H1868" s="3">
        <f>1-E1868/MAX(E$2:E1868)</f>
        <v>0.62264003266861767</v>
      </c>
      <c r="I1868" s="32">
        <v>853.09187279151945</v>
      </c>
      <c r="J1868" s="32">
        <v>128.09187279151945</v>
      </c>
      <c r="K1868" s="34">
        <f ca="1">IF(ROW()&gt;计算结果!B$18+1,SUM(OFFSET(I1868,0,0,-计算结果!B$18,1))-SUM(OFFSET(J1868,0,0,-计算结果!B$18,1)),SUM(OFFSET(I1868,0,0,-ROW(),1))-SUM(OFFSET(J1868,0,0,-ROW(),1)))</f>
        <v>-4376.9999999999964</v>
      </c>
      <c r="L1868" s="35" t="str">
        <f t="shared" ca="1" si="117"/>
        <v>卖</v>
      </c>
      <c r="M1868" s="4" t="str">
        <f t="shared" ca="1" si="118"/>
        <v/>
      </c>
      <c r="N1868" s="3">
        <f ca="1">IF(L1867="买",E1868/E1867-1,0)-IF(M1868=1,计算结果!B$17,0)</f>
        <v>0</v>
      </c>
      <c r="O1868" s="2">
        <f t="shared" ca="1" si="119"/>
        <v>2.7549860014286431</v>
      </c>
      <c r="P1868" s="3">
        <f ca="1">1-O1868/MAX(O$2:O1868)</f>
        <v>0.51175736453237031</v>
      </c>
    </row>
    <row r="1869" spans="1:16" x14ac:dyDescent="0.15">
      <c r="A1869" s="1">
        <v>41159</v>
      </c>
      <c r="B1869">
        <v>2233.91</v>
      </c>
      <c r="C1869">
        <v>2341.52</v>
      </c>
      <c r="D1869">
        <v>2233.91</v>
      </c>
      <c r="E1869" s="2">
        <v>2317.1799999999998</v>
      </c>
      <c r="F1869" s="16">
        <v>84302249984</v>
      </c>
      <c r="G1869" s="3">
        <f t="shared" si="116"/>
        <v>4.4800750286317026E-2</v>
      </c>
      <c r="H1869" s="3">
        <f>1-E1869/MAX(E$2:E1869)</f>
        <v>0.60573402300415169</v>
      </c>
      <c r="I1869" s="32">
        <v>998.99943149516776</v>
      </c>
      <c r="J1869" s="32">
        <v>13.999431495167755</v>
      </c>
      <c r="K1869" s="34">
        <f ca="1">IF(ROW()&gt;计算结果!B$18+1,SUM(OFFSET(I1869,0,0,-计算结果!B$18,1))-SUM(OFFSET(J1869,0,0,-计算结果!B$18,1)),SUM(OFFSET(I1869,0,0,-ROW(),1))-SUM(OFFSET(J1869,0,0,-ROW(),1)))</f>
        <v>-3197.9999999999927</v>
      </c>
      <c r="L1869" s="35" t="str">
        <f t="shared" ca="1" si="117"/>
        <v>卖</v>
      </c>
      <c r="M1869" s="4" t="str">
        <f t="shared" ca="1" si="118"/>
        <v/>
      </c>
      <c r="N1869" s="3">
        <f ca="1">IF(L1868="买",E1869/E1868-1,0)-IF(M1869=1,计算结果!B$17,0)</f>
        <v>0</v>
      </c>
      <c r="O1869" s="2">
        <f t="shared" ca="1" si="119"/>
        <v>2.7549860014286431</v>
      </c>
      <c r="P1869" s="3">
        <f ca="1">1-O1869/MAX(O$2:O1869)</f>
        <v>0.51175736453237031</v>
      </c>
    </row>
    <row r="1870" spans="1:16" x14ac:dyDescent="0.15">
      <c r="A1870" s="1">
        <v>41162</v>
      </c>
      <c r="B1870">
        <v>2320.56</v>
      </c>
      <c r="C1870">
        <v>2334.5</v>
      </c>
      <c r="D1870">
        <v>2313.5700000000002</v>
      </c>
      <c r="E1870" s="2">
        <v>2326.67</v>
      </c>
      <c r="F1870" s="16">
        <v>63252037632</v>
      </c>
      <c r="G1870" s="3">
        <f t="shared" si="116"/>
        <v>4.0954953866338961E-3</v>
      </c>
      <c r="H1870" s="3">
        <f>1-E1870/MAX(E$2:E1870)</f>
        <v>0.60411930851425844</v>
      </c>
      <c r="I1870" s="32">
        <v>673.43262411347519</v>
      </c>
      <c r="J1870" s="32">
        <v>279.43262411347519</v>
      </c>
      <c r="K1870" s="34">
        <f ca="1">IF(ROW()&gt;计算结果!B$18+1,SUM(OFFSET(I1870,0,0,-计算结果!B$18,1))-SUM(OFFSET(J1870,0,0,-计算结果!B$18,1)),SUM(OFFSET(I1870,0,0,-ROW(),1))-SUM(OFFSET(J1870,0,0,-ROW(),1)))</f>
        <v>-2621</v>
      </c>
      <c r="L1870" s="35" t="str">
        <f t="shared" ca="1" si="117"/>
        <v>卖</v>
      </c>
      <c r="M1870" s="4" t="str">
        <f t="shared" ca="1" si="118"/>
        <v/>
      </c>
      <c r="N1870" s="3">
        <f ca="1">IF(L1869="买",E1870/E1869-1,0)-IF(M1870=1,计算结果!B$17,0)</f>
        <v>0</v>
      </c>
      <c r="O1870" s="2">
        <f t="shared" ca="1" si="119"/>
        <v>2.7549860014286431</v>
      </c>
      <c r="P1870" s="3">
        <f ca="1">1-O1870/MAX(O$2:O1870)</f>
        <v>0.51175736453237031</v>
      </c>
    </row>
    <row r="1871" spans="1:16" x14ac:dyDescent="0.15">
      <c r="A1871" s="1">
        <v>41163</v>
      </c>
      <c r="B1871">
        <v>2316.5300000000002</v>
      </c>
      <c r="C1871">
        <v>2316.5300000000002</v>
      </c>
      <c r="D1871">
        <v>2294.8200000000002</v>
      </c>
      <c r="E1871" s="2">
        <v>2311.89</v>
      </c>
      <c r="F1871" s="16">
        <v>43389767680</v>
      </c>
      <c r="G1871" s="3">
        <f t="shared" si="116"/>
        <v>-6.3524264291885402E-3</v>
      </c>
      <c r="H1871" s="3">
        <f>1-E1871/MAX(E$2:E1871)</f>
        <v>0.60663411148165802</v>
      </c>
      <c r="I1871" s="32">
        <v>289.68421052631578</v>
      </c>
      <c r="J1871" s="32">
        <v>673.68421052631584</v>
      </c>
      <c r="K1871" s="34">
        <f ca="1">IF(ROW()&gt;计算结果!B$18+1,SUM(OFFSET(I1871,0,0,-计算结果!B$18,1))-SUM(OFFSET(J1871,0,0,-计算结果!B$18,1)),SUM(OFFSET(I1871,0,0,-ROW(),1))-SUM(OFFSET(J1871,0,0,-ROW(),1)))</f>
        <v>-2111.9999999999964</v>
      </c>
      <c r="L1871" s="35" t="str">
        <f t="shared" ca="1" si="117"/>
        <v>卖</v>
      </c>
      <c r="M1871" s="4" t="str">
        <f t="shared" ca="1" si="118"/>
        <v/>
      </c>
      <c r="N1871" s="3">
        <f ca="1">IF(L1870="买",E1871/E1870-1,0)-IF(M1871=1,计算结果!B$17,0)</f>
        <v>0</v>
      </c>
      <c r="O1871" s="2">
        <f t="shared" ca="1" si="119"/>
        <v>2.7549860014286431</v>
      </c>
      <c r="P1871" s="3">
        <f ca="1">1-O1871/MAX(O$2:O1871)</f>
        <v>0.51175736453237031</v>
      </c>
    </row>
    <row r="1872" spans="1:16" x14ac:dyDescent="0.15">
      <c r="A1872" s="1">
        <v>41164</v>
      </c>
      <c r="B1872">
        <v>2325.9299999999998</v>
      </c>
      <c r="C1872">
        <v>2337.1999999999998</v>
      </c>
      <c r="D1872">
        <v>2298.3000000000002</v>
      </c>
      <c r="E1872" s="2">
        <v>2320.0700000000002</v>
      </c>
      <c r="F1872" s="16">
        <v>46485176320</v>
      </c>
      <c r="G1872" s="3">
        <f t="shared" si="116"/>
        <v>3.5382306251596773E-3</v>
      </c>
      <c r="H1872" s="3">
        <f>1-E1872/MAX(E$2:E1872)</f>
        <v>0.60524229224800918</v>
      </c>
      <c r="I1872" s="32">
        <v>732.47747747747746</v>
      </c>
      <c r="J1872" s="32">
        <v>227.47747747747746</v>
      </c>
      <c r="K1872" s="34">
        <f ca="1">IF(ROW()&gt;计算结果!B$18+1,SUM(OFFSET(I1872,0,0,-计算结果!B$18,1))-SUM(OFFSET(J1872,0,0,-计算结果!B$18,1)),SUM(OFFSET(I1872,0,0,-ROW(),1))-SUM(OFFSET(J1872,0,0,-ROW(),1)))</f>
        <v>-1540.9999999999927</v>
      </c>
      <c r="L1872" s="35" t="str">
        <f t="shared" ca="1" si="117"/>
        <v>卖</v>
      </c>
      <c r="M1872" s="4" t="str">
        <f t="shared" ca="1" si="118"/>
        <v/>
      </c>
      <c r="N1872" s="3">
        <f ca="1">IF(L1871="买",E1872/E1871-1,0)-IF(M1872=1,计算结果!B$17,0)</f>
        <v>0</v>
      </c>
      <c r="O1872" s="2">
        <f t="shared" ca="1" si="119"/>
        <v>2.7549860014286431</v>
      </c>
      <c r="P1872" s="3">
        <f ca="1">1-O1872/MAX(O$2:O1872)</f>
        <v>0.51175736453237031</v>
      </c>
    </row>
    <row r="1873" spans="1:16" x14ac:dyDescent="0.15">
      <c r="A1873" s="1">
        <v>41165</v>
      </c>
      <c r="B1873">
        <v>2316.6799999999998</v>
      </c>
      <c r="C1873">
        <v>2325.5300000000002</v>
      </c>
      <c r="D1873">
        <v>2298.37</v>
      </c>
      <c r="E1873" s="2">
        <v>2298.46</v>
      </c>
      <c r="F1873" s="16">
        <v>38023999488</v>
      </c>
      <c r="G1873" s="3">
        <f t="shared" si="116"/>
        <v>-9.3143741352632592E-3</v>
      </c>
      <c r="H1873" s="3">
        <f>1-E1873/MAX(E$2:E1873)</f>
        <v>0.60891921323079012</v>
      </c>
      <c r="I1873" s="32">
        <v>158.33333333333331</v>
      </c>
      <c r="J1873" s="32">
        <v>833.33333333333326</v>
      </c>
      <c r="K1873" s="34">
        <f ca="1">IF(ROW()&gt;计算结果!B$18+1,SUM(OFFSET(I1873,0,0,-计算结果!B$18,1))-SUM(OFFSET(J1873,0,0,-计算结果!B$18,1)),SUM(OFFSET(I1873,0,0,-ROW(),1))-SUM(OFFSET(J1873,0,0,-ROW(),1)))</f>
        <v>-1909.9999999999964</v>
      </c>
      <c r="L1873" s="35" t="str">
        <f t="shared" ca="1" si="117"/>
        <v>卖</v>
      </c>
      <c r="M1873" s="4" t="str">
        <f t="shared" ca="1" si="118"/>
        <v/>
      </c>
      <c r="N1873" s="3">
        <f ca="1">IF(L1872="买",E1873/E1872-1,0)-IF(M1873=1,计算结果!B$17,0)</f>
        <v>0</v>
      </c>
      <c r="O1873" s="2">
        <f t="shared" ca="1" si="119"/>
        <v>2.7549860014286431</v>
      </c>
      <c r="P1873" s="3">
        <f ca="1">1-O1873/MAX(O$2:O1873)</f>
        <v>0.51175736453237031</v>
      </c>
    </row>
    <row r="1874" spans="1:16" x14ac:dyDescent="0.15">
      <c r="A1874" s="1">
        <v>41166</v>
      </c>
      <c r="B1874">
        <v>2324.0100000000002</v>
      </c>
      <c r="C1874">
        <v>2332.42</v>
      </c>
      <c r="D1874">
        <v>2298.83</v>
      </c>
      <c r="E1874" s="2">
        <v>2315.54</v>
      </c>
      <c r="F1874" s="16">
        <v>55438614528</v>
      </c>
      <c r="G1874" s="3">
        <f t="shared" si="116"/>
        <v>7.4310625375251238E-3</v>
      </c>
      <c r="H1874" s="3">
        <f>1-E1874/MAX(E$2:E1874)</f>
        <v>0.60601306744708361</v>
      </c>
      <c r="I1874" s="32">
        <v>565.81132075471692</v>
      </c>
      <c r="J1874" s="32">
        <v>369.81132075471692</v>
      </c>
      <c r="K1874" s="34">
        <f ca="1">IF(ROW()&gt;计算结果!B$18+1,SUM(OFFSET(I1874,0,0,-计算结果!B$18,1))-SUM(OFFSET(J1874,0,0,-计算结果!B$18,1)),SUM(OFFSET(I1874,0,0,-ROW(),1))-SUM(OFFSET(J1874,0,0,-ROW(),1)))</f>
        <v>-1283</v>
      </c>
      <c r="L1874" s="35" t="str">
        <f t="shared" ca="1" si="117"/>
        <v>卖</v>
      </c>
      <c r="M1874" s="4" t="str">
        <f t="shared" ca="1" si="118"/>
        <v/>
      </c>
      <c r="N1874" s="3">
        <f ca="1">IF(L1873="买",E1874/E1873-1,0)-IF(M1874=1,计算结果!B$17,0)</f>
        <v>0</v>
      </c>
      <c r="O1874" s="2">
        <f t="shared" ca="1" si="119"/>
        <v>2.7549860014286431</v>
      </c>
      <c r="P1874" s="3">
        <f ca="1">1-O1874/MAX(O$2:O1874)</f>
        <v>0.51175736453237031</v>
      </c>
    </row>
    <row r="1875" spans="1:16" x14ac:dyDescent="0.15">
      <c r="A1875" s="1">
        <v>41169</v>
      </c>
      <c r="B1875">
        <v>2312.0500000000002</v>
      </c>
      <c r="C1875">
        <v>2314.9899999999998</v>
      </c>
      <c r="D1875">
        <v>2258.1799999999998</v>
      </c>
      <c r="E1875" s="2">
        <v>2258.71</v>
      </c>
      <c r="F1875" s="16">
        <v>43753168896</v>
      </c>
      <c r="G1875" s="3">
        <f t="shared" si="116"/>
        <v>-2.4542871209307537E-2</v>
      </c>
      <c r="H1875" s="3">
        <f>1-E1875/MAX(E$2:E1875)</f>
        <v>0.61568263799087997</v>
      </c>
      <c r="I1875" s="32">
        <v>47.631578947368425</v>
      </c>
      <c r="J1875" s="32">
        <v>952.63157894736844</v>
      </c>
      <c r="K1875" s="34">
        <f ca="1">IF(ROW()&gt;计算结果!B$18+1,SUM(OFFSET(I1875,0,0,-计算结果!B$18,1))-SUM(OFFSET(J1875,0,0,-计算结果!B$18,1)),SUM(OFFSET(I1875,0,0,-ROW(),1))-SUM(OFFSET(J1875,0,0,-ROW(),1)))</f>
        <v>-1925.9999999999927</v>
      </c>
      <c r="L1875" s="35" t="str">
        <f t="shared" ca="1" si="117"/>
        <v>卖</v>
      </c>
      <c r="M1875" s="4" t="str">
        <f t="shared" ca="1" si="118"/>
        <v/>
      </c>
      <c r="N1875" s="3">
        <f ca="1">IF(L1874="买",E1875/E1874-1,0)-IF(M1875=1,计算结果!B$17,0)</f>
        <v>0</v>
      </c>
      <c r="O1875" s="2">
        <f t="shared" ca="1" si="119"/>
        <v>2.7549860014286431</v>
      </c>
      <c r="P1875" s="3">
        <f ca="1">1-O1875/MAX(O$2:O1875)</f>
        <v>0.51175736453237031</v>
      </c>
    </row>
    <row r="1876" spans="1:16" x14ac:dyDescent="0.15">
      <c r="A1876" s="1">
        <v>41170</v>
      </c>
      <c r="B1876">
        <v>2249.4299999999998</v>
      </c>
      <c r="C1876">
        <v>2253.14</v>
      </c>
      <c r="D1876">
        <v>2228.04</v>
      </c>
      <c r="E1876" s="2">
        <v>2235.2399999999998</v>
      </c>
      <c r="F1876" s="16">
        <v>30171496448</v>
      </c>
      <c r="G1876" s="3">
        <f t="shared" si="116"/>
        <v>-1.0390886833635204E-2</v>
      </c>
      <c r="H1876" s="3">
        <f>1-E1876/MAX(E$2:E1876)</f>
        <v>0.61967603620771805</v>
      </c>
      <c r="I1876" s="32">
        <v>318.48979591836735</v>
      </c>
      <c r="J1876" s="32">
        <v>624.48979591836735</v>
      </c>
      <c r="K1876" s="34">
        <f ca="1">IF(ROW()&gt;计算结果!B$18+1,SUM(OFFSET(I1876,0,0,-计算结果!B$18,1))-SUM(OFFSET(J1876,0,0,-计算结果!B$18,1)),SUM(OFFSET(I1876,0,0,-ROW(),1))-SUM(OFFSET(J1876,0,0,-ROW(),1)))</f>
        <v>-3067.9999999999891</v>
      </c>
      <c r="L1876" s="35" t="str">
        <f t="shared" ca="1" si="117"/>
        <v>卖</v>
      </c>
      <c r="M1876" s="4" t="str">
        <f t="shared" ca="1" si="118"/>
        <v/>
      </c>
      <c r="N1876" s="3">
        <f ca="1">IF(L1875="买",E1876/E1875-1,0)-IF(M1876=1,计算结果!B$17,0)</f>
        <v>0</v>
      </c>
      <c r="O1876" s="2">
        <f t="shared" ca="1" si="119"/>
        <v>2.7549860014286431</v>
      </c>
      <c r="P1876" s="3">
        <f ca="1">1-O1876/MAX(O$2:O1876)</f>
        <v>0.51175736453237031</v>
      </c>
    </row>
    <row r="1877" spans="1:16" x14ac:dyDescent="0.15">
      <c r="A1877" s="1">
        <v>41171</v>
      </c>
      <c r="B1877">
        <v>2237.2199999999998</v>
      </c>
      <c r="C1877">
        <v>2249.2399999999998</v>
      </c>
      <c r="D1877">
        <v>2229.4899999999998</v>
      </c>
      <c r="E1877" s="2">
        <v>2246.2399999999998</v>
      </c>
      <c r="F1877" s="16">
        <v>32607010816</v>
      </c>
      <c r="G1877" s="3">
        <f t="shared" si="116"/>
        <v>4.9211717757378093E-3</v>
      </c>
      <c r="H1877" s="3">
        <f>1-E1877/MAX(E$2:E1877)</f>
        <v>0.61780439665146669</v>
      </c>
      <c r="I1877" s="32">
        <v>764.12698412698398</v>
      </c>
      <c r="J1877" s="32">
        <v>184.12698412698398</v>
      </c>
      <c r="K1877" s="34">
        <f ca="1">IF(ROW()&gt;计算结果!B$18+1,SUM(OFFSET(I1877,0,0,-计算结果!B$18,1))-SUM(OFFSET(J1877,0,0,-计算结果!B$18,1)),SUM(OFFSET(I1877,0,0,-ROW(),1))-SUM(OFFSET(J1877,0,0,-ROW(),1)))</f>
        <v>-1963.9999999999891</v>
      </c>
      <c r="L1877" s="35" t="str">
        <f t="shared" ca="1" si="117"/>
        <v>卖</v>
      </c>
      <c r="M1877" s="4" t="str">
        <f t="shared" ca="1" si="118"/>
        <v/>
      </c>
      <c r="N1877" s="3">
        <f ca="1">IF(L1876="买",E1877/E1876-1,0)-IF(M1877=1,计算结果!B$17,0)</f>
        <v>0</v>
      </c>
      <c r="O1877" s="2">
        <f t="shared" ca="1" si="119"/>
        <v>2.7549860014286431</v>
      </c>
      <c r="P1877" s="3">
        <f ca="1">1-O1877/MAX(O$2:O1877)</f>
        <v>0.51175736453237031</v>
      </c>
    </row>
    <row r="1878" spans="1:16" x14ac:dyDescent="0.15">
      <c r="A1878" s="1">
        <v>41172</v>
      </c>
      <c r="B1878">
        <v>2236.19</v>
      </c>
      <c r="C1878">
        <v>2236.19</v>
      </c>
      <c r="D1878">
        <v>2194.2199999999998</v>
      </c>
      <c r="E1878" s="2">
        <v>2195.9499999999998</v>
      </c>
      <c r="F1878" s="16">
        <v>38385856512</v>
      </c>
      <c r="G1878" s="3">
        <f t="shared" si="116"/>
        <v>-2.2388524823705347E-2</v>
      </c>
      <c r="H1878" s="3">
        <f>1-E1878/MAX(E$2:E1878)</f>
        <v>0.62636119240454646</v>
      </c>
      <c r="I1878" s="32">
        <v>38.333333333333336</v>
      </c>
      <c r="J1878" s="32">
        <v>958.33333333333337</v>
      </c>
      <c r="K1878" s="34">
        <f ca="1">IF(ROW()&gt;计算结果!B$18+1,SUM(OFFSET(I1878,0,0,-计算结果!B$18,1))-SUM(OFFSET(J1878,0,0,-计算结果!B$18,1)),SUM(OFFSET(I1878,0,0,-ROW(),1))-SUM(OFFSET(J1878,0,0,-ROW(),1)))</f>
        <v>-3798.9999999999891</v>
      </c>
      <c r="L1878" s="35" t="str">
        <f t="shared" ca="1" si="117"/>
        <v>卖</v>
      </c>
      <c r="M1878" s="4" t="str">
        <f t="shared" ca="1" si="118"/>
        <v/>
      </c>
      <c r="N1878" s="3">
        <f ca="1">IF(L1877="买",E1878/E1877-1,0)-IF(M1878=1,计算结果!B$17,0)</f>
        <v>0</v>
      </c>
      <c r="O1878" s="2">
        <f t="shared" ca="1" si="119"/>
        <v>2.7549860014286431</v>
      </c>
      <c r="P1878" s="3">
        <f ca="1">1-O1878/MAX(O$2:O1878)</f>
        <v>0.51175736453237031</v>
      </c>
    </row>
    <row r="1879" spans="1:16" x14ac:dyDescent="0.15">
      <c r="A1879" s="1">
        <v>41173</v>
      </c>
      <c r="B1879">
        <v>2190.33</v>
      </c>
      <c r="C1879">
        <v>2217.4699999999998</v>
      </c>
      <c r="D1879">
        <v>2186.5300000000002</v>
      </c>
      <c r="E1879" s="2">
        <v>2199.06</v>
      </c>
      <c r="F1879" s="16">
        <v>34043367424</v>
      </c>
      <c r="G1879" s="3">
        <f t="shared" si="116"/>
        <v>1.4162435392428563E-3</v>
      </c>
      <c r="H1879" s="3">
        <f>1-E1879/MAX(E$2:E1879)</f>
        <v>0.62583202885727895</v>
      </c>
      <c r="I1879" s="32">
        <v>389.27586206896547</v>
      </c>
      <c r="J1879" s="32">
        <v>548.27586206896547</v>
      </c>
      <c r="K1879" s="34">
        <f ca="1">IF(ROW()&gt;计算结果!B$18+1,SUM(OFFSET(I1879,0,0,-计算结果!B$18,1))-SUM(OFFSET(J1879,0,0,-计算结果!B$18,1)),SUM(OFFSET(I1879,0,0,-ROW(),1))-SUM(OFFSET(J1879,0,0,-ROW(),1)))</f>
        <v>-3423.9999999999927</v>
      </c>
      <c r="L1879" s="35" t="str">
        <f t="shared" ca="1" si="117"/>
        <v>卖</v>
      </c>
      <c r="M1879" s="4" t="str">
        <f t="shared" ca="1" si="118"/>
        <v/>
      </c>
      <c r="N1879" s="3">
        <f ca="1">IF(L1878="买",E1879/E1878-1,0)-IF(M1879=1,计算结果!B$17,0)</f>
        <v>0</v>
      </c>
      <c r="O1879" s="2">
        <f t="shared" ca="1" si="119"/>
        <v>2.7549860014286431</v>
      </c>
      <c r="P1879" s="3">
        <f ca="1">1-O1879/MAX(O$2:O1879)</f>
        <v>0.51175736453237031</v>
      </c>
    </row>
    <row r="1880" spans="1:16" x14ac:dyDescent="0.15">
      <c r="A1880" s="1">
        <v>41176</v>
      </c>
      <c r="B1880">
        <v>2183.9699999999998</v>
      </c>
      <c r="C1880">
        <v>2225.8000000000002</v>
      </c>
      <c r="D1880">
        <v>2172.88</v>
      </c>
      <c r="E1880" s="2">
        <v>2215.52</v>
      </c>
      <c r="F1880" s="16">
        <v>33608761344</v>
      </c>
      <c r="G1880" s="3">
        <f t="shared" si="116"/>
        <v>7.48501632515719E-3</v>
      </c>
      <c r="H1880" s="3">
        <f>1-E1880/MAX(E$2:E1880)</f>
        <v>0.62303137548492482</v>
      </c>
      <c r="I1880" s="32">
        <v>646.53982300884957</v>
      </c>
      <c r="J1880" s="32">
        <v>303.53982300884957</v>
      </c>
      <c r="K1880" s="34">
        <f ca="1">IF(ROW()&gt;计算结果!B$18+1,SUM(OFFSET(I1880,0,0,-计算结果!B$18,1))-SUM(OFFSET(J1880,0,0,-计算结果!B$18,1)),SUM(OFFSET(I1880,0,0,-ROW(),1))-SUM(OFFSET(J1880,0,0,-ROW(),1)))</f>
        <v>-3178</v>
      </c>
      <c r="L1880" s="35" t="str">
        <f t="shared" ca="1" si="117"/>
        <v>卖</v>
      </c>
      <c r="M1880" s="4" t="str">
        <f t="shared" ca="1" si="118"/>
        <v/>
      </c>
      <c r="N1880" s="3">
        <f ca="1">IF(L1879="买",E1880/E1879-1,0)-IF(M1880=1,计算结果!B$17,0)</f>
        <v>0</v>
      </c>
      <c r="O1880" s="2">
        <f t="shared" ca="1" si="119"/>
        <v>2.7549860014286431</v>
      </c>
      <c r="P1880" s="3">
        <f ca="1">1-O1880/MAX(O$2:O1880)</f>
        <v>0.51175736453237031</v>
      </c>
    </row>
    <row r="1881" spans="1:16" x14ac:dyDescent="0.15">
      <c r="A1881" s="1">
        <v>41177</v>
      </c>
      <c r="B1881">
        <v>2209.98</v>
      </c>
      <c r="C1881">
        <v>2225.33</v>
      </c>
      <c r="D1881">
        <v>2202.38</v>
      </c>
      <c r="E1881" s="2">
        <v>2210.15</v>
      </c>
      <c r="F1881" s="16">
        <v>26677063680</v>
      </c>
      <c r="G1881" s="3">
        <f t="shared" si="116"/>
        <v>-2.4238102115980986E-3</v>
      </c>
      <c r="H1881" s="3">
        <f>1-E1881/MAX(E$2:E1881)</f>
        <v>0.62394507588647652</v>
      </c>
      <c r="I1881" s="32">
        <v>257.82539682539681</v>
      </c>
      <c r="J1881" s="32">
        <v>696.82539682539687</v>
      </c>
      <c r="K1881" s="34">
        <f ca="1">IF(ROW()&gt;计算结果!B$18+1,SUM(OFFSET(I1881,0,0,-计算结果!B$18,1))-SUM(OFFSET(J1881,0,0,-计算结果!B$18,1)),SUM(OFFSET(I1881,0,0,-ROW(),1))-SUM(OFFSET(J1881,0,0,-ROW(),1)))</f>
        <v>-4250</v>
      </c>
      <c r="L1881" s="35" t="str">
        <f t="shared" ca="1" si="117"/>
        <v>卖</v>
      </c>
      <c r="M1881" s="4" t="str">
        <f t="shared" ca="1" si="118"/>
        <v/>
      </c>
      <c r="N1881" s="3">
        <f ca="1">IF(L1880="买",E1881/E1880-1,0)-IF(M1881=1,计算结果!B$17,0)</f>
        <v>0</v>
      </c>
      <c r="O1881" s="2">
        <f t="shared" ca="1" si="119"/>
        <v>2.7549860014286431</v>
      </c>
      <c r="P1881" s="3">
        <f ca="1">1-O1881/MAX(O$2:O1881)</f>
        <v>0.51175736453237031</v>
      </c>
    </row>
    <row r="1882" spans="1:16" x14ac:dyDescent="0.15">
      <c r="A1882" s="1">
        <v>41178</v>
      </c>
      <c r="B1882">
        <v>2208.91</v>
      </c>
      <c r="C1882">
        <v>2216.8200000000002</v>
      </c>
      <c r="D1882">
        <v>2181.08</v>
      </c>
      <c r="E1882" s="2">
        <v>2184.89</v>
      </c>
      <c r="F1882" s="16">
        <v>24918917120</v>
      </c>
      <c r="G1882" s="3">
        <f t="shared" si="116"/>
        <v>-1.1429088523403519E-2</v>
      </c>
      <c r="H1882" s="3">
        <f>1-E1882/MAX(E$2:E1882)</f>
        <v>0.62824304090383176</v>
      </c>
      <c r="I1882" s="32">
        <v>64.279569892473134</v>
      </c>
      <c r="J1882" s="32">
        <v>918.27956989247309</v>
      </c>
      <c r="K1882" s="34">
        <f ca="1">IF(ROW()&gt;计算结果!B$18+1,SUM(OFFSET(I1882,0,0,-计算结果!B$18,1))-SUM(OFFSET(J1882,0,0,-计算结果!B$18,1)),SUM(OFFSET(I1882,0,0,-ROW(),1))-SUM(OFFSET(J1882,0,0,-ROW(),1)))</f>
        <v>-4540.9999999999964</v>
      </c>
      <c r="L1882" s="35" t="str">
        <f t="shared" ca="1" si="117"/>
        <v>卖</v>
      </c>
      <c r="M1882" s="4" t="str">
        <f t="shared" ca="1" si="118"/>
        <v/>
      </c>
      <c r="N1882" s="3">
        <f ca="1">IF(L1881="买",E1882/E1881-1,0)-IF(M1882=1,计算结果!B$17,0)</f>
        <v>0</v>
      </c>
      <c r="O1882" s="2">
        <f t="shared" ca="1" si="119"/>
        <v>2.7549860014286431</v>
      </c>
      <c r="P1882" s="3">
        <f ca="1">1-O1882/MAX(O$2:O1882)</f>
        <v>0.51175736453237031</v>
      </c>
    </row>
    <row r="1883" spans="1:16" x14ac:dyDescent="0.15">
      <c r="A1883" s="1">
        <v>41179</v>
      </c>
      <c r="B1883">
        <v>2186</v>
      </c>
      <c r="C1883">
        <v>2266.3000000000002</v>
      </c>
      <c r="D1883">
        <v>2185.77</v>
      </c>
      <c r="E1883" s="2">
        <v>2251.7199999999998</v>
      </c>
      <c r="F1883" s="16">
        <v>48210579456</v>
      </c>
      <c r="G1883" s="3">
        <f t="shared" si="116"/>
        <v>3.0587352223681696E-2</v>
      </c>
      <c r="H1883" s="3">
        <f>1-E1883/MAX(E$2:E1883)</f>
        <v>0.61687197985435249</v>
      </c>
      <c r="I1883" s="32">
        <v>980.99647473560526</v>
      </c>
      <c r="J1883" s="32">
        <v>27.996474735605261</v>
      </c>
      <c r="K1883" s="34">
        <f ca="1">IF(ROW()&gt;计算结果!B$18+1,SUM(OFFSET(I1883,0,0,-计算结果!B$18,1))-SUM(OFFSET(J1883,0,0,-计算结果!B$18,1)),SUM(OFFSET(I1883,0,0,-ROW(),1))-SUM(OFFSET(J1883,0,0,-ROW(),1)))</f>
        <v>-3296</v>
      </c>
      <c r="L1883" s="35" t="str">
        <f t="shared" ca="1" si="117"/>
        <v>卖</v>
      </c>
      <c r="M1883" s="4" t="str">
        <f t="shared" ca="1" si="118"/>
        <v/>
      </c>
      <c r="N1883" s="3">
        <f ca="1">IF(L1882="买",E1883/E1882-1,0)-IF(M1883=1,计算结果!B$17,0)</f>
        <v>0</v>
      </c>
      <c r="O1883" s="2">
        <f t="shared" ca="1" si="119"/>
        <v>2.7549860014286431</v>
      </c>
      <c r="P1883" s="3">
        <f ca="1">1-O1883/MAX(O$2:O1883)</f>
        <v>0.51175736453237031</v>
      </c>
    </row>
    <row r="1884" spans="1:16" x14ac:dyDescent="0.15">
      <c r="A1884" s="1">
        <v>41180</v>
      </c>
      <c r="B1884">
        <v>2235.06</v>
      </c>
      <c r="C1884">
        <v>2297.0300000000002</v>
      </c>
      <c r="D1884">
        <v>2234.3200000000002</v>
      </c>
      <c r="E1884" s="2">
        <v>2293.11</v>
      </c>
      <c r="F1884" s="16">
        <v>54431465472</v>
      </c>
      <c r="G1884" s="3">
        <f t="shared" si="116"/>
        <v>1.8381503917005881E-2</v>
      </c>
      <c r="H1884" s="3">
        <f>1-E1884/MAX(E$2:E1884)</f>
        <v>0.60982951065133051</v>
      </c>
      <c r="I1884" s="32">
        <v>960.00737825873091</v>
      </c>
      <c r="J1884" s="32">
        <v>45.00737825873091</v>
      </c>
      <c r="K1884" s="34">
        <f ca="1">IF(ROW()&gt;计算结果!B$18+1,SUM(OFFSET(I1884,0,0,-计算结果!B$18,1))-SUM(OFFSET(J1884,0,0,-计算结果!B$18,1)),SUM(OFFSET(I1884,0,0,-ROW(),1))-SUM(OFFSET(J1884,0,0,-ROW(),1)))</f>
        <v>-1712</v>
      </c>
      <c r="L1884" s="35" t="str">
        <f t="shared" ca="1" si="117"/>
        <v>卖</v>
      </c>
      <c r="M1884" s="4" t="str">
        <f t="shared" ca="1" si="118"/>
        <v/>
      </c>
      <c r="N1884" s="3">
        <f ca="1">IF(L1883="买",E1884/E1883-1,0)-IF(M1884=1,计算结果!B$17,0)</f>
        <v>0</v>
      </c>
      <c r="O1884" s="2">
        <f t="shared" ca="1" si="119"/>
        <v>2.7549860014286431</v>
      </c>
      <c r="P1884" s="3">
        <f ca="1">1-O1884/MAX(O$2:O1884)</f>
        <v>0.51175736453237031</v>
      </c>
    </row>
    <row r="1885" spans="1:16" x14ac:dyDescent="0.15">
      <c r="A1885" s="1">
        <v>41190</v>
      </c>
      <c r="B1885">
        <v>2291.96</v>
      </c>
      <c r="C1885">
        <v>2305.1799999999998</v>
      </c>
      <c r="D1885">
        <v>2258.11</v>
      </c>
      <c r="E1885" s="2">
        <v>2270.0500000000002</v>
      </c>
      <c r="F1885" s="16">
        <v>33915840512</v>
      </c>
      <c r="G1885" s="3">
        <f t="shared" si="116"/>
        <v>-1.0056211869469811E-2</v>
      </c>
      <c r="H1885" s="3">
        <f>1-E1885/MAX(E$2:E1885)</f>
        <v>0.61375314775743539</v>
      </c>
      <c r="I1885" s="32">
        <v>294.64285714285711</v>
      </c>
      <c r="J1885" s="32">
        <v>669.64285714285711</v>
      </c>
      <c r="K1885" s="34">
        <f ca="1">IF(ROW()&gt;计算结果!B$18+1,SUM(OFFSET(I1885,0,0,-计算结果!B$18,1))-SUM(OFFSET(J1885,0,0,-计算结果!B$18,1)),SUM(OFFSET(I1885,0,0,-ROW(),1))-SUM(OFFSET(J1885,0,0,-ROW(),1)))</f>
        <v>-1276</v>
      </c>
      <c r="L1885" s="35" t="str">
        <f t="shared" ca="1" si="117"/>
        <v>卖</v>
      </c>
      <c r="M1885" s="4" t="str">
        <f t="shared" ca="1" si="118"/>
        <v/>
      </c>
      <c r="N1885" s="3">
        <f ca="1">IF(L1884="买",E1885/E1884-1,0)-IF(M1885=1,计算结果!B$17,0)</f>
        <v>0</v>
      </c>
      <c r="O1885" s="2">
        <f t="shared" ca="1" si="119"/>
        <v>2.7549860014286431</v>
      </c>
      <c r="P1885" s="3">
        <f ca="1">1-O1885/MAX(O$2:O1885)</f>
        <v>0.51175736453237031</v>
      </c>
    </row>
    <row r="1886" spans="1:16" x14ac:dyDescent="0.15">
      <c r="A1886" s="1">
        <v>41191</v>
      </c>
      <c r="B1886">
        <v>2281.75</v>
      </c>
      <c r="C1886">
        <v>2327.73</v>
      </c>
      <c r="D1886">
        <v>2281.75</v>
      </c>
      <c r="E1886" s="2">
        <v>2320.16</v>
      </c>
      <c r="F1886" s="16">
        <v>48330194944</v>
      </c>
      <c r="G1886" s="3">
        <f t="shared" si="116"/>
        <v>2.2074403647496688E-2</v>
      </c>
      <c r="H1886" s="3">
        <f>1-E1886/MAX(E$2:E1886)</f>
        <v>0.60522697883345811</v>
      </c>
      <c r="I1886" s="32">
        <v>1002.9997891629771</v>
      </c>
      <c r="J1886" s="32">
        <v>6.9997891629770947</v>
      </c>
      <c r="K1886" s="34">
        <f ca="1">IF(ROW()&gt;计算结果!B$18+1,SUM(OFFSET(I1886,0,0,-计算结果!B$18,1))-SUM(OFFSET(J1886,0,0,-计算结果!B$18,1)),SUM(OFFSET(I1886,0,0,-ROW(),1))-SUM(OFFSET(J1886,0,0,-ROW(),1)))</f>
        <v>-402.99999999999272</v>
      </c>
      <c r="L1886" s="35" t="str">
        <f t="shared" ca="1" si="117"/>
        <v>卖</v>
      </c>
      <c r="M1886" s="4" t="str">
        <f t="shared" ca="1" si="118"/>
        <v/>
      </c>
      <c r="N1886" s="3">
        <f ca="1">IF(L1885="买",E1886/E1885-1,0)-IF(M1886=1,计算结果!B$17,0)</f>
        <v>0</v>
      </c>
      <c r="O1886" s="2">
        <f t="shared" ca="1" si="119"/>
        <v>2.7549860014286431</v>
      </c>
      <c r="P1886" s="3">
        <f ca="1">1-O1886/MAX(O$2:O1886)</f>
        <v>0.51175736453237031</v>
      </c>
    </row>
    <row r="1887" spans="1:16" x14ac:dyDescent="0.15">
      <c r="A1887" s="1">
        <v>41192</v>
      </c>
      <c r="B1887">
        <v>2314.59</v>
      </c>
      <c r="C1887">
        <v>2325.75</v>
      </c>
      <c r="D1887">
        <v>2304.61</v>
      </c>
      <c r="E1887" s="2">
        <v>2324.12</v>
      </c>
      <c r="F1887" s="16">
        <v>37873995776</v>
      </c>
      <c r="G1887" s="3">
        <f t="shared" si="116"/>
        <v>1.7067788428384301E-3</v>
      </c>
      <c r="H1887" s="3">
        <f>1-E1887/MAX(E$2:E1887)</f>
        <v>0.60455318859320761</v>
      </c>
      <c r="I1887" s="32">
        <v>715</v>
      </c>
      <c r="J1887" s="32">
        <v>220</v>
      </c>
      <c r="K1887" s="34">
        <f ca="1">IF(ROW()&gt;计算结果!B$18+1,SUM(OFFSET(I1887,0,0,-计算结果!B$18,1))-SUM(OFFSET(J1887,0,0,-计算结果!B$18,1)),SUM(OFFSET(I1887,0,0,-ROW(),1))-SUM(OFFSET(J1887,0,0,-ROW(),1)))</f>
        <v>492</v>
      </c>
      <c r="L1887" s="35" t="str">
        <f t="shared" ca="1" si="117"/>
        <v>买</v>
      </c>
      <c r="M1887" s="4">
        <f t="shared" ca="1" si="118"/>
        <v>1</v>
      </c>
      <c r="N1887" s="3">
        <f ca="1">IF(L1886="买",E1887/E1886-1,0)-IF(M1887=1,计算结果!B$17,0)</f>
        <v>0</v>
      </c>
      <c r="O1887" s="2">
        <f t="shared" ca="1" si="119"/>
        <v>2.7549860014286431</v>
      </c>
      <c r="P1887" s="3">
        <f ca="1">1-O1887/MAX(O$2:O1887)</f>
        <v>0.51175736453237031</v>
      </c>
    </row>
    <row r="1888" spans="1:16" x14ac:dyDescent="0.15">
      <c r="A1888" s="1">
        <v>41193</v>
      </c>
      <c r="B1888">
        <v>2315.9</v>
      </c>
      <c r="C1888">
        <v>2321.35</v>
      </c>
      <c r="D1888">
        <v>2300.9299999999998</v>
      </c>
      <c r="E1888" s="2">
        <v>2302.5300000000002</v>
      </c>
      <c r="F1888" s="16">
        <v>36172963840</v>
      </c>
      <c r="G1888" s="3">
        <f t="shared" si="116"/>
        <v>-9.2895375453934115E-3</v>
      </c>
      <c r="H1888" s="3">
        <f>1-E1888/MAX(E$2:E1888)</f>
        <v>0.60822670659497713</v>
      </c>
      <c r="I1888" s="32">
        <v>114.31034482758621</v>
      </c>
      <c r="J1888" s="32">
        <v>879.31034482758616</v>
      </c>
      <c r="K1888" s="34">
        <f ca="1">IF(ROW()&gt;计算结果!B$18+1,SUM(OFFSET(I1888,0,0,-计算结果!B$18,1))-SUM(OFFSET(J1888,0,0,-计算结果!B$18,1)),SUM(OFFSET(I1888,0,0,-ROW(),1))-SUM(OFFSET(J1888,0,0,-ROW(),1)))</f>
        <v>395</v>
      </c>
      <c r="L1888" s="35" t="str">
        <f t="shared" ca="1" si="117"/>
        <v>买</v>
      </c>
      <c r="M1888" s="4" t="str">
        <f t="shared" ca="1" si="118"/>
        <v/>
      </c>
      <c r="N1888" s="3">
        <f ca="1">IF(L1887="买",E1888/E1887-1,0)-IF(M1888=1,计算结果!B$17,0)</f>
        <v>-9.2895375453934115E-3</v>
      </c>
      <c r="O1888" s="2">
        <f t="shared" ca="1" si="119"/>
        <v>2.7293934555313384</v>
      </c>
      <c r="P1888" s="3">
        <f ca="1">1-O1888/MAX(O$2:O1888)</f>
        <v>0.51629291282580869</v>
      </c>
    </row>
    <row r="1889" spans="1:16" x14ac:dyDescent="0.15">
      <c r="A1889" s="1">
        <v>41194</v>
      </c>
      <c r="B1889">
        <v>2311.2800000000002</v>
      </c>
      <c r="C1889">
        <v>2332.15</v>
      </c>
      <c r="D1889">
        <v>2287.0100000000002</v>
      </c>
      <c r="E1889" s="2">
        <v>2304.5300000000002</v>
      </c>
      <c r="F1889" s="16">
        <v>33205903360</v>
      </c>
      <c r="G1889" s="3">
        <f t="shared" si="116"/>
        <v>8.6860974666991275E-4</v>
      </c>
      <c r="H1889" s="3">
        <f>1-E1889/MAX(E$2:E1889)</f>
        <v>0.60788640849384057</v>
      </c>
      <c r="I1889" s="32">
        <v>484.99999999999955</v>
      </c>
      <c r="J1889" s="32">
        <v>499.99999999999955</v>
      </c>
      <c r="K1889" s="34">
        <f ca="1">IF(ROW()&gt;计算结果!B$18+1,SUM(OFFSET(I1889,0,0,-计算结果!B$18,1))-SUM(OFFSET(J1889,0,0,-计算结果!B$18,1)),SUM(OFFSET(I1889,0,0,-ROW(),1))-SUM(OFFSET(J1889,0,0,-ROW(),1)))</f>
        <v>-273.99999999999272</v>
      </c>
      <c r="L1889" s="35" t="str">
        <f t="shared" ca="1" si="117"/>
        <v>卖</v>
      </c>
      <c r="M1889" s="4">
        <f t="shared" ca="1" si="118"/>
        <v>1</v>
      </c>
      <c r="N1889" s="3">
        <f ca="1">IF(L1888="买",E1889/E1888-1,0)-IF(M1889=1,计算结果!B$17,0)</f>
        <v>8.6860974666991275E-4</v>
      </c>
      <c r="O1889" s="2">
        <f t="shared" ca="1" si="119"/>
        <v>2.7317642332893102</v>
      </c>
      <c r="P1889" s="3">
        <f ca="1">1-O1889/MAX(O$2:O1889)</f>
        <v>0.51587276013535588</v>
      </c>
    </row>
    <row r="1890" spans="1:16" x14ac:dyDescent="0.15">
      <c r="A1890" s="1">
        <v>41197</v>
      </c>
      <c r="B1890">
        <v>2306.0100000000002</v>
      </c>
      <c r="C1890">
        <v>2307.88</v>
      </c>
      <c r="D1890">
        <v>2278.46</v>
      </c>
      <c r="E1890" s="2">
        <v>2294.86</v>
      </c>
      <c r="F1890" s="16">
        <v>28569022464</v>
      </c>
      <c r="G1890" s="3">
        <f t="shared" si="116"/>
        <v>-4.1960833662395558E-3</v>
      </c>
      <c r="H1890" s="3">
        <f>1-E1890/MAX(E$2:E1890)</f>
        <v>0.60953174981283609</v>
      </c>
      <c r="I1890" s="32">
        <v>269.80327868852464</v>
      </c>
      <c r="J1890" s="32">
        <v>691.80327868852464</v>
      </c>
      <c r="K1890" s="34">
        <f ca="1">IF(ROW()&gt;计算结果!B$18+1,SUM(OFFSET(I1890,0,0,-计算结果!B$18,1))-SUM(OFFSET(J1890,0,0,-计算结果!B$18,1)),SUM(OFFSET(I1890,0,0,-ROW(),1))-SUM(OFFSET(J1890,0,0,-ROW(),1)))</f>
        <v>-1139</v>
      </c>
      <c r="L1890" s="35" t="str">
        <f t="shared" ca="1" si="117"/>
        <v>卖</v>
      </c>
      <c r="M1890" s="4" t="str">
        <f t="shared" ca="1" si="118"/>
        <v/>
      </c>
      <c r="N1890" s="3">
        <f ca="1">IF(L1889="买",E1890/E1889-1,0)-IF(M1890=1,计算结果!B$17,0)</f>
        <v>0</v>
      </c>
      <c r="O1890" s="2">
        <f t="shared" ca="1" si="119"/>
        <v>2.7317642332893102</v>
      </c>
      <c r="P1890" s="3">
        <f ca="1">1-O1890/MAX(O$2:O1890)</f>
        <v>0.51587276013535588</v>
      </c>
    </row>
    <row r="1891" spans="1:16" x14ac:dyDescent="0.15">
      <c r="A1891" s="1">
        <v>41198</v>
      </c>
      <c r="B1891">
        <v>2293.2399999999998</v>
      </c>
      <c r="C1891">
        <v>2315.4499999999998</v>
      </c>
      <c r="D1891">
        <v>2287.59</v>
      </c>
      <c r="E1891" s="2">
        <v>2298.16</v>
      </c>
      <c r="F1891" s="16">
        <v>32705140736</v>
      </c>
      <c r="G1891" s="3">
        <f t="shared" si="116"/>
        <v>1.4379962176340744E-3</v>
      </c>
      <c r="H1891" s="3">
        <f>1-E1891/MAX(E$2:E1891)</f>
        <v>0.6089702579459606</v>
      </c>
      <c r="I1891" s="32">
        <v>536.48780487804879</v>
      </c>
      <c r="J1891" s="32">
        <v>380.48780487804879</v>
      </c>
      <c r="K1891" s="34">
        <f ca="1">IF(ROW()&gt;计算结果!B$18+1,SUM(OFFSET(I1891,0,0,-计算结果!B$18,1))-SUM(OFFSET(J1891,0,0,-计算结果!B$18,1)),SUM(OFFSET(I1891,0,0,-ROW(),1))-SUM(OFFSET(J1891,0,0,-ROW(),1)))</f>
        <v>-1021</v>
      </c>
      <c r="L1891" s="35" t="str">
        <f t="shared" ca="1" si="117"/>
        <v>卖</v>
      </c>
      <c r="M1891" s="4" t="str">
        <f t="shared" ca="1" si="118"/>
        <v/>
      </c>
      <c r="N1891" s="3">
        <f ca="1">IF(L1890="买",E1891/E1890-1,0)-IF(M1891=1,计算结果!B$17,0)</f>
        <v>0</v>
      </c>
      <c r="O1891" s="2">
        <f t="shared" ca="1" si="119"/>
        <v>2.7317642332893102</v>
      </c>
      <c r="P1891" s="3">
        <f ca="1">1-O1891/MAX(O$2:O1891)</f>
        <v>0.51587276013535588</v>
      </c>
    </row>
    <row r="1892" spans="1:16" x14ac:dyDescent="0.15">
      <c r="A1892" s="1">
        <v>41199</v>
      </c>
      <c r="B1892">
        <v>2307.36</v>
      </c>
      <c r="C1892">
        <v>2312.17</v>
      </c>
      <c r="D1892">
        <v>2280.8200000000002</v>
      </c>
      <c r="E1892" s="2">
        <v>2300.8000000000002</v>
      </c>
      <c r="F1892" s="16">
        <v>31270899712</v>
      </c>
      <c r="G1892" s="3">
        <f t="shared" si="116"/>
        <v>1.1487450830229839E-3</v>
      </c>
      <c r="H1892" s="3">
        <f>1-E1892/MAX(E$2:E1892)</f>
        <v>0.60852106445246035</v>
      </c>
      <c r="I1892" s="32">
        <v>512</v>
      </c>
      <c r="J1892" s="32">
        <v>400</v>
      </c>
      <c r="K1892" s="34">
        <f ca="1">IF(ROW()&gt;计算结果!B$18+1,SUM(OFFSET(I1892,0,0,-计算结果!B$18,1))-SUM(OFFSET(J1892,0,0,-计算结果!B$18,1)),SUM(OFFSET(I1892,0,0,-ROW(),1))-SUM(OFFSET(J1892,0,0,-ROW(),1)))</f>
        <v>-643.00000000000728</v>
      </c>
      <c r="L1892" s="35" t="str">
        <f t="shared" ca="1" si="117"/>
        <v>卖</v>
      </c>
      <c r="M1892" s="4" t="str">
        <f t="shared" ca="1" si="118"/>
        <v/>
      </c>
      <c r="N1892" s="3">
        <f ca="1">IF(L1891="买",E1892/E1891-1,0)-IF(M1892=1,计算结果!B$17,0)</f>
        <v>0</v>
      </c>
      <c r="O1892" s="2">
        <f t="shared" ca="1" si="119"/>
        <v>2.7317642332893102</v>
      </c>
      <c r="P1892" s="3">
        <f ca="1">1-O1892/MAX(O$2:O1892)</f>
        <v>0.51587276013535588</v>
      </c>
    </row>
    <row r="1893" spans="1:16" x14ac:dyDescent="0.15">
      <c r="A1893" s="1">
        <v>41200</v>
      </c>
      <c r="B1893">
        <v>2307.4899999999998</v>
      </c>
      <c r="C1893">
        <v>2341.12</v>
      </c>
      <c r="D1893">
        <v>2305.88</v>
      </c>
      <c r="E1893" s="2">
        <v>2336.08</v>
      </c>
      <c r="F1893" s="16">
        <v>45050294272</v>
      </c>
      <c r="G1893" s="3">
        <f t="shared" si="116"/>
        <v>1.5333796940194544E-2</v>
      </c>
      <c r="H1893" s="3">
        <f>1-E1893/MAX(E$2:E1893)</f>
        <v>0.60251820594841088</v>
      </c>
      <c r="I1893" s="32">
        <v>940.99665551839462</v>
      </c>
      <c r="J1893" s="32">
        <v>58.996655518394618</v>
      </c>
      <c r="K1893" s="34">
        <f ca="1">IF(ROW()&gt;计算结果!B$18+1,SUM(OFFSET(I1893,0,0,-计算结果!B$18,1))-SUM(OFFSET(J1893,0,0,-计算结果!B$18,1)),SUM(OFFSET(I1893,0,0,-ROW(),1))-SUM(OFFSET(J1893,0,0,-ROW(),1)))</f>
        <v>1043</v>
      </c>
      <c r="L1893" s="35" t="str">
        <f t="shared" ca="1" si="117"/>
        <v>买</v>
      </c>
      <c r="M1893" s="4">
        <f t="shared" ca="1" si="118"/>
        <v>1</v>
      </c>
      <c r="N1893" s="3">
        <f ca="1">IF(L1892="买",E1893/E1892-1,0)-IF(M1893=1,计算结果!B$17,0)</f>
        <v>0</v>
      </c>
      <c r="O1893" s="2">
        <f t="shared" ca="1" si="119"/>
        <v>2.7317642332893102</v>
      </c>
      <c r="P1893" s="3">
        <f ca="1">1-O1893/MAX(O$2:O1893)</f>
        <v>0.51587276013535588</v>
      </c>
    </row>
    <row r="1894" spans="1:16" x14ac:dyDescent="0.15">
      <c r="A1894" s="1">
        <v>41201</v>
      </c>
      <c r="B1894">
        <v>2335.11</v>
      </c>
      <c r="C1894">
        <v>2342.5300000000002</v>
      </c>
      <c r="D1894">
        <v>2328.73</v>
      </c>
      <c r="E1894" s="2">
        <v>2332.4699999999998</v>
      </c>
      <c r="F1894" s="16">
        <v>33173030912</v>
      </c>
      <c r="G1894" s="3">
        <f t="shared" si="116"/>
        <v>-1.5453237902811612E-3</v>
      </c>
      <c r="H1894" s="3">
        <f>1-E1894/MAX(E$2:E1894)</f>
        <v>0.60313244402096244</v>
      </c>
      <c r="I1894" s="32">
        <v>330.00000000000006</v>
      </c>
      <c r="J1894" s="32">
        <v>600</v>
      </c>
      <c r="K1894" s="34">
        <f ca="1">IF(ROW()&gt;计算结果!B$18+1,SUM(OFFSET(I1894,0,0,-计算结果!B$18,1))-SUM(OFFSET(J1894,0,0,-计算结果!B$18,1)),SUM(OFFSET(I1894,0,0,-ROW(),1))-SUM(OFFSET(J1894,0,0,-ROW(),1)))</f>
        <v>-33</v>
      </c>
      <c r="L1894" s="35" t="str">
        <f t="shared" ca="1" si="117"/>
        <v>卖</v>
      </c>
      <c r="M1894" s="4">
        <f t="shared" ca="1" si="118"/>
        <v>1</v>
      </c>
      <c r="N1894" s="3">
        <f ca="1">IF(L1893="买",E1894/E1893-1,0)-IF(M1894=1,计算结果!B$17,0)</f>
        <v>-1.5453237902811612E-3</v>
      </c>
      <c r="O1894" s="2">
        <f t="shared" ca="1" si="119"/>
        <v>2.7275427730301689</v>
      </c>
      <c r="P1894" s="3">
        <f ca="1">1-O1894/MAX(O$2:O1894)</f>
        <v>0.51662089347664186</v>
      </c>
    </row>
    <row r="1895" spans="1:16" x14ac:dyDescent="0.15">
      <c r="A1895" s="1">
        <v>41204</v>
      </c>
      <c r="B1895">
        <v>2320.4699999999998</v>
      </c>
      <c r="C1895">
        <v>2347.9</v>
      </c>
      <c r="D1895">
        <v>2315.9</v>
      </c>
      <c r="E1895" s="2">
        <v>2341.59</v>
      </c>
      <c r="F1895" s="16">
        <v>32815273984</v>
      </c>
      <c r="G1895" s="3">
        <f t="shared" si="116"/>
        <v>3.9100181352815788E-3</v>
      </c>
      <c r="H1895" s="3">
        <f>1-E1895/MAX(E$2:E1895)</f>
        <v>0.60158068467977943</v>
      </c>
      <c r="I1895" s="32">
        <v>592.72463768115938</v>
      </c>
      <c r="J1895" s="32">
        <v>350.72463768115938</v>
      </c>
      <c r="K1895" s="34">
        <f ca="1">IF(ROW()&gt;计算结果!B$18+1,SUM(OFFSET(I1895,0,0,-计算结果!B$18,1))-SUM(OFFSET(J1895,0,0,-计算结果!B$18,1)),SUM(OFFSET(I1895,0,0,-ROW(),1))-SUM(OFFSET(J1895,0,0,-ROW(),1)))</f>
        <v>1006</v>
      </c>
      <c r="L1895" s="35" t="str">
        <f t="shared" ca="1" si="117"/>
        <v>买</v>
      </c>
      <c r="M1895" s="4">
        <f t="shared" ca="1" si="118"/>
        <v>1</v>
      </c>
      <c r="N1895" s="3">
        <f ca="1">IF(L1894="买",E1895/E1894-1,0)-IF(M1895=1,计算结果!B$17,0)</f>
        <v>0</v>
      </c>
      <c r="O1895" s="2">
        <f t="shared" ca="1" si="119"/>
        <v>2.7275427730301689</v>
      </c>
      <c r="P1895" s="3">
        <f ca="1">1-O1895/MAX(O$2:O1895)</f>
        <v>0.51662089347664186</v>
      </c>
    </row>
    <row r="1896" spans="1:16" x14ac:dyDescent="0.15">
      <c r="A1896" s="1">
        <v>41205</v>
      </c>
      <c r="B1896">
        <v>2340.89</v>
      </c>
      <c r="C1896">
        <v>2344.04</v>
      </c>
      <c r="D1896">
        <v>2309.25</v>
      </c>
      <c r="E1896" s="2">
        <v>2312.08</v>
      </c>
      <c r="F1896" s="16">
        <v>33716877312</v>
      </c>
      <c r="G1896" s="3">
        <f t="shared" si="116"/>
        <v>-1.2602547841424117E-2</v>
      </c>
      <c r="H1896" s="3">
        <f>1-E1896/MAX(E$2:E1896)</f>
        <v>0.60660178316204993</v>
      </c>
      <c r="I1896" s="32">
        <v>208.97260273972606</v>
      </c>
      <c r="J1896" s="32">
        <v>773.97260273972609</v>
      </c>
      <c r="K1896" s="34">
        <f ca="1">IF(ROW()&gt;计算结果!B$18+1,SUM(OFFSET(I1896,0,0,-计算结果!B$18,1))-SUM(OFFSET(J1896,0,0,-计算结果!B$18,1)),SUM(OFFSET(I1896,0,0,-ROW(),1))-SUM(OFFSET(J1896,0,0,-ROW(),1)))</f>
        <v>763</v>
      </c>
      <c r="L1896" s="35" t="str">
        <f t="shared" ca="1" si="117"/>
        <v>买</v>
      </c>
      <c r="M1896" s="4" t="str">
        <f t="shared" ca="1" si="118"/>
        <v/>
      </c>
      <c r="N1896" s="3">
        <f ca="1">IF(L1895="买",E1896/E1895-1,0)-IF(M1896=1,计算结果!B$17,0)</f>
        <v>-1.2602547841424117E-2</v>
      </c>
      <c r="O1896" s="2">
        <f t="shared" ca="1" si="119"/>
        <v>2.6931687847435257</v>
      </c>
      <c r="P1896" s="3">
        <f ca="1">1-O1896/MAX(O$2:O1896)</f>
        <v>0.52271270179214735</v>
      </c>
    </row>
    <row r="1897" spans="1:16" x14ac:dyDescent="0.15">
      <c r="A1897" s="1">
        <v>41206</v>
      </c>
      <c r="B1897">
        <v>2303.4</v>
      </c>
      <c r="C1897">
        <v>2321.4299999999998</v>
      </c>
      <c r="D1897">
        <v>2302.17</v>
      </c>
      <c r="E1897" s="2">
        <v>2307.7800000000002</v>
      </c>
      <c r="F1897" s="16">
        <v>30392377344</v>
      </c>
      <c r="G1897" s="3">
        <f t="shared" si="116"/>
        <v>-1.8597972388497697E-3</v>
      </c>
      <c r="H1897" s="3">
        <f>1-E1897/MAX(E$2:E1897)</f>
        <v>0.60733342407949364</v>
      </c>
      <c r="I1897" s="32">
        <v>517.3333333333328</v>
      </c>
      <c r="J1897" s="32">
        <v>533.3333333333328</v>
      </c>
      <c r="K1897" s="34">
        <f ca="1">IF(ROW()&gt;计算结果!B$18+1,SUM(OFFSET(I1897,0,0,-计算结果!B$18,1))-SUM(OFFSET(J1897,0,0,-计算结果!B$18,1)),SUM(OFFSET(I1897,0,0,-ROW(),1))-SUM(OFFSET(J1897,0,0,-ROW(),1)))</f>
        <v>197</v>
      </c>
      <c r="L1897" s="35" t="str">
        <f t="shared" ca="1" si="117"/>
        <v>买</v>
      </c>
      <c r="M1897" s="4" t="str">
        <f t="shared" ca="1" si="118"/>
        <v/>
      </c>
      <c r="N1897" s="3">
        <f ca="1">IF(L1896="买",E1897/E1896-1,0)-IF(M1897=1,计算结果!B$17,0)</f>
        <v>-1.8597972388497697E-3</v>
      </c>
      <c r="O1897" s="2">
        <f t="shared" ca="1" si="119"/>
        <v>2.6881600368739034</v>
      </c>
      <c r="P1897" s="3">
        <f ca="1">1-O1897/MAX(O$2:O1897)</f>
        <v>0.5236003593914923</v>
      </c>
    </row>
    <row r="1898" spans="1:16" x14ac:dyDescent="0.15">
      <c r="A1898" s="1">
        <v>41207</v>
      </c>
      <c r="B1898">
        <v>2306.73</v>
      </c>
      <c r="C1898">
        <v>2322.92</v>
      </c>
      <c r="D1898">
        <v>2288.6</v>
      </c>
      <c r="E1898" s="2">
        <v>2291.2399999999998</v>
      </c>
      <c r="F1898" s="16">
        <v>33183528960</v>
      </c>
      <c r="G1898" s="3">
        <f t="shared" si="116"/>
        <v>-7.1670609850160716E-3</v>
      </c>
      <c r="H1898" s="3">
        <f>1-E1898/MAX(E$2:E1898)</f>
        <v>0.61014768937589325</v>
      </c>
      <c r="I1898" s="32">
        <v>236.2352941176471</v>
      </c>
      <c r="J1898" s="32">
        <v>738.23529411764707</v>
      </c>
      <c r="K1898" s="34">
        <f ca="1">IF(ROW()&gt;计算结果!B$18+1,SUM(OFFSET(I1898,0,0,-计算结果!B$18,1))-SUM(OFFSET(J1898,0,0,-计算结果!B$18,1)),SUM(OFFSET(I1898,0,0,-ROW(),1))-SUM(OFFSET(J1898,0,0,-ROW(),1)))</f>
        <v>-928</v>
      </c>
      <c r="L1898" s="35" t="str">
        <f t="shared" ca="1" si="117"/>
        <v>卖</v>
      </c>
      <c r="M1898" s="4">
        <f t="shared" ca="1" si="118"/>
        <v>1</v>
      </c>
      <c r="N1898" s="3">
        <f ca="1">IF(L1897="买",E1898/E1897-1,0)-IF(M1898=1,计算结果!B$17,0)</f>
        <v>-7.1670609850160716E-3</v>
      </c>
      <c r="O1898" s="2">
        <f t="shared" ca="1" si="119"/>
        <v>2.668893829952145</v>
      </c>
      <c r="P1898" s="3">
        <f ca="1">1-O1898/MAX(O$2:O1898)</f>
        <v>0.52701474466897325</v>
      </c>
    </row>
    <row r="1899" spans="1:16" x14ac:dyDescent="0.15">
      <c r="A1899" s="1">
        <v>41208</v>
      </c>
      <c r="B1899">
        <v>2291.31</v>
      </c>
      <c r="C1899">
        <v>2293.1799999999998</v>
      </c>
      <c r="D1899">
        <v>2237.06</v>
      </c>
      <c r="E1899" s="2">
        <v>2247.91</v>
      </c>
      <c r="F1899" s="16">
        <v>34530066432</v>
      </c>
      <c r="G1899" s="3">
        <f t="shared" si="116"/>
        <v>-1.8911157277282098E-2</v>
      </c>
      <c r="H1899" s="3">
        <f>1-E1899/MAX(E$2:E1899)</f>
        <v>0.61752024773701764</v>
      </c>
      <c r="I1899" s="32">
        <v>98.876404494382015</v>
      </c>
      <c r="J1899" s="32">
        <v>898.87640449438197</v>
      </c>
      <c r="K1899" s="34">
        <f ca="1">IF(ROW()&gt;计算结果!B$18+1,SUM(OFFSET(I1899,0,0,-计算结果!B$18,1))-SUM(OFFSET(J1899,0,0,-计算结果!B$18,1)),SUM(OFFSET(I1899,0,0,-ROW(),1))-SUM(OFFSET(J1899,0,0,-ROW(),1)))</f>
        <v>-1324.0000000000073</v>
      </c>
      <c r="L1899" s="35" t="str">
        <f t="shared" ca="1" si="117"/>
        <v>卖</v>
      </c>
      <c r="M1899" s="4" t="str">
        <f t="shared" ca="1" si="118"/>
        <v/>
      </c>
      <c r="N1899" s="3">
        <f ca="1">IF(L1898="买",E1899/E1898-1,0)-IF(M1899=1,计算结果!B$17,0)</f>
        <v>0</v>
      </c>
      <c r="O1899" s="2">
        <f t="shared" ca="1" si="119"/>
        <v>2.668893829952145</v>
      </c>
      <c r="P1899" s="3">
        <f ca="1">1-O1899/MAX(O$2:O1899)</f>
        <v>0.52701474466897325</v>
      </c>
    </row>
    <row r="1900" spans="1:16" x14ac:dyDescent="0.15">
      <c r="A1900" s="1">
        <v>41211</v>
      </c>
      <c r="B1900">
        <v>2241.8000000000002</v>
      </c>
      <c r="C1900">
        <v>2248.14</v>
      </c>
      <c r="D1900">
        <v>2227.65</v>
      </c>
      <c r="E1900" s="2">
        <v>2235.85</v>
      </c>
      <c r="F1900" s="16">
        <v>25328650240</v>
      </c>
      <c r="G1900" s="3">
        <f t="shared" si="116"/>
        <v>-5.3649834735376434E-3</v>
      </c>
      <c r="H1900" s="3">
        <f>1-E1900/MAX(E$2:E1900)</f>
        <v>0.61957224528687127</v>
      </c>
      <c r="I1900" s="32">
        <v>368</v>
      </c>
      <c r="J1900" s="32">
        <v>575</v>
      </c>
      <c r="K1900" s="34">
        <f ca="1">IF(ROW()&gt;计算结果!B$18+1,SUM(OFFSET(I1900,0,0,-计算结果!B$18,1))-SUM(OFFSET(J1900,0,0,-计算结果!B$18,1)),SUM(OFFSET(I1900,0,0,-ROW(),1))-SUM(OFFSET(J1900,0,0,-ROW(),1)))</f>
        <v>-648.99999999999272</v>
      </c>
      <c r="L1900" s="35" t="str">
        <f t="shared" ca="1" si="117"/>
        <v>卖</v>
      </c>
      <c r="M1900" s="4" t="str">
        <f t="shared" ca="1" si="118"/>
        <v/>
      </c>
      <c r="N1900" s="3">
        <f ca="1">IF(L1899="买",E1900/E1899-1,0)-IF(M1900=1,计算结果!B$17,0)</f>
        <v>0</v>
      </c>
      <c r="O1900" s="2">
        <f t="shared" ca="1" si="119"/>
        <v>2.668893829952145</v>
      </c>
      <c r="P1900" s="3">
        <f ca="1">1-O1900/MAX(O$2:O1900)</f>
        <v>0.52701474466897325</v>
      </c>
    </row>
    <row r="1901" spans="1:16" x14ac:dyDescent="0.15">
      <c r="A1901" s="1">
        <v>41212</v>
      </c>
      <c r="B1901">
        <v>2236.3200000000002</v>
      </c>
      <c r="C1901">
        <v>2257.9499999999998</v>
      </c>
      <c r="D1901">
        <v>2231.7800000000002</v>
      </c>
      <c r="E1901" s="2">
        <v>2239.88</v>
      </c>
      <c r="F1901" s="16">
        <v>29516627968</v>
      </c>
      <c r="G1901" s="3">
        <f t="shared" si="116"/>
        <v>1.8024464968580123E-3</v>
      </c>
      <c r="H1901" s="3">
        <f>1-E1901/MAX(E$2:E1901)</f>
        <v>0.61888654461308101</v>
      </c>
      <c r="I1901" s="32">
        <v>540.375</v>
      </c>
      <c r="J1901" s="32">
        <v>409.375</v>
      </c>
      <c r="K1901" s="34">
        <f ca="1">IF(ROW()&gt;计算结果!B$18+1,SUM(OFFSET(I1901,0,0,-计算结果!B$18,1))-SUM(OFFSET(J1901,0,0,-计算结果!B$18,1)),SUM(OFFSET(I1901,0,0,-ROW(),1))-SUM(OFFSET(J1901,0,0,-ROW(),1)))</f>
        <v>-1122</v>
      </c>
      <c r="L1901" s="35" t="str">
        <f t="shared" ca="1" si="117"/>
        <v>卖</v>
      </c>
      <c r="M1901" s="4" t="str">
        <f t="shared" ca="1" si="118"/>
        <v/>
      </c>
      <c r="N1901" s="3">
        <f ca="1">IF(L1900="买",E1901/E1900-1,0)-IF(M1901=1,计算结果!B$17,0)</f>
        <v>0</v>
      </c>
      <c r="O1901" s="2">
        <f t="shared" ca="1" si="119"/>
        <v>2.668893829952145</v>
      </c>
      <c r="P1901" s="3">
        <f ca="1">1-O1901/MAX(O$2:O1901)</f>
        <v>0.52701474466897325</v>
      </c>
    </row>
    <row r="1902" spans="1:16" x14ac:dyDescent="0.15">
      <c r="A1902" s="1">
        <v>41213</v>
      </c>
      <c r="B1902">
        <v>2241.4299999999998</v>
      </c>
      <c r="C1902">
        <v>2256.1</v>
      </c>
      <c r="D1902">
        <v>2233.6799999999998</v>
      </c>
      <c r="E1902" s="2">
        <v>2254.8200000000002</v>
      </c>
      <c r="F1902" s="16">
        <v>30634360832</v>
      </c>
      <c r="G1902" s="3">
        <f t="shared" si="116"/>
        <v>6.6700001785811036E-3</v>
      </c>
      <c r="H1902" s="3">
        <f>1-E1902/MAX(E$2:E1902)</f>
        <v>0.61634451779759059</v>
      </c>
      <c r="I1902" s="32">
        <v>592.44444444444446</v>
      </c>
      <c r="J1902" s="32">
        <v>344.44444444444446</v>
      </c>
      <c r="K1902" s="34">
        <f ca="1">IF(ROW()&gt;计算结果!B$18+1,SUM(OFFSET(I1902,0,0,-计算结果!B$18,1))-SUM(OFFSET(J1902,0,0,-计算结果!B$18,1)),SUM(OFFSET(I1902,0,0,-ROW(),1))-SUM(OFFSET(J1902,0,0,-ROW(),1)))</f>
        <v>-1316</v>
      </c>
      <c r="L1902" s="35" t="str">
        <f t="shared" ca="1" si="117"/>
        <v>卖</v>
      </c>
      <c r="M1902" s="4" t="str">
        <f t="shared" ca="1" si="118"/>
        <v/>
      </c>
      <c r="N1902" s="3">
        <f ca="1">IF(L1901="买",E1902/E1901-1,0)-IF(M1902=1,计算结果!B$17,0)</f>
        <v>0</v>
      </c>
      <c r="O1902" s="2">
        <f t="shared" ca="1" si="119"/>
        <v>2.668893829952145</v>
      </c>
      <c r="P1902" s="3">
        <f ca="1">1-O1902/MAX(O$2:O1902)</f>
        <v>0.52701474466897325</v>
      </c>
    </row>
    <row r="1903" spans="1:16" x14ac:dyDescent="0.15">
      <c r="A1903" s="1">
        <v>41214</v>
      </c>
      <c r="B1903">
        <v>2256.61</v>
      </c>
      <c r="C1903">
        <v>2305.63</v>
      </c>
      <c r="D1903">
        <v>2256.41</v>
      </c>
      <c r="E1903" s="2">
        <v>2297.88</v>
      </c>
      <c r="F1903" s="16">
        <v>45602140160</v>
      </c>
      <c r="G1903" s="3">
        <f t="shared" si="116"/>
        <v>1.9096868042681958E-2</v>
      </c>
      <c r="H1903" s="3">
        <f>1-E1903/MAX(E$2:E1903)</f>
        <v>0.60901789968011977</v>
      </c>
      <c r="I1903" s="32">
        <v>968.00388280974232</v>
      </c>
      <c r="J1903" s="32">
        <v>33.003882809742322</v>
      </c>
      <c r="K1903" s="34">
        <f ca="1">IF(ROW()&gt;计算结果!B$18+1,SUM(OFFSET(I1903,0,0,-计算结果!B$18,1))-SUM(OFFSET(J1903,0,0,-计算结果!B$18,1)),SUM(OFFSET(I1903,0,0,-ROW(),1))-SUM(OFFSET(J1903,0,0,-ROW(),1)))</f>
        <v>-959.00000000000728</v>
      </c>
      <c r="L1903" s="35" t="str">
        <f t="shared" ca="1" si="117"/>
        <v>卖</v>
      </c>
      <c r="M1903" s="4" t="str">
        <f t="shared" ca="1" si="118"/>
        <v/>
      </c>
      <c r="N1903" s="3">
        <f ca="1">IF(L1902="买",E1903/E1902-1,0)-IF(M1903=1,计算结果!B$17,0)</f>
        <v>0</v>
      </c>
      <c r="O1903" s="2">
        <f t="shared" ca="1" si="119"/>
        <v>2.668893829952145</v>
      </c>
      <c r="P1903" s="3">
        <f ca="1">1-O1903/MAX(O$2:O1903)</f>
        <v>0.52701474466897325</v>
      </c>
    </row>
    <row r="1904" spans="1:16" x14ac:dyDescent="0.15">
      <c r="A1904" s="1">
        <v>41215</v>
      </c>
      <c r="B1904">
        <v>2297.9</v>
      </c>
      <c r="C1904">
        <v>2309.67</v>
      </c>
      <c r="D1904">
        <v>2284.7199999999998</v>
      </c>
      <c r="E1904" s="2">
        <v>2306.77</v>
      </c>
      <c r="F1904" s="16">
        <v>34893877248</v>
      </c>
      <c r="G1904" s="3">
        <f t="shared" si="116"/>
        <v>3.868783400351683E-3</v>
      </c>
      <c r="H1904" s="3">
        <f>1-E1904/MAX(E$2:E1904)</f>
        <v>0.60750527462056758</v>
      </c>
      <c r="I1904" s="32">
        <v>666.66666666666663</v>
      </c>
      <c r="J1904" s="32">
        <v>266.66666666666663</v>
      </c>
      <c r="K1904" s="34">
        <f ca="1">IF(ROW()&gt;计算结果!B$18+1,SUM(OFFSET(I1904,0,0,-计算结果!B$18,1))-SUM(OFFSET(J1904,0,0,-计算结果!B$18,1)),SUM(OFFSET(I1904,0,0,-ROW(),1))-SUM(OFFSET(J1904,0,0,-ROW(),1)))</f>
        <v>-132.00000000000728</v>
      </c>
      <c r="L1904" s="35" t="str">
        <f t="shared" ca="1" si="117"/>
        <v>卖</v>
      </c>
      <c r="M1904" s="4" t="str">
        <f t="shared" ca="1" si="118"/>
        <v/>
      </c>
      <c r="N1904" s="3">
        <f ca="1">IF(L1903="买",E1904/E1903-1,0)-IF(M1904=1,计算结果!B$17,0)</f>
        <v>0</v>
      </c>
      <c r="O1904" s="2">
        <f t="shared" ca="1" si="119"/>
        <v>2.668893829952145</v>
      </c>
      <c r="P1904" s="3">
        <f ca="1">1-O1904/MAX(O$2:O1904)</f>
        <v>0.52701474466897325</v>
      </c>
    </row>
    <row r="1905" spans="1:16" x14ac:dyDescent="0.15">
      <c r="A1905" s="1">
        <v>41218</v>
      </c>
      <c r="B1905">
        <v>2302.7399999999998</v>
      </c>
      <c r="C1905">
        <v>2318.23</v>
      </c>
      <c r="D1905">
        <v>2290.14</v>
      </c>
      <c r="E1905" s="2">
        <v>2301.88</v>
      </c>
      <c r="F1905" s="16">
        <v>33663152128</v>
      </c>
      <c r="G1905" s="3">
        <f t="shared" si="116"/>
        <v>-2.1198472322770945E-3</v>
      </c>
      <c r="H1905" s="3">
        <f>1-E1905/MAX(E$2:E1905)</f>
        <v>0.60833730347784654</v>
      </c>
      <c r="I1905" s="32">
        <v>383.7272727272728</v>
      </c>
      <c r="J1905" s="32">
        <v>572.72727272727275</v>
      </c>
      <c r="K1905" s="34">
        <f ca="1">IF(ROW()&gt;计算结果!B$18+1,SUM(OFFSET(I1905,0,0,-计算结果!B$18,1))-SUM(OFFSET(J1905,0,0,-计算结果!B$18,1)),SUM(OFFSET(I1905,0,0,-ROW(),1))-SUM(OFFSET(J1905,0,0,-ROW(),1)))</f>
        <v>264.00000000000728</v>
      </c>
      <c r="L1905" s="35" t="str">
        <f t="shared" ca="1" si="117"/>
        <v>买</v>
      </c>
      <c r="M1905" s="4">
        <f t="shared" ca="1" si="118"/>
        <v>1</v>
      </c>
      <c r="N1905" s="3">
        <f ca="1">IF(L1904="买",E1905/E1904-1,0)-IF(M1905=1,计算结果!B$17,0)</f>
        <v>0</v>
      </c>
      <c r="O1905" s="2">
        <f t="shared" ca="1" si="119"/>
        <v>2.668893829952145</v>
      </c>
      <c r="P1905" s="3">
        <f ca="1">1-O1905/MAX(O$2:O1905)</f>
        <v>0.52701474466897325</v>
      </c>
    </row>
    <row r="1906" spans="1:16" x14ac:dyDescent="0.15">
      <c r="A1906" s="1">
        <v>41219</v>
      </c>
      <c r="B1906">
        <v>2301.98</v>
      </c>
      <c r="C1906">
        <v>2304.0500000000002</v>
      </c>
      <c r="D1906">
        <v>2260.5100000000002</v>
      </c>
      <c r="E1906" s="2">
        <v>2292.21</v>
      </c>
      <c r="F1906" s="16">
        <v>34473381888</v>
      </c>
      <c r="G1906" s="3">
        <f t="shared" si="116"/>
        <v>-4.2009140354840602E-3</v>
      </c>
      <c r="H1906" s="3">
        <f>1-E1906/MAX(E$2:E1906)</f>
        <v>0.60998264479684194</v>
      </c>
      <c r="I1906" s="32">
        <v>224.2394366197183</v>
      </c>
      <c r="J1906" s="32">
        <v>773.23943661971828</v>
      </c>
      <c r="K1906" s="34">
        <f ca="1">IF(ROW()&gt;计算结果!B$18+1,SUM(OFFSET(I1906,0,0,-计算结果!B$18,1))-SUM(OFFSET(J1906,0,0,-计算结果!B$18,1)),SUM(OFFSET(I1906,0,0,-ROW(),1))-SUM(OFFSET(J1906,0,0,-ROW(),1)))</f>
        <v>-783.99999999999272</v>
      </c>
      <c r="L1906" s="35" t="str">
        <f t="shared" ca="1" si="117"/>
        <v>卖</v>
      </c>
      <c r="M1906" s="4">
        <f t="shared" ca="1" si="118"/>
        <v>1</v>
      </c>
      <c r="N1906" s="3">
        <f ca="1">IF(L1905="买",E1906/E1905-1,0)-IF(M1906=1,计算结果!B$17,0)</f>
        <v>-4.2009140354840602E-3</v>
      </c>
      <c r="O1906" s="2">
        <f t="shared" ca="1" si="119"/>
        <v>2.6576820364026821</v>
      </c>
      <c r="P1906" s="3">
        <f ca="1">1-O1906/MAX(O$2:O1906)</f>
        <v>0.52900171506667037</v>
      </c>
    </row>
    <row r="1907" spans="1:16" x14ac:dyDescent="0.15">
      <c r="A1907" s="1">
        <v>41220</v>
      </c>
      <c r="B1907">
        <v>2288.7600000000002</v>
      </c>
      <c r="C1907">
        <v>2300.89</v>
      </c>
      <c r="D1907">
        <v>2277.02</v>
      </c>
      <c r="E1907" s="2">
        <v>2287.5</v>
      </c>
      <c r="F1907" s="16">
        <v>30278449152</v>
      </c>
      <c r="G1907" s="3">
        <f t="shared" si="116"/>
        <v>-2.0547855562972339E-3</v>
      </c>
      <c r="H1907" s="3">
        <f>1-E1907/MAX(E$2:E1907)</f>
        <v>0.61078404682501874</v>
      </c>
      <c r="I1907" s="32">
        <v>402</v>
      </c>
      <c r="J1907" s="32">
        <v>536</v>
      </c>
      <c r="K1907" s="34">
        <f ca="1">IF(ROW()&gt;计算结果!B$18+1,SUM(OFFSET(I1907,0,0,-计算结果!B$18,1))-SUM(OFFSET(J1907,0,0,-计算结果!B$18,1)),SUM(OFFSET(I1907,0,0,-ROW(),1))-SUM(OFFSET(J1907,0,0,-ROW(),1)))</f>
        <v>-338</v>
      </c>
      <c r="L1907" s="35" t="str">
        <f t="shared" ca="1" si="117"/>
        <v>卖</v>
      </c>
      <c r="M1907" s="4" t="str">
        <f t="shared" ca="1" si="118"/>
        <v/>
      </c>
      <c r="N1907" s="3">
        <f ca="1">IF(L1906="买",E1907/E1906-1,0)-IF(M1907=1,计算结果!B$17,0)</f>
        <v>0</v>
      </c>
      <c r="O1907" s="2">
        <f t="shared" ca="1" si="119"/>
        <v>2.6576820364026821</v>
      </c>
      <c r="P1907" s="3">
        <f ca="1">1-O1907/MAX(O$2:O1907)</f>
        <v>0.52900171506667037</v>
      </c>
    </row>
    <row r="1908" spans="1:16" x14ac:dyDescent="0.15">
      <c r="A1908" s="1">
        <v>41221</v>
      </c>
      <c r="B1908">
        <v>2269.58</v>
      </c>
      <c r="C1908">
        <v>2275.4</v>
      </c>
      <c r="D1908">
        <v>2245.4</v>
      </c>
      <c r="E1908" s="2">
        <v>2245.41</v>
      </c>
      <c r="F1908" s="16">
        <v>30411864064</v>
      </c>
      <c r="G1908" s="3">
        <f t="shared" si="116"/>
        <v>-1.8400000000000083E-2</v>
      </c>
      <c r="H1908" s="3">
        <f>1-E1908/MAX(E$2:E1908)</f>
        <v>0.61794562036343836</v>
      </c>
      <c r="I1908" s="32">
        <v>56.936170212765958</v>
      </c>
      <c r="J1908" s="32">
        <v>948.936170212766</v>
      </c>
      <c r="K1908" s="34">
        <f ca="1">IF(ROW()&gt;计算结果!B$18+1,SUM(OFFSET(I1908,0,0,-计算结果!B$18,1))-SUM(OFFSET(J1908,0,0,-计算结果!B$18,1)),SUM(OFFSET(I1908,0,0,-ROW(),1))-SUM(OFFSET(J1908,0,0,-ROW(),1)))</f>
        <v>-732</v>
      </c>
      <c r="L1908" s="35" t="str">
        <f t="shared" ca="1" si="117"/>
        <v>卖</v>
      </c>
      <c r="M1908" s="4" t="str">
        <f t="shared" ca="1" si="118"/>
        <v/>
      </c>
      <c r="N1908" s="3">
        <f ca="1">IF(L1907="买",E1908/E1907-1,0)-IF(M1908=1,计算结果!B$17,0)</f>
        <v>0</v>
      </c>
      <c r="O1908" s="2">
        <f t="shared" ca="1" si="119"/>
        <v>2.6576820364026821</v>
      </c>
      <c r="P1908" s="3">
        <f ca="1">1-O1908/MAX(O$2:O1908)</f>
        <v>0.52900171506667037</v>
      </c>
    </row>
    <row r="1909" spans="1:16" x14ac:dyDescent="0.15">
      <c r="A1909" s="1">
        <v>41222</v>
      </c>
      <c r="B1909">
        <v>2241.7600000000002</v>
      </c>
      <c r="C1909">
        <v>2252.1999999999998</v>
      </c>
      <c r="D1909">
        <v>2235.23</v>
      </c>
      <c r="E1909" s="2">
        <v>2240.92</v>
      </c>
      <c r="F1909" s="16">
        <v>24374278144</v>
      </c>
      <c r="G1909" s="3">
        <f t="shared" si="116"/>
        <v>-1.9996348105689732E-3</v>
      </c>
      <c r="H1909" s="3">
        <f>1-E1909/MAX(E$2:E1909)</f>
        <v>0.61870958960048994</v>
      </c>
      <c r="I1909" s="32">
        <v>429.64705882352928</v>
      </c>
      <c r="J1909" s="32">
        <v>517.64705882352928</v>
      </c>
      <c r="K1909" s="34">
        <f ca="1">IF(ROW()&gt;计算结果!B$18+1,SUM(OFFSET(I1909,0,0,-计算结果!B$18,1))-SUM(OFFSET(J1909,0,0,-计算结果!B$18,1)),SUM(OFFSET(I1909,0,0,-ROW(),1))-SUM(OFFSET(J1909,0,0,-ROW(),1)))</f>
        <v>-699</v>
      </c>
      <c r="L1909" s="35" t="str">
        <f t="shared" ca="1" si="117"/>
        <v>卖</v>
      </c>
      <c r="M1909" s="4" t="str">
        <f t="shared" ca="1" si="118"/>
        <v/>
      </c>
      <c r="N1909" s="3">
        <f ca="1">IF(L1908="买",E1909/E1908-1,0)-IF(M1909=1,计算结果!B$17,0)</f>
        <v>0</v>
      </c>
      <c r="O1909" s="2">
        <f t="shared" ca="1" si="119"/>
        <v>2.6576820364026821</v>
      </c>
      <c r="P1909" s="3">
        <f ca="1">1-O1909/MAX(O$2:O1909)</f>
        <v>0.52900171506667037</v>
      </c>
    </row>
    <row r="1910" spans="1:16" x14ac:dyDescent="0.15">
      <c r="A1910" s="1">
        <v>41225</v>
      </c>
      <c r="B1910">
        <v>2242.96</v>
      </c>
      <c r="C1910">
        <v>2254.6999999999998</v>
      </c>
      <c r="D1910">
        <v>2232.7399999999998</v>
      </c>
      <c r="E1910" s="2">
        <v>2251.85</v>
      </c>
      <c r="F1910" s="16">
        <v>29040822272</v>
      </c>
      <c r="G1910" s="3">
        <f t="shared" si="116"/>
        <v>4.8774610427859688E-3</v>
      </c>
      <c r="H1910" s="3">
        <f>1-E1910/MAX(E$2:E1910)</f>
        <v>0.61684986047777857</v>
      </c>
      <c r="I1910" s="32">
        <v>753.74103585657372</v>
      </c>
      <c r="J1910" s="32">
        <v>214.74103585657372</v>
      </c>
      <c r="K1910" s="34">
        <f ca="1">IF(ROW()&gt;计算结果!B$18+1,SUM(OFFSET(I1910,0,0,-计算结果!B$18,1))-SUM(OFFSET(J1910,0,0,-计算结果!B$18,1)),SUM(OFFSET(I1910,0,0,-ROW(),1))-SUM(OFFSET(J1910,0,0,-ROW(),1)))</f>
        <v>551.99999999999272</v>
      </c>
      <c r="L1910" s="35" t="str">
        <f t="shared" ca="1" si="117"/>
        <v>买</v>
      </c>
      <c r="M1910" s="4">
        <f t="shared" ca="1" si="118"/>
        <v>1</v>
      </c>
      <c r="N1910" s="3">
        <f ca="1">IF(L1909="买",E1910/E1909-1,0)-IF(M1910=1,计算结果!B$17,0)</f>
        <v>0</v>
      </c>
      <c r="O1910" s="2">
        <f t="shared" ca="1" si="119"/>
        <v>2.6576820364026821</v>
      </c>
      <c r="P1910" s="3">
        <f ca="1">1-O1910/MAX(O$2:O1910)</f>
        <v>0.52900171506667037</v>
      </c>
    </row>
    <row r="1911" spans="1:16" x14ac:dyDescent="0.15">
      <c r="A1911" s="1">
        <v>41226</v>
      </c>
      <c r="B1911">
        <v>2250.84</v>
      </c>
      <c r="C1911">
        <v>2250.84</v>
      </c>
      <c r="D1911">
        <v>2208.7199999999998</v>
      </c>
      <c r="E1911" s="2">
        <v>2212.44</v>
      </c>
      <c r="F1911" s="16">
        <v>28818452480</v>
      </c>
      <c r="G1911" s="3">
        <f t="shared" si="116"/>
        <v>-1.7501165708195376E-2</v>
      </c>
      <c r="H1911" s="3">
        <f>1-E1911/MAX(E$2:E1911)</f>
        <v>0.62355543456067508</v>
      </c>
      <c r="I1911" s="32">
        <v>83.670329670329664</v>
      </c>
      <c r="J1911" s="32">
        <v>929.67032967032969</v>
      </c>
      <c r="K1911" s="34">
        <f ca="1">IF(ROW()&gt;计算结果!B$18+1,SUM(OFFSET(I1911,0,0,-计算结果!B$18,1))-SUM(OFFSET(J1911,0,0,-计算结果!B$18,1)),SUM(OFFSET(I1911,0,0,-ROW(),1))-SUM(OFFSET(J1911,0,0,-ROW(),1)))</f>
        <v>229.00000000000728</v>
      </c>
      <c r="L1911" s="35" t="str">
        <f t="shared" ca="1" si="117"/>
        <v>买</v>
      </c>
      <c r="M1911" s="4" t="str">
        <f t="shared" ca="1" si="118"/>
        <v/>
      </c>
      <c r="N1911" s="3">
        <f ca="1">IF(L1910="买",E1911/E1910-1,0)-IF(M1911=1,计算结果!B$17,0)</f>
        <v>-1.7501165708195376E-2</v>
      </c>
      <c r="O1911" s="2">
        <f t="shared" ca="1" si="119"/>
        <v>2.6111695026839046</v>
      </c>
      <c r="P1911" s="3">
        <f ca="1">1-O1911/MAX(O$2:O1911)</f>
        <v>0.53724473409956441</v>
      </c>
    </row>
    <row r="1912" spans="1:16" x14ac:dyDescent="0.15">
      <c r="A1912" s="1">
        <v>41227</v>
      </c>
      <c r="B1912">
        <v>2213.09</v>
      </c>
      <c r="C1912">
        <v>2225.12</v>
      </c>
      <c r="D1912">
        <v>2206</v>
      </c>
      <c r="E1912" s="2">
        <v>2223.11</v>
      </c>
      <c r="F1912" s="16">
        <v>23592323072</v>
      </c>
      <c r="G1912" s="3">
        <f t="shared" si="116"/>
        <v>4.8227296559455457E-3</v>
      </c>
      <c r="H1912" s="3">
        <f>1-E1912/MAX(E$2:E1912)</f>
        <v>0.62173994419111134</v>
      </c>
      <c r="I1912" s="32">
        <v>587.90322580645147</v>
      </c>
      <c r="J1912" s="32">
        <v>362.90322580645147</v>
      </c>
      <c r="K1912" s="34">
        <f ca="1">IF(ROW()&gt;计算结果!B$18+1,SUM(OFFSET(I1912,0,0,-计算结果!B$18,1))-SUM(OFFSET(J1912,0,0,-计算结果!B$18,1)),SUM(OFFSET(I1912,0,0,-ROW(),1))-SUM(OFFSET(J1912,0,0,-ROW(),1)))</f>
        <v>-325.00000000000728</v>
      </c>
      <c r="L1912" s="35" t="str">
        <f t="shared" ca="1" si="117"/>
        <v>卖</v>
      </c>
      <c r="M1912" s="4">
        <f t="shared" ca="1" si="118"/>
        <v>1</v>
      </c>
      <c r="N1912" s="3">
        <f ca="1">IF(L1911="买",E1912/E1911-1,0)-IF(M1912=1,计算结果!B$17,0)</f>
        <v>4.8227296559455457E-3</v>
      </c>
      <c r="O1912" s="2">
        <f t="shared" ca="1" si="119"/>
        <v>2.6237624672811988</v>
      </c>
      <c r="P1912" s="3">
        <f ca="1">1-O1912/MAX(O$2:O1912)</f>
        <v>0.53501299055526141</v>
      </c>
    </row>
    <row r="1913" spans="1:16" x14ac:dyDescent="0.15">
      <c r="A1913" s="1">
        <v>41228</v>
      </c>
      <c r="B1913">
        <v>2210.75</v>
      </c>
      <c r="C1913">
        <v>2220.9899999999998</v>
      </c>
      <c r="D1913">
        <v>2193.52</v>
      </c>
      <c r="E1913" s="2">
        <v>2193.62</v>
      </c>
      <c r="F1913" s="16">
        <v>23778695168</v>
      </c>
      <c r="G1913" s="3">
        <f t="shared" si="116"/>
        <v>-1.3265200552379453E-2</v>
      </c>
      <c r="H1913" s="3">
        <f>1-E1913/MAX(E$2:E1913)</f>
        <v>0.62675763969237053</v>
      </c>
      <c r="I1913" s="32">
        <v>74</v>
      </c>
      <c r="J1913" s="32">
        <v>925</v>
      </c>
      <c r="K1913" s="34">
        <f ca="1">IF(ROW()&gt;计算结果!B$18+1,SUM(OFFSET(I1913,0,0,-计算结果!B$18,1))-SUM(OFFSET(J1913,0,0,-计算结果!B$18,1)),SUM(OFFSET(I1913,0,0,-ROW(),1))-SUM(OFFSET(J1913,0,0,-ROW(),1)))</f>
        <v>-701</v>
      </c>
      <c r="L1913" s="35" t="str">
        <f t="shared" ca="1" si="117"/>
        <v>卖</v>
      </c>
      <c r="M1913" s="4" t="str">
        <f t="shared" ca="1" si="118"/>
        <v/>
      </c>
      <c r="N1913" s="3">
        <f ca="1">IF(L1912="买",E1913/E1912-1,0)-IF(M1913=1,计算结果!B$17,0)</f>
        <v>0</v>
      </c>
      <c r="O1913" s="2">
        <f t="shared" ca="1" si="119"/>
        <v>2.6237624672811988</v>
      </c>
      <c r="P1913" s="3">
        <f ca="1">1-O1913/MAX(O$2:O1913)</f>
        <v>0.53501299055526141</v>
      </c>
    </row>
    <row r="1914" spans="1:16" x14ac:dyDescent="0.15">
      <c r="A1914" s="1">
        <v>41229</v>
      </c>
      <c r="B1914">
        <v>2189.5100000000002</v>
      </c>
      <c r="C1914">
        <v>2191.61</v>
      </c>
      <c r="D1914">
        <v>2162.98</v>
      </c>
      <c r="E1914" s="2">
        <v>2177.2399999999998</v>
      </c>
      <c r="F1914" s="16">
        <v>26118246400</v>
      </c>
      <c r="G1914" s="3">
        <f t="shared" si="116"/>
        <v>-7.4671091620244212E-3</v>
      </c>
      <c r="H1914" s="3">
        <f>1-E1914/MAX(E$2:E1914)</f>
        <v>0.6295446811406793</v>
      </c>
      <c r="I1914" s="32">
        <v>317.53846153846155</v>
      </c>
      <c r="J1914" s="32">
        <v>661.53846153846155</v>
      </c>
      <c r="K1914" s="34">
        <f ca="1">IF(ROW()&gt;计算结果!B$18+1,SUM(OFFSET(I1914,0,0,-计算结果!B$18,1))-SUM(OFFSET(J1914,0,0,-计算结果!B$18,1)),SUM(OFFSET(I1914,0,0,-ROW(),1))-SUM(OFFSET(J1914,0,0,-ROW(),1)))</f>
        <v>-1913</v>
      </c>
      <c r="L1914" s="35" t="str">
        <f t="shared" ca="1" si="117"/>
        <v>卖</v>
      </c>
      <c r="M1914" s="4" t="str">
        <f t="shared" ca="1" si="118"/>
        <v/>
      </c>
      <c r="N1914" s="3">
        <f ca="1">IF(L1913="买",E1914/E1913-1,0)-IF(M1914=1,计算结果!B$17,0)</f>
        <v>0</v>
      </c>
      <c r="O1914" s="2">
        <f t="shared" ca="1" si="119"/>
        <v>2.6237624672811988</v>
      </c>
      <c r="P1914" s="3">
        <f ca="1">1-O1914/MAX(O$2:O1914)</f>
        <v>0.53501299055526141</v>
      </c>
    </row>
    <row r="1915" spans="1:16" x14ac:dyDescent="0.15">
      <c r="A1915" s="1">
        <v>41232</v>
      </c>
      <c r="B1915">
        <v>2175.1799999999998</v>
      </c>
      <c r="C1915">
        <v>2176.4899999999998</v>
      </c>
      <c r="D1915">
        <v>2149.54</v>
      </c>
      <c r="E1915" s="2">
        <v>2174.9899999999998</v>
      </c>
      <c r="F1915" s="16">
        <v>26737221632</v>
      </c>
      <c r="G1915" s="3">
        <f t="shared" si="116"/>
        <v>-1.0334184563943749E-3</v>
      </c>
      <c r="H1915" s="3">
        <f>1-E1915/MAX(E$2:E1915)</f>
        <v>0.629927516504458</v>
      </c>
      <c r="I1915" s="32">
        <v>681.82550335570465</v>
      </c>
      <c r="J1915" s="32">
        <v>273.82550335570465</v>
      </c>
      <c r="K1915" s="34">
        <f ca="1">IF(ROW()&gt;计算结果!B$18+1,SUM(OFFSET(I1915,0,0,-计算结果!B$18,1))-SUM(OFFSET(J1915,0,0,-计算结果!B$18,1)),SUM(OFFSET(I1915,0,0,-ROW(),1))-SUM(OFFSET(J1915,0,0,-ROW(),1)))</f>
        <v>-2436.9999999999964</v>
      </c>
      <c r="L1915" s="35" t="str">
        <f t="shared" ca="1" si="117"/>
        <v>卖</v>
      </c>
      <c r="M1915" s="4" t="str">
        <f t="shared" ca="1" si="118"/>
        <v/>
      </c>
      <c r="N1915" s="3">
        <f ca="1">IF(L1914="买",E1915/E1914-1,0)-IF(M1915=1,计算结果!B$17,0)</f>
        <v>0</v>
      </c>
      <c r="O1915" s="2">
        <f t="shared" ca="1" si="119"/>
        <v>2.6237624672811988</v>
      </c>
      <c r="P1915" s="3">
        <f ca="1">1-O1915/MAX(O$2:O1915)</f>
        <v>0.53501299055526141</v>
      </c>
    </row>
    <row r="1916" spans="1:16" x14ac:dyDescent="0.15">
      <c r="A1916" s="1">
        <v>41233</v>
      </c>
      <c r="B1916">
        <v>2180.21</v>
      </c>
      <c r="C1916">
        <v>2184.33</v>
      </c>
      <c r="D1916">
        <v>2163.5300000000002</v>
      </c>
      <c r="E1916" s="2">
        <v>2164.88</v>
      </c>
      <c r="F1916" s="16">
        <v>22999195648</v>
      </c>
      <c r="G1916" s="3">
        <f t="shared" si="116"/>
        <v>-4.6482972335503137E-3</v>
      </c>
      <c r="H1916" s="3">
        <f>1-E1916/MAX(E$2:E1916)</f>
        <v>0.63164772340570341</v>
      </c>
      <c r="I1916" s="32">
        <v>293.07142857142856</v>
      </c>
      <c r="J1916" s="32">
        <v>666.07142857142856</v>
      </c>
      <c r="K1916" s="34">
        <f ca="1">IF(ROW()&gt;计算结果!B$18+1,SUM(OFFSET(I1916,0,0,-计算结果!B$18,1))-SUM(OFFSET(J1916,0,0,-计算结果!B$18,1)),SUM(OFFSET(I1916,0,0,-ROW(),1))-SUM(OFFSET(J1916,0,0,-ROW(),1)))</f>
        <v>-3246.0000000000036</v>
      </c>
      <c r="L1916" s="35" t="str">
        <f t="shared" ca="1" si="117"/>
        <v>卖</v>
      </c>
      <c r="M1916" s="4" t="str">
        <f t="shared" ca="1" si="118"/>
        <v/>
      </c>
      <c r="N1916" s="3">
        <f ca="1">IF(L1915="买",E1916/E1915-1,0)-IF(M1916=1,计算结果!B$17,0)</f>
        <v>0</v>
      </c>
      <c r="O1916" s="2">
        <f t="shared" ca="1" si="119"/>
        <v>2.6237624672811988</v>
      </c>
      <c r="P1916" s="3">
        <f ca="1">1-O1916/MAX(O$2:O1916)</f>
        <v>0.53501299055526141</v>
      </c>
    </row>
    <row r="1917" spans="1:16" x14ac:dyDescent="0.15">
      <c r="A1917" s="1">
        <v>41234</v>
      </c>
      <c r="B1917">
        <v>2165.41</v>
      </c>
      <c r="C1917">
        <v>2195.46</v>
      </c>
      <c r="D1917">
        <v>2151.38</v>
      </c>
      <c r="E1917" s="2">
        <v>2194.9</v>
      </c>
      <c r="F1917" s="16">
        <v>27121950720</v>
      </c>
      <c r="G1917" s="3">
        <f t="shared" si="116"/>
        <v>1.386681940800405E-2</v>
      </c>
      <c r="H1917" s="3">
        <f>1-E1917/MAX(E$2:E1917)</f>
        <v>0.62653984890764303</v>
      </c>
      <c r="I1917" s="32">
        <v>892.9779917469051</v>
      </c>
      <c r="J1917" s="32">
        <v>107.9779917469051</v>
      </c>
      <c r="K1917" s="34">
        <f ca="1">IF(ROW()&gt;计算结果!B$18+1,SUM(OFFSET(I1917,0,0,-计算结果!B$18,1))-SUM(OFFSET(J1917,0,0,-计算结果!B$18,1)),SUM(OFFSET(I1917,0,0,-ROW(),1))-SUM(OFFSET(J1917,0,0,-ROW(),1)))</f>
        <v>-2225.0000000000073</v>
      </c>
      <c r="L1917" s="35" t="str">
        <f t="shared" ca="1" si="117"/>
        <v>卖</v>
      </c>
      <c r="M1917" s="4" t="str">
        <f t="shared" ca="1" si="118"/>
        <v/>
      </c>
      <c r="N1917" s="3">
        <f ca="1">IF(L1916="买",E1917/E1916-1,0)-IF(M1917=1,计算结果!B$17,0)</f>
        <v>0</v>
      </c>
      <c r="O1917" s="2">
        <f t="shared" ca="1" si="119"/>
        <v>2.6237624672811988</v>
      </c>
      <c r="P1917" s="3">
        <f ca="1">1-O1917/MAX(O$2:O1917)</f>
        <v>0.53501299055526141</v>
      </c>
    </row>
    <row r="1918" spans="1:16" x14ac:dyDescent="0.15">
      <c r="A1918" s="1">
        <v>41235</v>
      </c>
      <c r="B1918">
        <v>2181.1799999999998</v>
      </c>
      <c r="C1918">
        <v>2185.58</v>
      </c>
      <c r="D1918">
        <v>2169.66</v>
      </c>
      <c r="E1918" s="2">
        <v>2177.5500000000002</v>
      </c>
      <c r="F1918" s="16">
        <v>21536153600</v>
      </c>
      <c r="G1918" s="3">
        <f t="shared" si="116"/>
        <v>-7.9046881406897862E-3</v>
      </c>
      <c r="H1918" s="3">
        <f>1-E1918/MAX(E$2:E1918)</f>
        <v>0.62949193493500299</v>
      </c>
      <c r="I1918" s="32">
        <v>151.68292682926827</v>
      </c>
      <c r="J1918" s="32">
        <v>842.68292682926824</v>
      </c>
      <c r="K1918" s="34">
        <f ca="1">IF(ROW()&gt;计算结果!B$18+1,SUM(OFFSET(I1918,0,0,-计算结果!B$18,1))-SUM(OFFSET(J1918,0,0,-计算结果!B$18,1)),SUM(OFFSET(I1918,0,0,-ROW(),1))-SUM(OFFSET(J1918,0,0,-ROW(),1)))</f>
        <v>-3626.0000000000073</v>
      </c>
      <c r="L1918" s="35" t="str">
        <f t="shared" ca="1" si="117"/>
        <v>卖</v>
      </c>
      <c r="M1918" s="4" t="str">
        <f t="shared" ca="1" si="118"/>
        <v/>
      </c>
      <c r="N1918" s="3">
        <f ca="1">IF(L1917="买",E1918/E1917-1,0)-IF(M1918=1,计算结果!B$17,0)</f>
        <v>0</v>
      </c>
      <c r="O1918" s="2">
        <f t="shared" ca="1" si="119"/>
        <v>2.6237624672811988</v>
      </c>
      <c r="P1918" s="3">
        <f ca="1">1-O1918/MAX(O$2:O1918)</f>
        <v>0.53501299055526141</v>
      </c>
    </row>
    <row r="1919" spans="1:16" x14ac:dyDescent="0.15">
      <c r="A1919" s="1">
        <v>41236</v>
      </c>
      <c r="B1919">
        <v>2184.41</v>
      </c>
      <c r="C1919">
        <v>2202.4699999999998</v>
      </c>
      <c r="D1919">
        <v>2179.73</v>
      </c>
      <c r="E1919" s="2">
        <v>2192.6799999999998</v>
      </c>
      <c r="F1919" s="16">
        <v>26307629056</v>
      </c>
      <c r="G1919" s="3">
        <f t="shared" si="116"/>
        <v>6.9481757020504187E-3</v>
      </c>
      <c r="H1919" s="3">
        <f>1-E1919/MAX(E$2:E1919)</f>
        <v>0.6269175797999047</v>
      </c>
      <c r="I1919" s="32">
        <v>618.90476190476193</v>
      </c>
      <c r="J1919" s="32">
        <v>301.90476190476193</v>
      </c>
      <c r="K1919" s="34">
        <f ca="1">IF(ROW()&gt;计算结果!B$18+1,SUM(OFFSET(I1919,0,0,-计算结果!B$18,1))-SUM(OFFSET(J1919,0,0,-计算结果!B$18,1)),SUM(OFFSET(I1919,0,0,-ROW(),1))-SUM(OFFSET(J1919,0,0,-ROW(),1)))</f>
        <v>-3051.0000000000073</v>
      </c>
      <c r="L1919" s="35" t="str">
        <f t="shared" ca="1" si="117"/>
        <v>卖</v>
      </c>
      <c r="M1919" s="4" t="str">
        <f t="shared" ca="1" si="118"/>
        <v/>
      </c>
      <c r="N1919" s="3">
        <f ca="1">IF(L1918="买",E1919/E1918-1,0)-IF(M1919=1,计算结果!B$17,0)</f>
        <v>0</v>
      </c>
      <c r="O1919" s="2">
        <f t="shared" ca="1" si="119"/>
        <v>2.6237624672811988</v>
      </c>
      <c r="P1919" s="3">
        <f ca="1">1-O1919/MAX(O$2:O1919)</f>
        <v>0.53501299055526141</v>
      </c>
    </row>
    <row r="1920" spans="1:16" x14ac:dyDescent="0.15">
      <c r="A1920" s="1">
        <v>41239</v>
      </c>
      <c r="B1920">
        <v>2187.2399999999998</v>
      </c>
      <c r="C1920">
        <v>2191.36</v>
      </c>
      <c r="D1920">
        <v>2172.1</v>
      </c>
      <c r="E1920" s="2">
        <v>2175.6</v>
      </c>
      <c r="F1920" s="16">
        <v>22231498752</v>
      </c>
      <c r="G1920" s="3">
        <f t="shared" si="116"/>
        <v>-7.7895543353339036E-3</v>
      </c>
      <c r="H1920" s="3">
        <f>1-E1920/MAX(E$2:E1920)</f>
        <v>0.62982372558361122</v>
      </c>
      <c r="I1920" s="32">
        <v>200.62162162162164</v>
      </c>
      <c r="J1920" s="32">
        <v>771.62162162162167</v>
      </c>
      <c r="K1920" s="34">
        <f ca="1">IF(ROW()&gt;计算结果!B$18+1,SUM(OFFSET(I1920,0,0,-计算结果!B$18,1))-SUM(OFFSET(J1920,0,0,-计算结果!B$18,1)),SUM(OFFSET(I1920,0,0,-ROW(),1))-SUM(OFFSET(J1920,0,0,-ROW(),1)))</f>
        <v>-2842.0000000000073</v>
      </c>
      <c r="L1920" s="35" t="str">
        <f t="shared" ca="1" si="117"/>
        <v>卖</v>
      </c>
      <c r="M1920" s="4" t="str">
        <f t="shared" ca="1" si="118"/>
        <v/>
      </c>
      <c r="N1920" s="3">
        <f ca="1">IF(L1919="买",E1920/E1919-1,0)-IF(M1920=1,计算结果!B$17,0)</f>
        <v>0</v>
      </c>
      <c r="O1920" s="2">
        <f t="shared" ca="1" si="119"/>
        <v>2.6237624672811988</v>
      </c>
      <c r="P1920" s="3">
        <f ca="1">1-O1920/MAX(O$2:O1920)</f>
        <v>0.53501299055526141</v>
      </c>
    </row>
    <row r="1921" spans="1:16" x14ac:dyDescent="0.15">
      <c r="A1921" s="1">
        <v>41240</v>
      </c>
      <c r="B1921">
        <v>2168.59</v>
      </c>
      <c r="C1921">
        <v>2173.46</v>
      </c>
      <c r="D1921">
        <v>2150.2199999999998</v>
      </c>
      <c r="E1921" s="2">
        <v>2150.64</v>
      </c>
      <c r="F1921" s="16">
        <v>26149734400</v>
      </c>
      <c r="G1921" s="3">
        <f t="shared" si="116"/>
        <v>-1.1472697186982961E-2</v>
      </c>
      <c r="H1921" s="3">
        <f>1-E1921/MAX(E$2:E1921)</f>
        <v>0.63407064588579598</v>
      </c>
      <c r="I1921" s="32">
        <v>48.421052631578952</v>
      </c>
      <c r="J1921" s="32">
        <v>968.42105263157896</v>
      </c>
      <c r="K1921" s="34">
        <f ca="1">IF(ROW()&gt;计算结果!B$18+1,SUM(OFFSET(I1921,0,0,-计算结果!B$18,1))-SUM(OFFSET(J1921,0,0,-计算结果!B$18,1)),SUM(OFFSET(I1921,0,0,-ROW(),1))-SUM(OFFSET(J1921,0,0,-ROW(),1)))</f>
        <v>-4170.0000000000146</v>
      </c>
      <c r="L1921" s="35" t="str">
        <f t="shared" ca="1" si="117"/>
        <v>卖</v>
      </c>
      <c r="M1921" s="4" t="str">
        <f t="shared" ca="1" si="118"/>
        <v/>
      </c>
      <c r="N1921" s="3">
        <f ca="1">IF(L1920="买",E1921/E1920-1,0)-IF(M1921=1,计算结果!B$17,0)</f>
        <v>0</v>
      </c>
      <c r="O1921" s="2">
        <f t="shared" ca="1" si="119"/>
        <v>2.6237624672811988</v>
      </c>
      <c r="P1921" s="3">
        <f ca="1">1-O1921/MAX(O$2:O1921)</f>
        <v>0.53501299055526141</v>
      </c>
    </row>
    <row r="1922" spans="1:16" x14ac:dyDescent="0.15">
      <c r="A1922" s="1">
        <v>41241</v>
      </c>
      <c r="B1922">
        <v>2142.5</v>
      </c>
      <c r="C1922">
        <v>2144.8000000000002</v>
      </c>
      <c r="D1922">
        <v>2126.0300000000002</v>
      </c>
      <c r="E1922" s="2">
        <v>2129.16</v>
      </c>
      <c r="F1922" s="16">
        <v>24423321600</v>
      </c>
      <c r="G1922" s="3">
        <f t="shared" si="116"/>
        <v>-9.9877245843097429E-3</v>
      </c>
      <c r="H1922" s="3">
        <f>1-E1922/MAX(E$2:E1922)</f>
        <v>0.63772544749200299</v>
      </c>
      <c r="I1922" s="32">
        <v>123.06976744186048</v>
      </c>
      <c r="J1922" s="32">
        <v>879.06976744186045</v>
      </c>
      <c r="K1922" s="34">
        <f ca="1">IF(ROW()&gt;计算结果!B$18+1,SUM(OFFSET(I1922,0,0,-计算结果!B$18,1))-SUM(OFFSET(J1922,0,0,-计算结果!B$18,1)),SUM(OFFSET(I1922,0,0,-ROW(),1))-SUM(OFFSET(J1922,0,0,-ROW(),1)))</f>
        <v>-4310.0000000000109</v>
      </c>
      <c r="L1922" s="35" t="str">
        <f t="shared" ca="1" si="117"/>
        <v>卖</v>
      </c>
      <c r="M1922" s="4" t="str">
        <f t="shared" ca="1" si="118"/>
        <v/>
      </c>
      <c r="N1922" s="3">
        <f ca="1">IF(L1921="买",E1922/E1921-1,0)-IF(M1922=1,计算结果!B$17,0)</f>
        <v>0</v>
      </c>
      <c r="O1922" s="2">
        <f t="shared" ca="1" si="119"/>
        <v>2.6237624672811988</v>
      </c>
      <c r="P1922" s="3">
        <f ca="1">1-O1922/MAX(O$2:O1922)</f>
        <v>0.53501299055526141</v>
      </c>
    </row>
    <row r="1923" spans="1:16" x14ac:dyDescent="0.15">
      <c r="A1923" s="1">
        <v>41242</v>
      </c>
      <c r="B1923">
        <v>2128.8000000000002</v>
      </c>
      <c r="C1923">
        <v>2140.88</v>
      </c>
      <c r="D1923">
        <v>2114.48</v>
      </c>
      <c r="E1923" s="2">
        <v>2115.6799999999998</v>
      </c>
      <c r="F1923" s="16">
        <v>24016257024</v>
      </c>
      <c r="G1923" s="3">
        <f t="shared" ref="G1923:G1986" si="120">E1923/E1922-1</f>
        <v>-6.331135283398126E-3</v>
      </c>
      <c r="H1923" s="3">
        <f>1-E1923/MAX(E$2:E1923)</f>
        <v>0.64001905669366366</v>
      </c>
      <c r="I1923" s="32">
        <v>190.66666666666666</v>
      </c>
      <c r="J1923" s="32">
        <v>762.66666666666663</v>
      </c>
      <c r="K1923" s="34">
        <f ca="1">IF(ROW()&gt;计算结果!B$18+1,SUM(OFFSET(I1923,0,0,-计算结果!B$18,1))-SUM(OFFSET(J1923,0,0,-计算结果!B$18,1)),SUM(OFFSET(I1923,0,0,-ROW(),1))-SUM(OFFSET(J1923,0,0,-ROW(),1)))</f>
        <v>-4503</v>
      </c>
      <c r="L1923" s="35" t="str">
        <f t="shared" ca="1" si="117"/>
        <v>卖</v>
      </c>
      <c r="M1923" s="4" t="str">
        <f t="shared" ca="1" si="118"/>
        <v/>
      </c>
      <c r="N1923" s="3">
        <f ca="1">IF(L1922="买",E1923/E1922-1,0)-IF(M1923=1,计算结果!B$17,0)</f>
        <v>0</v>
      </c>
      <c r="O1923" s="2">
        <f t="shared" ca="1" si="119"/>
        <v>2.6237624672811988</v>
      </c>
      <c r="P1923" s="3">
        <f ca="1">1-O1923/MAX(O$2:O1923)</f>
        <v>0.53501299055526141</v>
      </c>
    </row>
    <row r="1924" spans="1:16" x14ac:dyDescent="0.15">
      <c r="A1924" s="1">
        <v>41243</v>
      </c>
      <c r="B1924">
        <v>2114.2399999999998</v>
      </c>
      <c r="C1924">
        <v>2142.86</v>
      </c>
      <c r="D1924">
        <v>2109.96</v>
      </c>
      <c r="E1924" s="2">
        <v>2139.66</v>
      </c>
      <c r="F1924" s="16">
        <v>28552067072</v>
      </c>
      <c r="G1924" s="3">
        <f t="shared" si="120"/>
        <v>1.1334417303183963E-2</v>
      </c>
      <c r="H1924" s="3">
        <f>1-E1924/MAX(E$2:E1924)</f>
        <v>0.63593888246103591</v>
      </c>
      <c r="I1924" s="32">
        <v>898.03921568627447</v>
      </c>
      <c r="J1924" s="32">
        <v>98.039215686274474</v>
      </c>
      <c r="K1924" s="34">
        <f ca="1">IF(ROW()&gt;计算结果!B$18+1,SUM(OFFSET(I1924,0,0,-计算结果!B$18,1))-SUM(OFFSET(J1924,0,0,-计算结果!B$18,1)),SUM(OFFSET(I1924,0,0,-ROW(),1))-SUM(OFFSET(J1924,0,0,-ROW(),1)))</f>
        <v>-3841</v>
      </c>
      <c r="L1924" s="35" t="str">
        <f t="shared" ref="L1924:L1987" ca="1" si="121">(IF(K1924&lt;0,"卖","买"))</f>
        <v>卖</v>
      </c>
      <c r="M1924" s="4" t="str">
        <f t="shared" ref="M1924:M1987" ca="1" si="122">IF(L1923&lt;&gt;L1924,1,"")</f>
        <v/>
      </c>
      <c r="N1924" s="3">
        <f ca="1">IF(L1923="买",E1924/E1923-1,0)-IF(M1924=1,计算结果!B$17,0)</f>
        <v>0</v>
      </c>
      <c r="O1924" s="2">
        <f t="shared" ref="O1924:O1987" ca="1" si="123">IFERROR(O1923*(1+N1924),O1923)</f>
        <v>2.6237624672811988</v>
      </c>
      <c r="P1924" s="3">
        <f ca="1">1-O1924/MAX(O$2:O1924)</f>
        <v>0.53501299055526141</v>
      </c>
    </row>
    <row r="1925" spans="1:16" x14ac:dyDescent="0.15">
      <c r="A1925" s="1">
        <v>41246</v>
      </c>
      <c r="B1925">
        <v>2136.6999999999998</v>
      </c>
      <c r="C1925">
        <v>2152.61</v>
      </c>
      <c r="D1925">
        <v>2108.15</v>
      </c>
      <c r="E1925" s="2">
        <v>2108.85</v>
      </c>
      <c r="F1925" s="16">
        <v>34173652992</v>
      </c>
      <c r="G1925" s="3">
        <f t="shared" si="120"/>
        <v>-1.4399484030172993E-2</v>
      </c>
      <c r="H1925" s="3">
        <f>1-E1925/MAX(E$2:E1925)</f>
        <v>0.64118117470904512</v>
      </c>
      <c r="I1925" s="32">
        <v>113.26436781609196</v>
      </c>
      <c r="J1925" s="32">
        <v>871.26436781609198</v>
      </c>
      <c r="K1925" s="34">
        <f ca="1">IF(ROW()&gt;计算结果!B$18+1,SUM(OFFSET(I1925,0,0,-计算结果!B$18,1))-SUM(OFFSET(J1925,0,0,-计算结果!B$18,1)),SUM(OFFSET(I1925,0,0,-ROW(),1))-SUM(OFFSET(J1925,0,0,-ROW(),1)))</f>
        <v>-4508.9999999999964</v>
      </c>
      <c r="L1925" s="35" t="str">
        <f t="shared" ca="1" si="121"/>
        <v>卖</v>
      </c>
      <c r="M1925" s="4" t="str">
        <f t="shared" ca="1" si="122"/>
        <v/>
      </c>
      <c r="N1925" s="3">
        <f ca="1">IF(L1924="买",E1925/E1924-1,0)-IF(M1925=1,计算结果!B$17,0)</f>
        <v>0</v>
      </c>
      <c r="O1925" s="2">
        <f t="shared" ca="1" si="123"/>
        <v>2.6237624672811988</v>
      </c>
      <c r="P1925" s="3">
        <f ca="1">1-O1925/MAX(O$2:O1925)</f>
        <v>0.53501299055526141</v>
      </c>
    </row>
    <row r="1926" spans="1:16" x14ac:dyDescent="0.15">
      <c r="A1926" s="1">
        <v>41247</v>
      </c>
      <c r="B1926">
        <v>2104.9299999999998</v>
      </c>
      <c r="C1926">
        <v>2135.66</v>
      </c>
      <c r="D1926">
        <v>2102.14</v>
      </c>
      <c r="E1926" s="2">
        <v>2131.4699999999998</v>
      </c>
      <c r="F1926" s="16">
        <v>31732336640</v>
      </c>
      <c r="G1926" s="3">
        <f t="shared" si="120"/>
        <v>1.0726225193826044E-2</v>
      </c>
      <c r="H1926" s="3">
        <f>1-E1926/MAX(E$2:E1926)</f>
        <v>0.63733240318519024</v>
      </c>
      <c r="I1926" s="32">
        <v>799.11111111111109</v>
      </c>
      <c r="J1926" s="32">
        <v>161.11111111111109</v>
      </c>
      <c r="K1926" s="34">
        <f ca="1">IF(ROW()&gt;计算结果!B$18+1,SUM(OFFSET(I1926,0,0,-计算结果!B$18,1))-SUM(OFFSET(J1926,0,0,-计算结果!B$18,1)),SUM(OFFSET(I1926,0,0,-ROW(),1))-SUM(OFFSET(J1926,0,0,-ROW(),1)))</f>
        <v>-4691.9999999999964</v>
      </c>
      <c r="L1926" s="35" t="str">
        <f t="shared" ca="1" si="121"/>
        <v>卖</v>
      </c>
      <c r="M1926" s="4" t="str">
        <f t="shared" ca="1" si="122"/>
        <v/>
      </c>
      <c r="N1926" s="3">
        <f ca="1">IF(L1925="买",E1926/E1925-1,0)-IF(M1926=1,计算结果!B$17,0)</f>
        <v>0</v>
      </c>
      <c r="O1926" s="2">
        <f t="shared" ca="1" si="123"/>
        <v>2.6237624672811988</v>
      </c>
      <c r="P1926" s="3">
        <f ca="1">1-O1926/MAX(O$2:O1926)</f>
        <v>0.53501299055526141</v>
      </c>
    </row>
    <row r="1927" spans="1:16" x14ac:dyDescent="0.15">
      <c r="A1927" s="1">
        <v>41248</v>
      </c>
      <c r="B1927">
        <v>2128.39</v>
      </c>
      <c r="C1927">
        <v>2219.09</v>
      </c>
      <c r="D1927">
        <v>2126.79</v>
      </c>
      <c r="E1927" s="2">
        <v>2207.88</v>
      </c>
      <c r="F1927" s="16">
        <v>69109047296</v>
      </c>
      <c r="G1927" s="3">
        <f t="shared" si="120"/>
        <v>3.5848498923278349E-2</v>
      </c>
      <c r="H1927" s="3">
        <f>1-E1927/MAX(E$2:E1927)</f>
        <v>0.62433131423126653</v>
      </c>
      <c r="I1927" s="32">
        <v>1004.999679049988</v>
      </c>
      <c r="J1927" s="32">
        <v>7.9996790499880035</v>
      </c>
      <c r="K1927" s="34">
        <f ca="1">IF(ROW()&gt;计算结果!B$18+1,SUM(OFFSET(I1927,0,0,-计算结果!B$18,1))-SUM(OFFSET(J1927,0,0,-计算结果!B$18,1)),SUM(OFFSET(I1927,0,0,-ROW(),1))-SUM(OFFSET(J1927,0,0,-ROW(),1)))</f>
        <v>-3210.9999999999964</v>
      </c>
      <c r="L1927" s="35" t="str">
        <f t="shared" ca="1" si="121"/>
        <v>卖</v>
      </c>
      <c r="M1927" s="4" t="str">
        <f t="shared" ca="1" si="122"/>
        <v/>
      </c>
      <c r="N1927" s="3">
        <f ca="1">IF(L1926="买",E1927/E1926-1,0)-IF(M1927=1,计算结果!B$17,0)</f>
        <v>0</v>
      </c>
      <c r="O1927" s="2">
        <f t="shared" ca="1" si="123"/>
        <v>2.6237624672811988</v>
      </c>
      <c r="P1927" s="3">
        <f ca="1">1-O1927/MAX(O$2:O1927)</f>
        <v>0.53501299055526141</v>
      </c>
    </row>
    <row r="1928" spans="1:16" x14ac:dyDescent="0.15">
      <c r="A1928" s="1">
        <v>41249</v>
      </c>
      <c r="B1928">
        <v>2205.61</v>
      </c>
      <c r="C1928">
        <v>2216.98</v>
      </c>
      <c r="D1928">
        <v>2191.23</v>
      </c>
      <c r="E1928" s="2">
        <v>2203.6</v>
      </c>
      <c r="F1928" s="16">
        <v>42758569984</v>
      </c>
      <c r="G1928" s="3">
        <f t="shared" si="120"/>
        <v>-1.9385111509684361E-3</v>
      </c>
      <c r="H1928" s="3">
        <f>1-E1928/MAX(E$2:E1928)</f>
        <v>0.62505955216769893</v>
      </c>
      <c r="I1928" s="32">
        <v>309.12244897959187</v>
      </c>
      <c r="J1928" s="32">
        <v>606.12244897959181</v>
      </c>
      <c r="K1928" s="34">
        <f ca="1">IF(ROW()&gt;计算结果!B$18+1,SUM(OFFSET(I1928,0,0,-计算结果!B$18,1))-SUM(OFFSET(J1928,0,0,-计算结果!B$18,1)),SUM(OFFSET(I1928,0,0,-ROW(),1))-SUM(OFFSET(J1928,0,0,-ROW(),1)))</f>
        <v>-4010.9999999999891</v>
      </c>
      <c r="L1928" s="35" t="str">
        <f t="shared" ca="1" si="121"/>
        <v>卖</v>
      </c>
      <c r="M1928" s="4" t="str">
        <f t="shared" ca="1" si="122"/>
        <v/>
      </c>
      <c r="N1928" s="3">
        <f ca="1">IF(L1927="买",E1928/E1927-1,0)-IF(M1928=1,计算结果!B$17,0)</f>
        <v>0</v>
      </c>
      <c r="O1928" s="2">
        <f t="shared" ca="1" si="123"/>
        <v>2.6237624672811988</v>
      </c>
      <c r="P1928" s="3">
        <f ca="1">1-O1928/MAX(O$2:O1928)</f>
        <v>0.53501299055526141</v>
      </c>
    </row>
    <row r="1929" spans="1:16" x14ac:dyDescent="0.15">
      <c r="A1929" s="1">
        <v>41250</v>
      </c>
      <c r="B1929">
        <v>2203.89</v>
      </c>
      <c r="C1929">
        <v>2250.5300000000002</v>
      </c>
      <c r="D1929">
        <v>2198.11</v>
      </c>
      <c r="E1929" s="2">
        <v>2246.7600000000002</v>
      </c>
      <c r="F1929" s="16">
        <v>64996499456</v>
      </c>
      <c r="G1929" s="3">
        <f t="shared" si="120"/>
        <v>1.9586131784353089E-2</v>
      </c>
      <c r="H1929" s="3">
        <f>1-E1929/MAX(E$2:E1929)</f>
        <v>0.6177159191451711</v>
      </c>
      <c r="I1929" s="32">
        <v>976.00393700787413</v>
      </c>
      <c r="J1929" s="32">
        <v>31.003937007874129</v>
      </c>
      <c r="K1929" s="34">
        <f ca="1">IF(ROW()&gt;计算结果!B$18+1,SUM(OFFSET(I1929,0,0,-计算结果!B$18,1))-SUM(OFFSET(J1929,0,0,-计算结果!B$18,1)),SUM(OFFSET(I1929,0,0,-ROW(),1))-SUM(OFFSET(J1929,0,0,-ROW(),1)))</f>
        <v>-2285.9999999999927</v>
      </c>
      <c r="L1929" s="35" t="str">
        <f t="shared" ca="1" si="121"/>
        <v>卖</v>
      </c>
      <c r="M1929" s="4" t="str">
        <f t="shared" ca="1" si="122"/>
        <v/>
      </c>
      <c r="N1929" s="3">
        <f ca="1">IF(L1928="买",E1929/E1928-1,0)-IF(M1929=1,计算结果!B$17,0)</f>
        <v>0</v>
      </c>
      <c r="O1929" s="2">
        <f t="shared" ca="1" si="123"/>
        <v>2.6237624672811988</v>
      </c>
      <c r="P1929" s="3">
        <f ca="1">1-O1929/MAX(O$2:O1929)</f>
        <v>0.53501299055526141</v>
      </c>
    </row>
    <row r="1930" spans="1:16" x14ac:dyDescent="0.15">
      <c r="A1930" s="1">
        <v>41253</v>
      </c>
      <c r="B1930">
        <v>2254.92</v>
      </c>
      <c r="C1930">
        <v>2276.2800000000002</v>
      </c>
      <c r="D1930">
        <v>2250.44</v>
      </c>
      <c r="E1930" s="2">
        <v>2271.0500000000002</v>
      </c>
      <c r="F1930" s="16">
        <v>61399773184</v>
      </c>
      <c r="G1930" s="3">
        <f t="shared" si="120"/>
        <v>1.0811123573501336E-2</v>
      </c>
      <c r="H1930" s="3">
        <f>1-E1930/MAX(E$2:E1930)</f>
        <v>0.61358299870686717</v>
      </c>
      <c r="I1930" s="32">
        <v>915.01866251944011</v>
      </c>
      <c r="J1930" s="32">
        <v>66.018662519440113</v>
      </c>
      <c r="K1930" s="34">
        <f ca="1">IF(ROW()&gt;计算结果!B$18+1,SUM(OFFSET(I1930,0,0,-计算结果!B$18,1))-SUM(OFFSET(J1930,0,0,-计算结果!B$18,1)),SUM(OFFSET(I1930,0,0,-ROW(),1))-SUM(OFFSET(J1930,0,0,-ROW(),1)))</f>
        <v>-684.99999999999272</v>
      </c>
      <c r="L1930" s="35" t="str">
        <f t="shared" ca="1" si="121"/>
        <v>卖</v>
      </c>
      <c r="M1930" s="4" t="str">
        <f t="shared" ca="1" si="122"/>
        <v/>
      </c>
      <c r="N1930" s="3">
        <f ca="1">IF(L1929="买",E1930/E1929-1,0)-IF(M1930=1,计算结果!B$17,0)</f>
        <v>0</v>
      </c>
      <c r="O1930" s="2">
        <f t="shared" ca="1" si="123"/>
        <v>2.6237624672811988</v>
      </c>
      <c r="P1930" s="3">
        <f ca="1">1-O1930/MAX(O$2:O1930)</f>
        <v>0.53501299055526141</v>
      </c>
    </row>
    <row r="1931" spans="1:16" x14ac:dyDescent="0.15">
      <c r="A1931" s="1">
        <v>41254</v>
      </c>
      <c r="B1931">
        <v>2263.21</v>
      </c>
      <c r="C1931">
        <v>2274.9899999999998</v>
      </c>
      <c r="D1931">
        <v>2254.3000000000002</v>
      </c>
      <c r="E1931" s="2">
        <v>2258.5</v>
      </c>
      <c r="F1931" s="16">
        <v>45087981568</v>
      </c>
      <c r="G1931" s="3">
        <f t="shared" si="120"/>
        <v>-5.5260782457454694E-3</v>
      </c>
      <c r="H1931" s="3">
        <f>1-E1931/MAX(E$2:E1931)</f>
        <v>0.61571836929149937</v>
      </c>
      <c r="I1931" s="32">
        <v>218.92957746478874</v>
      </c>
      <c r="J1931" s="32">
        <v>754.92957746478874</v>
      </c>
      <c r="K1931" s="34">
        <f ca="1">IF(ROW()&gt;计算结果!B$18+1,SUM(OFFSET(I1931,0,0,-计算结果!B$18,1))-SUM(OFFSET(J1931,0,0,-计算结果!B$18,1)),SUM(OFFSET(I1931,0,0,-ROW(),1))-SUM(OFFSET(J1931,0,0,-ROW(),1)))</f>
        <v>-1732</v>
      </c>
      <c r="L1931" s="35" t="str">
        <f t="shared" ca="1" si="121"/>
        <v>卖</v>
      </c>
      <c r="M1931" s="4" t="str">
        <f t="shared" ca="1" si="122"/>
        <v/>
      </c>
      <c r="N1931" s="3">
        <f ca="1">IF(L1930="买",E1931/E1930-1,0)-IF(M1931=1,计算结果!B$17,0)</f>
        <v>0</v>
      </c>
      <c r="O1931" s="2">
        <f t="shared" ca="1" si="123"/>
        <v>2.6237624672811988</v>
      </c>
      <c r="P1931" s="3">
        <f ca="1">1-O1931/MAX(O$2:O1931)</f>
        <v>0.53501299055526141</v>
      </c>
    </row>
    <row r="1932" spans="1:16" x14ac:dyDescent="0.15">
      <c r="A1932" s="1">
        <v>41255</v>
      </c>
      <c r="B1932">
        <v>2257.73</v>
      </c>
      <c r="C1932">
        <v>2273.21</v>
      </c>
      <c r="D1932">
        <v>2247.9499999999998</v>
      </c>
      <c r="E1932" s="2">
        <v>2267.77</v>
      </c>
      <c r="F1932" s="16">
        <v>39182536704</v>
      </c>
      <c r="G1932" s="3">
        <f t="shared" si="120"/>
        <v>4.1044941332741836E-3</v>
      </c>
      <c r="H1932" s="3">
        <f>1-E1932/MAX(E$2:E1932)</f>
        <v>0.61414108759273123</v>
      </c>
      <c r="I1932" s="32">
        <v>409.26315789473699</v>
      </c>
      <c r="J1932" s="32">
        <v>505.26315789473699</v>
      </c>
      <c r="K1932" s="34">
        <f ca="1">IF(ROW()&gt;计算结果!B$18+1,SUM(OFFSET(I1932,0,0,-计算结果!B$18,1))-SUM(OFFSET(J1932,0,0,-计算结果!B$18,1)),SUM(OFFSET(I1932,0,0,-ROW(),1))-SUM(OFFSET(J1932,0,0,-ROW(),1)))</f>
        <v>-1329</v>
      </c>
      <c r="L1932" s="35" t="str">
        <f t="shared" ca="1" si="121"/>
        <v>卖</v>
      </c>
      <c r="M1932" s="4" t="str">
        <f t="shared" ca="1" si="122"/>
        <v/>
      </c>
      <c r="N1932" s="3">
        <f ca="1">IF(L1931="买",E1932/E1931-1,0)-IF(M1932=1,计算结果!B$17,0)</f>
        <v>0</v>
      </c>
      <c r="O1932" s="2">
        <f t="shared" ca="1" si="123"/>
        <v>2.6237624672811988</v>
      </c>
      <c r="P1932" s="3">
        <f ca="1">1-O1932/MAX(O$2:O1932)</f>
        <v>0.53501299055526141</v>
      </c>
    </row>
    <row r="1933" spans="1:16" x14ac:dyDescent="0.15">
      <c r="A1933" s="1">
        <v>41256</v>
      </c>
      <c r="B1933">
        <v>2260.6</v>
      </c>
      <c r="C1933">
        <v>2266.7199999999998</v>
      </c>
      <c r="D1933">
        <v>2242.56</v>
      </c>
      <c r="E1933" s="2">
        <v>2242.64</v>
      </c>
      <c r="F1933" s="16">
        <v>36665683968</v>
      </c>
      <c r="G1933" s="3">
        <f t="shared" si="120"/>
        <v>-1.1081370685739778E-2</v>
      </c>
      <c r="H1933" s="3">
        <f>1-E1933/MAX(E$2:E1933)</f>
        <v>0.61841693323351254</v>
      </c>
      <c r="I1933" s="32">
        <v>156.22222222222223</v>
      </c>
      <c r="J1933" s="32">
        <v>822.22222222222217</v>
      </c>
      <c r="K1933" s="34">
        <f ca="1">IF(ROW()&gt;计算结果!B$18+1,SUM(OFFSET(I1933,0,0,-计算结果!B$18,1))-SUM(OFFSET(J1933,0,0,-计算结果!B$18,1)),SUM(OFFSET(I1933,0,0,-ROW(),1))-SUM(OFFSET(J1933,0,0,-ROW(),1)))</f>
        <v>-1543</v>
      </c>
      <c r="L1933" s="35" t="str">
        <f t="shared" ca="1" si="121"/>
        <v>卖</v>
      </c>
      <c r="M1933" s="4" t="str">
        <f t="shared" ca="1" si="122"/>
        <v/>
      </c>
      <c r="N1933" s="3">
        <f ca="1">IF(L1932="买",E1933/E1932-1,0)-IF(M1933=1,计算结果!B$17,0)</f>
        <v>0</v>
      </c>
      <c r="O1933" s="2">
        <f t="shared" ca="1" si="123"/>
        <v>2.6237624672811988</v>
      </c>
      <c r="P1933" s="3">
        <f ca="1">1-O1933/MAX(O$2:O1933)</f>
        <v>0.53501299055526141</v>
      </c>
    </row>
    <row r="1934" spans="1:16" x14ac:dyDescent="0.15">
      <c r="A1934" s="1">
        <v>41257</v>
      </c>
      <c r="B1934">
        <v>2245.64</v>
      </c>
      <c r="C1934">
        <v>2357.11</v>
      </c>
      <c r="D1934">
        <v>2245.64</v>
      </c>
      <c r="E1934" s="2">
        <v>2355.87</v>
      </c>
      <c r="F1934" s="16">
        <v>93934739456</v>
      </c>
      <c r="G1934" s="3">
        <f t="shared" si="120"/>
        <v>5.0489601541040985E-2</v>
      </c>
      <c r="H1934" s="3">
        <f>1-E1934/MAX(E$2:E1934)</f>
        <v>0.59915095623766423</v>
      </c>
      <c r="I1934" s="32">
        <v>1010</v>
      </c>
      <c r="J1934" s="32">
        <v>2</v>
      </c>
      <c r="K1934" s="34">
        <f ca="1">IF(ROW()&gt;计算结果!B$18+1,SUM(OFFSET(I1934,0,0,-计算结果!B$18,1))-SUM(OFFSET(J1934,0,0,-计算结果!B$18,1)),SUM(OFFSET(I1934,0,0,-ROW(),1))-SUM(OFFSET(J1934,0,0,-ROW(),1)))</f>
        <v>-676</v>
      </c>
      <c r="L1934" s="35" t="str">
        <f t="shared" ca="1" si="121"/>
        <v>卖</v>
      </c>
      <c r="M1934" s="4" t="str">
        <f t="shared" ca="1" si="122"/>
        <v/>
      </c>
      <c r="N1934" s="3">
        <f ca="1">IF(L1933="买",E1934/E1933-1,0)-IF(M1934=1,计算结果!B$17,0)</f>
        <v>0</v>
      </c>
      <c r="O1934" s="2">
        <f t="shared" ca="1" si="123"/>
        <v>2.6237624672811988</v>
      </c>
      <c r="P1934" s="3">
        <f ca="1">1-O1934/MAX(O$2:O1934)</f>
        <v>0.53501299055526141</v>
      </c>
    </row>
    <row r="1935" spans="1:16" x14ac:dyDescent="0.15">
      <c r="A1935" s="1">
        <v>41260</v>
      </c>
      <c r="B1935">
        <v>2359.1999999999998</v>
      </c>
      <c r="C1935">
        <v>2380</v>
      </c>
      <c r="D1935">
        <v>2358.66</v>
      </c>
      <c r="E1935" s="2">
        <v>2366.6999999999998</v>
      </c>
      <c r="F1935" s="16">
        <v>85000822784</v>
      </c>
      <c r="G1935" s="3">
        <f t="shared" si="120"/>
        <v>4.5970278495841566E-3</v>
      </c>
      <c r="H1935" s="3">
        <f>1-E1935/MAX(E$2:E1935)</f>
        <v>0.59730824202000954</v>
      </c>
      <c r="I1935" s="32">
        <v>684.71052631578948</v>
      </c>
      <c r="J1935" s="32">
        <v>271.71052631578948</v>
      </c>
      <c r="K1935" s="34">
        <f ca="1">IF(ROW()&gt;计算结果!B$18+1,SUM(OFFSET(I1935,0,0,-计算结果!B$18,1))-SUM(OFFSET(J1935,0,0,-计算结果!B$18,1)),SUM(OFFSET(I1935,0,0,-ROW(),1))-SUM(OFFSET(J1935,0,0,-ROW(),1)))</f>
        <v>-1018</v>
      </c>
      <c r="L1935" s="35" t="str">
        <f t="shared" ca="1" si="121"/>
        <v>卖</v>
      </c>
      <c r="M1935" s="4" t="str">
        <f t="shared" ca="1" si="122"/>
        <v/>
      </c>
      <c r="N1935" s="3">
        <f ca="1">IF(L1934="买",E1935/E1934-1,0)-IF(M1935=1,计算结果!B$17,0)</f>
        <v>0</v>
      </c>
      <c r="O1935" s="2">
        <f t="shared" ca="1" si="123"/>
        <v>2.6237624672811988</v>
      </c>
      <c r="P1935" s="3">
        <f ca="1">1-O1935/MAX(O$2:O1935)</f>
        <v>0.53501299055526141</v>
      </c>
    </row>
    <row r="1936" spans="1:16" x14ac:dyDescent="0.15">
      <c r="A1936" s="1">
        <v>41261</v>
      </c>
      <c r="B1936">
        <v>2361.1</v>
      </c>
      <c r="C1936">
        <v>2398.63</v>
      </c>
      <c r="D1936">
        <v>2347.08</v>
      </c>
      <c r="E1936" s="2">
        <v>2368.12</v>
      </c>
      <c r="F1936" s="16">
        <v>78802837504</v>
      </c>
      <c r="G1936" s="3">
        <f t="shared" si="120"/>
        <v>5.9999154941481336E-4</v>
      </c>
      <c r="H1936" s="3">
        <f>1-E1936/MAX(E$2:E1936)</f>
        <v>0.59706663036820262</v>
      </c>
      <c r="I1936" s="32">
        <v>355.05128205128204</v>
      </c>
      <c r="J1936" s="32">
        <v>582.05128205128199</v>
      </c>
      <c r="K1936" s="34">
        <f ca="1">IF(ROW()&gt;计算结果!B$18+1,SUM(OFFSET(I1936,0,0,-计算结果!B$18,1))-SUM(OFFSET(J1936,0,0,-计算结果!B$18,1)),SUM(OFFSET(I1936,0,0,-ROW(),1))-SUM(OFFSET(J1936,0,0,-ROW(),1)))</f>
        <v>-597</v>
      </c>
      <c r="L1936" s="35" t="str">
        <f t="shared" ca="1" si="121"/>
        <v>卖</v>
      </c>
      <c r="M1936" s="4" t="str">
        <f t="shared" ca="1" si="122"/>
        <v/>
      </c>
      <c r="N1936" s="3">
        <f ca="1">IF(L1935="买",E1936/E1935-1,0)-IF(M1936=1,计算结果!B$17,0)</f>
        <v>0</v>
      </c>
      <c r="O1936" s="2">
        <f t="shared" ca="1" si="123"/>
        <v>2.6237624672811988</v>
      </c>
      <c r="P1936" s="3">
        <f ca="1">1-O1936/MAX(O$2:O1936)</f>
        <v>0.53501299055526141</v>
      </c>
    </row>
    <row r="1937" spans="1:16" x14ac:dyDescent="0.15">
      <c r="A1937" s="1">
        <v>41262</v>
      </c>
      <c r="B1937">
        <v>2362.8000000000002</v>
      </c>
      <c r="C1937">
        <v>2387.14</v>
      </c>
      <c r="D1937">
        <v>2358.0300000000002</v>
      </c>
      <c r="E1937" s="2">
        <v>2371.11</v>
      </c>
      <c r="F1937" s="16">
        <v>61140746240</v>
      </c>
      <c r="G1937" s="3">
        <f t="shared" si="120"/>
        <v>1.2626049355608515E-3</v>
      </c>
      <c r="H1937" s="3">
        <f>1-E1937/MAX(E$2:E1937)</f>
        <v>0.59655788470700333</v>
      </c>
      <c r="I1937" s="32">
        <v>440.9999999999996</v>
      </c>
      <c r="J1937" s="32">
        <v>449.9999999999996</v>
      </c>
      <c r="K1937" s="34">
        <f ca="1">IF(ROW()&gt;计算结果!B$18+1,SUM(OFFSET(I1937,0,0,-计算结果!B$18,1))-SUM(OFFSET(J1937,0,0,-计算结果!B$18,1)),SUM(OFFSET(I1937,0,0,-ROW(),1))-SUM(OFFSET(J1937,0,0,-ROW(),1)))</f>
        <v>-826.99999999999272</v>
      </c>
      <c r="L1937" s="35" t="str">
        <f t="shared" ca="1" si="121"/>
        <v>卖</v>
      </c>
      <c r="M1937" s="4" t="str">
        <f t="shared" ca="1" si="122"/>
        <v/>
      </c>
      <c r="N1937" s="3">
        <f ca="1">IF(L1936="买",E1937/E1936-1,0)-IF(M1937=1,计算结果!B$17,0)</f>
        <v>0</v>
      </c>
      <c r="O1937" s="2">
        <f t="shared" ca="1" si="123"/>
        <v>2.6237624672811988</v>
      </c>
      <c r="P1937" s="3">
        <f ca="1">1-O1937/MAX(O$2:O1937)</f>
        <v>0.53501299055526141</v>
      </c>
    </row>
    <row r="1938" spans="1:16" x14ac:dyDescent="0.15">
      <c r="A1938" s="1">
        <v>41263</v>
      </c>
      <c r="B1938">
        <v>2361.3200000000002</v>
      </c>
      <c r="C1938">
        <v>2391.92</v>
      </c>
      <c r="D1938">
        <v>2346.5500000000002</v>
      </c>
      <c r="E1938" s="2">
        <v>2384.8200000000002</v>
      </c>
      <c r="F1938" s="16">
        <v>63028690944</v>
      </c>
      <c r="G1938" s="3">
        <f t="shared" si="120"/>
        <v>5.7821020534687406E-3</v>
      </c>
      <c r="H1938" s="3">
        <f>1-E1938/MAX(E$2:E1938)</f>
        <v>0.59422514122371195</v>
      </c>
      <c r="I1938" s="32">
        <v>480.66666666666623</v>
      </c>
      <c r="J1938" s="32">
        <v>466.66666666666623</v>
      </c>
      <c r="K1938" s="34">
        <f ca="1">IF(ROW()&gt;计算结果!B$18+1,SUM(OFFSET(I1938,0,0,-计算结果!B$18,1))-SUM(OFFSET(J1938,0,0,-计算结果!B$18,1)),SUM(OFFSET(I1938,0,0,-ROW(),1))-SUM(OFFSET(J1938,0,0,-ROW(),1)))</f>
        <v>-1537.9999999999927</v>
      </c>
      <c r="L1938" s="35" t="str">
        <f t="shared" ca="1" si="121"/>
        <v>卖</v>
      </c>
      <c r="M1938" s="4" t="str">
        <f t="shared" ca="1" si="122"/>
        <v/>
      </c>
      <c r="N1938" s="3">
        <f ca="1">IF(L1937="买",E1938/E1937-1,0)-IF(M1938=1,计算结果!B$17,0)</f>
        <v>0</v>
      </c>
      <c r="O1938" s="2">
        <f t="shared" ca="1" si="123"/>
        <v>2.6237624672811988</v>
      </c>
      <c r="P1938" s="3">
        <f ca="1">1-O1938/MAX(O$2:O1938)</f>
        <v>0.53501299055526141</v>
      </c>
    </row>
    <row r="1939" spans="1:16" x14ac:dyDescent="0.15">
      <c r="A1939" s="1">
        <v>41264</v>
      </c>
      <c r="B1939">
        <v>2386.38</v>
      </c>
      <c r="C1939">
        <v>2414.2199999999998</v>
      </c>
      <c r="D1939">
        <v>2365.0300000000002</v>
      </c>
      <c r="E1939" s="2">
        <v>2372</v>
      </c>
      <c r="F1939" s="16">
        <v>66887708672</v>
      </c>
      <c r="G1939" s="3">
        <f t="shared" si="120"/>
        <v>-5.3756677652821994E-3</v>
      </c>
      <c r="H1939" s="3">
        <f>1-E1939/MAX(E$2:E1939)</f>
        <v>0.5964064520519976</v>
      </c>
      <c r="I1939" s="32">
        <v>352.56097560975604</v>
      </c>
      <c r="J1939" s="32">
        <v>597.56097560975604</v>
      </c>
      <c r="K1939" s="34">
        <f ca="1">IF(ROW()&gt;计算结果!B$18+1,SUM(OFFSET(I1939,0,0,-计算结果!B$18,1))-SUM(OFFSET(J1939,0,0,-计算结果!B$18,1)),SUM(OFFSET(I1939,0,0,-ROW(),1))-SUM(OFFSET(J1939,0,0,-ROW(),1)))</f>
        <v>-2767.9999999999854</v>
      </c>
      <c r="L1939" s="35" t="str">
        <f t="shared" ca="1" si="121"/>
        <v>卖</v>
      </c>
      <c r="M1939" s="4" t="str">
        <f t="shared" ca="1" si="122"/>
        <v/>
      </c>
      <c r="N1939" s="3">
        <f ca="1">IF(L1938="买",E1939/E1938-1,0)-IF(M1939=1,计算结果!B$17,0)</f>
        <v>0</v>
      </c>
      <c r="O1939" s="2">
        <f t="shared" ca="1" si="123"/>
        <v>2.6237624672811988</v>
      </c>
      <c r="P1939" s="3">
        <f ca="1">1-O1939/MAX(O$2:O1939)</f>
        <v>0.53501299055526141</v>
      </c>
    </row>
    <row r="1940" spans="1:16" x14ac:dyDescent="0.15">
      <c r="A1940" s="1">
        <v>41267</v>
      </c>
      <c r="B1940">
        <v>2368.0100000000002</v>
      </c>
      <c r="C1940">
        <v>2396.73</v>
      </c>
      <c r="D1940">
        <v>2367.04</v>
      </c>
      <c r="E1940" s="2">
        <v>2381.2199999999998</v>
      </c>
      <c r="F1940" s="16">
        <v>54121541632</v>
      </c>
      <c r="G1940" s="3">
        <f t="shared" si="120"/>
        <v>3.8870151770655781E-3</v>
      </c>
      <c r="H1940" s="3">
        <f>1-E1940/MAX(E$2:E1940)</f>
        <v>0.5948376778057578</v>
      </c>
      <c r="I1940" s="32">
        <v>524.33333333333337</v>
      </c>
      <c r="J1940" s="32">
        <v>433.33333333333337</v>
      </c>
      <c r="K1940" s="34">
        <f ca="1">IF(ROW()&gt;计算结果!B$18+1,SUM(OFFSET(I1940,0,0,-计算结果!B$18,1))-SUM(OFFSET(J1940,0,0,-计算结果!B$18,1)),SUM(OFFSET(I1940,0,0,-ROW(),1))-SUM(OFFSET(J1940,0,0,-ROW(),1)))</f>
        <v>-3070.9999999999964</v>
      </c>
      <c r="L1940" s="35" t="str">
        <f t="shared" ca="1" si="121"/>
        <v>卖</v>
      </c>
      <c r="M1940" s="4" t="str">
        <f t="shared" ca="1" si="122"/>
        <v/>
      </c>
      <c r="N1940" s="3">
        <f ca="1">IF(L1939="买",E1940/E1939-1,0)-IF(M1940=1,计算结果!B$17,0)</f>
        <v>0</v>
      </c>
      <c r="O1940" s="2">
        <f t="shared" ca="1" si="123"/>
        <v>2.6237624672811988</v>
      </c>
      <c r="P1940" s="3">
        <f ca="1">1-O1940/MAX(O$2:O1940)</f>
        <v>0.53501299055526141</v>
      </c>
    </row>
    <row r="1941" spans="1:16" x14ac:dyDescent="0.15">
      <c r="A1941" s="1">
        <v>41268</v>
      </c>
      <c r="B1941">
        <v>2373.88</v>
      </c>
      <c r="C1941">
        <v>2459.3000000000002</v>
      </c>
      <c r="D1941">
        <v>2365.41</v>
      </c>
      <c r="E1941" s="2">
        <v>2448.4</v>
      </c>
      <c r="F1941" s="16">
        <v>89877774336</v>
      </c>
      <c r="G1941" s="3">
        <f t="shared" si="120"/>
        <v>2.8212428922989252E-2</v>
      </c>
      <c r="H1941" s="3">
        <f>1-E1941/MAX(E$2:E1941)</f>
        <v>0.5834070645885796</v>
      </c>
      <c r="I1941" s="32">
        <v>1004.0003323363244</v>
      </c>
      <c r="J1941" s="32">
        <v>11.000332336324391</v>
      </c>
      <c r="K1941" s="34">
        <f ca="1">IF(ROW()&gt;计算结果!B$18+1,SUM(OFFSET(I1941,0,0,-计算结果!B$18,1))-SUM(OFFSET(J1941,0,0,-计算结果!B$18,1)),SUM(OFFSET(I1941,0,0,-ROW(),1))-SUM(OFFSET(J1941,0,0,-ROW(),1)))</f>
        <v>-1694.0000000000073</v>
      </c>
      <c r="L1941" s="35" t="str">
        <f t="shared" ca="1" si="121"/>
        <v>卖</v>
      </c>
      <c r="M1941" s="4" t="str">
        <f t="shared" ca="1" si="122"/>
        <v/>
      </c>
      <c r="N1941" s="3">
        <f ca="1">IF(L1940="买",E1941/E1940-1,0)-IF(M1941=1,计算结果!B$17,0)</f>
        <v>0</v>
      </c>
      <c r="O1941" s="2">
        <f t="shared" ca="1" si="123"/>
        <v>2.6237624672811988</v>
      </c>
      <c r="P1941" s="3">
        <f ca="1">1-O1941/MAX(O$2:O1941)</f>
        <v>0.53501299055526141</v>
      </c>
    </row>
    <row r="1942" spans="1:16" x14ac:dyDescent="0.15">
      <c r="A1942" s="1">
        <v>41269</v>
      </c>
      <c r="B1942">
        <v>2445.9899999999998</v>
      </c>
      <c r="C1942">
        <v>2458.0100000000002</v>
      </c>
      <c r="D1942">
        <v>2441.64</v>
      </c>
      <c r="E1942" s="2">
        <v>2457.62</v>
      </c>
      <c r="F1942" s="16">
        <v>68406243328</v>
      </c>
      <c r="G1942" s="3">
        <f t="shared" si="120"/>
        <v>3.7657245548112783E-3</v>
      </c>
      <c r="H1942" s="3">
        <f>1-E1942/MAX(E$2:E1942)</f>
        <v>0.58183829034233991</v>
      </c>
      <c r="I1942" s="32">
        <v>802.01028277634964</v>
      </c>
      <c r="J1942" s="32">
        <v>164.01028277634964</v>
      </c>
      <c r="K1942" s="34">
        <f ca="1">IF(ROW()&gt;计算结果!B$18+1,SUM(OFFSET(I1942,0,0,-计算结果!B$18,1))-SUM(OFFSET(J1942,0,0,-计算结果!B$18,1)),SUM(OFFSET(I1942,0,0,-ROW(),1))-SUM(OFFSET(J1942,0,0,-ROW(),1)))</f>
        <v>-1561</v>
      </c>
      <c r="L1942" s="35" t="str">
        <f t="shared" ca="1" si="121"/>
        <v>卖</v>
      </c>
      <c r="M1942" s="4" t="str">
        <f t="shared" ca="1" si="122"/>
        <v/>
      </c>
      <c r="N1942" s="3">
        <f ca="1">IF(L1941="买",E1942/E1941-1,0)-IF(M1942=1,计算结果!B$17,0)</f>
        <v>0</v>
      </c>
      <c r="O1942" s="2">
        <f t="shared" ca="1" si="123"/>
        <v>2.6237624672811988</v>
      </c>
      <c r="P1942" s="3">
        <f ca="1">1-O1942/MAX(O$2:O1942)</f>
        <v>0.53501299055526141</v>
      </c>
    </row>
    <row r="1943" spans="1:16" x14ac:dyDescent="0.15">
      <c r="A1943" s="1">
        <v>41270</v>
      </c>
      <c r="B1943">
        <v>2464.7800000000002</v>
      </c>
      <c r="C1943">
        <v>2479.79</v>
      </c>
      <c r="D1943">
        <v>2443.6799999999998</v>
      </c>
      <c r="E1943" s="2">
        <v>2444.59</v>
      </c>
      <c r="F1943" s="16">
        <v>69327601664</v>
      </c>
      <c r="G1943" s="3">
        <f t="shared" si="120"/>
        <v>-5.3018774261276436E-3</v>
      </c>
      <c r="H1943" s="3">
        <f>1-E1943/MAX(E$2:E1943)</f>
        <v>0.58405533247124475</v>
      </c>
      <c r="I1943" s="32">
        <v>254.69230769230765</v>
      </c>
      <c r="J1943" s="32">
        <v>727.69230769230762</v>
      </c>
      <c r="K1943" s="34">
        <f ca="1">IF(ROW()&gt;计算结果!B$18+1,SUM(OFFSET(I1943,0,0,-计算结果!B$18,1))-SUM(OFFSET(J1943,0,0,-计算结果!B$18,1)),SUM(OFFSET(I1943,0,0,-ROW(),1))-SUM(OFFSET(J1943,0,0,-ROW(),1)))</f>
        <v>-1359</v>
      </c>
      <c r="L1943" s="35" t="str">
        <f t="shared" ca="1" si="121"/>
        <v>卖</v>
      </c>
      <c r="M1943" s="4" t="str">
        <f t="shared" ca="1" si="122"/>
        <v/>
      </c>
      <c r="N1943" s="3">
        <f ca="1">IF(L1942="买",E1943/E1942-1,0)-IF(M1943=1,计算结果!B$17,0)</f>
        <v>0</v>
      </c>
      <c r="O1943" s="2">
        <f t="shared" ca="1" si="123"/>
        <v>2.6237624672811988</v>
      </c>
      <c r="P1943" s="3">
        <f ca="1">1-O1943/MAX(O$2:O1943)</f>
        <v>0.53501299055526141</v>
      </c>
    </row>
    <row r="1944" spans="1:16" x14ac:dyDescent="0.15">
      <c r="A1944" s="1">
        <v>41271</v>
      </c>
      <c r="B1944">
        <v>2448.08</v>
      </c>
      <c r="C1944">
        <v>2481.59</v>
      </c>
      <c r="D1944">
        <v>2444.38</v>
      </c>
      <c r="E1944" s="2">
        <v>2480.0500000000002</v>
      </c>
      <c r="F1944" s="16">
        <v>66053287936</v>
      </c>
      <c r="G1944" s="3">
        <f t="shared" si="120"/>
        <v>1.4505499899778673E-2</v>
      </c>
      <c r="H1944" s="3">
        <f>1-E1944/MAX(E$2:E1944)</f>
        <v>0.5780218471380929</v>
      </c>
      <c r="I1944" s="32">
        <v>828.0385438972163</v>
      </c>
      <c r="J1944" s="32">
        <v>146.0385438972163</v>
      </c>
      <c r="K1944" s="34">
        <f ca="1">IF(ROW()&gt;计算结果!B$18+1,SUM(OFFSET(I1944,0,0,-计算结果!B$18,1))-SUM(OFFSET(J1944,0,0,-计算结果!B$18,1)),SUM(OFFSET(I1944,0,0,-ROW(),1))-SUM(OFFSET(J1944,0,0,-ROW(),1)))</f>
        <v>-872.99999999999272</v>
      </c>
      <c r="L1944" s="35" t="str">
        <f t="shared" ca="1" si="121"/>
        <v>卖</v>
      </c>
      <c r="M1944" s="4" t="str">
        <f t="shared" ca="1" si="122"/>
        <v/>
      </c>
      <c r="N1944" s="3">
        <f ca="1">IF(L1943="买",E1944/E1943-1,0)-IF(M1944=1,计算结果!B$17,0)</f>
        <v>0</v>
      </c>
      <c r="O1944" s="2">
        <f t="shared" ca="1" si="123"/>
        <v>2.6237624672811988</v>
      </c>
      <c r="P1944" s="3">
        <f ca="1">1-O1944/MAX(O$2:O1944)</f>
        <v>0.53501299055526141</v>
      </c>
    </row>
    <row r="1945" spans="1:16" x14ac:dyDescent="0.15">
      <c r="A1945" s="1">
        <v>41274</v>
      </c>
      <c r="B1945">
        <v>2485.56</v>
      </c>
      <c r="C1945">
        <v>2522.9499999999998</v>
      </c>
      <c r="D1945">
        <v>2485.56</v>
      </c>
      <c r="E1945" s="2">
        <v>2522.9499999999998</v>
      </c>
      <c r="F1945" s="16">
        <v>81149083648</v>
      </c>
      <c r="G1945" s="3">
        <f t="shared" si="120"/>
        <v>1.7298038346000855E-2</v>
      </c>
      <c r="H1945" s="3">
        <f>1-E1945/MAX(E$2:E1945)</f>
        <v>0.57072245286871304</v>
      </c>
      <c r="I1945" s="32">
        <v>762.03322259136212</v>
      </c>
      <c r="J1945" s="32">
        <v>190.03322259136212</v>
      </c>
      <c r="K1945" s="34">
        <f ca="1">IF(ROW()&gt;计算结果!B$18+1,SUM(OFFSET(I1945,0,0,-计算结果!B$18,1))-SUM(OFFSET(J1945,0,0,-计算结果!B$18,1)),SUM(OFFSET(I1945,0,0,-ROW(),1))-SUM(OFFSET(J1945,0,0,-ROW(),1)))</f>
        <v>604</v>
      </c>
      <c r="L1945" s="35" t="str">
        <f t="shared" ca="1" si="121"/>
        <v>买</v>
      </c>
      <c r="M1945" s="4">
        <f t="shared" ca="1" si="122"/>
        <v>1</v>
      </c>
      <c r="N1945" s="3">
        <f ca="1">IF(L1944="买",E1945/E1944-1,0)-IF(M1945=1,计算结果!B$17,0)</f>
        <v>0</v>
      </c>
      <c r="O1945" s="2">
        <f t="shared" ca="1" si="123"/>
        <v>2.6237624672811988</v>
      </c>
      <c r="P1945" s="3">
        <f ca="1">1-O1945/MAX(O$2:O1945)</f>
        <v>0.53501299055526141</v>
      </c>
    </row>
    <row r="1946" spans="1:16" x14ac:dyDescent="0.15">
      <c r="A1946" s="1">
        <v>41278</v>
      </c>
      <c r="B1946">
        <v>2551.81</v>
      </c>
      <c r="C1946">
        <v>2558.5300000000002</v>
      </c>
      <c r="D1946">
        <v>2498.89</v>
      </c>
      <c r="E1946" s="2">
        <v>2524.41</v>
      </c>
      <c r="F1946" s="16">
        <v>95579242496</v>
      </c>
      <c r="G1946" s="3">
        <f t="shared" si="120"/>
        <v>5.7868764739699152E-4</v>
      </c>
      <c r="H1946" s="3">
        <f>1-E1946/MAX(E$2:E1946)</f>
        <v>0.57047403525488327</v>
      </c>
      <c r="I1946" s="32">
        <v>343.95652173913044</v>
      </c>
      <c r="J1946" s="32">
        <v>636.95652173913049</v>
      </c>
      <c r="K1946" s="34">
        <f ca="1">IF(ROW()&gt;计算结果!B$18+1,SUM(OFFSET(I1946,0,0,-计算结果!B$18,1))-SUM(OFFSET(J1946,0,0,-计算结果!B$18,1)),SUM(OFFSET(I1946,0,0,-ROW(),1))-SUM(OFFSET(J1946,0,0,-ROW(),1)))</f>
        <v>617</v>
      </c>
      <c r="L1946" s="35" t="str">
        <f t="shared" ca="1" si="121"/>
        <v>买</v>
      </c>
      <c r="M1946" s="4" t="str">
        <f t="shared" ca="1" si="122"/>
        <v/>
      </c>
      <c r="N1946" s="3">
        <f ca="1">IF(L1945="买",E1946/E1945-1,0)-IF(M1946=1,计算结果!B$17,0)</f>
        <v>5.7868764739699152E-4</v>
      </c>
      <c r="O1946" s="2">
        <f t="shared" ca="1" si="123"/>
        <v>2.6252808062107182</v>
      </c>
      <c r="P1946" s="3">
        <f ca="1">1-O1946/MAX(O$2:O1946)</f>
        <v>0.53474390831669572</v>
      </c>
    </row>
    <row r="1947" spans="1:16" x14ac:dyDescent="0.15">
      <c r="A1947" s="1">
        <v>41281</v>
      </c>
      <c r="B1947">
        <v>2518.0500000000002</v>
      </c>
      <c r="C1947">
        <v>2545.9699999999998</v>
      </c>
      <c r="D1947">
        <v>2511.6</v>
      </c>
      <c r="E1947" s="2">
        <v>2535.9899999999998</v>
      </c>
      <c r="F1947" s="16">
        <v>73167511552</v>
      </c>
      <c r="G1947" s="3">
        <f t="shared" si="120"/>
        <v>4.5872104769035804E-3</v>
      </c>
      <c r="H1947" s="3">
        <f>1-E1947/MAX(E$2:E1947)</f>
        <v>0.56850370924930238</v>
      </c>
      <c r="I1947" s="32">
        <v>713.46236559139788</v>
      </c>
      <c r="J1947" s="32">
        <v>249.46236559139788</v>
      </c>
      <c r="K1947" s="34">
        <f ca="1">IF(ROW()&gt;计算结果!B$18+1,SUM(OFFSET(I1947,0,0,-计算结果!B$18,1))-SUM(OFFSET(J1947,0,0,-计算结果!B$18,1)),SUM(OFFSET(I1947,0,0,-ROW(),1))-SUM(OFFSET(J1947,0,0,-ROW(),1)))</f>
        <v>501</v>
      </c>
      <c r="L1947" s="35" t="str">
        <f t="shared" ca="1" si="121"/>
        <v>买</v>
      </c>
      <c r="M1947" s="4" t="str">
        <f t="shared" ca="1" si="122"/>
        <v/>
      </c>
      <c r="N1947" s="3">
        <f ca="1">IF(L1946="买",E1947/E1946-1,0)-IF(M1947=1,计算结果!B$17,0)</f>
        <v>4.5872104769035804E-3</v>
      </c>
      <c r="O1947" s="2">
        <f t="shared" ca="1" si="123"/>
        <v>2.6373235218297819</v>
      </c>
      <c r="P1947" s="3">
        <f ca="1">1-O1947/MAX(O$2:O1947)</f>
        <v>0.5326096806984828</v>
      </c>
    </row>
    <row r="1948" spans="1:16" x14ac:dyDescent="0.15">
      <c r="A1948" s="1">
        <v>41282</v>
      </c>
      <c r="B1948">
        <v>2534.65</v>
      </c>
      <c r="C1948">
        <v>2540.5100000000002</v>
      </c>
      <c r="D1948">
        <v>2502.4899999999998</v>
      </c>
      <c r="E1948" s="2">
        <v>2525.33</v>
      </c>
      <c r="F1948" s="16">
        <v>76498059264</v>
      </c>
      <c r="G1948" s="3">
        <f t="shared" si="120"/>
        <v>-4.2034866068083598E-3</v>
      </c>
      <c r="H1948" s="3">
        <f>1-E1948/MAX(E$2:E1948)</f>
        <v>0.57031749812836052</v>
      </c>
      <c r="I1948" s="32">
        <v>639.78723404255322</v>
      </c>
      <c r="J1948" s="32">
        <v>329.78723404255322</v>
      </c>
      <c r="K1948" s="34">
        <f ca="1">IF(ROW()&gt;计算结果!B$18+1,SUM(OFFSET(I1948,0,0,-计算结果!B$18,1))-SUM(OFFSET(J1948,0,0,-计算结果!B$18,1)),SUM(OFFSET(I1948,0,0,-ROW(),1))-SUM(OFFSET(J1948,0,0,-ROW(),1)))</f>
        <v>1730.9999999999927</v>
      </c>
      <c r="L1948" s="35" t="str">
        <f t="shared" ca="1" si="121"/>
        <v>买</v>
      </c>
      <c r="M1948" s="4" t="str">
        <f t="shared" ca="1" si="122"/>
        <v/>
      </c>
      <c r="N1948" s="3">
        <f ca="1">IF(L1947="买",E1948/E1947-1,0)-IF(M1948=1,计算结果!B$17,0)</f>
        <v>-4.2034866068083598E-3</v>
      </c>
      <c r="O1948" s="2">
        <f t="shared" ca="1" si="123"/>
        <v>2.6262375677279497</v>
      </c>
      <c r="P1948" s="3">
        <f ca="1">1-O1948/MAX(O$2:O1948)</f>
        <v>0.53457434964581863</v>
      </c>
    </row>
    <row r="1949" spans="1:16" x14ac:dyDescent="0.15">
      <c r="A1949" s="1">
        <v>41283</v>
      </c>
      <c r="B1949">
        <v>2518.1</v>
      </c>
      <c r="C1949">
        <v>2534.2399999999998</v>
      </c>
      <c r="D1949">
        <v>2504.3000000000002</v>
      </c>
      <c r="E1949" s="2">
        <v>2526.13</v>
      </c>
      <c r="F1949" s="16">
        <v>74233593856</v>
      </c>
      <c r="G1949" s="3">
        <f t="shared" si="120"/>
        <v>3.1679028087427952E-4</v>
      </c>
      <c r="H1949" s="3">
        <f>1-E1949/MAX(E$2:E1949)</f>
        <v>0.57018137888790577</v>
      </c>
      <c r="I1949" s="32">
        <v>440.99999999999994</v>
      </c>
      <c r="J1949" s="32">
        <v>525</v>
      </c>
      <c r="K1949" s="34">
        <f ca="1">IF(ROW()&gt;计算结果!B$18+1,SUM(OFFSET(I1949,0,0,-计算结果!B$18,1))-SUM(OFFSET(J1949,0,0,-计算结果!B$18,1)),SUM(OFFSET(I1949,0,0,-ROW(),1))-SUM(OFFSET(J1949,0,0,-ROW(),1)))</f>
        <v>1806</v>
      </c>
      <c r="L1949" s="35" t="str">
        <f t="shared" ca="1" si="121"/>
        <v>买</v>
      </c>
      <c r="M1949" s="4" t="str">
        <f t="shared" ca="1" si="122"/>
        <v/>
      </c>
      <c r="N1949" s="3">
        <f ca="1">IF(L1948="买",E1949/E1948-1,0)-IF(M1949=1,计算结果!B$17,0)</f>
        <v>3.1679028087427952E-4</v>
      </c>
      <c r="O1949" s="2">
        <f t="shared" ca="1" si="123"/>
        <v>2.6270695342646726</v>
      </c>
      <c r="P1949" s="3">
        <f ca="1">1-O1949/MAX(O$2:O1949)</f>
        <v>0.53442690732331688</v>
      </c>
    </row>
    <row r="1950" spans="1:16" x14ac:dyDescent="0.15">
      <c r="A1950" s="1">
        <v>41284</v>
      </c>
      <c r="B1950">
        <v>2525.59</v>
      </c>
      <c r="C1950">
        <v>2553.35</v>
      </c>
      <c r="D1950">
        <v>2513.73</v>
      </c>
      <c r="E1950" s="2">
        <v>2530.5700000000002</v>
      </c>
      <c r="F1950" s="16">
        <v>71159046144</v>
      </c>
      <c r="G1950" s="3">
        <f t="shared" si="120"/>
        <v>1.7576292589851494E-3</v>
      </c>
      <c r="H1950" s="3">
        <f>1-E1950/MAX(E$2:E1950)</f>
        <v>0.56942591710338253</v>
      </c>
      <c r="I1950" s="32">
        <v>576.71186440677957</v>
      </c>
      <c r="J1950" s="32">
        <v>362.71186440677957</v>
      </c>
      <c r="K1950" s="34">
        <f ca="1">IF(ROW()&gt;计算结果!B$18+1,SUM(OFFSET(I1950,0,0,-计算结果!B$18,1))-SUM(OFFSET(J1950,0,0,-计算结果!B$18,1)),SUM(OFFSET(I1950,0,0,-ROW(),1))-SUM(OFFSET(J1950,0,0,-ROW(),1)))</f>
        <v>1677.0000000000073</v>
      </c>
      <c r="L1950" s="35" t="str">
        <f t="shared" ca="1" si="121"/>
        <v>买</v>
      </c>
      <c r="M1950" s="4" t="str">
        <f t="shared" ca="1" si="122"/>
        <v/>
      </c>
      <c r="N1950" s="3">
        <f ca="1">IF(L1949="买",E1950/E1949-1,0)-IF(M1950=1,计算结果!B$17,0)</f>
        <v>1.7576292589851494E-3</v>
      </c>
      <c r="O1950" s="2">
        <f t="shared" ca="1" si="123"/>
        <v>2.6316869485434848</v>
      </c>
      <c r="P1950" s="3">
        <f ca="1">1-O1950/MAX(O$2:O1950)</f>
        <v>0.53360860243343211</v>
      </c>
    </row>
    <row r="1951" spans="1:16" x14ac:dyDescent="0.15">
      <c r="A1951" s="1">
        <v>41285</v>
      </c>
      <c r="B1951">
        <v>2533.5</v>
      </c>
      <c r="C1951">
        <v>2539.79</v>
      </c>
      <c r="D1951">
        <v>2473.6999999999998</v>
      </c>
      <c r="E1951" s="2">
        <v>2483.23</v>
      </c>
      <c r="F1951" s="16">
        <v>72775925760</v>
      </c>
      <c r="G1951" s="3">
        <f t="shared" si="120"/>
        <v>-1.8707247774216951E-2</v>
      </c>
      <c r="H1951" s="3">
        <f>1-E1951/MAX(E$2:E1951)</f>
        <v>0.57748077315728574</v>
      </c>
      <c r="I1951" s="32">
        <v>99.247191011235955</v>
      </c>
      <c r="J1951" s="32">
        <v>902.24719101123594</v>
      </c>
      <c r="K1951" s="34">
        <f ca="1">IF(ROW()&gt;计算结果!B$18+1,SUM(OFFSET(I1951,0,0,-计算结果!B$18,1))-SUM(OFFSET(J1951,0,0,-计算结果!B$18,1)),SUM(OFFSET(I1951,0,0,-ROW(),1))-SUM(OFFSET(J1951,0,0,-ROW(),1)))</f>
        <v>1313</v>
      </c>
      <c r="L1951" s="35" t="str">
        <f t="shared" ca="1" si="121"/>
        <v>买</v>
      </c>
      <c r="M1951" s="4" t="str">
        <f t="shared" ca="1" si="122"/>
        <v/>
      </c>
      <c r="N1951" s="3">
        <f ca="1">IF(L1950="买",E1951/E1950-1,0)-IF(M1951=1,计算结果!B$17,0)</f>
        <v>-1.8707247774216951E-2</v>
      </c>
      <c r="O1951" s="2">
        <f t="shared" ca="1" si="123"/>
        <v>2.5824553287329088</v>
      </c>
      <c r="P1951" s="3">
        <f ca="1">1-O1951/MAX(O$2:O1951)</f>
        <v>0.54233350186747331</v>
      </c>
    </row>
    <row r="1952" spans="1:16" x14ac:dyDescent="0.15">
      <c r="A1952" s="1">
        <v>41288</v>
      </c>
      <c r="B1952">
        <v>2474.1799999999998</v>
      </c>
      <c r="C1952">
        <v>2583.63</v>
      </c>
      <c r="D1952">
        <v>2474</v>
      </c>
      <c r="E1952" s="2">
        <v>2577.73</v>
      </c>
      <c r="F1952" s="16">
        <v>96853475328</v>
      </c>
      <c r="G1952" s="3">
        <f t="shared" si="120"/>
        <v>3.8055274783246107E-2</v>
      </c>
      <c r="H1952" s="3">
        <f>1-E1952/MAX(E$2:E1952)</f>
        <v>0.56140168787858169</v>
      </c>
      <c r="I1952" s="32">
        <v>1003.9999297900724</v>
      </c>
      <c r="J1952" s="32">
        <v>6.9999297900724287</v>
      </c>
      <c r="K1952" s="34">
        <f ca="1">IF(ROW()&gt;计算结果!B$18+1,SUM(OFFSET(I1952,0,0,-计算结果!B$18,1))-SUM(OFFSET(J1952,0,0,-计算结果!B$18,1)),SUM(OFFSET(I1952,0,0,-ROW(),1))-SUM(OFFSET(J1952,0,0,-ROW(),1)))</f>
        <v>3164.0000000000073</v>
      </c>
      <c r="L1952" s="35" t="str">
        <f t="shared" ca="1" si="121"/>
        <v>买</v>
      </c>
      <c r="M1952" s="4" t="str">
        <f t="shared" ca="1" si="122"/>
        <v/>
      </c>
      <c r="N1952" s="3">
        <f ca="1">IF(L1951="买",E1952/E1951-1,0)-IF(M1952=1,计算结果!B$17,0)</f>
        <v>3.8055274783246107E-2</v>
      </c>
      <c r="O1952" s="2">
        <f t="shared" ca="1" si="123"/>
        <v>2.680731375883298</v>
      </c>
      <c r="P1952" s="3">
        <f ca="1">1-O1952/MAX(O$2:O1952)</f>
        <v>0.52491687752195393</v>
      </c>
    </row>
    <row r="1953" spans="1:16" x14ac:dyDescent="0.15">
      <c r="A1953" s="1">
        <v>41289</v>
      </c>
      <c r="B1953">
        <v>2579.13</v>
      </c>
      <c r="C1953">
        <v>2605.41</v>
      </c>
      <c r="D1953">
        <v>2576.92</v>
      </c>
      <c r="E1953" s="2">
        <v>2595.86</v>
      </c>
      <c r="F1953" s="16">
        <v>101356961792</v>
      </c>
      <c r="G1953" s="3">
        <f t="shared" si="120"/>
        <v>7.0333200141210472E-3</v>
      </c>
      <c r="H1953" s="3">
        <f>1-E1953/MAX(E$2:E1953)</f>
        <v>0.55831688559177839</v>
      </c>
      <c r="I1953" s="32">
        <v>851.97022767075305</v>
      </c>
      <c r="J1953" s="32">
        <v>126.97022767075305</v>
      </c>
      <c r="K1953" s="34">
        <f ca="1">IF(ROW()&gt;计算结果!B$18+1,SUM(OFFSET(I1953,0,0,-计算结果!B$18,1))-SUM(OFFSET(J1953,0,0,-计算结果!B$18,1)),SUM(OFFSET(I1953,0,0,-ROW(),1))-SUM(OFFSET(J1953,0,0,-ROW(),1)))</f>
        <v>2936</v>
      </c>
      <c r="L1953" s="35" t="str">
        <f t="shared" ca="1" si="121"/>
        <v>买</v>
      </c>
      <c r="M1953" s="4" t="str">
        <f t="shared" ca="1" si="122"/>
        <v/>
      </c>
      <c r="N1953" s="3">
        <f ca="1">IF(L1952="买",E1953/E1952-1,0)-IF(M1953=1,计算结果!B$17,0)</f>
        <v>7.0333200141210472E-3</v>
      </c>
      <c r="O1953" s="2">
        <f t="shared" ca="1" si="123"/>
        <v>2.6995858175217804</v>
      </c>
      <c r="P1953" s="3">
        <f ca="1">1-O1953/MAX(O$2:O1953)</f>
        <v>0.52157546588825787</v>
      </c>
    </row>
    <row r="1954" spans="1:16" x14ac:dyDescent="0.15">
      <c r="A1954" s="1">
        <v>41290</v>
      </c>
      <c r="B1954">
        <v>2591.37</v>
      </c>
      <c r="C1954">
        <v>2600.09</v>
      </c>
      <c r="D1954">
        <v>2540.52</v>
      </c>
      <c r="E1954" s="2">
        <v>2577.09</v>
      </c>
      <c r="F1954" s="16">
        <v>95564996608</v>
      </c>
      <c r="G1954" s="3">
        <f t="shared" si="120"/>
        <v>-7.2307443390630111E-3</v>
      </c>
      <c r="H1954" s="3">
        <f>1-E1954/MAX(E$2:E1954)</f>
        <v>0.56151058327094527</v>
      </c>
      <c r="I1954" s="32">
        <v>399.50000000000006</v>
      </c>
      <c r="J1954" s="32">
        <v>587.5</v>
      </c>
      <c r="K1954" s="34">
        <f ca="1">IF(ROW()&gt;计算结果!B$18+1,SUM(OFFSET(I1954,0,0,-计算结果!B$18,1))-SUM(OFFSET(J1954,0,0,-计算结果!B$18,1)),SUM(OFFSET(I1954,0,0,-ROW(),1))-SUM(OFFSET(J1954,0,0,-ROW(),1)))</f>
        <v>1833</v>
      </c>
      <c r="L1954" s="35" t="str">
        <f t="shared" ca="1" si="121"/>
        <v>买</v>
      </c>
      <c r="M1954" s="4" t="str">
        <f t="shared" ca="1" si="122"/>
        <v/>
      </c>
      <c r="N1954" s="3">
        <f ca="1">IF(L1953="买",E1954/E1953-1,0)-IF(M1954=1,计算结果!B$17,0)</f>
        <v>-7.2307443390630111E-3</v>
      </c>
      <c r="O1954" s="2">
        <f t="shared" ca="1" si="123"/>
        <v>2.6800658026539201</v>
      </c>
      <c r="P1954" s="3">
        <f ca="1">1-O1954/MAX(O$2:O1954)</f>
        <v>0.52503483137995532</v>
      </c>
    </row>
    <row r="1955" spans="1:16" x14ac:dyDescent="0.15">
      <c r="A1955" s="1">
        <v>41291</v>
      </c>
      <c r="B1955">
        <v>2570.71</v>
      </c>
      <c r="C1955">
        <v>2575.06</v>
      </c>
      <c r="D1955">
        <v>2539.67</v>
      </c>
      <c r="E1955" s="2">
        <v>2552.7600000000002</v>
      </c>
      <c r="F1955" s="16">
        <v>71716118528</v>
      </c>
      <c r="G1955" s="3">
        <f t="shared" si="120"/>
        <v>-9.4408809936789018E-3</v>
      </c>
      <c r="H1955" s="3">
        <f>1-E1955/MAX(E$2:E1955)</f>
        <v>0.56565030967127194</v>
      </c>
      <c r="I1955" s="32">
        <v>220.1549295774648</v>
      </c>
      <c r="J1955" s="32">
        <v>759.15492957746483</v>
      </c>
      <c r="K1955" s="34">
        <f ca="1">IF(ROW()&gt;计算结果!B$18+1,SUM(OFFSET(I1955,0,0,-计算结果!B$18,1))-SUM(OFFSET(J1955,0,0,-计算结果!B$18,1)),SUM(OFFSET(I1955,0,0,-ROW(),1))-SUM(OFFSET(J1955,0,0,-ROW(),1)))</f>
        <v>1669</v>
      </c>
      <c r="L1955" s="35" t="str">
        <f t="shared" ca="1" si="121"/>
        <v>买</v>
      </c>
      <c r="M1955" s="4" t="str">
        <f t="shared" ca="1" si="122"/>
        <v/>
      </c>
      <c r="N1955" s="3">
        <f ca="1">IF(L1954="买",E1955/E1954-1,0)-IF(M1955=1,计算结果!B$17,0)</f>
        <v>-9.4408809936789018E-3</v>
      </c>
      <c r="O1955" s="2">
        <f t="shared" ca="1" si="123"/>
        <v>2.654763620355836</v>
      </c>
      <c r="P1955" s="3">
        <f ca="1">1-O1955/MAX(O$2:O1955)</f>
        <v>0.52951892101303977</v>
      </c>
    </row>
    <row r="1956" spans="1:16" x14ac:dyDescent="0.15">
      <c r="A1956" s="1">
        <v>41292</v>
      </c>
      <c r="B1956">
        <v>2568.69</v>
      </c>
      <c r="C1956">
        <v>2607.4499999999998</v>
      </c>
      <c r="D1956">
        <v>2553.4499999999998</v>
      </c>
      <c r="E1956" s="2">
        <v>2595.44</v>
      </c>
      <c r="F1956" s="16">
        <v>77435166720</v>
      </c>
      <c r="G1956" s="3">
        <f t="shared" si="120"/>
        <v>1.6719158871182582E-2</v>
      </c>
      <c r="H1956" s="3">
        <f>1-E1956/MAX(E$2:E1956)</f>
        <v>0.55838834819301708</v>
      </c>
      <c r="I1956" s="32">
        <v>914.01937657961253</v>
      </c>
      <c r="J1956" s="32">
        <v>71.019376579612526</v>
      </c>
      <c r="K1956" s="34">
        <f ca="1">IF(ROW()&gt;计算结果!B$18+1,SUM(OFFSET(I1956,0,0,-计算结果!B$18,1))-SUM(OFFSET(J1956,0,0,-计算结果!B$18,1)),SUM(OFFSET(I1956,0,0,-ROW(),1))-SUM(OFFSET(J1956,0,0,-ROW(),1)))</f>
        <v>1515.9999999999927</v>
      </c>
      <c r="L1956" s="35" t="str">
        <f t="shared" ca="1" si="121"/>
        <v>买</v>
      </c>
      <c r="M1956" s="4" t="str">
        <f t="shared" ca="1" si="122"/>
        <v/>
      </c>
      <c r="N1956" s="3">
        <f ca="1">IF(L1955="买",E1956/E1955-1,0)-IF(M1956=1,计算结果!B$17,0)</f>
        <v>1.6719158871182582E-2</v>
      </c>
      <c r="O1956" s="2">
        <f t="shared" ca="1" si="123"/>
        <v>2.6991490350900009</v>
      </c>
      <c r="P1956" s="3">
        <f ca="1">1-O1956/MAX(O$2:O1956)</f>
        <v>0.52165287310757136</v>
      </c>
    </row>
    <row r="1957" spans="1:16" x14ac:dyDescent="0.15">
      <c r="A1957" s="1">
        <v>41295</v>
      </c>
      <c r="B1957">
        <v>2605.65</v>
      </c>
      <c r="C1957">
        <v>2611.1999999999998</v>
      </c>
      <c r="D1957">
        <v>2582.65</v>
      </c>
      <c r="E1957" s="2">
        <v>2610.9</v>
      </c>
      <c r="F1957" s="16">
        <v>85357445120</v>
      </c>
      <c r="G1957" s="3">
        <f t="shared" si="120"/>
        <v>5.9566008075702115E-3</v>
      </c>
      <c r="H1957" s="3">
        <f>1-E1957/MAX(E$2:E1957)</f>
        <v>0.55575784387123117</v>
      </c>
      <c r="I1957" s="32">
        <v>662.12820512820508</v>
      </c>
      <c r="J1957" s="32">
        <v>305.12820512820508</v>
      </c>
      <c r="K1957" s="34">
        <f ca="1">IF(ROW()&gt;计算结果!B$18+1,SUM(OFFSET(I1957,0,0,-计算结果!B$18,1))-SUM(OFFSET(J1957,0,0,-计算结果!B$18,1)),SUM(OFFSET(I1957,0,0,-ROW(),1))-SUM(OFFSET(J1957,0,0,-ROW(),1)))</f>
        <v>1377.9999999999927</v>
      </c>
      <c r="L1957" s="35" t="str">
        <f t="shared" ca="1" si="121"/>
        <v>买</v>
      </c>
      <c r="M1957" s="4" t="str">
        <f t="shared" ca="1" si="122"/>
        <v/>
      </c>
      <c r="N1957" s="3">
        <f ca="1">IF(L1956="买",E1957/E1956-1,0)-IF(M1957=1,计算结果!B$17,0)</f>
        <v>5.9566008075702115E-3</v>
      </c>
      <c r="O1957" s="2">
        <f t="shared" ca="1" si="123"/>
        <v>2.7152267884121706</v>
      </c>
      <c r="P1957" s="3">
        <f ca="1">1-O1957/MAX(O$2:O1957)</f>
        <v>0.51880355022522506</v>
      </c>
    </row>
    <row r="1958" spans="1:16" x14ac:dyDescent="0.15">
      <c r="A1958" s="1">
        <v>41296</v>
      </c>
      <c r="B1958">
        <v>2610.39</v>
      </c>
      <c r="C1958">
        <v>2620.02</v>
      </c>
      <c r="D1958">
        <v>2578.1799999999998</v>
      </c>
      <c r="E1958" s="2">
        <v>2596.9</v>
      </c>
      <c r="F1958" s="16">
        <v>102261161984</v>
      </c>
      <c r="G1958" s="3">
        <f t="shared" si="120"/>
        <v>-5.3621356620322524E-3</v>
      </c>
      <c r="H1958" s="3">
        <f>1-E1958/MAX(E$2:E1958)</f>
        <v>0.55813993057918732</v>
      </c>
      <c r="I1958" s="32">
        <v>204.48648648648648</v>
      </c>
      <c r="J1958" s="32">
        <v>786.48648648648646</v>
      </c>
      <c r="K1958" s="34">
        <f ca="1">IF(ROW()&gt;计算结果!B$18+1,SUM(OFFSET(I1958,0,0,-计算结果!B$18,1))-SUM(OFFSET(J1958,0,0,-计算结果!B$18,1)),SUM(OFFSET(I1958,0,0,-ROW(),1))-SUM(OFFSET(J1958,0,0,-ROW(),1)))</f>
        <v>1561</v>
      </c>
      <c r="L1958" s="35" t="str">
        <f t="shared" ca="1" si="121"/>
        <v>买</v>
      </c>
      <c r="M1958" s="4" t="str">
        <f t="shared" ca="1" si="122"/>
        <v/>
      </c>
      <c r="N1958" s="3">
        <f ca="1">IF(L1957="买",E1958/E1957-1,0)-IF(M1958=1,计算结果!B$17,0)</f>
        <v>-5.3621356620322524E-3</v>
      </c>
      <c r="O1958" s="2">
        <f t="shared" ca="1" si="123"/>
        <v>2.7006673740195204</v>
      </c>
      <c r="P1958" s="3">
        <f ca="1">1-O1958/MAX(O$2:O1958)</f>
        <v>0.52138379086900555</v>
      </c>
    </row>
    <row r="1959" spans="1:16" x14ac:dyDescent="0.15">
      <c r="A1959" s="1">
        <v>41297</v>
      </c>
      <c r="B1959">
        <v>2588.1999999999998</v>
      </c>
      <c r="C1959">
        <v>2611.41</v>
      </c>
      <c r="D1959">
        <v>2576.36</v>
      </c>
      <c r="E1959" s="2">
        <v>2607.46</v>
      </c>
      <c r="F1959" s="16">
        <v>72758927360</v>
      </c>
      <c r="G1959" s="3">
        <f t="shared" si="120"/>
        <v>4.066386845854586E-3</v>
      </c>
      <c r="H1959" s="3">
        <f>1-E1959/MAX(E$2:E1959)</f>
        <v>0.55634315660518618</v>
      </c>
      <c r="I1959" s="32">
        <v>519.99999999999955</v>
      </c>
      <c r="J1959" s="32">
        <v>499.99999999999955</v>
      </c>
      <c r="K1959" s="34">
        <f ca="1">IF(ROW()&gt;计算结果!B$18+1,SUM(OFFSET(I1959,0,0,-计算结果!B$18,1))-SUM(OFFSET(J1959,0,0,-计算结果!B$18,1)),SUM(OFFSET(I1959,0,0,-ROW(),1))-SUM(OFFSET(J1959,0,0,-ROW(),1)))</f>
        <v>1595.9999999999927</v>
      </c>
      <c r="L1959" s="35" t="str">
        <f t="shared" ca="1" si="121"/>
        <v>买</v>
      </c>
      <c r="M1959" s="4" t="str">
        <f t="shared" ca="1" si="122"/>
        <v/>
      </c>
      <c r="N1959" s="3">
        <f ca="1">IF(L1958="买",E1959/E1958-1,0)-IF(M1959=1,计算结果!B$17,0)</f>
        <v>4.066386845854586E-3</v>
      </c>
      <c r="O1959" s="2">
        <f t="shared" ca="1" si="123"/>
        <v>2.7116493323042619</v>
      </c>
      <c r="P1959" s="3">
        <f ca="1">1-O1959/MAX(O$2:O1959)</f>
        <v>0.51943755221198251</v>
      </c>
    </row>
    <row r="1960" spans="1:16" x14ac:dyDescent="0.15">
      <c r="A1960" s="1">
        <v>41298</v>
      </c>
      <c r="B1960">
        <v>2606.4299999999998</v>
      </c>
      <c r="C1960">
        <v>2663.4</v>
      </c>
      <c r="D1960">
        <v>2564.21</v>
      </c>
      <c r="E1960" s="2">
        <v>2582.75</v>
      </c>
      <c r="F1960" s="16">
        <v>109537681408</v>
      </c>
      <c r="G1960" s="3">
        <f t="shared" si="120"/>
        <v>-9.4766554424612348E-3</v>
      </c>
      <c r="H1960" s="3">
        <f>1-E1960/MAX(E$2:E1960)</f>
        <v>0.56054753964472881</v>
      </c>
      <c r="I1960" s="32">
        <v>130.23529411764707</v>
      </c>
      <c r="J1960" s="32">
        <v>868.23529411764707</v>
      </c>
      <c r="K1960" s="34">
        <f ca="1">IF(ROW()&gt;计算结果!B$18+1,SUM(OFFSET(I1960,0,0,-计算结果!B$18,1))-SUM(OFFSET(J1960,0,0,-计算结果!B$18,1)),SUM(OFFSET(I1960,0,0,-ROW(),1))-SUM(OFFSET(J1960,0,0,-ROW(),1)))</f>
        <v>1279.9999999999854</v>
      </c>
      <c r="L1960" s="35" t="str">
        <f t="shared" ca="1" si="121"/>
        <v>买</v>
      </c>
      <c r="M1960" s="4" t="str">
        <f t="shared" ca="1" si="122"/>
        <v/>
      </c>
      <c r="N1960" s="3">
        <f ca="1">IF(L1959="买",E1960/E1959-1,0)-IF(M1960=1,计算结果!B$17,0)</f>
        <v>-9.4766554424612348E-3</v>
      </c>
      <c r="O1960" s="2">
        <f t="shared" ca="1" si="123"/>
        <v>2.6859519659012343</v>
      </c>
      <c r="P1960" s="3">
        <f ca="1">1-O1960/MAX(O$2:O1960)</f>
        <v>0.52399167694825532</v>
      </c>
    </row>
    <row r="1961" spans="1:16" x14ac:dyDescent="0.15">
      <c r="A1961" s="1">
        <v>41299</v>
      </c>
      <c r="B1961">
        <v>2580.88</v>
      </c>
      <c r="C1961">
        <v>2591.5100000000002</v>
      </c>
      <c r="D1961">
        <v>2567.11</v>
      </c>
      <c r="E1961" s="2">
        <v>2571.67</v>
      </c>
      <c r="F1961" s="16">
        <v>60689375232</v>
      </c>
      <c r="G1961" s="3">
        <f t="shared" si="120"/>
        <v>-4.2900009679605056E-3</v>
      </c>
      <c r="H1961" s="3">
        <f>1-E1961/MAX(E$2:E1961)</f>
        <v>0.56243279112502553</v>
      </c>
      <c r="I1961" s="32">
        <v>392.03703703703701</v>
      </c>
      <c r="J1961" s="32">
        <v>537.03703703703695</v>
      </c>
      <c r="K1961" s="34">
        <f ca="1">IF(ROW()&gt;计算结果!B$18+1,SUM(OFFSET(I1961,0,0,-计算结果!B$18,1))-SUM(OFFSET(J1961,0,0,-计算结果!B$18,1)),SUM(OFFSET(I1961,0,0,-ROW(),1))-SUM(OFFSET(J1961,0,0,-ROW(),1)))</f>
        <v>979</v>
      </c>
      <c r="L1961" s="35" t="str">
        <f t="shared" ca="1" si="121"/>
        <v>买</v>
      </c>
      <c r="M1961" s="4" t="str">
        <f t="shared" ca="1" si="122"/>
        <v/>
      </c>
      <c r="N1961" s="3">
        <f ca="1">IF(L1960="买",E1961/E1960-1,0)-IF(M1961=1,计算结果!B$17,0)</f>
        <v>-4.2900009679605056E-3</v>
      </c>
      <c r="O1961" s="2">
        <f t="shared" ca="1" si="123"/>
        <v>2.6744292293676226</v>
      </c>
      <c r="P1961" s="3">
        <f ca="1">1-O1961/MAX(O$2:O1961)</f>
        <v>0.52603375311490463</v>
      </c>
    </row>
    <row r="1962" spans="1:16" x14ac:dyDescent="0.15">
      <c r="A1962" s="1">
        <v>41302</v>
      </c>
      <c r="B1962">
        <v>2577.27</v>
      </c>
      <c r="C1962">
        <v>2651.97</v>
      </c>
      <c r="D1962">
        <v>2577.27</v>
      </c>
      <c r="E1962" s="2">
        <v>2651.86</v>
      </c>
      <c r="F1962" s="16">
        <v>98173272064</v>
      </c>
      <c r="G1962" s="3">
        <f t="shared" si="120"/>
        <v>3.1182072349873913E-2</v>
      </c>
      <c r="H1962" s="3">
        <f>1-E1962/MAX(E$2:E1962)</f>
        <v>0.5487885387599537</v>
      </c>
      <c r="I1962" s="32">
        <v>967.00353356890457</v>
      </c>
      <c r="J1962" s="32">
        <v>33.003533568904572</v>
      </c>
      <c r="K1962" s="34">
        <f ca="1">IF(ROW()&gt;计算结果!B$18+1,SUM(OFFSET(I1962,0,0,-计算结果!B$18,1))-SUM(OFFSET(J1962,0,0,-计算结果!B$18,1)),SUM(OFFSET(I1962,0,0,-ROW(),1))-SUM(OFFSET(J1962,0,0,-ROW(),1)))</f>
        <v>1801</v>
      </c>
      <c r="L1962" s="35" t="str">
        <f t="shared" ca="1" si="121"/>
        <v>买</v>
      </c>
      <c r="M1962" s="4" t="str">
        <f t="shared" ca="1" si="122"/>
        <v/>
      </c>
      <c r="N1962" s="3">
        <f ca="1">IF(L1961="买",E1962/E1961-1,0)-IF(M1962=1,计算结果!B$17,0)</f>
        <v>3.1182072349873913E-2</v>
      </c>
      <c r="O1962" s="2">
        <f t="shared" ca="1" si="123"/>
        <v>2.7578234750923816</v>
      </c>
      <c r="P1962" s="3">
        <f ca="1">1-O1962/MAX(O$2:O1962)</f>
        <v>0.51125450331313527</v>
      </c>
    </row>
    <row r="1963" spans="1:16" x14ac:dyDescent="0.15">
      <c r="A1963" s="1">
        <v>41303</v>
      </c>
      <c r="B1963">
        <v>2655.38</v>
      </c>
      <c r="C1963">
        <v>2685.53</v>
      </c>
      <c r="D1963">
        <v>2646.15</v>
      </c>
      <c r="E1963" s="2">
        <v>2675.87</v>
      </c>
      <c r="F1963" s="16">
        <v>108827009024</v>
      </c>
      <c r="G1963" s="3">
        <f t="shared" si="120"/>
        <v>9.0540224597075447E-3</v>
      </c>
      <c r="H1963" s="3">
        <f>1-E1963/MAX(E$2:E1963)</f>
        <v>0.54470326005580882</v>
      </c>
      <c r="I1963" s="32">
        <v>664.9006622516556</v>
      </c>
      <c r="J1963" s="32">
        <v>264.9006622516556</v>
      </c>
      <c r="K1963" s="34">
        <f ca="1">IF(ROW()&gt;计算结果!B$18+1,SUM(OFFSET(I1963,0,0,-计算结果!B$18,1))-SUM(OFFSET(J1963,0,0,-计算结果!B$18,1)),SUM(OFFSET(I1963,0,0,-ROW(),1))-SUM(OFFSET(J1963,0,0,-ROW(),1)))</f>
        <v>1319</v>
      </c>
      <c r="L1963" s="35" t="str">
        <f t="shared" ca="1" si="121"/>
        <v>买</v>
      </c>
      <c r="M1963" s="4" t="str">
        <f t="shared" ca="1" si="122"/>
        <v/>
      </c>
      <c r="N1963" s="3">
        <f ca="1">IF(L1962="买",E1963/E1962-1,0)-IF(M1963=1,计算结果!B$17,0)</f>
        <v>9.0540224597075447E-3</v>
      </c>
      <c r="O1963" s="2">
        <f t="shared" ca="1" si="123"/>
        <v>2.7827928707757765</v>
      </c>
      <c r="P1963" s="3">
        <f ca="1">1-O1963/MAX(O$2:O1963)</f>
        <v>0.50682939060905152</v>
      </c>
    </row>
    <row r="1964" spans="1:16" x14ac:dyDescent="0.15">
      <c r="A1964" s="1">
        <v>41304</v>
      </c>
      <c r="B1964">
        <v>2678.43</v>
      </c>
      <c r="C1964">
        <v>2689.68</v>
      </c>
      <c r="D1964">
        <v>2662.06</v>
      </c>
      <c r="E1964" s="2">
        <v>2688.71</v>
      </c>
      <c r="F1964" s="16">
        <v>100856651776</v>
      </c>
      <c r="G1964" s="3">
        <f t="shared" si="120"/>
        <v>4.7984393860689423E-3</v>
      </c>
      <c r="H1964" s="3">
        <f>1-E1964/MAX(E$2:E1964)</f>
        <v>0.54251854624651186</v>
      </c>
      <c r="I1964" s="32">
        <v>516.17647058823547</v>
      </c>
      <c r="J1964" s="32">
        <v>441.17647058823547</v>
      </c>
      <c r="K1964" s="34">
        <f ca="1">IF(ROW()&gt;计算结果!B$18+1,SUM(OFFSET(I1964,0,0,-计算结果!B$18,1))-SUM(OFFSET(J1964,0,0,-计算结果!B$18,1)),SUM(OFFSET(I1964,0,0,-ROW(),1))-SUM(OFFSET(J1964,0,0,-ROW(),1)))</f>
        <v>1664</v>
      </c>
      <c r="L1964" s="35" t="str">
        <f t="shared" ca="1" si="121"/>
        <v>买</v>
      </c>
      <c r="M1964" s="4" t="str">
        <f t="shared" ca="1" si="122"/>
        <v/>
      </c>
      <c r="N1964" s="3">
        <f ca="1">IF(L1963="买",E1964/E1963-1,0)-IF(M1964=1,计算结果!B$17,0)</f>
        <v>4.7984393860689423E-3</v>
      </c>
      <c r="O1964" s="2">
        <f t="shared" ca="1" si="123"/>
        <v>2.7961459336901791</v>
      </c>
      <c r="P1964" s="3">
        <f ca="1">1-O1964/MAX(O$2:O1964)</f>
        <v>0.50446294133289837</v>
      </c>
    </row>
    <row r="1965" spans="1:16" x14ac:dyDescent="0.15">
      <c r="A1965" s="1">
        <v>41305</v>
      </c>
      <c r="B1965">
        <v>2690.95</v>
      </c>
      <c r="C1965">
        <v>2696.88</v>
      </c>
      <c r="D1965">
        <v>2671.33</v>
      </c>
      <c r="E1965" s="2">
        <v>2686.88</v>
      </c>
      <c r="F1965" s="16">
        <v>94476820480</v>
      </c>
      <c r="G1965" s="3">
        <f t="shared" si="120"/>
        <v>-6.8062379356637059E-4</v>
      </c>
      <c r="H1965" s="3">
        <f>1-E1965/MAX(E$2:E1965)</f>
        <v>0.54282991900905198</v>
      </c>
      <c r="I1965" s="32">
        <v>440.14285714285722</v>
      </c>
      <c r="J1965" s="32">
        <v>557.14285714285722</v>
      </c>
      <c r="K1965" s="34">
        <f ca="1">IF(ROW()&gt;计算结果!B$18+1,SUM(OFFSET(I1965,0,0,-计算结果!B$18,1))-SUM(OFFSET(J1965,0,0,-计算结果!B$18,1)),SUM(OFFSET(I1965,0,0,-ROW(),1))-SUM(OFFSET(J1965,0,0,-ROW(),1)))</f>
        <v>1305</v>
      </c>
      <c r="L1965" s="35" t="str">
        <f t="shared" ca="1" si="121"/>
        <v>买</v>
      </c>
      <c r="M1965" s="4" t="str">
        <f t="shared" ca="1" si="122"/>
        <v/>
      </c>
      <c r="N1965" s="3">
        <f ca="1">IF(L1964="买",E1965/E1964-1,0)-IF(M1965=1,计算结果!B$17,0)</f>
        <v>-6.8062379356637059E-4</v>
      </c>
      <c r="O1965" s="2">
        <f t="shared" ca="1" si="123"/>
        <v>2.7942428102374257</v>
      </c>
      <c r="P1965" s="3">
        <f ca="1">1-O1965/MAX(O$2:O1965)</f>
        <v>0.50480021564562105</v>
      </c>
    </row>
    <row r="1966" spans="1:16" x14ac:dyDescent="0.15">
      <c r="A1966" s="1">
        <v>41306</v>
      </c>
      <c r="B1966">
        <v>2677.19</v>
      </c>
      <c r="C1966">
        <v>2744.32</v>
      </c>
      <c r="D1966">
        <v>2671.27</v>
      </c>
      <c r="E1966" s="2">
        <v>2743.32</v>
      </c>
      <c r="F1966" s="16">
        <v>110560935936</v>
      </c>
      <c r="G1966" s="3">
        <f t="shared" si="120"/>
        <v>2.1005776216280525E-2</v>
      </c>
      <c r="H1966" s="3">
        <f>1-E1966/MAX(E$2:E1966)</f>
        <v>0.53322670659497717</v>
      </c>
      <c r="I1966" s="32">
        <v>661.25954198473278</v>
      </c>
      <c r="J1966" s="32">
        <v>286.25954198473278</v>
      </c>
      <c r="K1966" s="34">
        <f ca="1">IF(ROW()&gt;计算结果!B$18+1,SUM(OFFSET(I1966,0,0,-计算结果!B$18,1))-SUM(OFFSET(J1966,0,0,-计算结果!B$18,1)),SUM(OFFSET(I1966,0,0,-ROW(),1))-SUM(OFFSET(J1966,0,0,-ROW(),1)))</f>
        <v>2245.0000000000073</v>
      </c>
      <c r="L1966" s="35" t="str">
        <f t="shared" ca="1" si="121"/>
        <v>买</v>
      </c>
      <c r="M1966" s="4" t="str">
        <f t="shared" ca="1" si="122"/>
        <v/>
      </c>
      <c r="N1966" s="3">
        <f ca="1">IF(L1965="买",E1966/E1965-1,0)-IF(M1966=1,计算结果!B$17,0)</f>
        <v>2.1005776216280525E-2</v>
      </c>
      <c r="O1966" s="2">
        <f t="shared" ca="1" si="123"/>
        <v>2.8529380494032237</v>
      </c>
      <c r="P1966" s="3">
        <f ca="1">1-O1966/MAX(O$2:O1966)</f>
        <v>0.49439815979312274</v>
      </c>
    </row>
    <row r="1967" spans="1:16" x14ac:dyDescent="0.15">
      <c r="A1967" s="1">
        <v>41309</v>
      </c>
      <c r="B1967">
        <v>2753.69</v>
      </c>
      <c r="C1967">
        <v>2768.5</v>
      </c>
      <c r="D1967">
        <v>2731.08</v>
      </c>
      <c r="E1967" s="2">
        <v>2748.03</v>
      </c>
      <c r="F1967" s="16">
        <v>136119590912</v>
      </c>
      <c r="G1967" s="3">
        <f t="shared" si="120"/>
        <v>1.7168977735007029E-3</v>
      </c>
      <c r="H1967" s="3">
        <f>1-E1967/MAX(E$2:E1967)</f>
        <v>0.53242530456680048</v>
      </c>
      <c r="I1967" s="32">
        <v>407.32258064516122</v>
      </c>
      <c r="J1967" s="32">
        <v>590.32258064516122</v>
      </c>
      <c r="K1967" s="34">
        <f ca="1">IF(ROW()&gt;计算结果!B$18+1,SUM(OFFSET(I1967,0,0,-计算结果!B$18,1))-SUM(OFFSET(J1967,0,0,-计算结果!B$18,1)),SUM(OFFSET(I1967,0,0,-ROW(),1))-SUM(OFFSET(J1967,0,0,-ROW(),1)))</f>
        <v>2078</v>
      </c>
      <c r="L1967" s="35" t="str">
        <f t="shared" ca="1" si="121"/>
        <v>买</v>
      </c>
      <c r="M1967" s="4" t="str">
        <f t="shared" ca="1" si="122"/>
        <v/>
      </c>
      <c r="N1967" s="3">
        <f ca="1">IF(L1966="买",E1967/E1966-1,0)-IF(M1967=1,计算结果!B$17,0)</f>
        <v>1.7168977735007029E-3</v>
      </c>
      <c r="O1967" s="2">
        <f t="shared" ca="1" si="123"/>
        <v>2.8578362523881795</v>
      </c>
      <c r="P1967" s="3">
        <f ca="1">1-O1967/MAX(O$2:O1967)</f>
        <v>0.49353009311939366</v>
      </c>
    </row>
    <row r="1968" spans="1:16" x14ac:dyDescent="0.15">
      <c r="A1968" s="1">
        <v>41310</v>
      </c>
      <c r="B1968">
        <v>2727.93</v>
      </c>
      <c r="C1968">
        <v>2779.95</v>
      </c>
      <c r="D1968">
        <v>2725.36</v>
      </c>
      <c r="E1968" s="2">
        <v>2771.68</v>
      </c>
      <c r="F1968" s="16">
        <v>112701169664</v>
      </c>
      <c r="G1968" s="3">
        <f t="shared" si="120"/>
        <v>8.6061651437574493E-3</v>
      </c>
      <c r="H1968" s="3">
        <f>1-E1968/MAX(E$2:E1968)</f>
        <v>0.52840127952086036</v>
      </c>
      <c r="I1968" s="32">
        <v>716.35135135135135</v>
      </c>
      <c r="J1968" s="32">
        <v>251.35135135135135</v>
      </c>
      <c r="K1968" s="34">
        <f ca="1">IF(ROW()&gt;计算结果!B$18+1,SUM(OFFSET(I1968,0,0,-计算结果!B$18,1))-SUM(OFFSET(J1968,0,0,-计算结果!B$18,1)),SUM(OFFSET(I1968,0,0,-ROW(),1))-SUM(OFFSET(J1968,0,0,-ROW(),1)))</f>
        <v>3045</v>
      </c>
      <c r="L1968" s="35" t="str">
        <f t="shared" ca="1" si="121"/>
        <v>买</v>
      </c>
      <c r="M1968" s="4" t="str">
        <f t="shared" ca="1" si="122"/>
        <v/>
      </c>
      <c r="N1968" s="3">
        <f ca="1">IF(L1967="买",E1968/E1967-1,0)-IF(M1968=1,计算结果!B$17,0)</f>
        <v>8.6061651437574493E-3</v>
      </c>
      <c r="O1968" s="2">
        <f t="shared" ca="1" si="123"/>
        <v>2.8824312631300493</v>
      </c>
      <c r="P1968" s="3">
        <f ca="1">1-O1968/MAX(O$2:O1968)</f>
        <v>0.48917132946043562</v>
      </c>
    </row>
    <row r="1969" spans="1:16" x14ac:dyDescent="0.15">
      <c r="A1969" s="1">
        <v>41311</v>
      </c>
      <c r="B1969">
        <v>2771.91</v>
      </c>
      <c r="C1969">
        <v>2787.46</v>
      </c>
      <c r="D1969">
        <v>2765.74</v>
      </c>
      <c r="E1969" s="2">
        <v>2775.84</v>
      </c>
      <c r="F1969" s="16">
        <v>88989581312</v>
      </c>
      <c r="G1969" s="3">
        <f t="shared" si="120"/>
        <v>1.5008947641863557E-3</v>
      </c>
      <c r="H1969" s="3">
        <f>1-E1969/MAX(E$2:E1969)</f>
        <v>0.52769345947049606</v>
      </c>
      <c r="I1969" s="32">
        <v>527</v>
      </c>
      <c r="J1969" s="32">
        <v>425</v>
      </c>
      <c r="K1969" s="34">
        <f ca="1">IF(ROW()&gt;计算结果!B$18+1,SUM(OFFSET(I1969,0,0,-计算结果!B$18,1))-SUM(OFFSET(J1969,0,0,-计算结果!B$18,1)),SUM(OFFSET(I1969,0,0,-ROW(),1))-SUM(OFFSET(J1969,0,0,-ROW(),1)))</f>
        <v>3947</v>
      </c>
      <c r="L1969" s="35" t="str">
        <f t="shared" ca="1" si="121"/>
        <v>买</v>
      </c>
      <c r="M1969" s="4" t="str">
        <f t="shared" ca="1" si="122"/>
        <v/>
      </c>
      <c r="N1969" s="3">
        <f ca="1">IF(L1968="买",E1969/E1968-1,0)-IF(M1969=1,计算结果!B$17,0)</f>
        <v>1.5008947641863557E-3</v>
      </c>
      <c r="O1969" s="2">
        <f t="shared" ca="1" si="123"/>
        <v>2.8867574891210084</v>
      </c>
      <c r="P1969" s="3">
        <f ca="1">1-O1969/MAX(O$2:O1969)</f>
        <v>0.48840462938342655</v>
      </c>
    </row>
    <row r="1970" spans="1:16" x14ac:dyDescent="0.15">
      <c r="A1970" s="1">
        <v>41312</v>
      </c>
      <c r="B1970">
        <v>2771.53</v>
      </c>
      <c r="C1970">
        <v>2775.97</v>
      </c>
      <c r="D1970">
        <v>2722.87</v>
      </c>
      <c r="E1970" s="2">
        <v>2759.87</v>
      </c>
      <c r="F1970" s="16">
        <v>95978594304</v>
      </c>
      <c r="G1970" s="3">
        <f t="shared" si="120"/>
        <v>-5.7532134416969916E-3</v>
      </c>
      <c r="H1970" s="3">
        <f>1-E1970/MAX(E$2:E1970)</f>
        <v>0.53041073980807185</v>
      </c>
      <c r="I1970" s="32">
        <v>474.9999999999996</v>
      </c>
      <c r="J1970" s="32">
        <v>499.9999999999996</v>
      </c>
      <c r="K1970" s="34">
        <f ca="1">IF(ROW()&gt;计算结果!B$18+1,SUM(OFFSET(I1970,0,0,-计算结果!B$18,1))-SUM(OFFSET(J1970,0,0,-计算结果!B$18,1)),SUM(OFFSET(I1970,0,0,-ROW(),1))-SUM(OFFSET(J1970,0,0,-ROW(),1)))</f>
        <v>4129</v>
      </c>
      <c r="L1970" s="35" t="str">
        <f t="shared" ca="1" si="121"/>
        <v>买</v>
      </c>
      <c r="M1970" s="4" t="str">
        <f t="shared" ca="1" si="122"/>
        <v/>
      </c>
      <c r="N1970" s="3">
        <f ca="1">IF(L1969="买",E1970/E1969-1,0)-IF(M1970=1,计算结果!B$17,0)</f>
        <v>-5.7532134416969916E-3</v>
      </c>
      <c r="O1970" s="2">
        <f t="shared" ca="1" si="123"/>
        <v>2.8701493571316781</v>
      </c>
      <c r="P1970" s="3">
        <f ca="1">1-O1970/MAX(O$2:O1970)</f>
        <v>0.49134794674636773</v>
      </c>
    </row>
    <row r="1971" spans="1:16" x14ac:dyDescent="0.15">
      <c r="A1971" s="1">
        <v>41313</v>
      </c>
      <c r="B1971">
        <v>2755.65</v>
      </c>
      <c r="C1971">
        <v>2791.3</v>
      </c>
      <c r="D1971">
        <v>2747.95</v>
      </c>
      <c r="E1971" s="2">
        <v>2771.73</v>
      </c>
      <c r="F1971" s="16">
        <v>82903629824</v>
      </c>
      <c r="G1971" s="3">
        <f t="shared" si="120"/>
        <v>4.2973038585150114E-3</v>
      </c>
      <c r="H1971" s="3">
        <f>1-E1971/MAX(E$2:E1971)</f>
        <v>0.52839277206833191</v>
      </c>
      <c r="I1971" s="32">
        <v>810.06282722513083</v>
      </c>
      <c r="J1971" s="32">
        <v>168.06282722513083</v>
      </c>
      <c r="K1971" s="34">
        <f ca="1">IF(ROW()&gt;计算结果!B$18+1,SUM(OFFSET(I1971,0,0,-计算结果!B$18,1))-SUM(OFFSET(J1971,0,0,-计算结果!B$18,1)),SUM(OFFSET(I1971,0,0,-ROW(),1))-SUM(OFFSET(J1971,0,0,-ROW(),1)))</f>
        <v>4640.0000000000036</v>
      </c>
      <c r="L1971" s="35" t="str">
        <f t="shared" ca="1" si="121"/>
        <v>买</v>
      </c>
      <c r="M1971" s="4" t="str">
        <f t="shared" ca="1" si="122"/>
        <v/>
      </c>
      <c r="N1971" s="3">
        <f ca="1">IF(L1970="买",E1971/E1970-1,0)-IF(M1971=1,计算结果!B$17,0)</f>
        <v>4.2973038585150114E-3</v>
      </c>
      <c r="O1971" s="2">
        <f t="shared" ca="1" si="123"/>
        <v>2.8824832610385944</v>
      </c>
      <c r="P1971" s="3">
        <f ca="1">1-O1971/MAX(O$2:O1971)</f>
        <v>0.48916211431527934</v>
      </c>
    </row>
    <row r="1972" spans="1:16" x14ac:dyDescent="0.15">
      <c r="A1972" s="1">
        <v>41323</v>
      </c>
      <c r="B1972">
        <v>2784.06</v>
      </c>
      <c r="C1972">
        <v>2787.74</v>
      </c>
      <c r="D1972">
        <v>2731.51</v>
      </c>
      <c r="E1972" s="2">
        <v>2737.47</v>
      </c>
      <c r="F1972" s="16">
        <v>81001365504</v>
      </c>
      <c r="G1972" s="3">
        <f t="shared" si="120"/>
        <v>-1.2360511305213762E-2</v>
      </c>
      <c r="H1972" s="3">
        <f>1-E1972/MAX(E$2:E1972)</f>
        <v>0.53422207854080184</v>
      </c>
      <c r="I1972" s="32">
        <v>516.99999999999955</v>
      </c>
      <c r="J1972" s="32">
        <v>469.99999999999955</v>
      </c>
      <c r="K1972" s="34">
        <f ca="1">IF(ROW()&gt;计算结果!B$18+1,SUM(OFFSET(I1972,0,0,-计算结果!B$18,1))-SUM(OFFSET(J1972,0,0,-计算结果!B$18,1)),SUM(OFFSET(I1972,0,0,-ROW(),1))-SUM(OFFSET(J1972,0,0,-ROW(),1)))</f>
        <v>4439.0000000000036</v>
      </c>
      <c r="L1972" s="35" t="str">
        <f t="shared" ca="1" si="121"/>
        <v>买</v>
      </c>
      <c r="M1972" s="4" t="str">
        <f t="shared" ca="1" si="122"/>
        <v/>
      </c>
      <c r="N1972" s="3">
        <f ca="1">IF(L1971="买",E1972/E1971-1,0)-IF(M1972=1,计算结果!B$17,0)</f>
        <v>-1.2360511305213762E-2</v>
      </c>
      <c r="O1972" s="2">
        <f t="shared" ca="1" si="123"/>
        <v>2.8468542941034376</v>
      </c>
      <c r="P1972" s="3">
        <f ca="1">1-O1972/MAX(O$2:O1972)</f>
        <v>0.49547633177641681</v>
      </c>
    </row>
    <row r="1973" spans="1:16" x14ac:dyDescent="0.15">
      <c r="A1973" s="1">
        <v>41324</v>
      </c>
      <c r="B1973">
        <v>2735.04</v>
      </c>
      <c r="C1973">
        <v>2740.74</v>
      </c>
      <c r="D1973">
        <v>2674.34</v>
      </c>
      <c r="E1973" s="2">
        <v>2685.61</v>
      </c>
      <c r="F1973" s="16">
        <v>82460811264</v>
      </c>
      <c r="G1973" s="3">
        <f t="shared" si="120"/>
        <v>-1.8944499848400076E-2</v>
      </c>
      <c r="H1973" s="3">
        <f>1-E1973/MAX(E$2:E1973)</f>
        <v>0.54304600830327365</v>
      </c>
      <c r="I1973" s="32">
        <v>166</v>
      </c>
      <c r="J1973" s="32">
        <v>830</v>
      </c>
      <c r="K1973" s="34">
        <f ca="1">IF(ROW()&gt;计算结果!B$18+1,SUM(OFFSET(I1973,0,0,-计算结果!B$18,1))-SUM(OFFSET(J1973,0,0,-计算结果!B$18,1)),SUM(OFFSET(I1973,0,0,-ROW(),1))-SUM(OFFSET(J1973,0,0,-ROW(),1)))</f>
        <v>2840.0000000000109</v>
      </c>
      <c r="L1973" s="35" t="str">
        <f t="shared" ca="1" si="121"/>
        <v>买</v>
      </c>
      <c r="M1973" s="4" t="str">
        <f t="shared" ca="1" si="122"/>
        <v/>
      </c>
      <c r="N1973" s="3">
        <f ca="1">IF(L1972="买",E1973/E1972-1,0)-IF(M1973=1,计算结果!B$17,0)</f>
        <v>-1.8944499848400076E-2</v>
      </c>
      <c r="O1973" s="2">
        <f t="shared" ca="1" si="123"/>
        <v>2.7929220633603777</v>
      </c>
      <c r="P1973" s="3">
        <f ca="1">1-O1973/MAX(O$2:O1973)</f>
        <v>0.50503428033259268</v>
      </c>
    </row>
    <row r="1974" spans="1:16" x14ac:dyDescent="0.15">
      <c r="A1974" s="1">
        <v>41325</v>
      </c>
      <c r="B1974">
        <v>2686.09</v>
      </c>
      <c r="C1974">
        <v>2703.1</v>
      </c>
      <c r="D1974">
        <v>2665.23</v>
      </c>
      <c r="E1974" s="2">
        <v>2702.64</v>
      </c>
      <c r="F1974" s="16">
        <v>73636364288</v>
      </c>
      <c r="G1974" s="3">
        <f t="shared" si="120"/>
        <v>6.3412036743979439E-3</v>
      </c>
      <c r="H1974" s="3">
        <f>1-E1974/MAX(E$2:E1974)</f>
        <v>0.54014836997209559</v>
      </c>
      <c r="I1974" s="32">
        <v>882.99325236167351</v>
      </c>
      <c r="J1974" s="32">
        <v>104.99325236167351</v>
      </c>
      <c r="K1974" s="34">
        <f ca="1">IF(ROW()&gt;计算结果!B$18+1,SUM(OFFSET(I1974,0,0,-计算结果!B$18,1))-SUM(OFFSET(J1974,0,0,-计算结果!B$18,1)),SUM(OFFSET(I1974,0,0,-ROW(),1))-SUM(OFFSET(J1974,0,0,-ROW(),1)))</f>
        <v>3218.0000000000109</v>
      </c>
      <c r="L1974" s="35" t="str">
        <f t="shared" ca="1" si="121"/>
        <v>买</v>
      </c>
      <c r="M1974" s="4" t="str">
        <f t="shared" ca="1" si="122"/>
        <v/>
      </c>
      <c r="N1974" s="3">
        <f ca="1">IF(L1973="买",E1974/E1973-1,0)-IF(M1974=1,计算结果!B$17,0)</f>
        <v>6.3412036743979439E-3</v>
      </c>
      <c r="O1974" s="2">
        <f t="shared" ca="1" si="123"/>
        <v>2.8106325510108658</v>
      </c>
      <c r="P1974" s="3">
        <f ca="1">1-O1974/MAX(O$2:O1974)</f>
        <v>0.50189560189233662</v>
      </c>
    </row>
    <row r="1975" spans="1:16" x14ac:dyDescent="0.15">
      <c r="A1975" s="1">
        <v>41326</v>
      </c>
      <c r="B1975">
        <v>2675.74</v>
      </c>
      <c r="C1975">
        <v>2675.74</v>
      </c>
      <c r="D1975">
        <v>2584.7600000000002</v>
      </c>
      <c r="E1975" s="2">
        <v>2610.5500000000002</v>
      </c>
      <c r="F1975" s="16">
        <v>103619502080</v>
      </c>
      <c r="G1975" s="3">
        <f t="shared" si="120"/>
        <v>-3.407409051889998E-2</v>
      </c>
      <c r="H1975" s="3">
        <f>1-E1975/MAX(E$2:E1975)</f>
        <v>0.5558173960389301</v>
      </c>
      <c r="I1975" s="32">
        <v>114.60919540229887</v>
      </c>
      <c r="J1975" s="32">
        <v>881.60919540229884</v>
      </c>
      <c r="K1975" s="34">
        <f ca="1">IF(ROW()&gt;计算结果!B$18+1,SUM(OFFSET(I1975,0,0,-计算结果!B$18,1))-SUM(OFFSET(J1975,0,0,-计算结果!B$18,1)),SUM(OFFSET(I1975,0,0,-ROW(),1))-SUM(OFFSET(J1975,0,0,-ROW(),1)))</f>
        <v>2640.0000000000146</v>
      </c>
      <c r="L1975" s="35" t="str">
        <f t="shared" ca="1" si="121"/>
        <v>买</v>
      </c>
      <c r="M1975" s="4" t="str">
        <f t="shared" ca="1" si="122"/>
        <v/>
      </c>
      <c r="N1975" s="3">
        <f ca="1">IF(L1974="买",E1975/E1974-1,0)-IF(M1975=1,计算结果!B$17,0)</f>
        <v>-3.407409051889998E-2</v>
      </c>
      <c r="O1975" s="2">
        <f t="shared" ca="1" si="123"/>
        <v>2.7148628030523549</v>
      </c>
      <c r="P1975" s="3">
        <f ca="1">1-O1975/MAX(O$2:O1975)</f>
        <v>0.51886805624131938</v>
      </c>
    </row>
    <row r="1976" spans="1:16" x14ac:dyDescent="0.15">
      <c r="A1976" s="1">
        <v>41327</v>
      </c>
      <c r="B1976">
        <v>2607.65</v>
      </c>
      <c r="C1976">
        <v>2618.48</v>
      </c>
      <c r="D1976">
        <v>2591.15</v>
      </c>
      <c r="E1976" s="2">
        <v>2596.6</v>
      </c>
      <c r="F1976" s="16">
        <v>65899102208</v>
      </c>
      <c r="G1976" s="3">
        <f t="shared" si="120"/>
        <v>-5.3437015188371184E-3</v>
      </c>
      <c r="H1976" s="3">
        <f>1-E1976/MAX(E$2:E1976)</f>
        <v>0.55819097529435791</v>
      </c>
      <c r="I1976" s="32">
        <v>359.7560975609756</v>
      </c>
      <c r="J1976" s="32">
        <v>609.7560975609756</v>
      </c>
      <c r="K1976" s="34">
        <f ca="1">IF(ROW()&gt;计算结果!B$18+1,SUM(OFFSET(I1976,0,0,-计算结果!B$18,1))-SUM(OFFSET(J1976,0,0,-计算结果!B$18,1)),SUM(OFFSET(I1976,0,0,-ROW(),1))-SUM(OFFSET(J1976,0,0,-ROW(),1)))</f>
        <v>2939.0000000000109</v>
      </c>
      <c r="L1976" s="35" t="str">
        <f t="shared" ca="1" si="121"/>
        <v>买</v>
      </c>
      <c r="M1976" s="4" t="str">
        <f t="shared" ca="1" si="122"/>
        <v/>
      </c>
      <c r="N1976" s="3">
        <f ca="1">IF(L1975="买",E1976/E1975-1,0)-IF(M1976=1,计算结果!B$17,0)</f>
        <v>-5.3437015188371184E-3</v>
      </c>
      <c r="O1976" s="2">
        <f t="shared" ca="1" si="123"/>
        <v>2.7003553865682495</v>
      </c>
      <c r="P1976" s="3">
        <f ca="1">1-O1976/MAX(O$2:O1976)</f>
        <v>0.52143908173994369</v>
      </c>
    </row>
    <row r="1977" spans="1:16" x14ac:dyDescent="0.15">
      <c r="A1977" s="1">
        <v>41330</v>
      </c>
      <c r="B1977">
        <v>2607.15</v>
      </c>
      <c r="C1977">
        <v>2628.7</v>
      </c>
      <c r="D1977">
        <v>2590.79</v>
      </c>
      <c r="E1977" s="2">
        <v>2604.96</v>
      </c>
      <c r="F1977" s="16">
        <v>55614492672</v>
      </c>
      <c r="G1977" s="3">
        <f t="shared" si="120"/>
        <v>3.2195948548101594E-3</v>
      </c>
      <c r="H1977" s="3">
        <f>1-E1977/MAX(E$2:E1977)</f>
        <v>0.55676852923160691</v>
      </c>
      <c r="I1977" s="32">
        <v>738.45414847161567</v>
      </c>
      <c r="J1977" s="32">
        <v>224.45414847161567</v>
      </c>
      <c r="K1977" s="34">
        <f ca="1">IF(ROW()&gt;计算结果!B$18+1,SUM(OFFSET(I1977,0,0,-计算结果!B$18,1))-SUM(OFFSET(J1977,0,0,-计算结果!B$18,1)),SUM(OFFSET(I1977,0,0,-ROW(),1))-SUM(OFFSET(J1977,0,0,-ROW(),1)))</f>
        <v>3587.0000000000109</v>
      </c>
      <c r="L1977" s="35" t="str">
        <f t="shared" ca="1" si="121"/>
        <v>买</v>
      </c>
      <c r="M1977" s="4" t="str">
        <f t="shared" ca="1" si="122"/>
        <v/>
      </c>
      <c r="N1977" s="3">
        <f ca="1">IF(L1976="买",E1977/E1976-1,0)-IF(M1977=1,计算结果!B$17,0)</f>
        <v>3.2195948548101594E-3</v>
      </c>
      <c r="O1977" s="2">
        <f t="shared" ca="1" si="123"/>
        <v>2.7090494368770037</v>
      </c>
      <c r="P1977" s="3">
        <f ca="1">1-O1977/MAX(O$2:O1977)</f>
        <v>0.51989830946980042</v>
      </c>
    </row>
    <row r="1978" spans="1:16" x14ac:dyDescent="0.15">
      <c r="A1978" s="1">
        <v>41331</v>
      </c>
      <c r="B1978">
        <v>2587.38</v>
      </c>
      <c r="C1978">
        <v>2631.09</v>
      </c>
      <c r="D1978">
        <v>2564.67</v>
      </c>
      <c r="E1978" s="2">
        <v>2567.6</v>
      </c>
      <c r="F1978" s="16">
        <v>83373957120</v>
      </c>
      <c r="G1978" s="3">
        <f t="shared" si="120"/>
        <v>-1.4341870892451425E-2</v>
      </c>
      <c r="H1978" s="3">
        <f>1-E1978/MAX(E$2:E1978)</f>
        <v>0.56312529776083853</v>
      </c>
      <c r="I1978" s="32">
        <v>145.01204819277112</v>
      </c>
      <c r="J1978" s="32">
        <v>853.01204819277109</v>
      </c>
      <c r="K1978" s="34">
        <f ca="1">IF(ROW()&gt;计算结果!B$18+1,SUM(OFFSET(I1978,0,0,-计算结果!B$18,1))-SUM(OFFSET(J1978,0,0,-计算结果!B$18,1)),SUM(OFFSET(I1978,0,0,-ROW(),1))-SUM(OFFSET(J1978,0,0,-ROW(),1)))</f>
        <v>3771.0000000000073</v>
      </c>
      <c r="L1978" s="35" t="str">
        <f t="shared" ca="1" si="121"/>
        <v>买</v>
      </c>
      <c r="M1978" s="4" t="str">
        <f t="shared" ca="1" si="122"/>
        <v/>
      </c>
      <c r="N1978" s="3">
        <f ca="1">IF(L1977="买",E1978/E1977-1,0)-IF(M1978=1,计算结果!B$17,0)</f>
        <v>-1.4341870892451425E-2</v>
      </c>
      <c r="O1978" s="2">
        <f t="shared" ca="1" si="123"/>
        <v>2.6701965996120456</v>
      </c>
      <c r="P1978" s="3">
        <f ca="1">1-O1978/MAX(O$2:O1978)</f>
        <v>0.5267838659306322</v>
      </c>
    </row>
    <row r="1979" spans="1:16" x14ac:dyDescent="0.15">
      <c r="A1979" s="1">
        <v>41332</v>
      </c>
      <c r="B1979">
        <v>2576.0500000000002</v>
      </c>
      <c r="C1979">
        <v>2615.25</v>
      </c>
      <c r="D1979">
        <v>2569.38</v>
      </c>
      <c r="E1979" s="2">
        <v>2594.6799999999998</v>
      </c>
      <c r="F1979" s="16">
        <v>64612274176</v>
      </c>
      <c r="G1979" s="3">
        <f t="shared" si="120"/>
        <v>1.0546814145505401E-2</v>
      </c>
      <c r="H1979" s="3">
        <f>1-E1979/MAX(E$2:E1979)</f>
        <v>0.55851766147144899</v>
      </c>
      <c r="I1979" s="32">
        <v>616</v>
      </c>
      <c r="J1979" s="32">
        <v>352</v>
      </c>
      <c r="K1979" s="34">
        <f ca="1">IF(ROW()&gt;计算结果!B$18+1,SUM(OFFSET(I1979,0,0,-计算结果!B$18,1))-SUM(OFFSET(J1979,0,0,-计算结果!B$18,1)),SUM(OFFSET(I1979,0,0,-ROW(),1))-SUM(OFFSET(J1979,0,0,-ROW(),1)))</f>
        <v>4123.0000000000073</v>
      </c>
      <c r="L1979" s="35" t="str">
        <f t="shared" ca="1" si="121"/>
        <v>买</v>
      </c>
      <c r="M1979" s="4" t="str">
        <f t="shared" ca="1" si="122"/>
        <v/>
      </c>
      <c r="N1979" s="3">
        <f ca="1">IF(L1978="买",E1979/E1978-1,0)-IF(M1979=1,计算结果!B$17,0)</f>
        <v>1.0546814145505401E-2</v>
      </c>
      <c r="O1979" s="2">
        <f t="shared" ca="1" si="123"/>
        <v>2.6983586668801145</v>
      </c>
      <c r="P1979" s="3">
        <f ca="1">1-O1979/MAX(O$2:O1979)</f>
        <v>0.52179294331394799</v>
      </c>
    </row>
    <row r="1980" spans="1:16" x14ac:dyDescent="0.15">
      <c r="A1980" s="1">
        <v>41333</v>
      </c>
      <c r="B1980">
        <v>2611.94</v>
      </c>
      <c r="C1980">
        <v>2673.71</v>
      </c>
      <c r="D1980">
        <v>2594</v>
      </c>
      <c r="E1980" s="2">
        <v>2673.33</v>
      </c>
      <c r="F1980" s="16">
        <v>92235374592</v>
      </c>
      <c r="G1980" s="3">
        <f t="shared" si="120"/>
        <v>3.0312023062574189E-2</v>
      </c>
      <c r="H1980" s="3">
        <f>1-E1980/MAX(E$2:E1980)</f>
        <v>0.5451354386442524</v>
      </c>
      <c r="I1980" s="32">
        <v>954.00000000000011</v>
      </c>
      <c r="J1980" s="32">
        <v>50.000000000000114</v>
      </c>
      <c r="K1980" s="34">
        <f ca="1">IF(ROW()&gt;计算结果!B$18+1,SUM(OFFSET(I1980,0,0,-计算结果!B$18,1))-SUM(OFFSET(J1980,0,0,-计算结果!B$18,1)),SUM(OFFSET(I1980,0,0,-ROW(),1))-SUM(OFFSET(J1980,0,0,-ROW(),1)))</f>
        <v>4488.0000000000073</v>
      </c>
      <c r="L1980" s="35" t="str">
        <f t="shared" ca="1" si="121"/>
        <v>买</v>
      </c>
      <c r="M1980" s="4" t="str">
        <f t="shared" ca="1" si="122"/>
        <v/>
      </c>
      <c r="N1980" s="3">
        <f ca="1">IF(L1979="买",E1980/E1979-1,0)-IF(M1980=1,计算结果!B$17,0)</f>
        <v>3.0312023062574189E-2</v>
      </c>
      <c r="O1980" s="2">
        <f t="shared" ca="1" si="123"/>
        <v>2.7801513770216815</v>
      </c>
      <c r="P1980" s="3">
        <f ca="1">1-O1980/MAX(O$2:O1980)</f>
        <v>0.50729751998299455</v>
      </c>
    </row>
    <row r="1981" spans="1:16" x14ac:dyDescent="0.15">
      <c r="A1981" s="1">
        <v>41334</v>
      </c>
      <c r="B1981">
        <v>2671.84</v>
      </c>
      <c r="C1981">
        <v>2680.85</v>
      </c>
      <c r="D1981">
        <v>2627</v>
      </c>
      <c r="E1981" s="2">
        <v>2668.84</v>
      </c>
      <c r="F1981" s="16">
        <v>80342745088</v>
      </c>
      <c r="G1981" s="3">
        <f t="shared" si="120"/>
        <v>-1.6795532164004534E-3</v>
      </c>
      <c r="H1981" s="3">
        <f>1-E1981/MAX(E$2:E1981)</f>
        <v>0.54589940788130398</v>
      </c>
      <c r="I1981" s="32">
        <v>560.66666666666663</v>
      </c>
      <c r="J1981" s="32">
        <v>386.66666666666663</v>
      </c>
      <c r="K1981" s="34">
        <f ca="1">IF(ROW()&gt;计算结果!B$18+1,SUM(OFFSET(I1981,0,0,-计算结果!B$18,1))-SUM(OFFSET(J1981,0,0,-计算结果!B$18,1)),SUM(OFFSET(I1981,0,0,-ROW(),1))-SUM(OFFSET(J1981,0,0,-ROW(),1)))</f>
        <v>5508.0000000000036</v>
      </c>
      <c r="L1981" s="35" t="str">
        <f t="shared" ca="1" si="121"/>
        <v>买</v>
      </c>
      <c r="M1981" s="4" t="str">
        <f t="shared" ca="1" si="122"/>
        <v/>
      </c>
      <c r="N1981" s="3">
        <f ca="1">IF(L1980="买",E1981/E1980-1,0)-IF(M1981=1,计算结果!B$17,0)</f>
        <v>-1.6795532164004534E-3</v>
      </c>
      <c r="O1981" s="2">
        <f t="shared" ca="1" si="123"/>
        <v>2.7754819648343245</v>
      </c>
      <c r="P1981" s="3">
        <f ca="1">1-O1981/MAX(O$2:O1981)</f>
        <v>0.50812504001803571</v>
      </c>
    </row>
    <row r="1982" spans="1:16" x14ac:dyDescent="0.15">
      <c r="A1982" s="1">
        <v>41337</v>
      </c>
      <c r="B1982">
        <v>2619.42</v>
      </c>
      <c r="C1982">
        <v>2619.5700000000002</v>
      </c>
      <c r="D1982">
        <v>2528.69</v>
      </c>
      <c r="E1982" s="2">
        <v>2545.7199999999998</v>
      </c>
      <c r="F1982" s="16">
        <v>112585039872</v>
      </c>
      <c r="G1982" s="3">
        <f t="shared" si="120"/>
        <v>-4.6132402092294855E-2</v>
      </c>
      <c r="H1982" s="3">
        <f>1-E1982/MAX(E$2:E1982)</f>
        <v>0.56684815898727292</v>
      </c>
      <c r="I1982" s="32">
        <v>90.444444444444443</v>
      </c>
      <c r="J1982" s="32">
        <v>904.44444444444446</v>
      </c>
      <c r="K1982" s="34">
        <f ca="1">IF(ROW()&gt;计算结果!B$18+1,SUM(OFFSET(I1982,0,0,-计算结果!B$18,1))-SUM(OFFSET(J1982,0,0,-计算结果!B$18,1)),SUM(OFFSET(I1982,0,0,-ROW(),1))-SUM(OFFSET(J1982,0,0,-ROW(),1)))</f>
        <v>4468.9999999999964</v>
      </c>
      <c r="L1982" s="35" t="str">
        <f t="shared" ca="1" si="121"/>
        <v>买</v>
      </c>
      <c r="M1982" s="4" t="str">
        <f t="shared" ca="1" si="122"/>
        <v/>
      </c>
      <c r="N1982" s="3">
        <f ca="1">IF(L1981="买",E1982/E1981-1,0)-IF(M1982=1,计算结果!B$17,0)</f>
        <v>-4.6132402092294855E-2</v>
      </c>
      <c r="O1982" s="2">
        <f t="shared" ca="1" si="123"/>
        <v>2.6474423148326749</v>
      </c>
      <c r="P1982" s="3">
        <f ca="1">1-O1982/MAX(O$2:O1982)</f>
        <v>0.53081641345105512</v>
      </c>
    </row>
    <row r="1983" spans="1:16" x14ac:dyDescent="0.15">
      <c r="A1983" s="1">
        <v>41338</v>
      </c>
      <c r="B1983">
        <v>2547.89</v>
      </c>
      <c r="C1983">
        <v>2623.17</v>
      </c>
      <c r="D1983">
        <v>2541.77</v>
      </c>
      <c r="E1983" s="2">
        <v>2622.81</v>
      </c>
      <c r="F1983" s="16">
        <v>92357132288</v>
      </c>
      <c r="G1983" s="3">
        <f t="shared" si="120"/>
        <v>3.0282199142089627E-2</v>
      </c>
      <c r="H1983" s="3">
        <f>1-E1983/MAX(E$2:E1983)</f>
        <v>0.55373136867896278</v>
      </c>
      <c r="I1983" s="32">
        <v>939.01357466063348</v>
      </c>
      <c r="J1983" s="32">
        <v>57.013574660633481</v>
      </c>
      <c r="K1983" s="34">
        <f ca="1">IF(ROW()&gt;计算结果!B$18+1,SUM(OFFSET(I1983,0,0,-计算结果!B$18,1))-SUM(OFFSET(J1983,0,0,-计算结果!B$18,1)),SUM(OFFSET(I1983,0,0,-ROW(),1))-SUM(OFFSET(J1983,0,0,-ROW(),1)))</f>
        <v>6201.9999999999964</v>
      </c>
      <c r="L1983" s="35" t="str">
        <f t="shared" ca="1" si="121"/>
        <v>买</v>
      </c>
      <c r="M1983" s="4" t="str">
        <f t="shared" ca="1" si="122"/>
        <v/>
      </c>
      <c r="N1983" s="3">
        <f ca="1">IF(L1982="买",E1983/E1982-1,0)-IF(M1983=1,计算结果!B$17,0)</f>
        <v>3.0282199142089627E-2</v>
      </c>
      <c r="O1983" s="2">
        <f t="shared" ca="1" si="123"/>
        <v>2.7276126902276325</v>
      </c>
      <c r="P1983" s="3">
        <f ca="1">1-O1983/MAX(O$2:O1983)</f>
        <v>0.51660850264898017</v>
      </c>
    </row>
    <row r="1984" spans="1:16" x14ac:dyDescent="0.15">
      <c r="A1984" s="1">
        <v>41339</v>
      </c>
      <c r="B1984">
        <v>2634.87</v>
      </c>
      <c r="C1984">
        <v>2658.14</v>
      </c>
      <c r="D1984">
        <v>2620.4299999999998</v>
      </c>
      <c r="E1984" s="2">
        <v>2650.2</v>
      </c>
      <c r="F1984" s="16">
        <v>95048892416</v>
      </c>
      <c r="G1984" s="3">
        <f t="shared" si="120"/>
        <v>1.0442998158463501E-2</v>
      </c>
      <c r="H1984" s="3">
        <f>1-E1984/MAX(E$2:E1984)</f>
        <v>0.54907098618389716</v>
      </c>
      <c r="I1984" s="32">
        <v>830.01793721973092</v>
      </c>
      <c r="J1984" s="32">
        <v>152.01793721973092</v>
      </c>
      <c r="K1984" s="34">
        <f ca="1">IF(ROW()&gt;计算结果!B$18+1,SUM(OFFSET(I1984,0,0,-计算结果!B$18,1))-SUM(OFFSET(J1984,0,0,-计算结果!B$18,1)),SUM(OFFSET(I1984,0,0,-ROW(),1))-SUM(OFFSET(J1984,0,0,-ROW(),1)))</f>
        <v>7224.0000000000036</v>
      </c>
      <c r="L1984" s="35" t="str">
        <f t="shared" ca="1" si="121"/>
        <v>买</v>
      </c>
      <c r="M1984" s="4" t="str">
        <f t="shared" ca="1" si="122"/>
        <v/>
      </c>
      <c r="N1984" s="3">
        <f ca="1">IF(L1983="买",E1984/E1983-1,0)-IF(M1984=1,计算结果!B$17,0)</f>
        <v>1.0442998158463501E-2</v>
      </c>
      <c r="O1984" s="2">
        <f t="shared" ca="1" si="123"/>
        <v>2.7560971445286815</v>
      </c>
      <c r="P1984" s="3">
        <f ca="1">1-O1984/MAX(O$2:O1984)</f>
        <v>0.51156044613232643</v>
      </c>
    </row>
    <row r="1985" spans="1:16" x14ac:dyDescent="0.15">
      <c r="A1985" s="1">
        <v>41340</v>
      </c>
      <c r="B1985">
        <v>2639.78</v>
      </c>
      <c r="C1985">
        <v>2658.97</v>
      </c>
      <c r="D1985">
        <v>2592.87</v>
      </c>
      <c r="E1985" s="2">
        <v>2619.48</v>
      </c>
      <c r="F1985" s="16">
        <v>96498098176</v>
      </c>
      <c r="G1985" s="3">
        <f t="shared" si="120"/>
        <v>-1.1591577994113589E-2</v>
      </c>
      <c r="H1985" s="3">
        <f>1-E1985/MAX(E$2:E1985)</f>
        <v>0.55429796501735518</v>
      </c>
      <c r="I1985" s="32">
        <v>328</v>
      </c>
      <c r="J1985" s="32">
        <v>656</v>
      </c>
      <c r="K1985" s="34">
        <f ca="1">IF(ROW()&gt;计算结果!B$18+1,SUM(OFFSET(I1985,0,0,-计算结果!B$18,1))-SUM(OFFSET(J1985,0,0,-计算结果!B$18,1)),SUM(OFFSET(I1985,0,0,-ROW(),1))-SUM(OFFSET(J1985,0,0,-ROW(),1)))</f>
        <v>6487.9999999999964</v>
      </c>
      <c r="L1985" s="35" t="str">
        <f t="shared" ca="1" si="121"/>
        <v>买</v>
      </c>
      <c r="M1985" s="4" t="str">
        <f t="shared" ca="1" si="122"/>
        <v/>
      </c>
      <c r="N1985" s="3">
        <f ca="1">IF(L1984="买",E1985/E1984-1,0)-IF(M1985=1,计算结果!B$17,0)</f>
        <v>-1.1591577994113589E-2</v>
      </c>
      <c r="O1985" s="2">
        <f t="shared" ca="1" si="123"/>
        <v>2.7241496295185237</v>
      </c>
      <c r="P1985" s="3">
        <f ca="1">1-O1985/MAX(O$2:O1985)</f>
        <v>0.51722223131639367</v>
      </c>
    </row>
    <row r="1986" spans="1:16" x14ac:dyDescent="0.15">
      <c r="A1986" s="1">
        <v>41341</v>
      </c>
      <c r="B1986">
        <v>2622.68</v>
      </c>
      <c r="C1986">
        <v>2632.62</v>
      </c>
      <c r="D1986">
        <v>2601.96</v>
      </c>
      <c r="E1986" s="2">
        <v>2606.9299999999998</v>
      </c>
      <c r="F1986" s="16">
        <v>63054594048</v>
      </c>
      <c r="G1986" s="3">
        <f t="shared" si="120"/>
        <v>-4.791027226777933E-3</v>
      </c>
      <c r="H1986" s="3">
        <f>1-E1986/MAX(E$2:E1986)</f>
        <v>0.55643333560198738</v>
      </c>
      <c r="I1986" s="32">
        <v>299</v>
      </c>
      <c r="J1986" s="32">
        <v>650</v>
      </c>
      <c r="K1986" s="34">
        <f ca="1">IF(ROW()&gt;计算结果!B$18+1,SUM(OFFSET(I1986,0,0,-计算结果!B$18,1))-SUM(OFFSET(J1986,0,0,-计算结果!B$18,1)),SUM(OFFSET(I1986,0,0,-ROW(),1))-SUM(OFFSET(J1986,0,0,-ROW(),1)))</f>
        <v>6509.9999999999964</v>
      </c>
      <c r="L1986" s="35" t="str">
        <f t="shared" ca="1" si="121"/>
        <v>买</v>
      </c>
      <c r="M1986" s="4" t="str">
        <f t="shared" ca="1" si="122"/>
        <v/>
      </c>
      <c r="N1986" s="3">
        <f ca="1">IF(L1985="买",E1986/E1985-1,0)-IF(M1986=1,计算结果!B$17,0)</f>
        <v>-4.791027226777933E-3</v>
      </c>
      <c r="O1986" s="2">
        <f t="shared" ca="1" si="123"/>
        <v>2.7110981544736834</v>
      </c>
      <c r="P1986" s="3">
        <f ca="1">1-O1986/MAX(O$2:O1986)</f>
        <v>0.51953523275063995</v>
      </c>
    </row>
    <row r="1987" spans="1:16" x14ac:dyDescent="0.15">
      <c r="A1987" s="1">
        <v>41344</v>
      </c>
      <c r="B1987">
        <v>2600.2800000000002</v>
      </c>
      <c r="C1987">
        <v>2611.65</v>
      </c>
      <c r="D1987">
        <v>2574.17</v>
      </c>
      <c r="E1987" s="2">
        <v>2592.37</v>
      </c>
      <c r="F1987" s="16">
        <v>52460900352</v>
      </c>
      <c r="G1987" s="3">
        <f t="shared" ref="G1987:G2050" si="124">E1987/E1986-1</f>
        <v>-5.5851135243369932E-3</v>
      </c>
      <c r="H1987" s="3">
        <f>1-E1987/MAX(E$2:E1987)</f>
        <v>0.55891070577826174</v>
      </c>
      <c r="I1987" s="32">
        <v>468.46153846153845</v>
      </c>
      <c r="J1987" s="32">
        <v>538.46153846153845</v>
      </c>
      <c r="K1987" s="34">
        <f ca="1">IF(ROW()&gt;计算结果!B$18+1,SUM(OFFSET(I1987,0,0,-计算结果!B$18,1))-SUM(OFFSET(J1987,0,0,-计算结果!B$18,1)),SUM(OFFSET(I1987,0,0,-ROW(),1))-SUM(OFFSET(J1987,0,0,-ROW(),1)))</f>
        <v>5654.9999999999964</v>
      </c>
      <c r="L1987" s="35" t="str">
        <f t="shared" ca="1" si="121"/>
        <v>买</v>
      </c>
      <c r="M1987" s="4" t="str">
        <f t="shared" ca="1" si="122"/>
        <v/>
      </c>
      <c r="N1987" s="3">
        <f ca="1">IF(L1986="买",E1987/E1986-1,0)-IF(M1987=1,计算结果!B$17,0)</f>
        <v>-5.5851135243369932E-3</v>
      </c>
      <c r="O1987" s="2">
        <f t="shared" ca="1" si="123"/>
        <v>2.6959563635053274</v>
      </c>
      <c r="P1987" s="3">
        <f ca="1">1-O1987/MAX(O$2:O1987)</f>
        <v>0.52221868302017171</v>
      </c>
    </row>
    <row r="1988" spans="1:16" x14ac:dyDescent="0.15">
      <c r="A1988" s="1">
        <v>41345</v>
      </c>
      <c r="B1988">
        <v>2590.39</v>
      </c>
      <c r="C1988">
        <v>2619.5100000000002</v>
      </c>
      <c r="D1988">
        <v>2530.25</v>
      </c>
      <c r="E1988" s="2">
        <v>2555.62</v>
      </c>
      <c r="F1988" s="16">
        <v>71675125760</v>
      </c>
      <c r="G1988" s="3">
        <f t="shared" si="124"/>
        <v>-1.4176217129499236E-2</v>
      </c>
      <c r="H1988" s="3">
        <f>1-E1988/MAX(E$2:E1988)</f>
        <v>0.56516368338664669</v>
      </c>
      <c r="I1988" s="32">
        <v>123.06976744186048</v>
      </c>
      <c r="J1988" s="32">
        <v>879.06976744186045</v>
      </c>
      <c r="K1988" s="34">
        <f ca="1">IF(ROW()&gt;计算结果!B$18+1,SUM(OFFSET(I1988,0,0,-计算结果!B$18,1))-SUM(OFFSET(J1988,0,0,-计算结果!B$18,1)),SUM(OFFSET(I1988,0,0,-ROW(),1))-SUM(OFFSET(J1988,0,0,-ROW(),1)))</f>
        <v>5590.0000000000073</v>
      </c>
      <c r="L1988" s="35" t="str">
        <f t="shared" ref="L1988:L2051" ca="1" si="125">(IF(K1988&lt;0,"卖","买"))</f>
        <v>买</v>
      </c>
      <c r="M1988" s="4" t="str">
        <f t="shared" ref="M1988:M2051" ca="1" si="126">IF(L1987&lt;&gt;L1988,1,"")</f>
        <v/>
      </c>
      <c r="N1988" s="3">
        <f ca="1">IF(L1987="买",E1988/E1987-1,0)-IF(M1988=1,计算结果!B$17,0)</f>
        <v>-1.4176217129499236E-2</v>
      </c>
      <c r="O1988" s="2">
        <f t="shared" ref="O1988:O2051" ca="1" si="127">IFERROR(O1987*(1+N1988),O1987)</f>
        <v>2.6577379007246207</v>
      </c>
      <c r="P1988" s="3">
        <f ca="1">1-O1988/MAX(O$2:O1988)</f>
        <v>0.52899181471009582</v>
      </c>
    </row>
    <row r="1989" spans="1:16" x14ac:dyDescent="0.15">
      <c r="A1989" s="1">
        <v>41346</v>
      </c>
      <c r="B1989">
        <v>2551.73</v>
      </c>
      <c r="C1989">
        <v>2556.77</v>
      </c>
      <c r="D1989">
        <v>2515.06</v>
      </c>
      <c r="E1989" s="2">
        <v>2527.4899999999998</v>
      </c>
      <c r="F1989" s="16">
        <v>56003723264</v>
      </c>
      <c r="G1989" s="3">
        <f t="shared" si="124"/>
        <v>-1.1007113733653706E-2</v>
      </c>
      <c r="H1989" s="3">
        <f>1-E1989/MAX(E$2:E1989)</f>
        <v>0.5699499761791329</v>
      </c>
      <c r="I1989" s="32">
        <v>255.2307692307692</v>
      </c>
      <c r="J1989" s="32">
        <v>729.23076923076917</v>
      </c>
      <c r="K1989" s="34">
        <f ca="1">IF(ROW()&gt;计算结果!B$18+1,SUM(OFFSET(I1989,0,0,-计算结果!B$18,1))-SUM(OFFSET(J1989,0,0,-计算结果!B$18,1)),SUM(OFFSET(I1989,0,0,-ROW(),1))-SUM(OFFSET(J1989,0,0,-ROW(),1)))</f>
        <v>4799.0000000000036</v>
      </c>
      <c r="L1989" s="35" t="str">
        <f t="shared" ca="1" si="125"/>
        <v>买</v>
      </c>
      <c r="M1989" s="4" t="str">
        <f t="shared" ca="1" si="126"/>
        <v/>
      </c>
      <c r="N1989" s="3">
        <f ca="1">IF(L1988="买",E1989/E1988-1,0)-IF(M1989=1,计算结果!B$17,0)</f>
        <v>-1.1007113733653706E-2</v>
      </c>
      <c r="O1989" s="2">
        <f t="shared" ca="1" si="127"/>
        <v>2.6284838773771027</v>
      </c>
      <c r="P1989" s="3">
        <f ca="1">1-O1989/MAX(O$2:O1989)</f>
        <v>0.53417625537506375</v>
      </c>
    </row>
    <row r="1990" spans="1:16" x14ac:dyDescent="0.15">
      <c r="A1990" s="1">
        <v>41347</v>
      </c>
      <c r="B1990">
        <v>2517.75</v>
      </c>
      <c r="C1990">
        <v>2546.6999999999998</v>
      </c>
      <c r="D1990">
        <v>2514.46</v>
      </c>
      <c r="E1990" s="2">
        <v>2534.27</v>
      </c>
      <c r="F1990" s="16">
        <v>49929777152</v>
      </c>
      <c r="G1990" s="3">
        <f t="shared" si="124"/>
        <v>2.6825031948694011E-3</v>
      </c>
      <c r="H1990" s="3">
        <f>1-E1990/MAX(E$2:E1990)</f>
        <v>0.56879636561627978</v>
      </c>
      <c r="I1990" s="32">
        <v>543.88235294117635</v>
      </c>
      <c r="J1990" s="32">
        <v>405.88235294117635</v>
      </c>
      <c r="K1990" s="34">
        <f ca="1">IF(ROW()&gt;计算结果!B$18+1,SUM(OFFSET(I1990,0,0,-计算结果!B$18,1))-SUM(OFFSET(J1990,0,0,-计算结果!B$18,1)),SUM(OFFSET(I1990,0,0,-ROW(),1))-SUM(OFFSET(J1990,0,0,-ROW(),1)))</f>
        <v>5507.9999999999964</v>
      </c>
      <c r="L1990" s="35" t="str">
        <f t="shared" ca="1" si="125"/>
        <v>买</v>
      </c>
      <c r="M1990" s="4" t="str">
        <f t="shared" ca="1" si="126"/>
        <v/>
      </c>
      <c r="N1990" s="3">
        <f ca="1">IF(L1989="买",E1990/E1989-1,0)-IF(M1990=1,计算结果!B$17,0)</f>
        <v>2.6825031948694011E-3</v>
      </c>
      <c r="O1990" s="2">
        <f t="shared" ca="1" si="127"/>
        <v>2.6355347937758293</v>
      </c>
      <c r="P1990" s="3">
        <f ca="1">1-O1990/MAX(O$2:O1990)</f>
        <v>0.5329266816918613</v>
      </c>
    </row>
    <row r="1991" spans="1:16" x14ac:dyDescent="0.15">
      <c r="A1991" s="1">
        <v>41348</v>
      </c>
      <c r="B1991">
        <v>2533.7199999999998</v>
      </c>
      <c r="C1991">
        <v>2600.09</v>
      </c>
      <c r="D1991">
        <v>2504.46</v>
      </c>
      <c r="E1991" s="2">
        <v>2539.87</v>
      </c>
      <c r="F1991" s="16">
        <v>82749874176</v>
      </c>
      <c r="G1991" s="3">
        <f t="shared" si="124"/>
        <v>2.2097093048489835E-3</v>
      </c>
      <c r="H1991" s="3">
        <f>1-E1991/MAX(E$2:E1991)</f>
        <v>0.56784353093309736</v>
      </c>
      <c r="I1991" s="32">
        <f>AVERAGE(I1990,I1992)</f>
        <v>361.49245852187022</v>
      </c>
      <c r="J1991" s="45">
        <f>AVERAGE(J1990,J1992)</f>
        <v>609.99245852187028</v>
      </c>
      <c r="K1991" s="34">
        <f ca="1">IF(ROW()&gt;计算结果!B$18+1,SUM(OFFSET(I1991,0,0,-计算结果!B$18,1))-SUM(OFFSET(J1991,0,0,-计算结果!B$18,1)),SUM(OFFSET(I1991,0,0,-ROW(),1))-SUM(OFFSET(J1991,0,0,-ROW(),1)))</f>
        <v>6179.4999999999964</v>
      </c>
      <c r="L1991" s="35" t="str">
        <f t="shared" ca="1" si="125"/>
        <v>买</v>
      </c>
      <c r="M1991" s="4" t="str">
        <f t="shared" ca="1" si="126"/>
        <v/>
      </c>
      <c r="N1991" s="3">
        <f ca="1">IF(L1990="买",E1991/E1990-1,0)-IF(M1991=1,计算结果!B$17,0)</f>
        <v>2.2097093048489835E-3</v>
      </c>
      <c r="O1991" s="2">
        <f t="shared" ca="1" si="127"/>
        <v>2.6413585595328892</v>
      </c>
      <c r="P1991" s="3">
        <f ca="1">1-O1991/MAX(O$2:O1991)</f>
        <v>0.53189458543434909</v>
      </c>
    </row>
    <row r="1992" spans="1:16" x14ac:dyDescent="0.15">
      <c r="A1992" s="1">
        <v>41351</v>
      </c>
      <c r="B1992">
        <v>2526.08</v>
      </c>
      <c r="C1992">
        <v>2544.62</v>
      </c>
      <c r="D1992">
        <v>2499.83</v>
      </c>
      <c r="E1992" s="2">
        <v>2502.4899999999998</v>
      </c>
      <c r="F1992" s="16">
        <v>63093555200</v>
      </c>
      <c r="G1992" s="3">
        <f t="shared" si="124"/>
        <v>-1.4717288680129337E-2</v>
      </c>
      <c r="H1992" s="3">
        <f>1-E1992/MAX(E$2:E1992)</f>
        <v>0.5742037024433404</v>
      </c>
      <c r="I1992" s="32">
        <v>179.10256410256409</v>
      </c>
      <c r="J1992" s="32">
        <v>814.10256410256409</v>
      </c>
      <c r="K1992" s="34">
        <f ca="1">IF(ROW()&gt;计算结果!B$18+1,SUM(OFFSET(I1992,0,0,-计算结果!B$18,1))-SUM(OFFSET(J1992,0,0,-计算结果!B$18,1)),SUM(OFFSET(I1992,0,0,-ROW(),1))-SUM(OFFSET(J1992,0,0,-ROW(),1)))</f>
        <v>6300.5000000000036</v>
      </c>
      <c r="L1992" s="35" t="str">
        <f t="shared" ca="1" si="125"/>
        <v>买</v>
      </c>
      <c r="M1992" s="4" t="str">
        <f t="shared" ca="1" si="126"/>
        <v/>
      </c>
      <c r="N1992" s="3">
        <f ca="1">IF(L1991="买",E1992/E1991-1,0)-IF(M1992=1,计算结果!B$17,0)</f>
        <v>-1.4717288680129337E-2</v>
      </c>
      <c r="O1992" s="2">
        <f t="shared" ca="1" si="127"/>
        <v>2.6024849231045133</v>
      </c>
      <c r="P1992" s="3">
        <f ca="1">1-O1992/MAX(O$2:O1992)</f>
        <v>0.53878382795324331</v>
      </c>
    </row>
    <row r="1993" spans="1:16" x14ac:dyDescent="0.15">
      <c r="A1993" s="1">
        <v>41352</v>
      </c>
      <c r="B1993">
        <v>2507.4</v>
      </c>
      <c r="C1993">
        <v>2532.0700000000002</v>
      </c>
      <c r="D1993">
        <v>2491.85</v>
      </c>
      <c r="E1993" s="2">
        <v>2525.1</v>
      </c>
      <c r="F1993" s="16">
        <v>55601012736</v>
      </c>
      <c r="G1993" s="3">
        <f t="shared" si="124"/>
        <v>9.0350011388657947E-3</v>
      </c>
      <c r="H1993" s="3">
        <f>1-E1993/MAX(E$2:E1993)</f>
        <v>0.57035663240999113</v>
      </c>
      <c r="I1993" s="32">
        <v>696.16339869281046</v>
      </c>
      <c r="J1993" s="32">
        <v>275.16339869281046</v>
      </c>
      <c r="K1993" s="34">
        <f ca="1">IF(ROW()&gt;计算结果!B$18+1,SUM(OFFSET(I1993,0,0,-计算结果!B$18,1))-SUM(OFFSET(J1993,0,0,-计算结果!B$18,1)),SUM(OFFSET(I1993,0,0,-ROW(),1))-SUM(OFFSET(J1993,0,0,-ROW(),1)))</f>
        <v>7293.5000000000218</v>
      </c>
      <c r="L1993" s="35" t="str">
        <f t="shared" ca="1" si="125"/>
        <v>买</v>
      </c>
      <c r="M1993" s="4" t="str">
        <f t="shared" ca="1" si="126"/>
        <v/>
      </c>
      <c r="N1993" s="3">
        <f ca="1">IF(L1992="买",E1993/E1992-1,0)-IF(M1993=1,计算结果!B$17,0)</f>
        <v>9.0350011388657947E-3</v>
      </c>
      <c r="O1993" s="2">
        <f t="shared" ca="1" si="127"/>
        <v>2.6259983773486435</v>
      </c>
      <c r="P1993" s="3">
        <f ca="1">1-O1993/MAX(O$2:O1993)</f>
        <v>0.53461673931353759</v>
      </c>
    </row>
    <row r="1994" spans="1:16" x14ac:dyDescent="0.15">
      <c r="A1994" s="1">
        <v>41353</v>
      </c>
      <c r="B1994">
        <v>2526.9699999999998</v>
      </c>
      <c r="C1994">
        <v>2610.17</v>
      </c>
      <c r="D1994">
        <v>2526.83</v>
      </c>
      <c r="E1994" s="2">
        <v>2610.17</v>
      </c>
      <c r="F1994" s="16">
        <v>91271020544</v>
      </c>
      <c r="G1994" s="3">
        <f t="shared" si="124"/>
        <v>3.3689754861193633E-2</v>
      </c>
      <c r="H1994" s="3">
        <f>1-E1994/MAX(E$2:E1994)</f>
        <v>0.55588205267814605</v>
      </c>
      <c r="I1994" s="32">
        <v>985.99976116551227</v>
      </c>
      <c r="J1994" s="32">
        <v>22.999761165512268</v>
      </c>
      <c r="K1994" s="34">
        <f ca="1">IF(ROW()&gt;计算结果!B$18+1,SUM(OFFSET(I1994,0,0,-计算结果!B$18,1))-SUM(OFFSET(J1994,0,0,-计算结果!B$18,1)),SUM(OFFSET(I1994,0,0,-ROW(),1))-SUM(OFFSET(J1994,0,0,-ROW(),1)))</f>
        <v>7456.5000000000146</v>
      </c>
      <c r="L1994" s="35" t="str">
        <f t="shared" ca="1" si="125"/>
        <v>买</v>
      </c>
      <c r="M1994" s="4" t="str">
        <f t="shared" ca="1" si="126"/>
        <v/>
      </c>
      <c r="N1994" s="3">
        <f ca="1">IF(L1993="买",E1994/E1993-1,0)-IF(M1994=1,计算结果!B$17,0)</f>
        <v>3.3689754861193633E-2</v>
      </c>
      <c r="O1994" s="2">
        <f t="shared" ca="1" si="127"/>
        <v>2.7144676189474115</v>
      </c>
      <c r="P1994" s="3">
        <f ca="1">1-O1994/MAX(O$2:O1994)</f>
        <v>0.51893809134450775</v>
      </c>
    </row>
    <row r="1995" spans="1:16" x14ac:dyDescent="0.15">
      <c r="A1995" s="1">
        <v>41354</v>
      </c>
      <c r="B1995">
        <v>2611.58</v>
      </c>
      <c r="C1995">
        <v>2626.54</v>
      </c>
      <c r="D1995">
        <v>2598.5100000000002</v>
      </c>
      <c r="E1995" s="2">
        <v>2614.9899999999998</v>
      </c>
      <c r="F1995" s="16">
        <v>71642669056</v>
      </c>
      <c r="G1995" s="3">
        <f t="shared" si="124"/>
        <v>1.8466230168914244E-3</v>
      </c>
      <c r="H1995" s="3">
        <f>1-E1995/MAX(E$2:E1995)</f>
        <v>0.55506193425440686</v>
      </c>
      <c r="I1995" s="32">
        <v>637.52173913043487</v>
      </c>
      <c r="J1995" s="32">
        <v>296.52173913043487</v>
      </c>
      <c r="K1995" s="34">
        <f ca="1">IF(ROW()&gt;计算结果!B$18+1,SUM(OFFSET(I1995,0,0,-计算结果!B$18,1))-SUM(OFFSET(J1995,0,0,-计算结果!B$18,1)),SUM(OFFSET(I1995,0,0,-ROW(),1))-SUM(OFFSET(J1995,0,0,-ROW(),1)))</f>
        <v>8555.5000000000146</v>
      </c>
      <c r="L1995" s="35" t="str">
        <f t="shared" ca="1" si="125"/>
        <v>买</v>
      </c>
      <c r="M1995" s="4" t="str">
        <f t="shared" ca="1" si="126"/>
        <v/>
      </c>
      <c r="N1995" s="3">
        <f ca="1">IF(L1994="买",E1995/E1994-1,0)-IF(M1995=1,计算结果!B$17,0)</f>
        <v>1.8466230168914244E-3</v>
      </c>
      <c r="O1995" s="2">
        <f t="shared" ca="1" si="127"/>
        <v>2.7194802173311663</v>
      </c>
      <c r="P1995" s="3">
        <f ca="1">1-O1995/MAX(O$2:O1995)</f>
        <v>0.51804975135143483</v>
      </c>
    </row>
    <row r="1996" spans="1:16" x14ac:dyDescent="0.15">
      <c r="A1996" s="1">
        <v>41355</v>
      </c>
      <c r="B1996">
        <v>2612.2600000000002</v>
      </c>
      <c r="C1996">
        <v>2625.53</v>
      </c>
      <c r="D1996">
        <v>2603.34</v>
      </c>
      <c r="E1996" s="2">
        <v>2618.31</v>
      </c>
      <c r="F1996" s="16">
        <v>55882141696</v>
      </c>
      <c r="G1996" s="3">
        <f t="shared" si="124"/>
        <v>1.2696033254429029E-3</v>
      </c>
      <c r="H1996" s="3">
        <f>1-E1996/MAX(E$2:E1996)</f>
        <v>0.55449703940652006</v>
      </c>
      <c r="I1996" s="32">
        <v>494.66666666666629</v>
      </c>
      <c r="J1996" s="32">
        <v>441.66666666666629</v>
      </c>
      <c r="K1996" s="34">
        <f ca="1">IF(ROW()&gt;计算结果!B$18+1,SUM(OFFSET(I1996,0,0,-计算结果!B$18,1))-SUM(OFFSET(J1996,0,0,-计算结果!B$18,1)),SUM(OFFSET(I1996,0,0,-ROW(),1))-SUM(OFFSET(J1996,0,0,-ROW(),1)))</f>
        <v>7970.5000000000036</v>
      </c>
      <c r="L1996" s="35" t="str">
        <f t="shared" ca="1" si="125"/>
        <v>买</v>
      </c>
      <c r="M1996" s="4" t="str">
        <f t="shared" ca="1" si="126"/>
        <v/>
      </c>
      <c r="N1996" s="3">
        <f ca="1">IF(L1995="买",E1996/E1995-1,0)-IF(M1996=1,计算结果!B$17,0)</f>
        <v>1.2696033254429029E-3</v>
      </c>
      <c r="O1996" s="2">
        <f t="shared" ca="1" si="127"/>
        <v>2.722932878458566</v>
      </c>
      <c r="P1996" s="3">
        <f ca="1">1-O1996/MAX(O$2:O1996)</f>
        <v>0.5174378657130525</v>
      </c>
    </row>
    <row r="1997" spans="1:16" x14ac:dyDescent="0.15">
      <c r="A1997" s="1">
        <v>41358</v>
      </c>
      <c r="B1997">
        <v>2628.41</v>
      </c>
      <c r="C1997">
        <v>2641.61</v>
      </c>
      <c r="D1997">
        <v>2607.61</v>
      </c>
      <c r="E1997" s="2">
        <v>2613.1</v>
      </c>
      <c r="F1997" s="16">
        <v>58004930560</v>
      </c>
      <c r="G1997" s="3">
        <f t="shared" si="124"/>
        <v>-1.9898331366415833E-3</v>
      </c>
      <c r="H1997" s="3">
        <f>1-E1997/MAX(E$2:E1997)</f>
        <v>0.55538351595998092</v>
      </c>
      <c r="I1997" s="32">
        <v>428.22222222222211</v>
      </c>
      <c r="J1997" s="32">
        <v>522.22222222222217</v>
      </c>
      <c r="K1997" s="34">
        <f ca="1">IF(ROW()&gt;计算结果!B$18+1,SUM(OFFSET(I1997,0,0,-计算结果!B$18,1))-SUM(OFFSET(J1997,0,0,-计算结果!B$18,1)),SUM(OFFSET(I1997,0,0,-ROW(),1))-SUM(OFFSET(J1997,0,0,-ROW(),1)))</f>
        <v>6879.4999999999964</v>
      </c>
      <c r="L1997" s="35" t="str">
        <f t="shared" ca="1" si="125"/>
        <v>买</v>
      </c>
      <c r="M1997" s="4" t="str">
        <f t="shared" ca="1" si="126"/>
        <v/>
      </c>
      <c r="N1997" s="3">
        <f ca="1">IF(L1996="买",E1997/E1996-1,0)-IF(M1997=1,计算结果!B$17,0)</f>
        <v>-1.9898331366415833E-3</v>
      </c>
      <c r="O1997" s="2">
        <f t="shared" ca="1" si="127"/>
        <v>2.7175146963881582</v>
      </c>
      <c r="P1997" s="3">
        <f ca="1">1-O1997/MAX(O$2:O1997)</f>
        <v>0.51839808383834529</v>
      </c>
    </row>
    <row r="1998" spans="1:16" x14ac:dyDescent="0.15">
      <c r="A1998" s="1">
        <v>41359</v>
      </c>
      <c r="B1998">
        <v>2601.96</v>
      </c>
      <c r="C1998">
        <v>2607.36</v>
      </c>
      <c r="D1998">
        <v>2554.9699999999998</v>
      </c>
      <c r="E1998" s="2">
        <v>2575.0500000000002</v>
      </c>
      <c r="F1998" s="16">
        <v>65306570752</v>
      </c>
      <c r="G1998" s="3">
        <f t="shared" si="124"/>
        <v>-1.4561249091117778E-2</v>
      </c>
      <c r="H1998" s="3">
        <f>1-E1998/MAX(E$2:E1998)</f>
        <v>0.56185768733410457</v>
      </c>
      <c r="I1998" s="32">
        <v>253.4545454545455</v>
      </c>
      <c r="J1998" s="32">
        <v>745.4545454545455</v>
      </c>
      <c r="K1998" s="34">
        <f ca="1">IF(ROW()&gt;计算结果!B$18+1,SUM(OFFSET(I1998,0,0,-计算结果!B$18,1))-SUM(OFFSET(J1998,0,0,-计算结果!B$18,1)),SUM(OFFSET(I1998,0,0,-ROW(),1))-SUM(OFFSET(J1998,0,0,-ROW(),1)))</f>
        <v>6684.4999999999964</v>
      </c>
      <c r="L1998" s="35" t="str">
        <f t="shared" ca="1" si="125"/>
        <v>买</v>
      </c>
      <c r="M1998" s="4" t="str">
        <f t="shared" ca="1" si="126"/>
        <v/>
      </c>
      <c r="N1998" s="3">
        <f ca="1">IF(L1997="买",E1998/E1997-1,0)-IF(M1998=1,计算结果!B$17,0)</f>
        <v>-1.4561249091117778E-2</v>
      </c>
      <c r="O1998" s="2">
        <f t="shared" ca="1" si="127"/>
        <v>2.6779442879852771</v>
      </c>
      <c r="P1998" s="3">
        <f ca="1">1-O1998/MAX(O$2:O1998)</f>
        <v>0.52541080930233464</v>
      </c>
    </row>
    <row r="1999" spans="1:16" x14ac:dyDescent="0.15">
      <c r="A1999" s="1">
        <v>41360</v>
      </c>
      <c r="B1999">
        <v>2575.73</v>
      </c>
      <c r="C1999">
        <v>2611.94</v>
      </c>
      <c r="D1999">
        <v>2566.35</v>
      </c>
      <c r="E1999" s="2">
        <v>2583.5300000000002</v>
      </c>
      <c r="F1999" s="16">
        <v>58652246016</v>
      </c>
      <c r="G1999" s="3">
        <f t="shared" si="124"/>
        <v>3.293139939030354E-3</v>
      </c>
      <c r="H1999" s="3">
        <f>1-E1999/MAX(E$2:E1999)</f>
        <v>0.56041482338528548</v>
      </c>
      <c r="I1999" s="32">
        <v>524.33333333333337</v>
      </c>
      <c r="J1999" s="32">
        <v>433.33333333333337</v>
      </c>
      <c r="K1999" s="34">
        <f ca="1">IF(ROW()&gt;计算结果!B$18+1,SUM(OFFSET(I1999,0,0,-计算结果!B$18,1))-SUM(OFFSET(J1999,0,0,-计算结果!B$18,1)),SUM(OFFSET(I1999,0,0,-ROW(),1))-SUM(OFFSET(J1999,0,0,-ROW(),1)))</f>
        <v>5830.5000000000073</v>
      </c>
      <c r="L1999" s="35" t="str">
        <f t="shared" ca="1" si="125"/>
        <v>买</v>
      </c>
      <c r="M1999" s="4" t="str">
        <f t="shared" ca="1" si="126"/>
        <v/>
      </c>
      <c r="N1999" s="3">
        <f ca="1">IF(L1998="买",E1999/E1998-1,0)-IF(M1999=1,计算结果!B$17,0)</f>
        <v>3.293139939030354E-3</v>
      </c>
      <c r="O1999" s="2">
        <f t="shared" ca="1" si="127"/>
        <v>2.6867631332745394</v>
      </c>
      <c r="P1999" s="3">
        <f ca="1">1-O1999/MAX(O$2:O1999)</f>
        <v>0.52384792068381614</v>
      </c>
    </row>
    <row r="2000" spans="1:16" x14ac:dyDescent="0.15">
      <c r="A2000" s="1">
        <v>41361</v>
      </c>
      <c r="B2000">
        <v>2535.9899999999998</v>
      </c>
      <c r="C2000">
        <v>2535.9899999999998</v>
      </c>
      <c r="D2000">
        <v>2495.08</v>
      </c>
      <c r="E2000" s="2">
        <v>2499.3000000000002</v>
      </c>
      <c r="F2000" s="16">
        <v>84725899264</v>
      </c>
      <c r="G2000" s="3">
        <f t="shared" si="124"/>
        <v>-3.2602679279900015E-2</v>
      </c>
      <c r="H2000" s="3">
        <f>1-E2000/MAX(E$2:E2000)</f>
        <v>0.57474647791465316</v>
      </c>
      <c r="I2000" s="32">
        <v>73.91304347826086</v>
      </c>
      <c r="J2000" s="32">
        <v>923.91304347826087</v>
      </c>
      <c r="K2000" s="34">
        <f ca="1">IF(ROW()&gt;计算结果!B$18+1,SUM(OFFSET(I2000,0,0,-计算结果!B$18,1))-SUM(OFFSET(J2000,0,0,-计算结果!B$18,1)),SUM(OFFSET(I2000,0,0,-ROW(),1))-SUM(OFFSET(J2000,0,0,-ROW(),1)))</f>
        <v>4131.4999999999964</v>
      </c>
      <c r="L2000" s="35" t="str">
        <f t="shared" ca="1" si="125"/>
        <v>买</v>
      </c>
      <c r="M2000" s="4" t="str">
        <f t="shared" ca="1" si="126"/>
        <v/>
      </c>
      <c r="N2000" s="3">
        <f ca="1">IF(L1999="买",E2000/E1999-1,0)-IF(M2000=1,计算结果!B$17,0)</f>
        <v>-3.2602679279900015E-2</v>
      </c>
      <c r="O2000" s="2">
        <f t="shared" ca="1" si="127"/>
        <v>2.5991674565393303</v>
      </c>
      <c r="P2000" s="3">
        <f ca="1">1-O2000/MAX(O$2:O2000)</f>
        <v>0.53937175421421912</v>
      </c>
    </row>
    <row r="2001" spans="1:16" x14ac:dyDescent="0.15">
      <c r="A2001" s="1">
        <v>41362</v>
      </c>
      <c r="B2001">
        <v>2502.7800000000002</v>
      </c>
      <c r="C2001">
        <v>2509.11</v>
      </c>
      <c r="D2001">
        <v>2482.4899999999998</v>
      </c>
      <c r="E2001" s="2">
        <v>2495.08</v>
      </c>
      <c r="F2001" s="16">
        <v>52055539712</v>
      </c>
      <c r="G2001" s="3">
        <f t="shared" si="124"/>
        <v>-1.6884727723763815E-3</v>
      </c>
      <c r="H2001" s="3">
        <f>1-E2001/MAX(E$2:E2001)</f>
        <v>0.57546450690805151</v>
      </c>
      <c r="I2001" s="32">
        <v>504.42857142857099</v>
      </c>
      <c r="J2001" s="32">
        <v>471.42857142857099</v>
      </c>
      <c r="K2001" s="34">
        <f ca="1">IF(ROW()&gt;计算结果!B$18+1,SUM(OFFSET(I2001,0,0,-计算结果!B$18,1))-SUM(OFFSET(J2001,0,0,-计算结果!B$18,1)),SUM(OFFSET(I2001,0,0,-ROW(),1))-SUM(OFFSET(J2001,0,0,-ROW(),1)))</f>
        <v>4700.4999999999964</v>
      </c>
      <c r="L2001" s="35" t="str">
        <f t="shared" ca="1" si="125"/>
        <v>买</v>
      </c>
      <c r="M2001" s="4" t="str">
        <f t="shared" ca="1" si="126"/>
        <v/>
      </c>
      <c r="N2001" s="3">
        <f ca="1">IF(L2000="买",E2001/E2000-1,0)-IF(M2001=1,计算结果!B$17,0)</f>
        <v>-1.6884727723763815E-3</v>
      </c>
      <c r="O2001" s="2">
        <f t="shared" ca="1" si="127"/>
        <v>2.594778833058117</v>
      </c>
      <c r="P2001" s="3">
        <f ca="1">1-O2001/MAX(O$2:O2001)</f>
        <v>0.54014951246541598</v>
      </c>
    </row>
    <row r="2002" spans="1:16" x14ac:dyDescent="0.15">
      <c r="A2002" s="1">
        <v>41365</v>
      </c>
      <c r="B2002">
        <v>2486.4299999999998</v>
      </c>
      <c r="C2002">
        <v>2507.8200000000002</v>
      </c>
      <c r="D2002">
        <v>2483.73</v>
      </c>
      <c r="E2002" s="2">
        <v>2493.19</v>
      </c>
      <c r="F2002" s="16">
        <v>47159820288</v>
      </c>
      <c r="G2002" s="3">
        <f t="shared" si="124"/>
        <v>-7.5749074177977604E-4</v>
      </c>
      <c r="H2002" s="3">
        <f>1-E2002/MAX(E$2:E2002)</f>
        <v>0.57578608861362546</v>
      </c>
      <c r="I2002" s="32">
        <v>629.37209302325573</v>
      </c>
      <c r="J2002" s="32">
        <v>338.37209302325573</v>
      </c>
      <c r="K2002" s="34">
        <f ca="1">IF(ROW()&gt;计算结果!B$18+1,SUM(OFFSET(I2002,0,0,-计算结果!B$18,1))-SUM(OFFSET(J2002,0,0,-计算结果!B$18,1)),SUM(OFFSET(I2002,0,0,-ROW(),1))-SUM(OFFSET(J2002,0,0,-ROW(),1)))</f>
        <v>5087.4999999999927</v>
      </c>
      <c r="L2002" s="35" t="str">
        <f t="shared" ca="1" si="125"/>
        <v>买</v>
      </c>
      <c r="M2002" s="4" t="str">
        <f t="shared" ca="1" si="126"/>
        <v/>
      </c>
      <c r="N2002" s="3">
        <f ca="1">IF(L2001="买",E2002/E2001-1,0)-IF(M2002=1,计算结果!B$17,0)</f>
        <v>-7.5749074177977604E-4</v>
      </c>
      <c r="O2002" s="2">
        <f t="shared" ca="1" si="127"/>
        <v>2.5928133121151093</v>
      </c>
      <c r="P2002" s="3">
        <f ca="1">1-O2002/MAX(O$2:O2002)</f>
        <v>0.54049784495232633</v>
      </c>
    </row>
    <row r="2003" spans="1:16" x14ac:dyDescent="0.15">
      <c r="A2003" s="1">
        <v>41366</v>
      </c>
      <c r="B2003">
        <v>2495.84</v>
      </c>
      <c r="C2003">
        <v>2524.46</v>
      </c>
      <c r="D2003">
        <v>2475</v>
      </c>
      <c r="E2003" s="2">
        <v>2486.39</v>
      </c>
      <c r="F2003" s="16">
        <v>55637393408</v>
      </c>
      <c r="G2003" s="3">
        <f t="shared" si="124"/>
        <v>-2.7274295180070851E-3</v>
      </c>
      <c r="H2003" s="3">
        <f>1-E2003/MAX(E$2:E2003)</f>
        <v>0.57694310215749001</v>
      </c>
      <c r="I2003" s="32">
        <v>356.99999999999994</v>
      </c>
      <c r="J2003" s="32">
        <v>595</v>
      </c>
      <c r="K2003" s="34">
        <f ca="1">IF(ROW()&gt;计算结果!B$18+1,SUM(OFFSET(I2003,0,0,-计算结果!B$18,1))-SUM(OFFSET(J2003,0,0,-计算结果!B$18,1)),SUM(OFFSET(I2003,0,0,-ROW(),1))-SUM(OFFSET(J2003,0,0,-ROW(),1)))</f>
        <v>5515.4999999999927</v>
      </c>
      <c r="L2003" s="35" t="str">
        <f t="shared" ca="1" si="125"/>
        <v>买</v>
      </c>
      <c r="M2003" s="4" t="str">
        <f t="shared" ca="1" si="126"/>
        <v/>
      </c>
      <c r="N2003" s="3">
        <f ca="1">IF(L2002="买",E2003/E2002-1,0)-IF(M2003=1,计算结果!B$17,0)</f>
        <v>-2.7274295180070851E-3</v>
      </c>
      <c r="O2003" s="2">
        <f t="shared" ca="1" si="127"/>
        <v>2.5857415965529649</v>
      </c>
      <c r="P2003" s="3">
        <f ca="1">1-O2003/MAX(O$2:O2003)</f>
        <v>0.54175110469359122</v>
      </c>
    </row>
    <row r="2004" spans="1:16" x14ac:dyDescent="0.15">
      <c r="A2004" s="1">
        <v>41367</v>
      </c>
      <c r="B2004">
        <v>2493.88</v>
      </c>
      <c r="C2004">
        <v>2507.14</v>
      </c>
      <c r="D2004">
        <v>2474.9299999999998</v>
      </c>
      <c r="E2004" s="2">
        <v>2483.5500000000002</v>
      </c>
      <c r="F2004" s="16">
        <v>45156720640</v>
      </c>
      <c r="G2004" s="3">
        <f t="shared" si="124"/>
        <v>-1.142218236077075E-3</v>
      </c>
      <c r="H2004" s="3">
        <f>1-E2004/MAX(E$2:E2004)</f>
        <v>0.57742632546110384</v>
      </c>
      <c r="I2004" s="32">
        <v>299.35714285714283</v>
      </c>
      <c r="J2004" s="32">
        <v>680.35714285714289</v>
      </c>
      <c r="K2004" s="34">
        <f ca="1">IF(ROW()&gt;计算结果!B$18+1,SUM(OFFSET(I2004,0,0,-计算结果!B$18,1))-SUM(OFFSET(J2004,0,0,-计算结果!B$18,1)),SUM(OFFSET(I2004,0,0,-ROW(),1))-SUM(OFFSET(J2004,0,0,-ROW(),1)))</f>
        <v>4126.4999999999964</v>
      </c>
      <c r="L2004" s="35" t="str">
        <f t="shared" ca="1" si="125"/>
        <v>买</v>
      </c>
      <c r="M2004" s="4" t="str">
        <f t="shared" ca="1" si="126"/>
        <v/>
      </c>
      <c r="N2004" s="3">
        <f ca="1">IF(L2003="买",E2004/E2003-1,0)-IF(M2004=1,计算结果!B$17,0)</f>
        <v>-1.142218236077075E-3</v>
      </c>
      <c r="O2004" s="2">
        <f t="shared" ca="1" si="127"/>
        <v>2.5827881153475989</v>
      </c>
      <c r="P2004" s="3">
        <f ca="1">1-O2004/MAX(O$2:O2004)</f>
        <v>0.54227452493847239</v>
      </c>
    </row>
    <row r="2005" spans="1:16" x14ac:dyDescent="0.15">
      <c r="A2005" s="1">
        <v>41372</v>
      </c>
      <c r="B2005">
        <v>2443.2399999999998</v>
      </c>
      <c r="C2005">
        <v>2473.31</v>
      </c>
      <c r="D2005">
        <v>2429.5</v>
      </c>
      <c r="E2005" s="2">
        <v>2472.3000000000002</v>
      </c>
      <c r="F2005" s="16">
        <v>55249297408</v>
      </c>
      <c r="G2005" s="3">
        <f t="shared" si="124"/>
        <v>-4.5298061242978749E-3</v>
      </c>
      <c r="H2005" s="3">
        <f>1-E2005/MAX(E$2:E2005)</f>
        <v>0.57934050227999723</v>
      </c>
      <c r="I2005" s="32">
        <v>361.30769230769226</v>
      </c>
      <c r="J2005" s="32">
        <v>592.30769230769226</v>
      </c>
      <c r="K2005" s="34">
        <f ca="1">IF(ROW()&gt;计算结果!B$18+1,SUM(OFFSET(I2005,0,0,-计算结果!B$18,1))-SUM(OFFSET(J2005,0,0,-计算结果!B$18,1)),SUM(OFFSET(I2005,0,0,-ROW(),1))-SUM(OFFSET(J2005,0,0,-ROW(),1)))</f>
        <v>3482.5000000000036</v>
      </c>
      <c r="L2005" s="35" t="str">
        <f t="shared" ca="1" si="125"/>
        <v>买</v>
      </c>
      <c r="M2005" s="4" t="str">
        <f t="shared" ca="1" si="126"/>
        <v/>
      </c>
      <c r="N2005" s="3">
        <f ca="1">IF(L2004="买",E2005/E2004-1,0)-IF(M2005=1,计算结果!B$17,0)</f>
        <v>-4.5298061242978749E-3</v>
      </c>
      <c r="O2005" s="2">
        <f t="shared" ca="1" si="127"/>
        <v>2.5710885859249335</v>
      </c>
      <c r="P2005" s="3">
        <f ca="1">1-O2005/MAX(O$2:O2005)</f>
        <v>0.54434793259865333</v>
      </c>
    </row>
    <row r="2006" spans="1:16" x14ac:dyDescent="0.15">
      <c r="A2006" s="1">
        <v>41373</v>
      </c>
      <c r="B2006">
        <v>2477.29</v>
      </c>
      <c r="C2006">
        <v>2505.29</v>
      </c>
      <c r="D2006">
        <v>2477.29</v>
      </c>
      <c r="E2006" s="2">
        <v>2489.4299999999998</v>
      </c>
      <c r="F2006" s="16">
        <v>54947037184</v>
      </c>
      <c r="G2006" s="3">
        <f t="shared" si="124"/>
        <v>6.9287707802450083E-3</v>
      </c>
      <c r="H2006" s="3">
        <f>1-E2006/MAX(E$2:E2006)</f>
        <v>0.57642584904376237</v>
      </c>
      <c r="I2006" s="32">
        <v>769.90443686006824</v>
      </c>
      <c r="J2006" s="32">
        <v>195.90443686006824</v>
      </c>
      <c r="K2006" s="34">
        <f ca="1">IF(ROW()&gt;计算结果!B$18+1,SUM(OFFSET(I2006,0,0,-计算结果!B$18,1))-SUM(OFFSET(J2006,0,0,-计算结果!B$18,1)),SUM(OFFSET(I2006,0,0,-ROW(),1))-SUM(OFFSET(J2006,0,0,-ROW(),1)))</f>
        <v>4283.5</v>
      </c>
      <c r="L2006" s="35" t="str">
        <f t="shared" ca="1" si="125"/>
        <v>买</v>
      </c>
      <c r="M2006" s="4" t="str">
        <f t="shared" ca="1" si="126"/>
        <v/>
      </c>
      <c r="N2006" s="3">
        <f ca="1">IF(L2005="买",E2006/E2005-1,0)-IF(M2006=1,计算结果!B$17,0)</f>
        <v>6.9287707802450083E-3</v>
      </c>
      <c r="O2006" s="2">
        <f t="shared" ca="1" si="127"/>
        <v>2.5889030693925115</v>
      </c>
      <c r="P2006" s="3">
        <f ca="1">1-O2006/MAX(O$2:O2006)</f>
        <v>0.54119082386808459</v>
      </c>
    </row>
    <row r="2007" spans="1:16" x14ac:dyDescent="0.15">
      <c r="A2007" s="1">
        <v>41374</v>
      </c>
      <c r="B2007">
        <v>2487.98</v>
      </c>
      <c r="C2007">
        <v>2495.5700000000002</v>
      </c>
      <c r="D2007">
        <v>2466.19</v>
      </c>
      <c r="E2007" s="2">
        <v>2485.31</v>
      </c>
      <c r="F2007" s="16">
        <v>51963822080</v>
      </c>
      <c r="G2007" s="3">
        <f t="shared" si="124"/>
        <v>-1.6549973287057762E-3</v>
      </c>
      <c r="H2007" s="3">
        <f>1-E2007/MAX(E$2:E2007)</f>
        <v>0.57712686313210371</v>
      </c>
      <c r="I2007" s="32">
        <v>396.19354838709671</v>
      </c>
      <c r="J2007" s="32">
        <v>574.19354838709671</v>
      </c>
      <c r="K2007" s="34">
        <f ca="1">IF(ROW()&gt;计算结果!B$18+1,SUM(OFFSET(I2007,0,0,-计算结果!B$18,1))-SUM(OFFSET(J2007,0,0,-计算结果!B$18,1)),SUM(OFFSET(I2007,0,0,-ROW(),1))-SUM(OFFSET(J2007,0,0,-ROW(),1)))</f>
        <v>4114.5</v>
      </c>
      <c r="L2007" s="35" t="str">
        <f t="shared" ca="1" si="125"/>
        <v>买</v>
      </c>
      <c r="M2007" s="4" t="str">
        <f t="shared" ca="1" si="126"/>
        <v/>
      </c>
      <c r="N2007" s="3">
        <f ca="1">IF(L2006="买",E2007/E2006-1,0)-IF(M2007=1,计算结果!B$17,0)</f>
        <v>-1.6549973287057762E-3</v>
      </c>
      <c r="O2007" s="2">
        <f t="shared" ca="1" si="127"/>
        <v>2.5846184417283888</v>
      </c>
      <c r="P2007" s="3">
        <f ca="1">1-O2007/MAX(O$2:O2007)</f>
        <v>0.54195015182896866</v>
      </c>
    </row>
    <row r="2008" spans="1:16" x14ac:dyDescent="0.15">
      <c r="A2008" s="1">
        <v>41375</v>
      </c>
      <c r="B2008">
        <v>2502.5</v>
      </c>
      <c r="C2008">
        <v>2508.59</v>
      </c>
      <c r="D2008">
        <v>2476.4</v>
      </c>
      <c r="E2008" s="2">
        <v>2477.88</v>
      </c>
      <c r="F2008" s="16">
        <v>43039948800</v>
      </c>
      <c r="G2008" s="3">
        <f t="shared" si="124"/>
        <v>-2.9895666938932752E-3</v>
      </c>
      <c r="H2008" s="3">
        <f>1-E2008/MAX(E$2:E2008)</f>
        <v>0.57839107057782613</v>
      </c>
      <c r="I2008" s="32">
        <v>299</v>
      </c>
      <c r="J2008" s="32">
        <v>650</v>
      </c>
      <c r="K2008" s="34">
        <f ca="1">IF(ROW()&gt;计算结果!B$18+1,SUM(OFFSET(I2008,0,0,-计算结果!B$18,1))-SUM(OFFSET(J2008,0,0,-计算结果!B$18,1)),SUM(OFFSET(I2008,0,0,-ROW(),1))-SUM(OFFSET(J2008,0,0,-ROW(),1)))</f>
        <v>3749.4999999999927</v>
      </c>
      <c r="L2008" s="35" t="str">
        <f t="shared" ca="1" si="125"/>
        <v>买</v>
      </c>
      <c r="M2008" s="4" t="str">
        <f t="shared" ca="1" si="126"/>
        <v/>
      </c>
      <c r="N2008" s="3">
        <f ca="1">IF(L2007="买",E2008/E2007-1,0)-IF(M2008=1,计算结果!B$17,0)</f>
        <v>-2.9895666938932752E-3</v>
      </c>
      <c r="O2008" s="2">
        <f t="shared" ca="1" si="127"/>
        <v>2.5768915525185752</v>
      </c>
      <c r="P2008" s="3">
        <f ca="1">1-O2008/MAX(O$2:O2008)</f>
        <v>0.54331952239920356</v>
      </c>
    </row>
    <row r="2009" spans="1:16" x14ac:dyDescent="0.15">
      <c r="A2009" s="1">
        <v>41376</v>
      </c>
      <c r="B2009">
        <v>2476.3200000000002</v>
      </c>
      <c r="C2009">
        <v>2489.12</v>
      </c>
      <c r="D2009">
        <v>2460.1799999999998</v>
      </c>
      <c r="E2009" s="2">
        <v>2462.11</v>
      </c>
      <c r="F2009" s="16">
        <v>40428048384</v>
      </c>
      <c r="G2009" s="3">
        <f t="shared" si="124"/>
        <v>-6.3643114275105939E-3</v>
      </c>
      <c r="H2009" s="3">
        <f>1-E2009/MAX(E$2:E2009)</f>
        <v>0.58107432110528823</v>
      </c>
      <c r="I2009" s="32">
        <v>208.83333333333337</v>
      </c>
      <c r="J2009" s="32">
        <v>745.83333333333337</v>
      </c>
      <c r="K2009" s="34">
        <f ca="1">IF(ROW()&gt;计算结果!B$18+1,SUM(OFFSET(I2009,0,0,-计算结果!B$18,1))-SUM(OFFSET(J2009,0,0,-计算结果!B$18,1)),SUM(OFFSET(I2009,0,0,-ROW(),1))-SUM(OFFSET(J2009,0,0,-ROW(),1)))</f>
        <v>3457.5</v>
      </c>
      <c r="L2009" s="35" t="str">
        <f t="shared" ca="1" si="125"/>
        <v>买</v>
      </c>
      <c r="M2009" s="4" t="str">
        <f t="shared" ca="1" si="126"/>
        <v/>
      </c>
      <c r="N2009" s="3">
        <f ca="1">IF(L2008="买",E2009/E2008-1,0)-IF(M2009=1,计算结果!B$17,0)</f>
        <v>-6.3643114275105939E-3</v>
      </c>
      <c r="O2009" s="2">
        <f t="shared" ca="1" si="127"/>
        <v>2.5604914121634255</v>
      </c>
      <c r="P2009" s="3">
        <f ca="1">1-O2009/MAX(O$2:O2009)</f>
        <v>0.54622597918151938</v>
      </c>
    </row>
    <row r="2010" spans="1:16" x14ac:dyDescent="0.15">
      <c r="A2010" s="1">
        <v>41379</v>
      </c>
      <c r="B2010">
        <v>2453.9699999999998</v>
      </c>
      <c r="C2010">
        <v>2461.67</v>
      </c>
      <c r="D2010">
        <v>2430.15</v>
      </c>
      <c r="E2010" s="2">
        <v>2436.8200000000002</v>
      </c>
      <c r="F2010" s="16">
        <v>44084842496</v>
      </c>
      <c r="G2010" s="3">
        <f t="shared" si="124"/>
        <v>-1.0271677544870017E-2</v>
      </c>
      <c r="H2010" s="3">
        <f>1-E2010/MAX(E$2:E2010)</f>
        <v>0.58537739059416039</v>
      </c>
      <c r="I2010" s="32">
        <v>201.67567567567568</v>
      </c>
      <c r="J2010" s="32">
        <v>775.67567567567562</v>
      </c>
      <c r="K2010" s="34">
        <f ca="1">IF(ROW()&gt;计算结果!B$18+1,SUM(OFFSET(I2010,0,0,-计算结果!B$18,1))-SUM(OFFSET(J2010,0,0,-计算结果!B$18,1)),SUM(OFFSET(I2010,0,0,-ROW(),1))-SUM(OFFSET(J2010,0,0,-ROW(),1)))</f>
        <v>2792.4999999999964</v>
      </c>
      <c r="L2010" s="35" t="str">
        <f t="shared" ca="1" si="125"/>
        <v>买</v>
      </c>
      <c r="M2010" s="4" t="str">
        <f t="shared" ca="1" si="126"/>
        <v/>
      </c>
      <c r="N2010" s="3">
        <f ca="1">IF(L2009="买",E2010/E2009-1,0)-IF(M2010=1,计算结果!B$17,0)</f>
        <v>-1.0271677544870017E-2</v>
      </c>
      <c r="O2010" s="2">
        <f t="shared" ca="1" si="127"/>
        <v>2.5341908700212739</v>
      </c>
      <c r="P2010" s="3">
        <f ca="1">1-O2010/MAX(O$2:O2010)</f>
        <v>0.55088699960160592</v>
      </c>
    </row>
    <row r="2011" spans="1:16" x14ac:dyDescent="0.15">
      <c r="A2011" s="1">
        <v>41380</v>
      </c>
      <c r="B2011">
        <v>2419.5100000000002</v>
      </c>
      <c r="C2011">
        <v>2461.0500000000002</v>
      </c>
      <c r="D2011">
        <v>2416.62</v>
      </c>
      <c r="E2011" s="2">
        <v>2459.59</v>
      </c>
      <c r="F2011" s="16">
        <v>53783257088</v>
      </c>
      <c r="G2011" s="3">
        <f t="shared" si="124"/>
        <v>9.3441452384666057E-3</v>
      </c>
      <c r="H2011" s="3">
        <f>1-E2011/MAX(E$2:E2011)</f>
        <v>0.58150309671272038</v>
      </c>
      <c r="I2011" s="32">
        <v>763.26615969581746</v>
      </c>
      <c r="J2011" s="32">
        <v>210.26615969581746</v>
      </c>
      <c r="K2011" s="34">
        <f ca="1">IF(ROW()&gt;计算结果!B$18+1,SUM(OFFSET(I2011,0,0,-计算结果!B$18,1))-SUM(OFFSET(J2011,0,0,-计算结果!B$18,1)),SUM(OFFSET(I2011,0,0,-ROW(),1))-SUM(OFFSET(J2011,0,0,-ROW(),1)))</f>
        <v>2352.5</v>
      </c>
      <c r="L2011" s="35" t="str">
        <f t="shared" ca="1" si="125"/>
        <v>买</v>
      </c>
      <c r="M2011" s="4" t="str">
        <f t="shared" ca="1" si="126"/>
        <v/>
      </c>
      <c r="N2011" s="3">
        <f ca="1">IF(L2010="买",E2011/E2010-1,0)-IF(M2011=1,计算结果!B$17,0)</f>
        <v>9.3441452384666057E-3</v>
      </c>
      <c r="O2011" s="2">
        <f t="shared" ca="1" si="127"/>
        <v>2.5578707175727486</v>
      </c>
      <c r="P2011" s="3">
        <f ca="1">1-O2011/MAX(O$2:O2011)</f>
        <v>0.54669042249739985</v>
      </c>
    </row>
    <row r="2012" spans="1:16" x14ac:dyDescent="0.15">
      <c r="A2012" s="1">
        <v>41381</v>
      </c>
      <c r="B2012">
        <v>2457.88</v>
      </c>
      <c r="C2012">
        <v>2465.1999999999998</v>
      </c>
      <c r="D2012">
        <v>2437.35</v>
      </c>
      <c r="E2012" s="2">
        <v>2458.4699999999998</v>
      </c>
      <c r="F2012" s="16">
        <v>46800830464</v>
      </c>
      <c r="G2012" s="3">
        <f t="shared" si="124"/>
        <v>-4.5536044625338334E-4</v>
      </c>
      <c r="H2012" s="3">
        <f>1-E2012/MAX(E$2:E2012)</f>
        <v>0.58169366364935682</v>
      </c>
      <c r="I2012" s="32">
        <v>536.030303030303</v>
      </c>
      <c r="J2012" s="32">
        <v>403.030303030303</v>
      </c>
      <c r="K2012" s="34">
        <f ca="1">IF(ROW()&gt;计算结果!B$18+1,SUM(OFFSET(I2012,0,0,-计算结果!B$18,1))-SUM(OFFSET(J2012,0,0,-计算结果!B$18,1)),SUM(OFFSET(I2012,0,0,-ROW(),1))-SUM(OFFSET(J2012,0,0,-ROW(),1)))</f>
        <v>1847.5</v>
      </c>
      <c r="L2012" s="35" t="str">
        <f t="shared" ca="1" si="125"/>
        <v>买</v>
      </c>
      <c r="M2012" s="4" t="str">
        <f t="shared" ca="1" si="126"/>
        <v/>
      </c>
      <c r="N2012" s="3">
        <f ca="1">IF(L2011="买",E2012/E2011-1,0)-IF(M2012=1,计算结果!B$17,0)</f>
        <v>-4.5536044625338334E-4</v>
      </c>
      <c r="O2012" s="2">
        <f t="shared" ca="1" si="127"/>
        <v>2.5567059644213361</v>
      </c>
      <c r="P2012" s="3">
        <f ca="1">1-O2012/MAX(O$2:O2012)</f>
        <v>0.54689684174890241</v>
      </c>
    </row>
    <row r="2013" spans="1:16" x14ac:dyDescent="0.15">
      <c r="A2013" s="1">
        <v>41382</v>
      </c>
      <c r="B2013">
        <v>2440.71</v>
      </c>
      <c r="C2013">
        <v>2478.41</v>
      </c>
      <c r="D2013">
        <v>2434.73</v>
      </c>
      <c r="E2013" s="2">
        <v>2464.85</v>
      </c>
      <c r="F2013" s="16">
        <v>46270136320</v>
      </c>
      <c r="G2013" s="3">
        <f t="shared" si="124"/>
        <v>2.5951099667680388E-3</v>
      </c>
      <c r="H2013" s="3">
        <f>1-E2013/MAX(E$2:E2013)</f>
        <v>0.58060811270673107</v>
      </c>
      <c r="I2013" s="32">
        <v>484.99999999999955</v>
      </c>
      <c r="J2013" s="32">
        <v>499.99999999999955</v>
      </c>
      <c r="K2013" s="34">
        <f ca="1">IF(ROW()&gt;计算结果!B$18+1,SUM(OFFSET(I2013,0,0,-计算结果!B$18,1))-SUM(OFFSET(J2013,0,0,-计算结果!B$18,1)),SUM(OFFSET(I2013,0,0,-ROW(),1))-SUM(OFFSET(J2013,0,0,-ROW(),1)))</f>
        <v>2305.5</v>
      </c>
      <c r="L2013" s="35" t="str">
        <f t="shared" ca="1" si="125"/>
        <v>买</v>
      </c>
      <c r="M2013" s="4" t="str">
        <f t="shared" ca="1" si="126"/>
        <v/>
      </c>
      <c r="N2013" s="3">
        <f ca="1">IF(L2012="买",E2013/E2012-1,0)-IF(M2013=1,计算结果!B$17,0)</f>
        <v>2.5951099667680388E-3</v>
      </c>
      <c r="O2013" s="2">
        <f t="shared" ca="1" si="127"/>
        <v>2.5633408975517011</v>
      </c>
      <c r="P2013" s="3">
        <f ca="1">1-O2013/MAX(O$2:O2013)</f>
        <v>0.545720989226951</v>
      </c>
    </row>
    <row r="2014" spans="1:16" x14ac:dyDescent="0.15">
      <c r="A2014" s="1">
        <v>41383</v>
      </c>
      <c r="B2014">
        <v>2469.9499999999998</v>
      </c>
      <c r="C2014">
        <v>2542.4499999999998</v>
      </c>
      <c r="D2014">
        <v>2469.3200000000002</v>
      </c>
      <c r="E2014" s="2">
        <v>2533.83</v>
      </c>
      <c r="F2014" s="16">
        <v>76723675136</v>
      </c>
      <c r="G2014" s="3">
        <f t="shared" si="124"/>
        <v>2.7985475789601866E-2</v>
      </c>
      <c r="H2014" s="3">
        <f>1-E2014/MAX(E$2:E2014)</f>
        <v>0.56887123119852989</v>
      </c>
      <c r="I2014" s="32">
        <v>976.99903567984575</v>
      </c>
      <c r="J2014" s="32">
        <v>22.999035679845747</v>
      </c>
      <c r="K2014" s="34">
        <f ca="1">IF(ROW()&gt;计算结果!B$18+1,SUM(OFFSET(I2014,0,0,-计算结果!B$18,1))-SUM(OFFSET(J2014,0,0,-计算结果!B$18,1)),SUM(OFFSET(I2014,0,0,-ROW(),1))-SUM(OFFSET(J2014,0,0,-ROW(),1)))</f>
        <v>2577.5</v>
      </c>
      <c r="L2014" s="35" t="str">
        <f t="shared" ca="1" si="125"/>
        <v>买</v>
      </c>
      <c r="M2014" s="4" t="str">
        <f t="shared" ca="1" si="126"/>
        <v/>
      </c>
      <c r="N2014" s="3">
        <f ca="1">IF(L2013="买",E2014/E2013-1,0)-IF(M2014=1,计算结果!B$17,0)</f>
        <v>2.7985475789601866E-2</v>
      </c>
      <c r="O2014" s="2">
        <f t="shared" ca="1" si="127"/>
        <v>2.6350772121806307</v>
      </c>
      <c r="P2014" s="3">
        <f ca="1">1-O2014/MAX(O$2:O2014)</f>
        <v>0.53300777496923746</v>
      </c>
    </row>
    <row r="2015" spans="1:16" x14ac:dyDescent="0.15">
      <c r="A2015" s="1">
        <v>41386</v>
      </c>
      <c r="B2015">
        <v>2525.11</v>
      </c>
      <c r="C2015">
        <v>2539.0500000000002</v>
      </c>
      <c r="D2015">
        <v>2518.2600000000002</v>
      </c>
      <c r="E2015" s="2">
        <v>2530.67</v>
      </c>
      <c r="F2015" s="16">
        <v>63027023872</v>
      </c>
      <c r="G2015" s="3">
        <f t="shared" si="124"/>
        <v>-1.2471239191262917E-3</v>
      </c>
      <c r="H2015" s="3">
        <f>1-E2015/MAX(E$2:E2015)</f>
        <v>0.56940890219832574</v>
      </c>
      <c r="I2015" s="32">
        <v>471.50000000000023</v>
      </c>
      <c r="J2015" s="32">
        <v>512.50000000000023</v>
      </c>
      <c r="K2015" s="34">
        <f ca="1">IF(ROW()&gt;计算结果!B$18+1,SUM(OFFSET(I2015,0,0,-计算结果!B$18,1))-SUM(OFFSET(J2015,0,0,-计算结果!B$18,1)),SUM(OFFSET(I2015,0,0,-ROW(),1))-SUM(OFFSET(J2015,0,0,-ROW(),1)))</f>
        <v>1964.5</v>
      </c>
      <c r="L2015" s="35" t="str">
        <f t="shared" ca="1" si="125"/>
        <v>买</v>
      </c>
      <c r="M2015" s="4" t="str">
        <f t="shared" ca="1" si="126"/>
        <v/>
      </c>
      <c r="N2015" s="3">
        <f ca="1">IF(L2014="买",E2015/E2014-1,0)-IF(M2015=1,计算结果!B$17,0)</f>
        <v>-1.2471239191262917E-3</v>
      </c>
      <c r="O2015" s="2">
        <f t="shared" ca="1" si="127"/>
        <v>2.6317909443605756</v>
      </c>
      <c r="P2015" s="3">
        <f ca="1">1-O2015/MAX(O$2:O2015)</f>
        <v>0.53359017214311932</v>
      </c>
    </row>
    <row r="2016" spans="1:16" x14ac:dyDescent="0.15">
      <c r="A2016" s="1">
        <v>41387</v>
      </c>
      <c r="B2016">
        <v>2532.1999999999998</v>
      </c>
      <c r="C2016">
        <v>2532.1999999999998</v>
      </c>
      <c r="D2016">
        <v>2448.1999999999998</v>
      </c>
      <c r="E2016" s="2">
        <v>2449.4699999999998</v>
      </c>
      <c r="F2016" s="16">
        <v>61576159232</v>
      </c>
      <c r="G2016" s="3">
        <f t="shared" si="124"/>
        <v>-3.2086364480552687E-2</v>
      </c>
      <c r="H2016" s="3">
        <f>1-E2016/MAX(E$2:E2016)</f>
        <v>0.58322500510447162</v>
      </c>
      <c r="I2016" s="32">
        <v>56.680851063829792</v>
      </c>
      <c r="J2016" s="32">
        <v>944.68085106382978</v>
      </c>
      <c r="K2016" s="34">
        <f ca="1">IF(ROW()&gt;计算结果!B$18+1,SUM(OFFSET(I2016,0,0,-计算结果!B$18,1))-SUM(OFFSET(J2016,0,0,-计算结果!B$18,1)),SUM(OFFSET(I2016,0,0,-ROW(),1))-SUM(OFFSET(J2016,0,0,-ROW(),1)))</f>
        <v>1369.4999999999927</v>
      </c>
      <c r="L2016" s="35" t="str">
        <f t="shared" ca="1" si="125"/>
        <v>买</v>
      </c>
      <c r="M2016" s="4" t="str">
        <f t="shared" ca="1" si="126"/>
        <v/>
      </c>
      <c r="N2016" s="3">
        <f ca="1">IF(L2015="买",E2016/E2015-1,0)-IF(M2016=1,计算结果!B$17,0)</f>
        <v>-3.2086364480552687E-2</v>
      </c>
      <c r="O2016" s="2">
        <f t="shared" ca="1" si="127"/>
        <v>2.547346340883204</v>
      </c>
      <c r="P2016" s="3">
        <f ca="1">1-O2016/MAX(O$2:O2016)</f>
        <v>0.54855556787704707</v>
      </c>
    </row>
    <row r="2017" spans="1:16" x14ac:dyDescent="0.15">
      <c r="A2017" s="1">
        <v>41388</v>
      </c>
      <c r="B2017">
        <v>2452.7800000000002</v>
      </c>
      <c r="C2017">
        <v>2511.1999999999998</v>
      </c>
      <c r="D2017">
        <v>2446.59</v>
      </c>
      <c r="E2017" s="2">
        <v>2495.58</v>
      </c>
      <c r="F2017" s="16">
        <v>62189420544</v>
      </c>
      <c r="G2017" s="3">
        <f t="shared" si="124"/>
        <v>1.8824480397800381E-2</v>
      </c>
      <c r="H2017" s="3">
        <f>1-E2017/MAX(E$2:E2017)</f>
        <v>0.57537943238276723</v>
      </c>
      <c r="I2017" s="32">
        <v>932.9928825622776</v>
      </c>
      <c r="J2017" s="32">
        <v>61.9928825622776</v>
      </c>
      <c r="K2017" s="34">
        <f ca="1">IF(ROW()&gt;计算结果!B$18+1,SUM(OFFSET(I2017,0,0,-计算结果!B$18,1))-SUM(OFFSET(J2017,0,0,-计算结果!B$18,1)),SUM(OFFSET(I2017,0,0,-ROW(),1))-SUM(OFFSET(J2017,0,0,-ROW(),1)))</f>
        <v>1776.5000000000073</v>
      </c>
      <c r="L2017" s="35" t="str">
        <f t="shared" ca="1" si="125"/>
        <v>买</v>
      </c>
      <c r="M2017" s="4" t="str">
        <f t="shared" ca="1" si="126"/>
        <v/>
      </c>
      <c r="N2017" s="3">
        <f ca="1">IF(L2016="买",E2017/E2016-1,0)-IF(M2017=1,计算结果!B$17,0)</f>
        <v>1.8824480397800381E-2</v>
      </c>
      <c r="O2017" s="2">
        <f t="shared" ca="1" si="127"/>
        <v>2.5952988121435685</v>
      </c>
      <c r="P2017" s="3">
        <f ca="1">1-O2017/MAX(O$2:O2017)</f>
        <v>0.54005736101385238</v>
      </c>
    </row>
    <row r="2018" spans="1:16" x14ac:dyDescent="0.15">
      <c r="A2018" s="1">
        <v>41389</v>
      </c>
      <c r="B2018">
        <v>2486.86</v>
      </c>
      <c r="C2018">
        <v>2505.48</v>
      </c>
      <c r="D2018">
        <v>2456.5700000000002</v>
      </c>
      <c r="E2018" s="2">
        <v>2467.88</v>
      </c>
      <c r="F2018" s="16">
        <v>59891286016</v>
      </c>
      <c r="G2018" s="3">
        <f t="shared" si="124"/>
        <v>-1.1099624135471386E-2</v>
      </c>
      <c r="H2018" s="3">
        <f>1-E2018/MAX(E$2:E2018)</f>
        <v>0.58009256108350904</v>
      </c>
      <c r="I2018" s="32">
        <v>192.63157894736844</v>
      </c>
      <c r="J2018" s="32">
        <v>802.63157894736844</v>
      </c>
      <c r="K2018" s="34">
        <f ca="1">IF(ROW()&gt;计算结果!B$18+1,SUM(OFFSET(I2018,0,0,-计算结果!B$18,1))-SUM(OFFSET(J2018,0,0,-计算结果!B$18,1)),SUM(OFFSET(I2018,0,0,-ROW(),1))-SUM(OFFSET(J2018,0,0,-ROW(),1)))</f>
        <v>856.5</v>
      </c>
      <c r="L2018" s="35" t="str">
        <f t="shared" ca="1" si="125"/>
        <v>买</v>
      </c>
      <c r="M2018" s="4" t="str">
        <f t="shared" ca="1" si="126"/>
        <v/>
      </c>
      <c r="N2018" s="3">
        <f ca="1">IF(L2017="买",E2018/E2017-1,0)-IF(M2018=1,计算结果!B$17,0)</f>
        <v>-1.1099624135471386E-2</v>
      </c>
      <c r="O2018" s="2">
        <f t="shared" ca="1" si="127"/>
        <v>2.5664919708095395</v>
      </c>
      <c r="P2018" s="3">
        <f ca="1">1-O2018/MAX(O$2:O2018)</f>
        <v>0.54516255143047543</v>
      </c>
    </row>
    <row r="2019" spans="1:16" x14ac:dyDescent="0.15">
      <c r="A2019" s="1">
        <v>41390</v>
      </c>
      <c r="B2019">
        <v>2477.7199999999998</v>
      </c>
      <c r="C2019">
        <v>2488.58</v>
      </c>
      <c r="D2019">
        <v>2439.8000000000002</v>
      </c>
      <c r="E2019" s="2">
        <v>2447.31</v>
      </c>
      <c r="F2019" s="16">
        <v>46351986688</v>
      </c>
      <c r="G2019" s="3">
        <f t="shared" si="124"/>
        <v>-8.3350892263805987E-3</v>
      </c>
      <c r="H2019" s="3">
        <f>1-E2019/MAX(E$2:E2019)</f>
        <v>0.58359252705369902</v>
      </c>
      <c r="I2019" s="32">
        <v>161</v>
      </c>
      <c r="J2019" s="32">
        <v>805</v>
      </c>
      <c r="K2019" s="34">
        <f ca="1">IF(ROW()&gt;计算结果!B$18+1,SUM(OFFSET(I2019,0,0,-计算结果!B$18,1))-SUM(OFFSET(J2019,0,0,-计算结果!B$18,1)),SUM(OFFSET(I2019,0,0,-ROW(),1))-SUM(OFFSET(J2019,0,0,-ROW(),1)))</f>
        <v>296.50000000000728</v>
      </c>
      <c r="L2019" s="35" t="str">
        <f t="shared" ca="1" si="125"/>
        <v>买</v>
      </c>
      <c r="M2019" s="4" t="str">
        <f t="shared" ca="1" si="126"/>
        <v/>
      </c>
      <c r="N2019" s="3">
        <f ca="1">IF(L2018="买",E2019/E2018-1,0)-IF(M2019=1,计算结果!B$17,0)</f>
        <v>-8.3350892263805987E-3</v>
      </c>
      <c r="O2019" s="2">
        <f t="shared" ca="1" si="127"/>
        <v>2.5451000312340528</v>
      </c>
      <c r="P2019" s="3">
        <f ca="1">1-O2019/MAX(O$2:O2019)</f>
        <v>0.54895366214780172</v>
      </c>
    </row>
    <row r="2020" spans="1:16" x14ac:dyDescent="0.15">
      <c r="A2020" s="1">
        <v>41396</v>
      </c>
      <c r="B2020">
        <v>2434.6</v>
      </c>
      <c r="C2020">
        <v>2453.75</v>
      </c>
      <c r="D2020">
        <v>2423.08</v>
      </c>
      <c r="E2020" s="2">
        <v>2449.64</v>
      </c>
      <c r="F2020" s="16">
        <v>47200448512</v>
      </c>
      <c r="G2020" s="3">
        <f t="shared" si="124"/>
        <v>9.5206573748307655E-4</v>
      </c>
      <c r="H2020" s="3">
        <f>1-E2020/MAX(E$2:E2020)</f>
        <v>0.58319607976587484</v>
      </c>
      <c r="I2020" s="32">
        <v>472.49999999999966</v>
      </c>
      <c r="J2020" s="32">
        <v>437.49999999999966</v>
      </c>
      <c r="K2020" s="34">
        <f ca="1">IF(ROW()&gt;计算结果!B$18+1,SUM(OFFSET(I2020,0,0,-计算结果!B$18,1))-SUM(OFFSET(J2020,0,0,-计算结果!B$18,1)),SUM(OFFSET(I2020,0,0,-ROW(),1))-SUM(OFFSET(J2020,0,0,-ROW(),1)))</f>
        <v>117.50000000000728</v>
      </c>
      <c r="L2020" s="35" t="str">
        <f t="shared" ca="1" si="125"/>
        <v>买</v>
      </c>
      <c r="M2020" s="4" t="str">
        <f t="shared" ca="1" si="126"/>
        <v/>
      </c>
      <c r="N2020" s="3">
        <f ca="1">IF(L2019="买",E2020/E2019-1,0)-IF(M2020=1,计算结果!B$17,0)</f>
        <v>9.5206573748307655E-4</v>
      </c>
      <c r="O2020" s="2">
        <f t="shared" ca="1" si="127"/>
        <v>2.5475231337722577</v>
      </c>
      <c r="P2020" s="3">
        <f ca="1">1-O2020/MAX(O$2:O2020)</f>
        <v>0.54852423638351544</v>
      </c>
    </row>
    <row r="2021" spans="1:16" x14ac:dyDescent="0.15">
      <c r="A2021" s="1">
        <v>41397</v>
      </c>
      <c r="B2021">
        <v>2457.54</v>
      </c>
      <c r="C2021">
        <v>2521.12</v>
      </c>
      <c r="D2021">
        <v>2457.54</v>
      </c>
      <c r="E2021" s="2">
        <v>2492.91</v>
      </c>
      <c r="F2021" s="16">
        <v>63267041280</v>
      </c>
      <c r="G2021" s="3">
        <f t="shared" si="124"/>
        <v>1.7663819989875984E-2</v>
      </c>
      <c r="H2021" s="3">
        <f>1-E2021/MAX(E$2:E2021)</f>
        <v>0.57583373034778473</v>
      </c>
      <c r="I2021" s="32">
        <v>952.99504459861248</v>
      </c>
      <c r="J2021" s="32">
        <v>44.995044598612481</v>
      </c>
      <c r="K2021" s="34">
        <f ca="1">IF(ROW()&gt;计算结果!B$18+1,SUM(OFFSET(I2021,0,0,-计算结果!B$18,1))-SUM(OFFSET(J2021,0,0,-计算结果!B$18,1)),SUM(OFFSET(I2021,0,0,-ROW(),1))-SUM(OFFSET(J2021,0,0,-ROW(),1)))</f>
        <v>1828.5</v>
      </c>
      <c r="L2021" s="35" t="str">
        <f t="shared" ca="1" si="125"/>
        <v>买</v>
      </c>
      <c r="M2021" s="4" t="str">
        <f t="shared" ca="1" si="126"/>
        <v/>
      </c>
      <c r="N2021" s="3">
        <f ca="1">IF(L2020="买",E2021/E2020-1,0)-IF(M2021=1,计算结果!B$17,0)</f>
        <v>1.7663819989875984E-2</v>
      </c>
      <c r="O2021" s="2">
        <f t="shared" ca="1" si="127"/>
        <v>2.5925221238272558</v>
      </c>
      <c r="P2021" s="3">
        <f ca="1">1-O2021/MAX(O$2:O2021)</f>
        <v>0.54054944976520203</v>
      </c>
    </row>
    <row r="2022" spans="1:16" x14ac:dyDescent="0.15">
      <c r="A2022" s="1">
        <v>41400</v>
      </c>
      <c r="B2022">
        <v>2502.98</v>
      </c>
      <c r="C2022">
        <v>2533.86</v>
      </c>
      <c r="D2022">
        <v>2500.46</v>
      </c>
      <c r="E2022" s="2">
        <v>2525.98</v>
      </c>
      <c r="F2022" s="16">
        <v>61767950336</v>
      </c>
      <c r="G2022" s="3">
        <f t="shared" si="124"/>
        <v>1.3265621302012587E-2</v>
      </c>
      <c r="H2022" s="3">
        <f>1-E2022/MAX(E$2:E2022)</f>
        <v>0.57020690124549112</v>
      </c>
      <c r="I2022" s="32">
        <v>918</v>
      </c>
      <c r="J2022" s="32">
        <v>60</v>
      </c>
      <c r="K2022" s="34">
        <f ca="1">IF(ROW()&gt;计算结果!B$18+1,SUM(OFFSET(I2022,0,0,-计算结果!B$18,1))-SUM(OFFSET(J2022,0,0,-计算结果!B$18,1)),SUM(OFFSET(I2022,0,0,-ROW(),1))-SUM(OFFSET(J2022,0,0,-ROW(),1)))</f>
        <v>1689.5</v>
      </c>
      <c r="L2022" s="35" t="str">
        <f t="shared" ca="1" si="125"/>
        <v>买</v>
      </c>
      <c r="M2022" s="4" t="str">
        <f t="shared" ca="1" si="126"/>
        <v/>
      </c>
      <c r="N2022" s="3">
        <f ca="1">IF(L2021="买",E2022/E2021-1,0)-IF(M2022=1,计算结果!B$17,0)</f>
        <v>1.3265621302012587E-2</v>
      </c>
      <c r="O2022" s="2">
        <f t="shared" ca="1" si="127"/>
        <v>2.6269135405390376</v>
      </c>
      <c r="P2022" s="3">
        <f ca="1">1-O2022/MAX(O$2:O2022)</f>
        <v>0.53445455275878584</v>
      </c>
    </row>
    <row r="2023" spans="1:16" x14ac:dyDescent="0.15">
      <c r="A2023" s="1">
        <v>41401</v>
      </c>
      <c r="B2023">
        <v>2519.36</v>
      </c>
      <c r="C2023">
        <v>2539.3000000000002</v>
      </c>
      <c r="D2023">
        <v>2507.7600000000002</v>
      </c>
      <c r="E2023" s="2">
        <v>2529.94</v>
      </c>
      <c r="F2023" s="16">
        <v>59244949504</v>
      </c>
      <c r="G2023" s="3">
        <f t="shared" si="124"/>
        <v>1.5677083745715414E-3</v>
      </c>
      <c r="H2023" s="3">
        <f>1-E2023/MAX(E$2:E2023)</f>
        <v>0.56953311100524062</v>
      </c>
      <c r="I2023" s="32">
        <v>511.50000000000006</v>
      </c>
      <c r="J2023" s="32">
        <v>412.50000000000006</v>
      </c>
      <c r="K2023" s="34">
        <f ca="1">IF(ROW()&gt;计算结果!B$18+1,SUM(OFFSET(I2023,0,0,-计算结果!B$18,1))-SUM(OFFSET(J2023,0,0,-计算结果!B$18,1)),SUM(OFFSET(I2023,0,0,-ROW(),1))-SUM(OFFSET(J2023,0,0,-ROW(),1)))</f>
        <v>1063.5000000000073</v>
      </c>
      <c r="L2023" s="35" t="str">
        <f t="shared" ca="1" si="125"/>
        <v>买</v>
      </c>
      <c r="M2023" s="4" t="str">
        <f t="shared" ca="1" si="126"/>
        <v/>
      </c>
      <c r="N2023" s="3">
        <f ca="1">IF(L2022="买",E2023/E2022-1,0)-IF(M2023=1,计算结果!B$17,0)</f>
        <v>1.5677083745715414E-3</v>
      </c>
      <c r="O2023" s="2">
        <f t="shared" ca="1" si="127"/>
        <v>2.6310317748958161</v>
      </c>
      <c r="P2023" s="3">
        <f ca="1">1-O2023/MAX(O$2:O2023)</f>
        <v>0.53372471326240212</v>
      </c>
    </row>
    <row r="2024" spans="1:16" x14ac:dyDescent="0.15">
      <c r="A2024" s="1">
        <v>41402</v>
      </c>
      <c r="B2024">
        <v>2542.27</v>
      </c>
      <c r="C2024">
        <v>2562.0100000000002</v>
      </c>
      <c r="D2024">
        <v>2531.25</v>
      </c>
      <c r="E2024" s="2">
        <v>2542.8000000000002</v>
      </c>
      <c r="F2024" s="16">
        <v>60309147648</v>
      </c>
      <c r="G2024" s="3">
        <f t="shared" si="124"/>
        <v>5.0831245009763659E-3</v>
      </c>
      <c r="H2024" s="3">
        <f>1-E2024/MAX(E$2:E2024)</f>
        <v>0.56734499421493223</v>
      </c>
      <c r="I2024" s="32">
        <v>582.84507042253529</v>
      </c>
      <c r="J2024" s="32">
        <v>340.84507042253529</v>
      </c>
      <c r="K2024" s="34">
        <f ca="1">IF(ROW()&gt;计算结果!B$18+1,SUM(OFFSET(I2024,0,0,-计算结果!B$18,1))-SUM(OFFSET(J2024,0,0,-计算结果!B$18,1)),SUM(OFFSET(I2024,0,0,-ROW(),1))-SUM(OFFSET(J2024,0,0,-ROW(),1)))</f>
        <v>1493.4999999999927</v>
      </c>
      <c r="L2024" s="35" t="str">
        <f t="shared" ca="1" si="125"/>
        <v>买</v>
      </c>
      <c r="M2024" s="4" t="str">
        <f t="shared" ca="1" si="126"/>
        <v/>
      </c>
      <c r="N2024" s="3">
        <f ca="1">IF(L2023="买",E2024/E2023-1,0)-IF(M2024=1,计算结果!B$17,0)</f>
        <v>5.0831245009763659E-3</v>
      </c>
      <c r="O2024" s="2">
        <f t="shared" ca="1" si="127"/>
        <v>2.6444056369736364</v>
      </c>
      <c r="P2024" s="3">
        <f ca="1">1-O2024/MAX(O$2:O2024)</f>
        <v>0.53135457792818652</v>
      </c>
    </row>
    <row r="2025" spans="1:16" x14ac:dyDescent="0.15">
      <c r="A2025" s="1">
        <v>41403</v>
      </c>
      <c r="B2025">
        <v>2542.37</v>
      </c>
      <c r="C2025">
        <v>2543.3000000000002</v>
      </c>
      <c r="D2025">
        <v>2507.79</v>
      </c>
      <c r="E2025" s="2">
        <v>2527.79</v>
      </c>
      <c r="F2025" s="16">
        <v>64438292480</v>
      </c>
      <c r="G2025" s="3">
        <f t="shared" si="124"/>
        <v>-5.9029416391380707E-3</v>
      </c>
      <c r="H2025" s="3">
        <f>1-E2025/MAX(E$2:E2025)</f>
        <v>0.56989893146396242</v>
      </c>
      <c r="I2025" s="32">
        <v>311.2641509433962</v>
      </c>
      <c r="J2025" s="32">
        <v>662.2641509433962</v>
      </c>
      <c r="K2025" s="34">
        <f ca="1">IF(ROW()&gt;计算结果!B$18+1,SUM(OFFSET(I2025,0,0,-计算结果!B$18,1))-SUM(OFFSET(J2025,0,0,-计算结果!B$18,1)),SUM(OFFSET(I2025,0,0,-ROW(),1))-SUM(OFFSET(J2025,0,0,-ROW(),1)))</f>
        <v>1681.4999999999927</v>
      </c>
      <c r="L2025" s="35" t="str">
        <f t="shared" ca="1" si="125"/>
        <v>买</v>
      </c>
      <c r="M2025" s="4" t="str">
        <f t="shared" ca="1" si="126"/>
        <v/>
      </c>
      <c r="N2025" s="3">
        <f ca="1">IF(L2024="买",E2025/E2024-1,0)-IF(M2025=1,计算结果!B$17,0)</f>
        <v>-5.9029416391380707E-3</v>
      </c>
      <c r="O2025" s="2">
        <f t="shared" ca="1" si="127"/>
        <v>2.6287958648283731</v>
      </c>
      <c r="P2025" s="3">
        <f ca="1">1-O2025/MAX(O$2:O2025)</f>
        <v>0.53412096450412561</v>
      </c>
    </row>
    <row r="2026" spans="1:16" x14ac:dyDescent="0.15">
      <c r="A2026" s="1">
        <v>41404</v>
      </c>
      <c r="B2026">
        <v>2519.52</v>
      </c>
      <c r="C2026">
        <v>2546.9699999999998</v>
      </c>
      <c r="D2026">
        <v>2515.16</v>
      </c>
      <c r="E2026" s="2">
        <v>2540.84</v>
      </c>
      <c r="F2026" s="16">
        <v>50896691200</v>
      </c>
      <c r="G2026" s="3">
        <f t="shared" si="124"/>
        <v>5.1626124005554885E-3</v>
      </c>
      <c r="H2026" s="3">
        <f>1-E2026/MAX(E$2:E2026)</f>
        <v>0.56767848635404605</v>
      </c>
      <c r="I2026" s="32">
        <v>753.36734693877543</v>
      </c>
      <c r="J2026" s="32">
        <v>218.36734693877543</v>
      </c>
      <c r="K2026" s="34">
        <f ca="1">IF(ROW()&gt;计算结果!B$18+1,SUM(OFFSET(I2026,0,0,-计算结果!B$18,1))-SUM(OFFSET(J2026,0,0,-计算结果!B$18,1)),SUM(OFFSET(I2026,0,0,-ROW(),1))-SUM(OFFSET(J2026,0,0,-ROW(),1)))</f>
        <v>1373.4999999999927</v>
      </c>
      <c r="L2026" s="35" t="str">
        <f t="shared" ca="1" si="125"/>
        <v>买</v>
      </c>
      <c r="M2026" s="4" t="str">
        <f t="shared" ca="1" si="126"/>
        <v/>
      </c>
      <c r="N2026" s="3">
        <f ca="1">IF(L2025="买",E2026/E2025-1,0)-IF(M2026=1,计算结果!B$17,0)</f>
        <v>5.1626124005554885E-3</v>
      </c>
      <c r="O2026" s="2">
        <f t="shared" ca="1" si="127"/>
        <v>2.6423673189586649</v>
      </c>
      <c r="P2026" s="3">
        <f ca="1">1-O2026/MAX(O$2:O2026)</f>
        <v>0.53171581161831583</v>
      </c>
    </row>
    <row r="2027" spans="1:16" x14ac:dyDescent="0.15">
      <c r="A2027" s="1">
        <v>41407</v>
      </c>
      <c r="B2027">
        <v>2542.41</v>
      </c>
      <c r="C2027">
        <v>2547.6</v>
      </c>
      <c r="D2027">
        <v>2516.73</v>
      </c>
      <c r="E2027" s="2">
        <v>2530.77</v>
      </c>
      <c r="F2027" s="16">
        <v>55155093504</v>
      </c>
      <c r="G2027" s="3">
        <f t="shared" si="124"/>
        <v>-3.9632562459659404E-3</v>
      </c>
      <c r="H2027" s="3">
        <f>1-E2027/MAX(E$2:E2027)</f>
        <v>0.56939188729326884</v>
      </c>
      <c r="I2027" s="32">
        <v>454.57142857142856</v>
      </c>
      <c r="J2027" s="32">
        <v>528.57142857142856</v>
      </c>
      <c r="K2027" s="34">
        <f ca="1">IF(ROW()&gt;计算结果!B$18+1,SUM(OFFSET(I2027,0,0,-计算结果!B$18,1))-SUM(OFFSET(J2027,0,0,-计算结果!B$18,1)),SUM(OFFSET(I2027,0,0,-ROW(),1))-SUM(OFFSET(J2027,0,0,-ROW(),1)))</f>
        <v>942.5</v>
      </c>
      <c r="L2027" s="35" t="str">
        <f t="shared" ca="1" si="125"/>
        <v>买</v>
      </c>
      <c r="M2027" s="4" t="str">
        <f t="shared" ca="1" si="126"/>
        <v/>
      </c>
      <c r="N2027" s="3">
        <f ca="1">IF(L2026="买",E2027/E2026-1,0)-IF(M2027=1,计算结果!B$17,0)</f>
        <v>-3.9632562459659404E-3</v>
      </c>
      <c r="O2027" s="2">
        <f t="shared" ca="1" si="127"/>
        <v>2.6318949401776659</v>
      </c>
      <c r="P2027" s="3">
        <f ca="1">1-O2027/MAX(O$2:O2027)</f>
        <v>0.53357174185280665</v>
      </c>
    </row>
    <row r="2028" spans="1:16" x14ac:dyDescent="0.15">
      <c r="A2028" s="1">
        <v>41408</v>
      </c>
      <c r="B2028">
        <v>2526</v>
      </c>
      <c r="C2028">
        <v>2526.14</v>
      </c>
      <c r="D2028">
        <v>2479.87</v>
      </c>
      <c r="E2028" s="2">
        <v>2493.34</v>
      </c>
      <c r="F2028" s="16">
        <v>56144572416</v>
      </c>
      <c r="G2028" s="3">
        <f t="shared" si="124"/>
        <v>-1.4789965109432979E-2</v>
      </c>
      <c r="H2028" s="3">
        <f>1-E2028/MAX(E$2:E2028)</f>
        <v>0.57576056625604033</v>
      </c>
      <c r="I2028" s="32">
        <v>189.78947368421049</v>
      </c>
      <c r="J2028" s="32">
        <v>790.78947368421052</v>
      </c>
      <c r="K2028" s="34">
        <f ca="1">IF(ROW()&gt;计算结果!B$18+1,SUM(OFFSET(I2028,0,0,-计算结果!B$18,1))-SUM(OFFSET(J2028,0,0,-计算结果!B$18,1)),SUM(OFFSET(I2028,0,0,-ROW(),1))-SUM(OFFSET(J2028,0,0,-ROW(),1)))</f>
        <v>923.49999999999272</v>
      </c>
      <c r="L2028" s="35" t="str">
        <f t="shared" ca="1" si="125"/>
        <v>买</v>
      </c>
      <c r="M2028" s="4" t="str">
        <f t="shared" ca="1" si="126"/>
        <v/>
      </c>
      <c r="N2028" s="3">
        <f ca="1">IF(L2027="买",E2028/E2027-1,0)-IF(M2028=1,计算结果!B$17,0)</f>
        <v>-1.4789965109432979E-2</v>
      </c>
      <c r="O2028" s="2">
        <f t="shared" ca="1" si="127"/>
        <v>2.5929693058407448</v>
      </c>
      <c r="P2028" s="3">
        <f ca="1">1-O2028/MAX(O$2:O2028)</f>
        <v>0.54047019951685726</v>
      </c>
    </row>
    <row r="2029" spans="1:16" x14ac:dyDescent="0.15">
      <c r="A2029" s="1">
        <v>41409</v>
      </c>
      <c r="B2029">
        <v>2493.9699999999998</v>
      </c>
      <c r="C2029">
        <v>2507.4299999999998</v>
      </c>
      <c r="D2029">
        <v>2491.9299999999998</v>
      </c>
      <c r="E2029" s="2">
        <v>2506.9299999999998</v>
      </c>
      <c r="F2029" s="16">
        <v>47578587136</v>
      </c>
      <c r="G2029" s="3">
        <f t="shared" si="124"/>
        <v>5.4505201857748542E-3</v>
      </c>
      <c r="H2029" s="3">
        <f>1-E2029/MAX(E$2:E2029)</f>
        <v>0.57344824065881717</v>
      </c>
      <c r="I2029" s="32">
        <v>704.4545454545455</v>
      </c>
      <c r="J2029" s="32">
        <v>245.4545454545455</v>
      </c>
      <c r="K2029" s="34">
        <f ca="1">IF(ROW()&gt;计算结果!B$18+1,SUM(OFFSET(I2029,0,0,-计算结果!B$18,1))-SUM(OFFSET(J2029,0,0,-计算结果!B$18,1)),SUM(OFFSET(I2029,0,0,-ROW(),1))-SUM(OFFSET(J2029,0,0,-ROW(),1)))</f>
        <v>1362.5000000000073</v>
      </c>
      <c r="L2029" s="35" t="str">
        <f t="shared" ca="1" si="125"/>
        <v>买</v>
      </c>
      <c r="M2029" s="4" t="str">
        <f t="shared" ca="1" si="126"/>
        <v/>
      </c>
      <c r="N2029" s="3">
        <f ca="1">IF(L2028="买",E2029/E2028-1,0)-IF(M2029=1,计算结果!B$17,0)</f>
        <v>5.4505201857748542E-3</v>
      </c>
      <c r="O2029" s="2">
        <f t="shared" ca="1" si="127"/>
        <v>2.6071023373833242</v>
      </c>
      <c r="P2029" s="3">
        <f ca="1">1-O2029/MAX(O$2:O2029)</f>
        <v>0.53796552306335887</v>
      </c>
    </row>
    <row r="2030" spans="1:16" x14ac:dyDescent="0.15">
      <c r="A2030" s="1">
        <v>41410</v>
      </c>
      <c r="B2030">
        <v>2501.12</v>
      </c>
      <c r="C2030">
        <v>2553.06</v>
      </c>
      <c r="D2030">
        <v>2487.7600000000002</v>
      </c>
      <c r="E2030" s="2">
        <v>2552.71</v>
      </c>
      <c r="F2030" s="16">
        <v>76830433280</v>
      </c>
      <c r="G2030" s="3">
        <f t="shared" si="124"/>
        <v>1.8261379456147697E-2</v>
      </c>
      <c r="H2030" s="3">
        <f>1-E2030/MAX(E$2:E2030)</f>
        <v>0.56565881712380039</v>
      </c>
      <c r="I2030" s="32">
        <v>841.98782961460449</v>
      </c>
      <c r="J2030" s="32">
        <v>141.98782961460449</v>
      </c>
      <c r="K2030" s="34">
        <f ca="1">IF(ROW()&gt;计算结果!B$18+1,SUM(OFFSET(I2030,0,0,-计算结果!B$18,1))-SUM(OFFSET(J2030,0,0,-计算结果!B$18,1)),SUM(OFFSET(I2030,0,0,-ROW(),1))-SUM(OFFSET(J2030,0,0,-ROW(),1)))</f>
        <v>2800.5000000000073</v>
      </c>
      <c r="L2030" s="35" t="str">
        <f t="shared" ca="1" si="125"/>
        <v>买</v>
      </c>
      <c r="M2030" s="4" t="str">
        <f t="shared" ca="1" si="126"/>
        <v/>
      </c>
      <c r="N2030" s="3">
        <f ca="1">IF(L2029="买",E2030/E2029-1,0)-IF(M2030=1,计算结果!B$17,0)</f>
        <v>1.8261379456147697E-2</v>
      </c>
      <c r="O2030" s="2">
        <f t="shared" ca="1" si="127"/>
        <v>2.6547116224472909</v>
      </c>
      <c r="P2030" s="3">
        <f ca="1">1-O2030/MAX(O$2:O2030)</f>
        <v>0.52952813615819605</v>
      </c>
    </row>
    <row r="2031" spans="1:16" x14ac:dyDescent="0.15">
      <c r="A2031" s="1">
        <v>41411</v>
      </c>
      <c r="B2031">
        <v>2550.4499999999998</v>
      </c>
      <c r="C2031">
        <v>2598.71</v>
      </c>
      <c r="D2031">
        <v>2547.7800000000002</v>
      </c>
      <c r="E2031" s="2">
        <v>2592.0500000000002</v>
      </c>
      <c r="F2031" s="16">
        <v>83599368192</v>
      </c>
      <c r="G2031" s="3">
        <f t="shared" si="124"/>
        <v>1.5411072938171566E-2</v>
      </c>
      <c r="H2031" s="3">
        <f>1-E2031/MAX(E$2:E2031)</f>
        <v>0.55896515347444353</v>
      </c>
      <c r="I2031" s="32">
        <v>843.8925143953935</v>
      </c>
      <c r="J2031" s="32">
        <v>135.8925143953935</v>
      </c>
      <c r="K2031" s="34">
        <f ca="1">IF(ROW()&gt;计算结果!B$18+1,SUM(OFFSET(I2031,0,0,-计算结果!B$18,1))-SUM(OFFSET(J2031,0,0,-计算结果!B$18,1)),SUM(OFFSET(I2031,0,0,-ROW(),1))-SUM(OFFSET(J2031,0,0,-ROW(),1)))</f>
        <v>3653.5000000000109</v>
      </c>
      <c r="L2031" s="35" t="str">
        <f t="shared" ca="1" si="125"/>
        <v>买</v>
      </c>
      <c r="M2031" s="4" t="str">
        <f t="shared" ca="1" si="126"/>
        <v/>
      </c>
      <c r="N2031" s="3">
        <f ca="1">IF(L2030="买",E2031/E2030-1,0)-IF(M2031=1,计算结果!B$17,0)</f>
        <v>1.5411072938171566E-2</v>
      </c>
      <c r="O2031" s="2">
        <f t="shared" ca="1" si="127"/>
        <v>2.6956235768906378</v>
      </c>
      <c r="P2031" s="3">
        <f ca="1">1-O2031/MAX(O$2:O2031)</f>
        <v>0.52227765994917252</v>
      </c>
    </row>
    <row r="2032" spans="1:16" x14ac:dyDescent="0.15">
      <c r="A2032" s="1">
        <v>41414</v>
      </c>
      <c r="B2032">
        <v>2597.15</v>
      </c>
      <c r="C2032">
        <v>2627.62</v>
      </c>
      <c r="D2032">
        <v>2590.0500000000002</v>
      </c>
      <c r="E2032" s="2">
        <v>2609.61</v>
      </c>
      <c r="F2032" s="16">
        <v>94059413504</v>
      </c>
      <c r="G2032" s="3">
        <f t="shared" si="124"/>
        <v>6.7745606759128663E-3</v>
      </c>
      <c r="H2032" s="3">
        <f>1-E2032/MAX(E$2:E2032)</f>
        <v>0.55597733614646427</v>
      </c>
      <c r="I2032" s="32">
        <v>757.8421052631578</v>
      </c>
      <c r="J2032" s="32">
        <v>196.8421052631578</v>
      </c>
      <c r="K2032" s="34">
        <f ca="1">IF(ROW()&gt;计算结果!B$18+1,SUM(OFFSET(I2032,0,0,-计算结果!B$18,1))-SUM(OFFSET(J2032,0,0,-计算结果!B$18,1)),SUM(OFFSET(I2032,0,0,-ROW(),1))-SUM(OFFSET(J2032,0,0,-ROW(),1)))</f>
        <v>3280.5000000000146</v>
      </c>
      <c r="L2032" s="35" t="str">
        <f t="shared" ca="1" si="125"/>
        <v>买</v>
      </c>
      <c r="M2032" s="4" t="str">
        <f t="shared" ca="1" si="126"/>
        <v/>
      </c>
      <c r="N2032" s="3">
        <f ca="1">IF(L2031="买",E2032/E2031-1,0)-IF(M2032=1,计算结果!B$17,0)</f>
        <v>6.7745606759128663E-3</v>
      </c>
      <c r="O2032" s="2">
        <f t="shared" ca="1" si="127"/>
        <v>2.7138852423717048</v>
      </c>
      <c r="P2032" s="3">
        <f ca="1">1-O2032/MAX(O$2:O2032)</f>
        <v>0.51904130097025902</v>
      </c>
    </row>
    <row r="2033" spans="1:16" x14ac:dyDescent="0.15">
      <c r="A2033" s="1">
        <v>41415</v>
      </c>
      <c r="B2033">
        <v>2607.39</v>
      </c>
      <c r="C2033">
        <v>2617.4</v>
      </c>
      <c r="D2033">
        <v>2594.25</v>
      </c>
      <c r="E2033" s="2">
        <v>2614.85</v>
      </c>
      <c r="F2033" s="16">
        <v>75837816832</v>
      </c>
      <c r="G2033" s="3">
        <f t="shared" si="124"/>
        <v>2.007962875678615E-3</v>
      </c>
      <c r="H2033" s="3">
        <f>1-E2033/MAX(E$2:E2033)</f>
        <v>0.5550857551214865</v>
      </c>
      <c r="I2033" s="32">
        <v>656.82014388489199</v>
      </c>
      <c r="J2033" s="32">
        <v>274.82014388489199</v>
      </c>
      <c r="K2033" s="34">
        <f ca="1">IF(ROW()&gt;计算结果!B$18+1,SUM(OFFSET(I2033,0,0,-计算结果!B$18,1))-SUM(OFFSET(J2033,0,0,-计算结果!B$18,1)),SUM(OFFSET(I2033,0,0,-ROW(),1))-SUM(OFFSET(J2033,0,0,-ROW(),1)))</f>
        <v>3262.5000000000109</v>
      </c>
      <c r="L2033" s="35" t="str">
        <f t="shared" ca="1" si="125"/>
        <v>买</v>
      </c>
      <c r="M2033" s="4" t="str">
        <f t="shared" ca="1" si="126"/>
        <v/>
      </c>
      <c r="N2033" s="3">
        <f ca="1">IF(L2032="买",E2033/E2032-1,0)-IF(M2033=1,计算结果!B$17,0)</f>
        <v>2.007962875678615E-3</v>
      </c>
      <c r="O2033" s="2">
        <f t="shared" ca="1" si="127"/>
        <v>2.7193346231872391</v>
      </c>
      <c r="P2033" s="3">
        <f ca="1">1-O2033/MAX(O$2:O2033)</f>
        <v>0.51807555375787273</v>
      </c>
    </row>
    <row r="2034" spans="1:16" x14ac:dyDescent="0.15">
      <c r="A2034" s="1">
        <v>41416</v>
      </c>
      <c r="B2034">
        <v>2613.41</v>
      </c>
      <c r="C2034">
        <v>2630.07</v>
      </c>
      <c r="D2034">
        <v>2603.75</v>
      </c>
      <c r="E2034" s="2">
        <v>2618.0300000000002</v>
      </c>
      <c r="F2034" s="16">
        <v>78224130048</v>
      </c>
      <c r="G2034" s="3">
        <f t="shared" si="124"/>
        <v>1.2161309444136403E-3</v>
      </c>
      <c r="H2034" s="3">
        <f>1-E2034/MAX(E$2:E2034)</f>
        <v>0.55454468114067912</v>
      </c>
      <c r="I2034" s="32">
        <v>402.85185185185179</v>
      </c>
      <c r="J2034" s="32">
        <v>551.85185185185173</v>
      </c>
      <c r="K2034" s="34">
        <f ca="1">IF(ROW()&gt;计算结果!B$18+1,SUM(OFFSET(I2034,0,0,-计算结果!B$18,1))-SUM(OFFSET(J2034,0,0,-计算结果!B$18,1)),SUM(OFFSET(I2034,0,0,-ROW(),1))-SUM(OFFSET(J2034,0,0,-ROW(),1)))</f>
        <v>3038.5000000000073</v>
      </c>
      <c r="L2034" s="35" t="str">
        <f t="shared" ca="1" si="125"/>
        <v>买</v>
      </c>
      <c r="M2034" s="4" t="str">
        <f t="shared" ca="1" si="126"/>
        <v/>
      </c>
      <c r="N2034" s="3">
        <f ca="1">IF(L2033="买",E2034/E2033-1,0)-IF(M2034=1,计算结果!B$17,0)</f>
        <v>1.2161309444136403E-3</v>
      </c>
      <c r="O2034" s="2">
        <f t="shared" ca="1" si="127"/>
        <v>2.7226416901707124</v>
      </c>
      <c r="P2034" s="3">
        <f ca="1">1-O2034/MAX(O$2:O2034)</f>
        <v>0.51748947052592831</v>
      </c>
    </row>
    <row r="2035" spans="1:16" x14ac:dyDescent="0.15">
      <c r="A2035" s="1">
        <v>41417</v>
      </c>
      <c r="B2035">
        <v>2604.9299999999998</v>
      </c>
      <c r="C2035">
        <v>2624.08</v>
      </c>
      <c r="D2035">
        <v>2579.35</v>
      </c>
      <c r="E2035" s="2">
        <v>2582.85</v>
      </c>
      <c r="F2035" s="16">
        <v>81359904768</v>
      </c>
      <c r="G2035" s="3">
        <f t="shared" si="124"/>
        <v>-1.3437584748837939E-2</v>
      </c>
      <c r="H2035" s="3">
        <f>1-E2035/MAX(E$2:E2035)</f>
        <v>0.56053052473967191</v>
      </c>
      <c r="I2035" s="32">
        <v>209.3424657534247</v>
      </c>
      <c r="J2035" s="32">
        <v>775.34246575342468</v>
      </c>
      <c r="K2035" s="34">
        <f ca="1">IF(ROW()&gt;计算结果!B$18+1,SUM(OFFSET(I2035,0,0,-计算结果!B$18,1))-SUM(OFFSET(J2035,0,0,-计算结果!B$18,1)),SUM(OFFSET(I2035,0,0,-ROW(),1))-SUM(OFFSET(J2035,0,0,-ROW(),1)))</f>
        <v>2589.5000000000109</v>
      </c>
      <c r="L2035" s="35" t="str">
        <f t="shared" ca="1" si="125"/>
        <v>买</v>
      </c>
      <c r="M2035" s="4" t="str">
        <f t="shared" ca="1" si="126"/>
        <v/>
      </c>
      <c r="N2035" s="3">
        <f ca="1">IF(L2034="买",E2035/E2034-1,0)-IF(M2035=1,计算结果!B$17,0)</f>
        <v>-1.3437584748837939E-2</v>
      </c>
      <c r="O2035" s="2">
        <f t="shared" ca="1" si="127"/>
        <v>2.6860559617183242</v>
      </c>
      <c r="P2035" s="3">
        <f ca="1">1-O2035/MAX(O$2:O2035)</f>
        <v>0.52397324665794276</v>
      </c>
    </row>
    <row r="2036" spans="1:16" x14ac:dyDescent="0.15">
      <c r="A2036" s="1">
        <v>41418</v>
      </c>
      <c r="B2036">
        <v>2591.42</v>
      </c>
      <c r="C2036">
        <v>2608.35</v>
      </c>
      <c r="D2036">
        <v>2572.88</v>
      </c>
      <c r="E2036" s="2">
        <v>2597.23</v>
      </c>
      <c r="F2036" s="16">
        <v>62831235072</v>
      </c>
      <c r="G2036" s="3">
        <f t="shared" si="124"/>
        <v>5.5674932729350424E-3</v>
      </c>
      <c r="H2036" s="3">
        <f>1-E2036/MAX(E$2:E2036)</f>
        <v>0.55808378139249981</v>
      </c>
      <c r="I2036" s="32">
        <v>801.98249452954053</v>
      </c>
      <c r="J2036" s="32">
        <v>143.98249452954053</v>
      </c>
      <c r="K2036" s="34">
        <f ca="1">IF(ROW()&gt;计算结果!B$18+1,SUM(OFFSET(I2036,0,0,-计算结果!B$18,1))-SUM(OFFSET(J2036,0,0,-计算结果!B$18,1)),SUM(OFFSET(I2036,0,0,-ROW(),1))-SUM(OFFSET(J2036,0,0,-ROW(),1)))</f>
        <v>2872.5000000000109</v>
      </c>
      <c r="L2036" s="35" t="str">
        <f t="shared" ca="1" si="125"/>
        <v>买</v>
      </c>
      <c r="M2036" s="4" t="str">
        <f t="shared" ca="1" si="126"/>
        <v/>
      </c>
      <c r="N2036" s="3">
        <f ca="1">IF(L2035="买",E2036/E2035-1,0)-IF(M2036=1,计算结果!B$17,0)</f>
        <v>5.5674932729350424E-3</v>
      </c>
      <c r="O2036" s="2">
        <f t="shared" ca="1" si="127"/>
        <v>2.7010105602159178</v>
      </c>
      <c r="P2036" s="3">
        <f ca="1">1-O2036/MAX(O$2:O2036)</f>
        <v>0.52132297091097379</v>
      </c>
    </row>
    <row r="2037" spans="1:16" x14ac:dyDescent="0.15">
      <c r="A2037" s="1">
        <v>41421</v>
      </c>
      <c r="B2037">
        <v>2593.52</v>
      </c>
      <c r="C2037">
        <v>2611.9699999999998</v>
      </c>
      <c r="D2037">
        <v>2589.7399999999998</v>
      </c>
      <c r="E2037" s="2">
        <v>2599.59</v>
      </c>
      <c r="F2037" s="16">
        <v>66701651968</v>
      </c>
      <c r="G2037" s="3">
        <f t="shared" si="124"/>
        <v>9.0866038048242892E-4</v>
      </c>
      <c r="H2037" s="3">
        <f>1-E2037/MAX(E$2:E2037)</f>
        <v>0.55768222963315861</v>
      </c>
      <c r="I2037" s="32">
        <v>569.23404255319156</v>
      </c>
      <c r="J2037" s="32">
        <v>387.23404255319156</v>
      </c>
      <c r="K2037" s="34">
        <f ca="1">IF(ROW()&gt;计算结果!B$18+1,SUM(OFFSET(I2037,0,0,-计算结果!B$18,1))-SUM(OFFSET(J2037,0,0,-计算结果!B$18,1)),SUM(OFFSET(I2037,0,0,-ROW(),1))-SUM(OFFSET(J2037,0,0,-ROW(),1)))</f>
        <v>3237.5000000000109</v>
      </c>
      <c r="L2037" s="35" t="str">
        <f t="shared" ca="1" si="125"/>
        <v>买</v>
      </c>
      <c r="M2037" s="4" t="str">
        <f t="shared" ca="1" si="126"/>
        <v/>
      </c>
      <c r="N2037" s="3">
        <f ca="1">IF(L2036="买",E2037/E2036-1,0)-IF(M2037=1,计算结果!B$17,0)</f>
        <v>9.0866038048242892E-4</v>
      </c>
      <c r="O2037" s="2">
        <f t="shared" ca="1" si="127"/>
        <v>2.7034648614992505</v>
      </c>
      <c r="P2037" s="3">
        <f ca="1">1-O2037/MAX(O$2:O2037)</f>
        <v>0.52088801605959356</v>
      </c>
    </row>
    <row r="2038" spans="1:16" x14ac:dyDescent="0.15">
      <c r="A2038" s="1">
        <v>41422</v>
      </c>
      <c r="B2038">
        <v>2600.63</v>
      </c>
      <c r="C2038">
        <v>2644.36</v>
      </c>
      <c r="D2038">
        <v>2585.9</v>
      </c>
      <c r="E2038" s="2">
        <v>2644.36</v>
      </c>
      <c r="F2038" s="16">
        <v>86756737024</v>
      </c>
      <c r="G2038" s="3">
        <f t="shared" si="124"/>
        <v>1.7221946537723243E-2</v>
      </c>
      <c r="H2038" s="3">
        <f>1-E2038/MAX(E$2:E2038)</f>
        <v>0.550064656639216</v>
      </c>
      <c r="I2038" s="32">
        <v>702.35897435897436</v>
      </c>
      <c r="J2038" s="32">
        <v>274.35897435897436</v>
      </c>
      <c r="K2038" s="34">
        <f ca="1">IF(ROW()&gt;计算结果!B$18+1,SUM(OFFSET(I2038,0,0,-计算结果!B$18,1))-SUM(OFFSET(J2038,0,0,-计算结果!B$18,1)),SUM(OFFSET(I2038,0,0,-ROW(),1))-SUM(OFFSET(J2038,0,0,-ROW(),1)))</f>
        <v>3200.5000000000182</v>
      </c>
      <c r="L2038" s="35" t="str">
        <f t="shared" ca="1" si="125"/>
        <v>买</v>
      </c>
      <c r="M2038" s="4" t="str">
        <f t="shared" ca="1" si="126"/>
        <v/>
      </c>
      <c r="N2038" s="3">
        <f ca="1">IF(L2037="买",E2038/E2037-1,0)-IF(M2038=1,计算结果!B$17,0)</f>
        <v>1.7221946537723243E-2</v>
      </c>
      <c r="O2038" s="2">
        <f t="shared" ca="1" si="127"/>
        <v>2.7500237888106041</v>
      </c>
      <c r="P2038" s="3">
        <f ca="1">1-O2038/MAX(O$2:O2038)</f>
        <v>0.51263677508658934</v>
      </c>
    </row>
    <row r="2039" spans="1:16" x14ac:dyDescent="0.15">
      <c r="A2039" s="1">
        <v>41423</v>
      </c>
      <c r="B2039">
        <v>2648.93</v>
      </c>
      <c r="C2039">
        <v>2661.23</v>
      </c>
      <c r="D2039">
        <v>2640.88</v>
      </c>
      <c r="E2039" s="2">
        <v>2642.56</v>
      </c>
      <c r="F2039" s="16">
        <v>81953849344</v>
      </c>
      <c r="G2039" s="3">
        <f t="shared" si="124"/>
        <v>-6.8069400535486491E-4</v>
      </c>
      <c r="H2039" s="3">
        <f>1-E2039/MAX(E$2:E2039)</f>
        <v>0.55037092493023887</v>
      </c>
      <c r="I2039" s="32">
        <v>528.23076923076917</v>
      </c>
      <c r="J2039" s="32">
        <v>419.23076923076917</v>
      </c>
      <c r="K2039" s="34">
        <f ca="1">IF(ROW()&gt;计算结果!B$18+1,SUM(OFFSET(I2039,0,0,-计算结果!B$18,1))-SUM(OFFSET(J2039,0,0,-计算结果!B$18,1)),SUM(OFFSET(I2039,0,0,-ROW(),1))-SUM(OFFSET(J2039,0,0,-ROW(),1)))</f>
        <v>3207.5000000000073</v>
      </c>
      <c r="L2039" s="35" t="str">
        <f t="shared" ca="1" si="125"/>
        <v>买</v>
      </c>
      <c r="M2039" s="4" t="str">
        <f t="shared" ca="1" si="126"/>
        <v/>
      </c>
      <c r="N2039" s="3">
        <f ca="1">IF(L2038="买",E2039/E2038-1,0)-IF(M2039=1,计算结果!B$17,0)</f>
        <v>-6.8069400535486491E-4</v>
      </c>
      <c r="O2039" s="2">
        <f t="shared" ca="1" si="127"/>
        <v>2.7481518641029772</v>
      </c>
      <c r="P2039" s="3">
        <f ca="1">1-O2039/MAX(O$2:O2039)</f>
        <v>0.5129685203122184</v>
      </c>
    </row>
    <row r="2040" spans="1:16" x14ac:dyDescent="0.15">
      <c r="A2040" s="1">
        <v>41424</v>
      </c>
      <c r="B2040">
        <v>2633.95</v>
      </c>
      <c r="C2040">
        <v>2647.44</v>
      </c>
      <c r="D2040">
        <v>2623.58</v>
      </c>
      <c r="E2040" s="2">
        <v>2634.32</v>
      </c>
      <c r="F2040" s="16">
        <v>71045062656</v>
      </c>
      <c r="G2040" s="3">
        <f t="shared" si="124"/>
        <v>-3.1181884233469903E-3</v>
      </c>
      <c r="H2040" s="3">
        <f>1-E2040/MAX(E$2:E2040)</f>
        <v>0.55177295310692165</v>
      </c>
      <c r="I2040" s="32">
        <v>368.73684210526318</v>
      </c>
      <c r="J2040" s="32">
        <v>594.73684210526312</v>
      </c>
      <c r="K2040" s="34">
        <f ca="1">IF(ROW()&gt;计算结果!B$18+1,SUM(OFFSET(I2040,0,0,-计算结果!B$18,1))-SUM(OFFSET(J2040,0,0,-计算结果!B$18,1)),SUM(OFFSET(I2040,0,0,-ROW(),1))-SUM(OFFSET(J2040,0,0,-ROW(),1)))</f>
        <v>3006.5000000000073</v>
      </c>
      <c r="L2040" s="35" t="str">
        <f t="shared" ca="1" si="125"/>
        <v>买</v>
      </c>
      <c r="M2040" s="4" t="str">
        <f t="shared" ca="1" si="126"/>
        <v/>
      </c>
      <c r="N2040" s="3">
        <f ca="1">IF(L2039="买",E2040/E2039-1,0)-IF(M2040=1,计算结果!B$17,0)</f>
        <v>-3.1181884233469903E-3</v>
      </c>
      <c r="O2040" s="2">
        <f t="shared" ca="1" si="127"/>
        <v>2.7395826087747319</v>
      </c>
      <c r="P2040" s="3">
        <f ca="1">1-O2040/MAX(O$2:O2040)</f>
        <v>0.51448717623398643</v>
      </c>
    </row>
    <row r="2041" spans="1:16" x14ac:dyDescent="0.15">
      <c r="A2041" s="1">
        <v>41425</v>
      </c>
      <c r="B2041">
        <v>2638.71</v>
      </c>
      <c r="C2041">
        <v>2645.57</v>
      </c>
      <c r="D2041">
        <v>2604.75</v>
      </c>
      <c r="E2041" s="2">
        <v>2606.4299999999998</v>
      </c>
      <c r="F2041" s="16">
        <v>65904435200</v>
      </c>
      <c r="G2041" s="3">
        <f t="shared" si="124"/>
        <v>-1.0587172401226974E-2</v>
      </c>
      <c r="H2041" s="3">
        <f>1-E2041/MAX(E$2:E2041)</f>
        <v>0.55651841012727155</v>
      </c>
      <c r="I2041" s="32">
        <v>236.2352941176471</v>
      </c>
      <c r="J2041" s="32">
        <v>738.23529411764707</v>
      </c>
      <c r="K2041" s="34">
        <f ca="1">IF(ROW()&gt;计算结果!B$18+1,SUM(OFFSET(I2041,0,0,-计算结果!B$18,1))-SUM(OFFSET(J2041,0,0,-计算结果!B$18,1)),SUM(OFFSET(I2041,0,0,-ROW(),1))-SUM(OFFSET(J2041,0,0,-ROW(),1)))</f>
        <v>1862.5</v>
      </c>
      <c r="L2041" s="35" t="str">
        <f t="shared" ca="1" si="125"/>
        <v>买</v>
      </c>
      <c r="M2041" s="4" t="str">
        <f t="shared" ca="1" si="126"/>
        <v/>
      </c>
      <c r="N2041" s="3">
        <f ca="1">IF(L2040="买",E2041/E2040-1,0)-IF(M2041=1,计算结果!B$17,0)</f>
        <v>-1.0587172401226974E-2</v>
      </c>
      <c r="O2041" s="2">
        <f t="shared" ca="1" si="127"/>
        <v>2.7105781753882305</v>
      </c>
      <c r="P2041" s="3">
        <f ca="1">1-O2041/MAX(O$2:O2041)</f>
        <v>0.51962738420220367</v>
      </c>
    </row>
    <row r="2042" spans="1:16" x14ac:dyDescent="0.15">
      <c r="A2042" s="1">
        <v>41428</v>
      </c>
      <c r="B2042">
        <v>2605.9699999999998</v>
      </c>
      <c r="C2042">
        <v>2625.94</v>
      </c>
      <c r="D2042">
        <v>2596.0500000000002</v>
      </c>
      <c r="E2042" s="2">
        <v>2602.62</v>
      </c>
      <c r="F2042" s="16">
        <v>63008706560</v>
      </c>
      <c r="G2042" s="3">
        <f t="shared" si="124"/>
        <v>-1.4617695468513991E-3</v>
      </c>
      <c r="H2042" s="3">
        <f>1-E2042/MAX(E$2:E2042)</f>
        <v>0.55716667800993669</v>
      </c>
      <c r="I2042" s="32">
        <v>409.84615384615387</v>
      </c>
      <c r="J2042" s="32">
        <v>553.84615384615381</v>
      </c>
      <c r="K2042" s="34">
        <f ca="1">IF(ROW()&gt;计算结果!B$18+1,SUM(OFFSET(I2042,0,0,-计算结果!B$18,1))-SUM(OFFSET(J2042,0,0,-计算结果!B$18,1)),SUM(OFFSET(I2042,0,0,-ROW(),1))-SUM(OFFSET(J2042,0,0,-ROW(),1)))</f>
        <v>1671.4999999999927</v>
      </c>
      <c r="L2042" s="35" t="str">
        <f t="shared" ca="1" si="125"/>
        <v>买</v>
      </c>
      <c r="M2042" s="4" t="str">
        <f t="shared" ca="1" si="126"/>
        <v/>
      </c>
      <c r="N2042" s="3">
        <f ca="1">IF(L2041="买",E2042/E2041-1,0)-IF(M2042=1,计算结果!B$17,0)</f>
        <v>-1.4617695468513991E-3</v>
      </c>
      <c r="O2042" s="2">
        <f t="shared" ca="1" si="127"/>
        <v>2.7066159347570879</v>
      </c>
      <c r="P2042" s="3">
        <f ca="1">1-O2042/MAX(O$2:O2042)</f>
        <v>0.52032957826311832</v>
      </c>
    </row>
    <row r="2043" spans="1:16" x14ac:dyDescent="0.15">
      <c r="A2043" s="1">
        <v>41429</v>
      </c>
      <c r="B2043">
        <v>2600.5</v>
      </c>
      <c r="C2043">
        <v>2600.5</v>
      </c>
      <c r="D2043">
        <v>2556.06</v>
      </c>
      <c r="E2043" s="2">
        <v>2565.67</v>
      </c>
      <c r="F2043" s="16">
        <v>63139418112</v>
      </c>
      <c r="G2043" s="3">
        <f t="shared" si="124"/>
        <v>-1.4197232020041306E-2</v>
      </c>
      <c r="H2043" s="3">
        <f>1-E2043/MAX(E$2:E2043)</f>
        <v>0.56345368542843532</v>
      </c>
      <c r="I2043" s="32">
        <v>131.64705882352939</v>
      </c>
      <c r="J2043" s="32">
        <v>877.64705882352939</v>
      </c>
      <c r="K2043" s="34">
        <f ca="1">IF(ROW()&gt;计算结果!B$18+1,SUM(OFFSET(I2043,0,0,-计算结果!B$18,1))-SUM(OFFSET(J2043,0,0,-计算结果!B$18,1)),SUM(OFFSET(I2043,0,0,-ROW(),1))-SUM(OFFSET(J2043,0,0,-ROW(),1)))</f>
        <v>1589.5</v>
      </c>
      <c r="L2043" s="35" t="str">
        <f t="shared" ca="1" si="125"/>
        <v>买</v>
      </c>
      <c r="M2043" s="4" t="str">
        <f t="shared" ca="1" si="126"/>
        <v/>
      </c>
      <c r="N2043" s="3">
        <f ca="1">IF(L2042="买",E2043/E2042-1,0)-IF(M2043=1,计算结果!B$17,0)</f>
        <v>-1.4197232020041306E-2</v>
      </c>
      <c r="O2043" s="2">
        <f t="shared" ca="1" si="127"/>
        <v>2.6681894803422006</v>
      </c>
      <c r="P2043" s="3">
        <f ca="1">1-O2043/MAX(O$2:O2043)</f>
        <v>0.52713957053366789</v>
      </c>
    </row>
    <row r="2044" spans="1:16" x14ac:dyDescent="0.15">
      <c r="A2044" s="1">
        <v>41430</v>
      </c>
      <c r="B2044">
        <v>2565.33</v>
      </c>
      <c r="C2044">
        <v>2570.0300000000002</v>
      </c>
      <c r="D2044">
        <v>2545.19</v>
      </c>
      <c r="E2044" s="2">
        <v>2560.54</v>
      </c>
      <c r="F2044" s="16">
        <v>47367057408</v>
      </c>
      <c r="G2044" s="3">
        <f t="shared" si="124"/>
        <v>-1.9994777192702262E-3</v>
      </c>
      <c r="H2044" s="3">
        <f>1-E2044/MAX(E$2:E2044)</f>
        <v>0.56432655005785071</v>
      </c>
      <c r="I2044" s="32">
        <v>524.33333333333337</v>
      </c>
      <c r="J2044" s="32">
        <v>433.33333333333337</v>
      </c>
      <c r="K2044" s="34">
        <f ca="1">IF(ROW()&gt;计算结果!B$18+1,SUM(OFFSET(I2044,0,0,-计算结果!B$18,1))-SUM(OFFSET(J2044,0,0,-计算结果!B$18,1)),SUM(OFFSET(I2044,0,0,-ROW(),1))-SUM(OFFSET(J2044,0,0,-ROW(),1)))</f>
        <v>902.50000000000728</v>
      </c>
      <c r="L2044" s="35" t="str">
        <f t="shared" ca="1" si="125"/>
        <v>买</v>
      </c>
      <c r="M2044" s="4" t="str">
        <f t="shared" ca="1" si="126"/>
        <v/>
      </c>
      <c r="N2044" s="3">
        <f ca="1">IF(L2043="买",E2044/E2043-1,0)-IF(M2044=1,计算结果!B$17,0)</f>
        <v>-1.9994777192702262E-3</v>
      </c>
      <c r="O2044" s="2">
        <f t="shared" ca="1" si="127"/>
        <v>2.6628544949254653</v>
      </c>
      <c r="P2044" s="3">
        <f ca="1">1-O2044/MAX(O$2:O2044)</f>
        <v>0.52808504442671023</v>
      </c>
    </row>
    <row r="2045" spans="1:16" x14ac:dyDescent="0.15">
      <c r="A2045" s="1">
        <v>41431</v>
      </c>
      <c r="B2045">
        <v>2552.8200000000002</v>
      </c>
      <c r="C2045">
        <v>2557.6799999999998</v>
      </c>
      <c r="D2045">
        <v>2525.31</v>
      </c>
      <c r="E2045" s="2">
        <v>2527.84</v>
      </c>
      <c r="F2045" s="16">
        <v>54448111616</v>
      </c>
      <c r="G2045" s="3">
        <f t="shared" si="124"/>
        <v>-1.2770743671256746E-2</v>
      </c>
      <c r="H2045" s="3">
        <f>1-E2045/MAX(E$2:E2045)</f>
        <v>0.56989042401143397</v>
      </c>
      <c r="I2045" s="32">
        <v>130.94117647058823</v>
      </c>
      <c r="J2045" s="32">
        <v>872.94117647058829</v>
      </c>
      <c r="K2045" s="34">
        <f ca="1">IF(ROW()&gt;计算结果!B$18+1,SUM(OFFSET(I2045,0,0,-计算结果!B$18,1))-SUM(OFFSET(J2045,0,0,-计算结果!B$18,1)),SUM(OFFSET(I2045,0,0,-ROW(),1))-SUM(OFFSET(J2045,0,0,-ROW(),1)))</f>
        <v>927.50000000001455</v>
      </c>
      <c r="L2045" s="35" t="str">
        <f t="shared" ca="1" si="125"/>
        <v>买</v>
      </c>
      <c r="M2045" s="4" t="str">
        <f t="shared" ca="1" si="126"/>
        <v/>
      </c>
      <c r="N2045" s="3">
        <f ca="1">IF(L2044="买",E2045/E2044-1,0)-IF(M2045=1,计算结果!B$17,0)</f>
        <v>-1.2770743671256746E-2</v>
      </c>
      <c r="O2045" s="2">
        <f t="shared" ca="1" si="127"/>
        <v>2.6288478627369183</v>
      </c>
      <c r="P2045" s="3">
        <f ca="1">1-O2045/MAX(O$2:O2045)</f>
        <v>0.53411174935896932</v>
      </c>
    </row>
    <row r="2046" spans="1:16" x14ac:dyDescent="0.15">
      <c r="A2046" s="1">
        <v>41432</v>
      </c>
      <c r="B2046">
        <v>2526.91</v>
      </c>
      <c r="C2046">
        <v>2538.89</v>
      </c>
      <c r="D2046">
        <v>2475.69</v>
      </c>
      <c r="E2046" s="2">
        <v>2484.16</v>
      </c>
      <c r="F2046" s="16">
        <v>61366173696</v>
      </c>
      <c r="G2046" s="3">
        <f t="shared" si="124"/>
        <v>-1.7279574656623997E-2</v>
      </c>
      <c r="H2046" s="3">
        <f>1-E2046/MAX(E$2:E2046)</f>
        <v>0.57732253454025728</v>
      </c>
      <c r="I2046" s="32">
        <v>128.29411764705881</v>
      </c>
      <c r="J2046" s="32">
        <v>855.29411764705878</v>
      </c>
      <c r="K2046" s="34">
        <f ca="1">IF(ROW()&gt;计算结果!B$18+1,SUM(OFFSET(I2046,0,0,-计算结果!B$18,1))-SUM(OFFSET(J2046,0,0,-计算结果!B$18,1)),SUM(OFFSET(I2046,0,0,-ROW(),1))-SUM(OFFSET(J2046,0,0,-ROW(),1)))</f>
        <v>450.50000000001455</v>
      </c>
      <c r="L2046" s="35" t="str">
        <f t="shared" ca="1" si="125"/>
        <v>买</v>
      </c>
      <c r="M2046" s="4" t="str">
        <f t="shared" ca="1" si="126"/>
        <v/>
      </c>
      <c r="N2046" s="3">
        <f ca="1">IF(L2045="买",E2046/E2045-1,0)-IF(M2046=1,计算结果!B$17,0)</f>
        <v>-1.7279574656623997E-2</v>
      </c>
      <c r="O2046" s="2">
        <f t="shared" ca="1" si="127"/>
        <v>2.5834224898318494</v>
      </c>
      <c r="P2046" s="3">
        <f ca="1">1-O2046/MAX(O$2:O2046)</f>
        <v>0.54216210016756494</v>
      </c>
    </row>
    <row r="2047" spans="1:16" x14ac:dyDescent="0.15">
      <c r="A2047" s="1">
        <v>41438</v>
      </c>
      <c r="B2047">
        <v>2448.7199999999998</v>
      </c>
      <c r="C2047">
        <v>2448.7199999999998</v>
      </c>
      <c r="D2047">
        <v>2375.1999999999998</v>
      </c>
      <c r="E2047" s="2">
        <v>2399.94</v>
      </c>
      <c r="F2047" s="16">
        <v>64081596416</v>
      </c>
      <c r="G2047" s="3">
        <f t="shared" si="124"/>
        <v>-3.3902808192708966E-2</v>
      </c>
      <c r="H2047" s="3">
        <f>1-E2047/MAX(E$2:E2047)</f>
        <v>0.59165248757911937</v>
      </c>
      <c r="I2047" s="32">
        <v>73.826086956521735</v>
      </c>
      <c r="J2047" s="32">
        <v>922.82608695652175</v>
      </c>
      <c r="K2047" s="34">
        <f ca="1">IF(ROW()&gt;计算结果!B$18+1,SUM(OFFSET(I2047,0,0,-计算结果!B$18,1))-SUM(OFFSET(J2047,0,0,-计算结果!B$18,1)),SUM(OFFSET(I2047,0,0,-ROW(),1))-SUM(OFFSET(J2047,0,0,-ROW(),1)))</f>
        <v>-912.5</v>
      </c>
      <c r="L2047" s="35" t="str">
        <f t="shared" ca="1" si="125"/>
        <v>卖</v>
      </c>
      <c r="M2047" s="4">
        <f t="shared" ca="1" si="126"/>
        <v>1</v>
      </c>
      <c r="N2047" s="3">
        <f ca="1">IF(L2046="买",E2047/E2046-1,0)-IF(M2047=1,计算结果!B$17,0)</f>
        <v>-3.3902808192708966E-2</v>
      </c>
      <c r="O2047" s="2">
        <f t="shared" ca="1" si="127"/>
        <v>2.4958372126783495</v>
      </c>
      <c r="P2047" s="3">
        <f ca="1">1-O2047/MAX(O$2:O2047)</f>
        <v>0.55768409066893665</v>
      </c>
    </row>
    <row r="2048" spans="1:16" x14ac:dyDescent="0.15">
      <c r="A2048" s="1">
        <v>41439</v>
      </c>
      <c r="B2048">
        <v>2404.42</v>
      </c>
      <c r="C2048">
        <v>2420.36</v>
      </c>
      <c r="D2048">
        <v>2396.4899999999998</v>
      </c>
      <c r="E2048" s="2">
        <v>2416.77</v>
      </c>
      <c r="F2048" s="16">
        <v>53686779904</v>
      </c>
      <c r="G2048" s="3">
        <f t="shared" si="124"/>
        <v>7.012675316882877E-3</v>
      </c>
      <c r="H2048" s="3">
        <f>1-E2048/MAX(E$2:E2048)</f>
        <v>0.58878887905805488</v>
      </c>
      <c r="I2048" s="32">
        <v>850.02347417840372</v>
      </c>
      <c r="J2048" s="32">
        <v>115.02347417840372</v>
      </c>
      <c r="K2048" s="34">
        <f ca="1">IF(ROW()&gt;计算结果!B$18+1,SUM(OFFSET(I2048,0,0,-计算结果!B$18,1))-SUM(OFFSET(J2048,0,0,-计算结果!B$18,1)),SUM(OFFSET(I2048,0,0,-ROW(),1))-SUM(OFFSET(J2048,0,0,-ROW(),1)))</f>
        <v>530.49999999999272</v>
      </c>
      <c r="L2048" s="35" t="str">
        <f t="shared" ca="1" si="125"/>
        <v>买</v>
      </c>
      <c r="M2048" s="4">
        <f t="shared" ca="1" si="126"/>
        <v>1</v>
      </c>
      <c r="N2048" s="3">
        <f ca="1">IF(L2047="买",E2048/E2047-1,0)-IF(M2048=1,计算结果!B$17,0)</f>
        <v>0</v>
      </c>
      <c r="O2048" s="2">
        <f t="shared" ca="1" si="127"/>
        <v>2.4958372126783495</v>
      </c>
      <c r="P2048" s="3">
        <f ca="1">1-O2048/MAX(O$2:O2048)</f>
        <v>0.55768409066893665</v>
      </c>
    </row>
    <row r="2049" spans="1:16" x14ac:dyDescent="0.15">
      <c r="A2049" s="1">
        <v>41442</v>
      </c>
      <c r="B2049">
        <v>2422.7600000000002</v>
      </c>
      <c r="C2049">
        <v>2427.5300000000002</v>
      </c>
      <c r="D2049">
        <v>2394.39</v>
      </c>
      <c r="E2049" s="2">
        <v>2403.84</v>
      </c>
      <c r="F2049" s="16">
        <v>51983757312</v>
      </c>
      <c r="G2049" s="3">
        <f t="shared" si="124"/>
        <v>-5.3501160640027079E-3</v>
      </c>
      <c r="H2049" s="3">
        <f>1-E2049/MAX(E$2:E2049)</f>
        <v>0.59098890628190293</v>
      </c>
      <c r="I2049" s="32">
        <v>417.57142857142861</v>
      </c>
      <c r="J2049" s="32">
        <v>528.57142857142867</v>
      </c>
      <c r="K2049" s="34">
        <f ca="1">IF(ROW()&gt;计算结果!B$18+1,SUM(OFFSET(I2049,0,0,-计算结果!B$18,1))-SUM(OFFSET(J2049,0,0,-计算结果!B$18,1)),SUM(OFFSET(I2049,0,0,-ROW(),1))-SUM(OFFSET(J2049,0,0,-ROW(),1)))</f>
        <v>155.5</v>
      </c>
      <c r="L2049" s="35" t="str">
        <f t="shared" ca="1" si="125"/>
        <v>买</v>
      </c>
      <c r="M2049" s="4" t="str">
        <f t="shared" ca="1" si="126"/>
        <v/>
      </c>
      <c r="N2049" s="3">
        <f ca="1">IF(L2048="买",E2049/E2048-1,0)-IF(M2049=1,计算结果!B$17,0)</f>
        <v>-5.3501160640027079E-3</v>
      </c>
      <c r="O2049" s="2">
        <f t="shared" ca="1" si="127"/>
        <v>2.4824841939136633</v>
      </c>
      <c r="P2049" s="3">
        <f ca="1">1-O2049/MAX(O$2:O2049)</f>
        <v>0.56005053212081279</v>
      </c>
    </row>
    <row r="2050" spans="1:16" x14ac:dyDescent="0.15">
      <c r="A2050" s="1">
        <v>41443</v>
      </c>
      <c r="B2050">
        <v>2413.09</v>
      </c>
      <c r="C2050">
        <v>2424.1999999999998</v>
      </c>
      <c r="D2050">
        <v>2393.3200000000002</v>
      </c>
      <c r="E2050" s="2">
        <v>2418.75</v>
      </c>
      <c r="F2050" s="16">
        <v>48792088576</v>
      </c>
      <c r="G2050" s="3">
        <f t="shared" si="124"/>
        <v>6.2025758785941854E-3</v>
      </c>
      <c r="H2050" s="3">
        <f>1-E2050/MAX(E$2:E2050)</f>
        <v>0.58845198393792963</v>
      </c>
      <c r="I2050" s="32">
        <v>583.25373134328356</v>
      </c>
      <c r="J2050" s="32">
        <v>349.25373134328356</v>
      </c>
      <c r="K2050" s="34">
        <f ca="1">IF(ROW()&gt;计算结果!B$18+1,SUM(OFFSET(I2050,0,0,-计算结果!B$18,1))-SUM(OFFSET(J2050,0,0,-计算结果!B$18,1)),SUM(OFFSET(I2050,0,0,-ROW(),1))-SUM(OFFSET(J2050,0,0,-ROW(),1)))</f>
        <v>-514.5</v>
      </c>
      <c r="L2050" s="35" t="str">
        <f t="shared" ca="1" si="125"/>
        <v>卖</v>
      </c>
      <c r="M2050" s="4">
        <f t="shared" ca="1" si="126"/>
        <v>1</v>
      </c>
      <c r="N2050" s="3">
        <f ca="1">IF(L2049="买",E2050/E2049-1,0)-IF(M2050=1,计算结果!B$17,0)</f>
        <v>6.2025758785941854E-3</v>
      </c>
      <c r="O2050" s="2">
        <f t="shared" ca="1" si="127"/>
        <v>2.4978819904938234</v>
      </c>
      <c r="P2050" s="3">
        <f ca="1">1-O2050/MAX(O$2:O2050)</f>
        <v>0.55732171216354498</v>
      </c>
    </row>
    <row r="2051" spans="1:16" x14ac:dyDescent="0.15">
      <c r="A2051" s="1">
        <v>41444</v>
      </c>
      <c r="B2051">
        <v>2408.2800000000002</v>
      </c>
      <c r="C2051">
        <v>2408.2800000000002</v>
      </c>
      <c r="D2051">
        <v>2366.35</v>
      </c>
      <c r="E2051" s="2">
        <v>2400.77</v>
      </c>
      <c r="F2051" s="16">
        <v>52979990528</v>
      </c>
      <c r="G2051" s="3">
        <f t="shared" ref="G2051:G2114" si="128">E2051/E2050-1</f>
        <v>-7.4335917312661204E-3</v>
      </c>
      <c r="H2051" s="3">
        <f>1-E2051/MAX(E$2:E2051)</f>
        <v>0.59151126386714759</v>
      </c>
      <c r="I2051" s="32">
        <v>291.82758620689651</v>
      </c>
      <c r="J2051" s="32">
        <v>694.82758620689651</v>
      </c>
      <c r="K2051" s="34">
        <f ca="1">IF(ROW()&gt;计算结果!B$18+1,SUM(OFFSET(I2051,0,0,-计算结果!B$18,1))-SUM(OFFSET(J2051,0,0,-计算结果!B$18,1)),SUM(OFFSET(I2051,0,0,-ROW(),1))-SUM(OFFSET(J2051,0,0,-ROW(),1)))</f>
        <v>-1091.4999999999927</v>
      </c>
      <c r="L2051" s="35" t="str">
        <f t="shared" ca="1" si="125"/>
        <v>卖</v>
      </c>
      <c r="M2051" s="4" t="str">
        <f t="shared" ca="1" si="126"/>
        <v/>
      </c>
      <c r="N2051" s="3">
        <f ca="1">IF(L2050="买",E2051/E2050-1,0)-IF(M2051=1,计算结果!B$17,0)</f>
        <v>0</v>
      </c>
      <c r="O2051" s="2">
        <f t="shared" ca="1" si="127"/>
        <v>2.4978819904938234</v>
      </c>
      <c r="P2051" s="3">
        <f ca="1">1-O2051/MAX(O$2:O2051)</f>
        <v>0.55732171216354498</v>
      </c>
    </row>
    <row r="2052" spans="1:16" x14ac:dyDescent="0.15">
      <c r="A2052" s="1">
        <v>41445</v>
      </c>
      <c r="B2052">
        <v>2386.1</v>
      </c>
      <c r="C2052">
        <v>2386.1</v>
      </c>
      <c r="D2052">
        <v>2320.23</v>
      </c>
      <c r="E2052" s="2">
        <v>2321.4699999999998</v>
      </c>
      <c r="F2052" s="16">
        <v>52171735040</v>
      </c>
      <c r="G2052" s="3">
        <f t="shared" si="128"/>
        <v>-3.303106919863219E-2</v>
      </c>
      <c r="H2052" s="3">
        <f>1-E2052/MAX(E$2:E2052)</f>
        <v>0.60500408357721369</v>
      </c>
      <c r="I2052" s="32">
        <v>56.936170212765958</v>
      </c>
      <c r="J2052" s="32">
        <v>948.936170212766</v>
      </c>
      <c r="K2052" s="34">
        <f ca="1">IF(ROW()&gt;计算结果!B$18+1,SUM(OFFSET(I2052,0,0,-计算结果!B$18,1))-SUM(OFFSET(J2052,0,0,-计算结果!B$18,1)),SUM(OFFSET(I2052,0,0,-ROW(),1))-SUM(OFFSET(J2052,0,0,-ROW(),1)))</f>
        <v>-1169.5</v>
      </c>
      <c r="L2052" s="35" t="str">
        <f t="shared" ref="L2052:L2115" ca="1" si="129">(IF(K2052&lt;0,"卖","买"))</f>
        <v>卖</v>
      </c>
      <c r="M2052" s="4" t="str">
        <f t="shared" ref="M2052:M2115" ca="1" si="130">IF(L2051&lt;&gt;L2052,1,"")</f>
        <v/>
      </c>
      <c r="N2052" s="3">
        <f ca="1">IF(L2051="买",E2052/E2051-1,0)-IF(M2052=1,计算结果!B$17,0)</f>
        <v>0</v>
      </c>
      <c r="O2052" s="2">
        <f t="shared" ref="O2052:O2115" ca="1" si="131">IFERROR(O2051*(1+N2052),O2051)</f>
        <v>2.4978819904938234</v>
      </c>
      <c r="P2052" s="3">
        <f ca="1">1-O2052/MAX(O$2:O2052)</f>
        <v>0.55732171216354498</v>
      </c>
    </row>
    <row r="2053" spans="1:16" x14ac:dyDescent="0.15">
      <c r="A2053" s="1">
        <v>41446</v>
      </c>
      <c r="B2053">
        <v>2283.15</v>
      </c>
      <c r="C2053">
        <v>2332.84</v>
      </c>
      <c r="D2053">
        <v>2269.5700000000002</v>
      </c>
      <c r="E2053" s="2">
        <v>2317.39</v>
      </c>
      <c r="F2053" s="16">
        <v>53486133248</v>
      </c>
      <c r="G2053" s="3">
        <f t="shared" si="128"/>
        <v>-1.7575070967963402E-3</v>
      </c>
      <c r="H2053" s="3">
        <f>1-E2053/MAX(E$2:E2053)</f>
        <v>0.60569829170353229</v>
      </c>
      <c r="I2053" s="32">
        <v>287.48275862068959</v>
      </c>
      <c r="J2053" s="32">
        <v>684.48275862068954</v>
      </c>
      <c r="K2053" s="34">
        <f ca="1">IF(ROW()&gt;计算结果!B$18+1,SUM(OFFSET(I2053,0,0,-计算结果!B$18,1))-SUM(OFFSET(J2053,0,0,-计算结果!B$18,1)),SUM(OFFSET(I2053,0,0,-ROW(),1))-SUM(OFFSET(J2053,0,0,-ROW(),1)))</f>
        <v>-2448.5000000000036</v>
      </c>
      <c r="L2053" s="35" t="str">
        <f t="shared" ca="1" si="129"/>
        <v>卖</v>
      </c>
      <c r="M2053" s="4" t="str">
        <f t="shared" ca="1" si="130"/>
        <v/>
      </c>
      <c r="N2053" s="3">
        <f ca="1">IF(L2052="买",E2053/E2052-1,0)-IF(M2053=1,计算结果!B$17,0)</f>
        <v>0</v>
      </c>
      <c r="O2053" s="2">
        <f t="shared" ca="1" si="131"/>
        <v>2.4978819904938234</v>
      </c>
      <c r="P2053" s="3">
        <f ca="1">1-O2053/MAX(O$2:O2053)</f>
        <v>0.55732171216354498</v>
      </c>
    </row>
    <row r="2054" spans="1:16" x14ac:dyDescent="0.15">
      <c r="A2054" s="1">
        <v>41449</v>
      </c>
      <c r="B2054">
        <v>2308.0700000000002</v>
      </c>
      <c r="C2054">
        <v>2308.0700000000002</v>
      </c>
      <c r="D2054">
        <v>2164.3200000000002</v>
      </c>
      <c r="E2054" s="2">
        <v>2171.21</v>
      </c>
      <c r="F2054" s="16">
        <v>73731932160</v>
      </c>
      <c r="G2054" s="3">
        <f t="shared" si="128"/>
        <v>-6.3079585223031032E-2</v>
      </c>
      <c r="H2054" s="3">
        <f>1-E2054/MAX(E$2:E2054)</f>
        <v>0.63057067991560611</v>
      </c>
      <c r="I2054" s="32">
        <v>19.571428571428573</v>
      </c>
      <c r="J2054" s="32">
        <v>978.57142857142856</v>
      </c>
      <c r="K2054" s="34">
        <f ca="1">IF(ROW()&gt;计算结果!B$18+1,SUM(OFFSET(I2054,0,0,-计算结果!B$18,1))-SUM(OFFSET(J2054,0,0,-计算结果!B$18,1)),SUM(OFFSET(I2054,0,0,-ROW(),1))-SUM(OFFSET(J2054,0,0,-ROW(),1)))</f>
        <v>-4085.5000000000036</v>
      </c>
      <c r="L2054" s="35" t="str">
        <f t="shared" ca="1" si="129"/>
        <v>卖</v>
      </c>
      <c r="M2054" s="4" t="str">
        <f t="shared" ca="1" si="130"/>
        <v/>
      </c>
      <c r="N2054" s="3">
        <f ca="1">IF(L2053="买",E2054/E2053-1,0)-IF(M2054=1,计算结果!B$17,0)</f>
        <v>0</v>
      </c>
      <c r="O2054" s="2">
        <f t="shared" ca="1" si="131"/>
        <v>2.4978819904938234</v>
      </c>
      <c r="P2054" s="3">
        <f ca="1">1-O2054/MAX(O$2:O2054)</f>
        <v>0.55732171216354498</v>
      </c>
    </row>
    <row r="2055" spans="1:16" x14ac:dyDescent="0.15">
      <c r="A2055" s="1">
        <v>41450</v>
      </c>
      <c r="B2055">
        <v>2146.0500000000002</v>
      </c>
      <c r="C2055">
        <v>2169.21</v>
      </c>
      <c r="D2055">
        <v>2023.17</v>
      </c>
      <c r="E2055" s="2">
        <v>2165.42</v>
      </c>
      <c r="F2055" s="16">
        <v>87090397184</v>
      </c>
      <c r="G2055" s="3">
        <f t="shared" si="128"/>
        <v>-2.6667157944187947E-3</v>
      </c>
      <c r="H2055" s="3">
        <f>1-E2055/MAX(E$2:E2055)</f>
        <v>0.6315558429183965</v>
      </c>
      <c r="I2055" s="32">
        <v>319.94117647058823</v>
      </c>
      <c r="J2055" s="32">
        <v>652.94117647058829</v>
      </c>
      <c r="K2055" s="34">
        <f ca="1">IF(ROW()&gt;计算结果!B$18+1,SUM(OFFSET(I2055,0,0,-计算结果!B$18,1))-SUM(OFFSET(J2055,0,0,-计算结果!B$18,1)),SUM(OFFSET(I2055,0,0,-ROW(),1))-SUM(OFFSET(J2055,0,0,-ROW(),1)))</f>
        <v>-4090.5000000000073</v>
      </c>
      <c r="L2055" s="35" t="str">
        <f t="shared" ca="1" si="129"/>
        <v>卖</v>
      </c>
      <c r="M2055" s="4" t="str">
        <f t="shared" ca="1" si="130"/>
        <v/>
      </c>
      <c r="N2055" s="3">
        <f ca="1">IF(L2054="买",E2055/E2054-1,0)-IF(M2055=1,计算结果!B$17,0)</f>
        <v>0</v>
      </c>
      <c r="O2055" s="2">
        <f t="shared" ca="1" si="131"/>
        <v>2.4978819904938234</v>
      </c>
      <c r="P2055" s="3">
        <f ca="1">1-O2055/MAX(O$2:O2055)</f>
        <v>0.55732171216354498</v>
      </c>
    </row>
    <row r="2056" spans="1:16" x14ac:dyDescent="0.15">
      <c r="A2056" s="1">
        <v>41451</v>
      </c>
      <c r="B2056">
        <v>2170.33</v>
      </c>
      <c r="C2056">
        <v>2181.02</v>
      </c>
      <c r="D2056">
        <v>2131.86</v>
      </c>
      <c r="E2056" s="2">
        <v>2168.3000000000002</v>
      </c>
      <c r="F2056" s="16">
        <v>67298430976</v>
      </c>
      <c r="G2056" s="3">
        <f t="shared" si="128"/>
        <v>1.3299960284840484E-3</v>
      </c>
      <c r="H2056" s="3">
        <f>1-E2056/MAX(E$2:E2056)</f>
        <v>0.63106581365275982</v>
      </c>
      <c r="I2056" s="32">
        <v>631.22222222222229</v>
      </c>
      <c r="J2056" s="32">
        <v>332.22222222222229</v>
      </c>
      <c r="K2056" s="34">
        <f ca="1">IF(ROW()&gt;计算结果!B$18+1,SUM(OFFSET(I2056,0,0,-计算结果!B$18,1))-SUM(OFFSET(J2056,0,0,-计算结果!B$18,1)),SUM(OFFSET(I2056,0,0,-ROW(),1))-SUM(OFFSET(J2056,0,0,-ROW(),1)))</f>
        <v>-3440.4999999999964</v>
      </c>
      <c r="L2056" s="35" t="str">
        <f t="shared" ca="1" si="129"/>
        <v>卖</v>
      </c>
      <c r="M2056" s="4" t="str">
        <f t="shared" ca="1" si="130"/>
        <v/>
      </c>
      <c r="N2056" s="3">
        <f ca="1">IF(L2055="买",E2056/E2055-1,0)-IF(M2056=1,计算结果!B$17,0)</f>
        <v>0</v>
      </c>
      <c r="O2056" s="2">
        <f t="shared" ca="1" si="131"/>
        <v>2.4978819904938234</v>
      </c>
      <c r="P2056" s="3">
        <f ca="1">1-O2056/MAX(O$2:O2056)</f>
        <v>0.55732171216354498</v>
      </c>
    </row>
    <row r="2057" spans="1:16" x14ac:dyDescent="0.15">
      <c r="A2057" s="1">
        <v>41452</v>
      </c>
      <c r="B2057">
        <v>2172.85</v>
      </c>
      <c r="C2057">
        <v>2200.21</v>
      </c>
      <c r="D2057">
        <v>2153.17</v>
      </c>
      <c r="E2057" s="2">
        <v>2160.7399999999998</v>
      </c>
      <c r="F2057" s="16">
        <v>62927081472</v>
      </c>
      <c r="G2057" s="3">
        <f t="shared" si="128"/>
        <v>-3.4866024074161617E-3</v>
      </c>
      <c r="H2057" s="3">
        <f>1-E2057/MAX(E$2:E2057)</f>
        <v>0.63235214047505617</v>
      </c>
      <c r="I2057" s="32">
        <v>237.1764705882353</v>
      </c>
      <c r="J2057" s="32">
        <v>741.17647058823536</v>
      </c>
      <c r="K2057" s="34">
        <f ca="1">IF(ROW()&gt;计算结果!B$18+1,SUM(OFFSET(I2057,0,0,-计算结果!B$18,1))-SUM(OFFSET(J2057,0,0,-计算结果!B$18,1)),SUM(OFFSET(I2057,0,0,-ROW(),1))-SUM(OFFSET(J2057,0,0,-ROW(),1)))</f>
        <v>-3874.5</v>
      </c>
      <c r="L2057" s="35" t="str">
        <f t="shared" ca="1" si="129"/>
        <v>卖</v>
      </c>
      <c r="M2057" s="4" t="str">
        <f t="shared" ca="1" si="130"/>
        <v/>
      </c>
      <c r="N2057" s="3">
        <f ca="1">IF(L2056="买",E2057/E2056-1,0)-IF(M2057=1,计算结果!B$17,0)</f>
        <v>0</v>
      </c>
      <c r="O2057" s="2">
        <f t="shared" ca="1" si="131"/>
        <v>2.4978819904938234</v>
      </c>
      <c r="P2057" s="3">
        <f ca="1">1-O2057/MAX(O$2:O2057)</f>
        <v>0.55732171216354498</v>
      </c>
    </row>
    <row r="2058" spans="1:16" x14ac:dyDescent="0.15">
      <c r="A2058" s="1">
        <v>41453</v>
      </c>
      <c r="B2058">
        <v>2149.0300000000002</v>
      </c>
      <c r="C2058">
        <v>2227.46</v>
      </c>
      <c r="D2058">
        <v>2139.37</v>
      </c>
      <c r="E2058" s="2">
        <v>2200.64</v>
      </c>
      <c r="F2058" s="16">
        <v>64106049536</v>
      </c>
      <c r="G2058" s="3">
        <f t="shared" si="128"/>
        <v>1.8465895943056587E-2</v>
      </c>
      <c r="H2058" s="3">
        <f>1-E2058/MAX(E$2:E2058)</f>
        <v>0.62556319335738109</v>
      </c>
      <c r="I2058" s="32">
        <v>574.71428571428578</v>
      </c>
      <c r="J2058" s="32">
        <v>385.71428571428578</v>
      </c>
      <c r="K2058" s="34">
        <f ca="1">IF(ROW()&gt;计算结果!B$18+1,SUM(OFFSET(I2058,0,0,-计算结果!B$18,1))-SUM(OFFSET(J2058,0,0,-计算结果!B$18,1)),SUM(OFFSET(I2058,0,0,-ROW(),1))-SUM(OFFSET(J2058,0,0,-ROW(),1)))</f>
        <v>-2929.4999999999964</v>
      </c>
      <c r="L2058" s="35" t="str">
        <f t="shared" ca="1" si="129"/>
        <v>卖</v>
      </c>
      <c r="M2058" s="4" t="str">
        <f t="shared" ca="1" si="130"/>
        <v/>
      </c>
      <c r="N2058" s="3">
        <f ca="1">IF(L2057="买",E2058/E2057-1,0)-IF(M2058=1,计算结果!B$17,0)</f>
        <v>0</v>
      </c>
      <c r="O2058" s="2">
        <f t="shared" ca="1" si="131"/>
        <v>2.4978819904938234</v>
      </c>
      <c r="P2058" s="3">
        <f ca="1">1-O2058/MAX(O$2:O2058)</f>
        <v>0.55732171216354498</v>
      </c>
    </row>
    <row r="2059" spans="1:16" x14ac:dyDescent="0.15">
      <c r="A2059" s="1">
        <v>41456</v>
      </c>
      <c r="B2059">
        <v>2187.09</v>
      </c>
      <c r="C2059">
        <v>2213.96</v>
      </c>
      <c r="D2059">
        <v>2166.35</v>
      </c>
      <c r="E2059" s="2">
        <v>2213.3200000000002</v>
      </c>
      <c r="F2059" s="16">
        <v>51874734080</v>
      </c>
      <c r="G2059" s="3">
        <f t="shared" si="128"/>
        <v>5.7619601570453316E-3</v>
      </c>
      <c r="H2059" s="3">
        <f>1-E2059/MAX(E$2:E2059)</f>
        <v>0.62340570339617507</v>
      </c>
      <c r="I2059" s="32">
        <v>790.01129943502815</v>
      </c>
      <c r="J2059" s="32">
        <v>174.01129943502815</v>
      </c>
      <c r="K2059" s="34">
        <f ca="1">IF(ROW()&gt;计算结果!B$18+1,SUM(OFFSET(I2059,0,0,-计算结果!B$18,1))-SUM(OFFSET(J2059,0,0,-计算结果!B$18,1)),SUM(OFFSET(I2059,0,0,-ROW(),1))-SUM(OFFSET(J2059,0,0,-ROW(),1)))</f>
        <v>-1839.4999999999927</v>
      </c>
      <c r="L2059" s="35" t="str">
        <f t="shared" ca="1" si="129"/>
        <v>卖</v>
      </c>
      <c r="M2059" s="4" t="str">
        <f t="shared" ca="1" si="130"/>
        <v/>
      </c>
      <c r="N2059" s="3">
        <f ca="1">IF(L2058="买",E2059/E2058-1,0)-IF(M2059=1,计算结果!B$17,0)</f>
        <v>0</v>
      </c>
      <c r="O2059" s="2">
        <f t="shared" ca="1" si="131"/>
        <v>2.4978819904938234</v>
      </c>
      <c r="P2059" s="3">
        <f ca="1">1-O2059/MAX(O$2:O2059)</f>
        <v>0.55732171216354498</v>
      </c>
    </row>
    <row r="2060" spans="1:16" x14ac:dyDescent="0.15">
      <c r="A2060" s="1">
        <v>41457</v>
      </c>
      <c r="B2060">
        <v>2211.8000000000002</v>
      </c>
      <c r="C2060">
        <v>2226.11</v>
      </c>
      <c r="D2060">
        <v>2191.8000000000002</v>
      </c>
      <c r="E2060" s="2">
        <v>2221.98</v>
      </c>
      <c r="F2060" s="16">
        <v>59632902144</v>
      </c>
      <c r="G2060" s="3">
        <f t="shared" si="128"/>
        <v>3.912674172735997E-3</v>
      </c>
      <c r="H2060" s="3">
        <f>1-E2060/MAX(E$2:E2060)</f>
        <v>0.6219322126182536</v>
      </c>
      <c r="I2060" s="32">
        <v>695.62025316455686</v>
      </c>
      <c r="J2060" s="32">
        <v>269.62025316455686</v>
      </c>
      <c r="K2060" s="34">
        <f ca="1">IF(ROW()&gt;计算结果!B$18+1,SUM(OFFSET(I2060,0,0,-计算结果!B$18,1))-SUM(OFFSET(J2060,0,0,-计算结果!B$18,1)),SUM(OFFSET(I2060,0,0,-ROW(),1))-SUM(OFFSET(J2060,0,0,-ROW(),1)))</f>
        <v>-1551.5</v>
      </c>
      <c r="L2060" s="35" t="str">
        <f t="shared" ca="1" si="129"/>
        <v>卖</v>
      </c>
      <c r="M2060" s="4" t="str">
        <f t="shared" ca="1" si="130"/>
        <v/>
      </c>
      <c r="N2060" s="3">
        <f ca="1">IF(L2059="买",E2060/E2059-1,0)-IF(M2060=1,计算结果!B$17,0)</f>
        <v>0</v>
      </c>
      <c r="O2060" s="2">
        <f t="shared" ca="1" si="131"/>
        <v>2.4978819904938234</v>
      </c>
      <c r="P2060" s="3">
        <f ca="1">1-O2060/MAX(O$2:O2060)</f>
        <v>0.55732171216354498</v>
      </c>
    </row>
    <row r="2061" spans="1:16" x14ac:dyDescent="0.15">
      <c r="A2061" s="1">
        <v>41458</v>
      </c>
      <c r="B2061">
        <v>2211.04</v>
      </c>
      <c r="C2061">
        <v>2211.04</v>
      </c>
      <c r="D2061">
        <v>2169.14</v>
      </c>
      <c r="E2061" s="2">
        <v>2203.83</v>
      </c>
      <c r="F2061" s="16">
        <v>59536760832</v>
      </c>
      <c r="G2061" s="3">
        <f t="shared" si="128"/>
        <v>-8.168390354548638E-3</v>
      </c>
      <c r="H2061" s="3">
        <f>1-E2061/MAX(E$2:E2061)</f>
        <v>0.62502041788606821</v>
      </c>
      <c r="I2061" s="32">
        <v>268.98412698412699</v>
      </c>
      <c r="J2061" s="32">
        <v>726.98412698412699</v>
      </c>
      <c r="K2061" s="34">
        <f ca="1">IF(ROW()&gt;计算结果!B$18+1,SUM(OFFSET(I2061,0,0,-计算结果!B$18,1))-SUM(OFFSET(J2061,0,0,-计算结果!B$18,1)),SUM(OFFSET(I2061,0,0,-ROW(),1))-SUM(OFFSET(J2061,0,0,-ROW(),1)))</f>
        <v>-1760.9999999999927</v>
      </c>
      <c r="L2061" s="35" t="str">
        <f t="shared" ca="1" si="129"/>
        <v>卖</v>
      </c>
      <c r="M2061" s="4" t="str">
        <f t="shared" ca="1" si="130"/>
        <v/>
      </c>
      <c r="N2061" s="3">
        <f ca="1">IF(L2060="买",E2061/E2060-1,0)-IF(M2061=1,计算结果!B$17,0)</f>
        <v>0</v>
      </c>
      <c r="O2061" s="2">
        <f t="shared" ca="1" si="131"/>
        <v>2.4978819904938234</v>
      </c>
      <c r="P2061" s="3">
        <f ca="1">1-O2061/MAX(O$2:O2061)</f>
        <v>0.55732171216354498</v>
      </c>
    </row>
    <row r="2062" spans="1:16" x14ac:dyDescent="0.15">
      <c r="A2062" s="1">
        <v>41459</v>
      </c>
      <c r="B2062">
        <v>2187.1799999999998</v>
      </c>
      <c r="C2062">
        <v>2245.91</v>
      </c>
      <c r="D2062">
        <v>2176.08</v>
      </c>
      <c r="E2062" s="2">
        <v>2221.98</v>
      </c>
      <c r="F2062" s="16">
        <v>67189379072</v>
      </c>
      <c r="G2062" s="3">
        <f t="shared" si="128"/>
        <v>8.2356624603532325E-3</v>
      </c>
      <c r="H2062" s="3">
        <f>1-E2062/MAX(E$2:E2062)</f>
        <v>0.6219322126182536</v>
      </c>
      <c r="I2062" s="32">
        <v>752.04347826086951</v>
      </c>
      <c r="J2062" s="32">
        <v>213.04347826086951</v>
      </c>
      <c r="K2062" s="34">
        <f ca="1">IF(ROW()&gt;计算结果!B$18+1,SUM(OFFSET(I2062,0,0,-计算结果!B$18,1))-SUM(OFFSET(J2062,0,0,-计算结果!B$18,1)),SUM(OFFSET(I2062,0,0,-ROW(),1))-SUM(OFFSET(J2062,0,0,-ROW(),1)))</f>
        <v>-586.99999999999272</v>
      </c>
      <c r="L2062" s="35" t="str">
        <f t="shared" ca="1" si="129"/>
        <v>卖</v>
      </c>
      <c r="M2062" s="4" t="str">
        <f t="shared" ca="1" si="130"/>
        <v/>
      </c>
      <c r="N2062" s="3">
        <f ca="1">IF(L2061="买",E2062/E2061-1,0)-IF(M2062=1,计算结果!B$17,0)</f>
        <v>0</v>
      </c>
      <c r="O2062" s="2">
        <f t="shared" ca="1" si="131"/>
        <v>2.4978819904938234</v>
      </c>
      <c r="P2062" s="3">
        <f ca="1">1-O2062/MAX(O$2:O2062)</f>
        <v>0.55732171216354498</v>
      </c>
    </row>
    <row r="2063" spans="1:16" x14ac:dyDescent="0.15">
      <c r="A2063" s="1">
        <v>41460</v>
      </c>
      <c r="B2063">
        <v>2227.35</v>
      </c>
      <c r="C2063">
        <v>2252.0300000000002</v>
      </c>
      <c r="D2063">
        <v>2225.0500000000002</v>
      </c>
      <c r="E2063" s="2">
        <v>2226.85</v>
      </c>
      <c r="F2063" s="16">
        <v>58424401920</v>
      </c>
      <c r="G2063" s="3">
        <f t="shared" si="128"/>
        <v>2.1917388995400522E-3</v>
      </c>
      <c r="H2063" s="3">
        <f>1-E2063/MAX(E$2:E2063)</f>
        <v>0.62110358674198596</v>
      </c>
      <c r="I2063" s="32">
        <v>448.38461538461536</v>
      </c>
      <c r="J2063" s="32">
        <v>515.38461538461536</v>
      </c>
      <c r="K2063" s="34">
        <f ca="1">IF(ROW()&gt;计算结果!B$18+1,SUM(OFFSET(I2063,0,0,-计算结果!B$18,1))-SUM(OFFSET(J2063,0,0,-计算结果!B$18,1)),SUM(OFFSET(I2063,0,0,-ROW(),1))-SUM(OFFSET(J2063,0,0,-ROW(),1)))</f>
        <v>-1075</v>
      </c>
      <c r="L2063" s="35" t="str">
        <f t="shared" ca="1" si="129"/>
        <v>卖</v>
      </c>
      <c r="M2063" s="4" t="str">
        <f t="shared" ca="1" si="130"/>
        <v/>
      </c>
      <c r="N2063" s="3">
        <f ca="1">IF(L2062="买",E2063/E2062-1,0)-IF(M2063=1,计算结果!B$17,0)</f>
        <v>0</v>
      </c>
      <c r="O2063" s="2">
        <f t="shared" ca="1" si="131"/>
        <v>2.4978819904938234</v>
      </c>
      <c r="P2063" s="3">
        <f ca="1">1-O2063/MAX(O$2:O2063)</f>
        <v>0.55732171216354498</v>
      </c>
    </row>
    <row r="2064" spans="1:16" x14ac:dyDescent="0.15">
      <c r="A2064" s="1">
        <v>41463</v>
      </c>
      <c r="B2064">
        <v>2194.42</v>
      </c>
      <c r="C2064">
        <v>2205.21</v>
      </c>
      <c r="D2064">
        <v>2162.19</v>
      </c>
      <c r="E2064" s="2">
        <v>2163.62</v>
      </c>
      <c r="F2064" s="16">
        <v>49288253440</v>
      </c>
      <c r="G2064" s="3">
        <f t="shared" si="128"/>
        <v>-2.8394368727125752E-2</v>
      </c>
      <c r="H2064" s="3">
        <f>1-E2064/MAX(E$2:E2064)</f>
        <v>0.63186211120941949</v>
      </c>
      <c r="I2064" s="32">
        <v>75.043478260869563</v>
      </c>
      <c r="J2064" s="32">
        <v>938.04347826086951</v>
      </c>
      <c r="K2064" s="34">
        <f ca="1">IF(ROW()&gt;计算结果!B$18+1,SUM(OFFSET(I2064,0,0,-计算结果!B$18,1))-SUM(OFFSET(J2064,0,0,-计算结果!B$18,1)),SUM(OFFSET(I2064,0,0,-ROW(),1))-SUM(OFFSET(J2064,0,0,-ROW(),1)))</f>
        <v>-2901</v>
      </c>
      <c r="L2064" s="35" t="str">
        <f t="shared" ca="1" si="129"/>
        <v>卖</v>
      </c>
      <c r="M2064" s="4" t="str">
        <f t="shared" ca="1" si="130"/>
        <v/>
      </c>
      <c r="N2064" s="3">
        <f ca="1">IF(L2063="买",E2064/E2063-1,0)-IF(M2064=1,计算结果!B$17,0)</f>
        <v>0</v>
      </c>
      <c r="O2064" s="2">
        <f t="shared" ca="1" si="131"/>
        <v>2.4978819904938234</v>
      </c>
      <c r="P2064" s="3">
        <f ca="1">1-O2064/MAX(O$2:O2064)</f>
        <v>0.55732171216354498</v>
      </c>
    </row>
    <row r="2065" spans="1:16" x14ac:dyDescent="0.15">
      <c r="A2065" s="1">
        <v>41464</v>
      </c>
      <c r="B2065">
        <v>2160.6999999999998</v>
      </c>
      <c r="C2065">
        <v>2174.79</v>
      </c>
      <c r="D2065">
        <v>2149.79</v>
      </c>
      <c r="E2065" s="2">
        <v>2162.67</v>
      </c>
      <c r="F2065" s="16">
        <v>37246189568</v>
      </c>
      <c r="G2065" s="3">
        <f t="shared" si="128"/>
        <v>-4.3907895101724659E-4</v>
      </c>
      <c r="H2065" s="3">
        <f>1-E2065/MAX(E$2:E2065)</f>
        <v>0.63202375280745926</v>
      </c>
      <c r="I2065" s="32">
        <v>603.70731707317066</v>
      </c>
      <c r="J2065" s="32">
        <v>331.70731707317066</v>
      </c>
      <c r="K2065" s="34">
        <f ca="1">IF(ROW()&gt;计算结果!B$18+1,SUM(OFFSET(I2065,0,0,-计算结果!B$18,1))-SUM(OFFSET(J2065,0,0,-计算结果!B$18,1)),SUM(OFFSET(I2065,0,0,-ROW(),1))-SUM(OFFSET(J2065,0,0,-ROW(),1)))</f>
        <v>-2970</v>
      </c>
      <c r="L2065" s="35" t="str">
        <f t="shared" ca="1" si="129"/>
        <v>卖</v>
      </c>
      <c r="M2065" s="4" t="str">
        <f t="shared" ca="1" si="130"/>
        <v/>
      </c>
      <c r="N2065" s="3">
        <f ca="1">IF(L2064="买",E2065/E2064-1,0)-IF(M2065=1,计算结果!B$17,0)</f>
        <v>0</v>
      </c>
      <c r="O2065" s="2">
        <f t="shared" ca="1" si="131"/>
        <v>2.4978819904938234</v>
      </c>
      <c r="P2065" s="3">
        <f ca="1">1-O2065/MAX(O$2:O2065)</f>
        <v>0.55732171216354498</v>
      </c>
    </row>
    <row r="2066" spans="1:16" x14ac:dyDescent="0.15">
      <c r="A2066" s="1">
        <v>41465</v>
      </c>
      <c r="B2066">
        <v>2163.1</v>
      </c>
      <c r="C2066">
        <v>2224.14</v>
      </c>
      <c r="D2066">
        <v>2157.4699999999998</v>
      </c>
      <c r="E2066" s="2">
        <v>2224.0700000000002</v>
      </c>
      <c r="F2066" s="16">
        <v>54373756928</v>
      </c>
      <c r="G2066" s="3">
        <f t="shared" si="128"/>
        <v>2.8390831703403618E-2</v>
      </c>
      <c r="H2066" s="3">
        <f>1-E2066/MAX(E$2:E2066)</f>
        <v>0.62157660110256585</v>
      </c>
      <c r="I2066" s="32">
        <v>979.00000000000011</v>
      </c>
      <c r="J2066" s="32">
        <v>25.000000000000114</v>
      </c>
      <c r="K2066" s="34">
        <f ca="1">IF(ROW()&gt;计算结果!B$18+1,SUM(OFFSET(I2066,0,0,-计算结果!B$18,1))-SUM(OFFSET(J2066,0,0,-计算结果!B$18,1)),SUM(OFFSET(I2066,0,0,-ROW(),1))-SUM(OFFSET(J2066,0,0,-ROW(),1)))</f>
        <v>-2069</v>
      </c>
      <c r="L2066" s="35" t="str">
        <f t="shared" ca="1" si="129"/>
        <v>卖</v>
      </c>
      <c r="M2066" s="4" t="str">
        <f t="shared" ca="1" si="130"/>
        <v/>
      </c>
      <c r="N2066" s="3">
        <f ca="1">IF(L2065="买",E2066/E2065-1,0)-IF(M2066=1,计算结果!B$17,0)</f>
        <v>0</v>
      </c>
      <c r="O2066" s="2">
        <f t="shared" ca="1" si="131"/>
        <v>2.4978819904938234</v>
      </c>
      <c r="P2066" s="3">
        <f ca="1">1-O2066/MAX(O$2:O2066)</f>
        <v>0.55732171216354498</v>
      </c>
    </row>
    <row r="2067" spans="1:16" x14ac:dyDescent="0.15">
      <c r="A2067" s="1">
        <v>41466</v>
      </c>
      <c r="B2067">
        <v>2232.16</v>
      </c>
      <c r="C2067">
        <v>2351.2199999999998</v>
      </c>
      <c r="D2067">
        <v>2232.16</v>
      </c>
      <c r="E2067" s="2">
        <v>2326.69</v>
      </c>
      <c r="F2067" s="16">
        <v>111329812480</v>
      </c>
      <c r="G2067" s="3">
        <f t="shared" si="128"/>
        <v>4.6140634062776797E-2</v>
      </c>
      <c r="H2067" s="3">
        <f>1-E2067/MAX(E$2:E2067)</f>
        <v>0.60411590553324712</v>
      </c>
      <c r="I2067" s="32">
        <v>977.99836333878886</v>
      </c>
      <c r="J2067" s="32">
        <v>30.998363338788863</v>
      </c>
      <c r="K2067" s="34">
        <f ca="1">IF(ROW()&gt;计算结果!B$18+1,SUM(OFFSET(I2067,0,0,-计算结果!B$18,1))-SUM(OFFSET(J2067,0,0,-计算结果!B$18,1)),SUM(OFFSET(I2067,0,0,-ROW(),1))-SUM(OFFSET(J2067,0,0,-ROW(),1)))</f>
        <v>-1028</v>
      </c>
      <c r="L2067" s="35" t="str">
        <f t="shared" ca="1" si="129"/>
        <v>卖</v>
      </c>
      <c r="M2067" s="4" t="str">
        <f t="shared" ca="1" si="130"/>
        <v/>
      </c>
      <c r="N2067" s="3">
        <f ca="1">IF(L2066="买",E2067/E2066-1,0)-IF(M2067=1,计算结果!B$17,0)</f>
        <v>0</v>
      </c>
      <c r="O2067" s="2">
        <f t="shared" ca="1" si="131"/>
        <v>2.4978819904938234</v>
      </c>
      <c r="P2067" s="3">
        <f ca="1">1-O2067/MAX(O$2:O2067)</f>
        <v>0.55732171216354498</v>
      </c>
    </row>
    <row r="2068" spans="1:16" x14ac:dyDescent="0.15">
      <c r="A2068" s="1">
        <v>41467</v>
      </c>
      <c r="B2068">
        <v>2319.02</v>
      </c>
      <c r="C2068">
        <v>2331.9899999999998</v>
      </c>
      <c r="D2068">
        <v>2274.0700000000002</v>
      </c>
      <c r="E2068" s="2">
        <v>2275.37</v>
      </c>
      <c r="F2068" s="16">
        <v>82064556032</v>
      </c>
      <c r="G2068" s="3">
        <f t="shared" si="128"/>
        <v>-2.2057085387395925E-2</v>
      </c>
      <c r="H2068" s="3">
        <f>1-E2068/MAX(E$2:E2068)</f>
        <v>0.61284795480841225</v>
      </c>
      <c r="I2068" s="32">
        <v>189.78947368421049</v>
      </c>
      <c r="J2068" s="32">
        <v>790.78947368421052</v>
      </c>
      <c r="K2068" s="34">
        <f ca="1">IF(ROW()&gt;计算结果!B$18+1,SUM(OFFSET(I2068,0,0,-计算结果!B$18,1))-SUM(OFFSET(J2068,0,0,-计算结果!B$18,1)),SUM(OFFSET(I2068,0,0,-ROW(),1))-SUM(OFFSET(J2068,0,0,-ROW(),1)))</f>
        <v>-1137</v>
      </c>
      <c r="L2068" s="35" t="str">
        <f t="shared" ca="1" si="129"/>
        <v>卖</v>
      </c>
      <c r="M2068" s="4" t="str">
        <f t="shared" ca="1" si="130"/>
        <v/>
      </c>
      <c r="N2068" s="3">
        <f ca="1">IF(L2067="买",E2068/E2067-1,0)-IF(M2068=1,计算结果!B$17,0)</f>
        <v>0</v>
      </c>
      <c r="O2068" s="2">
        <f t="shared" ca="1" si="131"/>
        <v>2.4978819904938234</v>
      </c>
      <c r="P2068" s="3">
        <f ca="1">1-O2068/MAX(O$2:O2068)</f>
        <v>0.55732171216354498</v>
      </c>
    </row>
    <row r="2069" spans="1:16" x14ac:dyDescent="0.15">
      <c r="A2069" s="1">
        <v>41470</v>
      </c>
      <c r="B2069">
        <v>2289.7600000000002</v>
      </c>
      <c r="C2069">
        <v>2336.04</v>
      </c>
      <c r="D2069">
        <v>2274.67</v>
      </c>
      <c r="E2069" s="2">
        <v>2307.3000000000002</v>
      </c>
      <c r="F2069" s="16">
        <v>71796187136</v>
      </c>
      <c r="G2069" s="3">
        <f t="shared" si="128"/>
        <v>1.403288256415447E-2</v>
      </c>
      <c r="H2069" s="3">
        <f>1-E2069/MAX(E$2:E2069)</f>
        <v>0.60741509562376639</v>
      </c>
      <c r="I2069" s="32">
        <v>893.96070726915525</v>
      </c>
      <c r="J2069" s="32">
        <v>79.96070726915525</v>
      </c>
      <c r="K2069" s="34">
        <f ca="1">IF(ROW()&gt;计算结果!B$18+1,SUM(OFFSET(I2069,0,0,-计算结果!B$18,1))-SUM(OFFSET(J2069,0,0,-计算结果!B$18,1)),SUM(OFFSET(I2069,0,0,-ROW(),1))-SUM(OFFSET(J2069,0,0,-ROW(),1)))</f>
        <v>-414</v>
      </c>
      <c r="L2069" s="35" t="str">
        <f t="shared" ca="1" si="129"/>
        <v>卖</v>
      </c>
      <c r="M2069" s="4" t="str">
        <f t="shared" ca="1" si="130"/>
        <v/>
      </c>
      <c r="N2069" s="3">
        <f ca="1">IF(L2068="买",E2069/E2068-1,0)-IF(M2069=1,计算结果!B$17,0)</f>
        <v>0</v>
      </c>
      <c r="O2069" s="2">
        <f t="shared" ca="1" si="131"/>
        <v>2.4978819904938234</v>
      </c>
      <c r="P2069" s="3">
        <f ca="1">1-O2069/MAX(O$2:O2069)</f>
        <v>0.55732171216354498</v>
      </c>
    </row>
    <row r="2070" spans="1:16" x14ac:dyDescent="0.15">
      <c r="A2070" s="1">
        <v>41471</v>
      </c>
      <c r="B2070">
        <v>2300.83</v>
      </c>
      <c r="C2070">
        <v>2317.85</v>
      </c>
      <c r="D2070">
        <v>2281.94</v>
      </c>
      <c r="E2070" s="2">
        <v>2317.85</v>
      </c>
      <c r="F2070" s="16">
        <v>62085632000</v>
      </c>
      <c r="G2070" s="3">
        <f t="shared" si="128"/>
        <v>4.5724439821435148E-3</v>
      </c>
      <c r="H2070" s="3">
        <f>1-E2070/MAX(E$2:E2070)</f>
        <v>0.60562002314027086</v>
      </c>
      <c r="I2070" s="32">
        <v>709.28846153846143</v>
      </c>
      <c r="J2070" s="32">
        <v>230.28846153846143</v>
      </c>
      <c r="K2070" s="34">
        <f ca="1">IF(ROW()&gt;计算结果!B$18+1,SUM(OFFSET(I2070,0,0,-计算结果!B$18,1))-SUM(OFFSET(J2070,0,0,-计算结果!B$18,1)),SUM(OFFSET(I2070,0,0,-ROW(),1))-SUM(OFFSET(J2070,0,0,-ROW(),1)))</f>
        <v>915</v>
      </c>
      <c r="L2070" s="35" t="str">
        <f t="shared" ca="1" si="129"/>
        <v>买</v>
      </c>
      <c r="M2070" s="4">
        <f t="shared" ca="1" si="130"/>
        <v>1</v>
      </c>
      <c r="N2070" s="3">
        <f ca="1">IF(L2069="买",E2070/E2069-1,0)-IF(M2070=1,计算结果!B$17,0)</f>
        <v>0</v>
      </c>
      <c r="O2070" s="2">
        <f t="shared" ca="1" si="131"/>
        <v>2.4978819904938234</v>
      </c>
      <c r="P2070" s="3">
        <f ca="1">1-O2070/MAX(O$2:O2070)</f>
        <v>0.55732171216354498</v>
      </c>
    </row>
    <row r="2071" spans="1:16" x14ac:dyDescent="0.15">
      <c r="A2071" s="1">
        <v>41472</v>
      </c>
      <c r="B2071">
        <v>2311.44</v>
      </c>
      <c r="C2071">
        <v>2326.92</v>
      </c>
      <c r="D2071">
        <v>2281.61</v>
      </c>
      <c r="E2071" s="2">
        <v>2282.84</v>
      </c>
      <c r="F2071" s="16">
        <v>63229063168</v>
      </c>
      <c r="G2071" s="3">
        <f t="shared" si="128"/>
        <v>-1.5104514959984328E-2</v>
      </c>
      <c r="H2071" s="3">
        <f>1-E2071/MAX(E$2:E2071)</f>
        <v>0.61157694140066687</v>
      </c>
      <c r="I2071" s="32">
        <v>177.69230769230768</v>
      </c>
      <c r="J2071" s="32">
        <v>807.69230769230762</v>
      </c>
      <c r="K2071" s="34">
        <f ca="1">IF(ROW()&gt;计算结果!B$18+1,SUM(OFFSET(I2071,0,0,-计算结果!B$18,1))-SUM(OFFSET(J2071,0,0,-计算结果!B$18,1)),SUM(OFFSET(I2071,0,0,-ROW(),1))-SUM(OFFSET(J2071,0,0,-ROW(),1)))</f>
        <v>251.99999999999272</v>
      </c>
      <c r="L2071" s="35" t="str">
        <f t="shared" ca="1" si="129"/>
        <v>买</v>
      </c>
      <c r="M2071" s="4" t="str">
        <f t="shared" ca="1" si="130"/>
        <v/>
      </c>
      <c r="N2071" s="3">
        <f ca="1">IF(L2070="买",E2071/E2070-1,0)-IF(M2071=1,计算结果!B$17,0)</f>
        <v>-1.5104514959984328E-2</v>
      </c>
      <c r="O2071" s="2">
        <f t="shared" ca="1" si="131"/>
        <v>2.4601526946001342</v>
      </c>
      <c r="P2071" s="3">
        <f ca="1">1-O2071/MAX(O$2:O2071)</f>
        <v>0.56400815298463103</v>
      </c>
    </row>
    <row r="2072" spans="1:16" x14ac:dyDescent="0.15">
      <c r="A2072" s="1">
        <v>41473</v>
      </c>
      <c r="B2072">
        <v>2272.9499999999998</v>
      </c>
      <c r="C2072">
        <v>2282.4299999999998</v>
      </c>
      <c r="D2072">
        <v>2241.9299999999998</v>
      </c>
      <c r="E2072" s="2">
        <v>2245.33</v>
      </c>
      <c r="F2072" s="16">
        <v>51937234944</v>
      </c>
      <c r="G2072" s="3">
        <f t="shared" si="128"/>
        <v>-1.6431287343834922E-2</v>
      </c>
      <c r="H2072" s="3">
        <f>1-E2072/MAX(E$2:E2072)</f>
        <v>0.61795923228748384</v>
      </c>
      <c r="I2072" s="32">
        <v>272.12903225806451</v>
      </c>
      <c r="J2072" s="32">
        <v>716.12903225806451</v>
      </c>
      <c r="K2072" s="34">
        <f ca="1">IF(ROW()&gt;计算结果!B$18+1,SUM(OFFSET(I2072,0,0,-计算结果!B$18,1))-SUM(OFFSET(J2072,0,0,-计算结果!B$18,1)),SUM(OFFSET(I2072,0,0,-ROW(),1))-SUM(OFFSET(J2072,0,0,-ROW(),1)))</f>
        <v>-483.00000000000728</v>
      </c>
      <c r="L2072" s="35" t="str">
        <f t="shared" ca="1" si="129"/>
        <v>卖</v>
      </c>
      <c r="M2072" s="4">
        <f t="shared" ca="1" si="130"/>
        <v>1</v>
      </c>
      <c r="N2072" s="3">
        <f ca="1">IF(L2071="买",E2072/E2071-1,0)-IF(M2072=1,计算结果!B$17,0)</f>
        <v>-1.6431287343834922E-2</v>
      </c>
      <c r="O2072" s="2">
        <f t="shared" ca="1" si="131"/>
        <v>2.4197292187654496</v>
      </c>
      <c r="P2072" s="3">
        <f ca="1">1-O2072/MAX(O$2:O2072)</f>
        <v>0.57117206030250989</v>
      </c>
    </row>
    <row r="2073" spans="1:16" x14ac:dyDescent="0.15">
      <c r="A2073" s="1">
        <v>41474</v>
      </c>
      <c r="B2073">
        <v>2248.13</v>
      </c>
      <c r="C2073">
        <v>2257.92</v>
      </c>
      <c r="D2073">
        <v>2188.75</v>
      </c>
      <c r="E2073" s="2">
        <v>2190.48</v>
      </c>
      <c r="F2073" s="16">
        <v>66179072000</v>
      </c>
      <c r="G2073" s="3">
        <f t="shared" si="128"/>
        <v>-2.4428480446081369E-2</v>
      </c>
      <c r="H2073" s="3">
        <f>1-E2073/MAX(E$2:E2073)</f>
        <v>0.62729190771115495</v>
      </c>
      <c r="I2073" s="32">
        <v>106.63636363636364</v>
      </c>
      <c r="J2073" s="32">
        <v>888.63636363636363</v>
      </c>
      <c r="K2073" s="34">
        <f ca="1">IF(ROW()&gt;计算结果!B$18+1,SUM(OFFSET(I2073,0,0,-计算结果!B$18,1))-SUM(OFFSET(J2073,0,0,-计算结果!B$18,1)),SUM(OFFSET(I2073,0,0,-ROW(),1))-SUM(OFFSET(J2073,0,0,-ROW(),1)))</f>
        <v>-1027.0000000000073</v>
      </c>
      <c r="L2073" s="35" t="str">
        <f t="shared" ca="1" si="129"/>
        <v>卖</v>
      </c>
      <c r="M2073" s="4" t="str">
        <f t="shared" ca="1" si="130"/>
        <v/>
      </c>
      <c r="N2073" s="3">
        <f ca="1">IF(L2072="买",E2073/E2072-1,0)-IF(M2073=1,计算结果!B$17,0)</f>
        <v>0</v>
      </c>
      <c r="O2073" s="2">
        <f t="shared" ca="1" si="131"/>
        <v>2.4197292187654496</v>
      </c>
      <c r="P2073" s="3">
        <f ca="1">1-O2073/MAX(O$2:O2073)</f>
        <v>0.57117206030250989</v>
      </c>
    </row>
    <row r="2074" spans="1:16" x14ac:dyDescent="0.15">
      <c r="A2074" s="1">
        <v>41477</v>
      </c>
      <c r="B2074">
        <v>2170.09</v>
      </c>
      <c r="C2074">
        <v>2203.06</v>
      </c>
      <c r="D2074">
        <v>2159.81</v>
      </c>
      <c r="E2074" s="2">
        <v>2202.19</v>
      </c>
      <c r="F2074" s="16">
        <v>48872947712</v>
      </c>
      <c r="G2074" s="3">
        <f t="shared" si="128"/>
        <v>5.345860268069158E-3</v>
      </c>
      <c r="H2074" s="3">
        <f>1-E2074/MAX(E$2:E2074)</f>
        <v>0.62529946232900024</v>
      </c>
      <c r="I2074" s="32">
        <v>747.74468085106378</v>
      </c>
      <c r="J2074" s="32">
        <v>195.74468085106378</v>
      </c>
      <c r="K2074" s="34">
        <f ca="1">IF(ROW()&gt;计算结果!B$18+1,SUM(OFFSET(I2074,0,0,-计算结果!B$18,1))-SUM(OFFSET(J2074,0,0,-计算结果!B$18,1)),SUM(OFFSET(I2074,0,0,-ROW(),1))-SUM(OFFSET(J2074,0,0,-ROW(),1)))</f>
        <v>-94</v>
      </c>
      <c r="L2074" s="35" t="str">
        <f t="shared" ca="1" si="129"/>
        <v>卖</v>
      </c>
      <c r="M2074" s="4" t="str">
        <f t="shared" ca="1" si="130"/>
        <v/>
      </c>
      <c r="N2074" s="3">
        <f ca="1">IF(L2073="买",E2074/E2073-1,0)-IF(M2074=1,计算结果!B$17,0)</f>
        <v>0</v>
      </c>
      <c r="O2074" s="2">
        <f t="shared" ca="1" si="131"/>
        <v>2.4197292187654496</v>
      </c>
      <c r="P2074" s="3">
        <f ca="1">1-O2074/MAX(O$2:O2074)</f>
        <v>0.57117206030250989</v>
      </c>
    </row>
    <row r="2075" spans="1:16" x14ac:dyDescent="0.15">
      <c r="A2075" s="1">
        <v>41478</v>
      </c>
      <c r="B2075">
        <v>2211.59</v>
      </c>
      <c r="C2075">
        <v>2276.7399999999998</v>
      </c>
      <c r="D2075">
        <v>2206.7600000000002</v>
      </c>
      <c r="E2075" s="2">
        <v>2265.85</v>
      </c>
      <c r="F2075" s="16">
        <v>69255421952</v>
      </c>
      <c r="G2075" s="3">
        <f t="shared" si="128"/>
        <v>2.890758744704125E-2</v>
      </c>
      <c r="H2075" s="3">
        <f>1-E2075/MAX(E$2:E2075)</f>
        <v>0.61446777376982231</v>
      </c>
      <c r="I2075" s="32">
        <v>961.00142247510666</v>
      </c>
      <c r="J2075" s="32">
        <v>33.001422475106665</v>
      </c>
      <c r="K2075" s="34">
        <f ca="1">IF(ROW()&gt;计算结果!B$18+1,SUM(OFFSET(I2075,0,0,-计算结果!B$18,1))-SUM(OFFSET(J2075,0,0,-计算结果!B$18,1)),SUM(OFFSET(I2075,0,0,-ROW(),1))-SUM(OFFSET(J2075,0,0,-ROW(),1)))</f>
        <v>1065</v>
      </c>
      <c r="L2075" s="35" t="str">
        <f t="shared" ca="1" si="129"/>
        <v>买</v>
      </c>
      <c r="M2075" s="4">
        <f t="shared" ca="1" si="130"/>
        <v>1</v>
      </c>
      <c r="N2075" s="3">
        <f ca="1">IF(L2074="买",E2075/E2074-1,0)-IF(M2075=1,计算结果!B$17,0)</f>
        <v>0</v>
      </c>
      <c r="O2075" s="2">
        <f t="shared" ca="1" si="131"/>
        <v>2.4197292187654496</v>
      </c>
      <c r="P2075" s="3">
        <f ca="1">1-O2075/MAX(O$2:O2075)</f>
        <v>0.57117206030250989</v>
      </c>
    </row>
    <row r="2076" spans="1:16" x14ac:dyDescent="0.15">
      <c r="A2076" s="1">
        <v>41479</v>
      </c>
      <c r="B2076">
        <v>2253.38</v>
      </c>
      <c r="C2076">
        <v>2265.58</v>
      </c>
      <c r="D2076">
        <v>2217.19</v>
      </c>
      <c r="E2076" s="2">
        <v>2249.15</v>
      </c>
      <c r="F2076" s="16">
        <v>69279825920</v>
      </c>
      <c r="G2076" s="3">
        <f t="shared" si="128"/>
        <v>-7.3703025354722174E-3</v>
      </c>
      <c r="H2076" s="3">
        <f>1-E2076/MAX(E$2:E2076)</f>
        <v>0.61730926291431287</v>
      </c>
      <c r="I2076" s="32">
        <v>375.14285714285722</v>
      </c>
      <c r="J2076" s="32">
        <v>577.14285714285722</v>
      </c>
      <c r="K2076" s="34">
        <f ca="1">IF(ROW()&gt;计算结果!B$18+1,SUM(OFFSET(I2076,0,0,-计算结果!B$18,1))-SUM(OFFSET(J2076,0,0,-计算结果!B$18,1)),SUM(OFFSET(I2076,0,0,-ROW(),1))-SUM(OFFSET(J2076,0,0,-ROW(),1)))</f>
        <v>288.99999999999272</v>
      </c>
      <c r="L2076" s="35" t="str">
        <f t="shared" ca="1" si="129"/>
        <v>买</v>
      </c>
      <c r="M2076" s="4" t="str">
        <f t="shared" ca="1" si="130"/>
        <v/>
      </c>
      <c r="N2076" s="3">
        <f ca="1">IF(L2075="买",E2076/E2075-1,0)-IF(M2076=1,计算结果!B$17,0)</f>
        <v>-7.3703025354722174E-3</v>
      </c>
      <c r="O2076" s="2">
        <f t="shared" ca="1" si="131"/>
        <v>2.4018950823692262</v>
      </c>
      <c r="P2076" s="3">
        <f ca="1">1-O2076/MAX(O$2:O2076)</f>
        <v>0.5743326519537435</v>
      </c>
    </row>
    <row r="2077" spans="1:16" x14ac:dyDescent="0.15">
      <c r="A2077" s="1">
        <v>41480</v>
      </c>
      <c r="B2077">
        <v>2255.2199999999998</v>
      </c>
      <c r="C2077">
        <v>2268.84</v>
      </c>
      <c r="D2077">
        <v>2227.85</v>
      </c>
      <c r="E2077" s="2">
        <v>2237.6799999999998</v>
      </c>
      <c r="F2077" s="16">
        <v>60558364672</v>
      </c>
      <c r="G2077" s="3">
        <f t="shared" si="128"/>
        <v>-5.0997043327480895E-3</v>
      </c>
      <c r="H2077" s="3">
        <f>1-E2077/MAX(E$2:E2077)</f>
        <v>0.61926087252433137</v>
      </c>
      <c r="I2077" s="32">
        <v>243.66666666666674</v>
      </c>
      <c r="J2077" s="32">
        <v>716.66666666666674</v>
      </c>
      <c r="K2077" s="34">
        <f ca="1">IF(ROW()&gt;计算结果!B$18+1,SUM(OFFSET(I2077,0,0,-计算结果!B$18,1))-SUM(OFFSET(J2077,0,0,-计算结果!B$18,1)),SUM(OFFSET(I2077,0,0,-ROW(),1))-SUM(OFFSET(J2077,0,0,-ROW(),1)))</f>
        <v>-6.0000000000145519</v>
      </c>
      <c r="L2077" s="35" t="str">
        <f t="shared" ca="1" si="129"/>
        <v>卖</v>
      </c>
      <c r="M2077" s="4">
        <f t="shared" ca="1" si="130"/>
        <v>1</v>
      </c>
      <c r="N2077" s="3">
        <f ca="1">IF(L2076="买",E2077/E2076-1,0)-IF(M2077=1,计算结果!B$17,0)</f>
        <v>-5.0997043327480895E-3</v>
      </c>
      <c r="O2077" s="2">
        <f t="shared" ca="1" si="131"/>
        <v>2.3896461276108614</v>
      </c>
      <c r="P2077" s="3">
        <f ca="1">1-O2077/MAX(O$2:O2077)</f>
        <v>0.57650342957288447</v>
      </c>
    </row>
    <row r="2078" spans="1:16" x14ac:dyDescent="0.15">
      <c r="A2078" s="1">
        <v>41481</v>
      </c>
      <c r="B2078">
        <v>2226.4299999999998</v>
      </c>
      <c r="C2078">
        <v>2238.42</v>
      </c>
      <c r="D2078">
        <v>2209.81</v>
      </c>
      <c r="E2078" s="2">
        <v>2224.0100000000002</v>
      </c>
      <c r="F2078" s="16">
        <v>45636071424</v>
      </c>
      <c r="G2078" s="3">
        <f t="shared" si="128"/>
        <v>-6.1090057559614053E-3</v>
      </c>
      <c r="H2078" s="3">
        <f>1-E2078/MAX(E$2:E2078)</f>
        <v>0.6215868100455999</v>
      </c>
      <c r="I2078" s="32">
        <v>324.73469387755102</v>
      </c>
      <c r="J2078" s="32">
        <v>636.73469387755108</v>
      </c>
      <c r="K2078" s="34">
        <f ca="1">IF(ROW()&gt;计算结果!B$18+1,SUM(OFFSET(I2078,0,0,-计算结果!B$18,1))-SUM(OFFSET(J2078,0,0,-计算结果!B$18,1)),SUM(OFFSET(I2078,0,0,-ROW(),1))-SUM(OFFSET(J2078,0,0,-ROW(),1)))</f>
        <v>32.999999999985448</v>
      </c>
      <c r="L2078" s="35" t="str">
        <f t="shared" ca="1" si="129"/>
        <v>买</v>
      </c>
      <c r="M2078" s="4">
        <f t="shared" ca="1" si="130"/>
        <v>1</v>
      </c>
      <c r="N2078" s="3">
        <f ca="1">IF(L2077="买",E2078/E2077-1,0)-IF(M2078=1,计算结果!B$17,0)</f>
        <v>0</v>
      </c>
      <c r="O2078" s="2">
        <f t="shared" ca="1" si="131"/>
        <v>2.3896461276108614</v>
      </c>
      <c r="P2078" s="3">
        <f ca="1">1-O2078/MAX(O$2:O2078)</f>
        <v>0.57650342957288447</v>
      </c>
    </row>
    <row r="2079" spans="1:16" x14ac:dyDescent="0.15">
      <c r="A2079" s="1">
        <v>41484</v>
      </c>
      <c r="B2079">
        <v>2205.08</v>
      </c>
      <c r="C2079">
        <v>2205.08</v>
      </c>
      <c r="D2079">
        <v>2169.02</v>
      </c>
      <c r="E2079" s="2">
        <v>2175.9699999999998</v>
      </c>
      <c r="F2079" s="16">
        <v>49624612864</v>
      </c>
      <c r="G2079" s="3">
        <f t="shared" si="128"/>
        <v>-2.1600622299360328E-2</v>
      </c>
      <c r="H2079" s="3">
        <f>1-E2079/MAX(E$2:E2079)</f>
        <v>0.62976077043490097</v>
      </c>
      <c r="I2079" s="32">
        <v>143.1686746987952</v>
      </c>
      <c r="J2079" s="32">
        <v>842.16867469879526</v>
      </c>
      <c r="K2079" s="34">
        <f ca="1">IF(ROW()&gt;计算结果!B$18+1,SUM(OFFSET(I2079,0,0,-计算结果!B$18,1))-SUM(OFFSET(J2079,0,0,-计算结果!B$18,1)),SUM(OFFSET(I2079,0,0,-ROW(),1))-SUM(OFFSET(J2079,0,0,-ROW(),1)))</f>
        <v>-129.00000000001455</v>
      </c>
      <c r="L2079" s="35" t="str">
        <f t="shared" ca="1" si="129"/>
        <v>卖</v>
      </c>
      <c r="M2079" s="4">
        <f t="shared" ca="1" si="130"/>
        <v>1</v>
      </c>
      <c r="N2079" s="3">
        <f ca="1">IF(L2078="买",E2079/E2078-1,0)-IF(M2079=1,计算结果!B$17,0)</f>
        <v>-2.1600622299360328E-2</v>
      </c>
      <c r="O2079" s="2">
        <f t="shared" ca="1" si="131"/>
        <v>2.3380282841792099</v>
      </c>
      <c r="P2079" s="3">
        <f ca="1">1-O2079/MAX(O$2:O2079)</f>
        <v>0.58565121903575512</v>
      </c>
    </row>
    <row r="2080" spans="1:16" x14ac:dyDescent="0.15">
      <c r="A2080" s="1">
        <v>41485</v>
      </c>
      <c r="B2080">
        <v>2184.0100000000002</v>
      </c>
      <c r="C2080">
        <v>2221.59</v>
      </c>
      <c r="D2080">
        <v>2162.98</v>
      </c>
      <c r="E2080" s="2">
        <v>2189.39</v>
      </c>
      <c r="F2080" s="16">
        <v>50907226112</v>
      </c>
      <c r="G2080" s="3">
        <f t="shared" si="128"/>
        <v>6.1673644397670646E-3</v>
      </c>
      <c r="H2080" s="3">
        <f>1-E2080/MAX(E$2:E2080)</f>
        <v>0.62747737017627436</v>
      </c>
      <c r="I2080" s="32">
        <v>610.03703703703695</v>
      </c>
      <c r="J2080" s="32">
        <v>337.03703703703695</v>
      </c>
      <c r="K2080" s="34">
        <f ca="1">IF(ROW()&gt;计算结果!B$18+1,SUM(OFFSET(I2080,0,0,-计算结果!B$18,1))-SUM(OFFSET(J2080,0,0,-计算结果!B$18,1)),SUM(OFFSET(I2080,0,0,-ROW(),1))-SUM(OFFSET(J2080,0,0,-ROW(),1)))</f>
        <v>717.99999999999272</v>
      </c>
      <c r="L2080" s="35" t="str">
        <f t="shared" ca="1" si="129"/>
        <v>买</v>
      </c>
      <c r="M2080" s="4">
        <f t="shared" ca="1" si="130"/>
        <v>1</v>
      </c>
      <c r="N2080" s="3">
        <f ca="1">IF(L2079="买",E2080/E2079-1,0)-IF(M2080=1,计算结果!B$17,0)</f>
        <v>0</v>
      </c>
      <c r="O2080" s="2">
        <f t="shared" ca="1" si="131"/>
        <v>2.3380282841792099</v>
      </c>
      <c r="P2080" s="3">
        <f ca="1">1-O2080/MAX(O$2:O2080)</f>
        <v>0.58565121903575512</v>
      </c>
    </row>
    <row r="2081" spans="1:16" x14ac:dyDescent="0.15">
      <c r="A2081" s="1">
        <v>41486</v>
      </c>
      <c r="B2081">
        <v>2211.75</v>
      </c>
      <c r="C2081">
        <v>2235.38</v>
      </c>
      <c r="D2081">
        <v>2187.21</v>
      </c>
      <c r="E2081" s="2">
        <v>2193.02</v>
      </c>
      <c r="F2081" s="16">
        <v>46723493888</v>
      </c>
      <c r="G2081" s="3">
        <f t="shared" si="128"/>
        <v>1.6579960628302359E-3</v>
      </c>
      <c r="H2081" s="3">
        <f>1-E2081/MAX(E$2:E2081)</f>
        <v>0.62685972912271148</v>
      </c>
      <c r="I2081" s="32">
        <v>555.38461538461536</v>
      </c>
      <c r="J2081" s="32">
        <v>365.38461538461536</v>
      </c>
      <c r="K2081" s="34">
        <f ca="1">IF(ROW()&gt;计算结果!B$18+1,SUM(OFFSET(I2081,0,0,-计算结果!B$18,1))-SUM(OFFSET(J2081,0,0,-计算结果!B$18,1)),SUM(OFFSET(I2081,0,0,-ROW(),1))-SUM(OFFSET(J2081,0,0,-ROW(),1)))</f>
        <v>354.99999999999272</v>
      </c>
      <c r="L2081" s="35" t="str">
        <f t="shared" ca="1" si="129"/>
        <v>买</v>
      </c>
      <c r="M2081" s="4" t="str">
        <f t="shared" ca="1" si="130"/>
        <v/>
      </c>
      <c r="N2081" s="3">
        <f ca="1">IF(L2080="买",E2081/E2080-1,0)-IF(M2081=1,计算结果!B$17,0)</f>
        <v>1.6579960628302359E-3</v>
      </c>
      <c r="O2081" s="2">
        <f t="shared" ca="1" si="131"/>
        <v>2.3419047258691648</v>
      </c>
      <c r="P2081" s="3">
        <f ca="1">1-O2081/MAX(O$2:O2081)</f>
        <v>0.58496423038827783</v>
      </c>
    </row>
    <row r="2082" spans="1:16" x14ac:dyDescent="0.15">
      <c r="A2082" s="1">
        <v>41487</v>
      </c>
      <c r="B2082">
        <v>2206</v>
      </c>
      <c r="C2082">
        <v>2245.56</v>
      </c>
      <c r="D2082">
        <v>2200.63</v>
      </c>
      <c r="E2082" s="2">
        <v>2245.36</v>
      </c>
      <c r="F2082" s="16">
        <v>58944765952</v>
      </c>
      <c r="G2082" s="3">
        <f t="shared" si="128"/>
        <v>2.38666314032705E-2</v>
      </c>
      <c r="H2082" s="3">
        <f>1-E2082/MAX(E$2:E2082)</f>
        <v>0.61795412781596681</v>
      </c>
      <c r="I2082" s="32">
        <v>973.00101163378861</v>
      </c>
      <c r="J2082" s="32">
        <v>24.001011633788607</v>
      </c>
      <c r="K2082" s="34">
        <f ca="1">IF(ROW()&gt;计算结果!B$18+1,SUM(OFFSET(I2082,0,0,-计算结果!B$18,1))-SUM(OFFSET(J2082,0,0,-计算结果!B$18,1)),SUM(OFFSET(I2082,0,0,-ROW(),1))-SUM(OFFSET(J2082,0,0,-ROW(),1)))</f>
        <v>1171</v>
      </c>
      <c r="L2082" s="35" t="str">
        <f t="shared" ca="1" si="129"/>
        <v>买</v>
      </c>
      <c r="M2082" s="4" t="str">
        <f t="shared" ca="1" si="130"/>
        <v/>
      </c>
      <c r="N2082" s="3">
        <f ca="1">IF(L2081="买",E2082/E2081-1,0)-IF(M2082=1,计算结果!B$17,0)</f>
        <v>2.38666314032705E-2</v>
      </c>
      <c r="O2082" s="2">
        <f t="shared" ca="1" si="131"/>
        <v>2.3977981027430615</v>
      </c>
      <c r="P2082" s="3">
        <f ca="1">1-O2082/MAX(O$2:O2082)</f>
        <v>0.57505872465578212</v>
      </c>
    </row>
    <row r="2083" spans="1:16" x14ac:dyDescent="0.15">
      <c r="A2083" s="1">
        <v>41488</v>
      </c>
      <c r="B2083">
        <v>2263.4899999999998</v>
      </c>
      <c r="C2083">
        <v>2274.71</v>
      </c>
      <c r="D2083">
        <v>2244.25</v>
      </c>
      <c r="E2083" s="2">
        <v>2247.2600000000002</v>
      </c>
      <c r="F2083" s="16">
        <v>58460000256</v>
      </c>
      <c r="G2083" s="3">
        <f t="shared" si="128"/>
        <v>8.4618947518433352E-4</v>
      </c>
      <c r="H2083" s="3">
        <f>1-E2083/MAX(E$2:E2083)</f>
        <v>0.61763084461988704</v>
      </c>
      <c r="I2083" s="32">
        <v>503.9999999999996</v>
      </c>
      <c r="J2083" s="32">
        <v>449.9999999999996</v>
      </c>
      <c r="K2083" s="34">
        <f ca="1">IF(ROW()&gt;计算结果!B$18+1,SUM(OFFSET(I2083,0,0,-计算结果!B$18,1))-SUM(OFFSET(J2083,0,0,-计算结果!B$18,1)),SUM(OFFSET(I2083,0,0,-ROW(),1))-SUM(OFFSET(J2083,0,0,-ROW(),1)))</f>
        <v>1240</v>
      </c>
      <c r="L2083" s="35" t="str">
        <f t="shared" ca="1" si="129"/>
        <v>买</v>
      </c>
      <c r="M2083" s="4" t="str">
        <f t="shared" ca="1" si="130"/>
        <v/>
      </c>
      <c r="N2083" s="3">
        <f ca="1">IF(L2082="买",E2083/E2082-1,0)-IF(M2083=1,计算结果!B$17,0)</f>
        <v>8.4618947518433352E-4</v>
      </c>
      <c r="O2083" s="2">
        <f t="shared" ca="1" si="131"/>
        <v>2.3998270942612194</v>
      </c>
      <c r="P2083" s="3">
        <f ca="1">1-O2083/MAX(O$2:O2083)</f>
        <v>0.5746991438210145</v>
      </c>
    </row>
    <row r="2084" spans="1:16" x14ac:dyDescent="0.15">
      <c r="A2084" s="1">
        <v>41491</v>
      </c>
      <c r="B2084">
        <v>2249.98</v>
      </c>
      <c r="C2084">
        <v>2278.33</v>
      </c>
      <c r="D2084">
        <v>2243.2199999999998</v>
      </c>
      <c r="E2084" s="2">
        <v>2278.33</v>
      </c>
      <c r="F2084" s="16">
        <v>53623066624</v>
      </c>
      <c r="G2084" s="3">
        <f t="shared" si="128"/>
        <v>1.3825725550225432E-2</v>
      </c>
      <c r="H2084" s="3">
        <f>1-E2084/MAX(E$2:E2084)</f>
        <v>0.61234431361872999</v>
      </c>
      <c r="I2084" s="32">
        <v>873.04712041884818</v>
      </c>
      <c r="J2084" s="32">
        <v>101.04712041884818</v>
      </c>
      <c r="K2084" s="34">
        <f ca="1">IF(ROW()&gt;计算结果!B$18+1,SUM(OFFSET(I2084,0,0,-计算结果!B$18,1))-SUM(OFFSET(J2084,0,0,-计算结果!B$18,1)),SUM(OFFSET(I2084,0,0,-ROW(),1))-SUM(OFFSET(J2084,0,0,-ROW(),1)))</f>
        <v>1058</v>
      </c>
      <c r="L2084" s="35" t="str">
        <f t="shared" ca="1" si="129"/>
        <v>买</v>
      </c>
      <c r="M2084" s="4" t="str">
        <f t="shared" ca="1" si="130"/>
        <v/>
      </c>
      <c r="N2084" s="3">
        <f ca="1">IF(L2083="买",E2084/E2083-1,0)-IF(M2084=1,计算结果!B$17,0)</f>
        <v>1.3825725550225432E-2</v>
      </c>
      <c r="O2084" s="2">
        <f t="shared" ca="1" si="131"/>
        <v>2.4330064450344699</v>
      </c>
      <c r="P2084" s="3">
        <f ca="1">1-O2084/MAX(O$2:O2084)</f>
        <v>0.56881905090720797</v>
      </c>
    </row>
    <row r="2085" spans="1:16" x14ac:dyDescent="0.15">
      <c r="A2085" s="1">
        <v>41492</v>
      </c>
      <c r="B2085">
        <v>2270.67</v>
      </c>
      <c r="C2085">
        <v>2302.48</v>
      </c>
      <c r="D2085">
        <v>2256.7199999999998</v>
      </c>
      <c r="E2085" s="2">
        <v>2293.64</v>
      </c>
      <c r="F2085" s="16">
        <v>68993572864</v>
      </c>
      <c r="G2085" s="3">
        <f t="shared" si="128"/>
        <v>6.7198342645709008E-3</v>
      </c>
      <c r="H2085" s="3">
        <f>1-E2085/MAX(E$2:E2085)</f>
        <v>0.60973933165452943</v>
      </c>
      <c r="I2085" s="32">
        <v>682.32768361581918</v>
      </c>
      <c r="J2085" s="32">
        <v>246.32768361581918</v>
      </c>
      <c r="K2085" s="34">
        <f ca="1">IF(ROW()&gt;计算结果!B$18+1,SUM(OFFSET(I2085,0,0,-计算结果!B$18,1))-SUM(OFFSET(J2085,0,0,-计算结果!B$18,1)),SUM(OFFSET(I2085,0,0,-ROW(),1))-SUM(OFFSET(J2085,0,0,-ROW(),1)))</f>
        <v>1535</v>
      </c>
      <c r="L2085" s="35" t="str">
        <f t="shared" ca="1" si="129"/>
        <v>买</v>
      </c>
      <c r="M2085" s="4" t="str">
        <f t="shared" ca="1" si="130"/>
        <v/>
      </c>
      <c r="N2085" s="3">
        <f ca="1">IF(L2084="买",E2085/E2084-1,0)-IF(M2085=1,计算结果!B$17,0)</f>
        <v>6.7198342645709008E-3</v>
      </c>
      <c r="O2085" s="2">
        <f t="shared" ca="1" si="131"/>
        <v>2.4493558451097344</v>
      </c>
      <c r="P2085" s="3">
        <f ca="1">1-O2085/MAX(O$2:O2085)</f>
        <v>0.56592158639126411</v>
      </c>
    </row>
    <row r="2086" spans="1:16" x14ac:dyDescent="0.15">
      <c r="A2086" s="1">
        <v>41493</v>
      </c>
      <c r="B2086">
        <v>2292.38</v>
      </c>
      <c r="C2086">
        <v>2313.88</v>
      </c>
      <c r="D2086">
        <v>2276.86</v>
      </c>
      <c r="E2086" s="2">
        <v>2280.62</v>
      </c>
      <c r="F2086" s="16">
        <v>69560483840</v>
      </c>
      <c r="G2086" s="3">
        <f t="shared" si="128"/>
        <v>-5.6765665056416337E-3</v>
      </c>
      <c r="H2086" s="3">
        <f>1-E2086/MAX(E$2:E2086)</f>
        <v>0.61195467229292855</v>
      </c>
      <c r="I2086" s="32">
        <v>288.92982456140345</v>
      </c>
      <c r="J2086" s="32">
        <v>671.92982456140339</v>
      </c>
      <c r="K2086" s="34">
        <f ca="1">IF(ROW()&gt;计算结果!B$18+1,SUM(OFFSET(I2086,0,0,-计算结果!B$18,1))-SUM(OFFSET(J2086,0,0,-计算结果!B$18,1)),SUM(OFFSET(I2086,0,0,-ROW(),1))-SUM(OFFSET(J2086,0,0,-ROW(),1)))</f>
        <v>2040</v>
      </c>
      <c r="L2086" s="35" t="str">
        <f t="shared" ca="1" si="129"/>
        <v>买</v>
      </c>
      <c r="M2086" s="4" t="str">
        <f t="shared" ca="1" si="130"/>
        <v/>
      </c>
      <c r="N2086" s="3">
        <f ca="1">IF(L2085="买",E2086/E2085-1,0)-IF(M2086=1,计算结果!B$17,0)</f>
        <v>-5.6765665056416337E-3</v>
      </c>
      <c r="O2086" s="2">
        <f t="shared" ca="1" si="131"/>
        <v>2.4354519137589867</v>
      </c>
      <c r="P2086" s="3">
        <f ca="1">1-O2086/MAX(O$2:O2086)</f>
        <v>0.56838566137477753</v>
      </c>
    </row>
    <row r="2087" spans="1:16" x14ac:dyDescent="0.15">
      <c r="A2087" s="1">
        <v>41494</v>
      </c>
      <c r="B2087">
        <v>2277.25</v>
      </c>
      <c r="C2087">
        <v>2297.63</v>
      </c>
      <c r="D2087">
        <v>2267.0700000000002</v>
      </c>
      <c r="E2087" s="2">
        <v>2276.7800000000002</v>
      </c>
      <c r="F2087" s="16">
        <v>52710277120</v>
      </c>
      <c r="G2087" s="3">
        <f t="shared" si="128"/>
        <v>-1.6837526637492051E-3</v>
      </c>
      <c r="H2087" s="3">
        <f>1-E2087/MAX(E$2:E2087)</f>
        <v>0.61260804464711083</v>
      </c>
      <c r="I2087" s="32">
        <v>408.50000000000006</v>
      </c>
      <c r="J2087" s="32">
        <v>537.5</v>
      </c>
      <c r="K2087" s="34">
        <f ca="1">IF(ROW()&gt;计算结果!B$18+1,SUM(OFFSET(I2087,0,0,-计算结果!B$18,1))-SUM(OFFSET(J2087,0,0,-计算结果!B$18,1)),SUM(OFFSET(I2087,0,0,-ROW(),1))-SUM(OFFSET(J2087,0,0,-ROW(),1)))</f>
        <v>1040</v>
      </c>
      <c r="L2087" s="35" t="str">
        <f t="shared" ca="1" si="129"/>
        <v>买</v>
      </c>
      <c r="M2087" s="4" t="str">
        <f t="shared" ca="1" si="130"/>
        <v/>
      </c>
      <c r="N2087" s="3">
        <f ca="1">IF(L2086="买",E2087/E2086-1,0)-IF(M2087=1,计算结果!B$17,0)</f>
        <v>-1.6837526637492051E-3</v>
      </c>
      <c r="O2087" s="2">
        <f t="shared" ca="1" si="131"/>
        <v>2.431351215111762</v>
      </c>
      <c r="P2087" s="3">
        <f ca="1">1-O2087/MAX(O$2:O2087)</f>
        <v>0.56911239316715001</v>
      </c>
    </row>
    <row r="2088" spans="1:16" x14ac:dyDescent="0.15">
      <c r="A2088" s="1">
        <v>41495</v>
      </c>
      <c r="B2088">
        <v>2288.5100000000002</v>
      </c>
      <c r="C2088">
        <v>2301.59</v>
      </c>
      <c r="D2088">
        <v>2258.33</v>
      </c>
      <c r="E2088" s="2">
        <v>2286.0100000000002</v>
      </c>
      <c r="F2088" s="16">
        <v>62663979008</v>
      </c>
      <c r="G2088" s="3">
        <f t="shared" si="128"/>
        <v>4.053970958985964E-3</v>
      </c>
      <c r="H2088" s="3">
        <f>1-E2088/MAX(E$2:E2088)</f>
        <v>0.61103756891036543</v>
      </c>
      <c r="I2088" s="32">
        <v>602.25974025974028</v>
      </c>
      <c r="J2088" s="32">
        <v>340.25974025974028</v>
      </c>
      <c r="K2088" s="34">
        <f ca="1">IF(ROW()&gt;计算结果!B$18+1,SUM(OFFSET(I2088,0,0,-计算结果!B$18,1))-SUM(OFFSET(J2088,0,0,-计算结果!B$18,1)),SUM(OFFSET(I2088,0,0,-ROW(),1))-SUM(OFFSET(J2088,0,0,-ROW(),1)))</f>
        <v>1912</v>
      </c>
      <c r="L2088" s="35" t="str">
        <f t="shared" ca="1" si="129"/>
        <v>买</v>
      </c>
      <c r="M2088" s="4" t="str">
        <f t="shared" ca="1" si="130"/>
        <v/>
      </c>
      <c r="N2088" s="3">
        <f ca="1">IF(L2087="买",E2088/E2087-1,0)-IF(M2088=1,计算结果!B$17,0)</f>
        <v>4.053970958985964E-3</v>
      </c>
      <c r="O2088" s="2">
        <f t="shared" ca="1" si="131"/>
        <v>2.4412078423289203</v>
      </c>
      <c r="P2088" s="3">
        <f ca="1">1-O2088/MAX(O$2:O2088)</f>
        <v>0.56736558732246278</v>
      </c>
    </row>
    <row r="2089" spans="1:16" x14ac:dyDescent="0.15">
      <c r="A2089" s="1">
        <v>41498</v>
      </c>
      <c r="B2089">
        <v>2296.2199999999998</v>
      </c>
      <c r="C2089">
        <v>2352.89</v>
      </c>
      <c r="D2089">
        <v>2293.1799999999998</v>
      </c>
      <c r="E2089" s="2">
        <v>2352.79</v>
      </c>
      <c r="F2089" s="16">
        <v>94038908928</v>
      </c>
      <c r="G2089" s="3">
        <f t="shared" si="128"/>
        <v>2.9212470636611254E-2</v>
      </c>
      <c r="H2089" s="3">
        <f>1-E2089/MAX(E$2:E2089)</f>
        <v>0.59967501531341449</v>
      </c>
      <c r="I2089" s="32">
        <v>913.97044334975374</v>
      </c>
      <c r="J2089" s="32">
        <v>81.970443349753737</v>
      </c>
      <c r="K2089" s="34">
        <f ca="1">IF(ROW()&gt;计算结果!B$18+1,SUM(OFFSET(I2089,0,0,-计算结果!B$18,1))-SUM(OFFSET(J2089,0,0,-计算结果!B$18,1)),SUM(OFFSET(I2089,0,0,-ROW(),1))-SUM(OFFSET(J2089,0,0,-ROW(),1)))</f>
        <v>3388</v>
      </c>
      <c r="L2089" s="35" t="str">
        <f t="shared" ca="1" si="129"/>
        <v>买</v>
      </c>
      <c r="M2089" s="4" t="str">
        <f t="shared" ca="1" si="130"/>
        <v/>
      </c>
      <c r="N2089" s="3">
        <f ca="1">IF(L2088="买",E2089/E2088-1,0)-IF(M2089=1,计算结果!B$17,0)</f>
        <v>2.9212470636611254E-2</v>
      </c>
      <c r="O2089" s="2">
        <f t="shared" ca="1" si="131"/>
        <v>2.5125215547408191</v>
      </c>
      <c r="P2089" s="3">
        <f ca="1">1-O2089/MAX(O$2:O2089)</f>
        <v>0.55472726724573262</v>
      </c>
    </row>
    <row r="2090" spans="1:16" x14ac:dyDescent="0.15">
      <c r="A2090" s="1">
        <v>41499</v>
      </c>
      <c r="B2090">
        <v>2352.88</v>
      </c>
      <c r="C2090">
        <v>2360.83</v>
      </c>
      <c r="D2090">
        <v>2340.73</v>
      </c>
      <c r="E2090" s="2">
        <v>2359.0700000000002</v>
      </c>
      <c r="F2090" s="16">
        <v>71178518528</v>
      </c>
      <c r="G2090" s="3">
        <f t="shared" si="128"/>
        <v>2.6691714942685962E-3</v>
      </c>
      <c r="H2090" s="3">
        <f>1-E2090/MAX(E$2:E2090)</f>
        <v>0.59860647927584565</v>
      </c>
      <c r="I2090" s="32">
        <v>590.07042253521126</v>
      </c>
      <c r="J2090" s="32">
        <v>345.07042253521126</v>
      </c>
      <c r="K2090" s="34">
        <f ca="1">IF(ROW()&gt;计算结果!B$18+1,SUM(OFFSET(I2090,0,0,-计算结果!B$18,1))-SUM(OFFSET(J2090,0,0,-计算结果!B$18,1)),SUM(OFFSET(I2090,0,0,-ROW(),1))-SUM(OFFSET(J2090,0,0,-ROW(),1)))</f>
        <v>3597.9999999999964</v>
      </c>
      <c r="L2090" s="35" t="str">
        <f t="shared" ca="1" si="129"/>
        <v>买</v>
      </c>
      <c r="M2090" s="4" t="str">
        <f t="shared" ca="1" si="130"/>
        <v/>
      </c>
      <c r="N2090" s="3">
        <f ca="1">IF(L2089="买",E2090/E2089-1,0)-IF(M2090=1,计算结果!B$17,0)</f>
        <v>2.6691714942685962E-3</v>
      </c>
      <c r="O2090" s="2">
        <f t="shared" ca="1" si="131"/>
        <v>2.5192279056534685</v>
      </c>
      <c r="P2090" s="3">
        <f ca="1">1-O2090/MAX(O$2:O2090)</f>
        <v>0.55353875796028984</v>
      </c>
    </row>
    <row r="2091" spans="1:16" x14ac:dyDescent="0.15">
      <c r="A2091" s="1">
        <v>41500</v>
      </c>
      <c r="B2091">
        <v>2362.62</v>
      </c>
      <c r="C2091">
        <v>2386.6</v>
      </c>
      <c r="D2091">
        <v>2340.83</v>
      </c>
      <c r="E2091" s="2">
        <v>2349.08</v>
      </c>
      <c r="F2091" s="16">
        <v>71338221568</v>
      </c>
      <c r="G2091" s="3">
        <f t="shared" si="128"/>
        <v>-4.2347196140852805E-3</v>
      </c>
      <c r="H2091" s="3">
        <f>1-E2091/MAX(E$2:E2091)</f>
        <v>0.60030626829102296</v>
      </c>
      <c r="I2091" s="32">
        <v>316.61538461538458</v>
      </c>
      <c r="J2091" s="32">
        <v>659.61538461538453</v>
      </c>
      <c r="K2091" s="34">
        <f ca="1">IF(ROW()&gt;计算结果!B$18+1,SUM(OFFSET(I2091,0,0,-计算结果!B$18,1))-SUM(OFFSET(J2091,0,0,-计算结果!B$18,1)),SUM(OFFSET(I2091,0,0,-ROW(),1))-SUM(OFFSET(J2091,0,0,-ROW(),1)))</f>
        <v>2346.9999999999964</v>
      </c>
      <c r="L2091" s="35" t="str">
        <f t="shared" ca="1" si="129"/>
        <v>买</v>
      </c>
      <c r="M2091" s="4" t="str">
        <f t="shared" ca="1" si="130"/>
        <v/>
      </c>
      <c r="N2091" s="3">
        <f ca="1">IF(L2090="买",E2091/E2090-1,0)-IF(M2091=1,计算结果!B$17,0)</f>
        <v>-4.2347196140852805E-3</v>
      </c>
      <c r="O2091" s="2">
        <f t="shared" ca="1" si="131"/>
        <v>2.508559681829047</v>
      </c>
      <c r="P2091" s="3">
        <f ca="1">1-O2091/MAX(O$2:O2091)</f>
        <v>0.55542939613888431</v>
      </c>
    </row>
    <row r="2092" spans="1:16" x14ac:dyDescent="0.15">
      <c r="A2092" s="1">
        <v>41501</v>
      </c>
      <c r="B2092">
        <v>2348.84</v>
      </c>
      <c r="C2092">
        <v>2362.09</v>
      </c>
      <c r="D2092">
        <v>2319.7800000000002</v>
      </c>
      <c r="E2092" s="2">
        <v>2321.58</v>
      </c>
      <c r="F2092" s="16">
        <v>59411202048</v>
      </c>
      <c r="G2092" s="3">
        <f t="shared" si="128"/>
        <v>-1.1706710712278801E-2</v>
      </c>
      <c r="H2092" s="3">
        <f>1-E2092/MAX(E$2:E2092)</f>
        <v>0.60498536718165119</v>
      </c>
      <c r="I2092" s="32">
        <v>209.7123287671233</v>
      </c>
      <c r="J2092" s="32">
        <v>776.71232876712327</v>
      </c>
      <c r="K2092" s="34">
        <f ca="1">IF(ROW()&gt;计算结果!B$18+1,SUM(OFFSET(I2092,0,0,-计算结果!B$18,1))-SUM(OFFSET(J2092,0,0,-计算结果!B$18,1)),SUM(OFFSET(I2092,0,0,-ROW(),1))-SUM(OFFSET(J2092,0,0,-ROW(),1)))</f>
        <v>921.99999999999272</v>
      </c>
      <c r="L2092" s="35" t="str">
        <f t="shared" ca="1" si="129"/>
        <v>买</v>
      </c>
      <c r="M2092" s="4" t="str">
        <f t="shared" ca="1" si="130"/>
        <v/>
      </c>
      <c r="N2092" s="3">
        <f ca="1">IF(L2091="买",E2092/E2091-1,0)-IF(M2092=1,计算结果!B$17,0)</f>
        <v>-1.1706710712278801E-2</v>
      </c>
      <c r="O2092" s="2">
        <f t="shared" ca="1" si="131"/>
        <v>2.479192699329388</v>
      </c>
      <c r="P2092" s="3">
        <f ca="1">1-O2092/MAX(O$2:O2092)</f>
        <v>0.56063385558946943</v>
      </c>
    </row>
    <row r="2093" spans="1:16" x14ac:dyDescent="0.15">
      <c r="A2093" s="1">
        <v>41502</v>
      </c>
      <c r="B2093">
        <v>2314.2600000000002</v>
      </c>
      <c r="C2093">
        <v>2423.08</v>
      </c>
      <c r="D2093">
        <v>2295.02</v>
      </c>
      <c r="E2093" s="2">
        <v>2304.14</v>
      </c>
      <c r="F2093" s="16">
        <v>104026775552</v>
      </c>
      <c r="G2093" s="3">
        <f t="shared" si="128"/>
        <v>-7.5121253628994689E-3</v>
      </c>
      <c r="H2093" s="3">
        <f>1-E2093/MAX(E$2:E2093)</f>
        <v>0.60795276662356224</v>
      </c>
      <c r="I2093" s="32">
        <v>160</v>
      </c>
      <c r="J2093" s="32">
        <v>800</v>
      </c>
      <c r="K2093" s="34">
        <f ca="1">IF(ROW()&gt;计算结果!B$18+1,SUM(OFFSET(I2093,0,0,-计算结果!B$18,1))-SUM(OFFSET(J2093,0,0,-计算结果!B$18,1)),SUM(OFFSET(I2093,0,0,-ROW(),1))-SUM(OFFSET(J2093,0,0,-ROW(),1)))</f>
        <v>182.99999999999272</v>
      </c>
      <c r="L2093" s="35" t="str">
        <f t="shared" ca="1" si="129"/>
        <v>买</v>
      </c>
      <c r="M2093" s="4" t="str">
        <f t="shared" ca="1" si="130"/>
        <v/>
      </c>
      <c r="N2093" s="3">
        <f ca="1">IF(L2092="买",E2093/E2092-1,0)-IF(M2093=1,计算结果!B$17,0)</f>
        <v>-7.5121253628994689E-3</v>
      </c>
      <c r="O2093" s="2">
        <f t="shared" ca="1" si="131"/>
        <v>2.4605686929732404</v>
      </c>
      <c r="P2093" s="3">
        <f ca="1">1-O2093/MAX(O$2:O2093)</f>
        <v>0.56393442914649516</v>
      </c>
    </row>
    <row r="2094" spans="1:16" x14ac:dyDescent="0.15">
      <c r="A2094" s="1">
        <v>41505</v>
      </c>
      <c r="B2094">
        <v>2286.1999999999998</v>
      </c>
      <c r="C2094">
        <v>2340.19</v>
      </c>
      <c r="D2094">
        <v>2284.08</v>
      </c>
      <c r="E2094" s="2">
        <v>2331.4299999999998</v>
      </c>
      <c r="F2094" s="16">
        <v>67064926208</v>
      </c>
      <c r="G2094" s="3">
        <f t="shared" si="128"/>
        <v>1.184389837423061E-2</v>
      </c>
      <c r="H2094" s="3">
        <f>1-E2094/MAX(E$2:E2094)</f>
        <v>0.60330939903355341</v>
      </c>
      <c r="I2094" s="32">
        <v>847.98509687034266</v>
      </c>
      <c r="J2094" s="32">
        <v>109.98509687034266</v>
      </c>
      <c r="K2094" s="34">
        <f ca="1">IF(ROW()&gt;计算结果!B$18+1,SUM(OFFSET(I2094,0,0,-计算结果!B$18,1))-SUM(OFFSET(J2094,0,0,-计算结果!B$18,1)),SUM(OFFSET(I2094,0,0,-ROW(),1))-SUM(OFFSET(J2094,0,0,-ROW(),1)))</f>
        <v>679</v>
      </c>
      <c r="L2094" s="35" t="str">
        <f t="shared" ca="1" si="129"/>
        <v>买</v>
      </c>
      <c r="M2094" s="4" t="str">
        <f t="shared" ca="1" si="130"/>
        <v/>
      </c>
      <c r="N2094" s="3">
        <f ca="1">IF(L2093="买",E2094/E2093-1,0)-IF(M2094=1,计算结果!B$17,0)</f>
        <v>1.184389837423061E-2</v>
      </c>
      <c r="O2094" s="2">
        <f t="shared" ca="1" si="131"/>
        <v>2.489711418515629</v>
      </c>
      <c r="P2094" s="3">
        <f ca="1">1-O2094/MAX(O$2:O2094)</f>
        <v>0.55876971284080534</v>
      </c>
    </row>
    <row r="2095" spans="1:16" x14ac:dyDescent="0.15">
      <c r="A2095" s="1">
        <v>41506</v>
      </c>
      <c r="B2095">
        <v>2325.86</v>
      </c>
      <c r="C2095">
        <v>2353.41</v>
      </c>
      <c r="D2095">
        <v>2303.67</v>
      </c>
      <c r="E2095" s="2">
        <v>2312.4699999999998</v>
      </c>
      <c r="F2095" s="16">
        <v>67589705728</v>
      </c>
      <c r="G2095" s="3">
        <f t="shared" si="128"/>
        <v>-8.132347958120123E-3</v>
      </c>
      <c r="H2095" s="3">
        <f>1-E2095/MAX(E$2:E2095)</f>
        <v>0.60653542503232827</v>
      </c>
      <c r="I2095" s="32">
        <v>314.17647058823525</v>
      </c>
      <c r="J2095" s="32">
        <v>641.17647058823525</v>
      </c>
      <c r="K2095" s="34">
        <f ca="1">IF(ROW()&gt;计算结果!B$18+1,SUM(OFFSET(I2095,0,0,-计算结果!B$18,1))-SUM(OFFSET(J2095,0,0,-计算结果!B$18,1)),SUM(OFFSET(I2095,0,0,-ROW(),1))-SUM(OFFSET(J2095,0,0,-ROW(),1)))</f>
        <v>703</v>
      </c>
      <c r="L2095" s="35" t="str">
        <f t="shared" ca="1" si="129"/>
        <v>买</v>
      </c>
      <c r="M2095" s="4" t="str">
        <f t="shared" ca="1" si="130"/>
        <v/>
      </c>
      <c r="N2095" s="3">
        <f ca="1">IF(L2094="买",E2095/E2094-1,0)-IF(M2095=1,计算结果!B$17,0)</f>
        <v>-8.132347958120123E-3</v>
      </c>
      <c r="O2095" s="2">
        <f t="shared" ca="1" si="131"/>
        <v>2.4694642189449549</v>
      </c>
      <c r="P2095" s="3">
        <f ca="1">1-O2095/MAX(O$2:O2095)</f>
        <v>0.56235795106564523</v>
      </c>
    </row>
    <row r="2096" spans="1:16" x14ac:dyDescent="0.15">
      <c r="A2096" s="1">
        <v>41507</v>
      </c>
      <c r="B2096">
        <v>2320.58</v>
      </c>
      <c r="C2096">
        <v>2321.64</v>
      </c>
      <c r="D2096">
        <v>2291.0500000000002</v>
      </c>
      <c r="E2096" s="2">
        <v>2308.59</v>
      </c>
      <c r="F2096" s="16">
        <v>50886496256</v>
      </c>
      <c r="G2096" s="3">
        <f t="shared" si="128"/>
        <v>-1.677859604665044E-3</v>
      </c>
      <c r="H2096" s="3">
        <f>1-E2096/MAX(E$2:E2096)</f>
        <v>0.60719560334853329</v>
      </c>
      <c r="I2096" s="32">
        <v>615.6521739130435</v>
      </c>
      <c r="J2096" s="32">
        <v>320.6521739130435</v>
      </c>
      <c r="K2096" s="34">
        <f ca="1">IF(ROW()&gt;计算结果!B$18+1,SUM(OFFSET(I2096,0,0,-计算结果!B$18,1))-SUM(OFFSET(J2096,0,0,-计算结果!B$18,1)),SUM(OFFSET(I2096,0,0,-ROW(),1))-SUM(OFFSET(J2096,0,0,-ROW(),1)))</f>
        <v>463</v>
      </c>
      <c r="L2096" s="35" t="str">
        <f t="shared" ca="1" si="129"/>
        <v>买</v>
      </c>
      <c r="M2096" s="4" t="str">
        <f t="shared" ca="1" si="130"/>
        <v/>
      </c>
      <c r="N2096" s="3">
        <f ca="1">IF(L2095="买",E2096/E2095-1,0)-IF(M2096=1,计算结果!B$17,0)</f>
        <v>-1.677859604665044E-3</v>
      </c>
      <c r="O2096" s="2">
        <f t="shared" ca="1" si="131"/>
        <v>2.4653208046868214</v>
      </c>
      <c r="P2096" s="3">
        <f ca="1">1-O2096/MAX(O$2:O2096)</f>
        <v>0.56309225298085508</v>
      </c>
    </row>
    <row r="2097" spans="1:16" x14ac:dyDescent="0.15">
      <c r="A2097" s="1">
        <v>41508</v>
      </c>
      <c r="B2097">
        <v>2302.67</v>
      </c>
      <c r="C2097">
        <v>2329.14</v>
      </c>
      <c r="D2097">
        <v>2297.02</v>
      </c>
      <c r="E2097" s="2">
        <v>2303.9299999999998</v>
      </c>
      <c r="F2097" s="16">
        <v>51686309888</v>
      </c>
      <c r="G2097" s="3">
        <f t="shared" si="128"/>
        <v>-2.0185481181155263E-3</v>
      </c>
      <c r="H2097" s="3">
        <f>1-E2097/MAX(E$2:E2097)</f>
        <v>0.60798849792418164</v>
      </c>
      <c r="I2097" s="32">
        <v>367.10526315789474</v>
      </c>
      <c r="J2097" s="32">
        <v>592.1052631578948</v>
      </c>
      <c r="K2097" s="34">
        <f ca="1">IF(ROW()&gt;计算结果!B$18+1,SUM(OFFSET(I2097,0,0,-计算结果!B$18,1))-SUM(OFFSET(J2097,0,0,-计算结果!B$18,1)),SUM(OFFSET(I2097,0,0,-ROW(),1))-SUM(OFFSET(J2097,0,0,-ROW(),1)))</f>
        <v>312</v>
      </c>
      <c r="L2097" s="35" t="str">
        <f t="shared" ca="1" si="129"/>
        <v>买</v>
      </c>
      <c r="M2097" s="4" t="str">
        <f t="shared" ca="1" si="130"/>
        <v/>
      </c>
      <c r="N2097" s="3">
        <f ca="1">IF(L2096="买",E2097/E2096-1,0)-IF(M2097=1,计算结果!B$17,0)</f>
        <v>-2.0185481181155263E-3</v>
      </c>
      <c r="O2097" s="2">
        <f t="shared" ca="1" si="131"/>
        <v>2.4603444360159696</v>
      </c>
      <c r="P2097" s="3">
        <f ca="1">1-O2097/MAX(O$2:O2097)</f>
        <v>0.56397417229139069</v>
      </c>
    </row>
    <row r="2098" spans="1:16" x14ac:dyDescent="0.15">
      <c r="A2098" s="1">
        <v>41509</v>
      </c>
      <c r="B2098">
        <v>2314.87</v>
      </c>
      <c r="C2098">
        <v>2321.04</v>
      </c>
      <c r="D2098">
        <v>2251.92</v>
      </c>
      <c r="E2098" s="2">
        <v>2286.9299999999998</v>
      </c>
      <c r="F2098" s="16">
        <v>65459847168</v>
      </c>
      <c r="G2098" s="3">
        <f t="shared" si="128"/>
        <v>-7.378696401366347E-3</v>
      </c>
      <c r="H2098" s="3">
        <f>1-E2098/MAX(E$2:E2098)</f>
        <v>0.61088103178384268</v>
      </c>
      <c r="I2098" s="32">
        <v>286.75862068965512</v>
      </c>
      <c r="J2098" s="32">
        <v>682.75862068965512</v>
      </c>
      <c r="K2098" s="34">
        <f ca="1">IF(ROW()&gt;计算结果!B$18+1,SUM(OFFSET(I2098,0,0,-计算结果!B$18,1))-SUM(OFFSET(J2098,0,0,-计算结果!B$18,1)),SUM(OFFSET(I2098,0,0,-ROW(),1))-SUM(OFFSET(J2098,0,0,-ROW(),1)))</f>
        <v>516.99999999999272</v>
      </c>
      <c r="L2098" s="35" t="str">
        <f t="shared" ca="1" si="129"/>
        <v>买</v>
      </c>
      <c r="M2098" s="4" t="str">
        <f t="shared" ca="1" si="130"/>
        <v/>
      </c>
      <c r="N2098" s="3">
        <f ca="1">IF(L2097="买",E2098/E2097-1,0)-IF(M2098=1,计算结果!B$17,0)</f>
        <v>-7.378696401366347E-3</v>
      </c>
      <c r="O2098" s="2">
        <f t="shared" ca="1" si="131"/>
        <v>2.4421903013798167</v>
      </c>
      <c r="P2098" s="3">
        <f ca="1">1-O2098/MAX(O$2:O2098)</f>
        <v>0.56719147449720708</v>
      </c>
    </row>
    <row r="2099" spans="1:16" x14ac:dyDescent="0.15">
      <c r="A2099" s="1">
        <v>41512</v>
      </c>
      <c r="B2099">
        <v>2294.7600000000002</v>
      </c>
      <c r="C2099">
        <v>2336.38</v>
      </c>
      <c r="D2099">
        <v>2288.5</v>
      </c>
      <c r="E2099" s="2">
        <v>2335.62</v>
      </c>
      <c r="F2099" s="16">
        <v>66541010944</v>
      </c>
      <c r="G2099" s="3">
        <f t="shared" si="128"/>
        <v>2.1290551088140042E-2</v>
      </c>
      <c r="H2099" s="3">
        <f>1-E2099/MAX(E$2:E2099)</f>
        <v>0.60259647451167231</v>
      </c>
      <c r="I2099" s="32">
        <v>955.99705014749259</v>
      </c>
      <c r="J2099" s="32">
        <v>33.997050147492587</v>
      </c>
      <c r="K2099" s="34">
        <f ca="1">IF(ROW()&gt;计算结果!B$18+1,SUM(OFFSET(I2099,0,0,-计算结果!B$18,1))-SUM(OFFSET(J2099,0,0,-计算结果!B$18,1)),SUM(OFFSET(I2099,0,0,-ROW(),1))-SUM(OFFSET(J2099,0,0,-ROW(),1)))</f>
        <v>979.99999999999272</v>
      </c>
      <c r="L2099" s="35" t="str">
        <f t="shared" ca="1" si="129"/>
        <v>买</v>
      </c>
      <c r="M2099" s="4" t="str">
        <f t="shared" ca="1" si="130"/>
        <v/>
      </c>
      <c r="N2099" s="3">
        <f ca="1">IF(L2098="买",E2099/E2098-1,0)-IF(M2099=1,计算结果!B$17,0)</f>
        <v>2.1290551088140042E-2</v>
      </c>
      <c r="O2099" s="2">
        <f t="shared" ca="1" si="131"/>
        <v>2.4941858787583038</v>
      </c>
      <c r="P2099" s="3">
        <f ca="1">1-O2099/MAX(O$2:O2099)</f>
        <v>0.55797674247360729</v>
      </c>
    </row>
    <row r="2100" spans="1:16" x14ac:dyDescent="0.15">
      <c r="A2100" s="1">
        <v>41513</v>
      </c>
      <c r="B2100">
        <v>2332.8000000000002</v>
      </c>
      <c r="C2100">
        <v>2345.11</v>
      </c>
      <c r="D2100">
        <v>2322.46</v>
      </c>
      <c r="E2100" s="2">
        <v>2340.88</v>
      </c>
      <c r="F2100" s="16">
        <v>62575378432</v>
      </c>
      <c r="G2100" s="3">
        <f t="shared" si="128"/>
        <v>2.2520786771822454E-3</v>
      </c>
      <c r="H2100" s="3">
        <f>1-E2100/MAX(E$2:E2100)</f>
        <v>0.601701490505683</v>
      </c>
      <c r="I2100" s="32">
        <v>668.30496453900707</v>
      </c>
      <c r="J2100" s="32">
        <v>277.30496453900707</v>
      </c>
      <c r="K2100" s="34">
        <f ca="1">IF(ROW()&gt;计算结果!B$18+1,SUM(OFFSET(I2100,0,0,-计算结果!B$18,1))-SUM(OFFSET(J2100,0,0,-计算结果!B$18,1)),SUM(OFFSET(I2100,0,0,-ROW(),1))-SUM(OFFSET(J2100,0,0,-ROW(),1)))</f>
        <v>671</v>
      </c>
      <c r="L2100" s="35" t="str">
        <f t="shared" ca="1" si="129"/>
        <v>买</v>
      </c>
      <c r="M2100" s="4" t="str">
        <f t="shared" ca="1" si="130"/>
        <v/>
      </c>
      <c r="N2100" s="3">
        <f ca="1">IF(L2099="买",E2100/E2099-1,0)-IF(M2100=1,计算结果!B$17,0)</f>
        <v>2.2520786771822454E-3</v>
      </c>
      <c r="O2100" s="2">
        <f t="shared" ca="1" si="131"/>
        <v>2.4998029815927842</v>
      </c>
      <c r="P2100" s="3">
        <f ca="1">1-O2100/MAX(O$2:O2100)</f>
        <v>0.55698127132051345</v>
      </c>
    </row>
    <row r="2101" spans="1:16" x14ac:dyDescent="0.15">
      <c r="A2101" s="1">
        <v>41514</v>
      </c>
      <c r="B2101">
        <v>2326.1</v>
      </c>
      <c r="C2101">
        <v>2345.36</v>
      </c>
      <c r="D2101">
        <v>2307.04</v>
      </c>
      <c r="E2101" s="2">
        <v>2328.06</v>
      </c>
      <c r="F2101" s="16">
        <v>80965558272</v>
      </c>
      <c r="G2101" s="3">
        <f t="shared" si="128"/>
        <v>-5.4765729127508322E-3</v>
      </c>
      <c r="H2101" s="3">
        <f>1-E2101/MAX(E$2:E2101)</f>
        <v>0.60388280133396854</v>
      </c>
      <c r="I2101" s="32">
        <v>389.81818181818193</v>
      </c>
      <c r="J2101" s="32">
        <v>581.81818181818198</v>
      </c>
      <c r="K2101" s="34">
        <f ca="1">IF(ROW()&gt;计算结果!B$18+1,SUM(OFFSET(I2101,0,0,-计算结果!B$18,1))-SUM(OFFSET(J2101,0,0,-计算结果!B$18,1)),SUM(OFFSET(I2101,0,0,-ROW(),1))-SUM(OFFSET(J2101,0,0,-ROW(),1)))</f>
        <v>-228.99999999999272</v>
      </c>
      <c r="L2101" s="35" t="str">
        <f t="shared" ca="1" si="129"/>
        <v>卖</v>
      </c>
      <c r="M2101" s="4">
        <f t="shared" ca="1" si="130"/>
        <v>1</v>
      </c>
      <c r="N2101" s="3">
        <f ca="1">IF(L2100="买",E2101/E2100-1,0)-IF(M2101=1,计算结果!B$17,0)</f>
        <v>-5.4765729127508322E-3</v>
      </c>
      <c r="O2101" s="2">
        <f t="shared" ca="1" si="131"/>
        <v>2.4861126282965795</v>
      </c>
      <c r="P2101" s="3">
        <f ca="1">1-O2101/MAX(O$2:O2101)</f>
        <v>0.55940749568984083</v>
      </c>
    </row>
    <row r="2102" spans="1:16" x14ac:dyDescent="0.15">
      <c r="A2102" s="1">
        <v>41515</v>
      </c>
      <c r="B2102">
        <v>2338.56</v>
      </c>
      <c r="C2102">
        <v>2342.3200000000002</v>
      </c>
      <c r="D2102">
        <v>2308.15</v>
      </c>
      <c r="E2102" s="2">
        <v>2318.31</v>
      </c>
      <c r="F2102" s="16">
        <v>59719880704</v>
      </c>
      <c r="G2102" s="3">
        <f t="shared" si="128"/>
        <v>-4.1880363908146645E-3</v>
      </c>
      <c r="H2102" s="3">
        <f>1-E2102/MAX(E$2:E2102)</f>
        <v>0.60554175457700943</v>
      </c>
      <c r="I2102" s="32">
        <v>421.23076923076923</v>
      </c>
      <c r="J2102" s="32">
        <v>569.23076923076928</v>
      </c>
      <c r="K2102" s="34">
        <f ca="1">IF(ROW()&gt;计算结果!B$18+1,SUM(OFFSET(I2102,0,0,-计算结果!B$18,1))-SUM(OFFSET(J2102,0,0,-计算结果!B$18,1)),SUM(OFFSET(I2102,0,0,-ROW(),1))-SUM(OFFSET(J2102,0,0,-ROW(),1)))</f>
        <v>-938</v>
      </c>
      <c r="L2102" s="35" t="str">
        <f t="shared" ca="1" si="129"/>
        <v>卖</v>
      </c>
      <c r="M2102" s="4" t="str">
        <f t="shared" ca="1" si="130"/>
        <v/>
      </c>
      <c r="N2102" s="3">
        <f ca="1">IF(L2101="买",E2102/E2101-1,0)-IF(M2102=1,计算结果!B$17,0)</f>
        <v>0</v>
      </c>
      <c r="O2102" s="2">
        <f t="shared" ca="1" si="131"/>
        <v>2.4861126282965795</v>
      </c>
      <c r="P2102" s="3">
        <f ca="1">1-O2102/MAX(O$2:O2102)</f>
        <v>0.55940749568984083</v>
      </c>
    </row>
    <row r="2103" spans="1:16" x14ac:dyDescent="0.15">
      <c r="A2103" s="1">
        <v>41516</v>
      </c>
      <c r="B2103">
        <v>2315.91</v>
      </c>
      <c r="C2103">
        <v>2334.41</v>
      </c>
      <c r="D2103">
        <v>2303.61</v>
      </c>
      <c r="E2103" s="2">
        <v>2313.91</v>
      </c>
      <c r="F2103" s="16">
        <v>76695994368</v>
      </c>
      <c r="G2103" s="3">
        <f t="shared" si="128"/>
        <v>-1.8979342710854219E-3</v>
      </c>
      <c r="H2103" s="3">
        <f>1-E2103/MAX(E$2:E2103)</f>
        <v>0.60629041039950993</v>
      </c>
      <c r="I2103" s="32">
        <v>438.42857142857173</v>
      </c>
      <c r="J2103" s="32">
        <v>471.42857142857173</v>
      </c>
      <c r="K2103" s="34">
        <f ca="1">IF(ROW()&gt;计算结果!B$18+1,SUM(OFFSET(I2103,0,0,-计算结果!B$18,1))-SUM(OFFSET(J2103,0,0,-计算结果!B$18,1)),SUM(OFFSET(I2103,0,0,-ROW(),1))-SUM(OFFSET(J2103,0,0,-ROW(),1)))</f>
        <v>-1353.0000000000073</v>
      </c>
      <c r="L2103" s="35" t="str">
        <f t="shared" ca="1" si="129"/>
        <v>卖</v>
      </c>
      <c r="M2103" s="4" t="str">
        <f t="shared" ca="1" si="130"/>
        <v/>
      </c>
      <c r="N2103" s="3">
        <f ca="1">IF(L2102="买",E2103/E2102-1,0)-IF(M2103=1,计算结果!B$17,0)</f>
        <v>0</v>
      </c>
      <c r="O2103" s="2">
        <f t="shared" ca="1" si="131"/>
        <v>2.4861126282965795</v>
      </c>
      <c r="P2103" s="3">
        <f ca="1">1-O2103/MAX(O$2:O2103)</f>
        <v>0.55940749568984083</v>
      </c>
    </row>
    <row r="2104" spans="1:16" x14ac:dyDescent="0.15">
      <c r="A2104" s="1">
        <v>41519</v>
      </c>
      <c r="B2104">
        <v>2319.96</v>
      </c>
      <c r="C2104">
        <v>2329.87</v>
      </c>
      <c r="D2104">
        <v>2297.4499999999998</v>
      </c>
      <c r="E2104" s="2">
        <v>2320.34</v>
      </c>
      <c r="F2104" s="16">
        <v>73575866368</v>
      </c>
      <c r="G2104" s="3">
        <f t="shared" si="128"/>
        <v>2.7788461954010302E-3</v>
      </c>
      <c r="H2104" s="3">
        <f>1-E2104/MAX(E$2:E2104)</f>
        <v>0.60519635200435573</v>
      </c>
      <c r="I2104" s="32">
        <v>540.00000000000011</v>
      </c>
      <c r="J2104" s="32">
        <v>450.00000000000011</v>
      </c>
      <c r="K2104" s="34">
        <f ca="1">IF(ROW()&gt;计算结果!B$18+1,SUM(OFFSET(I2104,0,0,-计算结果!B$18,1))-SUM(OFFSET(J2104,0,0,-计算结果!B$18,1)),SUM(OFFSET(I2104,0,0,-ROW(),1))-SUM(OFFSET(J2104,0,0,-ROW(),1)))</f>
        <v>-1114</v>
      </c>
      <c r="L2104" s="35" t="str">
        <f t="shared" ca="1" si="129"/>
        <v>卖</v>
      </c>
      <c r="M2104" s="4" t="str">
        <f t="shared" ca="1" si="130"/>
        <v/>
      </c>
      <c r="N2104" s="3">
        <f ca="1">IF(L2103="买",E2104/E2103-1,0)-IF(M2104=1,计算结果!B$17,0)</f>
        <v>0</v>
      </c>
      <c r="O2104" s="2">
        <f t="shared" ca="1" si="131"/>
        <v>2.4861126282965795</v>
      </c>
      <c r="P2104" s="3">
        <f ca="1">1-O2104/MAX(O$2:O2104)</f>
        <v>0.55940749568984083</v>
      </c>
    </row>
    <row r="2105" spans="1:16" x14ac:dyDescent="0.15">
      <c r="A2105" s="1">
        <v>41520</v>
      </c>
      <c r="B2105">
        <v>2326.23</v>
      </c>
      <c r="C2105">
        <v>2354.86</v>
      </c>
      <c r="D2105">
        <v>2321.3000000000002</v>
      </c>
      <c r="E2105" s="2">
        <v>2354.5</v>
      </c>
      <c r="F2105" s="16">
        <v>72663982080</v>
      </c>
      <c r="G2105" s="3">
        <f t="shared" si="128"/>
        <v>1.4721980399424073E-2</v>
      </c>
      <c r="H2105" s="3">
        <f>1-E2105/MAX(E$2:E2105)</f>
        <v>0.5993840604369427</v>
      </c>
      <c r="I2105" s="32">
        <v>835.92018779342732</v>
      </c>
      <c r="J2105" s="32">
        <v>158.92018779342732</v>
      </c>
      <c r="K2105" s="34">
        <f ca="1">IF(ROW()&gt;计算结果!B$18+1,SUM(OFFSET(I2105,0,0,-计算结果!B$18,1))-SUM(OFFSET(J2105,0,0,-计算结果!B$18,1)),SUM(OFFSET(I2105,0,0,-ROW(),1))-SUM(OFFSET(J2105,0,0,-ROW(),1)))</f>
        <v>129.00000000000728</v>
      </c>
      <c r="L2105" s="35" t="str">
        <f t="shared" ca="1" si="129"/>
        <v>买</v>
      </c>
      <c r="M2105" s="4">
        <f t="shared" ca="1" si="130"/>
        <v>1</v>
      </c>
      <c r="N2105" s="3">
        <f ca="1">IF(L2104="买",E2105/E2104-1,0)-IF(M2105=1,计算结果!B$17,0)</f>
        <v>0</v>
      </c>
      <c r="O2105" s="2">
        <f t="shared" ca="1" si="131"/>
        <v>2.4861126282965795</v>
      </c>
      <c r="P2105" s="3">
        <f ca="1">1-O2105/MAX(O$2:O2105)</f>
        <v>0.55940749568984083</v>
      </c>
    </row>
    <row r="2106" spans="1:16" x14ac:dyDescent="0.15">
      <c r="A2106" s="1">
        <v>41521</v>
      </c>
      <c r="B2106">
        <v>2352.54</v>
      </c>
      <c r="C2106">
        <v>2360.66</v>
      </c>
      <c r="D2106">
        <v>2345.44</v>
      </c>
      <c r="E2106" s="2">
        <v>2350.6999999999998</v>
      </c>
      <c r="F2106" s="16">
        <v>68509011968</v>
      </c>
      <c r="G2106" s="3">
        <f t="shared" si="128"/>
        <v>-1.613930770864358E-3</v>
      </c>
      <c r="H2106" s="3">
        <f>1-E2106/MAX(E$2:E2106)</f>
        <v>0.60003062682910224</v>
      </c>
      <c r="I2106" s="32">
        <v>447.33333333333337</v>
      </c>
      <c r="J2106" s="32">
        <v>508.33333333333337</v>
      </c>
      <c r="K2106" s="34">
        <f ca="1">IF(ROW()&gt;计算结果!B$18+1,SUM(OFFSET(I2106,0,0,-计算结果!B$18,1))-SUM(OFFSET(J2106,0,0,-计算结果!B$18,1)),SUM(OFFSET(I2106,0,0,-ROW(),1))-SUM(OFFSET(J2106,0,0,-ROW(),1)))</f>
        <v>-589.99999999999272</v>
      </c>
      <c r="L2106" s="35" t="str">
        <f t="shared" ca="1" si="129"/>
        <v>卖</v>
      </c>
      <c r="M2106" s="4">
        <f t="shared" ca="1" si="130"/>
        <v>1</v>
      </c>
      <c r="N2106" s="3">
        <f ca="1">IF(L2105="买",E2106/E2105-1,0)-IF(M2106=1,计算结果!B$17,0)</f>
        <v>-1.613930770864358E-3</v>
      </c>
      <c r="O2106" s="2">
        <f t="shared" ca="1" si="131"/>
        <v>2.482100214625937</v>
      </c>
      <c r="P2106" s="3">
        <f ca="1">1-O2106/MAX(O$2:O2106)</f>
        <v>0.56011858148995919</v>
      </c>
    </row>
    <row r="2107" spans="1:16" x14ac:dyDescent="0.15">
      <c r="A2107" s="1">
        <v>41522</v>
      </c>
      <c r="B2107">
        <v>2350.9299999999998</v>
      </c>
      <c r="C2107">
        <v>2351.2199999999998</v>
      </c>
      <c r="D2107">
        <v>2336.75</v>
      </c>
      <c r="E2107" s="2">
        <v>2341.7399999999998</v>
      </c>
      <c r="F2107" s="16">
        <v>59606065152</v>
      </c>
      <c r="G2107" s="3">
        <f t="shared" si="128"/>
        <v>-3.8116305781257243E-3</v>
      </c>
      <c r="H2107" s="3">
        <f>1-E2107/MAX(E$2:E2107)</f>
        <v>0.60155516232219419</v>
      </c>
      <c r="I2107" s="32">
        <v>351.00000000000006</v>
      </c>
      <c r="J2107" s="32">
        <v>650</v>
      </c>
      <c r="K2107" s="34">
        <f ca="1">IF(ROW()&gt;计算结果!B$18+1,SUM(OFFSET(I2107,0,0,-计算结果!B$18,1))-SUM(OFFSET(J2107,0,0,-计算结果!B$18,1)),SUM(OFFSET(I2107,0,0,-ROW(),1))-SUM(OFFSET(J2107,0,0,-ROW(),1)))</f>
        <v>-1071.0000000000073</v>
      </c>
      <c r="L2107" s="35" t="str">
        <f t="shared" ca="1" si="129"/>
        <v>卖</v>
      </c>
      <c r="M2107" s="4" t="str">
        <f t="shared" ca="1" si="130"/>
        <v/>
      </c>
      <c r="N2107" s="3">
        <f ca="1">IF(L2106="买",E2107/E2106-1,0)-IF(M2107=1,计算结果!B$17,0)</f>
        <v>0</v>
      </c>
      <c r="O2107" s="2">
        <f t="shared" ca="1" si="131"/>
        <v>2.482100214625937</v>
      </c>
      <c r="P2107" s="3">
        <f ca="1">1-O2107/MAX(O$2:O2107)</f>
        <v>0.56011858148995919</v>
      </c>
    </row>
    <row r="2108" spans="1:16" x14ac:dyDescent="0.15">
      <c r="A2108" s="1">
        <v>41523</v>
      </c>
      <c r="B2108">
        <v>2336.77</v>
      </c>
      <c r="C2108">
        <v>2361.1799999999998</v>
      </c>
      <c r="D2108">
        <v>2335.9299999999998</v>
      </c>
      <c r="E2108" s="2">
        <v>2357.7800000000002</v>
      </c>
      <c r="F2108" s="16">
        <v>63916892160</v>
      </c>
      <c r="G2108" s="3">
        <f t="shared" si="128"/>
        <v>6.8496075567741066E-3</v>
      </c>
      <c r="H2108" s="3">
        <f>1-E2108/MAX(E$2:E2108)</f>
        <v>0.59882597155107864</v>
      </c>
      <c r="I2108" s="32">
        <v>652.35922330097094</v>
      </c>
      <c r="J2108" s="32">
        <v>321.35922330097094</v>
      </c>
      <c r="K2108" s="34">
        <f ca="1">IF(ROW()&gt;计算结果!B$18+1,SUM(OFFSET(I2108,0,0,-计算结果!B$18,1))-SUM(OFFSET(J2108,0,0,-计算结果!B$18,1)),SUM(OFFSET(I2108,0,0,-ROW(),1))-SUM(OFFSET(J2108,0,0,-ROW(),1)))</f>
        <v>-1168</v>
      </c>
      <c r="L2108" s="35" t="str">
        <f t="shared" ca="1" si="129"/>
        <v>卖</v>
      </c>
      <c r="M2108" s="4" t="str">
        <f t="shared" ca="1" si="130"/>
        <v/>
      </c>
      <c r="N2108" s="3">
        <f ca="1">IF(L2107="买",E2108/E2107-1,0)-IF(M2108=1,计算结果!B$17,0)</f>
        <v>0</v>
      </c>
      <c r="O2108" s="2">
        <f t="shared" ca="1" si="131"/>
        <v>2.482100214625937</v>
      </c>
      <c r="P2108" s="3">
        <f ca="1">1-O2108/MAX(O$2:O2108)</f>
        <v>0.56011858148995919</v>
      </c>
    </row>
    <row r="2109" spans="1:16" x14ac:dyDescent="0.15">
      <c r="A2109" s="1">
        <v>41526</v>
      </c>
      <c r="B2109">
        <v>2374.2600000000002</v>
      </c>
      <c r="C2109">
        <v>2449.25</v>
      </c>
      <c r="D2109">
        <v>2372.69</v>
      </c>
      <c r="E2109" s="2">
        <v>2440.61</v>
      </c>
      <c r="F2109" s="16">
        <v>127299543040</v>
      </c>
      <c r="G2109" s="3">
        <f t="shared" si="128"/>
        <v>3.5130504118280781E-2</v>
      </c>
      <c r="H2109" s="3">
        <f>1-E2109/MAX(E$2:E2109)</f>
        <v>0.58473252569250667</v>
      </c>
      <c r="I2109" s="32">
        <v>807.7899686520376</v>
      </c>
      <c r="J2109" s="32">
        <v>192.7899686520376</v>
      </c>
      <c r="K2109" s="34">
        <f ca="1">IF(ROW()&gt;计算结果!B$18+1,SUM(OFFSET(I2109,0,0,-计算结果!B$18,1))-SUM(OFFSET(J2109,0,0,-计算结果!B$18,1)),SUM(OFFSET(I2109,0,0,-ROW(),1))-SUM(OFFSET(J2109,0,0,-ROW(),1)))</f>
        <v>-662.00000000000728</v>
      </c>
      <c r="L2109" s="35" t="str">
        <f t="shared" ca="1" si="129"/>
        <v>卖</v>
      </c>
      <c r="M2109" s="4" t="str">
        <f t="shared" ca="1" si="130"/>
        <v/>
      </c>
      <c r="N2109" s="3">
        <f ca="1">IF(L2108="买",E2109/E2108-1,0)-IF(M2109=1,计算结果!B$17,0)</f>
        <v>0</v>
      </c>
      <c r="O2109" s="2">
        <f t="shared" ca="1" si="131"/>
        <v>2.482100214625937</v>
      </c>
      <c r="P2109" s="3">
        <f ca="1">1-O2109/MAX(O$2:O2109)</f>
        <v>0.56011858148995919</v>
      </c>
    </row>
    <row r="2110" spans="1:16" x14ac:dyDescent="0.15">
      <c r="A2110" s="1">
        <v>41527</v>
      </c>
      <c r="B2110">
        <v>2446.4499999999998</v>
      </c>
      <c r="C2110">
        <v>2475.19</v>
      </c>
      <c r="D2110">
        <v>2435.83</v>
      </c>
      <c r="E2110" s="2">
        <v>2474.89</v>
      </c>
      <c r="F2110" s="16">
        <v>130648129536</v>
      </c>
      <c r="G2110" s="3">
        <f t="shared" si="128"/>
        <v>1.4045668910641185E-2</v>
      </c>
      <c r="H2110" s="3">
        <f>1-E2110/MAX(E$2:E2110)</f>
        <v>0.57889981623902542</v>
      </c>
      <c r="I2110" s="32">
        <v>756.35185185185185</v>
      </c>
      <c r="J2110" s="32">
        <v>239.35185185185185</v>
      </c>
      <c r="K2110" s="34">
        <f ca="1">IF(ROW()&gt;计算结果!B$18+1,SUM(OFFSET(I2110,0,0,-计算结果!B$18,1))-SUM(OFFSET(J2110,0,0,-计算结果!B$18,1)),SUM(OFFSET(I2110,0,0,-ROW(),1))-SUM(OFFSET(J2110,0,0,-ROW(),1)))</f>
        <v>80.999999999985448</v>
      </c>
      <c r="L2110" s="35" t="str">
        <f t="shared" ca="1" si="129"/>
        <v>买</v>
      </c>
      <c r="M2110" s="4">
        <f t="shared" ca="1" si="130"/>
        <v>1</v>
      </c>
      <c r="N2110" s="3">
        <f ca="1">IF(L2109="买",E2110/E2109-1,0)-IF(M2110=1,计算结果!B$17,0)</f>
        <v>0</v>
      </c>
      <c r="O2110" s="2">
        <f t="shared" ca="1" si="131"/>
        <v>2.482100214625937</v>
      </c>
      <c r="P2110" s="3">
        <f ca="1">1-O2110/MAX(O$2:O2110)</f>
        <v>0.56011858148995919</v>
      </c>
    </row>
    <row r="2111" spans="1:16" x14ac:dyDescent="0.15">
      <c r="A2111" s="1">
        <v>41528</v>
      </c>
      <c r="B2111">
        <v>2483.79</v>
      </c>
      <c r="C2111">
        <v>2504.4699999999998</v>
      </c>
      <c r="D2111">
        <v>2471.62</v>
      </c>
      <c r="E2111" s="2">
        <v>2482.89</v>
      </c>
      <c r="F2111" s="16">
        <v>142830288896</v>
      </c>
      <c r="G2111" s="3">
        <f t="shared" si="128"/>
        <v>3.2324668975187709E-3</v>
      </c>
      <c r="H2111" s="3">
        <f>1-E2111/MAX(E$2:E2111)</f>
        <v>0.57753862383447907</v>
      </c>
      <c r="I2111" s="32">
        <v>462</v>
      </c>
      <c r="J2111" s="32">
        <v>525</v>
      </c>
      <c r="K2111" s="34">
        <f ca="1">IF(ROW()&gt;计算结果!B$18+1,SUM(OFFSET(I2111,0,0,-计算结果!B$18,1))-SUM(OFFSET(J2111,0,0,-计算结果!B$18,1)),SUM(OFFSET(I2111,0,0,-ROW(),1))-SUM(OFFSET(J2111,0,0,-ROW(),1)))</f>
        <v>519.99999999999272</v>
      </c>
      <c r="L2111" s="35" t="str">
        <f t="shared" ca="1" si="129"/>
        <v>买</v>
      </c>
      <c r="M2111" s="4" t="str">
        <f t="shared" ca="1" si="130"/>
        <v/>
      </c>
      <c r="N2111" s="3">
        <f ca="1">IF(L2110="买",E2111/E2110-1,0)-IF(M2111=1,计算结果!B$17,0)</f>
        <v>3.2324668975187709E-3</v>
      </c>
      <c r="O2111" s="2">
        <f t="shared" ca="1" si="131"/>
        <v>2.4901235214060398</v>
      </c>
      <c r="P2111" s="3">
        <f ca="1">1-O2111/MAX(O$2:O2111)</f>
        <v>0.55869667936579193</v>
      </c>
    </row>
    <row r="2112" spans="1:16" x14ac:dyDescent="0.15">
      <c r="A2112" s="1">
        <v>41529</v>
      </c>
      <c r="B2112">
        <v>2480.4699999999998</v>
      </c>
      <c r="C2112">
        <v>2527.38</v>
      </c>
      <c r="D2112">
        <v>2469.7199999999998</v>
      </c>
      <c r="E2112" s="2">
        <v>2507.4499999999998</v>
      </c>
      <c r="F2112" s="16">
        <v>126115528704</v>
      </c>
      <c r="G2112" s="3">
        <f t="shared" si="128"/>
        <v>9.8916987864947625E-3</v>
      </c>
      <c r="H2112" s="3">
        <f>1-E2112/MAX(E$2:E2112)</f>
        <v>0.57335976315252157</v>
      </c>
      <c r="I2112" s="32">
        <v>519.71428571428532</v>
      </c>
      <c r="J2112" s="32">
        <v>485.71428571428532</v>
      </c>
      <c r="K2112" s="34">
        <f ca="1">IF(ROW()&gt;计算结果!B$18+1,SUM(OFFSET(I2112,0,0,-计算结果!B$18,1))-SUM(OFFSET(J2112,0,0,-计算结果!B$18,1)),SUM(OFFSET(I2112,0,0,-ROW(),1))-SUM(OFFSET(J2112,0,0,-ROW(),1)))</f>
        <v>697.99999999999272</v>
      </c>
      <c r="L2112" s="35" t="str">
        <f t="shared" ca="1" si="129"/>
        <v>买</v>
      </c>
      <c r="M2112" s="4" t="str">
        <f t="shared" ca="1" si="130"/>
        <v/>
      </c>
      <c r="N2112" s="3">
        <f ca="1">IF(L2111="买",E2112/E2111-1,0)-IF(M2112=1,计算结果!B$17,0)</f>
        <v>9.8916987864947625E-3</v>
      </c>
      <c r="O2112" s="2">
        <f t="shared" ca="1" si="131"/>
        <v>2.5147550732209538</v>
      </c>
      <c r="P2112" s="3">
        <f ca="1">1-O2112/MAX(O$2:O2112)</f>
        <v>0.55433143984459843</v>
      </c>
    </row>
    <row r="2113" spans="1:16" x14ac:dyDescent="0.15">
      <c r="A2113" s="1">
        <v>41530</v>
      </c>
      <c r="B2113">
        <v>2502.54</v>
      </c>
      <c r="C2113">
        <v>2515.7800000000002</v>
      </c>
      <c r="D2113">
        <v>2481.4499999999998</v>
      </c>
      <c r="E2113" s="2">
        <v>2488.9</v>
      </c>
      <c r="F2113" s="16">
        <v>98275008512</v>
      </c>
      <c r="G2113" s="3">
        <f t="shared" si="128"/>
        <v>-7.3979540967914481E-3</v>
      </c>
      <c r="H2113" s="3">
        <f>1-E2113/MAX(E$2:E2113)</f>
        <v>0.57651602804056346</v>
      </c>
      <c r="I2113" s="32">
        <v>361.80952380952374</v>
      </c>
      <c r="J2113" s="32">
        <v>623.80952380952374</v>
      </c>
      <c r="K2113" s="34">
        <f ca="1">IF(ROW()&gt;计算结果!B$18+1,SUM(OFFSET(I2113,0,0,-计算结果!B$18,1))-SUM(OFFSET(J2113,0,0,-计算结果!B$18,1)),SUM(OFFSET(I2113,0,0,-ROW(),1))-SUM(OFFSET(J2113,0,0,-ROW(),1)))</f>
        <v>1181.9999999999927</v>
      </c>
      <c r="L2113" s="35" t="str">
        <f t="shared" ca="1" si="129"/>
        <v>买</v>
      </c>
      <c r="M2113" s="4" t="str">
        <f t="shared" ca="1" si="130"/>
        <v/>
      </c>
      <c r="N2113" s="3">
        <f ca="1">IF(L2112="买",E2113/E2112-1,0)-IF(M2113=1,计算结果!B$17,0)</f>
        <v>-7.3979540967914481E-3</v>
      </c>
      <c r="O2113" s="2">
        <f t="shared" ca="1" si="131"/>
        <v>2.496151030624592</v>
      </c>
      <c r="P2113" s="3">
        <f ca="1">1-O2113/MAX(O$2:O2113)</f>
        <v>0.55762847539501115</v>
      </c>
    </row>
    <row r="2114" spans="1:16" x14ac:dyDescent="0.15">
      <c r="A2114" s="1">
        <v>41533</v>
      </c>
      <c r="B2114">
        <v>2501.08</v>
      </c>
      <c r="C2114">
        <v>2503.69</v>
      </c>
      <c r="D2114">
        <v>2467.13</v>
      </c>
      <c r="E2114" s="2">
        <v>2478.39</v>
      </c>
      <c r="F2114" s="16">
        <v>97043841024</v>
      </c>
      <c r="G2114" s="3">
        <f t="shared" si="128"/>
        <v>-4.222749005584836E-3</v>
      </c>
      <c r="H2114" s="3">
        <f>1-E2114/MAX(E$2:E2114)</f>
        <v>0.57830429456203636</v>
      </c>
      <c r="I2114" s="32">
        <v>402.85185185185179</v>
      </c>
      <c r="J2114" s="32">
        <v>551.85185185185173</v>
      </c>
      <c r="K2114" s="34">
        <f ca="1">IF(ROW()&gt;计算结果!B$18+1,SUM(OFFSET(I2114,0,0,-计算结果!B$18,1))-SUM(OFFSET(J2114,0,0,-计算结果!B$18,1)),SUM(OFFSET(I2114,0,0,-ROW(),1))-SUM(OFFSET(J2114,0,0,-ROW(),1)))</f>
        <v>941.99999999998545</v>
      </c>
      <c r="L2114" s="35" t="str">
        <f t="shared" ca="1" si="129"/>
        <v>买</v>
      </c>
      <c r="M2114" s="4" t="str">
        <f t="shared" ca="1" si="130"/>
        <v/>
      </c>
      <c r="N2114" s="3">
        <f ca="1">IF(L2113="买",E2114/E2113-1,0)-IF(M2114=1,计算结果!B$17,0)</f>
        <v>-4.222749005584836E-3</v>
      </c>
      <c r="O2114" s="2">
        <f t="shared" ca="1" si="131"/>
        <v>2.4856104113422326</v>
      </c>
      <c r="P2114" s="3">
        <f ca="1">1-O2114/MAX(O$2:O2114)</f>
        <v>0.55949649931063594</v>
      </c>
    </row>
    <row r="2115" spans="1:16" x14ac:dyDescent="0.15">
      <c r="A2115" s="1">
        <v>41534</v>
      </c>
      <c r="B2115">
        <v>2480.81</v>
      </c>
      <c r="C2115">
        <v>2481.71</v>
      </c>
      <c r="D2115">
        <v>2426.46</v>
      </c>
      <c r="E2115" s="2">
        <v>2427.3200000000002</v>
      </c>
      <c r="F2115" s="16">
        <v>93115105280</v>
      </c>
      <c r="G2115" s="3">
        <f t="shared" ref="G2115:G2178" si="132">E2115/E2114-1</f>
        <v>-2.0606119295187519E-2</v>
      </c>
      <c r="H2115" s="3">
        <f>1-E2115/MAX(E$2:E2115)</f>
        <v>0.58699380657455924</v>
      </c>
      <c r="I2115" s="32">
        <v>152.78048780487805</v>
      </c>
      <c r="J2115" s="32">
        <v>848.78048780487802</v>
      </c>
      <c r="K2115" s="34">
        <f ca="1">IF(ROW()&gt;计算结果!B$18+1,SUM(OFFSET(I2115,0,0,-计算结果!B$18,1))-SUM(OFFSET(J2115,0,0,-计算结果!B$18,1)),SUM(OFFSET(I2115,0,0,-ROW(),1))-SUM(OFFSET(J2115,0,0,-ROW(),1)))</f>
        <v>987.99999999999272</v>
      </c>
      <c r="L2115" s="35" t="str">
        <f t="shared" ca="1" si="129"/>
        <v>买</v>
      </c>
      <c r="M2115" s="4" t="str">
        <f t="shared" ca="1" si="130"/>
        <v/>
      </c>
      <c r="N2115" s="3">
        <f ca="1">IF(L2114="买",E2115/E2114-1,0)-IF(M2115=1,计算结果!B$17,0)</f>
        <v>-2.0606119295187519E-2</v>
      </c>
      <c r="O2115" s="2">
        <f t="shared" ca="1" si="131"/>
        <v>2.4343916266847545</v>
      </c>
      <c r="P2115" s="3">
        <f ca="1">1-O2115/MAX(O$2:O2115)</f>
        <v>0.56857356699578865</v>
      </c>
    </row>
    <row r="2116" spans="1:16" x14ac:dyDescent="0.15">
      <c r="A2116" s="1">
        <v>41535</v>
      </c>
      <c r="B2116">
        <v>2426.04</v>
      </c>
      <c r="C2116">
        <v>2439.63</v>
      </c>
      <c r="D2116">
        <v>2407.2399999999998</v>
      </c>
      <c r="E2116" s="2">
        <v>2432.5100000000002</v>
      </c>
      <c r="F2116" s="16">
        <v>69341323264</v>
      </c>
      <c r="G2116" s="3">
        <f t="shared" si="132"/>
        <v>2.1381606051118496E-3</v>
      </c>
      <c r="H2116" s="3">
        <f>1-E2116/MAX(E$2:E2116)</f>
        <v>0.58611073300210981</v>
      </c>
      <c r="I2116" s="32">
        <v>719.59585492227984</v>
      </c>
      <c r="J2116" s="32">
        <v>245.59585492227984</v>
      </c>
      <c r="K2116" s="34">
        <f ca="1">IF(ROW()&gt;计算结果!B$18+1,SUM(OFFSET(I2116,0,0,-计算结果!B$18,1))-SUM(OFFSET(J2116,0,0,-计算结果!B$18,1)),SUM(OFFSET(I2116,0,0,-ROW(),1))-SUM(OFFSET(J2116,0,0,-ROW(),1)))</f>
        <v>2189.0000000000073</v>
      </c>
      <c r="L2116" s="35" t="str">
        <f t="shared" ref="L2116:L2179" ca="1" si="133">(IF(K2116&lt;0,"卖","买"))</f>
        <v>买</v>
      </c>
      <c r="M2116" s="4" t="str">
        <f t="shared" ref="M2116:M2179" ca="1" si="134">IF(L2115&lt;&gt;L2116,1,"")</f>
        <v/>
      </c>
      <c r="N2116" s="3">
        <f ca="1">IF(L2115="买",E2116/E2115-1,0)-IF(M2116=1,计算结果!B$17,0)</f>
        <v>2.1381606051118496E-3</v>
      </c>
      <c r="O2116" s="2">
        <f t="shared" ref="O2116:O2179" ca="1" si="135">IFERROR(O2115*(1+N2116),O2115)</f>
        <v>2.4395967469583462</v>
      </c>
      <c r="P2116" s="3">
        <f ca="1">1-O2116/MAX(O$2:O2116)</f>
        <v>0.5676511079927351</v>
      </c>
    </row>
    <row r="2117" spans="1:16" x14ac:dyDescent="0.15">
      <c r="A2117" s="1">
        <v>41540</v>
      </c>
      <c r="B2117">
        <v>2441.52</v>
      </c>
      <c r="C2117">
        <v>2473.16</v>
      </c>
      <c r="D2117">
        <v>2439.9899999999998</v>
      </c>
      <c r="E2117" s="2">
        <v>2472.29</v>
      </c>
      <c r="F2117" s="16">
        <v>80920690688</v>
      </c>
      <c r="G2117" s="3">
        <f t="shared" si="132"/>
        <v>1.635347850574087E-2</v>
      </c>
      <c r="H2117" s="3">
        <f>1-E2117/MAX(E$2:E2117)</f>
        <v>0.57934220377050294</v>
      </c>
      <c r="I2117" s="32">
        <v>910.996254681648</v>
      </c>
      <c r="J2117" s="32">
        <v>77.996254681647997</v>
      </c>
      <c r="K2117" s="34">
        <f ca="1">IF(ROW()&gt;计算结果!B$18+1,SUM(OFFSET(I2117,0,0,-计算结果!B$18,1))-SUM(OFFSET(J2117,0,0,-计算结果!B$18,1)),SUM(OFFSET(I2117,0,0,-ROW(),1))-SUM(OFFSET(J2117,0,0,-ROW(),1)))</f>
        <v>3870.9999999999927</v>
      </c>
      <c r="L2117" s="35" t="str">
        <f t="shared" ca="1" si="133"/>
        <v>买</v>
      </c>
      <c r="M2117" s="4" t="str">
        <f t="shared" ca="1" si="134"/>
        <v/>
      </c>
      <c r="N2117" s="3">
        <f ca="1">IF(L2116="买",E2117/E2116-1,0)-IF(M2117=1,计算结果!B$17,0)</f>
        <v>1.635347850574087E-2</v>
      </c>
      <c r="O2117" s="2">
        <f t="shared" ca="1" si="135"/>
        <v>2.4794926399224049</v>
      </c>
      <c r="P2117" s="3">
        <f ca="1">1-O2117/MAX(O$2:O2117)</f>
        <v>0.56058069968031332</v>
      </c>
    </row>
    <row r="2118" spans="1:16" x14ac:dyDescent="0.15">
      <c r="A2118" s="1">
        <v>41541</v>
      </c>
      <c r="B2118">
        <v>2470.71</v>
      </c>
      <c r="C2118">
        <v>2470.75</v>
      </c>
      <c r="D2118">
        <v>2420.09</v>
      </c>
      <c r="E2118" s="2">
        <v>2443.89</v>
      </c>
      <c r="F2118" s="16">
        <v>96769835008</v>
      </c>
      <c r="G2118" s="3">
        <f t="shared" si="132"/>
        <v>-1.1487325516019609E-2</v>
      </c>
      <c r="H2118" s="3">
        <f>1-E2118/MAX(E$2:E2118)</f>
        <v>0.58417443680664261</v>
      </c>
      <c r="I2118" s="32">
        <v>343.95652173913044</v>
      </c>
      <c r="J2118" s="32">
        <v>636.95652173913049</v>
      </c>
      <c r="K2118" s="34">
        <f ca="1">IF(ROW()&gt;计算结果!B$18+1,SUM(OFFSET(I2118,0,0,-计算结果!B$18,1))-SUM(OFFSET(J2118,0,0,-计算结果!B$18,1)),SUM(OFFSET(I2118,0,0,-ROW(),1))-SUM(OFFSET(J2118,0,0,-ROW(),1)))</f>
        <v>2842.9999999999891</v>
      </c>
      <c r="L2118" s="35" t="str">
        <f t="shared" ca="1" si="133"/>
        <v>买</v>
      </c>
      <c r="M2118" s="4" t="str">
        <f t="shared" ca="1" si="134"/>
        <v/>
      </c>
      <c r="N2118" s="3">
        <f ca="1">IF(L2117="买",E2118/E2117-1,0)-IF(M2118=1,计算结果!B$17,0)</f>
        <v>-1.1487325516019609E-2</v>
      </c>
      <c r="O2118" s="2">
        <f t="shared" ca="1" si="135"/>
        <v>2.4510099008530415</v>
      </c>
      <c r="P2118" s="3">
        <f ca="1">1-O2118/MAX(O$2:O2118)</f>
        <v>0.56562845222110725</v>
      </c>
    </row>
    <row r="2119" spans="1:16" x14ac:dyDescent="0.15">
      <c r="A2119" s="1">
        <v>41542</v>
      </c>
      <c r="B2119">
        <v>2440.84</v>
      </c>
      <c r="C2119">
        <v>2455.04</v>
      </c>
      <c r="D2119">
        <v>2423.2800000000002</v>
      </c>
      <c r="E2119" s="2">
        <v>2429.0300000000002</v>
      </c>
      <c r="F2119" s="16">
        <v>89119219712</v>
      </c>
      <c r="G2119" s="3">
        <f t="shared" si="132"/>
        <v>-6.0804700702566938E-3</v>
      </c>
      <c r="H2119" s="3">
        <f>1-E2119/MAX(E$2:E2119)</f>
        <v>0.58670285169808745</v>
      </c>
      <c r="I2119" s="32">
        <v>287.48275862068959</v>
      </c>
      <c r="J2119" s="32">
        <v>684.48275862068954</v>
      </c>
      <c r="K2119" s="34">
        <f ca="1">IF(ROW()&gt;计算结果!B$18+1,SUM(OFFSET(I2119,0,0,-计算结果!B$18,1))-SUM(OFFSET(J2119,0,0,-计算结果!B$18,1)),SUM(OFFSET(I2119,0,0,-ROW(),1))-SUM(OFFSET(J2119,0,0,-ROW(),1)))</f>
        <v>2556.9999999999891</v>
      </c>
      <c r="L2119" s="35" t="str">
        <f t="shared" ca="1" si="133"/>
        <v>买</v>
      </c>
      <c r="M2119" s="4" t="str">
        <f t="shared" ca="1" si="134"/>
        <v/>
      </c>
      <c r="N2119" s="3">
        <f ca="1">IF(L2118="买",E2119/E2118-1,0)-IF(M2119=1,计算结果!B$17,0)</f>
        <v>-6.0804700702566938E-3</v>
      </c>
      <c r="O2119" s="2">
        <f t="shared" ca="1" si="135"/>
        <v>2.436106608509002</v>
      </c>
      <c r="P2119" s="3">
        <f ca="1">1-O2119/MAX(O$2:O2119)</f>
        <v>0.5682696354167478</v>
      </c>
    </row>
    <row r="2120" spans="1:16" x14ac:dyDescent="0.15">
      <c r="A2120" s="1">
        <v>41543</v>
      </c>
      <c r="B2120">
        <v>2422.63</v>
      </c>
      <c r="C2120">
        <v>2422.63</v>
      </c>
      <c r="D2120">
        <v>2382.54</v>
      </c>
      <c r="E2120" s="2">
        <v>2384.44</v>
      </c>
      <c r="F2120" s="16">
        <v>84183924736</v>
      </c>
      <c r="G2120" s="3">
        <f t="shared" si="132"/>
        <v>-1.8357121978732294E-2</v>
      </c>
      <c r="H2120" s="3">
        <f>1-E2120/MAX(E$2:E2120)</f>
        <v>0.5942897978629279</v>
      </c>
      <c r="I2120" s="32">
        <v>129</v>
      </c>
      <c r="J2120" s="32">
        <v>860</v>
      </c>
      <c r="K2120" s="34">
        <f ca="1">IF(ROW()&gt;计算结果!B$18+1,SUM(OFFSET(I2120,0,0,-计算结果!B$18,1))-SUM(OFFSET(J2120,0,0,-计算结果!B$18,1)),SUM(OFFSET(I2120,0,0,-ROW(),1))-SUM(OFFSET(J2120,0,0,-ROW(),1)))</f>
        <v>1591.9999999999854</v>
      </c>
      <c r="L2120" s="35" t="str">
        <f t="shared" ca="1" si="133"/>
        <v>买</v>
      </c>
      <c r="M2120" s="4" t="str">
        <f t="shared" ca="1" si="134"/>
        <v/>
      </c>
      <c r="N2120" s="3">
        <f ca="1">IF(L2119="买",E2120/E2119-1,0)-IF(M2120=1,计算结果!B$17,0)</f>
        <v>-1.8357121978732294E-2</v>
      </c>
      <c r="O2120" s="2">
        <f t="shared" ca="1" si="135"/>
        <v>2.3913867023434063</v>
      </c>
      <c r="P2120" s="3">
        <f ca="1">1-O2120/MAX(O$2:O2120)</f>
        <v>0.57619496238132517</v>
      </c>
    </row>
    <row r="2121" spans="1:16" x14ac:dyDescent="0.15">
      <c r="A2121" s="1">
        <v>41544</v>
      </c>
      <c r="B2121">
        <v>2382.2199999999998</v>
      </c>
      <c r="C2121">
        <v>2402.1999999999998</v>
      </c>
      <c r="D2121">
        <v>2379.86</v>
      </c>
      <c r="E2121" s="2">
        <v>2394.9699999999998</v>
      </c>
      <c r="F2121" s="16">
        <v>66383990784</v>
      </c>
      <c r="G2121" s="3">
        <f t="shared" si="132"/>
        <v>4.4161312509434225E-3</v>
      </c>
      <c r="H2121" s="3">
        <f>1-E2121/MAX(E$2:E2121)</f>
        <v>0.5924981283604438</v>
      </c>
      <c r="I2121" s="32">
        <v>557.85714285714289</v>
      </c>
      <c r="J2121" s="32">
        <v>392.85714285714289</v>
      </c>
      <c r="K2121" s="34">
        <f ca="1">IF(ROW()&gt;计算结果!B$18+1,SUM(OFFSET(I2121,0,0,-计算结果!B$18,1))-SUM(OFFSET(J2121,0,0,-计算结果!B$18,1)),SUM(OFFSET(I2121,0,0,-ROW(),1))-SUM(OFFSET(J2121,0,0,-ROW(),1)))</f>
        <v>2159.9999999999927</v>
      </c>
      <c r="L2121" s="35" t="str">
        <f t="shared" ca="1" si="133"/>
        <v>买</v>
      </c>
      <c r="M2121" s="4" t="str">
        <f t="shared" ca="1" si="134"/>
        <v/>
      </c>
      <c r="N2121" s="3">
        <f ca="1">IF(L2120="买",E2121/E2120-1,0)-IF(M2121=1,计算结果!B$17,0)</f>
        <v>4.4161312509434225E-3</v>
      </c>
      <c r="O2121" s="2">
        <f t="shared" ca="1" si="135"/>
        <v>2.4019473798927158</v>
      </c>
      <c r="P2121" s="3">
        <f ca="1">1-O2121/MAX(O$2:O2121)</f>
        <v>0.57432338371039005</v>
      </c>
    </row>
    <row r="2122" spans="1:16" x14ac:dyDescent="0.15">
      <c r="A2122" s="1">
        <v>41547</v>
      </c>
      <c r="B2122">
        <v>2406.21</v>
      </c>
      <c r="C2122">
        <v>2415.0700000000002</v>
      </c>
      <c r="D2122">
        <v>2397.2199999999998</v>
      </c>
      <c r="E2122" s="2">
        <v>2409.04</v>
      </c>
      <c r="F2122" s="16">
        <v>60990140416</v>
      </c>
      <c r="G2122" s="3">
        <f t="shared" si="132"/>
        <v>5.8748126281331636E-3</v>
      </c>
      <c r="H2122" s="3">
        <f>1-E2122/MAX(E$2:E2122)</f>
        <v>0.59010413121894778</v>
      </c>
      <c r="I2122" s="32">
        <v>782.25</v>
      </c>
      <c r="J2122" s="32">
        <v>186.25</v>
      </c>
      <c r="K2122" s="34">
        <f ca="1">IF(ROW()&gt;计算结果!B$18+1,SUM(OFFSET(I2122,0,0,-计算结果!B$18,1))-SUM(OFFSET(J2122,0,0,-计算结果!B$18,1)),SUM(OFFSET(I2122,0,0,-ROW(),1))-SUM(OFFSET(J2122,0,0,-ROW(),1)))</f>
        <v>3648</v>
      </c>
      <c r="L2122" s="35" t="str">
        <f t="shared" ca="1" si="133"/>
        <v>买</v>
      </c>
      <c r="M2122" s="4" t="str">
        <f t="shared" ca="1" si="134"/>
        <v/>
      </c>
      <c r="N2122" s="3">
        <f ca="1">IF(L2121="买",E2122/E2121-1,0)-IF(M2122=1,计算结果!B$17,0)</f>
        <v>5.8748126281331636E-3</v>
      </c>
      <c r="O2122" s="2">
        <f t="shared" ca="1" si="135"/>
        <v>2.416058370692221</v>
      </c>
      <c r="P2122" s="3">
        <f ca="1">1-O2122/MAX(O$2:O2122)</f>
        <v>0.57182261334951079</v>
      </c>
    </row>
    <row r="2123" spans="1:16" x14ac:dyDescent="0.15">
      <c r="A2123" s="1">
        <v>41555</v>
      </c>
      <c r="B2123">
        <v>2406.42</v>
      </c>
      <c r="C2123">
        <v>2446.6999999999998</v>
      </c>
      <c r="D2123">
        <v>2392.5700000000002</v>
      </c>
      <c r="E2123" s="2">
        <v>2441.81</v>
      </c>
      <c r="F2123" s="16">
        <v>84229906432</v>
      </c>
      <c r="G2123" s="3">
        <f t="shared" si="132"/>
        <v>1.3602928967555439E-2</v>
      </c>
      <c r="H2123" s="3">
        <f>1-E2123/MAX(E$2:E2123)</f>
        <v>0.58452834683182475</v>
      </c>
      <c r="I2123" s="32">
        <v>827.14496314496307</v>
      </c>
      <c r="J2123" s="32">
        <v>163.14496314496307</v>
      </c>
      <c r="K2123" s="34">
        <f ca="1">IF(ROW()&gt;计算结果!B$18+1,SUM(OFFSET(I2123,0,0,-计算结果!B$18,1))-SUM(OFFSET(J2123,0,0,-计算结果!B$18,1)),SUM(OFFSET(I2123,0,0,-ROW(),1))-SUM(OFFSET(J2123,0,0,-ROW(),1)))</f>
        <v>4709.0000000000109</v>
      </c>
      <c r="L2123" s="35" t="str">
        <f t="shared" ca="1" si="133"/>
        <v>买</v>
      </c>
      <c r="M2123" s="4" t="str">
        <f t="shared" ca="1" si="134"/>
        <v/>
      </c>
      <c r="N2123" s="3">
        <f ca="1">IF(L2122="买",E2123/E2122-1,0)-IF(M2123=1,计算结果!B$17,0)</f>
        <v>1.3602928967555439E-2</v>
      </c>
      <c r="O2123" s="2">
        <f t="shared" ca="1" si="135"/>
        <v>2.448923841090215</v>
      </c>
      <c r="P2123" s="3">
        <f ca="1">1-O2123/MAX(O$2:O2123)</f>
        <v>0.56599814677339066</v>
      </c>
    </row>
    <row r="2124" spans="1:16" x14ac:dyDescent="0.15">
      <c r="A2124" s="1">
        <v>41556</v>
      </c>
      <c r="B2124">
        <v>2432.94</v>
      </c>
      <c r="C2124">
        <v>2453.75</v>
      </c>
      <c r="D2124">
        <v>2424.77</v>
      </c>
      <c r="E2124" s="2">
        <v>2453.58</v>
      </c>
      <c r="F2124" s="16">
        <v>76128337920</v>
      </c>
      <c r="G2124" s="3">
        <f t="shared" si="132"/>
        <v>4.8201948554555951E-3</v>
      </c>
      <c r="H2124" s="3">
        <f>1-E2124/MAX(E$2:E2124)</f>
        <v>0.58252569250663577</v>
      </c>
      <c r="I2124" s="32">
        <v>669.75000000000011</v>
      </c>
      <c r="J2124" s="32">
        <v>293.75000000000011</v>
      </c>
      <c r="K2124" s="34">
        <f ca="1">IF(ROW()&gt;计算结果!B$18+1,SUM(OFFSET(I2124,0,0,-计算结果!B$18,1))-SUM(OFFSET(J2124,0,0,-计算结果!B$18,1)),SUM(OFFSET(I2124,0,0,-ROW(),1))-SUM(OFFSET(J2124,0,0,-ROW(),1)))</f>
        <v>6044.0000000000036</v>
      </c>
      <c r="L2124" s="35" t="str">
        <f t="shared" ca="1" si="133"/>
        <v>买</v>
      </c>
      <c r="M2124" s="4" t="str">
        <f t="shared" ca="1" si="134"/>
        <v/>
      </c>
      <c r="N2124" s="3">
        <f ca="1">IF(L2123="买",E2124/E2123-1,0)-IF(M2124=1,计算结果!B$17,0)</f>
        <v>4.8201948554555951E-3</v>
      </c>
      <c r="O2124" s="2">
        <f t="shared" ca="1" si="135"/>
        <v>2.4607281311904408</v>
      </c>
      <c r="P2124" s="3">
        <f ca="1">1-O2124/MAX(O$2:O2124)</f>
        <v>0.56390617327320958</v>
      </c>
    </row>
    <row r="2125" spans="1:16" x14ac:dyDescent="0.15">
      <c r="A2125" s="1">
        <v>41557</v>
      </c>
      <c r="B2125">
        <v>2455.64</v>
      </c>
      <c r="C2125">
        <v>2455.98</v>
      </c>
      <c r="D2125">
        <v>2422.02</v>
      </c>
      <c r="E2125" s="2">
        <v>2429.3200000000002</v>
      </c>
      <c r="F2125" s="16">
        <v>89468018688</v>
      </c>
      <c r="G2125" s="3">
        <f t="shared" si="132"/>
        <v>-9.8875928235475641E-3</v>
      </c>
      <c r="H2125" s="3">
        <f>1-E2125/MAX(E$2:E2125)</f>
        <v>0.58665350847342268</v>
      </c>
      <c r="I2125" s="32">
        <v>324.92307692307685</v>
      </c>
      <c r="J2125" s="32">
        <v>676.92307692307691</v>
      </c>
      <c r="K2125" s="34">
        <f ca="1">IF(ROW()&gt;计算结果!B$18+1,SUM(OFFSET(I2125,0,0,-计算结果!B$18,1))-SUM(OFFSET(J2125,0,0,-计算结果!B$18,1)),SUM(OFFSET(I2125,0,0,-ROW(),1))-SUM(OFFSET(J2125,0,0,-ROW(),1)))</f>
        <v>6025.0000000000036</v>
      </c>
      <c r="L2125" s="35" t="str">
        <f t="shared" ca="1" si="133"/>
        <v>买</v>
      </c>
      <c r="M2125" s="4" t="str">
        <f t="shared" ca="1" si="134"/>
        <v/>
      </c>
      <c r="N2125" s="3">
        <f ca="1">IF(L2124="买",E2125/E2124-1,0)-IF(M2125=1,计算结果!B$17,0)</f>
        <v>-9.8875928235475641E-3</v>
      </c>
      <c r="O2125" s="2">
        <f t="shared" ca="1" si="135"/>
        <v>2.4363974533797808</v>
      </c>
      <c r="P2125" s="3">
        <f ca="1">1-O2125/MAX(O$2:O2125)</f>
        <v>0.56821809146474667</v>
      </c>
    </row>
    <row r="2126" spans="1:16" x14ac:dyDescent="0.15">
      <c r="A2126" s="1">
        <v>41558</v>
      </c>
      <c r="B2126">
        <v>2442.36</v>
      </c>
      <c r="C2126">
        <v>2471.16</v>
      </c>
      <c r="D2126">
        <v>2439.63</v>
      </c>
      <c r="E2126" s="2">
        <v>2468.5100000000002</v>
      </c>
      <c r="F2126" s="16">
        <v>91811545088</v>
      </c>
      <c r="G2126" s="3">
        <f t="shared" si="132"/>
        <v>1.6132086345150176E-2</v>
      </c>
      <c r="H2126" s="3">
        <f>1-E2126/MAX(E$2:E2126)</f>
        <v>0.57998536718165106</v>
      </c>
      <c r="I2126" s="32">
        <v>883.94022617124392</v>
      </c>
      <c r="J2126" s="32">
        <v>122.94022617124392</v>
      </c>
      <c r="K2126" s="34">
        <f ca="1">IF(ROW()&gt;计算结果!B$18+1,SUM(OFFSET(I2126,0,0,-计算结果!B$18,1))-SUM(OFFSET(J2126,0,0,-计算结果!B$18,1)),SUM(OFFSET(I2126,0,0,-ROW(),1))-SUM(OFFSET(J2126,0,0,-ROW(),1)))</f>
        <v>6487.0000000000073</v>
      </c>
      <c r="L2126" s="35" t="str">
        <f t="shared" ca="1" si="133"/>
        <v>买</v>
      </c>
      <c r="M2126" s="4" t="str">
        <f t="shared" ca="1" si="134"/>
        <v/>
      </c>
      <c r="N2126" s="3">
        <f ca="1">IF(L2125="买",E2126/E2125-1,0)-IF(M2126=1,计算结果!B$17,0)</f>
        <v>1.6132086345150176E-2</v>
      </c>
      <c r="O2126" s="2">
        <f t="shared" ca="1" si="135"/>
        <v>2.4757016274688075</v>
      </c>
      <c r="P2126" s="3">
        <f ca="1">1-O2126/MAX(O$2:O2126)</f>
        <v>0.5612525484339822</v>
      </c>
    </row>
    <row r="2127" spans="1:16" x14ac:dyDescent="0.15">
      <c r="A2127" s="1">
        <v>41561</v>
      </c>
      <c r="B2127">
        <v>2472.27</v>
      </c>
      <c r="C2127">
        <v>2483.13</v>
      </c>
      <c r="D2127">
        <v>2462.5500000000002</v>
      </c>
      <c r="E2127" s="2">
        <v>2472.54</v>
      </c>
      <c r="F2127" s="16">
        <v>99109158912</v>
      </c>
      <c r="G2127" s="3">
        <f t="shared" si="132"/>
        <v>1.6325637732881315E-3</v>
      </c>
      <c r="H2127" s="3">
        <f>1-E2127/MAX(E$2:E2127)</f>
        <v>0.57929966650786091</v>
      </c>
      <c r="I2127" s="32">
        <v>623</v>
      </c>
      <c r="J2127" s="32">
        <v>350</v>
      </c>
      <c r="K2127" s="34">
        <f ca="1">IF(ROW()&gt;计算结果!B$18+1,SUM(OFFSET(I2127,0,0,-计算结果!B$18,1))-SUM(OFFSET(J2127,0,0,-计算结果!B$18,1)),SUM(OFFSET(I2127,0,0,-ROW(),1))-SUM(OFFSET(J2127,0,0,-ROW(),1)))</f>
        <v>7264.0000000000146</v>
      </c>
      <c r="L2127" s="35" t="str">
        <f t="shared" ca="1" si="133"/>
        <v>买</v>
      </c>
      <c r="M2127" s="4" t="str">
        <f t="shared" ca="1" si="134"/>
        <v/>
      </c>
      <c r="N2127" s="3">
        <f ca="1">IF(L2126="买",E2127/E2126-1,0)-IF(M2127=1,计算结果!B$17,0)</f>
        <v>1.6325637732881315E-3</v>
      </c>
      <c r="O2127" s="2">
        <f t="shared" ca="1" si="135"/>
        <v>2.4797433682592835</v>
      </c>
      <c r="P2127" s="3">
        <f ca="1">1-O2127/MAX(O$2:O2127)</f>
        <v>0.56053626523893307</v>
      </c>
    </row>
    <row r="2128" spans="1:16" x14ac:dyDescent="0.15">
      <c r="A2128" s="1">
        <v>41562</v>
      </c>
      <c r="B2128">
        <v>2475.3200000000002</v>
      </c>
      <c r="C2128">
        <v>2479.13</v>
      </c>
      <c r="D2128">
        <v>2449.42</v>
      </c>
      <c r="E2128" s="2">
        <v>2467.52</v>
      </c>
      <c r="F2128" s="16">
        <v>86100819968</v>
      </c>
      <c r="G2128" s="3">
        <f t="shared" si="132"/>
        <v>-2.0303008242535947E-3</v>
      </c>
      <c r="H2128" s="3">
        <f>1-E2128/MAX(E$2:E2128)</f>
        <v>0.58015381474171379</v>
      </c>
      <c r="I2128" s="32">
        <v>451.49999999999989</v>
      </c>
      <c r="J2128" s="32">
        <v>537.49999999999989</v>
      </c>
      <c r="K2128" s="34">
        <f ca="1">IF(ROW()&gt;计算结果!B$18+1,SUM(OFFSET(I2128,0,0,-计算结果!B$18,1))-SUM(OFFSET(J2128,0,0,-计算结果!B$18,1)),SUM(OFFSET(I2128,0,0,-ROW(),1))-SUM(OFFSET(J2128,0,0,-ROW(),1)))</f>
        <v>6989.0000000000073</v>
      </c>
      <c r="L2128" s="35" t="str">
        <f t="shared" ca="1" si="133"/>
        <v>买</v>
      </c>
      <c r="M2128" s="4" t="str">
        <f t="shared" ca="1" si="134"/>
        <v/>
      </c>
      <c r="N2128" s="3">
        <f ca="1">IF(L2127="买",E2128/E2127-1,0)-IF(M2128=1,计算结果!B$17,0)</f>
        <v>-2.0303008242535947E-3</v>
      </c>
      <c r="O2128" s="2">
        <f t="shared" ca="1" si="135"/>
        <v>2.4747087432547694</v>
      </c>
      <c r="P2128" s="3">
        <f ca="1">1-O2128/MAX(O$2:O2128)</f>
        <v>0.56142850882184803</v>
      </c>
    </row>
    <row r="2129" spans="1:16" x14ac:dyDescent="0.15">
      <c r="A2129" s="1">
        <v>41563</v>
      </c>
      <c r="B2129">
        <v>2459.08</v>
      </c>
      <c r="C2129">
        <v>2459.08</v>
      </c>
      <c r="D2129">
        <v>2409.7199999999998</v>
      </c>
      <c r="E2129" s="2">
        <v>2421.37</v>
      </c>
      <c r="F2129" s="16">
        <v>83150848000</v>
      </c>
      <c r="G2129" s="3">
        <f t="shared" si="132"/>
        <v>-1.8702989236156209E-2</v>
      </c>
      <c r="H2129" s="3">
        <f>1-E2129/MAX(E$2:E2129)</f>
        <v>0.58800619342544069</v>
      </c>
      <c r="I2129" s="32">
        <v>130.76470588235293</v>
      </c>
      <c r="J2129" s="32">
        <v>871.76470588235293</v>
      </c>
      <c r="K2129" s="34">
        <f ca="1">IF(ROW()&gt;计算结果!B$18+1,SUM(OFFSET(I2129,0,0,-计算结果!B$18,1))-SUM(OFFSET(J2129,0,0,-计算结果!B$18,1)),SUM(OFFSET(I2129,0,0,-ROW(),1))-SUM(OFFSET(J2129,0,0,-ROW(),1)))</f>
        <v>5631.9999999999964</v>
      </c>
      <c r="L2129" s="35" t="str">
        <f t="shared" ca="1" si="133"/>
        <v>买</v>
      </c>
      <c r="M2129" s="4" t="str">
        <f t="shared" ca="1" si="134"/>
        <v/>
      </c>
      <c r="N2129" s="3">
        <f ca="1">IF(L2128="买",E2129/E2128-1,0)-IF(M2129=1,计算结果!B$17,0)</f>
        <v>-1.8702989236156209E-2</v>
      </c>
      <c r="O2129" s="2">
        <f t="shared" ca="1" si="135"/>
        <v>2.4284242922670538</v>
      </c>
      <c r="P2129" s="3">
        <f ca="1">1-O2129/MAX(O$2:O2129)</f>
        <v>0.56963110670063788</v>
      </c>
    </row>
    <row r="2130" spans="1:16" x14ac:dyDescent="0.15">
      <c r="A2130" s="1">
        <v>41564</v>
      </c>
      <c r="B2130">
        <v>2432.64</v>
      </c>
      <c r="C2130">
        <v>2440.92</v>
      </c>
      <c r="D2130">
        <v>2407.7800000000002</v>
      </c>
      <c r="E2130" s="2">
        <v>2413.33</v>
      </c>
      <c r="F2130" s="16">
        <v>67722891264</v>
      </c>
      <c r="G2130" s="3">
        <f t="shared" si="132"/>
        <v>-3.3204342995907243E-3</v>
      </c>
      <c r="H2130" s="3">
        <f>1-E2130/MAX(E$2:E2130)</f>
        <v>0.58937419179200978</v>
      </c>
      <c r="I2130" s="32">
        <v>455.99999999999955</v>
      </c>
      <c r="J2130" s="32">
        <v>479.99999999999955</v>
      </c>
      <c r="K2130" s="34">
        <f ca="1">IF(ROW()&gt;计算结果!B$18+1,SUM(OFFSET(I2130,0,0,-计算结果!B$18,1))-SUM(OFFSET(J2130,0,0,-计算结果!B$18,1)),SUM(OFFSET(I2130,0,0,-ROW(),1))-SUM(OFFSET(J2130,0,0,-ROW(),1)))</f>
        <v>5181.9999999999964</v>
      </c>
      <c r="L2130" s="35" t="str">
        <f t="shared" ca="1" si="133"/>
        <v>买</v>
      </c>
      <c r="M2130" s="4" t="str">
        <f t="shared" ca="1" si="134"/>
        <v/>
      </c>
      <c r="N2130" s="3">
        <f ca="1">IF(L2129="买",E2130/E2129-1,0)-IF(M2130=1,计算结果!B$17,0)</f>
        <v>-3.3204342995907243E-3</v>
      </c>
      <c r="O2130" s="2">
        <f t="shared" ca="1" si="135"/>
        <v>2.4203608689530509</v>
      </c>
      <c r="P2130" s="3">
        <f ca="1">1-O2130/MAX(O$2:O2130)</f>
        <v>0.57106011833542603</v>
      </c>
    </row>
    <row r="2131" spans="1:16" x14ac:dyDescent="0.15">
      <c r="A2131" s="1">
        <v>41565</v>
      </c>
      <c r="B2131">
        <v>2415.12</v>
      </c>
      <c r="C2131">
        <v>2435.71</v>
      </c>
      <c r="D2131">
        <v>2410.6</v>
      </c>
      <c r="E2131" s="2">
        <v>2426.0500000000002</v>
      </c>
      <c r="F2131" s="16">
        <v>59138752512</v>
      </c>
      <c r="G2131" s="3">
        <f t="shared" si="132"/>
        <v>5.270725512051877E-3</v>
      </c>
      <c r="H2131" s="3">
        <f>1-E2131/MAX(E$2:E2131)</f>
        <v>0.58720989586878103</v>
      </c>
      <c r="I2131" s="32">
        <v>556.50000000000011</v>
      </c>
      <c r="J2131" s="32">
        <v>397.50000000000011</v>
      </c>
      <c r="K2131" s="34">
        <f ca="1">IF(ROW()&gt;计算结果!B$18+1,SUM(OFFSET(I2131,0,0,-计算结果!B$18,1))-SUM(OFFSET(J2131,0,0,-计算结果!B$18,1)),SUM(OFFSET(I2131,0,0,-ROW(),1))-SUM(OFFSET(J2131,0,0,-ROW(),1)))</f>
        <v>5798.9999999999964</v>
      </c>
      <c r="L2131" s="35" t="str">
        <f t="shared" ca="1" si="133"/>
        <v>买</v>
      </c>
      <c r="M2131" s="4" t="str">
        <f t="shared" ca="1" si="134"/>
        <v/>
      </c>
      <c r="N2131" s="3">
        <f ca="1">IF(L2130="买",E2131/E2130-1,0)-IF(M2131=1,计算结果!B$17,0)</f>
        <v>5.270725512051877E-3</v>
      </c>
      <c r="O2131" s="2">
        <f t="shared" ca="1" si="135"/>
        <v>2.4331179267334138</v>
      </c>
      <c r="P2131" s="3">
        <f ca="1">1-O2131/MAX(O$2:O2131)</f>
        <v>0.56879929395800011</v>
      </c>
    </row>
    <row r="2132" spans="1:16" x14ac:dyDescent="0.15">
      <c r="A2132" s="1">
        <v>41568</v>
      </c>
      <c r="B2132">
        <v>2431.92</v>
      </c>
      <c r="C2132">
        <v>2472.79</v>
      </c>
      <c r="D2132">
        <v>2423.56</v>
      </c>
      <c r="E2132" s="2">
        <v>2471.3200000000002</v>
      </c>
      <c r="F2132" s="16">
        <v>82223144960</v>
      </c>
      <c r="G2132" s="3">
        <f t="shared" si="132"/>
        <v>1.8659961666082747E-2</v>
      </c>
      <c r="H2132" s="3">
        <f>1-E2132/MAX(E$2:E2132)</f>
        <v>0.57950724834955425</v>
      </c>
      <c r="I2132" s="32">
        <v>934.00202292650033</v>
      </c>
      <c r="J2132" s="32">
        <v>59.002022926500331</v>
      </c>
      <c r="K2132" s="34">
        <f ca="1">IF(ROW()&gt;计算结果!B$18+1,SUM(OFFSET(I2132,0,0,-计算结果!B$18,1))-SUM(OFFSET(J2132,0,0,-计算结果!B$18,1)),SUM(OFFSET(I2132,0,0,-ROW(),1))-SUM(OFFSET(J2132,0,0,-ROW(),1)))</f>
        <v>6134.9999999999891</v>
      </c>
      <c r="L2132" s="35" t="str">
        <f t="shared" ca="1" si="133"/>
        <v>买</v>
      </c>
      <c r="M2132" s="4" t="str">
        <f t="shared" ca="1" si="134"/>
        <v/>
      </c>
      <c r="N2132" s="3">
        <f ca="1">IF(L2131="买",E2132/E2131-1,0)-IF(M2132=1,计算结果!B$17,0)</f>
        <v>1.8659961666082747E-2</v>
      </c>
      <c r="O2132" s="2">
        <f t="shared" ca="1" si="135"/>
        <v>2.4785198139753182</v>
      </c>
      <c r="P2132" s="3">
        <f ca="1">1-O2132/MAX(O$2:O2132)</f>
        <v>0.56075310531286848</v>
      </c>
    </row>
    <row r="2133" spans="1:16" x14ac:dyDescent="0.15">
      <c r="A2133" s="1">
        <v>41569</v>
      </c>
      <c r="B2133">
        <v>2470.25</v>
      </c>
      <c r="C2133">
        <v>2470.25</v>
      </c>
      <c r="D2133">
        <v>2439.86</v>
      </c>
      <c r="E2133" s="2">
        <v>2445.89</v>
      </c>
      <c r="F2133" s="16">
        <v>83412049920</v>
      </c>
      <c r="G2133" s="3">
        <f t="shared" si="132"/>
        <v>-1.029004742404882E-2</v>
      </c>
      <c r="H2133" s="3">
        <f>1-E2133/MAX(E$2:E2133)</f>
        <v>0.58383413870550604</v>
      </c>
      <c r="I2133" s="32">
        <v>341.25000000000006</v>
      </c>
      <c r="J2133" s="32">
        <v>656.25</v>
      </c>
      <c r="K2133" s="34">
        <f ca="1">IF(ROW()&gt;计算结果!B$18+1,SUM(OFFSET(I2133,0,0,-计算结果!B$18,1))-SUM(OFFSET(J2133,0,0,-计算结果!B$18,1)),SUM(OFFSET(I2133,0,0,-ROW(),1))-SUM(OFFSET(J2133,0,0,-ROW(),1)))</f>
        <v>5886.9999999999891</v>
      </c>
      <c r="L2133" s="35" t="str">
        <f t="shared" ca="1" si="133"/>
        <v>买</v>
      </c>
      <c r="M2133" s="4" t="str">
        <f t="shared" ca="1" si="134"/>
        <v/>
      </c>
      <c r="N2133" s="3">
        <f ca="1">IF(L2132="买",E2133/E2132-1,0)-IF(M2133=1,计算结果!B$17,0)</f>
        <v>-1.029004742404882E-2</v>
      </c>
      <c r="O2133" s="2">
        <f t="shared" ca="1" si="135"/>
        <v>2.4530157275480673</v>
      </c>
      <c r="P2133" s="3">
        <f ca="1">1-O2133/MAX(O$2:O2133)</f>
        <v>0.56527297669006527</v>
      </c>
    </row>
    <row r="2134" spans="1:16" x14ac:dyDescent="0.15">
      <c r="A2134" s="1">
        <v>41570</v>
      </c>
      <c r="B2134">
        <v>2451.56</v>
      </c>
      <c r="C2134">
        <v>2474.37</v>
      </c>
      <c r="D2134">
        <v>2412.48</v>
      </c>
      <c r="E2134" s="2">
        <v>2418.4899999999998</v>
      </c>
      <c r="F2134" s="16">
        <v>83286777856</v>
      </c>
      <c r="G2134" s="3">
        <f t="shared" si="132"/>
        <v>-1.1202466177955728E-2</v>
      </c>
      <c r="H2134" s="3">
        <f>1-E2134/MAX(E$2:E2134)</f>
        <v>0.58849622269107749</v>
      </c>
      <c r="I2134" s="32">
        <v>166.5</v>
      </c>
      <c r="J2134" s="32">
        <v>832.5</v>
      </c>
      <c r="K2134" s="34">
        <f ca="1">IF(ROW()&gt;计算结果!B$18+1,SUM(OFFSET(I2134,0,0,-计算结果!B$18,1))-SUM(OFFSET(J2134,0,0,-计算结果!B$18,1)),SUM(OFFSET(I2134,0,0,-ROW(),1))-SUM(OFFSET(J2134,0,0,-ROW(),1)))</f>
        <v>6083.9999999999891</v>
      </c>
      <c r="L2134" s="35" t="str">
        <f t="shared" ca="1" si="133"/>
        <v>买</v>
      </c>
      <c r="M2134" s="4" t="str">
        <f t="shared" ca="1" si="134"/>
        <v/>
      </c>
      <c r="N2134" s="3">
        <f ca="1">IF(L2133="买",E2134/E2133-1,0)-IF(M2134=1,计算结果!B$17,0)</f>
        <v>-1.1202466177955728E-2</v>
      </c>
      <c r="O2134" s="2">
        <f t="shared" ca="1" si="135"/>
        <v>2.4255359018262168</v>
      </c>
      <c r="P2134" s="3">
        <f ca="1">1-O2134/MAX(O$2:O2134)</f>
        <v>0.5701429914653382</v>
      </c>
    </row>
    <row r="2135" spans="1:16" x14ac:dyDescent="0.15">
      <c r="A2135" s="1">
        <v>41571</v>
      </c>
      <c r="B2135">
        <v>2412.2399999999998</v>
      </c>
      <c r="C2135">
        <v>2422.94</v>
      </c>
      <c r="D2135">
        <v>2395.4699999999998</v>
      </c>
      <c r="E2135" s="2">
        <v>2400.5100000000002</v>
      </c>
      <c r="F2135" s="16">
        <v>60427235328</v>
      </c>
      <c r="G2135" s="3">
        <f t="shared" si="132"/>
        <v>-7.4343908802597669E-3</v>
      </c>
      <c r="H2135" s="3">
        <f>1-E2135/MAX(E$2:E2135)</f>
        <v>0.59155550262029533</v>
      </c>
      <c r="I2135" s="32">
        <v>307.63636363636363</v>
      </c>
      <c r="J2135" s="32">
        <v>683.63636363636363</v>
      </c>
      <c r="K2135" s="34">
        <f ca="1">IF(ROW()&gt;计算结果!B$18+1,SUM(OFFSET(I2135,0,0,-计算结果!B$18,1))-SUM(OFFSET(J2135,0,0,-计算结果!B$18,1)),SUM(OFFSET(I2135,0,0,-ROW(),1))-SUM(OFFSET(J2135,0,0,-ROW(),1)))</f>
        <v>5435.9999999999927</v>
      </c>
      <c r="L2135" s="35" t="str">
        <f t="shared" ca="1" si="133"/>
        <v>买</v>
      </c>
      <c r="M2135" s="4" t="str">
        <f t="shared" ca="1" si="134"/>
        <v/>
      </c>
      <c r="N2135" s="3">
        <f ca="1">IF(L2134="买",E2135/E2134-1,0)-IF(M2135=1,计算结果!B$17,0)</f>
        <v>-7.4343908802597669E-3</v>
      </c>
      <c r="O2135" s="2">
        <f t="shared" ca="1" si="135"/>
        <v>2.4075035198379373</v>
      </c>
      <c r="P2135" s="3">
        <f ca="1">1-O2135/MAX(O$2:O2135)</f>
        <v>0.57333871648940404</v>
      </c>
    </row>
    <row r="2136" spans="1:16" x14ac:dyDescent="0.15">
      <c r="A2136" s="1">
        <v>41572</v>
      </c>
      <c r="B2136">
        <v>2400.52</v>
      </c>
      <c r="C2136">
        <v>2413.33</v>
      </c>
      <c r="D2136">
        <v>2353.9899999999998</v>
      </c>
      <c r="E2136" s="2">
        <v>2368.56</v>
      </c>
      <c r="F2136" s="16">
        <v>70778093568</v>
      </c>
      <c r="G2136" s="3">
        <f t="shared" si="132"/>
        <v>-1.3309671694764935E-2</v>
      </c>
      <c r="H2136" s="3">
        <f>1-E2136/MAX(E$2:E2136)</f>
        <v>0.59699176478595251</v>
      </c>
      <c r="I2136" s="32">
        <v>158.80246913580245</v>
      </c>
      <c r="J2136" s="32">
        <v>835.80246913580243</v>
      </c>
      <c r="K2136" s="34">
        <f ca="1">IF(ROW()&gt;计算结果!B$18+1,SUM(OFFSET(I2136,0,0,-计算结果!B$18,1))-SUM(OFFSET(J2136,0,0,-计算结果!B$18,1)),SUM(OFFSET(I2136,0,0,-ROW(),1))-SUM(OFFSET(J2136,0,0,-ROW(),1)))</f>
        <v>3804.9999999999891</v>
      </c>
      <c r="L2136" s="35" t="str">
        <f t="shared" ca="1" si="133"/>
        <v>买</v>
      </c>
      <c r="M2136" s="4" t="str">
        <f t="shared" ca="1" si="134"/>
        <v/>
      </c>
      <c r="N2136" s="3">
        <f ca="1">IF(L2135="买",E2136/E2135-1,0)-IF(M2136=1,计算结果!B$17,0)</f>
        <v>-1.3309671694764935E-2</v>
      </c>
      <c r="O2136" s="2">
        <f t="shared" ca="1" si="135"/>
        <v>2.3754604383849034</v>
      </c>
      <c r="P2136" s="3">
        <f ca="1">1-O2136/MAX(O$2:O2136)</f>
        <v>0.57901743809779704</v>
      </c>
    </row>
    <row r="2137" spans="1:16" x14ac:dyDescent="0.15">
      <c r="A2137" s="1">
        <v>41575</v>
      </c>
      <c r="B2137">
        <v>2372.5700000000002</v>
      </c>
      <c r="C2137">
        <v>2377.25</v>
      </c>
      <c r="D2137">
        <v>2351.86</v>
      </c>
      <c r="E2137" s="2">
        <v>2365.9499999999998</v>
      </c>
      <c r="F2137" s="16">
        <v>56602099712</v>
      </c>
      <c r="G2137" s="3">
        <f t="shared" si="132"/>
        <v>-1.1019353531259712E-3</v>
      </c>
      <c r="H2137" s="3">
        <f>1-E2137/MAX(E$2:E2137)</f>
        <v>0.59743585380793585</v>
      </c>
      <c r="I2137" s="32">
        <v>493.99999999999955</v>
      </c>
      <c r="J2137" s="32">
        <v>519.99999999999955</v>
      </c>
      <c r="K2137" s="34">
        <f ca="1">IF(ROW()&gt;计算结果!B$18+1,SUM(OFFSET(I2137,0,0,-计算结果!B$18,1))-SUM(OFFSET(J2137,0,0,-计算结果!B$18,1)),SUM(OFFSET(I2137,0,0,-ROW(),1))-SUM(OFFSET(J2137,0,0,-ROW(),1)))</f>
        <v>2831.9999999999891</v>
      </c>
      <c r="L2137" s="35" t="str">
        <f t="shared" ca="1" si="133"/>
        <v>买</v>
      </c>
      <c r="M2137" s="4" t="str">
        <f t="shared" ca="1" si="134"/>
        <v/>
      </c>
      <c r="N2137" s="3">
        <f ca="1">IF(L2136="买",E2137/E2136-1,0)-IF(M2137=1,计算结果!B$17,0)</f>
        <v>-1.1019353531259712E-3</v>
      </c>
      <c r="O2137" s="2">
        <f t="shared" ca="1" si="135"/>
        <v>2.3728428345478951</v>
      </c>
      <c r="P2137" s="3">
        <f ca="1">1-O2137/MAX(O$2:O2137)</f>
        <v>0.57948133366580667</v>
      </c>
    </row>
    <row r="2138" spans="1:16" x14ac:dyDescent="0.15">
      <c r="A2138" s="1">
        <v>41576</v>
      </c>
      <c r="B2138">
        <v>2369.2199999999998</v>
      </c>
      <c r="C2138">
        <v>2408.62</v>
      </c>
      <c r="D2138">
        <v>2327.9</v>
      </c>
      <c r="E2138" s="2">
        <v>2372.0500000000002</v>
      </c>
      <c r="F2138" s="16">
        <v>91741560832</v>
      </c>
      <c r="G2138" s="3">
        <f t="shared" si="132"/>
        <v>2.5782455250535907E-3</v>
      </c>
      <c r="H2138" s="3">
        <f>1-E2138/MAX(E$2:E2138)</f>
        <v>0.59639794459946915</v>
      </c>
      <c r="I2138" s="32">
        <v>152.12195121951217</v>
      </c>
      <c r="J2138" s="32">
        <v>845.1219512195122</v>
      </c>
      <c r="K2138" s="34">
        <f ca="1">IF(ROW()&gt;计算结果!B$18+1,SUM(OFFSET(I2138,0,0,-计算结果!B$18,1))-SUM(OFFSET(J2138,0,0,-计算结果!B$18,1)),SUM(OFFSET(I2138,0,0,-ROW(),1))-SUM(OFFSET(J2138,0,0,-ROW(),1)))</f>
        <v>2739.9999999999927</v>
      </c>
      <c r="L2138" s="35" t="str">
        <f t="shared" ca="1" si="133"/>
        <v>买</v>
      </c>
      <c r="M2138" s="4" t="str">
        <f t="shared" ca="1" si="134"/>
        <v/>
      </c>
      <c r="N2138" s="3">
        <f ca="1">IF(L2137="买",E2138/E2137-1,0)-IF(M2138=1,计算结果!B$17,0)</f>
        <v>2.5782455250535907E-3</v>
      </c>
      <c r="O2138" s="2">
        <f t="shared" ca="1" si="135"/>
        <v>2.3789606059677237</v>
      </c>
      <c r="P2138" s="3">
        <f ca="1">1-O2138/MAX(O$2:O2138)</f>
        <v>0.57839713329612907</v>
      </c>
    </row>
    <row r="2139" spans="1:16" x14ac:dyDescent="0.15">
      <c r="A2139" s="1">
        <v>41577</v>
      </c>
      <c r="B2139">
        <v>2371.85</v>
      </c>
      <c r="C2139">
        <v>2407.85</v>
      </c>
      <c r="D2139">
        <v>2365.5100000000002</v>
      </c>
      <c r="E2139" s="2">
        <v>2407.4699999999998</v>
      </c>
      <c r="F2139" s="16">
        <v>75735064576</v>
      </c>
      <c r="G2139" s="3">
        <f t="shared" si="132"/>
        <v>1.4932231614004587E-2</v>
      </c>
      <c r="H2139" s="3">
        <f>1-E2139/MAX(E$2:E2139)</f>
        <v>0.59037126522834005</v>
      </c>
      <c r="I2139" s="32">
        <v>895.98701298701292</v>
      </c>
      <c r="J2139" s="32">
        <v>112.98701298701292</v>
      </c>
      <c r="K2139" s="34">
        <f ca="1">IF(ROW()&gt;计算结果!B$18+1,SUM(OFFSET(I2139,0,0,-计算结果!B$18,1))-SUM(OFFSET(J2139,0,0,-计算结果!B$18,1)),SUM(OFFSET(I2139,0,0,-ROW(),1))-SUM(OFFSET(J2139,0,0,-ROW(),1)))</f>
        <v>2708.9999999999891</v>
      </c>
      <c r="L2139" s="35" t="str">
        <f t="shared" ca="1" si="133"/>
        <v>买</v>
      </c>
      <c r="M2139" s="4" t="str">
        <f t="shared" ca="1" si="134"/>
        <v/>
      </c>
      <c r="N2139" s="3">
        <f ca="1">IF(L2138="买",E2139/E2138-1,0)-IF(M2139=1,计算结果!B$17,0)</f>
        <v>1.4932231614004587E-2</v>
      </c>
      <c r="O2139" s="2">
        <f t="shared" ca="1" si="135"/>
        <v>2.4144837967366266</v>
      </c>
      <c r="P2139" s="3">
        <f ca="1">1-O2139/MAX(O$2:O2139)</f>
        <v>0.57210166164137854</v>
      </c>
    </row>
    <row r="2140" spans="1:16" x14ac:dyDescent="0.15">
      <c r="A2140" s="1">
        <v>41578</v>
      </c>
      <c r="B2140">
        <v>2398.39</v>
      </c>
      <c r="C2140">
        <v>2398.39</v>
      </c>
      <c r="D2140">
        <v>2370.23</v>
      </c>
      <c r="E2140" s="2">
        <v>2373.7199999999998</v>
      </c>
      <c r="F2140" s="16">
        <v>70393880576</v>
      </c>
      <c r="G2140" s="3">
        <f t="shared" si="132"/>
        <v>-1.401886627870752E-2</v>
      </c>
      <c r="H2140" s="3">
        <f>1-E2140/MAX(E$2:E2140)</f>
        <v>0.5961137956850201</v>
      </c>
      <c r="I2140" s="32">
        <v>318.01960784313724</v>
      </c>
      <c r="J2140" s="32">
        <v>649.01960784313724</v>
      </c>
      <c r="K2140" s="34">
        <f ca="1">IF(ROW()&gt;计算结果!B$18+1,SUM(OFFSET(I2140,0,0,-计算结果!B$18,1))-SUM(OFFSET(J2140,0,0,-计算结果!B$18,1)),SUM(OFFSET(I2140,0,0,-ROW(),1))-SUM(OFFSET(J2140,0,0,-ROW(),1)))</f>
        <v>1899</v>
      </c>
      <c r="L2140" s="35" t="str">
        <f t="shared" ca="1" si="133"/>
        <v>买</v>
      </c>
      <c r="M2140" s="4" t="str">
        <f t="shared" ca="1" si="134"/>
        <v/>
      </c>
      <c r="N2140" s="3">
        <f ca="1">IF(L2139="买",E2140/E2139-1,0)-IF(M2140=1,计算结果!B$17,0)</f>
        <v>-1.401886627870752E-2</v>
      </c>
      <c r="O2140" s="2">
        <f t="shared" ca="1" si="135"/>
        <v>2.3806354712580697</v>
      </c>
      <c r="P2140" s="3">
        <f ca="1">1-O2140/MAX(O$2:O2140)</f>
        <v>0.57810031122770922</v>
      </c>
    </row>
    <row r="2141" spans="1:16" x14ac:dyDescent="0.15">
      <c r="A2141" s="1">
        <v>41579</v>
      </c>
      <c r="B2141">
        <v>2373.96</v>
      </c>
      <c r="C2141">
        <v>2395</v>
      </c>
      <c r="D2141">
        <v>2365.15</v>
      </c>
      <c r="E2141" s="2">
        <v>2384.96</v>
      </c>
      <c r="F2141" s="16">
        <v>57820024832</v>
      </c>
      <c r="G2141" s="3">
        <f t="shared" si="132"/>
        <v>4.7351835936841891E-3</v>
      </c>
      <c r="H2141" s="3">
        <f>1-E2141/MAX(E$2:E2141)</f>
        <v>0.59420132035663231</v>
      </c>
      <c r="I2141" s="32">
        <v>459.33333333333297</v>
      </c>
      <c r="J2141" s="32">
        <v>433.33333333333297</v>
      </c>
      <c r="K2141" s="34">
        <f ca="1">IF(ROW()&gt;计算结果!B$18+1,SUM(OFFSET(I2141,0,0,-计算结果!B$18,1))-SUM(OFFSET(J2141,0,0,-计算结果!B$18,1)),SUM(OFFSET(I2141,0,0,-ROW(),1))-SUM(OFFSET(J2141,0,0,-ROW(),1)))</f>
        <v>2554.9999999999927</v>
      </c>
      <c r="L2141" s="35" t="str">
        <f t="shared" ca="1" si="133"/>
        <v>买</v>
      </c>
      <c r="M2141" s="4" t="str">
        <f t="shared" ca="1" si="134"/>
        <v/>
      </c>
      <c r="N2141" s="3">
        <f ca="1">IF(L2140="买",E2141/E2140-1,0)-IF(M2141=1,计算结果!B$17,0)</f>
        <v>4.7351835936841891E-3</v>
      </c>
      <c r="O2141" s="2">
        <f t="shared" ca="1" si="135"/>
        <v>2.3919082172841137</v>
      </c>
      <c r="P2141" s="3">
        <f ca="1">1-O2141/MAX(O$2:O2141)</f>
        <v>0.57610253874325412</v>
      </c>
    </row>
    <row r="2142" spans="1:16" x14ac:dyDescent="0.15">
      <c r="A2142" s="1">
        <v>41582</v>
      </c>
      <c r="B2142">
        <v>2397.21</v>
      </c>
      <c r="C2142">
        <v>2404.9</v>
      </c>
      <c r="D2142">
        <v>2376.36</v>
      </c>
      <c r="E2142" s="2">
        <v>2380.4499999999998</v>
      </c>
      <c r="F2142" s="16">
        <v>48959463424</v>
      </c>
      <c r="G2142" s="3">
        <f t="shared" si="132"/>
        <v>-1.8910170401181814E-3</v>
      </c>
      <c r="H2142" s="3">
        <f>1-E2142/MAX(E$2:E2142)</f>
        <v>0.59496869257469553</v>
      </c>
      <c r="I2142" s="32">
        <v>593.57575757575762</v>
      </c>
      <c r="J2142" s="32">
        <v>357.57575757575762</v>
      </c>
      <c r="K2142" s="34">
        <f ca="1">IF(ROW()&gt;计算结果!B$18+1,SUM(OFFSET(I2142,0,0,-计算结果!B$18,1))-SUM(OFFSET(J2142,0,0,-计算结果!B$18,1)),SUM(OFFSET(I2142,0,0,-ROW(),1))-SUM(OFFSET(J2142,0,0,-ROW(),1)))</f>
        <v>3235</v>
      </c>
      <c r="L2142" s="35" t="str">
        <f t="shared" ca="1" si="133"/>
        <v>买</v>
      </c>
      <c r="M2142" s="4" t="str">
        <f t="shared" ca="1" si="134"/>
        <v/>
      </c>
      <c r="N2142" s="3">
        <f ca="1">IF(L2141="买",E2142/E2141-1,0)-IF(M2142=1,计算结果!B$17,0)</f>
        <v>-1.8910170401181814E-3</v>
      </c>
      <c r="O2142" s="2">
        <f t="shared" ca="1" si="135"/>
        <v>2.3873850780868309</v>
      </c>
      <c r="P2142" s="3">
        <f ca="1">1-O2142/MAX(O$2:O2142)</f>
        <v>0.57690413606575341</v>
      </c>
    </row>
    <row r="2143" spans="1:16" x14ac:dyDescent="0.15">
      <c r="A2143" s="1">
        <v>41583</v>
      </c>
      <c r="B2143">
        <v>2366.88</v>
      </c>
      <c r="C2143">
        <v>2385.69</v>
      </c>
      <c r="D2143">
        <v>2343.8000000000002</v>
      </c>
      <c r="E2143" s="2">
        <v>2383.77</v>
      </c>
      <c r="F2143" s="16">
        <v>56935550976</v>
      </c>
      <c r="G2143" s="3">
        <f t="shared" si="132"/>
        <v>1.3946942804932139E-3</v>
      </c>
      <c r="H2143" s="3">
        <f>1-E2143/MAX(E$2:E2143)</f>
        <v>0.59440379772680862</v>
      </c>
      <c r="I2143" s="32">
        <v>696.88888888888891</v>
      </c>
      <c r="J2143" s="32">
        <v>248.88888888888891</v>
      </c>
      <c r="K2143" s="34">
        <f ca="1">IF(ROW()&gt;计算结果!B$18+1,SUM(OFFSET(I2143,0,0,-计算结果!B$18,1))-SUM(OFFSET(J2143,0,0,-计算结果!B$18,1)),SUM(OFFSET(I2143,0,0,-ROW(),1))-SUM(OFFSET(J2143,0,0,-ROW(),1)))</f>
        <v>4464.9999999999927</v>
      </c>
      <c r="L2143" s="35" t="str">
        <f t="shared" ca="1" si="133"/>
        <v>买</v>
      </c>
      <c r="M2143" s="4" t="str">
        <f t="shared" ca="1" si="134"/>
        <v/>
      </c>
      <c r="N2143" s="3">
        <f ca="1">IF(L2142="买",E2143/E2142-1,0)-IF(M2143=1,计算结果!B$17,0)</f>
        <v>1.3946942804932139E-3</v>
      </c>
      <c r="O2143" s="2">
        <f t="shared" ca="1" si="135"/>
        <v>2.3907147504005732</v>
      </c>
      <c r="P2143" s="3">
        <f ca="1">1-O2143/MAX(O$2:O2143)</f>
        <v>0.57631404668422404</v>
      </c>
    </row>
    <row r="2144" spans="1:16" x14ac:dyDescent="0.15">
      <c r="A2144" s="1">
        <v>41584</v>
      </c>
      <c r="B2144">
        <v>2371.3200000000002</v>
      </c>
      <c r="C2144">
        <v>2383.54</v>
      </c>
      <c r="D2144">
        <v>2352.79</v>
      </c>
      <c r="E2144" s="2">
        <v>2353.5700000000002</v>
      </c>
      <c r="F2144" s="16">
        <v>59536871424</v>
      </c>
      <c r="G2144" s="3">
        <f t="shared" si="132"/>
        <v>-1.266900749652855E-2</v>
      </c>
      <c r="H2144" s="3">
        <f>1-E2144/MAX(E$2:E2144)</f>
        <v>0.59954229905397116</v>
      </c>
      <c r="I2144" s="32">
        <v>255.2307692307692</v>
      </c>
      <c r="J2144" s="32">
        <v>729.23076923076917</v>
      </c>
      <c r="K2144" s="34">
        <f ca="1">IF(ROW()&gt;计算结果!B$18+1,SUM(OFFSET(I2144,0,0,-计算结果!B$18,1))-SUM(OFFSET(J2144,0,0,-计算结果!B$18,1)),SUM(OFFSET(I2144,0,0,-ROW(),1))-SUM(OFFSET(J2144,0,0,-ROW(),1)))</f>
        <v>3438.9999999999964</v>
      </c>
      <c r="L2144" s="35" t="str">
        <f t="shared" ca="1" si="133"/>
        <v>买</v>
      </c>
      <c r="M2144" s="4" t="str">
        <f t="shared" ca="1" si="134"/>
        <v/>
      </c>
      <c r="N2144" s="3">
        <f ca="1">IF(L2143="买",E2144/E2143-1,0)-IF(M2144=1,计算结果!B$17,0)</f>
        <v>-1.266900749652855E-2</v>
      </c>
      <c r="O2144" s="2">
        <f t="shared" ca="1" si="135"/>
        <v>2.3604267673056869</v>
      </c>
      <c r="P2144" s="3">
        <f ca="1">1-O2144/MAX(O$2:O2144)</f>
        <v>0.58168172720295552</v>
      </c>
    </row>
    <row r="2145" spans="1:16" x14ac:dyDescent="0.15">
      <c r="A2145" s="1">
        <v>41585</v>
      </c>
      <c r="B2145">
        <v>2351.87</v>
      </c>
      <c r="C2145">
        <v>2356.67</v>
      </c>
      <c r="D2145">
        <v>2328.25</v>
      </c>
      <c r="E2145" s="2">
        <v>2340.5500000000002</v>
      </c>
      <c r="F2145" s="16">
        <v>50942570496</v>
      </c>
      <c r="G2145" s="3">
        <f t="shared" si="132"/>
        <v>-5.5320215672362005E-3</v>
      </c>
      <c r="H2145" s="3">
        <f>1-E2145/MAX(E$2:E2145)</f>
        <v>0.60175763969237051</v>
      </c>
      <c r="I2145" s="32">
        <v>217.70422535211267</v>
      </c>
      <c r="J2145" s="32">
        <v>750.70422535211264</v>
      </c>
      <c r="K2145" s="34">
        <f ca="1">IF(ROW()&gt;计算结果!B$18+1,SUM(OFFSET(I2145,0,0,-计算结果!B$18,1))-SUM(OFFSET(J2145,0,0,-计算结果!B$18,1)),SUM(OFFSET(I2145,0,0,-ROW(),1))-SUM(OFFSET(J2145,0,0,-ROW(),1)))</f>
        <v>1978</v>
      </c>
      <c r="L2145" s="35" t="str">
        <f t="shared" ca="1" si="133"/>
        <v>买</v>
      </c>
      <c r="M2145" s="4" t="str">
        <f t="shared" ca="1" si="134"/>
        <v/>
      </c>
      <c r="N2145" s="3">
        <f ca="1">IF(L2144="买",E2145/E2144-1,0)-IF(M2145=1,计算结果!B$17,0)</f>
        <v>-5.5320215672362005E-3</v>
      </c>
      <c r="O2145" s="2">
        <f t="shared" ca="1" si="135"/>
        <v>2.34736883552107</v>
      </c>
      <c r="P2145" s="3">
        <f ca="1">1-O2145/MAX(O$2:O2145)</f>
        <v>0.58399587291003774</v>
      </c>
    </row>
    <row r="2146" spans="1:16" x14ac:dyDescent="0.15">
      <c r="A2146" s="1">
        <v>41586</v>
      </c>
      <c r="B2146">
        <v>2329.08</v>
      </c>
      <c r="C2146">
        <v>2342.67</v>
      </c>
      <c r="D2146">
        <v>2306.04</v>
      </c>
      <c r="E2146" s="2">
        <v>2307.9499999999998</v>
      </c>
      <c r="F2146" s="16">
        <v>48564998144</v>
      </c>
      <c r="G2146" s="3">
        <f t="shared" si="132"/>
        <v>-1.3928350174104542E-2</v>
      </c>
      <c r="H2146" s="3">
        <f>1-E2146/MAX(E$2:E2146)</f>
        <v>0.60730449874089709</v>
      </c>
      <c r="I2146" s="32">
        <v>174.64556962025316</v>
      </c>
      <c r="J2146" s="32">
        <v>831.64556962025313</v>
      </c>
      <c r="K2146" s="34">
        <f ca="1">IF(ROW()&gt;计算结果!B$18+1,SUM(OFFSET(I2146,0,0,-计算结果!B$18,1))-SUM(OFFSET(J2146,0,0,-计算结果!B$18,1)),SUM(OFFSET(I2146,0,0,-ROW(),1))-SUM(OFFSET(J2146,0,0,-ROW(),1)))</f>
        <v>1523.0000000000073</v>
      </c>
      <c r="L2146" s="35" t="str">
        <f t="shared" ca="1" si="133"/>
        <v>买</v>
      </c>
      <c r="M2146" s="4" t="str">
        <f t="shared" ca="1" si="134"/>
        <v/>
      </c>
      <c r="N2146" s="3">
        <f ca="1">IF(L2145="买",E2146/E2145-1,0)-IF(M2146=1,计算结果!B$17,0)</f>
        <v>-1.3928350174104542E-2</v>
      </c>
      <c r="O2146" s="2">
        <f t="shared" ca="1" si="135"/>
        <v>2.3146738603921526</v>
      </c>
      <c r="P2146" s="3">
        <f ca="1">1-O2146/MAX(O$2:O2146)</f>
        <v>0.58979012406601938</v>
      </c>
    </row>
    <row r="2147" spans="1:16" x14ac:dyDescent="0.15">
      <c r="A2147" s="1">
        <v>41589</v>
      </c>
      <c r="B2147">
        <v>2305.94</v>
      </c>
      <c r="C2147">
        <v>2325.23</v>
      </c>
      <c r="D2147">
        <v>2295</v>
      </c>
      <c r="E2147" s="2">
        <v>2315.89</v>
      </c>
      <c r="F2147" s="16">
        <v>42566549504</v>
      </c>
      <c r="G2147" s="3">
        <f t="shared" si="132"/>
        <v>3.4402825017874061E-3</v>
      </c>
      <c r="H2147" s="3">
        <f>1-E2147/MAX(E$2:E2147)</f>
        <v>0.60595351527938468</v>
      </c>
      <c r="I2147" s="32">
        <v>623.96385542168673</v>
      </c>
      <c r="J2147" s="32">
        <v>340.96385542168673</v>
      </c>
      <c r="K2147" s="34">
        <f ca="1">IF(ROW()&gt;计算结果!B$18+1,SUM(OFFSET(I2147,0,0,-计算结果!B$18,1))-SUM(OFFSET(J2147,0,0,-计算结果!B$18,1)),SUM(OFFSET(I2147,0,0,-ROW(),1))-SUM(OFFSET(J2147,0,0,-ROW(),1)))</f>
        <v>2279</v>
      </c>
      <c r="L2147" s="35" t="str">
        <f t="shared" ca="1" si="133"/>
        <v>买</v>
      </c>
      <c r="M2147" s="4" t="str">
        <f t="shared" ca="1" si="134"/>
        <v/>
      </c>
      <c r="N2147" s="3">
        <f ca="1">IF(L2146="买",E2147/E2146-1,0)-IF(M2147=1,计算结果!B$17,0)</f>
        <v>3.4402825017874061E-3</v>
      </c>
      <c r="O2147" s="2">
        <f t="shared" ca="1" si="135"/>
        <v>2.3226369923714043</v>
      </c>
      <c r="P2147" s="3">
        <f ca="1">1-O2147/MAX(O$2:O2147)</f>
        <v>0.58837888620778345</v>
      </c>
    </row>
    <row r="2148" spans="1:16" x14ac:dyDescent="0.15">
      <c r="A2148" s="1">
        <v>41590</v>
      </c>
      <c r="B2148">
        <v>2319.36</v>
      </c>
      <c r="C2148">
        <v>2342.5300000000002</v>
      </c>
      <c r="D2148">
        <v>2316.6</v>
      </c>
      <c r="E2148" s="2">
        <v>2340</v>
      </c>
      <c r="F2148" s="16">
        <v>49854763008</v>
      </c>
      <c r="G2148" s="3">
        <f t="shared" si="132"/>
        <v>1.041068444528892E-2</v>
      </c>
      <c r="H2148" s="3">
        <f>1-E2148/MAX(E$2:E2148)</f>
        <v>0.60185122167018301</v>
      </c>
      <c r="I2148" s="32">
        <v>800.84210526315792</v>
      </c>
      <c r="J2148" s="32">
        <v>166.84210526315792</v>
      </c>
      <c r="K2148" s="34">
        <f ca="1">IF(ROW()&gt;计算结果!B$18+1,SUM(OFFSET(I2148,0,0,-计算结果!B$18,1))-SUM(OFFSET(J2148,0,0,-计算结果!B$18,1)),SUM(OFFSET(I2148,0,0,-ROW(),1))-SUM(OFFSET(J2148,0,0,-ROW(),1)))</f>
        <v>3225</v>
      </c>
      <c r="L2148" s="35" t="str">
        <f t="shared" ca="1" si="133"/>
        <v>买</v>
      </c>
      <c r="M2148" s="4" t="str">
        <f t="shared" ca="1" si="134"/>
        <v/>
      </c>
      <c r="N2148" s="3">
        <f ca="1">IF(L2147="买",E2148/E2147-1,0)-IF(M2148=1,计算结果!B$17,0)</f>
        <v>1.041068444528892E-2</v>
      </c>
      <c r="O2148" s="2">
        <f t="shared" ca="1" si="135"/>
        <v>2.3468172331799377</v>
      </c>
      <c r="P2148" s="3">
        <f ca="1">1-O2148/MAX(O$2:O2148)</f>
        <v>0.58409362868107428</v>
      </c>
    </row>
    <row r="2149" spans="1:16" x14ac:dyDescent="0.15">
      <c r="A2149" s="1">
        <v>41591</v>
      </c>
      <c r="B2149">
        <v>2325.36</v>
      </c>
      <c r="C2149">
        <v>2325.56</v>
      </c>
      <c r="D2149">
        <v>2287.5500000000002</v>
      </c>
      <c r="E2149" s="2">
        <v>2288.12</v>
      </c>
      <c r="F2149" s="16">
        <v>53183049728</v>
      </c>
      <c r="G2149" s="3">
        <f t="shared" si="132"/>
        <v>-2.2170940170940234E-2</v>
      </c>
      <c r="H2149" s="3">
        <f>1-E2149/MAX(E$2:E2149)</f>
        <v>0.61067855441366636</v>
      </c>
      <c r="I2149" s="32">
        <v>123.55813953488372</v>
      </c>
      <c r="J2149" s="32">
        <v>882.55813953488371</v>
      </c>
      <c r="K2149" s="34">
        <f ca="1">IF(ROW()&gt;计算结果!B$18+1,SUM(OFFSET(I2149,0,0,-计算结果!B$18,1))-SUM(OFFSET(J2149,0,0,-计算结果!B$18,1)),SUM(OFFSET(I2149,0,0,-ROW(),1))-SUM(OFFSET(J2149,0,0,-ROW(),1)))</f>
        <v>3165</v>
      </c>
      <c r="L2149" s="35" t="str">
        <f t="shared" ca="1" si="133"/>
        <v>买</v>
      </c>
      <c r="M2149" s="4" t="str">
        <f t="shared" ca="1" si="134"/>
        <v/>
      </c>
      <c r="N2149" s="3">
        <f ca="1">IF(L2148="买",E2149/E2148-1,0)-IF(M2149=1,计算结果!B$17,0)</f>
        <v>-2.2170940170940234E-2</v>
      </c>
      <c r="O2149" s="2">
        <f t="shared" ca="1" si="135"/>
        <v>2.2947860887109739</v>
      </c>
      <c r="P2149" s="3">
        <f ca="1">1-O2149/MAX(O$2:O2149)</f>
        <v>0.59331466395629895</v>
      </c>
    </row>
    <row r="2150" spans="1:16" x14ac:dyDescent="0.15">
      <c r="A2150" s="1">
        <v>41592</v>
      </c>
      <c r="B2150">
        <v>2291.27</v>
      </c>
      <c r="C2150">
        <v>2305.6999999999998</v>
      </c>
      <c r="D2150">
        <v>2279.0100000000002</v>
      </c>
      <c r="E2150" s="2">
        <v>2304.5</v>
      </c>
      <c r="F2150" s="16">
        <v>51945078784</v>
      </c>
      <c r="G2150" s="3">
        <f t="shared" si="132"/>
        <v>7.1587154519867635E-3</v>
      </c>
      <c r="H2150" s="3">
        <f>1-E2150/MAX(E$2:E2150)</f>
        <v>0.60789151296535771</v>
      </c>
      <c r="I2150" s="32">
        <v>752.07751937984494</v>
      </c>
      <c r="J2150" s="32">
        <v>210.07751937984494</v>
      </c>
      <c r="K2150" s="34">
        <f ca="1">IF(ROW()&gt;计算结果!B$18+1,SUM(OFFSET(I2150,0,0,-计算结果!B$18,1))-SUM(OFFSET(J2150,0,0,-计算结果!B$18,1)),SUM(OFFSET(I2150,0,0,-ROW(),1))-SUM(OFFSET(J2150,0,0,-ROW(),1)))</f>
        <v>3434.0000000000182</v>
      </c>
      <c r="L2150" s="35" t="str">
        <f t="shared" ca="1" si="133"/>
        <v>买</v>
      </c>
      <c r="M2150" s="4" t="str">
        <f t="shared" ca="1" si="134"/>
        <v/>
      </c>
      <c r="N2150" s="3">
        <f ca="1">IF(L2149="买",E2150/E2149-1,0)-IF(M2150=1,计算结果!B$17,0)</f>
        <v>7.1587154519867635E-3</v>
      </c>
      <c r="O2150" s="2">
        <f t="shared" ca="1" si="135"/>
        <v>2.3112138093432333</v>
      </c>
      <c r="P2150" s="3">
        <f ca="1">1-O2150/MAX(O$2:O2150)</f>
        <v>0.59040331935706658</v>
      </c>
    </row>
    <row r="2151" spans="1:16" x14ac:dyDescent="0.15">
      <c r="A2151" s="1">
        <v>41593</v>
      </c>
      <c r="B2151">
        <v>2306.5500000000002</v>
      </c>
      <c r="C2151">
        <v>2377.21</v>
      </c>
      <c r="D2151">
        <v>2306.5500000000002</v>
      </c>
      <c r="E2151" s="2">
        <v>2350.73</v>
      </c>
      <c r="F2151" s="16">
        <v>83147857920</v>
      </c>
      <c r="G2151" s="3">
        <f t="shared" si="132"/>
        <v>2.0060750705142016E-2</v>
      </c>
      <c r="H2151" s="3">
        <f>1-E2151/MAX(E$2:E2151)</f>
        <v>0.60002552235758522</v>
      </c>
      <c r="I2151" s="32">
        <v>957.00161899622242</v>
      </c>
      <c r="J2151" s="32">
        <v>49.001618996222419</v>
      </c>
      <c r="K2151" s="34">
        <f ca="1">IF(ROW()&gt;计算结果!B$18+1,SUM(OFFSET(I2151,0,0,-计算结果!B$18,1))-SUM(OFFSET(J2151,0,0,-计算结果!B$18,1)),SUM(OFFSET(I2151,0,0,-ROW(),1))-SUM(OFFSET(J2151,0,0,-ROW(),1)))</f>
        <v>4152.0000000000073</v>
      </c>
      <c r="L2151" s="35" t="str">
        <f t="shared" ca="1" si="133"/>
        <v>买</v>
      </c>
      <c r="M2151" s="4" t="str">
        <f t="shared" ca="1" si="134"/>
        <v/>
      </c>
      <c r="N2151" s="3">
        <f ca="1">IF(L2150="买",E2151/E2150-1,0)-IF(M2151=1,计算结果!B$17,0)</f>
        <v>2.0060750705142016E-2</v>
      </c>
      <c r="O2151" s="2">
        <f t="shared" ca="1" si="135"/>
        <v>2.3575784933987496</v>
      </c>
      <c r="P2151" s="3">
        <f ca="1">1-O2151/MAX(O$2:O2151)</f>
        <v>0.58218650245703496</v>
      </c>
    </row>
    <row r="2152" spans="1:16" x14ac:dyDescent="0.15">
      <c r="A2152" s="1">
        <v>41596</v>
      </c>
      <c r="B2152">
        <v>2367.88</v>
      </c>
      <c r="C2152">
        <v>2429.5700000000002</v>
      </c>
      <c r="D2152">
        <v>2361.04</v>
      </c>
      <c r="E2152" s="2">
        <v>2428.9</v>
      </c>
      <c r="F2152" s="16">
        <v>108549513216</v>
      </c>
      <c r="G2152" s="3">
        <f t="shared" si="132"/>
        <v>3.3253499976602985E-2</v>
      </c>
      <c r="H2152" s="3">
        <f>1-E2152/MAX(E$2:E2152)</f>
        <v>0.58672497107466137</v>
      </c>
      <c r="I2152" s="32">
        <v>961.99509322865561</v>
      </c>
      <c r="J2152" s="32">
        <v>44.995093228655605</v>
      </c>
      <c r="K2152" s="34">
        <f ca="1">IF(ROW()&gt;计算结果!B$18+1,SUM(OFFSET(I2152,0,0,-计算结果!B$18,1))-SUM(OFFSET(J2152,0,0,-计算结果!B$18,1)),SUM(OFFSET(I2152,0,0,-ROW(),1))-SUM(OFFSET(J2152,0,0,-ROW(),1)))</f>
        <v>4119.9999999999964</v>
      </c>
      <c r="L2152" s="35" t="str">
        <f t="shared" ca="1" si="133"/>
        <v>买</v>
      </c>
      <c r="M2152" s="4" t="str">
        <f t="shared" ca="1" si="134"/>
        <v/>
      </c>
      <c r="N2152" s="3">
        <f ca="1">IF(L2151="买",E2152/E2151-1,0)-IF(M2152=1,计算结果!B$17,0)</f>
        <v>3.3253499976602985E-2</v>
      </c>
      <c r="O2152" s="2">
        <f t="shared" ca="1" si="135"/>
        <v>2.4359762297738246</v>
      </c>
      <c r="P2152" s="3">
        <f ca="1">1-O2152/MAX(O$2:O2152)</f>
        <v>0.56829274132626562</v>
      </c>
    </row>
    <row r="2153" spans="1:16" x14ac:dyDescent="0.15">
      <c r="A2153" s="1">
        <v>41597</v>
      </c>
      <c r="B2153">
        <v>2427.9299999999998</v>
      </c>
      <c r="C2153">
        <v>2427.9299999999998</v>
      </c>
      <c r="D2153">
        <v>2405.08</v>
      </c>
      <c r="E2153" s="2">
        <v>2412.16</v>
      </c>
      <c r="F2153" s="16">
        <v>79884935168</v>
      </c>
      <c r="G2153" s="3">
        <f t="shared" si="132"/>
        <v>-6.8920087282310361E-3</v>
      </c>
      <c r="H2153" s="3">
        <f>1-E2153/MAX(E$2:E2153)</f>
        <v>0.58957326618117478</v>
      </c>
      <c r="I2153" s="32">
        <v>405.55555555555554</v>
      </c>
      <c r="J2153" s="32">
        <v>555.55555555555554</v>
      </c>
      <c r="K2153" s="34">
        <f ca="1">IF(ROW()&gt;计算结果!B$18+1,SUM(OFFSET(I2153,0,0,-计算结果!B$18,1))-SUM(OFFSET(J2153,0,0,-计算结果!B$18,1)),SUM(OFFSET(I2153,0,0,-ROW(),1))-SUM(OFFSET(J2153,0,0,-ROW(),1)))</f>
        <v>3915.9999999999964</v>
      </c>
      <c r="L2153" s="35" t="str">
        <f t="shared" ca="1" si="133"/>
        <v>买</v>
      </c>
      <c r="M2153" s="4" t="str">
        <f t="shared" ca="1" si="134"/>
        <v/>
      </c>
      <c r="N2153" s="3">
        <f ca="1">IF(L2152="买",E2153/E2152-1,0)-IF(M2153=1,计算结果!B$17,0)</f>
        <v>-6.8920087282310361E-3</v>
      </c>
      <c r="O2153" s="2">
        <f t="shared" ca="1" si="135"/>
        <v>2.41918746033646</v>
      </c>
      <c r="P2153" s="3">
        <f ca="1">1-O2153/MAX(O$2:O2153)</f>
        <v>0.57126807152108561</v>
      </c>
    </row>
    <row r="2154" spans="1:16" x14ac:dyDescent="0.15">
      <c r="A2154" s="1">
        <v>41598</v>
      </c>
      <c r="B2154">
        <v>2428.77</v>
      </c>
      <c r="C2154">
        <v>2435.4299999999998</v>
      </c>
      <c r="D2154">
        <v>2406.42</v>
      </c>
      <c r="E2154" s="2">
        <v>2424.85</v>
      </c>
      <c r="F2154" s="16">
        <v>67741429760</v>
      </c>
      <c r="G2154" s="3">
        <f t="shared" si="132"/>
        <v>5.2608450517379612E-3</v>
      </c>
      <c r="H2154" s="3">
        <f>1-E2154/MAX(E$2:E2154)</f>
        <v>0.58741407472946294</v>
      </c>
      <c r="I2154" s="32">
        <v>722.76681614349775</v>
      </c>
      <c r="J2154" s="32">
        <v>223.76681614349775</v>
      </c>
      <c r="K2154" s="34">
        <f ca="1">IF(ROW()&gt;计算结果!B$18+1,SUM(OFFSET(I2154,0,0,-计算结果!B$18,1))-SUM(OFFSET(J2154,0,0,-计算结果!B$18,1)),SUM(OFFSET(I2154,0,0,-ROW(),1))-SUM(OFFSET(J2154,0,0,-ROW(),1)))</f>
        <v>3643.0000000000036</v>
      </c>
      <c r="L2154" s="35" t="str">
        <f t="shared" ca="1" si="133"/>
        <v>买</v>
      </c>
      <c r="M2154" s="4" t="str">
        <f t="shared" ca="1" si="134"/>
        <v/>
      </c>
      <c r="N2154" s="3">
        <f ca="1">IF(L2153="买",E2154/E2153-1,0)-IF(M2154=1,计算结果!B$17,0)</f>
        <v>5.2608450517379612E-3</v>
      </c>
      <c r="O2154" s="2">
        <f t="shared" ca="1" si="135"/>
        <v>2.4319144307163976</v>
      </c>
      <c r="P2154" s="3">
        <f ca="1">1-O2154/MAX(O$2:O2154)</f>
        <v>0.56901257927662541</v>
      </c>
    </row>
    <row r="2155" spans="1:16" x14ac:dyDescent="0.15">
      <c r="A2155" s="1">
        <v>41599</v>
      </c>
      <c r="B2155">
        <v>2412.4499999999998</v>
      </c>
      <c r="C2155">
        <v>2415.38</v>
      </c>
      <c r="D2155">
        <v>2382.88</v>
      </c>
      <c r="E2155" s="2">
        <v>2409.9899999999998</v>
      </c>
      <c r="F2155" s="16">
        <v>82220523520</v>
      </c>
      <c r="G2155" s="3">
        <f t="shared" si="132"/>
        <v>-6.1282141163371273E-3</v>
      </c>
      <c r="H2155" s="3">
        <f>1-E2155/MAX(E$2:E2155)</f>
        <v>0.58994248962090801</v>
      </c>
      <c r="I2155" s="32">
        <v>355.43902439024384</v>
      </c>
      <c r="J2155" s="32">
        <v>602.43902439024384</v>
      </c>
      <c r="K2155" s="34">
        <f ca="1">IF(ROW()&gt;计算结果!B$18+1,SUM(OFFSET(I2155,0,0,-计算结果!B$18,1))-SUM(OFFSET(J2155,0,0,-计算结果!B$18,1)),SUM(OFFSET(I2155,0,0,-ROW(),1))-SUM(OFFSET(J2155,0,0,-ROW(),1)))</f>
        <v>2959.9999999999964</v>
      </c>
      <c r="L2155" s="35" t="str">
        <f t="shared" ca="1" si="133"/>
        <v>买</v>
      </c>
      <c r="M2155" s="4" t="str">
        <f t="shared" ca="1" si="134"/>
        <v/>
      </c>
      <c r="N2155" s="3">
        <f ca="1">IF(L2154="买",E2155/E2154-1,0)-IF(M2155=1,计算结果!B$17,0)</f>
        <v>-6.1282141163371273E-3</v>
      </c>
      <c r="O2155" s="2">
        <f t="shared" ca="1" si="135"/>
        <v>2.4170111383723576</v>
      </c>
      <c r="P2155" s="3">
        <f ca="1">1-O2155/MAX(O$2:O2155)</f>
        <v>0.57165376247226596</v>
      </c>
    </row>
    <row r="2156" spans="1:16" x14ac:dyDescent="0.15">
      <c r="A2156" s="1">
        <v>41600</v>
      </c>
      <c r="B2156">
        <v>2415.29</v>
      </c>
      <c r="C2156">
        <v>2419</v>
      </c>
      <c r="D2156">
        <v>2393.58</v>
      </c>
      <c r="E2156" s="2">
        <v>2397.96</v>
      </c>
      <c r="F2156" s="16">
        <v>70052208640</v>
      </c>
      <c r="G2156" s="3">
        <f t="shared" si="132"/>
        <v>-4.9917219573524241E-3</v>
      </c>
      <c r="H2156" s="3">
        <f>1-E2156/MAX(E$2:E2156)</f>
        <v>0.5919893826992445</v>
      </c>
      <c r="I2156" s="32">
        <v>286.66666666666663</v>
      </c>
      <c r="J2156" s="32">
        <v>666.66666666666663</v>
      </c>
      <c r="K2156" s="34">
        <f ca="1">IF(ROW()&gt;计算结果!B$18+1,SUM(OFFSET(I2156,0,0,-计算结果!B$18,1))-SUM(OFFSET(J2156,0,0,-计算结果!B$18,1)),SUM(OFFSET(I2156,0,0,-ROW(),1))-SUM(OFFSET(J2156,0,0,-ROW(),1)))</f>
        <v>2963</v>
      </c>
      <c r="L2156" s="35" t="str">
        <f t="shared" ca="1" si="133"/>
        <v>买</v>
      </c>
      <c r="M2156" s="4" t="str">
        <f t="shared" ca="1" si="134"/>
        <v/>
      </c>
      <c r="N2156" s="3">
        <f ca="1">IF(L2155="买",E2156/E2155-1,0)-IF(M2156=1,计算结果!B$17,0)</f>
        <v>-4.9917219573524241E-3</v>
      </c>
      <c r="O2156" s="2">
        <f t="shared" ca="1" si="135"/>
        <v>2.4049460908017788</v>
      </c>
      <c r="P2156" s="3">
        <f ca="1">1-O2156/MAX(O$2:O2156)</f>
        <v>0.57379194779148257</v>
      </c>
    </row>
    <row r="2157" spans="1:16" x14ac:dyDescent="0.15">
      <c r="A2157" s="1">
        <v>41603</v>
      </c>
      <c r="B2157">
        <v>2385.7800000000002</v>
      </c>
      <c r="C2157">
        <v>2418.85</v>
      </c>
      <c r="D2157">
        <v>2380.69</v>
      </c>
      <c r="E2157" s="2">
        <v>2388.63</v>
      </c>
      <c r="F2157" s="16">
        <v>63811264512</v>
      </c>
      <c r="G2157" s="3">
        <f t="shared" si="132"/>
        <v>-3.890807186108125E-3</v>
      </c>
      <c r="H2157" s="3">
        <f>1-E2157/MAX(E$2:E2157)</f>
        <v>0.5935768733410467</v>
      </c>
      <c r="I2157" s="32">
        <v>403.71428571428567</v>
      </c>
      <c r="J2157" s="32">
        <v>560.71428571428567</v>
      </c>
      <c r="K2157" s="34">
        <f ca="1">IF(ROW()&gt;计算结果!B$18+1,SUM(OFFSET(I2157,0,0,-计算结果!B$18,1))-SUM(OFFSET(J2157,0,0,-计算结果!B$18,1)),SUM(OFFSET(I2157,0,0,-ROW(),1))-SUM(OFFSET(J2157,0,0,-ROW(),1)))</f>
        <v>2934.9999999999818</v>
      </c>
      <c r="L2157" s="35" t="str">
        <f t="shared" ca="1" si="133"/>
        <v>买</v>
      </c>
      <c r="M2157" s="4" t="str">
        <f t="shared" ca="1" si="134"/>
        <v/>
      </c>
      <c r="N2157" s="3">
        <f ca="1">IF(L2156="买",E2157/E2156-1,0)-IF(M2157=1,计算结果!B$17,0)</f>
        <v>-3.890807186108125E-3</v>
      </c>
      <c r="O2157" s="2">
        <f t="shared" ca="1" si="135"/>
        <v>2.3955889092694846</v>
      </c>
      <c r="P2157" s="3">
        <f ca="1">1-O2157/MAX(O$2:O2157)</f>
        <v>0.57545024114379251</v>
      </c>
    </row>
    <row r="2158" spans="1:16" x14ac:dyDescent="0.15">
      <c r="A2158" s="1">
        <v>41604</v>
      </c>
      <c r="B2158">
        <v>2387.83</v>
      </c>
      <c r="C2158">
        <v>2399.02</v>
      </c>
      <c r="D2158">
        <v>2380.41</v>
      </c>
      <c r="E2158" s="2">
        <v>2387.42</v>
      </c>
      <c r="F2158" s="16">
        <v>53334204416</v>
      </c>
      <c r="G2158" s="3">
        <f t="shared" si="132"/>
        <v>-5.0656652558167536E-4</v>
      </c>
      <c r="H2158" s="3">
        <f>1-E2158/MAX(E$2:E2158)</f>
        <v>0.59378275369223443</v>
      </c>
      <c r="I2158" s="32">
        <v>452.66666666666629</v>
      </c>
      <c r="J2158" s="32">
        <v>466.66666666666629</v>
      </c>
      <c r="K2158" s="34">
        <f ca="1">IF(ROW()&gt;计算结果!B$18+1,SUM(OFFSET(I2158,0,0,-计算结果!B$18,1))-SUM(OFFSET(J2158,0,0,-计算结果!B$18,1)),SUM(OFFSET(I2158,0,0,-ROW(),1))-SUM(OFFSET(J2158,0,0,-ROW(),1)))</f>
        <v>2658.9999999999927</v>
      </c>
      <c r="L2158" s="35" t="str">
        <f t="shared" ca="1" si="133"/>
        <v>买</v>
      </c>
      <c r="M2158" s="4" t="str">
        <f t="shared" ca="1" si="134"/>
        <v/>
      </c>
      <c r="N2158" s="3">
        <f ca="1">IF(L2157="买",E2158/E2157-1,0)-IF(M2158=1,计算结果!B$17,0)</f>
        <v>-5.0656652558167536E-4</v>
      </c>
      <c r="O2158" s="2">
        <f t="shared" ca="1" si="135"/>
        <v>2.3943753841189941</v>
      </c>
      <c r="P2158" s="3">
        <f ca="1">1-O2158/MAX(O$2:O2158)</f>
        <v>0.57566530384007286</v>
      </c>
    </row>
    <row r="2159" spans="1:16" x14ac:dyDescent="0.15">
      <c r="A2159" s="1">
        <v>41605</v>
      </c>
      <c r="B2159">
        <v>2386.36</v>
      </c>
      <c r="C2159">
        <v>2422.81</v>
      </c>
      <c r="D2159">
        <v>2383.7800000000002</v>
      </c>
      <c r="E2159" s="2">
        <v>2414.48</v>
      </c>
      <c r="F2159" s="16">
        <v>70744776704</v>
      </c>
      <c r="G2159" s="3">
        <f t="shared" si="132"/>
        <v>1.1334411205401684E-2</v>
      </c>
      <c r="H2159" s="3">
        <f>1-E2159/MAX(E$2:E2159)</f>
        <v>0.58917852038385621</v>
      </c>
      <c r="I2159" s="32">
        <v>776.25974025974028</v>
      </c>
      <c r="J2159" s="32">
        <v>190.25974025974028</v>
      </c>
      <c r="K2159" s="34">
        <f ca="1">IF(ROW()&gt;计算结果!B$18+1,SUM(OFFSET(I2159,0,0,-计算结果!B$18,1))-SUM(OFFSET(J2159,0,0,-计算结果!B$18,1)),SUM(OFFSET(I2159,0,0,-ROW(),1))-SUM(OFFSET(J2159,0,0,-ROW(),1)))</f>
        <v>2412.9999999999854</v>
      </c>
      <c r="L2159" s="35" t="str">
        <f t="shared" ca="1" si="133"/>
        <v>买</v>
      </c>
      <c r="M2159" s="4" t="str">
        <f t="shared" ca="1" si="134"/>
        <v/>
      </c>
      <c r="N2159" s="3">
        <f ca="1">IF(L2158="买",E2159/E2158-1,0)-IF(M2159=1,计算结果!B$17,0)</f>
        <v>1.1334411205401684E-2</v>
      </c>
      <c r="O2159" s="2">
        <f t="shared" ca="1" si="135"/>
        <v>2.4215142193026904</v>
      </c>
      <c r="P2159" s="3">
        <f ca="1">1-O2159/MAX(O$2:O2159)</f>
        <v>0.570855719905077</v>
      </c>
    </row>
    <row r="2160" spans="1:16" x14ac:dyDescent="0.15">
      <c r="A2160" s="1">
        <v>41606</v>
      </c>
      <c r="B2160">
        <v>2419.15</v>
      </c>
      <c r="C2160">
        <v>2460.56</v>
      </c>
      <c r="D2160">
        <v>2417.2399999999998</v>
      </c>
      <c r="E2160" s="2">
        <v>2439.5300000000002</v>
      </c>
      <c r="F2160" s="16">
        <v>86852444160</v>
      </c>
      <c r="G2160" s="3">
        <f t="shared" si="132"/>
        <v>1.0374904741393687E-2</v>
      </c>
      <c r="H2160" s="3">
        <f>1-E2160/MAX(E$2:E2160)</f>
        <v>0.58491628666712037</v>
      </c>
      <c r="I2160" s="32">
        <v>715.84615384615381</v>
      </c>
      <c r="J2160" s="32">
        <v>253.84615384615381</v>
      </c>
      <c r="K2160" s="34">
        <f ca="1">IF(ROW()&gt;计算结果!B$18+1,SUM(OFFSET(I2160,0,0,-计算结果!B$18,1))-SUM(OFFSET(J2160,0,0,-计算结果!B$18,1)),SUM(OFFSET(I2160,0,0,-ROW(),1))-SUM(OFFSET(J2160,0,0,-ROW(),1)))</f>
        <v>2629.9999999999854</v>
      </c>
      <c r="L2160" s="35" t="str">
        <f t="shared" ca="1" si="133"/>
        <v>买</v>
      </c>
      <c r="M2160" s="4" t="str">
        <f t="shared" ca="1" si="134"/>
        <v/>
      </c>
      <c r="N2160" s="3">
        <f ca="1">IF(L2159="买",E2160/E2159-1,0)-IF(M2160=1,计算结果!B$17,0)</f>
        <v>1.0374904741393687E-2</v>
      </c>
      <c r="O2160" s="2">
        <f t="shared" ca="1" si="135"/>
        <v>2.4466371986578861</v>
      </c>
      <c r="P2160" s="3">
        <f ca="1">1-O2160/MAX(O$2:O2160)</f>
        <v>0.56640338887877828</v>
      </c>
    </row>
    <row r="2161" spans="1:16" x14ac:dyDescent="0.15">
      <c r="A2161" s="1">
        <v>41607</v>
      </c>
      <c r="B2161">
        <v>2442.6799999999998</v>
      </c>
      <c r="C2161">
        <v>2446.39</v>
      </c>
      <c r="D2161">
        <v>2432.39</v>
      </c>
      <c r="E2161" s="2">
        <v>2438.94</v>
      </c>
      <c r="F2161" s="16">
        <v>61907374080</v>
      </c>
      <c r="G2161" s="3">
        <f t="shared" si="132"/>
        <v>-2.4184986452313595E-4</v>
      </c>
      <c r="H2161" s="3">
        <f>1-E2161/MAX(E$2:E2161)</f>
        <v>0.58501667460695561</v>
      </c>
      <c r="I2161" s="32">
        <v>511.33333333333348</v>
      </c>
      <c r="J2161" s="32">
        <v>433.33333333333348</v>
      </c>
      <c r="K2161" s="34">
        <f ca="1">IF(ROW()&gt;计算结果!B$18+1,SUM(OFFSET(I2161,0,0,-计算结果!B$18,1))-SUM(OFFSET(J2161,0,0,-计算结果!B$18,1)),SUM(OFFSET(I2161,0,0,-ROW(),1))-SUM(OFFSET(J2161,0,0,-ROW(),1)))</f>
        <v>3051</v>
      </c>
      <c r="L2161" s="35" t="str">
        <f t="shared" ca="1" si="133"/>
        <v>买</v>
      </c>
      <c r="M2161" s="4" t="str">
        <f t="shared" ca="1" si="134"/>
        <v/>
      </c>
      <c r="N2161" s="3">
        <f ca="1">IF(L2160="买",E2161/E2160-1,0)-IF(M2161=1,计算结果!B$17,0)</f>
        <v>-2.4184986452313595E-4</v>
      </c>
      <c r="O2161" s="2">
        <f t="shared" ca="1" si="135"/>
        <v>2.4460454797828532</v>
      </c>
      <c r="P2161" s="3">
        <f ca="1">1-O2161/MAX(O$2:O2161)</f>
        <v>0.5665082541604356</v>
      </c>
    </row>
    <row r="2162" spans="1:16" x14ac:dyDescent="0.15">
      <c r="A2162" s="1">
        <v>41610</v>
      </c>
      <c r="B2162">
        <v>2423.9699999999998</v>
      </c>
      <c r="C2162">
        <v>2464.86</v>
      </c>
      <c r="D2162">
        <v>2397.0100000000002</v>
      </c>
      <c r="E2162" s="2">
        <v>2418.79</v>
      </c>
      <c r="F2162" s="16">
        <v>112921837568</v>
      </c>
      <c r="G2162" s="3">
        <f t="shared" si="132"/>
        <v>-8.2617858577906933E-3</v>
      </c>
      <c r="H2162" s="3">
        <f>1-E2162/MAX(E$2:E2162)</f>
        <v>0.5884451779759069</v>
      </c>
      <c r="I2162" s="32">
        <v>116.25287356321839</v>
      </c>
      <c r="J2162" s="32">
        <v>894.25287356321837</v>
      </c>
      <c r="K2162" s="34">
        <f ca="1">IF(ROW()&gt;计算结果!B$18+1,SUM(OFFSET(I2162,0,0,-计算结果!B$18,1))-SUM(OFFSET(J2162,0,0,-计算结果!B$18,1)),SUM(OFFSET(I2162,0,0,-ROW(),1))-SUM(OFFSET(J2162,0,0,-ROW(),1)))</f>
        <v>2840.0000000000036</v>
      </c>
      <c r="L2162" s="35" t="str">
        <f t="shared" ca="1" si="133"/>
        <v>买</v>
      </c>
      <c r="M2162" s="4" t="str">
        <f t="shared" ca="1" si="134"/>
        <v/>
      </c>
      <c r="N2162" s="3">
        <f ca="1">IF(L2161="买",E2162/E2161-1,0)-IF(M2162=1,计算结果!B$17,0)</f>
        <v>-8.2617858577906933E-3</v>
      </c>
      <c r="O2162" s="2">
        <f t="shared" ca="1" si="135"/>
        <v>2.4258367758304704</v>
      </c>
      <c r="P2162" s="3">
        <f ca="1">1-O2162/MAX(O$2:O2162)</f>
        <v>0.5700896701356819</v>
      </c>
    </row>
    <row r="2163" spans="1:16" x14ac:dyDescent="0.15">
      <c r="A2163" s="1">
        <v>41611</v>
      </c>
      <c r="B2163">
        <v>2410.69</v>
      </c>
      <c r="C2163">
        <v>2448.33</v>
      </c>
      <c r="D2163">
        <v>2406.66</v>
      </c>
      <c r="E2163" s="2">
        <v>2442.7800000000002</v>
      </c>
      <c r="F2163" s="16">
        <v>72045232128</v>
      </c>
      <c r="G2163" s="3">
        <f t="shared" si="132"/>
        <v>9.9181822316116719E-3</v>
      </c>
      <c r="H2163" s="3">
        <f>1-E2163/MAX(E$2:E2163)</f>
        <v>0.58436330225277344</v>
      </c>
      <c r="I2163" s="32">
        <v>901.046997389034</v>
      </c>
      <c r="J2163" s="32">
        <v>104.046997389034</v>
      </c>
      <c r="K2163" s="34">
        <f ca="1">IF(ROW()&gt;计算结果!B$18+1,SUM(OFFSET(I2163,0,0,-计算结果!B$18,1))-SUM(OFFSET(J2163,0,0,-计算结果!B$18,1)),SUM(OFFSET(I2163,0,0,-ROW(),1))-SUM(OFFSET(J2163,0,0,-ROW(),1)))</f>
        <v>4277.0000000000073</v>
      </c>
      <c r="L2163" s="35" t="str">
        <f t="shared" ca="1" si="133"/>
        <v>买</v>
      </c>
      <c r="M2163" s="4" t="str">
        <f t="shared" ca="1" si="134"/>
        <v/>
      </c>
      <c r="N2163" s="3">
        <f ca="1">IF(L2162="买",E2163/E2162-1,0)-IF(M2163=1,计算结果!B$17,0)</f>
        <v>9.9181822316116719E-3</v>
      </c>
      <c r="O2163" s="2">
        <f t="shared" ca="1" si="135"/>
        <v>2.4498966670373021</v>
      </c>
      <c r="P2163" s="3">
        <f ca="1">1-O2163/MAX(O$2:O2163)</f>
        <v>0.56582574114083539</v>
      </c>
    </row>
    <row r="2164" spans="1:16" x14ac:dyDescent="0.15">
      <c r="A2164" s="1">
        <v>41612</v>
      </c>
      <c r="B2164">
        <v>2439.8200000000002</v>
      </c>
      <c r="C2164">
        <v>2486.64</v>
      </c>
      <c r="D2164">
        <v>2434.69</v>
      </c>
      <c r="E2164" s="2">
        <v>2475.14</v>
      </c>
      <c r="F2164" s="16">
        <v>94783930368</v>
      </c>
      <c r="G2164" s="3">
        <f t="shared" si="132"/>
        <v>1.3247201958424215E-2</v>
      </c>
      <c r="H2164" s="3">
        <f>1-E2164/MAX(E$2:E2164)</f>
        <v>0.57885727897638328</v>
      </c>
      <c r="I2164" s="32">
        <v>915.98845750262331</v>
      </c>
      <c r="J2164" s="32">
        <v>86.988457502623305</v>
      </c>
      <c r="K2164" s="34">
        <f ca="1">IF(ROW()&gt;计算结果!B$18+1,SUM(OFFSET(I2164,0,0,-计算结果!B$18,1))-SUM(OFFSET(J2164,0,0,-计算结果!B$18,1)),SUM(OFFSET(I2164,0,0,-ROW(),1))-SUM(OFFSET(J2164,0,0,-ROW(),1)))</f>
        <v>4368.0000000000073</v>
      </c>
      <c r="L2164" s="35" t="str">
        <f t="shared" ca="1" si="133"/>
        <v>买</v>
      </c>
      <c r="M2164" s="4" t="str">
        <f t="shared" ca="1" si="134"/>
        <v/>
      </c>
      <c r="N2164" s="3">
        <f ca="1">IF(L2163="买",E2164/E2163-1,0)-IF(M2164=1,计算结果!B$17,0)</f>
        <v>1.3247201958424215E-2</v>
      </c>
      <c r="O2164" s="2">
        <f t="shared" ca="1" si="135"/>
        <v>2.4823509429628157</v>
      </c>
      <c r="P2164" s="3">
        <f ca="1">1-O2164/MAX(O$2:O2164)</f>
        <v>0.56007414704857883</v>
      </c>
    </row>
    <row r="2165" spans="1:16" x14ac:dyDescent="0.15">
      <c r="A2165" s="1">
        <v>41613</v>
      </c>
      <c r="B2165">
        <v>2476.4499999999998</v>
      </c>
      <c r="C2165">
        <v>2481.75</v>
      </c>
      <c r="D2165">
        <v>2460.58</v>
      </c>
      <c r="E2165" s="2">
        <v>2468.1999999999998</v>
      </c>
      <c r="F2165" s="16">
        <v>72999927808</v>
      </c>
      <c r="G2165" s="3">
        <f t="shared" si="132"/>
        <v>-2.8038818006254074E-3</v>
      </c>
      <c r="H2165" s="3">
        <f>1-E2165/MAX(E$2:E2165)</f>
        <v>0.58003811338732736</v>
      </c>
      <c r="I2165" s="32">
        <v>474.9999999999996</v>
      </c>
      <c r="J2165" s="32">
        <v>499.9999999999996</v>
      </c>
      <c r="K2165" s="34">
        <f ca="1">IF(ROW()&gt;计算结果!B$18+1,SUM(OFFSET(I2165,0,0,-计算结果!B$18,1))-SUM(OFFSET(J2165,0,0,-计算结果!B$18,1)),SUM(OFFSET(I2165,0,0,-ROW(),1))-SUM(OFFSET(J2165,0,0,-ROW(),1)))</f>
        <v>4670</v>
      </c>
      <c r="L2165" s="35" t="str">
        <f t="shared" ca="1" si="133"/>
        <v>买</v>
      </c>
      <c r="M2165" s="4" t="str">
        <f t="shared" ca="1" si="134"/>
        <v/>
      </c>
      <c r="N2165" s="3">
        <f ca="1">IF(L2164="买",E2165/E2164-1,0)-IF(M2165=1,计算结果!B$17,0)</f>
        <v>-2.8038818006254074E-3</v>
      </c>
      <c r="O2165" s="2">
        <f t="shared" ca="1" si="135"/>
        <v>2.4753907243310769</v>
      </c>
      <c r="P2165" s="3">
        <f ca="1">1-O2165/MAX(O$2:O2165)</f>
        <v>0.561307647141294</v>
      </c>
    </row>
    <row r="2166" spans="1:16" x14ac:dyDescent="0.15">
      <c r="A2166" s="1">
        <v>41614</v>
      </c>
      <c r="B2166">
        <v>2463.04</v>
      </c>
      <c r="C2166">
        <v>2470.81</v>
      </c>
      <c r="D2166">
        <v>2445.62</v>
      </c>
      <c r="E2166" s="2">
        <v>2452.29</v>
      </c>
      <c r="F2166" s="16">
        <v>64843206656</v>
      </c>
      <c r="G2166" s="3">
        <f t="shared" si="132"/>
        <v>-6.4459930313588432E-3</v>
      </c>
      <c r="H2166" s="3">
        <f>1-E2166/MAX(E$2:E2166)</f>
        <v>0.58274518478186899</v>
      </c>
      <c r="I2166" s="32">
        <v>362.99999999999994</v>
      </c>
      <c r="J2166" s="32">
        <v>605</v>
      </c>
      <c r="K2166" s="34">
        <f ca="1">IF(ROW()&gt;计算结果!B$18+1,SUM(OFFSET(I2166,0,0,-计算结果!B$18,1))-SUM(OFFSET(J2166,0,0,-计算结果!B$18,1)),SUM(OFFSET(I2166,0,0,-ROW(),1))-SUM(OFFSET(J2166,0,0,-ROW(),1)))</f>
        <v>4133.0000000000073</v>
      </c>
      <c r="L2166" s="35" t="str">
        <f t="shared" ca="1" si="133"/>
        <v>买</v>
      </c>
      <c r="M2166" s="4" t="str">
        <f t="shared" ca="1" si="134"/>
        <v/>
      </c>
      <c r="N2166" s="3">
        <f ca="1">IF(L2165="买",E2166/E2165-1,0)-IF(M2166=1,计算结果!B$17,0)</f>
        <v>-6.4459930313588432E-3</v>
      </c>
      <c r="O2166" s="2">
        <f t="shared" ca="1" si="135"/>
        <v>2.4594343729721486</v>
      </c>
      <c r="P2166" s="3">
        <f ca="1">1-O2166/MAX(O$2:O2166)</f>
        <v>0.56413545499073159</v>
      </c>
    </row>
    <row r="2167" spans="1:16" x14ac:dyDescent="0.15">
      <c r="A2167" s="1">
        <v>41617</v>
      </c>
      <c r="B2167">
        <v>2460.0300000000002</v>
      </c>
      <c r="C2167">
        <v>2468.9499999999998</v>
      </c>
      <c r="D2167">
        <v>2445.94</v>
      </c>
      <c r="E2167" s="2">
        <v>2450.87</v>
      </c>
      <c r="F2167" s="16">
        <v>57634537472</v>
      </c>
      <c r="G2167" s="3">
        <f t="shared" si="132"/>
        <v>-5.7905060168250699E-4</v>
      </c>
      <c r="H2167" s="3">
        <f>1-E2167/MAX(E$2:E2167)</f>
        <v>0.5829867964336759</v>
      </c>
      <c r="I2167" s="32">
        <v>602.70886075949363</v>
      </c>
      <c r="J2167" s="32">
        <v>336.70886075949363</v>
      </c>
      <c r="K2167" s="34">
        <f ca="1">IF(ROW()&gt;计算结果!B$18+1,SUM(OFFSET(I2167,0,0,-计算结果!B$18,1))-SUM(OFFSET(J2167,0,0,-计算结果!B$18,1)),SUM(OFFSET(I2167,0,0,-ROW(),1))-SUM(OFFSET(J2167,0,0,-ROW(),1)))</f>
        <v>4623.9999999999927</v>
      </c>
      <c r="L2167" s="35" t="str">
        <f t="shared" ca="1" si="133"/>
        <v>买</v>
      </c>
      <c r="M2167" s="4" t="str">
        <f t="shared" ca="1" si="134"/>
        <v/>
      </c>
      <c r="N2167" s="3">
        <f ca="1">IF(L2166="买",E2167/E2166-1,0)-IF(M2167=1,计算结果!B$17,0)</f>
        <v>-5.7905060168250699E-4</v>
      </c>
      <c r="O2167" s="2">
        <f t="shared" ca="1" si="135"/>
        <v>2.4580102360186804</v>
      </c>
      <c r="P2167" s="3">
        <f ca="1">1-O2167/MAX(O$2:O2167)</f>
        <v>0.56438784261777131</v>
      </c>
    </row>
    <row r="2168" spans="1:16" x14ac:dyDescent="0.15">
      <c r="A2168" s="1">
        <v>41618</v>
      </c>
      <c r="B2168">
        <v>2456.23</v>
      </c>
      <c r="C2168">
        <v>2466.66</v>
      </c>
      <c r="D2168">
        <v>2444.5300000000002</v>
      </c>
      <c r="E2168" s="2">
        <v>2453.3200000000002</v>
      </c>
      <c r="F2168" s="16">
        <v>61236727808</v>
      </c>
      <c r="G2168" s="3">
        <f t="shared" si="132"/>
        <v>9.9964502401195254E-4</v>
      </c>
      <c r="H2168" s="3">
        <f>1-E2168/MAX(E$2:E2168)</f>
        <v>0.58256993125978351</v>
      </c>
      <c r="I2168" s="32">
        <v>549.3333333333328</v>
      </c>
      <c r="J2168" s="32">
        <v>533.3333333333328</v>
      </c>
      <c r="K2168" s="34">
        <f ca="1">IF(ROW()&gt;计算结果!B$18+1,SUM(OFFSET(I2168,0,0,-计算结果!B$18,1))-SUM(OFFSET(J2168,0,0,-计算结果!B$18,1)),SUM(OFFSET(I2168,0,0,-ROW(),1))-SUM(OFFSET(J2168,0,0,-ROW(),1)))</f>
        <v>5035.9999999999964</v>
      </c>
      <c r="L2168" s="35" t="str">
        <f t="shared" ca="1" si="133"/>
        <v>买</v>
      </c>
      <c r="M2168" s="4" t="str">
        <f t="shared" ca="1" si="134"/>
        <v/>
      </c>
      <c r="N2168" s="3">
        <f ca="1">IF(L2167="买",E2168/E2167-1,0)-IF(M2168=1,计算结果!B$17,0)</f>
        <v>9.9964502401195254E-4</v>
      </c>
      <c r="O2168" s="2">
        <f t="shared" ca="1" si="135"/>
        <v>2.4604673737200868</v>
      </c>
      <c r="P2168" s="3">
        <f ca="1">1-O2168/MAX(O$2:O2168)</f>
        <v>0.56395238509224499</v>
      </c>
    </row>
    <row r="2169" spans="1:16" x14ac:dyDescent="0.15">
      <c r="A2169" s="1">
        <v>41619</v>
      </c>
      <c r="B2169">
        <v>2440.5</v>
      </c>
      <c r="C2169">
        <v>2440.5</v>
      </c>
      <c r="D2169">
        <v>2400.7399999999998</v>
      </c>
      <c r="E2169" s="2">
        <v>2412.7600000000002</v>
      </c>
      <c r="F2169" s="16">
        <v>62808850432</v>
      </c>
      <c r="G2169" s="3">
        <f t="shared" si="132"/>
        <v>-1.6532698547274682E-2</v>
      </c>
      <c r="H2169" s="3">
        <f>1-E2169/MAX(E$2:E2169)</f>
        <v>0.5894711767508336</v>
      </c>
      <c r="I2169" s="32">
        <v>168</v>
      </c>
      <c r="J2169" s="32">
        <v>840</v>
      </c>
      <c r="K2169" s="34">
        <f ca="1">IF(ROW()&gt;计算结果!B$18+1,SUM(OFFSET(I2169,0,0,-计算结果!B$18,1))-SUM(OFFSET(J2169,0,0,-计算结果!B$18,1)),SUM(OFFSET(I2169,0,0,-ROW(),1))-SUM(OFFSET(J2169,0,0,-ROW(),1)))</f>
        <v>3442.0000000000036</v>
      </c>
      <c r="L2169" s="35" t="str">
        <f t="shared" ca="1" si="133"/>
        <v>买</v>
      </c>
      <c r="M2169" s="4" t="str">
        <f t="shared" ca="1" si="134"/>
        <v/>
      </c>
      <c r="N2169" s="3">
        <f ca="1">IF(L2168="买",E2169/E2168-1,0)-IF(M2169=1,计算结果!B$17,0)</f>
        <v>-1.6532698547274682E-2</v>
      </c>
      <c r="O2169" s="2">
        <f t="shared" ca="1" si="135"/>
        <v>2.4197892083449681</v>
      </c>
      <c r="P2169" s="3">
        <f ca="1">1-O2169/MAX(O$2:O2169)</f>
        <v>0.57116142886177301</v>
      </c>
    </row>
    <row r="2170" spans="1:16" x14ac:dyDescent="0.15">
      <c r="A2170" s="1">
        <v>41620</v>
      </c>
      <c r="B2170">
        <v>2406.77</v>
      </c>
      <c r="C2170">
        <v>2423.31</v>
      </c>
      <c r="D2170">
        <v>2402.77</v>
      </c>
      <c r="E2170" s="2">
        <v>2410.02</v>
      </c>
      <c r="F2170" s="16">
        <v>47481446400</v>
      </c>
      <c r="G2170" s="3">
        <f t="shared" si="132"/>
        <v>-1.1356289063149116E-3</v>
      </c>
      <c r="H2170" s="3">
        <f>1-E2170/MAX(E$2:E2170)</f>
        <v>0.58993738514939087</v>
      </c>
      <c r="I2170" s="32">
        <v>494.66666666666623</v>
      </c>
      <c r="J2170" s="32">
        <v>466.66666666666623</v>
      </c>
      <c r="K2170" s="34">
        <f ca="1">IF(ROW()&gt;计算结果!B$18+1,SUM(OFFSET(I2170,0,0,-计算结果!B$18,1))-SUM(OFFSET(J2170,0,0,-计算结果!B$18,1)),SUM(OFFSET(I2170,0,0,-ROW(),1))-SUM(OFFSET(J2170,0,0,-ROW(),1)))</f>
        <v>3079</v>
      </c>
      <c r="L2170" s="35" t="str">
        <f t="shared" ca="1" si="133"/>
        <v>买</v>
      </c>
      <c r="M2170" s="4" t="str">
        <f t="shared" ca="1" si="134"/>
        <v/>
      </c>
      <c r="N2170" s="3">
        <f ca="1">IF(L2169="买",E2170/E2169-1,0)-IF(M2170=1,计算结果!B$17,0)</f>
        <v>-1.1356289063149116E-3</v>
      </c>
      <c r="O2170" s="2">
        <f t="shared" ca="1" si="135"/>
        <v>2.4170412257727829</v>
      </c>
      <c r="P2170" s="3">
        <f ca="1">1-O2170/MAX(O$2:O2170)</f>
        <v>0.57164843033930035</v>
      </c>
    </row>
    <row r="2171" spans="1:16" x14ac:dyDescent="0.15">
      <c r="A2171" s="1">
        <v>41621</v>
      </c>
      <c r="B2171">
        <v>2388.66</v>
      </c>
      <c r="C2171">
        <v>2416.2600000000002</v>
      </c>
      <c r="D2171">
        <v>2386.25</v>
      </c>
      <c r="E2171" s="2">
        <v>2406.64</v>
      </c>
      <c r="F2171" s="16">
        <v>47583526912</v>
      </c>
      <c r="G2171" s="3">
        <f t="shared" si="132"/>
        <v>-1.4024779877346294E-3</v>
      </c>
      <c r="H2171" s="3">
        <f>1-E2171/MAX(E$2:E2171)</f>
        <v>0.59051248894031172</v>
      </c>
      <c r="I2171" s="32">
        <v>504.54545454545416</v>
      </c>
      <c r="J2171" s="32">
        <v>454.54545454545416</v>
      </c>
      <c r="K2171" s="34">
        <f ca="1">IF(ROW()&gt;计算结果!B$18+1,SUM(OFFSET(I2171,0,0,-计算结果!B$18,1))-SUM(OFFSET(J2171,0,0,-计算结果!B$18,1)),SUM(OFFSET(I2171,0,0,-ROW(),1))-SUM(OFFSET(J2171,0,0,-ROW(),1)))</f>
        <v>3321</v>
      </c>
      <c r="L2171" s="35" t="str">
        <f t="shared" ca="1" si="133"/>
        <v>买</v>
      </c>
      <c r="M2171" s="4" t="str">
        <f t="shared" ca="1" si="134"/>
        <v/>
      </c>
      <c r="N2171" s="3">
        <f ca="1">IF(L2170="买",E2171/E2170-1,0)-IF(M2171=1,计算结果!B$17,0)</f>
        <v>-1.4024779877346294E-3</v>
      </c>
      <c r="O2171" s="2">
        <f t="shared" ca="1" si="135"/>
        <v>2.4136513786581895</v>
      </c>
      <c r="P2171" s="3">
        <f ca="1">1-O2171/MAX(O$2:O2171)</f>
        <v>0.57224918398676117</v>
      </c>
    </row>
    <row r="2172" spans="1:16" x14ac:dyDescent="0.15">
      <c r="A2172" s="1">
        <v>41624</v>
      </c>
      <c r="B2172">
        <v>2408.6799999999998</v>
      </c>
      <c r="C2172">
        <v>2412.73</v>
      </c>
      <c r="D2172">
        <v>2367.4299999999998</v>
      </c>
      <c r="E2172" s="2">
        <v>2367.92</v>
      </c>
      <c r="F2172" s="16">
        <v>62107893760</v>
      </c>
      <c r="G2172" s="3">
        <f t="shared" si="132"/>
        <v>-1.6088820928763625E-2</v>
      </c>
      <c r="H2172" s="3">
        <f>1-E2172/MAX(E$2:E2172)</f>
        <v>0.5971006601783162</v>
      </c>
      <c r="I2172" s="32">
        <v>132.35294117647058</v>
      </c>
      <c r="J2172" s="32">
        <v>882.35294117647061</v>
      </c>
      <c r="K2172" s="34">
        <f ca="1">IF(ROW()&gt;计算结果!B$18+1,SUM(OFFSET(I2172,0,0,-计算结果!B$18,1))-SUM(OFFSET(J2172,0,0,-计算结果!B$18,1)),SUM(OFFSET(I2172,0,0,-ROW(),1))-SUM(OFFSET(J2172,0,0,-ROW(),1)))</f>
        <v>2719</v>
      </c>
      <c r="L2172" s="35" t="str">
        <f t="shared" ca="1" si="133"/>
        <v>买</v>
      </c>
      <c r="M2172" s="4" t="str">
        <f t="shared" ca="1" si="134"/>
        <v/>
      </c>
      <c r="N2172" s="3">
        <f ca="1">IF(L2171="买",E2172/E2171-1,0)-IF(M2172=1,计算结果!B$17,0)</f>
        <v>-1.6088820928763625E-2</v>
      </c>
      <c r="O2172" s="2">
        <f t="shared" ca="1" si="135"/>
        <v>2.3748185738424943</v>
      </c>
      <c r="P2172" s="3">
        <f ca="1">1-O2172/MAX(O$2:O2172)</f>
        <v>0.57913119026773063</v>
      </c>
    </row>
    <row r="2173" spans="1:16" x14ac:dyDescent="0.15">
      <c r="A2173" s="1">
        <v>41625</v>
      </c>
      <c r="B2173">
        <v>2369.2600000000002</v>
      </c>
      <c r="C2173">
        <v>2373.29</v>
      </c>
      <c r="D2173">
        <v>2351.1799999999998</v>
      </c>
      <c r="E2173" s="2">
        <v>2356.38</v>
      </c>
      <c r="F2173" s="16">
        <v>46306074624</v>
      </c>
      <c r="G2173" s="3">
        <f t="shared" si="132"/>
        <v>-4.8734754552518522E-3</v>
      </c>
      <c r="H2173" s="3">
        <f>1-E2173/MAX(E$2:E2173)</f>
        <v>0.59906418022187435</v>
      </c>
      <c r="I2173" s="32">
        <v>332.58333333333337</v>
      </c>
      <c r="J2173" s="32">
        <v>639.58333333333337</v>
      </c>
      <c r="K2173" s="34">
        <f ca="1">IF(ROW()&gt;计算结果!B$18+1,SUM(OFFSET(I2173,0,0,-计算结果!B$18,1))-SUM(OFFSET(J2173,0,0,-计算结果!B$18,1)),SUM(OFFSET(I2173,0,0,-ROW(),1))-SUM(OFFSET(J2173,0,0,-ROW(),1)))</f>
        <v>2445.0000000000073</v>
      </c>
      <c r="L2173" s="35" t="str">
        <f t="shared" ca="1" si="133"/>
        <v>买</v>
      </c>
      <c r="M2173" s="4" t="str">
        <f t="shared" ca="1" si="134"/>
        <v/>
      </c>
      <c r="N2173" s="3">
        <f ca="1">IF(L2172="买",E2173/E2172-1,0)-IF(M2173=1,计算结果!B$17,0)</f>
        <v>-4.8734754552518522E-3</v>
      </c>
      <c r="O2173" s="2">
        <f t="shared" ca="1" si="135"/>
        <v>2.3632449538121967</v>
      </c>
      <c r="P2173" s="3">
        <f ca="1">1-O2173/MAX(O$2:O2173)</f>
        <v>0.58118228408184192</v>
      </c>
    </row>
    <row r="2174" spans="1:16" x14ac:dyDescent="0.15">
      <c r="A2174" s="1">
        <v>41626</v>
      </c>
      <c r="B2174">
        <v>2356.6999999999998</v>
      </c>
      <c r="C2174">
        <v>2368.58</v>
      </c>
      <c r="D2174">
        <v>2350.4499999999998</v>
      </c>
      <c r="E2174" s="2">
        <v>2357.23</v>
      </c>
      <c r="F2174" s="16">
        <v>39675269120</v>
      </c>
      <c r="G2174" s="3">
        <f t="shared" si="132"/>
        <v>3.6072280362242637E-4</v>
      </c>
      <c r="H2174" s="3">
        <f>1-E2174/MAX(E$2:E2174)</f>
        <v>0.59891955352889137</v>
      </c>
      <c r="I2174" s="32">
        <v>478.28571428571468</v>
      </c>
      <c r="J2174" s="32">
        <v>514.28571428571468</v>
      </c>
      <c r="K2174" s="34">
        <f ca="1">IF(ROW()&gt;计算结果!B$18+1,SUM(OFFSET(I2174,0,0,-计算结果!B$18,1))-SUM(OFFSET(J2174,0,0,-计算结果!B$18,1)),SUM(OFFSET(I2174,0,0,-ROW(),1))-SUM(OFFSET(J2174,0,0,-ROW(),1)))</f>
        <v>2319.0000000000073</v>
      </c>
      <c r="L2174" s="35" t="str">
        <f t="shared" ca="1" si="133"/>
        <v>买</v>
      </c>
      <c r="M2174" s="4" t="str">
        <f t="shared" ca="1" si="134"/>
        <v/>
      </c>
      <c r="N2174" s="3">
        <f ca="1">IF(L2173="买",E2174/E2173-1,0)-IF(M2174=1,计算结果!B$17,0)</f>
        <v>3.6072280362242637E-4</v>
      </c>
      <c r="O2174" s="2">
        <f t="shared" ca="1" si="135"/>
        <v>2.3640974301575826</v>
      </c>
      <c r="P2174" s="3">
        <f ca="1">1-O2174/MAX(O$2:O2174)</f>
        <v>0.58103120698114918</v>
      </c>
    </row>
    <row r="2175" spans="1:16" x14ac:dyDescent="0.15">
      <c r="A2175" s="1">
        <v>41627</v>
      </c>
      <c r="B2175">
        <v>2366.1999999999998</v>
      </c>
      <c r="C2175">
        <v>2370.9899999999998</v>
      </c>
      <c r="D2175">
        <v>2331.19</v>
      </c>
      <c r="E2175" s="2">
        <v>2332.41</v>
      </c>
      <c r="F2175" s="16">
        <v>45148868608</v>
      </c>
      <c r="G2175" s="3">
        <f t="shared" si="132"/>
        <v>-1.0529307704381874E-2</v>
      </c>
      <c r="H2175" s="3">
        <f>1-E2175/MAX(E$2:E2175)</f>
        <v>0.6031426529639965</v>
      </c>
      <c r="I2175" s="32">
        <v>182.50649350649351</v>
      </c>
      <c r="J2175" s="32">
        <v>793.50649350649348</v>
      </c>
      <c r="K2175" s="34">
        <f ca="1">IF(ROW()&gt;计算结果!B$18+1,SUM(OFFSET(I2175,0,0,-计算结果!B$18,1))-SUM(OFFSET(J2175,0,0,-计算结果!B$18,1)),SUM(OFFSET(I2175,0,0,-ROW(),1))-SUM(OFFSET(J2175,0,0,-ROW(),1)))</f>
        <v>1031</v>
      </c>
      <c r="L2175" s="35" t="str">
        <f t="shared" ca="1" si="133"/>
        <v>买</v>
      </c>
      <c r="M2175" s="4" t="str">
        <f t="shared" ca="1" si="134"/>
        <v/>
      </c>
      <c r="N2175" s="3">
        <f ca="1">IF(L2174="买",E2175/E2174-1,0)-IF(M2175=1,计算结果!B$17,0)</f>
        <v>-1.0529307704381874E-2</v>
      </c>
      <c r="O2175" s="2">
        <f t="shared" ca="1" si="135"/>
        <v>2.339205120872315</v>
      </c>
      <c r="P2175" s="3">
        <f ca="1">1-O2175/MAX(O$2:O2175)</f>
        <v>0.5854426583213781</v>
      </c>
    </row>
    <row r="2176" spans="1:16" x14ac:dyDescent="0.15">
      <c r="A2176" s="1">
        <v>41628</v>
      </c>
      <c r="B2176">
        <v>2335.0500000000002</v>
      </c>
      <c r="C2176">
        <v>2338.88</v>
      </c>
      <c r="D2176">
        <v>2278.1</v>
      </c>
      <c r="E2176" s="2">
        <v>2278.14</v>
      </c>
      <c r="F2176" s="16">
        <v>60862128128</v>
      </c>
      <c r="G2176" s="3">
        <f t="shared" si="132"/>
        <v>-2.3267778821047802E-2</v>
      </c>
      <c r="H2176" s="3">
        <f>1-E2176/MAX(E$2:E2176)</f>
        <v>0.61237664193833807</v>
      </c>
      <c r="I2176" s="32">
        <v>187.88311688311691</v>
      </c>
      <c r="J2176" s="32">
        <v>816.88311688311694</v>
      </c>
      <c r="K2176" s="34">
        <f ca="1">IF(ROW()&gt;计算结果!B$18+1,SUM(OFFSET(I2176,0,0,-计算结果!B$18,1))-SUM(OFFSET(J2176,0,0,-计算结果!B$18,1)),SUM(OFFSET(I2176,0,0,-ROW(),1))-SUM(OFFSET(J2176,0,0,-ROW(),1)))</f>
        <v>463</v>
      </c>
      <c r="L2176" s="35" t="str">
        <f t="shared" ca="1" si="133"/>
        <v>买</v>
      </c>
      <c r="M2176" s="4" t="str">
        <f t="shared" ca="1" si="134"/>
        <v/>
      </c>
      <c r="N2176" s="3">
        <f ca="1">IF(L2175="买",E2176/E2175-1,0)-IF(M2176=1,计算结果!B$17,0)</f>
        <v>-2.3267778821047802E-2</v>
      </c>
      <c r="O2176" s="2">
        <f t="shared" ca="1" si="135"/>
        <v>2.2847770135027958</v>
      </c>
      <c r="P2176" s="3">
        <f ca="1">1-O2176/MAX(O$2:O2176)</f>
        <v>0.59508848685619775</v>
      </c>
    </row>
    <row r="2177" spans="1:16" x14ac:dyDescent="0.15">
      <c r="A2177" s="1">
        <v>41631</v>
      </c>
      <c r="B2177">
        <v>2283.8000000000002</v>
      </c>
      <c r="C2177">
        <v>2295.7600000000002</v>
      </c>
      <c r="D2177">
        <v>2259.5700000000002</v>
      </c>
      <c r="E2177" s="2">
        <v>2284.6</v>
      </c>
      <c r="F2177" s="16">
        <v>44415344640</v>
      </c>
      <c r="G2177" s="3">
        <f t="shared" si="132"/>
        <v>2.8356466240002653E-3</v>
      </c>
      <c r="H2177" s="3">
        <f>1-E2177/MAX(E$2:E2177)</f>
        <v>0.61127747907166685</v>
      </c>
      <c r="I2177" s="32">
        <v>360.5789473684211</v>
      </c>
      <c r="J2177" s="32">
        <v>581.57894736842104</v>
      </c>
      <c r="K2177" s="34">
        <f ca="1">IF(ROW()&gt;计算结果!B$18+1,SUM(OFFSET(I2177,0,0,-计算结果!B$18,1))-SUM(OFFSET(J2177,0,0,-计算结果!B$18,1)),SUM(OFFSET(I2177,0,0,-ROW(),1))-SUM(OFFSET(J2177,0,0,-ROW(),1)))</f>
        <v>540.99999999999272</v>
      </c>
      <c r="L2177" s="35" t="str">
        <f t="shared" ca="1" si="133"/>
        <v>买</v>
      </c>
      <c r="M2177" s="4" t="str">
        <f t="shared" ca="1" si="134"/>
        <v/>
      </c>
      <c r="N2177" s="3">
        <f ca="1">IF(L2176="买",E2177/E2176-1,0)-IF(M2177=1,计算结果!B$17,0)</f>
        <v>2.8356466240002653E-3</v>
      </c>
      <c r="O2177" s="2">
        <f t="shared" ca="1" si="135"/>
        <v>2.2912558337277282</v>
      </c>
      <c r="P2177" s="3">
        <f ca="1">1-O2177/MAX(O$2:O2177)</f>
        <v>0.59394030089093275</v>
      </c>
    </row>
    <row r="2178" spans="1:16" x14ac:dyDescent="0.15">
      <c r="A2178" s="1">
        <v>41632</v>
      </c>
      <c r="B2178">
        <v>2291.13</v>
      </c>
      <c r="C2178">
        <v>2312.83</v>
      </c>
      <c r="D2178">
        <v>2270.2399999999998</v>
      </c>
      <c r="E2178" s="2">
        <v>2288.25</v>
      </c>
      <c r="F2178" s="16">
        <v>45173190656</v>
      </c>
      <c r="G2178" s="3">
        <f t="shared" si="132"/>
        <v>1.597653856254988E-3</v>
      </c>
      <c r="H2178" s="3">
        <f>1-E2178/MAX(E$2:E2178)</f>
        <v>0.61065643503709244</v>
      </c>
      <c r="I2178" s="32">
        <v>673.16901408450701</v>
      </c>
      <c r="J2178" s="32">
        <v>278.16901408450701</v>
      </c>
      <c r="K2178" s="34">
        <f ca="1">IF(ROW()&gt;计算结果!B$18+1,SUM(OFFSET(I2178,0,0,-计算结果!B$18,1))-SUM(OFFSET(J2178,0,0,-计算结果!B$18,1)),SUM(OFFSET(I2178,0,0,-ROW(),1))-SUM(OFFSET(J2178,0,0,-ROW(),1)))</f>
        <v>605</v>
      </c>
      <c r="L2178" s="35" t="str">
        <f t="shared" ca="1" si="133"/>
        <v>买</v>
      </c>
      <c r="M2178" s="4" t="str">
        <f t="shared" ca="1" si="134"/>
        <v/>
      </c>
      <c r="N2178" s="3">
        <f ca="1">IF(L2177="买",E2178/E2177-1,0)-IF(M2178=1,计算结果!B$17,0)</f>
        <v>1.597653856254988E-3</v>
      </c>
      <c r="O2178" s="2">
        <f t="shared" ca="1" si="135"/>
        <v>2.29491646744615</v>
      </c>
      <c r="P2178" s="3">
        <f ca="1">1-O2178/MAX(O$2:O2178)</f>
        <v>0.59329155804678146</v>
      </c>
    </row>
    <row r="2179" spans="1:16" x14ac:dyDescent="0.15">
      <c r="A2179" s="1">
        <v>41633</v>
      </c>
      <c r="B2179">
        <v>2291.75</v>
      </c>
      <c r="C2179">
        <v>2305.61</v>
      </c>
      <c r="D2179">
        <v>2281.6</v>
      </c>
      <c r="E2179" s="2">
        <v>2305.11</v>
      </c>
      <c r="F2179" s="16">
        <v>41202982912</v>
      </c>
      <c r="G2179" s="3">
        <f t="shared" ref="G2179:G2242" si="136">E2179/E2178-1</f>
        <v>7.3680760406424906E-3</v>
      </c>
      <c r="H2179" s="3">
        <f>1-E2179/MAX(E$2:E2179)</f>
        <v>0.60778772204451093</v>
      </c>
      <c r="I2179" s="32">
        <v>764.07142857142867</v>
      </c>
      <c r="J2179" s="32">
        <v>201.07142857142867</v>
      </c>
      <c r="K2179" s="34">
        <f ca="1">IF(ROW()&gt;计算结果!B$18+1,SUM(OFFSET(I2179,0,0,-计算结果!B$18,1))-SUM(OFFSET(J2179,0,0,-计算结果!B$18,1)),SUM(OFFSET(I2179,0,0,-ROW(),1))-SUM(OFFSET(J2179,0,0,-ROW(),1)))</f>
        <v>553</v>
      </c>
      <c r="L2179" s="35" t="str">
        <f t="shared" ca="1" si="133"/>
        <v>买</v>
      </c>
      <c r="M2179" s="4" t="str">
        <f t="shared" ca="1" si="134"/>
        <v/>
      </c>
      <c r="N2179" s="3">
        <f ca="1">IF(L2178="买",E2179/E2178-1,0)-IF(M2179=1,计算结果!B$17,0)</f>
        <v>7.3680760406424906E-3</v>
      </c>
      <c r="O2179" s="2">
        <f t="shared" ca="1" si="135"/>
        <v>2.3118255864852157</v>
      </c>
      <c r="P2179" s="3">
        <f ca="1">1-O2179/MAX(O$2:O2179)</f>
        <v>0.59029489932009893</v>
      </c>
    </row>
    <row r="2180" spans="1:16" x14ac:dyDescent="0.15">
      <c r="A2180" s="1">
        <v>41634</v>
      </c>
      <c r="B2180">
        <v>2299.9699999999998</v>
      </c>
      <c r="C2180">
        <v>2301.4899999999998</v>
      </c>
      <c r="D2180">
        <v>2263.92</v>
      </c>
      <c r="E2180" s="2">
        <v>2265.33</v>
      </c>
      <c r="F2180" s="16">
        <v>48603013120</v>
      </c>
      <c r="G2180" s="3">
        <f t="shared" si="136"/>
        <v>-1.7257310930931746E-2</v>
      </c>
      <c r="H2180" s="3">
        <f>1-E2180/MAX(E$2:E2180)</f>
        <v>0.6145562512761179</v>
      </c>
      <c r="I2180" s="32">
        <v>124.04651162790698</v>
      </c>
      <c r="J2180" s="32">
        <v>886.04651162790697</v>
      </c>
      <c r="K2180" s="34">
        <f ca="1">IF(ROW()&gt;计算结果!B$18+1,SUM(OFFSET(I2180,0,0,-计算结果!B$18,1))-SUM(OFFSET(J2180,0,0,-计算结果!B$18,1)),SUM(OFFSET(I2180,0,0,-ROW(),1))-SUM(OFFSET(J2180,0,0,-ROW(),1)))</f>
        <v>-726.00000000000728</v>
      </c>
      <c r="L2180" s="35" t="str">
        <f t="shared" ref="L2180:L2243" ca="1" si="137">(IF(K2180&lt;0,"卖","买"))</f>
        <v>卖</v>
      </c>
      <c r="M2180" s="4">
        <f t="shared" ref="M2180:M2243" ca="1" si="138">IF(L2179&lt;&gt;L2180,1,"")</f>
        <v>1</v>
      </c>
      <c r="N2180" s="3">
        <f ca="1">IF(L2179="买",E2180/E2179-1,0)-IF(M2180=1,计算结果!B$17,0)</f>
        <v>-1.7257310930931746E-2</v>
      </c>
      <c r="O2180" s="2">
        <f t="shared" ref="O2180:O2243" ca="1" si="139">IFERROR(O2179*(1+N2180),O2179)</f>
        <v>2.2719296935211566</v>
      </c>
      <c r="P2180" s="3">
        <f ca="1">1-O2180/MAX(O$2:O2180)</f>
        <v>0.59736530763252071</v>
      </c>
    </row>
    <row r="2181" spans="1:16" x14ac:dyDescent="0.15">
      <c r="A2181" s="1">
        <v>41635</v>
      </c>
      <c r="B2181">
        <v>2268.5300000000002</v>
      </c>
      <c r="C2181">
        <v>2315.1799999999998</v>
      </c>
      <c r="D2181">
        <v>2264.39</v>
      </c>
      <c r="E2181" s="2">
        <v>2303.48</v>
      </c>
      <c r="F2181" s="16">
        <v>51197947904</v>
      </c>
      <c r="G2181" s="3">
        <f t="shared" si="136"/>
        <v>1.6840813479713779E-2</v>
      </c>
      <c r="H2181" s="3">
        <f>1-E2181/MAX(E$2:E2181)</f>
        <v>0.60806506499693724</v>
      </c>
      <c r="I2181" s="32">
        <v>922.97789566755091</v>
      </c>
      <c r="J2181" s="32">
        <v>74.977895667550911</v>
      </c>
      <c r="K2181" s="34">
        <f ca="1">IF(ROW()&gt;计算结果!B$18+1,SUM(OFFSET(I2181,0,0,-计算结果!B$18,1))-SUM(OFFSET(J2181,0,0,-计算结果!B$18,1)),SUM(OFFSET(I2181,0,0,-ROW(),1))-SUM(OFFSET(J2181,0,0,-ROW(),1)))</f>
        <v>185</v>
      </c>
      <c r="L2181" s="35" t="str">
        <f t="shared" ca="1" si="137"/>
        <v>买</v>
      </c>
      <c r="M2181" s="4">
        <f t="shared" ca="1" si="138"/>
        <v>1</v>
      </c>
      <c r="N2181" s="3">
        <f ca="1">IF(L2180="买",E2181/E2180-1,0)-IF(M2181=1,计算结果!B$17,0)</f>
        <v>0</v>
      </c>
      <c r="O2181" s="2">
        <f t="shared" ca="1" si="139"/>
        <v>2.2719296935211566</v>
      </c>
      <c r="P2181" s="3">
        <f ca="1">1-O2181/MAX(O$2:O2181)</f>
        <v>0.59736530763252071</v>
      </c>
    </row>
    <row r="2182" spans="1:16" x14ac:dyDescent="0.15">
      <c r="A2182" s="1">
        <v>41638</v>
      </c>
      <c r="B2182">
        <v>2313.38</v>
      </c>
      <c r="C2182">
        <v>2316.62</v>
      </c>
      <c r="D2182">
        <v>2295.64</v>
      </c>
      <c r="E2182" s="2">
        <v>2299.46</v>
      </c>
      <c r="F2182" s="16">
        <v>46156443648</v>
      </c>
      <c r="G2182" s="3">
        <f t="shared" si="136"/>
        <v>-1.7451855453487486E-3</v>
      </c>
      <c r="H2182" s="3">
        <f>1-E2182/MAX(E$2:E2182)</f>
        <v>0.60874906418022179</v>
      </c>
      <c r="I2182" s="32">
        <v>504.77777777777794</v>
      </c>
      <c r="J2182" s="32">
        <v>427.77777777777794</v>
      </c>
      <c r="K2182" s="34">
        <f ca="1">IF(ROW()&gt;计算结果!B$18+1,SUM(OFFSET(I2182,0,0,-计算结果!B$18,1))-SUM(OFFSET(J2182,0,0,-计算结果!B$18,1)),SUM(OFFSET(I2182,0,0,-ROW(),1))-SUM(OFFSET(J2182,0,0,-ROW(),1)))</f>
        <v>228</v>
      </c>
      <c r="L2182" s="35" t="str">
        <f t="shared" ca="1" si="137"/>
        <v>买</v>
      </c>
      <c r="M2182" s="4" t="str">
        <f t="shared" ca="1" si="138"/>
        <v/>
      </c>
      <c r="N2182" s="3">
        <f ca="1">IF(L2181="买",E2182/E2181-1,0)-IF(M2182=1,计算结果!B$17,0)</f>
        <v>-1.7451855453487486E-3</v>
      </c>
      <c r="O2182" s="2">
        <f t="shared" ca="1" si="139"/>
        <v>2.267964754659975</v>
      </c>
      <c r="P2182" s="3">
        <f ca="1">1-O2182/MAX(O$2:O2182)</f>
        <v>0.59806797987769622</v>
      </c>
    </row>
    <row r="2183" spans="1:16" x14ac:dyDescent="0.15">
      <c r="A2183" s="1">
        <v>41639</v>
      </c>
      <c r="B2183">
        <v>2289.0100000000002</v>
      </c>
      <c r="C2183">
        <v>2333.0700000000002</v>
      </c>
      <c r="D2183">
        <v>2287.12</v>
      </c>
      <c r="E2183" s="2">
        <v>2330.0300000000002</v>
      </c>
      <c r="F2183" s="16">
        <v>57026486272</v>
      </c>
      <c r="G2183" s="3">
        <f t="shared" si="136"/>
        <v>1.3294425647760955E-2</v>
      </c>
      <c r="H2183" s="3">
        <f>1-E2183/MAX(E$2:E2183)</f>
        <v>0.6035476077043489</v>
      </c>
      <c r="I2183" s="32">
        <v>689.37931034482756</v>
      </c>
      <c r="J2183" s="32">
        <v>281.37931034482756</v>
      </c>
      <c r="K2183" s="34">
        <f ca="1">IF(ROW()&gt;计算结果!B$18+1,SUM(OFFSET(I2183,0,0,-计算结果!B$18,1))-SUM(OFFSET(J2183,0,0,-计算结果!B$18,1)),SUM(OFFSET(I2183,0,0,-ROW(),1))-SUM(OFFSET(J2183,0,0,-ROW(),1)))</f>
        <v>898.00000000000728</v>
      </c>
      <c r="L2183" s="35" t="str">
        <f t="shared" ca="1" si="137"/>
        <v>买</v>
      </c>
      <c r="M2183" s="4" t="str">
        <f t="shared" ca="1" si="138"/>
        <v/>
      </c>
      <c r="N2183" s="3">
        <f ca="1">IF(L2182="买",E2183/E2182-1,0)-IF(M2183=1,计算结果!B$17,0)</f>
        <v>1.3294425647760955E-2</v>
      </c>
      <c r="O2183" s="2">
        <f t="shared" ca="1" si="139"/>
        <v>2.2981160434625445</v>
      </c>
      <c r="P2183" s="3">
        <f ca="1">1-O2183/MAX(O$2:O2183)</f>
        <v>0.59272452452072599</v>
      </c>
    </row>
    <row r="2184" spans="1:16" x14ac:dyDescent="0.15">
      <c r="A2184" s="1">
        <v>41641</v>
      </c>
      <c r="B2184">
        <v>2323.4299999999998</v>
      </c>
      <c r="C2184">
        <v>2325.9899999999998</v>
      </c>
      <c r="D2184">
        <v>2310.65</v>
      </c>
      <c r="E2184" s="2">
        <v>2321.98</v>
      </c>
      <c r="F2184" s="16">
        <v>49012211712</v>
      </c>
      <c r="G2184" s="3">
        <f t="shared" si="136"/>
        <v>-3.4548911387407566E-3</v>
      </c>
      <c r="H2184" s="3">
        <f>1-E2184/MAX(E$2:E2184)</f>
        <v>0.60491730756142381</v>
      </c>
      <c r="I2184" s="32">
        <v>458.57142857142816</v>
      </c>
      <c r="J2184" s="32">
        <v>428.57142857142816</v>
      </c>
      <c r="K2184" s="34">
        <f ca="1">IF(ROW()&gt;计算结果!B$18+1,SUM(OFFSET(I2184,0,0,-计算结果!B$18,1))-SUM(OFFSET(J2184,0,0,-计算结果!B$18,1)),SUM(OFFSET(I2184,0,0,-ROW(),1))-SUM(OFFSET(J2184,0,0,-ROW(),1)))</f>
        <v>1077</v>
      </c>
      <c r="L2184" s="35" t="str">
        <f t="shared" ca="1" si="137"/>
        <v>买</v>
      </c>
      <c r="M2184" s="4" t="str">
        <f t="shared" ca="1" si="138"/>
        <v/>
      </c>
      <c r="N2184" s="3">
        <f ca="1">IF(L2183="买",E2184/E2183-1,0)-IF(M2184=1,计算结果!B$17,0)</f>
        <v>-3.4548911387407566E-3</v>
      </c>
      <c r="O2184" s="2">
        <f t="shared" ca="1" si="139"/>
        <v>2.2901763027081876</v>
      </c>
      <c r="P2184" s="3">
        <f ca="1">1-O2184/MAX(O$2:O2184)</f>
        <v>0.59413161695198569</v>
      </c>
    </row>
    <row r="2185" spans="1:16" x14ac:dyDescent="0.15">
      <c r="A2185" s="1">
        <v>41642</v>
      </c>
      <c r="B2185">
        <v>2311.9699999999998</v>
      </c>
      <c r="C2185">
        <v>2314.84</v>
      </c>
      <c r="D2185">
        <v>2280.89</v>
      </c>
      <c r="E2185" s="2">
        <v>2290.7800000000002</v>
      </c>
      <c r="F2185" s="16">
        <v>57739710464</v>
      </c>
      <c r="G2185" s="3">
        <f t="shared" si="136"/>
        <v>-1.3436808241242271E-2</v>
      </c>
      <c r="H2185" s="3">
        <f>1-E2185/MAX(E$2:E2185)</f>
        <v>0.61022595793915468</v>
      </c>
      <c r="I2185" s="32">
        <v>171.72151898734177</v>
      </c>
      <c r="J2185" s="32">
        <v>817.72151898734182</v>
      </c>
      <c r="K2185" s="34">
        <f ca="1">IF(ROW()&gt;计算结果!B$18+1,SUM(OFFSET(I2185,0,0,-计算结果!B$18,1))-SUM(OFFSET(J2185,0,0,-计算结果!B$18,1)),SUM(OFFSET(I2185,0,0,-ROW(),1))-SUM(OFFSET(J2185,0,0,-ROW(),1)))</f>
        <v>1127</v>
      </c>
      <c r="L2185" s="35" t="str">
        <f t="shared" ca="1" si="137"/>
        <v>买</v>
      </c>
      <c r="M2185" s="4" t="str">
        <f t="shared" ca="1" si="138"/>
        <v/>
      </c>
      <c r="N2185" s="3">
        <f ca="1">IF(L2184="买",E2185/E2184-1,0)-IF(M2185=1,计算结果!B$17,0)</f>
        <v>-1.3436808241242271E-2</v>
      </c>
      <c r="O2185" s="2">
        <f t="shared" ca="1" si="139"/>
        <v>2.2594036428900606</v>
      </c>
      <c r="P2185" s="3">
        <f ca="1">1-O2185/MAX(O$2:O2185)</f>
        <v>0.59958519258618503</v>
      </c>
    </row>
    <row r="2186" spans="1:16" x14ac:dyDescent="0.15">
      <c r="A2186" s="1">
        <v>41645</v>
      </c>
      <c r="B2186">
        <v>2286.37</v>
      </c>
      <c r="C2186">
        <v>2286.37</v>
      </c>
      <c r="D2186">
        <v>2229.33</v>
      </c>
      <c r="E2186" s="2">
        <v>2238.64</v>
      </c>
      <c r="F2186" s="16">
        <v>59979358208</v>
      </c>
      <c r="G2186" s="3">
        <f t="shared" si="136"/>
        <v>-2.2760806362898345E-2</v>
      </c>
      <c r="H2186" s="3">
        <f>1-E2186/MAX(E$2:E2186)</f>
        <v>0.61909752943578578</v>
      </c>
      <c r="I2186" s="32">
        <v>66.763440860215056</v>
      </c>
      <c r="J2186" s="32">
        <v>953.76344086021504</v>
      </c>
      <c r="K2186" s="34">
        <f ca="1">IF(ROW()&gt;计算结果!B$18+1,SUM(OFFSET(I2186,0,0,-计算结果!B$18,1))-SUM(OFFSET(J2186,0,0,-计算结果!B$18,1)),SUM(OFFSET(I2186,0,0,-ROW(),1))-SUM(OFFSET(J2186,0,0,-ROW(),1)))</f>
        <v>-234</v>
      </c>
      <c r="L2186" s="35" t="str">
        <f t="shared" ca="1" si="137"/>
        <v>卖</v>
      </c>
      <c r="M2186" s="4">
        <f t="shared" ca="1" si="138"/>
        <v>1</v>
      </c>
      <c r="N2186" s="3">
        <f ca="1">IF(L2185="买",E2186/E2185-1,0)-IF(M2186=1,计算结果!B$17,0)</f>
        <v>-2.2760806362898345E-2</v>
      </c>
      <c r="O2186" s="2">
        <f t="shared" ca="1" si="139"/>
        <v>2.2079777940786127</v>
      </c>
      <c r="P2186" s="3">
        <f ca="1">1-O2186/MAX(O$2:O2186)</f>
        <v>0.608698956482568</v>
      </c>
    </row>
    <row r="2187" spans="1:16" x14ac:dyDescent="0.15">
      <c r="A2187" s="1">
        <v>41646</v>
      </c>
      <c r="B2187">
        <v>2222.31</v>
      </c>
      <c r="C2187">
        <v>2246.79</v>
      </c>
      <c r="D2187">
        <v>2218.65</v>
      </c>
      <c r="E2187" s="2">
        <v>2238</v>
      </c>
      <c r="F2187" s="16">
        <v>42565648384</v>
      </c>
      <c r="G2187" s="3">
        <f t="shared" si="136"/>
        <v>-2.8588786048666659E-4</v>
      </c>
      <c r="H2187" s="3">
        <f>1-E2187/MAX(E$2:E2187)</f>
        <v>0.61920642482814947</v>
      </c>
      <c r="I2187" s="32">
        <v>609.15584415584419</v>
      </c>
      <c r="J2187" s="32">
        <v>344.15584415584419</v>
      </c>
      <c r="K2187" s="34">
        <f ca="1">IF(ROW()&gt;计算结果!B$18+1,SUM(OFFSET(I2187,0,0,-计算结果!B$18,1))-SUM(OFFSET(J2187,0,0,-计算结果!B$18,1)),SUM(OFFSET(I2187,0,0,-ROW(),1))-SUM(OFFSET(J2187,0,0,-ROW(),1)))</f>
        <v>-801.99999999999272</v>
      </c>
      <c r="L2187" s="35" t="str">
        <f t="shared" ca="1" si="137"/>
        <v>卖</v>
      </c>
      <c r="M2187" s="4" t="str">
        <f t="shared" ca="1" si="138"/>
        <v/>
      </c>
      <c r="N2187" s="3">
        <f ca="1">IF(L2186="买",E2187/E2186-1,0)-IF(M2187=1,计算结果!B$17,0)</f>
        <v>0</v>
      </c>
      <c r="O2187" s="2">
        <f t="shared" ca="1" si="139"/>
        <v>2.2079777940786127</v>
      </c>
      <c r="P2187" s="3">
        <f ca="1">1-O2187/MAX(O$2:O2187)</f>
        <v>0.608698956482568</v>
      </c>
    </row>
    <row r="2188" spans="1:16" x14ac:dyDescent="0.15">
      <c r="A2188" s="1">
        <v>41647</v>
      </c>
      <c r="B2188">
        <v>2240.64</v>
      </c>
      <c r="C2188">
        <v>2262.58</v>
      </c>
      <c r="D2188">
        <v>2228.42</v>
      </c>
      <c r="E2188" s="2">
        <v>2241.91</v>
      </c>
      <c r="F2188" s="16">
        <v>50691489792</v>
      </c>
      <c r="G2188" s="3">
        <f t="shared" si="136"/>
        <v>1.7470956210901001E-3</v>
      </c>
      <c r="H2188" s="3">
        <f>1-E2188/MAX(E$2:E2188)</f>
        <v>0.61854114204042743</v>
      </c>
      <c r="I2188" s="32">
        <v>348.33333333333337</v>
      </c>
      <c r="J2188" s="32">
        <v>633.33333333333337</v>
      </c>
      <c r="K2188" s="34">
        <f ca="1">IF(ROW()&gt;计算结果!B$18+1,SUM(OFFSET(I2188,0,0,-计算结果!B$18,1))-SUM(OFFSET(J2188,0,0,-计算结果!B$18,1)),SUM(OFFSET(I2188,0,0,-ROW(),1))-SUM(OFFSET(J2188,0,0,-ROW(),1)))</f>
        <v>-794</v>
      </c>
      <c r="L2188" s="35" t="str">
        <f t="shared" ca="1" si="137"/>
        <v>卖</v>
      </c>
      <c r="M2188" s="4" t="str">
        <f t="shared" ca="1" si="138"/>
        <v/>
      </c>
      <c r="N2188" s="3">
        <f ca="1">IF(L2187="买",E2188/E2187-1,0)-IF(M2188=1,计算结果!B$17,0)</f>
        <v>0</v>
      </c>
      <c r="O2188" s="2">
        <f t="shared" ca="1" si="139"/>
        <v>2.2079777940786127</v>
      </c>
      <c r="P2188" s="3">
        <f ca="1">1-O2188/MAX(O$2:O2188)</f>
        <v>0.608698956482568</v>
      </c>
    </row>
    <row r="2189" spans="1:16" x14ac:dyDescent="0.15">
      <c r="A2189" s="1">
        <v>41648</v>
      </c>
      <c r="B2189">
        <v>2236.9699999999998</v>
      </c>
      <c r="C2189">
        <v>2258.89</v>
      </c>
      <c r="D2189">
        <v>2220.8000000000002</v>
      </c>
      <c r="E2189" s="2">
        <v>2222.2199999999998</v>
      </c>
      <c r="F2189" s="16">
        <v>54399492096</v>
      </c>
      <c r="G2189" s="3">
        <f t="shared" si="136"/>
        <v>-8.7826897600706832E-3</v>
      </c>
      <c r="H2189" s="3">
        <f>1-E2189/MAX(E$2:E2189)</f>
        <v>0.62189137684611717</v>
      </c>
      <c r="I2189" s="32">
        <v>211.56164383561645</v>
      </c>
      <c r="J2189" s="32">
        <v>783.56164383561645</v>
      </c>
      <c r="K2189" s="34">
        <f ca="1">IF(ROW()&gt;计算结果!B$18+1,SUM(OFFSET(I2189,0,0,-计算结果!B$18,1))-SUM(OFFSET(J2189,0,0,-计算结果!B$18,1)),SUM(OFFSET(I2189,0,0,-ROW(),1))-SUM(OFFSET(J2189,0,0,-ROW(),1)))</f>
        <v>-969.00000000000728</v>
      </c>
      <c r="L2189" s="35" t="str">
        <f t="shared" ca="1" si="137"/>
        <v>卖</v>
      </c>
      <c r="M2189" s="4" t="str">
        <f t="shared" ca="1" si="138"/>
        <v/>
      </c>
      <c r="N2189" s="3">
        <f ca="1">IF(L2188="买",E2189/E2188-1,0)-IF(M2189=1,计算结果!B$17,0)</f>
        <v>0</v>
      </c>
      <c r="O2189" s="2">
        <f t="shared" ca="1" si="139"/>
        <v>2.2079777940786127</v>
      </c>
      <c r="P2189" s="3">
        <f ca="1">1-O2189/MAX(O$2:O2189)</f>
        <v>0.608698956482568</v>
      </c>
    </row>
    <row r="2190" spans="1:16" x14ac:dyDescent="0.15">
      <c r="A2190" s="1">
        <v>41649</v>
      </c>
      <c r="B2190">
        <v>2216.52</v>
      </c>
      <c r="C2190">
        <v>2224.4899999999998</v>
      </c>
      <c r="D2190">
        <v>2200.2199999999998</v>
      </c>
      <c r="E2190" s="2">
        <v>2204.85</v>
      </c>
      <c r="F2190" s="16">
        <v>47572307968</v>
      </c>
      <c r="G2190" s="3">
        <f t="shared" si="136"/>
        <v>-7.8165078165077784E-3</v>
      </c>
      <c r="H2190" s="3">
        <f>1-E2190/MAX(E$2:E2190)</f>
        <v>0.62484686585448856</v>
      </c>
      <c r="I2190" s="32">
        <v>199.21621621621625</v>
      </c>
      <c r="J2190" s="32">
        <v>766.21621621621625</v>
      </c>
      <c r="K2190" s="34">
        <f ca="1">IF(ROW()&gt;计算结果!B$18+1,SUM(OFFSET(I2190,0,0,-计算结果!B$18,1))-SUM(OFFSET(J2190,0,0,-计算结果!B$18,1)),SUM(OFFSET(I2190,0,0,-ROW(),1))-SUM(OFFSET(J2190,0,0,-ROW(),1)))</f>
        <v>-804.99999999999272</v>
      </c>
      <c r="L2190" s="35" t="str">
        <f t="shared" ca="1" si="137"/>
        <v>卖</v>
      </c>
      <c r="M2190" s="4" t="str">
        <f t="shared" ca="1" si="138"/>
        <v/>
      </c>
      <c r="N2190" s="3">
        <f ca="1">IF(L2189="买",E2190/E2189-1,0)-IF(M2190=1,计算结果!B$17,0)</f>
        <v>0</v>
      </c>
      <c r="O2190" s="2">
        <f t="shared" ca="1" si="139"/>
        <v>2.2079777940786127</v>
      </c>
      <c r="P2190" s="3">
        <f ca="1">1-O2190/MAX(O$2:O2190)</f>
        <v>0.608698956482568</v>
      </c>
    </row>
    <row r="2191" spans="1:16" x14ac:dyDescent="0.15">
      <c r="A2191" s="1">
        <v>41652</v>
      </c>
      <c r="B2191">
        <v>2207</v>
      </c>
      <c r="C2191">
        <v>2222.0700000000002</v>
      </c>
      <c r="D2191">
        <v>2183.6</v>
      </c>
      <c r="E2191" s="2">
        <v>2193.6799999999998</v>
      </c>
      <c r="F2191" s="16">
        <v>46123003904</v>
      </c>
      <c r="G2191" s="3">
        <f t="shared" si="136"/>
        <v>-5.066104270131766E-3</v>
      </c>
      <c r="H2191" s="3">
        <f>1-E2191/MAX(E$2:E2191)</f>
        <v>0.62674743074933636</v>
      </c>
      <c r="I2191" s="32">
        <v>406.4137931034482</v>
      </c>
      <c r="J2191" s="32">
        <v>572.41379310344814</v>
      </c>
      <c r="K2191" s="34">
        <f ca="1">IF(ROW()&gt;计算结果!B$18+1,SUM(OFFSET(I2191,0,0,-计算结果!B$18,1))-SUM(OFFSET(J2191,0,0,-计算结果!B$18,1)),SUM(OFFSET(I2191,0,0,-ROW(),1))-SUM(OFFSET(J2191,0,0,-ROW(),1)))</f>
        <v>-1135.9999999999927</v>
      </c>
      <c r="L2191" s="35" t="str">
        <f t="shared" ca="1" si="137"/>
        <v>卖</v>
      </c>
      <c r="M2191" s="4" t="str">
        <f t="shared" ca="1" si="138"/>
        <v/>
      </c>
      <c r="N2191" s="3">
        <f ca="1">IF(L2190="买",E2191/E2190-1,0)-IF(M2191=1,计算结果!B$17,0)</f>
        <v>0</v>
      </c>
      <c r="O2191" s="2">
        <f t="shared" ca="1" si="139"/>
        <v>2.2079777940786127</v>
      </c>
      <c r="P2191" s="3">
        <f ca="1">1-O2191/MAX(O$2:O2191)</f>
        <v>0.608698956482568</v>
      </c>
    </row>
    <row r="2192" spans="1:16" x14ac:dyDescent="0.15">
      <c r="A2192" s="1">
        <v>41653</v>
      </c>
      <c r="B2192">
        <v>2192.84</v>
      </c>
      <c r="C2192">
        <v>2214.12</v>
      </c>
      <c r="D2192">
        <v>2179.91</v>
      </c>
      <c r="E2192" s="2">
        <v>2212.85</v>
      </c>
      <c r="F2192" s="16">
        <v>46785101824</v>
      </c>
      <c r="G2192" s="3">
        <f t="shared" si="136"/>
        <v>8.7387403814596087E-3</v>
      </c>
      <c r="H2192" s="3">
        <f>1-E2192/MAX(E$2:E2192)</f>
        <v>0.6234856734499421</v>
      </c>
      <c r="I2192" s="32">
        <v>902.0135635018496</v>
      </c>
      <c r="J2192" s="32">
        <v>99.013563501849603</v>
      </c>
      <c r="K2192" s="34">
        <f ca="1">IF(ROW()&gt;计算结果!B$18+1,SUM(OFFSET(I2192,0,0,-计算结果!B$18,1))-SUM(OFFSET(J2192,0,0,-计算结果!B$18,1)),SUM(OFFSET(I2192,0,0,-ROW(),1))-SUM(OFFSET(J2192,0,0,-ROW(),1)))</f>
        <v>-928.99999999999272</v>
      </c>
      <c r="L2192" s="35" t="str">
        <f t="shared" ca="1" si="137"/>
        <v>卖</v>
      </c>
      <c r="M2192" s="4" t="str">
        <f t="shared" ca="1" si="138"/>
        <v/>
      </c>
      <c r="N2192" s="3">
        <f ca="1">IF(L2191="买",E2192/E2191-1,0)-IF(M2192=1,计算结果!B$17,0)</f>
        <v>0</v>
      </c>
      <c r="O2192" s="2">
        <f t="shared" ca="1" si="139"/>
        <v>2.2079777940786127</v>
      </c>
      <c r="P2192" s="3">
        <f ca="1">1-O2192/MAX(O$2:O2192)</f>
        <v>0.608698956482568</v>
      </c>
    </row>
    <row r="2193" spans="1:16" x14ac:dyDescent="0.15">
      <c r="A2193" s="1">
        <v>41654</v>
      </c>
      <c r="B2193">
        <v>2210.02</v>
      </c>
      <c r="C2193">
        <v>2215.9</v>
      </c>
      <c r="D2193">
        <v>2193.8000000000002</v>
      </c>
      <c r="E2193" s="2">
        <v>2208.94</v>
      </c>
      <c r="F2193" s="16">
        <v>45755916288</v>
      </c>
      <c r="G2193" s="3">
        <f t="shared" si="136"/>
        <v>-1.7669521205684324E-3</v>
      </c>
      <c r="H2193" s="3">
        <f>1-E2193/MAX(E$2:E2193)</f>
        <v>0.62415095623766415</v>
      </c>
      <c r="I2193" s="32">
        <v>296.99999999999972</v>
      </c>
      <c r="J2193" s="32">
        <v>299.99999999999972</v>
      </c>
      <c r="K2193" s="34">
        <f ca="1">IF(ROW()&gt;计算结果!B$18+1,SUM(OFFSET(I2193,0,0,-计算结果!B$18,1))-SUM(OFFSET(J2193,0,0,-计算结果!B$18,1)),SUM(OFFSET(I2193,0,0,-ROW(),1))-SUM(OFFSET(J2193,0,0,-ROW(),1)))</f>
        <v>-1596</v>
      </c>
      <c r="L2193" s="35" t="str">
        <f t="shared" ca="1" si="137"/>
        <v>卖</v>
      </c>
      <c r="M2193" s="4" t="str">
        <f t="shared" ca="1" si="138"/>
        <v/>
      </c>
      <c r="N2193" s="3">
        <f ca="1">IF(L2192="买",E2193/E2192-1,0)-IF(M2193=1,计算结果!B$17,0)</f>
        <v>0</v>
      </c>
      <c r="O2193" s="2">
        <f t="shared" ca="1" si="139"/>
        <v>2.2079777940786127</v>
      </c>
      <c r="P2193" s="3">
        <f ca="1">1-O2193/MAX(O$2:O2193)</f>
        <v>0.608698956482568</v>
      </c>
    </row>
    <row r="2194" spans="1:16" x14ac:dyDescent="0.15">
      <c r="A2194" s="1">
        <v>41655</v>
      </c>
      <c r="B2194">
        <v>2209.4499999999998</v>
      </c>
      <c r="C2194">
        <v>2227.2600000000002</v>
      </c>
      <c r="D2194">
        <v>2201.56</v>
      </c>
      <c r="E2194" s="2">
        <v>2211.84</v>
      </c>
      <c r="F2194" s="16">
        <v>49842782208</v>
      </c>
      <c r="G2194" s="3">
        <f t="shared" si="136"/>
        <v>1.3128468858367714E-3</v>
      </c>
      <c r="H2194" s="3">
        <f>1-E2194/MAX(E$2:E2194)</f>
        <v>0.62365752399101604</v>
      </c>
      <c r="I2194" s="32">
        <v>572.9122807017543</v>
      </c>
      <c r="J2194" s="32">
        <v>364.9122807017543</v>
      </c>
      <c r="K2194" s="34">
        <f ca="1">IF(ROW()&gt;计算结果!B$18+1,SUM(OFFSET(I2194,0,0,-计算结果!B$18,1))-SUM(OFFSET(J2194,0,0,-计算结果!B$18,1)),SUM(OFFSET(I2194,0,0,-ROW(),1))-SUM(OFFSET(J2194,0,0,-ROW(),1)))</f>
        <v>-1763.9999999999927</v>
      </c>
      <c r="L2194" s="35" t="str">
        <f t="shared" ca="1" si="137"/>
        <v>卖</v>
      </c>
      <c r="M2194" s="4" t="str">
        <f t="shared" ca="1" si="138"/>
        <v/>
      </c>
      <c r="N2194" s="3">
        <f ca="1">IF(L2193="买",E2194/E2193-1,0)-IF(M2194=1,计算结果!B$17,0)</f>
        <v>0</v>
      </c>
      <c r="O2194" s="2">
        <f t="shared" ca="1" si="139"/>
        <v>2.2079777940786127</v>
      </c>
      <c r="P2194" s="3">
        <f ca="1">1-O2194/MAX(O$2:O2194)</f>
        <v>0.608698956482568</v>
      </c>
    </row>
    <row r="2195" spans="1:16" x14ac:dyDescent="0.15">
      <c r="A2195" s="1">
        <v>41656</v>
      </c>
      <c r="B2195">
        <v>2203.8200000000002</v>
      </c>
      <c r="C2195">
        <v>2205.9699999999998</v>
      </c>
      <c r="D2195">
        <v>2175.88</v>
      </c>
      <c r="E2195" s="2">
        <v>2178.4899999999998</v>
      </c>
      <c r="F2195" s="16">
        <v>46268157952</v>
      </c>
      <c r="G2195" s="3">
        <f t="shared" si="136"/>
        <v>-1.5077944155092782E-2</v>
      </c>
      <c r="H2195" s="3">
        <f>1-E2195/MAX(E$2:E2195)</f>
        <v>0.62933199482746893</v>
      </c>
      <c r="I2195" s="32">
        <v>129</v>
      </c>
      <c r="J2195" s="32">
        <v>860</v>
      </c>
      <c r="K2195" s="34">
        <f ca="1">IF(ROW()&gt;计算结果!B$18+1,SUM(OFFSET(I2195,0,0,-计算结果!B$18,1))-SUM(OFFSET(J2195,0,0,-计算结果!B$18,1)),SUM(OFFSET(I2195,0,0,-ROW(),1))-SUM(OFFSET(J2195,0,0,-ROW(),1)))</f>
        <v>-2143</v>
      </c>
      <c r="L2195" s="35" t="str">
        <f t="shared" ca="1" si="137"/>
        <v>卖</v>
      </c>
      <c r="M2195" s="4" t="str">
        <f t="shared" ca="1" si="138"/>
        <v/>
      </c>
      <c r="N2195" s="3">
        <f ca="1">IF(L2194="买",E2195/E2194-1,0)-IF(M2195=1,计算结果!B$17,0)</f>
        <v>0</v>
      </c>
      <c r="O2195" s="2">
        <f t="shared" ca="1" si="139"/>
        <v>2.2079777940786127</v>
      </c>
      <c r="P2195" s="3">
        <f ca="1">1-O2195/MAX(O$2:O2195)</f>
        <v>0.608698956482568</v>
      </c>
    </row>
    <row r="2196" spans="1:16" x14ac:dyDescent="0.15">
      <c r="A2196" s="1">
        <v>41659</v>
      </c>
      <c r="B2196">
        <v>2173.65</v>
      </c>
      <c r="C2196">
        <v>2182.46</v>
      </c>
      <c r="D2196">
        <v>2156.46</v>
      </c>
      <c r="E2196" s="2">
        <v>2165.9899999999998</v>
      </c>
      <c r="F2196" s="16">
        <v>39157227520</v>
      </c>
      <c r="G2196" s="3">
        <f t="shared" si="136"/>
        <v>-5.7379193845278342E-3</v>
      </c>
      <c r="H2196" s="3">
        <f>1-E2196/MAX(E$2:E2196)</f>
        <v>0.63145885795957257</v>
      </c>
      <c r="I2196" s="32">
        <v>316.40816326530609</v>
      </c>
      <c r="J2196" s="32">
        <v>620.40816326530603</v>
      </c>
      <c r="K2196" s="34">
        <f ca="1">IF(ROW()&gt;计算结果!B$18+1,SUM(OFFSET(I2196,0,0,-计算结果!B$18,1))-SUM(OFFSET(J2196,0,0,-计算结果!B$18,1)),SUM(OFFSET(I2196,0,0,-ROW(),1))-SUM(OFFSET(J2196,0,0,-ROW(),1)))</f>
        <v>-3207.9999999999964</v>
      </c>
      <c r="L2196" s="35" t="str">
        <f t="shared" ca="1" si="137"/>
        <v>卖</v>
      </c>
      <c r="M2196" s="4" t="str">
        <f t="shared" ca="1" si="138"/>
        <v/>
      </c>
      <c r="N2196" s="3">
        <f ca="1">IF(L2195="买",E2196/E2195-1,0)-IF(M2196=1,计算结果!B$17,0)</f>
        <v>0</v>
      </c>
      <c r="O2196" s="2">
        <f t="shared" ca="1" si="139"/>
        <v>2.2079777940786127</v>
      </c>
      <c r="P2196" s="3">
        <f ca="1">1-O2196/MAX(O$2:O2196)</f>
        <v>0.608698956482568</v>
      </c>
    </row>
    <row r="2197" spans="1:16" x14ac:dyDescent="0.15">
      <c r="A2197" s="1">
        <v>41660</v>
      </c>
      <c r="B2197">
        <v>2168.42</v>
      </c>
      <c r="C2197">
        <v>2197.92</v>
      </c>
      <c r="D2197">
        <v>2168.42</v>
      </c>
      <c r="E2197" s="2">
        <v>2187.41</v>
      </c>
      <c r="F2197" s="16">
        <v>38590992384</v>
      </c>
      <c r="G2197" s="3">
        <f t="shared" si="136"/>
        <v>9.8892423326053525E-3</v>
      </c>
      <c r="H2197" s="3">
        <f>1-E2197/MAX(E$2:E2197)</f>
        <v>0.62781426529639961</v>
      </c>
      <c r="I2197" s="32">
        <v>898.96424452133795</v>
      </c>
      <c r="J2197" s="32">
        <v>92.964244521337946</v>
      </c>
      <c r="K2197" s="34">
        <f ca="1">IF(ROW()&gt;计算结果!B$18+1,SUM(OFFSET(I2197,0,0,-计算结果!B$18,1))-SUM(OFFSET(J2197,0,0,-计算结果!B$18,1)),SUM(OFFSET(I2197,0,0,-ROW(),1))-SUM(OFFSET(J2197,0,0,-ROW(),1)))</f>
        <v>-2675.0000000000036</v>
      </c>
      <c r="L2197" s="35" t="str">
        <f t="shared" ca="1" si="137"/>
        <v>卖</v>
      </c>
      <c r="M2197" s="4" t="str">
        <f t="shared" ca="1" si="138"/>
        <v/>
      </c>
      <c r="N2197" s="3">
        <f ca="1">IF(L2196="买",E2197/E2196-1,0)-IF(M2197=1,计算结果!B$17,0)</f>
        <v>0</v>
      </c>
      <c r="O2197" s="2">
        <f t="shared" ca="1" si="139"/>
        <v>2.2079777940786127</v>
      </c>
      <c r="P2197" s="3">
        <f ca="1">1-O2197/MAX(O$2:O2197)</f>
        <v>0.608698956482568</v>
      </c>
    </row>
    <row r="2198" spans="1:16" x14ac:dyDescent="0.15">
      <c r="A2198" s="1">
        <v>41661</v>
      </c>
      <c r="B2198">
        <v>2190.4299999999998</v>
      </c>
      <c r="C2198">
        <v>2244.13</v>
      </c>
      <c r="D2198">
        <v>2187.5300000000002</v>
      </c>
      <c r="E2198" s="2">
        <v>2243.8000000000002</v>
      </c>
      <c r="F2198" s="16">
        <v>64803356672</v>
      </c>
      <c r="G2198" s="3">
        <f t="shared" si="136"/>
        <v>2.5779346350250032E-2</v>
      </c>
      <c r="H2198" s="3">
        <f>1-E2198/MAX(E$2:E2198)</f>
        <v>0.61821956033485326</v>
      </c>
      <c r="I2198" s="32">
        <v>992.99818758495701</v>
      </c>
      <c r="J2198" s="32">
        <v>21.998187584957009</v>
      </c>
      <c r="K2198" s="34">
        <f ca="1">IF(ROW()&gt;计算结果!B$18+1,SUM(OFFSET(I2198,0,0,-计算结果!B$18,1))-SUM(OFFSET(J2198,0,0,-计算结果!B$18,1)),SUM(OFFSET(I2198,0,0,-ROW(),1))-SUM(OFFSET(J2198,0,0,-ROW(),1)))</f>
        <v>-1617.9999999999927</v>
      </c>
      <c r="L2198" s="35" t="str">
        <f t="shared" ca="1" si="137"/>
        <v>卖</v>
      </c>
      <c r="M2198" s="4" t="str">
        <f t="shared" ca="1" si="138"/>
        <v/>
      </c>
      <c r="N2198" s="3">
        <f ca="1">IF(L2197="买",E2198/E2197-1,0)-IF(M2198=1,计算结果!B$17,0)</f>
        <v>0</v>
      </c>
      <c r="O2198" s="2">
        <f t="shared" ca="1" si="139"/>
        <v>2.2079777940786127</v>
      </c>
      <c r="P2198" s="3">
        <f ca="1">1-O2198/MAX(O$2:O2198)</f>
        <v>0.608698956482568</v>
      </c>
    </row>
    <row r="2199" spans="1:16" x14ac:dyDescent="0.15">
      <c r="A2199" s="1">
        <v>41662</v>
      </c>
      <c r="B2199">
        <v>2242.2399999999998</v>
      </c>
      <c r="C2199">
        <v>2248.92</v>
      </c>
      <c r="D2199">
        <v>2228.06</v>
      </c>
      <c r="E2199" s="2">
        <v>2231.89</v>
      </c>
      <c r="F2199" s="16">
        <v>55726415872</v>
      </c>
      <c r="G2199" s="3">
        <f t="shared" si="136"/>
        <v>-5.3079597112043464E-3</v>
      </c>
      <c r="H2199" s="3">
        <f>1-E2199/MAX(E$2:E2199)</f>
        <v>0.62024603552712176</v>
      </c>
      <c r="I2199" s="32">
        <v>379.66666666666674</v>
      </c>
      <c r="J2199" s="32">
        <v>566.66666666666674</v>
      </c>
      <c r="K2199" s="34">
        <f ca="1">IF(ROW()&gt;计算结果!B$18+1,SUM(OFFSET(I2199,0,0,-计算结果!B$18,1))-SUM(OFFSET(J2199,0,0,-计算结果!B$18,1)),SUM(OFFSET(I2199,0,0,-ROW(),1))-SUM(OFFSET(J2199,0,0,-ROW(),1)))</f>
        <v>-1063.9999999999927</v>
      </c>
      <c r="L2199" s="35" t="str">
        <f t="shared" ca="1" si="137"/>
        <v>卖</v>
      </c>
      <c r="M2199" s="4" t="str">
        <f t="shared" ca="1" si="138"/>
        <v/>
      </c>
      <c r="N2199" s="3">
        <f ca="1">IF(L2198="买",E2199/E2198-1,0)-IF(M2199=1,计算结果!B$17,0)</f>
        <v>0</v>
      </c>
      <c r="O2199" s="2">
        <f t="shared" ca="1" si="139"/>
        <v>2.2079777940786127</v>
      </c>
      <c r="P2199" s="3">
        <f ca="1">1-O2199/MAX(O$2:O2199)</f>
        <v>0.608698956482568</v>
      </c>
    </row>
    <row r="2200" spans="1:16" x14ac:dyDescent="0.15">
      <c r="A2200" s="1">
        <v>41663</v>
      </c>
      <c r="B2200">
        <v>2225.7600000000002</v>
      </c>
      <c r="C2200">
        <v>2257.36</v>
      </c>
      <c r="D2200">
        <v>2222.89</v>
      </c>
      <c r="E2200" s="2">
        <v>2245.6799999999998</v>
      </c>
      <c r="F2200" s="16">
        <v>59563446272</v>
      </c>
      <c r="G2200" s="3">
        <f t="shared" si="136"/>
        <v>6.1786199140638765E-3</v>
      </c>
      <c r="H2200" s="3">
        <f>1-E2200/MAX(E$2:E2200)</f>
        <v>0.61789968011978491</v>
      </c>
      <c r="I2200" s="32">
        <v>814.88683602771357</v>
      </c>
      <c r="J2200" s="32">
        <v>152.88683602771357</v>
      </c>
      <c r="K2200" s="34">
        <f ca="1">IF(ROW()&gt;计算结果!B$18+1,SUM(OFFSET(I2200,0,0,-计算结果!B$18,1))-SUM(OFFSET(J2200,0,0,-计算结果!B$18,1)),SUM(OFFSET(I2200,0,0,-ROW(),1))-SUM(OFFSET(J2200,0,0,-ROW(),1)))</f>
        <v>-378</v>
      </c>
      <c r="L2200" s="35" t="str">
        <f t="shared" ca="1" si="137"/>
        <v>卖</v>
      </c>
      <c r="M2200" s="4" t="str">
        <f t="shared" ca="1" si="138"/>
        <v/>
      </c>
      <c r="N2200" s="3">
        <f ca="1">IF(L2199="买",E2200/E2199-1,0)-IF(M2200=1,计算结果!B$17,0)</f>
        <v>0</v>
      </c>
      <c r="O2200" s="2">
        <f t="shared" ca="1" si="139"/>
        <v>2.2079777940786127</v>
      </c>
      <c r="P2200" s="3">
        <f ca="1">1-O2200/MAX(O$2:O2200)</f>
        <v>0.608698956482568</v>
      </c>
    </row>
    <row r="2201" spans="1:16" x14ac:dyDescent="0.15">
      <c r="A2201" s="1">
        <v>41666</v>
      </c>
      <c r="B2201">
        <v>2233.0100000000002</v>
      </c>
      <c r="C2201">
        <v>2233.23</v>
      </c>
      <c r="D2201">
        <v>2211.8000000000002</v>
      </c>
      <c r="E2201" s="2">
        <v>2215.92</v>
      </c>
      <c r="F2201" s="16">
        <v>63503990784</v>
      </c>
      <c r="G2201" s="3">
        <f t="shared" si="136"/>
        <v>-1.3252110719247479E-2</v>
      </c>
      <c r="H2201" s="3">
        <f>1-E2201/MAX(E$2:E2201)</f>
        <v>0.62296331586469744</v>
      </c>
      <c r="I2201" s="32">
        <v>290.3793103448275</v>
      </c>
      <c r="J2201" s="32">
        <v>691.37931034482745</v>
      </c>
      <c r="K2201" s="34">
        <f ca="1">IF(ROW()&gt;计算结果!B$18+1,SUM(OFFSET(I2201,0,0,-计算结果!B$18,1))-SUM(OFFSET(J2201,0,0,-计算结果!B$18,1)),SUM(OFFSET(I2201,0,0,-ROW(),1))-SUM(OFFSET(J2201,0,0,-ROW(),1)))</f>
        <v>-937.99999999999272</v>
      </c>
      <c r="L2201" s="35" t="str">
        <f t="shared" ca="1" si="137"/>
        <v>卖</v>
      </c>
      <c r="M2201" s="4" t="str">
        <f t="shared" ca="1" si="138"/>
        <v/>
      </c>
      <c r="N2201" s="3">
        <f ca="1">IF(L2200="买",E2201/E2200-1,0)-IF(M2201=1,计算结果!B$17,0)</f>
        <v>0</v>
      </c>
      <c r="O2201" s="2">
        <f t="shared" ca="1" si="139"/>
        <v>2.2079777940786127</v>
      </c>
      <c r="P2201" s="3">
        <f ca="1">1-O2201/MAX(O$2:O2201)</f>
        <v>0.608698956482568</v>
      </c>
    </row>
    <row r="2202" spans="1:16" x14ac:dyDescent="0.15">
      <c r="A2202" s="1">
        <v>41667</v>
      </c>
      <c r="B2202">
        <v>2220.7800000000002</v>
      </c>
      <c r="C2202">
        <v>2233.2600000000002</v>
      </c>
      <c r="D2202">
        <v>2205.9699999999998</v>
      </c>
      <c r="E2202" s="2">
        <v>2219.86</v>
      </c>
      <c r="F2202" s="16">
        <v>49408753664</v>
      </c>
      <c r="G2202" s="3">
        <f t="shared" si="136"/>
        <v>1.7780425286111345E-3</v>
      </c>
      <c r="H2202" s="3">
        <f>1-E2202/MAX(E$2:E2202)</f>
        <v>0.62229292860545837</v>
      </c>
      <c r="I2202" s="32">
        <v>438.66666666666629</v>
      </c>
      <c r="J2202" s="32">
        <v>466.66666666666629</v>
      </c>
      <c r="K2202" s="34">
        <f ca="1">IF(ROW()&gt;计算结果!B$18+1,SUM(OFFSET(I2202,0,0,-计算结果!B$18,1))-SUM(OFFSET(J2202,0,0,-计算结果!B$18,1)),SUM(OFFSET(I2202,0,0,-ROW(),1))-SUM(OFFSET(J2202,0,0,-ROW(),1)))</f>
        <v>-1841</v>
      </c>
      <c r="L2202" s="35" t="str">
        <f t="shared" ca="1" si="137"/>
        <v>卖</v>
      </c>
      <c r="M2202" s="4" t="str">
        <f t="shared" ca="1" si="138"/>
        <v/>
      </c>
      <c r="N2202" s="3">
        <f ca="1">IF(L2201="买",E2202/E2201-1,0)-IF(M2202=1,计算结果!B$17,0)</f>
        <v>0</v>
      </c>
      <c r="O2202" s="2">
        <f t="shared" ca="1" si="139"/>
        <v>2.2079777940786127</v>
      </c>
      <c r="P2202" s="3">
        <f ca="1">1-O2202/MAX(O$2:O2202)</f>
        <v>0.608698956482568</v>
      </c>
    </row>
    <row r="2203" spans="1:16" x14ac:dyDescent="0.15">
      <c r="A2203" s="1">
        <v>41668</v>
      </c>
      <c r="B2203">
        <v>2225.71</v>
      </c>
      <c r="C2203">
        <v>2233.06</v>
      </c>
      <c r="D2203">
        <v>2219.9299999999998</v>
      </c>
      <c r="E2203" s="2">
        <v>2227.7800000000002</v>
      </c>
      <c r="F2203" s="16">
        <v>48788684800</v>
      </c>
      <c r="G2203" s="3">
        <f t="shared" si="136"/>
        <v>3.5677925634949315E-3</v>
      </c>
      <c r="H2203" s="3">
        <f>1-E2203/MAX(E$2:E2203)</f>
        <v>0.62094534812495739</v>
      </c>
      <c r="I2203" s="32">
        <v>579.55555555555566</v>
      </c>
      <c r="J2203" s="32">
        <v>355.55555555555566</v>
      </c>
      <c r="K2203" s="34">
        <f ca="1">IF(ROW()&gt;计算结果!B$18+1,SUM(OFFSET(I2203,0,0,-计算结果!B$18,1))-SUM(OFFSET(J2203,0,0,-计算结果!B$18,1)),SUM(OFFSET(I2203,0,0,-ROW(),1))-SUM(OFFSET(J2203,0,0,-ROW(),1)))</f>
        <v>-1301.9999999999927</v>
      </c>
      <c r="L2203" s="35" t="str">
        <f t="shared" ca="1" si="137"/>
        <v>卖</v>
      </c>
      <c r="M2203" s="4" t="str">
        <f t="shared" ca="1" si="138"/>
        <v/>
      </c>
      <c r="N2203" s="3">
        <f ca="1">IF(L2202="买",E2203/E2202-1,0)-IF(M2203=1,计算结果!B$17,0)</f>
        <v>0</v>
      </c>
      <c r="O2203" s="2">
        <f t="shared" ca="1" si="139"/>
        <v>2.2079777940786127</v>
      </c>
      <c r="P2203" s="3">
        <f ca="1">1-O2203/MAX(O$2:O2203)</f>
        <v>0.608698956482568</v>
      </c>
    </row>
    <row r="2204" spans="1:16" x14ac:dyDescent="0.15">
      <c r="A2204" s="1">
        <v>41669</v>
      </c>
      <c r="B2204">
        <v>2223.16</v>
      </c>
      <c r="C2204">
        <v>2223.16</v>
      </c>
      <c r="D2204">
        <v>2200.2199999999998</v>
      </c>
      <c r="E2204" s="2">
        <v>2202.4499999999998</v>
      </c>
      <c r="F2204" s="16">
        <v>43475959808</v>
      </c>
      <c r="G2204" s="3">
        <f t="shared" si="136"/>
        <v>-1.1370063471258574E-2</v>
      </c>
      <c r="H2204" s="3">
        <f>1-E2204/MAX(E$2:E2204)</f>
        <v>0.62525522357585239</v>
      </c>
      <c r="I2204" s="32">
        <v>261.34920634920638</v>
      </c>
      <c r="J2204" s="32">
        <v>706.34920634920638</v>
      </c>
      <c r="K2204" s="34">
        <f ca="1">IF(ROW()&gt;计算结果!B$18+1,SUM(OFFSET(I2204,0,0,-计算结果!B$18,1))-SUM(OFFSET(J2204,0,0,-计算结果!B$18,1)),SUM(OFFSET(I2204,0,0,-ROW(),1))-SUM(OFFSET(J2204,0,0,-ROW(),1)))</f>
        <v>-1081</v>
      </c>
      <c r="L2204" s="35" t="str">
        <f t="shared" ca="1" si="137"/>
        <v>卖</v>
      </c>
      <c r="M2204" s="4" t="str">
        <f t="shared" ca="1" si="138"/>
        <v/>
      </c>
      <c r="N2204" s="3">
        <f ca="1">IF(L2203="买",E2204/E2203-1,0)-IF(M2204=1,计算结果!B$17,0)</f>
        <v>0</v>
      </c>
      <c r="O2204" s="2">
        <f t="shared" ca="1" si="139"/>
        <v>2.2079777940786127</v>
      </c>
      <c r="P2204" s="3">
        <f ca="1">1-O2204/MAX(O$2:O2204)</f>
        <v>0.608698956482568</v>
      </c>
    </row>
    <row r="2205" spans="1:16" x14ac:dyDescent="0.15">
      <c r="A2205" s="1">
        <v>41677</v>
      </c>
      <c r="B2205">
        <v>2187.34</v>
      </c>
      <c r="C2205">
        <v>2212.5</v>
      </c>
      <c r="D2205">
        <v>2177.12</v>
      </c>
      <c r="E2205" s="2">
        <v>2212.48</v>
      </c>
      <c r="F2205" s="16">
        <v>49597108224</v>
      </c>
      <c r="G2205" s="3">
        <f t="shared" si="136"/>
        <v>4.5540193875004409E-3</v>
      </c>
      <c r="H2205" s="3">
        <f>1-E2205/MAX(E$2:E2205)</f>
        <v>0.62354862859865245</v>
      </c>
      <c r="I2205" s="32">
        <v>742.63414634146341</v>
      </c>
      <c r="J2205" s="32">
        <v>214.63414634146341</v>
      </c>
      <c r="K2205" s="34">
        <f ca="1">IF(ROW()&gt;计算结果!B$18+1,SUM(OFFSET(I2205,0,0,-计算结果!B$18,1))-SUM(OFFSET(J2205,0,0,-计算结果!B$18,1)),SUM(OFFSET(I2205,0,0,-ROW(),1))-SUM(OFFSET(J2205,0,0,-ROW(),1)))</f>
        <v>-177</v>
      </c>
      <c r="L2205" s="35" t="str">
        <f t="shared" ca="1" si="137"/>
        <v>卖</v>
      </c>
      <c r="M2205" s="4" t="str">
        <f t="shared" ca="1" si="138"/>
        <v/>
      </c>
      <c r="N2205" s="3">
        <f ca="1">IF(L2204="买",E2205/E2204-1,0)-IF(M2205=1,计算结果!B$17,0)</f>
        <v>0</v>
      </c>
      <c r="O2205" s="2">
        <f t="shared" ca="1" si="139"/>
        <v>2.2079777940786127</v>
      </c>
      <c r="P2205" s="3">
        <f ca="1">1-O2205/MAX(O$2:O2205)</f>
        <v>0.608698956482568</v>
      </c>
    </row>
    <row r="2206" spans="1:16" x14ac:dyDescent="0.15">
      <c r="A2206" s="1">
        <v>41680</v>
      </c>
      <c r="B2206">
        <v>2221.54</v>
      </c>
      <c r="C2206">
        <v>2270.19</v>
      </c>
      <c r="D2206">
        <v>2221.54</v>
      </c>
      <c r="E2206" s="2">
        <v>2267.5300000000002</v>
      </c>
      <c r="F2206" s="16">
        <v>81103241216</v>
      </c>
      <c r="G2206" s="3">
        <f t="shared" si="136"/>
        <v>2.4881580850448337E-2</v>
      </c>
      <c r="H2206" s="3">
        <f>1-E2206/MAX(E$2:E2206)</f>
        <v>0.61418192336486754</v>
      </c>
      <c r="I2206" s="32">
        <v>982.99696048632222</v>
      </c>
      <c r="J2206" s="32">
        <v>28.996960486322223</v>
      </c>
      <c r="K2206" s="34">
        <f ca="1">IF(ROW()&gt;计算结果!B$18+1,SUM(OFFSET(I2206,0,0,-计算结果!B$18,1))-SUM(OFFSET(J2206,0,0,-计算结果!B$18,1)),SUM(OFFSET(I2206,0,0,-ROW(),1))-SUM(OFFSET(J2206,0,0,-ROW(),1)))</f>
        <v>1454.0000000000073</v>
      </c>
      <c r="L2206" s="35" t="str">
        <f t="shared" ca="1" si="137"/>
        <v>买</v>
      </c>
      <c r="M2206" s="4">
        <f t="shared" ca="1" si="138"/>
        <v>1</v>
      </c>
      <c r="N2206" s="3">
        <f ca="1">IF(L2205="买",E2206/E2205-1,0)-IF(M2206=1,计算结果!B$17,0)</f>
        <v>0</v>
      </c>
      <c r="O2206" s="2">
        <f t="shared" ca="1" si="139"/>
        <v>2.2079777940786127</v>
      </c>
      <c r="P2206" s="3">
        <f ca="1">1-O2206/MAX(O$2:O2206)</f>
        <v>0.608698956482568</v>
      </c>
    </row>
    <row r="2207" spans="1:16" x14ac:dyDescent="0.15">
      <c r="A2207" s="1">
        <v>41681</v>
      </c>
      <c r="B2207">
        <v>2267.7399999999998</v>
      </c>
      <c r="C2207">
        <v>2296.52</v>
      </c>
      <c r="D2207">
        <v>2262.6</v>
      </c>
      <c r="E2207" s="2">
        <v>2285.56</v>
      </c>
      <c r="F2207" s="16">
        <v>92688965632</v>
      </c>
      <c r="G2207" s="3">
        <f t="shared" si="136"/>
        <v>7.9513832231545845E-3</v>
      </c>
      <c r="H2207" s="3">
        <f>1-E2207/MAX(E$2:E2207)</f>
        <v>0.61111413598312114</v>
      </c>
      <c r="I2207" s="32">
        <v>632.21052631578948</v>
      </c>
      <c r="J2207" s="32">
        <v>324.21052631578948</v>
      </c>
      <c r="K2207" s="34">
        <f ca="1">IF(ROW()&gt;计算结果!B$18+1,SUM(OFFSET(I2207,0,0,-计算结果!B$18,1))-SUM(OFFSET(J2207,0,0,-计算结果!B$18,1)),SUM(OFFSET(I2207,0,0,-ROW(),1))-SUM(OFFSET(J2207,0,0,-ROW(),1)))</f>
        <v>1788</v>
      </c>
      <c r="L2207" s="35" t="str">
        <f t="shared" ca="1" si="137"/>
        <v>买</v>
      </c>
      <c r="M2207" s="4" t="str">
        <f t="shared" ca="1" si="138"/>
        <v/>
      </c>
      <c r="N2207" s="3">
        <f ca="1">IF(L2206="买",E2207/E2206-1,0)-IF(M2207=1,计算结果!B$17,0)</f>
        <v>7.9513832231545845E-3</v>
      </c>
      <c r="O2207" s="2">
        <f t="shared" ca="1" si="139"/>
        <v>2.2255342716675472</v>
      </c>
      <c r="P2207" s="3">
        <f ca="1">1-O2207/MAX(O$2:O2207)</f>
        <v>0.60558757192994062</v>
      </c>
    </row>
    <row r="2208" spans="1:16" x14ac:dyDescent="0.15">
      <c r="A2208" s="1">
        <v>41682</v>
      </c>
      <c r="B2208">
        <v>2286.19</v>
      </c>
      <c r="C2208">
        <v>2294.3200000000002</v>
      </c>
      <c r="D2208">
        <v>2276.44</v>
      </c>
      <c r="E2208" s="2">
        <v>2291.25</v>
      </c>
      <c r="F2208" s="16">
        <v>73487376384</v>
      </c>
      <c r="G2208" s="3">
        <f t="shared" si="136"/>
        <v>2.4895430441556066E-3</v>
      </c>
      <c r="H2208" s="3">
        <f>1-E2208/MAX(E$2:E2208)</f>
        <v>0.61014598788538765</v>
      </c>
      <c r="I2208" s="32">
        <v>682.62068965517233</v>
      </c>
      <c r="J2208" s="32">
        <v>278.62068965517233</v>
      </c>
      <c r="K2208" s="34">
        <f ca="1">IF(ROW()&gt;计算结果!B$18+1,SUM(OFFSET(I2208,0,0,-计算结果!B$18,1))-SUM(OFFSET(J2208,0,0,-计算结果!B$18,1)),SUM(OFFSET(I2208,0,0,-ROW(),1))-SUM(OFFSET(J2208,0,0,-ROW(),1)))</f>
        <v>2884.9999999999964</v>
      </c>
      <c r="L2208" s="35" t="str">
        <f t="shared" ca="1" si="137"/>
        <v>买</v>
      </c>
      <c r="M2208" s="4" t="str">
        <f t="shared" ca="1" si="138"/>
        <v/>
      </c>
      <c r="N2208" s="3">
        <f ca="1">IF(L2207="买",E2208/E2207-1,0)-IF(M2208=1,计算结果!B$17,0)</f>
        <v>2.4895430441556066E-3</v>
      </c>
      <c r="O2208" s="2">
        <f t="shared" ca="1" si="139"/>
        <v>2.2310748350331071</v>
      </c>
      <c r="P2208" s="3">
        <f ca="1">1-O2208/MAX(O$2:O2208)</f>
        <v>0.60460566521311032</v>
      </c>
    </row>
    <row r="2209" spans="1:16" x14ac:dyDescent="0.15">
      <c r="A2209" s="1">
        <v>41683</v>
      </c>
      <c r="B2209">
        <v>2288.4499999999998</v>
      </c>
      <c r="C2209">
        <v>2307.4699999999998</v>
      </c>
      <c r="D2209">
        <v>2278.2600000000002</v>
      </c>
      <c r="E2209" s="2">
        <v>2279.5500000000002</v>
      </c>
      <c r="F2209" s="16">
        <v>87352123392</v>
      </c>
      <c r="G2209" s="3">
        <f t="shared" si="136"/>
        <v>-5.106382978723345E-3</v>
      </c>
      <c r="H2209" s="3">
        <f>1-E2209/MAX(E$2:E2209)</f>
        <v>0.61213673177703665</v>
      </c>
      <c r="I2209" s="32">
        <v>241.41176470588238</v>
      </c>
      <c r="J2209" s="32">
        <v>754.41176470588243</v>
      </c>
      <c r="K2209" s="34">
        <f ca="1">IF(ROW()&gt;计算结果!B$18+1,SUM(OFFSET(I2209,0,0,-计算结果!B$18,1))-SUM(OFFSET(J2209,0,0,-计算结果!B$18,1)),SUM(OFFSET(I2209,0,0,-ROW(),1))-SUM(OFFSET(J2209,0,0,-ROW(),1)))</f>
        <v>1589</v>
      </c>
      <c r="L2209" s="35" t="str">
        <f t="shared" ca="1" si="137"/>
        <v>买</v>
      </c>
      <c r="M2209" s="4" t="str">
        <f t="shared" ca="1" si="138"/>
        <v/>
      </c>
      <c r="N2209" s="3">
        <f ca="1">IF(L2208="买",E2209/E2208-1,0)-IF(M2209=1,计算结果!B$17,0)</f>
        <v>-5.106382978723345E-3</v>
      </c>
      <c r="O2209" s="2">
        <f t="shared" ca="1" si="139"/>
        <v>2.219682112471236</v>
      </c>
      <c r="P2209" s="3">
        <f ca="1">1-O2209/MAX(O$2:O2209)</f>
        <v>0.60662470011414982</v>
      </c>
    </row>
    <row r="2210" spans="1:16" x14ac:dyDescent="0.15">
      <c r="A2210" s="1">
        <v>41684</v>
      </c>
      <c r="B2210">
        <v>2278.4</v>
      </c>
      <c r="C2210">
        <v>2295.85</v>
      </c>
      <c r="D2210">
        <v>2274.4299999999998</v>
      </c>
      <c r="E2210" s="2">
        <v>2295.5700000000002</v>
      </c>
      <c r="F2210" s="16">
        <v>64613326848</v>
      </c>
      <c r="G2210" s="3">
        <f t="shared" si="136"/>
        <v>7.0277028360861138E-3</v>
      </c>
      <c r="H2210" s="3">
        <f>1-E2210/MAX(E$2:E2210)</f>
        <v>0.60941094398693252</v>
      </c>
      <c r="I2210" s="32">
        <v>887.02827763496146</v>
      </c>
      <c r="J2210" s="32">
        <v>101.02827763496146</v>
      </c>
      <c r="K2210" s="34">
        <f ca="1">IF(ROW()&gt;计算结果!B$18+1,SUM(OFFSET(I2210,0,0,-计算结果!B$18,1))-SUM(OFFSET(J2210,0,0,-计算结果!B$18,1)),SUM(OFFSET(I2210,0,0,-ROW(),1))-SUM(OFFSET(J2210,0,0,-ROW(),1)))</f>
        <v>2706</v>
      </c>
      <c r="L2210" s="35" t="str">
        <f t="shared" ca="1" si="137"/>
        <v>买</v>
      </c>
      <c r="M2210" s="4" t="str">
        <f t="shared" ca="1" si="138"/>
        <v/>
      </c>
      <c r="N2210" s="3">
        <f ca="1">IF(L2209="买",E2210/E2209-1,0)-IF(M2210=1,计算结果!B$17,0)</f>
        <v>7.0277028360861138E-3</v>
      </c>
      <c r="O2210" s="2">
        <f t="shared" ca="1" si="139"/>
        <v>2.2352813787482599</v>
      </c>
      <c r="P2210" s="3">
        <f ca="1">1-O2210/MAX(O$2:O2210)</f>
        <v>0.60386017540349579</v>
      </c>
    </row>
    <row r="2211" spans="1:16" x14ac:dyDescent="0.15">
      <c r="A2211" s="1">
        <v>41687</v>
      </c>
      <c r="B2211">
        <v>2308.79</v>
      </c>
      <c r="C2211">
        <v>2315.58</v>
      </c>
      <c r="D2211">
        <v>2293.5500000000002</v>
      </c>
      <c r="E2211" s="2">
        <v>2311.65</v>
      </c>
      <c r="F2211" s="16">
        <v>86871351296</v>
      </c>
      <c r="G2211" s="3">
        <f t="shared" si="136"/>
        <v>7.0047961944093018E-3</v>
      </c>
      <c r="H2211" s="3">
        <f>1-E2211/MAX(E$2:E2211)</f>
        <v>0.60667494725379423</v>
      </c>
      <c r="I2211" s="32">
        <v>820.13646055437096</v>
      </c>
      <c r="J2211" s="32">
        <v>144.13646055437096</v>
      </c>
      <c r="K2211" s="34">
        <f ca="1">IF(ROW()&gt;计算结果!B$18+1,SUM(OFFSET(I2211,0,0,-计算结果!B$18,1))-SUM(OFFSET(J2211,0,0,-计算结果!B$18,1)),SUM(OFFSET(I2211,0,0,-ROW(),1))-SUM(OFFSET(J2211,0,0,-ROW(),1)))</f>
        <v>3356.0000000000036</v>
      </c>
      <c r="L2211" s="35" t="str">
        <f t="shared" ca="1" si="137"/>
        <v>买</v>
      </c>
      <c r="M2211" s="4" t="str">
        <f t="shared" ca="1" si="138"/>
        <v/>
      </c>
      <c r="N2211" s="3">
        <f ca="1">IF(L2210="买",E2211/E2210-1,0)-IF(M2211=1,计算结果!B$17,0)</f>
        <v>7.0047961944093018E-3</v>
      </c>
      <c r="O2211" s="2">
        <f t="shared" ca="1" si="139"/>
        <v>2.2509390692435498</v>
      </c>
      <c r="P2211" s="3">
        <f ca="1">1-O2211/MAX(O$2:O2211)</f>
        <v>0.60108529666770816</v>
      </c>
    </row>
    <row r="2212" spans="1:16" x14ac:dyDescent="0.15">
      <c r="A2212" s="1">
        <v>41688</v>
      </c>
      <c r="B2212">
        <v>2310.31</v>
      </c>
      <c r="C2212">
        <v>2310.31</v>
      </c>
      <c r="D2212">
        <v>2276.11</v>
      </c>
      <c r="E2212" s="2">
        <v>2282.44</v>
      </c>
      <c r="F2212" s="16">
        <v>88107270144</v>
      </c>
      <c r="G2212" s="3">
        <f t="shared" si="136"/>
        <v>-1.2635995933640509E-2</v>
      </c>
      <c r="H2212" s="3">
        <f>1-E2212/MAX(E$2:E2212)</f>
        <v>0.61164500102089425</v>
      </c>
      <c r="I2212" s="32">
        <v>329</v>
      </c>
      <c r="J2212" s="32">
        <v>658</v>
      </c>
      <c r="K2212" s="34">
        <f ca="1">IF(ROW()&gt;计算结果!B$18+1,SUM(OFFSET(I2212,0,0,-计算结果!B$18,1))-SUM(OFFSET(J2212,0,0,-计算结果!B$18,1)),SUM(OFFSET(I2212,0,0,-ROW(),1))-SUM(OFFSET(J2212,0,0,-ROW(),1)))</f>
        <v>2791</v>
      </c>
      <c r="L2212" s="35" t="str">
        <f t="shared" ca="1" si="137"/>
        <v>买</v>
      </c>
      <c r="M2212" s="4" t="str">
        <f t="shared" ca="1" si="138"/>
        <v/>
      </c>
      <c r="N2212" s="3">
        <f ca="1">IF(L2211="买",E2212/E2211-1,0)-IF(M2212=1,计算结果!B$17,0)</f>
        <v>-1.2635995933640509E-2</v>
      </c>
      <c r="O2212" s="2">
        <f t="shared" ca="1" si="139"/>
        <v>2.2224962123177159</v>
      </c>
      <c r="P2212" s="3">
        <f ca="1">1-O2212/MAX(O$2:O2212)</f>
        <v>0.60612598123688444</v>
      </c>
    </row>
    <row r="2213" spans="1:16" x14ac:dyDescent="0.15">
      <c r="A2213" s="1">
        <v>41689</v>
      </c>
      <c r="B2213">
        <v>2280.9299999999998</v>
      </c>
      <c r="C2213">
        <v>2317.42</v>
      </c>
      <c r="D2213">
        <v>2274.15</v>
      </c>
      <c r="E2213" s="2">
        <v>2308.66</v>
      </c>
      <c r="F2213" s="16">
        <v>88341897216</v>
      </c>
      <c r="G2213" s="3">
        <f t="shared" si="136"/>
        <v>1.1487706139044151E-2</v>
      </c>
      <c r="H2213" s="3">
        <f>1-E2213/MAX(E$2:E2213)</f>
        <v>0.60718369291499352</v>
      </c>
      <c r="I2213" s="32">
        <v>623.27397260273972</v>
      </c>
      <c r="J2213" s="32">
        <v>360.27397260273972</v>
      </c>
      <c r="K2213" s="34">
        <f ca="1">IF(ROW()&gt;计算结果!B$18+1,SUM(OFFSET(I2213,0,0,-计算结果!B$18,1))-SUM(OFFSET(J2213,0,0,-计算结果!B$18,1)),SUM(OFFSET(I2213,0,0,-ROW(),1))-SUM(OFFSET(J2213,0,0,-ROW(),1)))</f>
        <v>2606.0000000000036</v>
      </c>
      <c r="L2213" s="35" t="str">
        <f t="shared" ca="1" si="137"/>
        <v>买</v>
      </c>
      <c r="M2213" s="4" t="str">
        <f t="shared" ca="1" si="138"/>
        <v/>
      </c>
      <c r="N2213" s="3">
        <f ca="1">IF(L2212="买",E2213/E2212-1,0)-IF(M2213=1,计算结果!B$17,0)</f>
        <v>1.1487706139044151E-2</v>
      </c>
      <c r="O2213" s="2">
        <f t="shared" ca="1" si="139"/>
        <v>2.2480275956999605</v>
      </c>
      <c r="P2213" s="3">
        <f ca="1">1-O2213/MAX(O$2:O2213)</f>
        <v>0.60160127225352933</v>
      </c>
    </row>
    <row r="2214" spans="1:16" x14ac:dyDescent="0.15">
      <c r="A2214" s="1">
        <v>41690</v>
      </c>
      <c r="B2214">
        <v>2314.09</v>
      </c>
      <c r="C2214">
        <v>2331.6999999999998</v>
      </c>
      <c r="D2214">
        <v>2286.1999999999998</v>
      </c>
      <c r="E2214" s="2">
        <v>2287.44</v>
      </c>
      <c r="F2214" s="16">
        <v>91771592704</v>
      </c>
      <c r="G2214" s="3">
        <f t="shared" si="136"/>
        <v>-9.1914790397892299E-3</v>
      </c>
      <c r="H2214" s="3">
        <f>1-E2214/MAX(E$2:E2214)</f>
        <v>0.6107942557680528</v>
      </c>
      <c r="I2214" s="32">
        <v>257.625</v>
      </c>
      <c r="J2214" s="32">
        <v>715.625</v>
      </c>
      <c r="K2214" s="34">
        <f ca="1">IF(ROW()&gt;计算结果!B$18+1,SUM(OFFSET(I2214,0,0,-计算结果!B$18,1))-SUM(OFFSET(J2214,0,0,-计算结果!B$18,1)),SUM(OFFSET(I2214,0,0,-ROW(),1))-SUM(OFFSET(J2214,0,0,-ROW(),1)))</f>
        <v>2621.9999999999964</v>
      </c>
      <c r="L2214" s="35" t="str">
        <f t="shared" ca="1" si="137"/>
        <v>买</v>
      </c>
      <c r="M2214" s="4" t="str">
        <f t="shared" ca="1" si="138"/>
        <v/>
      </c>
      <c r="N2214" s="3">
        <f ca="1">IF(L2213="买",E2214/E2213-1,0)-IF(M2214=1,计算结果!B$17,0)</f>
        <v>-9.1914790397892299E-3</v>
      </c>
      <c r="O2214" s="2">
        <f t="shared" ca="1" si="139"/>
        <v>2.2273648971732163</v>
      </c>
      <c r="P2214" s="3">
        <f ca="1">1-O2214/MAX(O$2:O2214)</f>
        <v>0.6052631458090898</v>
      </c>
    </row>
    <row r="2215" spans="1:16" x14ac:dyDescent="0.15">
      <c r="A2215" s="1">
        <v>41691</v>
      </c>
      <c r="B2215">
        <v>2284.0300000000002</v>
      </c>
      <c r="C2215">
        <v>2287.87</v>
      </c>
      <c r="D2215">
        <v>2250.65</v>
      </c>
      <c r="E2215" s="2">
        <v>2264.29</v>
      </c>
      <c r="F2215" s="16">
        <v>69908185088</v>
      </c>
      <c r="G2215" s="3">
        <f t="shared" si="136"/>
        <v>-1.01204840345539E-2</v>
      </c>
      <c r="H2215" s="3">
        <f>1-E2215/MAX(E$2:E2215)</f>
        <v>0.61473320628870898</v>
      </c>
      <c r="I2215" s="32">
        <v>263.25</v>
      </c>
      <c r="J2215" s="32">
        <v>731.25</v>
      </c>
      <c r="K2215" s="34">
        <f ca="1">IF(ROW()&gt;计算结果!B$18+1,SUM(OFFSET(I2215,0,0,-计算结果!B$18,1))-SUM(OFFSET(J2215,0,0,-计算结果!B$18,1)),SUM(OFFSET(I2215,0,0,-ROW(),1))-SUM(OFFSET(J2215,0,0,-ROW(),1)))</f>
        <v>2687</v>
      </c>
      <c r="L2215" s="35" t="str">
        <f t="shared" ca="1" si="137"/>
        <v>买</v>
      </c>
      <c r="M2215" s="4" t="str">
        <f t="shared" ca="1" si="138"/>
        <v/>
      </c>
      <c r="N2215" s="3">
        <f ca="1">IF(L2214="买",E2215/E2214-1,0)-IF(M2215=1,计算结果!B$17,0)</f>
        <v>-1.01204840345539E-2</v>
      </c>
      <c r="O2215" s="2">
        <f t="shared" ca="1" si="139"/>
        <v>2.204822886292249</v>
      </c>
      <c r="P2215" s="3">
        <f ca="1">1-O2215/MAX(O$2:O2215)</f>
        <v>0.60925807383977881</v>
      </c>
    </row>
    <row r="2216" spans="1:16" x14ac:dyDescent="0.15">
      <c r="A2216" s="1">
        <v>41694</v>
      </c>
      <c r="B2216">
        <v>2246.7199999999998</v>
      </c>
      <c r="C2216">
        <v>2246.7199999999998</v>
      </c>
      <c r="D2216">
        <v>2194.16</v>
      </c>
      <c r="E2216" s="2">
        <v>2214.5100000000002</v>
      </c>
      <c r="F2216" s="16">
        <v>79599149056</v>
      </c>
      <c r="G2216" s="3">
        <f t="shared" si="136"/>
        <v>-2.1984816432524035E-2</v>
      </c>
      <c r="H2216" s="3">
        <f>1-E2216/MAX(E$2:E2216)</f>
        <v>0.62320322602599876</v>
      </c>
      <c r="I2216" s="32">
        <v>325.84615384615381</v>
      </c>
      <c r="J2216" s="32">
        <v>678.84615384615381</v>
      </c>
      <c r="K2216" s="34">
        <f ca="1">IF(ROW()&gt;计算结果!B$18+1,SUM(OFFSET(I2216,0,0,-计算结果!B$18,1))-SUM(OFFSET(J2216,0,0,-计算结果!B$18,1)),SUM(OFFSET(I2216,0,0,-ROW(),1))-SUM(OFFSET(J2216,0,0,-ROW(),1)))</f>
        <v>2991.0000000000036</v>
      </c>
      <c r="L2216" s="35" t="str">
        <f t="shared" ca="1" si="137"/>
        <v>买</v>
      </c>
      <c r="M2216" s="4" t="str">
        <f t="shared" ca="1" si="138"/>
        <v/>
      </c>
      <c r="N2216" s="3">
        <f ca="1">IF(L2215="买",E2216/E2215-1,0)-IF(M2216=1,计算结果!B$17,0)</f>
        <v>-2.1984816432524035E-2</v>
      </c>
      <c r="O2216" s="2">
        <f t="shared" ca="1" si="139"/>
        <v>2.1563502598708859</v>
      </c>
      <c r="P2216" s="3">
        <f ca="1">1-O2216/MAX(O$2:O2216)</f>
        <v>0.61784846335890231</v>
      </c>
    </row>
    <row r="2217" spans="1:16" x14ac:dyDescent="0.15">
      <c r="A2217" s="1">
        <v>41695</v>
      </c>
      <c r="B2217">
        <v>2216.5100000000002</v>
      </c>
      <c r="C2217">
        <v>2225.21</v>
      </c>
      <c r="D2217">
        <v>2150.09</v>
      </c>
      <c r="E2217" s="2">
        <v>2157.91</v>
      </c>
      <c r="F2217" s="16">
        <v>88306573312</v>
      </c>
      <c r="G2217" s="3">
        <f t="shared" si="136"/>
        <v>-2.5558701473463841E-2</v>
      </c>
      <c r="H2217" s="3">
        <f>1-E2217/MAX(E$2:E2217)</f>
        <v>0.63283366228816451</v>
      </c>
      <c r="I2217" s="32">
        <v>92.333333333333343</v>
      </c>
      <c r="J2217" s="32">
        <v>923.33333333333337</v>
      </c>
      <c r="K2217" s="34">
        <f ca="1">IF(ROW()&gt;计算结果!B$18+1,SUM(OFFSET(I2217,0,0,-计算结果!B$18,1))-SUM(OFFSET(J2217,0,0,-计算结果!B$18,1)),SUM(OFFSET(I2217,0,0,-ROW(),1))-SUM(OFFSET(J2217,0,0,-ROW(),1)))</f>
        <v>1877.0000000000073</v>
      </c>
      <c r="L2217" s="35" t="str">
        <f t="shared" ca="1" si="137"/>
        <v>买</v>
      </c>
      <c r="M2217" s="4" t="str">
        <f t="shared" ca="1" si="138"/>
        <v/>
      </c>
      <c r="N2217" s="3">
        <f ca="1">IF(L2216="买",E2217/E2216-1,0)-IF(M2217=1,计算结果!B$17,0)</f>
        <v>-2.5558701473463841E-2</v>
      </c>
      <c r="O2217" s="2">
        <f t="shared" ca="1" si="139"/>
        <v>2.1012367473066198</v>
      </c>
      <c r="P2217" s="3">
        <f ca="1">1-O2217/MAX(O$2:O2217)</f>
        <v>0.62761576040153755</v>
      </c>
    </row>
    <row r="2218" spans="1:16" x14ac:dyDescent="0.15">
      <c r="A2218" s="1">
        <v>41696</v>
      </c>
      <c r="B2218">
        <v>2147.7399999999998</v>
      </c>
      <c r="C2218">
        <v>2164.6999999999998</v>
      </c>
      <c r="D2218">
        <v>2137.08</v>
      </c>
      <c r="E2218" s="2">
        <v>2163.4</v>
      </c>
      <c r="F2218" s="16">
        <v>68640579584</v>
      </c>
      <c r="G2218" s="3">
        <f t="shared" si="136"/>
        <v>2.54412834640938E-3</v>
      </c>
      <c r="H2218" s="3">
        <f>1-E2218/MAX(E$2:E2218)</f>
        <v>0.63189954400054438</v>
      </c>
      <c r="I2218" s="32">
        <v>651.29166666666674</v>
      </c>
      <c r="J2218" s="32">
        <v>332.29166666666674</v>
      </c>
      <c r="K2218" s="34">
        <f ca="1">IF(ROW()&gt;计算结果!B$18+1,SUM(OFFSET(I2218,0,0,-计算结果!B$18,1))-SUM(OFFSET(J2218,0,0,-计算结果!B$18,1)),SUM(OFFSET(I2218,0,0,-ROW(),1))-SUM(OFFSET(J2218,0,0,-ROW(),1)))</f>
        <v>1562</v>
      </c>
      <c r="L2218" s="35" t="str">
        <f t="shared" ca="1" si="137"/>
        <v>买</v>
      </c>
      <c r="M2218" s="4" t="str">
        <f t="shared" ca="1" si="138"/>
        <v/>
      </c>
      <c r="N2218" s="3">
        <f ca="1">IF(L2217="买",E2218/E2217-1,0)-IF(M2218=1,计算结果!B$17,0)</f>
        <v>2.54412834640938E-3</v>
      </c>
      <c r="O2218" s="2">
        <f t="shared" ca="1" si="139"/>
        <v>2.1065825632779598</v>
      </c>
      <c r="P2218" s="3">
        <f ca="1">1-O2218/MAX(O$2:O2218)</f>
        <v>0.62666836710181895</v>
      </c>
    </row>
    <row r="2219" spans="1:16" x14ac:dyDescent="0.15">
      <c r="A2219" s="1">
        <v>41697</v>
      </c>
      <c r="B2219">
        <v>2170.81</v>
      </c>
      <c r="C2219">
        <v>2180.06</v>
      </c>
      <c r="D2219">
        <v>2150.14</v>
      </c>
      <c r="E2219" s="2">
        <v>2154.11</v>
      </c>
      <c r="F2219" s="16">
        <v>81588002816</v>
      </c>
      <c r="G2219" s="3">
        <f t="shared" si="136"/>
        <v>-4.2941665896274461E-3</v>
      </c>
      <c r="H2219" s="3">
        <f>1-E2219/MAX(E$2:E2219)</f>
        <v>0.63348022868032394</v>
      </c>
      <c r="I2219" s="32">
        <v>303.54545454545456</v>
      </c>
      <c r="J2219" s="32">
        <v>674.5454545454545</v>
      </c>
      <c r="K2219" s="34">
        <f ca="1">IF(ROW()&gt;计算结果!B$18+1,SUM(OFFSET(I2219,0,0,-计算结果!B$18,1))-SUM(OFFSET(J2219,0,0,-计算结果!B$18,1)),SUM(OFFSET(I2219,0,0,-ROW(),1))-SUM(OFFSET(J2219,0,0,-ROW(),1)))</f>
        <v>1950</v>
      </c>
      <c r="L2219" s="35" t="str">
        <f t="shared" ca="1" si="137"/>
        <v>买</v>
      </c>
      <c r="M2219" s="4" t="str">
        <f t="shared" ca="1" si="138"/>
        <v/>
      </c>
      <c r="N2219" s="3">
        <f ca="1">IF(L2218="买",E2219/E2218-1,0)-IF(M2219=1,计算结果!B$17,0)</f>
        <v>-4.2941665896274461E-3</v>
      </c>
      <c r="O2219" s="2">
        <f t="shared" ca="1" si="139"/>
        <v>2.09753654681644</v>
      </c>
      <c r="P2219" s="3">
        <f ca="1">1-O2219/MAX(O$2:O2219)</f>
        <v>0.62827151532666137</v>
      </c>
    </row>
    <row r="2220" spans="1:16" x14ac:dyDescent="0.15">
      <c r="A2220" s="1">
        <v>41698</v>
      </c>
      <c r="B2220">
        <v>2149.4499999999998</v>
      </c>
      <c r="C2220">
        <v>2180.4699999999998</v>
      </c>
      <c r="D2220">
        <v>2133.5500000000002</v>
      </c>
      <c r="E2220" s="2">
        <v>2178.9699999999998</v>
      </c>
      <c r="F2220" s="16">
        <v>70216802304</v>
      </c>
      <c r="G2220" s="3">
        <f t="shared" si="136"/>
        <v>1.1540729117825776E-2</v>
      </c>
      <c r="H2220" s="3">
        <f>1-E2220/MAX(E$2:E2220)</f>
        <v>0.62925032328319608</v>
      </c>
      <c r="I2220" s="32">
        <v>726.73821989528801</v>
      </c>
      <c r="J2220" s="32">
        <v>249.73821989528801</v>
      </c>
      <c r="K2220" s="34">
        <f ca="1">IF(ROW()&gt;计算结果!B$18+1,SUM(OFFSET(I2220,0,0,-计算结果!B$18,1))-SUM(OFFSET(J2220,0,0,-计算结果!B$18,1)),SUM(OFFSET(I2220,0,0,-ROW(),1))-SUM(OFFSET(J2220,0,0,-ROW(),1)))</f>
        <v>1885.0000000000073</v>
      </c>
      <c r="L2220" s="35" t="str">
        <f t="shared" ca="1" si="137"/>
        <v>买</v>
      </c>
      <c r="M2220" s="4" t="str">
        <f t="shared" ca="1" si="138"/>
        <v/>
      </c>
      <c r="N2220" s="3">
        <f ca="1">IF(L2219="买",E2220/E2219-1,0)-IF(M2220=1,计算结果!B$17,0)</f>
        <v>1.1540729117825776E-2</v>
      </c>
      <c r="O2220" s="2">
        <f t="shared" ca="1" si="139"/>
        <v>2.1217436479179881</v>
      </c>
      <c r="P2220" s="3">
        <f ca="1">1-O2220/MAX(O$2:O2220)</f>
        <v>0.62398149757966648</v>
      </c>
    </row>
    <row r="2221" spans="1:16" x14ac:dyDescent="0.15">
      <c r="A2221" s="1">
        <v>41701</v>
      </c>
      <c r="B2221">
        <v>2173.91</v>
      </c>
      <c r="C2221">
        <v>2194.2199999999998</v>
      </c>
      <c r="D2221">
        <v>2167.91</v>
      </c>
      <c r="E2221" s="2">
        <v>2190.37</v>
      </c>
      <c r="F2221" s="16">
        <v>69408743424</v>
      </c>
      <c r="G2221" s="3">
        <f t="shared" si="136"/>
        <v>5.2318297177107453E-3</v>
      </c>
      <c r="H2221" s="3">
        <f>1-E2221/MAX(E$2:E2221)</f>
        <v>0.62731062410671745</v>
      </c>
      <c r="I2221" s="32">
        <v>870.99999999999989</v>
      </c>
      <c r="J2221" s="32">
        <v>129.99999999999989</v>
      </c>
      <c r="K2221" s="34">
        <f ca="1">IF(ROW()&gt;计算结果!B$18+1,SUM(OFFSET(I2221,0,0,-计算结果!B$18,1))-SUM(OFFSET(J2221,0,0,-计算结果!B$18,1)),SUM(OFFSET(I2221,0,0,-ROW(),1))-SUM(OFFSET(J2221,0,0,-ROW(),1)))</f>
        <v>1718</v>
      </c>
      <c r="L2221" s="35" t="str">
        <f t="shared" ca="1" si="137"/>
        <v>买</v>
      </c>
      <c r="M2221" s="4" t="str">
        <f t="shared" ca="1" si="138"/>
        <v/>
      </c>
      <c r="N2221" s="3">
        <f ca="1">IF(L2220="买",E2221/E2220-1,0)-IF(M2221=1,计算结果!B$17,0)</f>
        <v>5.2318297177107453E-3</v>
      </c>
      <c r="O2221" s="2">
        <f t="shared" ca="1" si="139"/>
        <v>2.1328442493885293</v>
      </c>
      <c r="P2221" s="3">
        <f ca="1">1-O2221/MAX(O$2:O2221)</f>
        <v>0.6220142328042948</v>
      </c>
    </row>
    <row r="2222" spans="1:16" x14ac:dyDescent="0.15">
      <c r="A2222" s="1">
        <v>41702</v>
      </c>
      <c r="B2222">
        <v>2183.86</v>
      </c>
      <c r="C2222">
        <v>2188.6</v>
      </c>
      <c r="D2222">
        <v>2161.59</v>
      </c>
      <c r="E2222" s="2">
        <v>2184.27</v>
      </c>
      <c r="F2222" s="16">
        <v>64691437568</v>
      </c>
      <c r="G2222" s="3">
        <f t="shared" si="136"/>
        <v>-2.7849176166583334E-3</v>
      </c>
      <c r="H2222" s="3">
        <f>1-E2222/MAX(E$2:E2222)</f>
        <v>0.62834853331518414</v>
      </c>
      <c r="I2222" s="32">
        <v>418.38461538461536</v>
      </c>
      <c r="J2222" s="32">
        <v>565.38461538461536</v>
      </c>
      <c r="K2222" s="34">
        <f ca="1">IF(ROW()&gt;计算结果!B$18+1,SUM(OFFSET(I2222,0,0,-计算结果!B$18,1))-SUM(OFFSET(J2222,0,0,-计算结果!B$18,1)),SUM(OFFSET(I2222,0,0,-ROW(),1))-SUM(OFFSET(J2222,0,0,-ROW(),1)))</f>
        <v>654.00000000000728</v>
      </c>
      <c r="L2222" s="35" t="str">
        <f t="shared" ca="1" si="137"/>
        <v>买</v>
      </c>
      <c r="M2222" s="4" t="str">
        <f t="shared" ca="1" si="138"/>
        <v/>
      </c>
      <c r="N2222" s="3">
        <f ca="1">IF(L2221="买",E2222/E2221-1,0)-IF(M2222=1,计算结果!B$17,0)</f>
        <v>-2.7849176166583334E-3</v>
      </c>
      <c r="O2222" s="2">
        <f t="shared" ca="1" si="139"/>
        <v>2.1269044538648187</v>
      </c>
      <c r="P2222" s="3">
        <f ca="1">1-O2222/MAX(O$2:O2222)</f>
        <v>0.62306689202620413</v>
      </c>
    </row>
    <row r="2223" spans="1:16" x14ac:dyDescent="0.15">
      <c r="A2223" s="1">
        <v>41703</v>
      </c>
      <c r="B2223">
        <v>2187.35</v>
      </c>
      <c r="C2223">
        <v>2189.09</v>
      </c>
      <c r="D2223">
        <v>2159.59</v>
      </c>
      <c r="E2223" s="2">
        <v>2163.98</v>
      </c>
      <c r="F2223" s="16">
        <v>55669678080</v>
      </c>
      <c r="G2223" s="3">
        <f t="shared" si="136"/>
        <v>-9.2891446570250169E-3</v>
      </c>
      <c r="H2223" s="3">
        <f>1-E2223/MAX(E$2:E2223)</f>
        <v>0.63180085755121485</v>
      </c>
      <c r="I2223" s="32">
        <v>320.9019607843137</v>
      </c>
      <c r="J2223" s="32">
        <v>654.9019607843137</v>
      </c>
      <c r="K2223" s="34">
        <f ca="1">IF(ROW()&gt;计算结果!B$18+1,SUM(OFFSET(I2223,0,0,-计算结果!B$18,1))-SUM(OFFSET(J2223,0,0,-计算结果!B$18,1)),SUM(OFFSET(I2223,0,0,-ROW(),1))-SUM(OFFSET(J2223,0,0,-ROW(),1)))</f>
        <v>470</v>
      </c>
      <c r="L2223" s="35" t="str">
        <f t="shared" ca="1" si="137"/>
        <v>买</v>
      </c>
      <c r="M2223" s="4" t="str">
        <f t="shared" ca="1" si="138"/>
        <v/>
      </c>
      <c r="N2223" s="3">
        <f ca="1">IF(L2222="买",E2223/E2222-1,0)-IF(M2223=1,计算结果!B$17,0)</f>
        <v>-9.2891446570250169E-3</v>
      </c>
      <c r="O2223" s="2">
        <f t="shared" ca="1" si="139"/>
        <v>2.1071473307211979</v>
      </c>
      <c r="P2223" s="3">
        <f ca="1">1-O2223/MAX(O$2:O2223)</f>
        <v>0.62656827819219485</v>
      </c>
    </row>
    <row r="2224" spans="1:16" x14ac:dyDescent="0.15">
      <c r="A2224" s="1">
        <v>41704</v>
      </c>
      <c r="B2224">
        <v>2159.4</v>
      </c>
      <c r="C2224">
        <v>2181.4299999999998</v>
      </c>
      <c r="D2224">
        <v>2136.4499999999998</v>
      </c>
      <c r="E2224" s="2">
        <v>2173.63</v>
      </c>
      <c r="F2224" s="16">
        <v>61495025664</v>
      </c>
      <c r="G2224" s="3">
        <f t="shared" si="136"/>
        <v>4.4593757798132572E-3</v>
      </c>
      <c r="H2224" s="3">
        <f>1-E2224/MAX(E$2:E2224)</f>
        <v>0.63015891921323075</v>
      </c>
      <c r="I2224" s="32">
        <v>692.99999999999932</v>
      </c>
      <c r="J2224" s="32">
        <v>699.99999999999932</v>
      </c>
      <c r="K2224" s="34">
        <f ca="1">IF(ROW()&gt;计算结果!B$18+1,SUM(OFFSET(I2224,0,0,-计算结果!B$18,1))-SUM(OFFSET(J2224,0,0,-计算结果!B$18,1)),SUM(OFFSET(I2224,0,0,-ROW(),1))-SUM(OFFSET(J2224,0,0,-ROW(),1)))</f>
        <v>-35.999999999992724</v>
      </c>
      <c r="L2224" s="35" t="str">
        <f t="shared" ca="1" si="137"/>
        <v>卖</v>
      </c>
      <c r="M2224" s="4">
        <f t="shared" ca="1" si="138"/>
        <v>1</v>
      </c>
      <c r="N2224" s="3">
        <f ca="1">IF(L2223="买",E2224/E2223-1,0)-IF(M2224=1,计算结果!B$17,0)</f>
        <v>4.4593757798132572E-3</v>
      </c>
      <c r="O2224" s="2">
        <f t="shared" ca="1" si="139"/>
        <v>2.1165438924923143</v>
      </c>
      <c r="P2224" s="3">
        <f ca="1">1-O2224/MAX(O$2:O2224)</f>
        <v>0.624903005816551</v>
      </c>
    </row>
    <row r="2225" spans="1:16" x14ac:dyDescent="0.15">
      <c r="A2225" s="1">
        <v>41705</v>
      </c>
      <c r="B2225">
        <v>2170.04</v>
      </c>
      <c r="C2225">
        <v>2189.39</v>
      </c>
      <c r="D2225">
        <v>2161.44</v>
      </c>
      <c r="E2225" s="2">
        <v>2168.36</v>
      </c>
      <c r="F2225" s="16">
        <v>58693177344</v>
      </c>
      <c r="G2225" s="3">
        <f t="shared" si="136"/>
        <v>-2.4245156719404637E-3</v>
      </c>
      <c r="H2225" s="3">
        <f>1-E2225/MAX(E$2:E2225)</f>
        <v>0.63105560470972566</v>
      </c>
      <c r="I2225" s="32">
        <v>352.00000000000006</v>
      </c>
      <c r="J2225" s="32">
        <v>640</v>
      </c>
      <c r="K2225" s="34">
        <f ca="1">IF(ROW()&gt;计算结果!B$18+1,SUM(OFFSET(I2225,0,0,-计算结果!B$18,1))-SUM(OFFSET(J2225,0,0,-计算结果!B$18,1)),SUM(OFFSET(I2225,0,0,-ROW(),1))-SUM(OFFSET(J2225,0,0,-ROW(),1)))</f>
        <v>-77</v>
      </c>
      <c r="L2225" s="35" t="str">
        <f t="shared" ca="1" si="137"/>
        <v>卖</v>
      </c>
      <c r="M2225" s="4" t="str">
        <f t="shared" ca="1" si="138"/>
        <v/>
      </c>
      <c r="N2225" s="3">
        <f ca="1">IF(L2224="买",E2225/E2224-1,0)-IF(M2225=1,计算结果!B$17,0)</f>
        <v>0</v>
      </c>
      <c r="O2225" s="2">
        <f t="shared" ca="1" si="139"/>
        <v>2.1165438924923143</v>
      </c>
      <c r="P2225" s="3">
        <f ca="1">1-O2225/MAX(O$2:O2225)</f>
        <v>0.624903005816551</v>
      </c>
    </row>
    <row r="2226" spans="1:16" x14ac:dyDescent="0.15">
      <c r="A2226" s="1">
        <v>41708</v>
      </c>
      <c r="B2226">
        <v>2149.6799999999998</v>
      </c>
      <c r="C2226">
        <v>2149.6799999999998</v>
      </c>
      <c r="D2226">
        <v>2095.0700000000002</v>
      </c>
      <c r="E2226" s="2">
        <v>2097.79</v>
      </c>
      <c r="F2226" s="16">
        <v>63086411776</v>
      </c>
      <c r="G2226" s="3">
        <f t="shared" si="136"/>
        <v>-3.2545333800660492E-2</v>
      </c>
      <c r="H2226" s="3">
        <f>1-E2226/MAX(E$2:E2226)</f>
        <v>0.64306302320833053</v>
      </c>
      <c r="I2226" s="32">
        <v>76.347826086956516</v>
      </c>
      <c r="J2226" s="32">
        <v>954.3478260869565</v>
      </c>
      <c r="K2226" s="34">
        <f ca="1">IF(ROW()&gt;计算结果!B$18+1,SUM(OFFSET(I2226,0,0,-计算结果!B$18,1))-SUM(OFFSET(J2226,0,0,-计算结果!B$18,1)),SUM(OFFSET(I2226,0,0,-ROW(),1))-SUM(OFFSET(J2226,0,0,-ROW(),1)))</f>
        <v>-575</v>
      </c>
      <c r="L2226" s="35" t="str">
        <f t="shared" ca="1" si="137"/>
        <v>卖</v>
      </c>
      <c r="M2226" s="4" t="str">
        <f t="shared" ca="1" si="138"/>
        <v/>
      </c>
      <c r="N2226" s="3">
        <f ca="1">IF(L2225="买",E2226/E2225-1,0)-IF(M2226=1,计算结果!B$17,0)</f>
        <v>0</v>
      </c>
      <c r="O2226" s="2">
        <f t="shared" ca="1" si="139"/>
        <v>2.1165438924923143</v>
      </c>
      <c r="P2226" s="3">
        <f ca="1">1-O2226/MAX(O$2:O2226)</f>
        <v>0.624903005816551</v>
      </c>
    </row>
    <row r="2227" spans="1:16" x14ac:dyDescent="0.15">
      <c r="A2227" s="1">
        <v>41709</v>
      </c>
      <c r="B2227">
        <v>2092.61</v>
      </c>
      <c r="C2227">
        <v>2118.79</v>
      </c>
      <c r="D2227">
        <v>2088.73</v>
      </c>
      <c r="E2227" s="2">
        <v>2108.66</v>
      </c>
      <c r="F2227" s="16">
        <v>53075783680</v>
      </c>
      <c r="G2227" s="3">
        <f t="shared" si="136"/>
        <v>5.1816435391529581E-3</v>
      </c>
      <c r="H2227" s="3">
        <f>1-E2227/MAX(E$2:E2227)</f>
        <v>0.6412135030286531</v>
      </c>
      <c r="I2227" s="32">
        <v>612.31884057971024</v>
      </c>
      <c r="J2227" s="32">
        <v>362.31884057971024</v>
      </c>
      <c r="K2227" s="34">
        <f ca="1">IF(ROW()&gt;计算结果!B$18+1,SUM(OFFSET(I2227,0,0,-计算结果!B$18,1))-SUM(OFFSET(J2227,0,0,-计算结果!B$18,1)),SUM(OFFSET(I2227,0,0,-ROW(),1))-SUM(OFFSET(J2227,0,0,-ROW(),1)))</f>
        <v>-168</v>
      </c>
      <c r="L2227" s="35" t="str">
        <f t="shared" ca="1" si="137"/>
        <v>卖</v>
      </c>
      <c r="M2227" s="4" t="str">
        <f t="shared" ca="1" si="138"/>
        <v/>
      </c>
      <c r="N2227" s="3">
        <f ca="1">IF(L2226="买",E2227/E2226-1,0)-IF(M2227=1,计算结果!B$17,0)</f>
        <v>0</v>
      </c>
      <c r="O2227" s="2">
        <f t="shared" ca="1" si="139"/>
        <v>2.1165438924923143</v>
      </c>
      <c r="P2227" s="3">
        <f ca="1">1-O2227/MAX(O$2:O2227)</f>
        <v>0.624903005816551</v>
      </c>
    </row>
    <row r="2228" spans="1:16" x14ac:dyDescent="0.15">
      <c r="A2228" s="1">
        <v>41710</v>
      </c>
      <c r="B2228">
        <v>2102.8000000000002</v>
      </c>
      <c r="C2228">
        <v>2130.59</v>
      </c>
      <c r="D2228">
        <v>2090.7600000000002</v>
      </c>
      <c r="E2228" s="2">
        <v>2114.13</v>
      </c>
      <c r="F2228" s="16">
        <v>60115238912</v>
      </c>
      <c r="G2228" s="3">
        <f t="shared" si="136"/>
        <v>2.5940644769666399E-3</v>
      </c>
      <c r="H2228" s="3">
        <f>1-E2228/MAX(E$2:E2228)</f>
        <v>0.6402827877220445</v>
      </c>
      <c r="I2228" s="32">
        <v>458.9999999999996</v>
      </c>
      <c r="J2228" s="32">
        <v>449.9999999999996</v>
      </c>
      <c r="K2228" s="34">
        <f ca="1">IF(ROW()&gt;计算结果!B$18+1,SUM(OFFSET(I2228,0,0,-计算结果!B$18,1))-SUM(OFFSET(J2228,0,0,-计算结果!B$18,1)),SUM(OFFSET(I2228,0,0,-ROW(),1))-SUM(OFFSET(J2228,0,0,-ROW(),1)))</f>
        <v>-145</v>
      </c>
      <c r="L2228" s="35" t="str">
        <f t="shared" ca="1" si="137"/>
        <v>卖</v>
      </c>
      <c r="M2228" s="4" t="str">
        <f t="shared" ca="1" si="138"/>
        <v/>
      </c>
      <c r="N2228" s="3">
        <f ca="1">IF(L2227="买",E2228/E2227-1,0)-IF(M2228=1,计算结果!B$17,0)</f>
        <v>0</v>
      </c>
      <c r="O2228" s="2">
        <f t="shared" ca="1" si="139"/>
        <v>2.1165438924923143</v>
      </c>
      <c r="P2228" s="3">
        <f ca="1">1-O2228/MAX(O$2:O2228)</f>
        <v>0.624903005816551</v>
      </c>
    </row>
    <row r="2229" spans="1:16" x14ac:dyDescent="0.15">
      <c r="A2229" s="1">
        <v>41711</v>
      </c>
      <c r="B2229">
        <v>2119.5500000000002</v>
      </c>
      <c r="C2229">
        <v>2149.44</v>
      </c>
      <c r="D2229">
        <v>2115.9899999999998</v>
      </c>
      <c r="E2229" s="2">
        <v>2140.33</v>
      </c>
      <c r="F2229" s="16">
        <v>59163095040</v>
      </c>
      <c r="G2229" s="3">
        <f t="shared" si="136"/>
        <v>1.2392804605203978E-2</v>
      </c>
      <c r="H2229" s="3">
        <f>1-E2229/MAX(E$2:E2229)</f>
        <v>0.63582488259715508</v>
      </c>
      <c r="I2229" s="32">
        <v>799.9941520467836</v>
      </c>
      <c r="J2229" s="32">
        <v>180.9941520467836</v>
      </c>
      <c r="K2229" s="34">
        <f ca="1">IF(ROW()&gt;计算结果!B$18+1,SUM(OFFSET(I2229,0,0,-计算结果!B$18,1))-SUM(OFFSET(J2229,0,0,-计算结果!B$18,1)),SUM(OFFSET(I2229,0,0,-ROW(),1))-SUM(OFFSET(J2229,0,0,-ROW(),1)))</f>
        <v>-112.00000000000728</v>
      </c>
      <c r="L2229" s="35" t="str">
        <f t="shared" ca="1" si="137"/>
        <v>卖</v>
      </c>
      <c r="M2229" s="4" t="str">
        <f t="shared" ca="1" si="138"/>
        <v/>
      </c>
      <c r="N2229" s="3">
        <f ca="1">IF(L2228="买",E2229/E2228-1,0)-IF(M2229=1,计算结果!B$17,0)</f>
        <v>0</v>
      </c>
      <c r="O2229" s="2">
        <f t="shared" ca="1" si="139"/>
        <v>2.1165438924923143</v>
      </c>
      <c r="P2229" s="3">
        <f ca="1">1-O2229/MAX(O$2:O2229)</f>
        <v>0.624903005816551</v>
      </c>
    </row>
    <row r="2230" spans="1:16" x14ac:dyDescent="0.15">
      <c r="A2230" s="1">
        <v>41712</v>
      </c>
      <c r="B2230">
        <v>2129.87</v>
      </c>
      <c r="C2230">
        <v>2140.38</v>
      </c>
      <c r="D2230">
        <v>2109.5700000000002</v>
      </c>
      <c r="E2230" s="2">
        <v>2122.84</v>
      </c>
      <c r="F2230" s="16">
        <v>49805246464</v>
      </c>
      <c r="G2230" s="3">
        <f t="shared" si="136"/>
        <v>-8.1716370840009267E-3</v>
      </c>
      <c r="H2230" s="3">
        <f>1-E2230/MAX(E$2:E2230)</f>
        <v>0.63880078949159458</v>
      </c>
      <c r="I2230" s="32">
        <v>299.45454545454544</v>
      </c>
      <c r="J2230" s="32">
        <v>665.4545454545455</v>
      </c>
      <c r="K2230" s="34">
        <f ca="1">IF(ROW()&gt;计算结果!B$18+1,SUM(OFFSET(I2230,0,0,-计算结果!B$18,1))-SUM(OFFSET(J2230,0,0,-计算结果!B$18,1)),SUM(OFFSET(I2230,0,0,-ROW(),1))-SUM(OFFSET(J2230,0,0,-ROW(),1)))</f>
        <v>-940.00000000001455</v>
      </c>
      <c r="L2230" s="35" t="str">
        <f t="shared" ca="1" si="137"/>
        <v>卖</v>
      </c>
      <c r="M2230" s="4" t="str">
        <f t="shared" ca="1" si="138"/>
        <v/>
      </c>
      <c r="N2230" s="3">
        <f ca="1">IF(L2229="买",E2230/E2229-1,0)-IF(M2230=1,计算结果!B$17,0)</f>
        <v>0</v>
      </c>
      <c r="O2230" s="2">
        <f t="shared" ca="1" si="139"/>
        <v>2.1165438924923143</v>
      </c>
      <c r="P2230" s="3">
        <f ca="1">1-O2230/MAX(O$2:O2230)</f>
        <v>0.624903005816551</v>
      </c>
    </row>
    <row r="2231" spans="1:16" x14ac:dyDescent="0.15">
      <c r="A2231" s="1">
        <v>41715</v>
      </c>
      <c r="B2231">
        <v>2132.79</v>
      </c>
      <c r="C2231">
        <v>2143.1999999999998</v>
      </c>
      <c r="D2231">
        <v>2118.9499999999998</v>
      </c>
      <c r="E2231" s="2">
        <v>2143.04</v>
      </c>
      <c r="F2231" s="16">
        <v>47571288064</v>
      </c>
      <c r="G2231" s="3">
        <f t="shared" si="136"/>
        <v>9.5155546343577146E-3</v>
      </c>
      <c r="H2231" s="3">
        <f>1-E2231/MAX(E$2:E2231)</f>
        <v>0.63536377867011495</v>
      </c>
      <c r="I2231" s="32">
        <v>894.02888086642599</v>
      </c>
      <c r="J2231" s="32">
        <v>96.028880866425993</v>
      </c>
      <c r="K2231" s="34">
        <f ca="1">IF(ROW()&gt;计算结果!B$18+1,SUM(OFFSET(I2231,0,0,-计算结果!B$18,1))-SUM(OFFSET(J2231,0,0,-计算结果!B$18,1)),SUM(OFFSET(I2231,0,0,-ROW(),1))-SUM(OFFSET(J2231,0,0,-ROW(),1)))</f>
        <v>-220.00000000000728</v>
      </c>
      <c r="L2231" s="35" t="str">
        <f t="shared" ca="1" si="137"/>
        <v>卖</v>
      </c>
      <c r="M2231" s="4" t="str">
        <f t="shared" ca="1" si="138"/>
        <v/>
      </c>
      <c r="N2231" s="3">
        <f ca="1">IF(L2230="买",E2231/E2230-1,0)-IF(M2231=1,计算结果!B$17,0)</f>
        <v>0</v>
      </c>
      <c r="O2231" s="2">
        <f t="shared" ca="1" si="139"/>
        <v>2.1165438924923143</v>
      </c>
      <c r="P2231" s="3">
        <f ca="1">1-O2231/MAX(O$2:O2231)</f>
        <v>0.624903005816551</v>
      </c>
    </row>
    <row r="2232" spans="1:16" x14ac:dyDescent="0.15">
      <c r="A2232" s="1">
        <v>41716</v>
      </c>
      <c r="B2232">
        <v>2146.12</v>
      </c>
      <c r="C2232">
        <v>2152.46</v>
      </c>
      <c r="D2232">
        <v>2134.92</v>
      </c>
      <c r="E2232" s="2">
        <v>2138.13</v>
      </c>
      <c r="F2232" s="16">
        <v>54188441600</v>
      </c>
      <c r="G2232" s="3">
        <f t="shared" si="136"/>
        <v>-2.2911378229056867E-3</v>
      </c>
      <c r="H2232" s="3">
        <f>1-E2232/MAX(E$2:E2232)</f>
        <v>0.63619921050840533</v>
      </c>
      <c r="I2232" s="32">
        <v>544.09090909090901</v>
      </c>
      <c r="J2232" s="32">
        <v>409.09090909090901</v>
      </c>
      <c r="K2232" s="34">
        <f ca="1">IF(ROW()&gt;计算结果!B$18+1,SUM(OFFSET(I2232,0,0,-计算结果!B$18,1))-SUM(OFFSET(J2232,0,0,-计算结果!B$18,1)),SUM(OFFSET(I2232,0,0,-ROW(),1))-SUM(OFFSET(J2232,0,0,-ROW(),1)))</f>
        <v>692.99999999999272</v>
      </c>
      <c r="L2232" s="35" t="str">
        <f t="shared" ca="1" si="137"/>
        <v>买</v>
      </c>
      <c r="M2232" s="4">
        <f t="shared" ca="1" si="138"/>
        <v>1</v>
      </c>
      <c r="N2232" s="3">
        <f ca="1">IF(L2231="买",E2232/E2231-1,0)-IF(M2232=1,计算结果!B$17,0)</f>
        <v>0</v>
      </c>
      <c r="O2232" s="2">
        <f t="shared" ca="1" si="139"/>
        <v>2.1165438924923143</v>
      </c>
      <c r="P2232" s="3">
        <f ca="1">1-O2232/MAX(O$2:O2232)</f>
        <v>0.624903005816551</v>
      </c>
    </row>
    <row r="2233" spans="1:16" x14ac:dyDescent="0.15">
      <c r="A2233" s="1">
        <v>41717</v>
      </c>
      <c r="B2233">
        <v>2131.2800000000002</v>
      </c>
      <c r="C2233">
        <v>2131.2800000000002</v>
      </c>
      <c r="D2233">
        <v>2101.29</v>
      </c>
      <c r="E2233" s="2">
        <v>2120.87</v>
      </c>
      <c r="F2233" s="16">
        <v>55283945472</v>
      </c>
      <c r="G2233" s="3">
        <f t="shared" si="136"/>
        <v>-8.0724745455141855E-3</v>
      </c>
      <c r="H2233" s="3">
        <f>1-E2233/MAX(E$2:E2233)</f>
        <v>0.63913598312121422</v>
      </c>
      <c r="I2233" s="32">
        <v>432.7777777777776</v>
      </c>
      <c r="J2233" s="32">
        <v>527.7777777777776</v>
      </c>
      <c r="K2233" s="34">
        <f ca="1">IF(ROW()&gt;计算结果!B$18+1,SUM(OFFSET(I2233,0,0,-计算结果!B$18,1))-SUM(OFFSET(J2233,0,0,-计算结果!B$18,1)),SUM(OFFSET(I2233,0,0,-ROW(),1))-SUM(OFFSET(J2233,0,0,-ROW(),1)))</f>
        <v>-199.00000000000728</v>
      </c>
      <c r="L2233" s="35" t="str">
        <f t="shared" ca="1" si="137"/>
        <v>卖</v>
      </c>
      <c r="M2233" s="4">
        <f t="shared" ca="1" si="138"/>
        <v>1</v>
      </c>
      <c r="N2233" s="3">
        <f ca="1">IF(L2232="买",E2233/E2232-1,0)-IF(M2233=1,计算结果!B$17,0)</f>
        <v>-8.0724745455141855E-3</v>
      </c>
      <c r="O2233" s="2">
        <f t="shared" ca="1" si="139"/>
        <v>2.0994581457957064</v>
      </c>
      <c r="P2233" s="3">
        <f ca="1">1-O2233/MAX(O$2:O2233)</f>
        <v>0.62793096675419591</v>
      </c>
    </row>
    <row r="2234" spans="1:16" x14ac:dyDescent="0.15">
      <c r="A2234" s="1">
        <v>41718</v>
      </c>
      <c r="B2234">
        <v>2116.19</v>
      </c>
      <c r="C2234">
        <v>2134.79</v>
      </c>
      <c r="D2234">
        <v>2086.5</v>
      </c>
      <c r="E2234" s="2">
        <v>2086.9699999999998</v>
      </c>
      <c r="F2234" s="16">
        <v>58951602176</v>
      </c>
      <c r="G2234" s="3">
        <f t="shared" si="136"/>
        <v>-1.5984006563344311E-2</v>
      </c>
      <c r="H2234" s="3">
        <f>1-E2234/MAX(E$2:E2234)</f>
        <v>0.64490403593547951</v>
      </c>
      <c r="I2234" s="32">
        <v>123.55813953488372</v>
      </c>
      <c r="J2234" s="32">
        <v>882.55813953488371</v>
      </c>
      <c r="K2234" s="34">
        <f ca="1">IF(ROW()&gt;计算结果!B$18+1,SUM(OFFSET(I2234,0,0,-计算结果!B$18,1))-SUM(OFFSET(J2234,0,0,-计算结果!B$18,1)),SUM(OFFSET(I2234,0,0,-ROW(),1))-SUM(OFFSET(J2234,0,0,-ROW(),1)))</f>
        <v>-1787.0000000000073</v>
      </c>
      <c r="L2234" s="35" t="str">
        <f t="shared" ca="1" si="137"/>
        <v>卖</v>
      </c>
      <c r="M2234" s="4" t="str">
        <f t="shared" ca="1" si="138"/>
        <v/>
      </c>
      <c r="N2234" s="3">
        <f ca="1">IF(L2233="买",E2234/E2233-1,0)-IF(M2234=1,计算结果!B$17,0)</f>
        <v>0</v>
      </c>
      <c r="O2234" s="2">
        <f t="shared" ca="1" si="139"/>
        <v>2.0994581457957064</v>
      </c>
      <c r="P2234" s="3">
        <f ca="1">1-O2234/MAX(O$2:O2234)</f>
        <v>0.62793096675419591</v>
      </c>
    </row>
    <row r="2235" spans="1:16" x14ac:dyDescent="0.15">
      <c r="A2235" s="1">
        <v>41719</v>
      </c>
      <c r="B2235">
        <v>2079.87</v>
      </c>
      <c r="C2235">
        <v>2163.23</v>
      </c>
      <c r="D2235">
        <v>2077.7600000000002</v>
      </c>
      <c r="E2235" s="2">
        <v>2158.8000000000002</v>
      </c>
      <c r="F2235" s="16">
        <v>83560513536</v>
      </c>
      <c r="G2235" s="3">
        <f t="shared" si="136"/>
        <v>3.4418319381687601E-2</v>
      </c>
      <c r="H2235" s="3">
        <f>1-E2235/MAX(E$2:E2235)</f>
        <v>0.63268222963315868</v>
      </c>
      <c r="I2235" s="32">
        <v>944.01479289940835</v>
      </c>
      <c r="J2235" s="32">
        <v>65.014792899408349</v>
      </c>
      <c r="K2235" s="34">
        <f ca="1">IF(ROW()&gt;计算结果!B$18+1,SUM(OFFSET(I2235,0,0,-计算结果!B$18,1))-SUM(OFFSET(J2235,0,0,-计算结果!B$18,1)),SUM(OFFSET(I2235,0,0,-ROW(),1))-SUM(OFFSET(J2235,0,0,-ROW(),1)))</f>
        <v>-883</v>
      </c>
      <c r="L2235" s="35" t="str">
        <f t="shared" ca="1" si="137"/>
        <v>卖</v>
      </c>
      <c r="M2235" s="4" t="str">
        <f t="shared" ca="1" si="138"/>
        <v/>
      </c>
      <c r="N2235" s="3">
        <f ca="1">IF(L2234="买",E2235/E2234-1,0)-IF(M2235=1,计算结果!B$17,0)</f>
        <v>0</v>
      </c>
      <c r="O2235" s="2">
        <f t="shared" ca="1" si="139"/>
        <v>2.0994581457957064</v>
      </c>
      <c r="P2235" s="3">
        <f ca="1">1-O2235/MAX(O$2:O2235)</f>
        <v>0.62793096675419591</v>
      </c>
    </row>
    <row r="2236" spans="1:16" x14ac:dyDescent="0.15">
      <c r="A2236" s="1">
        <v>41722</v>
      </c>
      <c r="B2236">
        <v>2161.9</v>
      </c>
      <c r="C2236">
        <v>2186.73</v>
      </c>
      <c r="D2236">
        <v>2150.87</v>
      </c>
      <c r="E2236" s="2">
        <v>2176.5500000000002</v>
      </c>
      <c r="F2236" s="16">
        <v>81203912704</v>
      </c>
      <c r="G2236" s="3">
        <f t="shared" si="136"/>
        <v>8.2221604595145159E-3</v>
      </c>
      <c r="H2236" s="3">
        <f>1-E2236/MAX(E$2:E2236)</f>
        <v>0.62966208398557133</v>
      </c>
      <c r="I2236" s="32">
        <v>772.11023622047242</v>
      </c>
      <c r="J2236" s="32">
        <v>218.11023622047242</v>
      </c>
      <c r="K2236" s="34">
        <f ca="1">IF(ROW()&gt;计算结果!B$18+1,SUM(OFFSET(I2236,0,0,-计算结果!B$18,1))-SUM(OFFSET(J2236,0,0,-计算结果!B$18,1)),SUM(OFFSET(I2236,0,0,-ROW(),1))-SUM(OFFSET(J2236,0,0,-ROW(),1)))</f>
        <v>-87</v>
      </c>
      <c r="L2236" s="35" t="str">
        <f t="shared" ca="1" si="137"/>
        <v>卖</v>
      </c>
      <c r="M2236" s="4" t="str">
        <f t="shared" ca="1" si="138"/>
        <v/>
      </c>
      <c r="N2236" s="3">
        <f ca="1">IF(L2235="买",E2236/E2235-1,0)-IF(M2236=1,计算结果!B$17,0)</f>
        <v>0</v>
      </c>
      <c r="O2236" s="2">
        <f t="shared" ca="1" si="139"/>
        <v>2.0994581457957064</v>
      </c>
      <c r="P2236" s="3">
        <f ca="1">1-O2236/MAX(O$2:O2236)</f>
        <v>0.62793096675419591</v>
      </c>
    </row>
    <row r="2237" spans="1:16" x14ac:dyDescent="0.15">
      <c r="A2237" s="1">
        <v>41723</v>
      </c>
      <c r="B2237">
        <v>2170.7800000000002</v>
      </c>
      <c r="C2237">
        <v>2191.4899999999998</v>
      </c>
      <c r="D2237">
        <v>2164.67</v>
      </c>
      <c r="E2237" s="2">
        <v>2174.44</v>
      </c>
      <c r="F2237" s="16">
        <v>67548475392</v>
      </c>
      <c r="G2237" s="3">
        <f t="shared" si="136"/>
        <v>-9.6942408858058382E-4</v>
      </c>
      <c r="H2237" s="3">
        <f>1-E2237/MAX(E$2:E2237)</f>
        <v>0.6300210984822705</v>
      </c>
      <c r="I2237" s="32">
        <v>507.50000000000017</v>
      </c>
      <c r="J2237" s="32">
        <v>437.50000000000017</v>
      </c>
      <c r="K2237" s="34">
        <f ca="1">IF(ROW()&gt;计算结果!B$18+1,SUM(OFFSET(I2237,0,0,-计算结果!B$18,1))-SUM(OFFSET(J2237,0,0,-计算结果!B$18,1)),SUM(OFFSET(I2237,0,0,-ROW(),1))-SUM(OFFSET(J2237,0,0,-ROW(),1)))</f>
        <v>-283</v>
      </c>
      <c r="L2237" s="35" t="str">
        <f t="shared" ca="1" si="137"/>
        <v>卖</v>
      </c>
      <c r="M2237" s="4" t="str">
        <f t="shared" ca="1" si="138"/>
        <v/>
      </c>
      <c r="N2237" s="3">
        <f ca="1">IF(L2236="买",E2237/E2236-1,0)-IF(M2237=1,计算结果!B$17,0)</f>
        <v>0</v>
      </c>
      <c r="O2237" s="2">
        <f t="shared" ca="1" si="139"/>
        <v>2.0994581457957064</v>
      </c>
      <c r="P2237" s="3">
        <f ca="1">1-O2237/MAX(O$2:O2237)</f>
        <v>0.62793096675419591</v>
      </c>
    </row>
    <row r="2238" spans="1:16" x14ac:dyDescent="0.15">
      <c r="A2238" s="1">
        <v>41724</v>
      </c>
      <c r="B2238">
        <v>2181.23</v>
      </c>
      <c r="C2238">
        <v>2186.08</v>
      </c>
      <c r="D2238">
        <v>2165.2199999999998</v>
      </c>
      <c r="E2238" s="2">
        <v>2171.0500000000002</v>
      </c>
      <c r="F2238" s="16">
        <v>50116022272</v>
      </c>
      <c r="G2238" s="3">
        <f t="shared" si="136"/>
        <v>-1.559022093044593E-3</v>
      </c>
      <c r="H2238" s="3">
        <f>1-E2238/MAX(E$2:E2238)</f>
        <v>0.63059790376369695</v>
      </c>
      <c r="I2238" s="32">
        <v>385.75757575757586</v>
      </c>
      <c r="J2238" s="32">
        <v>575.75757575757586</v>
      </c>
      <c r="K2238" s="34">
        <f ca="1">IF(ROW()&gt;计算结果!B$18+1,SUM(OFFSET(I2238,0,0,-计算结果!B$18,1))-SUM(OFFSET(J2238,0,0,-计算结果!B$18,1)),SUM(OFFSET(I2238,0,0,-ROW(),1))-SUM(OFFSET(J2238,0,0,-ROW(),1)))</f>
        <v>-488.99999999999272</v>
      </c>
      <c r="L2238" s="35" t="str">
        <f t="shared" ca="1" si="137"/>
        <v>卖</v>
      </c>
      <c r="M2238" s="4" t="str">
        <f t="shared" ca="1" si="138"/>
        <v/>
      </c>
      <c r="N2238" s="3">
        <f ca="1">IF(L2237="买",E2238/E2237-1,0)-IF(M2238=1,计算结果!B$17,0)</f>
        <v>0</v>
      </c>
      <c r="O2238" s="2">
        <f t="shared" ca="1" si="139"/>
        <v>2.0994581457957064</v>
      </c>
      <c r="P2238" s="3">
        <f ca="1">1-O2238/MAX(O$2:O2238)</f>
        <v>0.62793096675419591</v>
      </c>
    </row>
    <row r="2239" spans="1:16" x14ac:dyDescent="0.15">
      <c r="A2239" s="1">
        <v>41725</v>
      </c>
      <c r="B2239">
        <v>2168.34</v>
      </c>
      <c r="C2239">
        <v>2186.89</v>
      </c>
      <c r="D2239">
        <v>2146.92</v>
      </c>
      <c r="E2239" s="2">
        <v>2155.71</v>
      </c>
      <c r="F2239" s="16">
        <v>62175858688</v>
      </c>
      <c r="G2239" s="3">
        <f t="shared" si="136"/>
        <v>-7.0657055341886155E-3</v>
      </c>
      <c r="H2239" s="3">
        <f>1-E2239/MAX(E$2:E2239)</f>
        <v>0.63320799019941465</v>
      </c>
      <c r="I2239" s="32">
        <v>223.42253521126761</v>
      </c>
      <c r="J2239" s="32">
        <v>770.42253521126759</v>
      </c>
      <c r="K2239" s="34">
        <f ca="1">IF(ROW()&gt;计算结果!B$18+1,SUM(OFFSET(I2239,0,0,-计算结果!B$18,1))-SUM(OFFSET(J2239,0,0,-计算结果!B$18,1)),SUM(OFFSET(I2239,0,0,-ROW(),1))-SUM(OFFSET(J2239,0,0,-ROW(),1)))</f>
        <v>-364.00000000000728</v>
      </c>
      <c r="L2239" s="35" t="str">
        <f t="shared" ca="1" si="137"/>
        <v>卖</v>
      </c>
      <c r="M2239" s="4" t="str">
        <f t="shared" ca="1" si="138"/>
        <v/>
      </c>
      <c r="N2239" s="3">
        <f ca="1">IF(L2238="买",E2239/E2238-1,0)-IF(M2239=1,计算结果!B$17,0)</f>
        <v>0</v>
      </c>
      <c r="O2239" s="2">
        <f t="shared" ca="1" si="139"/>
        <v>2.0994581457957064</v>
      </c>
      <c r="P2239" s="3">
        <f ca="1">1-O2239/MAX(O$2:O2239)</f>
        <v>0.62793096675419591</v>
      </c>
    </row>
    <row r="2240" spans="1:16" x14ac:dyDescent="0.15">
      <c r="A2240" s="1">
        <v>41726</v>
      </c>
      <c r="B2240">
        <v>2154.5100000000002</v>
      </c>
      <c r="C2240">
        <v>2172.67</v>
      </c>
      <c r="D2240">
        <v>2144.58</v>
      </c>
      <c r="E2240" s="2">
        <v>2151.96</v>
      </c>
      <c r="F2240" s="16">
        <v>60123340800</v>
      </c>
      <c r="G2240" s="3">
        <f t="shared" si="136"/>
        <v>-1.7395660826363679E-3</v>
      </c>
      <c r="H2240" s="3">
        <f>1-E2240/MAX(E$2:E2240)</f>
        <v>0.63384604913904585</v>
      </c>
      <c r="I2240" s="32">
        <v>279.35593220338978</v>
      </c>
      <c r="J2240" s="32">
        <v>681.35593220338978</v>
      </c>
      <c r="K2240" s="34">
        <f ca="1">IF(ROW()&gt;计算结果!B$18+1,SUM(OFFSET(I2240,0,0,-计算结果!B$18,1))-SUM(OFFSET(J2240,0,0,-计算结果!B$18,1)),SUM(OFFSET(I2240,0,0,-ROW(),1))-SUM(OFFSET(J2240,0,0,-ROW(),1)))</f>
        <v>-794</v>
      </c>
      <c r="L2240" s="35" t="str">
        <f t="shared" ca="1" si="137"/>
        <v>卖</v>
      </c>
      <c r="M2240" s="4" t="str">
        <f t="shared" ca="1" si="138"/>
        <v/>
      </c>
      <c r="N2240" s="3">
        <f ca="1">IF(L2239="买",E2240/E2239-1,0)-IF(M2240=1,计算结果!B$17,0)</f>
        <v>0</v>
      </c>
      <c r="O2240" s="2">
        <f t="shared" ca="1" si="139"/>
        <v>2.0994581457957064</v>
      </c>
      <c r="P2240" s="3">
        <f ca="1">1-O2240/MAX(O$2:O2240)</f>
        <v>0.62793096675419591</v>
      </c>
    </row>
    <row r="2241" spans="1:16" x14ac:dyDescent="0.15">
      <c r="A2241" s="1">
        <v>41729</v>
      </c>
      <c r="B2241">
        <v>2156.0500000000002</v>
      </c>
      <c r="C2241">
        <v>2165.25</v>
      </c>
      <c r="D2241">
        <v>2134.42</v>
      </c>
      <c r="E2241" s="2">
        <v>2146.3000000000002</v>
      </c>
      <c r="F2241" s="16">
        <v>48105021440</v>
      </c>
      <c r="G2241" s="3">
        <f t="shared" si="136"/>
        <v>-2.6301604119034483E-3</v>
      </c>
      <c r="H2241" s="3">
        <f>1-E2241/MAX(E$2:E2241)</f>
        <v>0.63480909276526232</v>
      </c>
      <c r="I2241" s="32">
        <v>350.00000000000011</v>
      </c>
      <c r="J2241" s="32">
        <v>625.00000000000011</v>
      </c>
      <c r="K2241" s="34">
        <f ca="1">IF(ROW()&gt;计算结果!B$18+1,SUM(OFFSET(I2241,0,0,-计算结果!B$18,1))-SUM(OFFSET(J2241,0,0,-计算结果!B$18,1)),SUM(OFFSET(I2241,0,0,-ROW(),1))-SUM(OFFSET(J2241,0,0,-ROW(),1)))</f>
        <v>-1119</v>
      </c>
      <c r="L2241" s="35" t="str">
        <f t="shared" ca="1" si="137"/>
        <v>卖</v>
      </c>
      <c r="M2241" s="4" t="str">
        <f t="shared" ca="1" si="138"/>
        <v/>
      </c>
      <c r="N2241" s="3">
        <f ca="1">IF(L2240="买",E2241/E2240-1,0)-IF(M2241=1,计算结果!B$17,0)</f>
        <v>0</v>
      </c>
      <c r="O2241" s="2">
        <f t="shared" ca="1" si="139"/>
        <v>2.0994581457957064</v>
      </c>
      <c r="P2241" s="3">
        <f ca="1">1-O2241/MAX(O$2:O2241)</f>
        <v>0.62793096675419591</v>
      </c>
    </row>
    <row r="2242" spans="1:16" x14ac:dyDescent="0.15">
      <c r="A2242" s="1">
        <v>41730</v>
      </c>
      <c r="B2242">
        <v>2143.7199999999998</v>
      </c>
      <c r="C2242">
        <v>2170.1</v>
      </c>
      <c r="D2242">
        <v>2141.15</v>
      </c>
      <c r="E2242" s="2">
        <v>2163.11</v>
      </c>
      <c r="F2242" s="16">
        <v>43659063296</v>
      </c>
      <c r="G2242" s="3">
        <f t="shared" si="136"/>
        <v>7.8320831197875584E-3</v>
      </c>
      <c r="H2242" s="3">
        <f>1-E2242/MAX(E$2:E2242)</f>
        <v>0.63194888722520925</v>
      </c>
      <c r="I2242" s="32">
        <v>866.96495956873321</v>
      </c>
      <c r="J2242" s="32">
        <v>102.96495956873321</v>
      </c>
      <c r="K2242" s="34">
        <f ca="1">IF(ROW()&gt;计算结果!B$18+1,SUM(OFFSET(I2242,0,0,-计算结果!B$18,1))-SUM(OFFSET(J2242,0,0,-计算结果!B$18,1)),SUM(OFFSET(I2242,0,0,-ROW(),1))-SUM(OFFSET(J2242,0,0,-ROW(),1)))</f>
        <v>395.00000000000728</v>
      </c>
      <c r="L2242" s="35" t="str">
        <f t="shared" ca="1" si="137"/>
        <v>买</v>
      </c>
      <c r="M2242" s="4">
        <f t="shared" ca="1" si="138"/>
        <v>1</v>
      </c>
      <c r="N2242" s="3">
        <f ca="1">IF(L2241="买",E2242/E2241-1,0)-IF(M2242=1,计算结果!B$17,0)</f>
        <v>0</v>
      </c>
      <c r="O2242" s="2">
        <f t="shared" ca="1" si="139"/>
        <v>2.0994581457957064</v>
      </c>
      <c r="P2242" s="3">
        <f ca="1">1-O2242/MAX(O$2:O2242)</f>
        <v>0.62793096675419591</v>
      </c>
    </row>
    <row r="2243" spans="1:16" x14ac:dyDescent="0.15">
      <c r="A2243" s="1">
        <v>41731</v>
      </c>
      <c r="B2243">
        <v>2166.0700000000002</v>
      </c>
      <c r="C2243">
        <v>2182.6799999999998</v>
      </c>
      <c r="D2243">
        <v>2164.0100000000002</v>
      </c>
      <c r="E2243" s="2">
        <v>2180.73</v>
      </c>
      <c r="F2243" s="16">
        <v>56777150464</v>
      </c>
      <c r="G2243" s="3">
        <f t="shared" ref="G2243:G2306" si="140">E2243/E2242-1</f>
        <v>8.1456791379079796E-3</v>
      </c>
      <c r="H2243" s="3">
        <f>1-E2243/MAX(E$2:E2243)</f>
        <v>0.62895086095419583</v>
      </c>
      <c r="I2243" s="32">
        <v>542.76923076923072</v>
      </c>
      <c r="J2243" s="32">
        <v>430.76923076923072</v>
      </c>
      <c r="K2243" s="34">
        <f ca="1">IF(ROW()&gt;计算结果!B$18+1,SUM(OFFSET(I2243,0,0,-计算结果!B$18,1))-SUM(OFFSET(J2243,0,0,-计算结果!B$18,1)),SUM(OFFSET(I2243,0,0,-ROW(),1))-SUM(OFFSET(J2243,0,0,-ROW(),1)))</f>
        <v>814</v>
      </c>
      <c r="L2243" s="35" t="str">
        <f t="shared" ca="1" si="137"/>
        <v>买</v>
      </c>
      <c r="M2243" s="4" t="str">
        <f t="shared" ca="1" si="138"/>
        <v/>
      </c>
      <c r="N2243" s="3">
        <f ca="1">IF(L2242="买",E2243/E2242-1,0)-IF(M2243=1,计算结果!B$17,0)</f>
        <v>8.1456791379079796E-3</v>
      </c>
      <c r="O2243" s="2">
        <f t="shared" ca="1" si="139"/>
        <v>2.1165596582148254</v>
      </c>
      <c r="P2243" s="3">
        <f ca="1">1-O2243/MAX(O$2:O2243)</f>
        <v>0.62490021179222399</v>
      </c>
    </row>
    <row r="2244" spans="1:16" x14ac:dyDescent="0.15">
      <c r="A2244" s="1">
        <v>41732</v>
      </c>
      <c r="B2244">
        <v>2188.64</v>
      </c>
      <c r="C2244">
        <v>2196.14</v>
      </c>
      <c r="D2244">
        <v>2160.75</v>
      </c>
      <c r="E2244" s="2">
        <v>2165.0100000000002</v>
      </c>
      <c r="F2244" s="16">
        <v>57708859392</v>
      </c>
      <c r="G2244" s="3">
        <f t="shared" si="140"/>
        <v>-7.2085952868992109E-3</v>
      </c>
      <c r="H2244" s="3">
        <f>1-E2244/MAX(E$2:E2244)</f>
        <v>0.63162560402912948</v>
      </c>
      <c r="I2244" s="32">
        <v>343.44444444444451</v>
      </c>
      <c r="J2244" s="32">
        <v>624.44444444444457</v>
      </c>
      <c r="K2244" s="34">
        <f ca="1">IF(ROW()&gt;计算结果!B$18+1,SUM(OFFSET(I2244,0,0,-计算结果!B$18,1))-SUM(OFFSET(J2244,0,0,-计算结果!B$18,1)),SUM(OFFSET(I2244,0,0,-ROW(),1))-SUM(OFFSET(J2244,0,0,-ROW(),1)))</f>
        <v>569.00000000000728</v>
      </c>
      <c r="L2244" s="35" t="str">
        <f t="shared" ref="L2244:L2307" ca="1" si="141">(IF(K2244&lt;0,"卖","买"))</f>
        <v>买</v>
      </c>
      <c r="M2244" s="4" t="str">
        <f t="shared" ref="M2244:M2307" ca="1" si="142">IF(L2243&lt;&gt;L2244,1,"")</f>
        <v/>
      </c>
      <c r="N2244" s="3">
        <f ca="1">IF(L2243="买",E2244/E2243-1,0)-IF(M2244=1,计算结果!B$17,0)</f>
        <v>-7.2085952868992109E-3</v>
      </c>
      <c r="O2244" s="2">
        <f t="shared" ref="O2244:O2307" ca="1" si="143">IFERROR(O2243*(1+N2244),O2243)</f>
        <v>2.101302236238177</v>
      </c>
      <c r="P2244" s="3">
        <f ca="1">1-O2244/MAX(O$2:O2244)</f>
        <v>0.62760415435761541</v>
      </c>
    </row>
    <row r="2245" spans="1:16" x14ac:dyDescent="0.15">
      <c r="A2245" s="1">
        <v>41733</v>
      </c>
      <c r="B2245">
        <v>2157.98</v>
      </c>
      <c r="C2245">
        <v>2186.15</v>
      </c>
      <c r="D2245">
        <v>2155.2800000000002</v>
      </c>
      <c r="E2245" s="2">
        <v>2185.4699999999998</v>
      </c>
      <c r="F2245" s="16">
        <v>43912626176</v>
      </c>
      <c r="G2245" s="3">
        <f t="shared" si="140"/>
        <v>9.4503027699639475E-3</v>
      </c>
      <c r="H2245" s="3">
        <f>1-E2245/MAX(E$2:E2245)</f>
        <v>0.62814435445450223</v>
      </c>
      <c r="I2245" s="32">
        <v>825.89361702127667</v>
      </c>
      <c r="J2245" s="32">
        <v>144.89361702127667</v>
      </c>
      <c r="K2245" s="34">
        <f ca="1">IF(ROW()&gt;计算结果!B$18+1,SUM(OFFSET(I2245,0,0,-计算结果!B$18,1))-SUM(OFFSET(J2245,0,0,-计算结果!B$18,1)),SUM(OFFSET(I2245,0,0,-ROW(),1))-SUM(OFFSET(J2245,0,0,-ROW(),1)))</f>
        <v>1861.0000000000146</v>
      </c>
      <c r="L2245" s="35" t="str">
        <f t="shared" ca="1" si="141"/>
        <v>买</v>
      </c>
      <c r="M2245" s="4" t="str">
        <f t="shared" ca="1" si="142"/>
        <v/>
      </c>
      <c r="N2245" s="3">
        <f ca="1">IF(L2244="买",E2245/E2244-1,0)-IF(M2245=1,计算结果!B$17,0)</f>
        <v>9.4503027699639475E-3</v>
      </c>
      <c r="O2245" s="2">
        <f t="shared" ca="1" si="143"/>
        <v>2.1211601785818299</v>
      </c>
      <c r="P2245" s="3">
        <f ca="1">1-O2245/MAX(O$2:O2245)</f>
        <v>0.62408490086601809</v>
      </c>
    </row>
    <row r="2246" spans="1:16" x14ac:dyDescent="0.15">
      <c r="A2246" s="1">
        <v>41737</v>
      </c>
      <c r="B2246">
        <v>2179.92</v>
      </c>
      <c r="C2246">
        <v>2243.9699999999998</v>
      </c>
      <c r="D2246">
        <v>2178.9</v>
      </c>
      <c r="E2246" s="2">
        <v>2237.3200000000002</v>
      </c>
      <c r="F2246" s="16">
        <v>85692891136</v>
      </c>
      <c r="G2246" s="3">
        <f t="shared" si="140"/>
        <v>2.3724873825767601E-2</v>
      </c>
      <c r="H2246" s="3">
        <f>1-E2246/MAX(E$2:E2246)</f>
        <v>0.6193221261825359</v>
      </c>
      <c r="I2246" s="32">
        <v>867.00468018720744</v>
      </c>
      <c r="J2246" s="32">
        <v>117.00468018720744</v>
      </c>
      <c r="K2246" s="34">
        <f ca="1">IF(ROW()&gt;计算结果!B$18+1,SUM(OFFSET(I2246,0,0,-计算结果!B$18,1))-SUM(OFFSET(J2246,0,0,-计算结果!B$18,1)),SUM(OFFSET(I2246,0,0,-ROW(),1))-SUM(OFFSET(J2246,0,0,-ROW(),1)))</f>
        <v>3240.0000000000073</v>
      </c>
      <c r="L2246" s="35" t="str">
        <f t="shared" ca="1" si="141"/>
        <v>买</v>
      </c>
      <c r="M2246" s="4" t="str">
        <f t="shared" ca="1" si="142"/>
        <v/>
      </c>
      <c r="N2246" s="3">
        <f ca="1">IF(L2245="买",E2246/E2245-1,0)-IF(M2246=1,计算结果!B$17,0)</f>
        <v>2.3724873825767601E-2</v>
      </c>
      <c r="O2246" s="2">
        <f t="shared" ca="1" si="143"/>
        <v>2.1714844361829266</v>
      </c>
      <c r="P2246" s="3">
        <f ca="1">1-O2246/MAX(O$2:O2246)</f>
        <v>0.61516636256986346</v>
      </c>
    </row>
    <row r="2247" spans="1:16" x14ac:dyDescent="0.15">
      <c r="A2247" s="1">
        <v>41738</v>
      </c>
      <c r="B2247">
        <v>2239.79</v>
      </c>
      <c r="C2247">
        <v>2246.79</v>
      </c>
      <c r="D2247">
        <v>2228.9899999999998</v>
      </c>
      <c r="E2247" s="2">
        <v>2238.62</v>
      </c>
      <c r="F2247" s="16">
        <v>61178630144</v>
      </c>
      <c r="G2247" s="3">
        <f t="shared" si="140"/>
        <v>5.8105233046679139E-4</v>
      </c>
      <c r="H2247" s="3">
        <f>1-E2247/MAX(E$2:E2247)</f>
        <v>0.61910093241679709</v>
      </c>
      <c r="I2247" s="32">
        <v>643.0967741935483</v>
      </c>
      <c r="J2247" s="32">
        <v>287.0967741935483</v>
      </c>
      <c r="K2247" s="34">
        <f ca="1">IF(ROW()&gt;计算结果!B$18+1,SUM(OFFSET(I2247,0,0,-计算结果!B$18,1))-SUM(OFFSET(J2247,0,0,-计算结果!B$18,1)),SUM(OFFSET(I2247,0,0,-ROW(),1))-SUM(OFFSET(J2247,0,0,-ROW(),1)))</f>
        <v>3816.9999999999964</v>
      </c>
      <c r="L2247" s="35" t="str">
        <f t="shared" ca="1" si="141"/>
        <v>买</v>
      </c>
      <c r="M2247" s="4" t="str">
        <f t="shared" ca="1" si="142"/>
        <v/>
      </c>
      <c r="N2247" s="3">
        <f ca="1">IF(L2246="买",E2247/E2246-1,0)-IF(M2247=1,计算结果!B$17,0)</f>
        <v>5.8105233046679139E-4</v>
      </c>
      <c r="O2247" s="2">
        <f t="shared" ca="1" si="143"/>
        <v>2.172746182275143</v>
      </c>
      <c r="P2247" s="3">
        <f ca="1">1-O2247/MAX(O$2:O2247)</f>
        <v>0.6149427540879927</v>
      </c>
    </row>
    <row r="2248" spans="1:16" x14ac:dyDescent="0.15">
      <c r="A2248" s="1">
        <v>41739</v>
      </c>
      <c r="B2248">
        <v>2241.4499999999998</v>
      </c>
      <c r="C2248">
        <v>2290.7399999999998</v>
      </c>
      <c r="D2248">
        <v>2229.5100000000002</v>
      </c>
      <c r="E2248" s="2">
        <v>2273.7600000000002</v>
      </c>
      <c r="F2248" s="16">
        <v>101616812032</v>
      </c>
      <c r="G2248" s="3">
        <f t="shared" si="140"/>
        <v>1.5697170578302888E-2</v>
      </c>
      <c r="H2248" s="3">
        <f>1-E2248/MAX(E$2:E2248)</f>
        <v>0.61312189477982715</v>
      </c>
      <c r="I2248" s="32">
        <v>613.33333333333337</v>
      </c>
      <c r="J2248" s="32">
        <v>333.33333333333337</v>
      </c>
      <c r="K2248" s="34">
        <f ca="1">IF(ROW()&gt;计算结果!B$18+1,SUM(OFFSET(I2248,0,0,-计算结果!B$18,1))-SUM(OFFSET(J2248,0,0,-计算结果!B$18,1)),SUM(OFFSET(I2248,0,0,-ROW(),1))-SUM(OFFSET(J2248,0,0,-ROW(),1)))</f>
        <v>3702</v>
      </c>
      <c r="L2248" s="35" t="str">
        <f t="shared" ca="1" si="141"/>
        <v>买</v>
      </c>
      <c r="M2248" s="4" t="str">
        <f t="shared" ca="1" si="142"/>
        <v/>
      </c>
      <c r="N2248" s="3">
        <f ca="1">IF(L2247="买",E2248/E2247-1,0)-IF(M2248=1,计算结果!B$17,0)</f>
        <v>1.5697170578302888E-2</v>
      </c>
      <c r="O2248" s="2">
        <f t="shared" ca="1" si="143"/>
        <v>2.2068521497216724</v>
      </c>
      <c r="P2248" s="3">
        <f ca="1">1-O2248/MAX(O$2:O2248)</f>
        <v>0.60889844481650035</v>
      </c>
    </row>
    <row r="2249" spans="1:16" x14ac:dyDescent="0.15">
      <c r="A2249" s="1">
        <v>41740</v>
      </c>
      <c r="B2249">
        <v>2269.56</v>
      </c>
      <c r="C2249">
        <v>2281.1</v>
      </c>
      <c r="D2249">
        <v>2261.13</v>
      </c>
      <c r="E2249" s="2">
        <v>2270.67</v>
      </c>
      <c r="F2249" s="16">
        <v>86154854400</v>
      </c>
      <c r="G2249" s="3">
        <f t="shared" si="140"/>
        <v>-1.3589824783618587E-3</v>
      </c>
      <c r="H2249" s="3">
        <f>1-E2249/MAX(E$2:E2249)</f>
        <v>0.61364765534608312</v>
      </c>
      <c r="I2249" s="32">
        <v>393.12500000000011</v>
      </c>
      <c r="J2249" s="32">
        <v>578.12500000000011</v>
      </c>
      <c r="K2249" s="34">
        <f ca="1">IF(ROW()&gt;计算结果!B$18+1,SUM(OFFSET(I2249,0,0,-计算结果!B$18,1))-SUM(OFFSET(J2249,0,0,-计算结果!B$18,1)),SUM(OFFSET(I2249,0,0,-ROW(),1))-SUM(OFFSET(J2249,0,0,-ROW(),1)))</f>
        <v>2954</v>
      </c>
      <c r="L2249" s="35" t="str">
        <f t="shared" ca="1" si="141"/>
        <v>买</v>
      </c>
      <c r="M2249" s="4" t="str">
        <f t="shared" ca="1" si="142"/>
        <v/>
      </c>
      <c r="N2249" s="3">
        <f ca="1">IF(L2248="买",E2249/E2248-1,0)-IF(M2249=1,计算结果!B$17,0)</f>
        <v>-1.3589824783618587E-3</v>
      </c>
      <c r="O2249" s="2">
        <f t="shared" ca="1" si="143"/>
        <v>2.2038530763178654</v>
      </c>
      <c r="P2249" s="3">
        <f ca="1">1-O2249/MAX(O$2:O2249)</f>
        <v>0.60942994497725489</v>
      </c>
    </row>
    <row r="2250" spans="1:16" x14ac:dyDescent="0.15">
      <c r="A2250" s="1">
        <v>41743</v>
      </c>
      <c r="B2250">
        <v>2267.94</v>
      </c>
      <c r="C2250">
        <v>2275.83</v>
      </c>
      <c r="D2250">
        <v>2255.46</v>
      </c>
      <c r="E2250" s="2">
        <v>2268.61</v>
      </c>
      <c r="F2250" s="16">
        <v>60254150656</v>
      </c>
      <c r="G2250" s="3">
        <f t="shared" si="140"/>
        <v>-9.072212166453264E-4</v>
      </c>
      <c r="H2250" s="3">
        <f>1-E2250/MAX(E$2:E2250)</f>
        <v>0.61399816239025384</v>
      </c>
      <c r="I2250" s="32">
        <v>597.20547945205476</v>
      </c>
      <c r="J2250" s="32">
        <v>345.20547945205476</v>
      </c>
      <c r="K2250" s="34">
        <f ca="1">IF(ROW()&gt;计算结果!B$18+1,SUM(OFFSET(I2250,0,0,-计算结果!B$18,1))-SUM(OFFSET(J2250,0,0,-计算结果!B$18,1)),SUM(OFFSET(I2250,0,0,-ROW(),1))-SUM(OFFSET(J2250,0,0,-ROW(),1)))</f>
        <v>3967.9999999999927</v>
      </c>
      <c r="L2250" s="35" t="str">
        <f t="shared" ca="1" si="141"/>
        <v>买</v>
      </c>
      <c r="M2250" s="4" t="str">
        <f t="shared" ca="1" si="142"/>
        <v/>
      </c>
      <c r="N2250" s="3">
        <f ca="1">IF(L2249="买",E2250/E2249-1,0)-IF(M2250=1,计算结果!B$17,0)</f>
        <v>-9.072212166453264E-4</v>
      </c>
      <c r="O2250" s="2">
        <f t="shared" ca="1" si="143"/>
        <v>2.2018536940486606</v>
      </c>
      <c r="P2250" s="3">
        <f ca="1">1-O2250/MAX(O$2:O2250)</f>
        <v>0.60978427841775784</v>
      </c>
    </row>
    <row r="2251" spans="1:16" x14ac:dyDescent="0.15">
      <c r="A2251" s="1">
        <v>41744</v>
      </c>
      <c r="B2251">
        <v>2261.41</v>
      </c>
      <c r="C2251">
        <v>2261.4699999999998</v>
      </c>
      <c r="D2251">
        <v>2225.6799999999998</v>
      </c>
      <c r="E2251" s="2">
        <v>2229.46</v>
      </c>
      <c r="F2251" s="16">
        <v>62599114752</v>
      </c>
      <c r="G2251" s="3">
        <f t="shared" si="140"/>
        <v>-1.7257263258118494E-2</v>
      </c>
      <c r="H2251" s="3">
        <f>1-E2251/MAX(E$2:E2251)</f>
        <v>0.62065949772000273</v>
      </c>
      <c r="I2251" s="32">
        <v>224.14285714285717</v>
      </c>
      <c r="J2251" s="32">
        <v>747.14285714285711</v>
      </c>
      <c r="K2251" s="34">
        <f ca="1">IF(ROW()&gt;计算结果!B$18+1,SUM(OFFSET(I2251,0,0,-计算结果!B$18,1))-SUM(OFFSET(J2251,0,0,-计算结果!B$18,1)),SUM(OFFSET(I2251,0,0,-ROW(),1))-SUM(OFFSET(J2251,0,0,-ROW(),1)))</f>
        <v>2596.9999999999927</v>
      </c>
      <c r="L2251" s="35" t="str">
        <f t="shared" ca="1" si="141"/>
        <v>买</v>
      </c>
      <c r="M2251" s="4" t="str">
        <f t="shared" ca="1" si="142"/>
        <v/>
      </c>
      <c r="N2251" s="3">
        <f ca="1">IF(L2250="买",E2251/E2250-1,0)-IF(M2251=1,计算结果!B$17,0)</f>
        <v>-1.7257263258118494E-2</v>
      </c>
      <c r="O2251" s="2">
        <f t="shared" ca="1" si="143"/>
        <v>2.163855725194602</v>
      </c>
      <c r="P2251" s="3">
        <f ca="1">1-O2251/MAX(O$2:O2251)</f>
        <v>0.61651833385255927</v>
      </c>
    </row>
    <row r="2252" spans="1:16" x14ac:dyDescent="0.15">
      <c r="A2252" s="1">
        <v>41745</v>
      </c>
      <c r="B2252">
        <v>2223.4699999999998</v>
      </c>
      <c r="C2252">
        <v>2245.31</v>
      </c>
      <c r="D2252">
        <v>2221.15</v>
      </c>
      <c r="E2252" s="2">
        <v>2232.5300000000002</v>
      </c>
      <c r="F2252" s="16">
        <v>47770218496</v>
      </c>
      <c r="G2252" s="3">
        <f t="shared" si="140"/>
        <v>1.3770150619434318E-3</v>
      </c>
      <c r="H2252" s="3">
        <f>1-E2252/MAX(E$2:E2252)</f>
        <v>0.62013714013475796</v>
      </c>
      <c r="I2252" s="32">
        <v>523.99999999999989</v>
      </c>
      <c r="J2252" s="32">
        <v>399.99999999999989</v>
      </c>
      <c r="K2252" s="34">
        <f ca="1">IF(ROW()&gt;计算结果!B$18+1,SUM(OFFSET(I2252,0,0,-计算结果!B$18,1))-SUM(OFFSET(J2252,0,0,-计算结果!B$18,1)),SUM(OFFSET(I2252,0,0,-ROW(),1))-SUM(OFFSET(J2252,0,0,-ROW(),1)))</f>
        <v>2643.9999999999927</v>
      </c>
      <c r="L2252" s="35" t="str">
        <f t="shared" ca="1" si="141"/>
        <v>买</v>
      </c>
      <c r="M2252" s="4" t="str">
        <f t="shared" ca="1" si="142"/>
        <v/>
      </c>
      <c r="N2252" s="3">
        <f ca="1">IF(L2251="买",E2252/E2251-1,0)-IF(M2252=1,计算结果!B$17,0)</f>
        <v>1.3770150619434318E-3</v>
      </c>
      <c r="O2252" s="2">
        <f t="shared" ca="1" si="143"/>
        <v>2.1668353871200674</v>
      </c>
      <c r="P2252" s="3">
        <f ca="1">1-O2252/MAX(O$2:O2252)</f>
        <v>0.6159902738222951</v>
      </c>
    </row>
    <row r="2253" spans="1:16" x14ac:dyDescent="0.15">
      <c r="A2253" s="1">
        <v>41746</v>
      </c>
      <c r="B2253">
        <v>2238.7800000000002</v>
      </c>
      <c r="C2253">
        <v>2241.62</v>
      </c>
      <c r="D2253">
        <v>2221.9499999999998</v>
      </c>
      <c r="E2253" s="2">
        <v>2224.8000000000002</v>
      </c>
      <c r="F2253" s="16">
        <v>45096435712</v>
      </c>
      <c r="G2253" s="3">
        <f t="shared" si="140"/>
        <v>-3.4624394744975362E-3</v>
      </c>
      <c r="H2253" s="3">
        <f>1-E2253/MAX(E$2:E2253)</f>
        <v>0.62145239229565097</v>
      </c>
      <c r="I2253" s="32">
        <v>358.31707317073165</v>
      </c>
      <c r="J2253" s="32">
        <v>607.31707317073165</v>
      </c>
      <c r="K2253" s="34">
        <f ca="1">IF(ROW()&gt;计算结果!B$18+1,SUM(OFFSET(I2253,0,0,-计算结果!B$18,1))-SUM(OFFSET(J2253,0,0,-计算结果!B$18,1)),SUM(OFFSET(I2253,0,0,-ROW(),1))-SUM(OFFSET(J2253,0,0,-ROW(),1)))</f>
        <v>1986.9999999999927</v>
      </c>
      <c r="L2253" s="35" t="str">
        <f t="shared" ca="1" si="141"/>
        <v>买</v>
      </c>
      <c r="M2253" s="4" t="str">
        <f t="shared" ca="1" si="142"/>
        <v/>
      </c>
      <c r="N2253" s="3">
        <f ca="1">IF(L2252="买",E2253/E2252-1,0)-IF(M2253=1,计算结果!B$17,0)</f>
        <v>-3.4624394744975362E-3</v>
      </c>
      <c r="O2253" s="2">
        <f t="shared" ca="1" si="143"/>
        <v>2.1593328507409648</v>
      </c>
      <c r="P2253" s="3">
        <f ca="1">1-O2253/MAX(O$2:O2253)</f>
        <v>0.61731988425680373</v>
      </c>
    </row>
    <row r="2254" spans="1:16" x14ac:dyDescent="0.15">
      <c r="A2254" s="1">
        <v>41747</v>
      </c>
      <c r="B2254">
        <v>2215.88</v>
      </c>
      <c r="C2254">
        <v>2228.77</v>
      </c>
      <c r="D2254">
        <v>2203.0500000000002</v>
      </c>
      <c r="E2254" s="2">
        <v>2224.48</v>
      </c>
      <c r="F2254" s="16">
        <v>45709615104</v>
      </c>
      <c r="G2254" s="3">
        <f t="shared" si="140"/>
        <v>-1.4383315354193904E-4</v>
      </c>
      <c r="H2254" s="3">
        <f>1-E2254/MAX(E$2:E2254)</f>
        <v>0.62150683999183287</v>
      </c>
      <c r="I2254" s="32">
        <v>507.31578947368433</v>
      </c>
      <c r="J2254" s="32">
        <v>426.31578947368433</v>
      </c>
      <c r="K2254" s="34">
        <f ca="1">IF(ROW()&gt;计算结果!B$18+1,SUM(OFFSET(I2254,0,0,-计算结果!B$18,1))-SUM(OFFSET(J2254,0,0,-计算结果!B$18,1)),SUM(OFFSET(I2254,0,0,-ROW(),1))-SUM(OFFSET(J2254,0,0,-ROW(),1)))</f>
        <v>2037.9999999999927</v>
      </c>
      <c r="L2254" s="35" t="str">
        <f t="shared" ca="1" si="141"/>
        <v>买</v>
      </c>
      <c r="M2254" s="4" t="str">
        <f t="shared" ca="1" si="142"/>
        <v/>
      </c>
      <c r="N2254" s="3">
        <f ca="1">IF(L2253="买",E2254/E2253-1,0)-IF(M2254=1,计算结果!B$17,0)</f>
        <v>-1.4383315354193904E-4</v>
      </c>
      <c r="O2254" s="2">
        <f t="shared" ca="1" si="143"/>
        <v>2.1590222670874959</v>
      </c>
      <c r="P2254" s="3">
        <f ca="1">1-O2254/MAX(O$2:O2254)</f>
        <v>0.61737492634464886</v>
      </c>
    </row>
    <row r="2255" spans="1:16" x14ac:dyDescent="0.15">
      <c r="A2255" s="1">
        <v>41750</v>
      </c>
      <c r="B2255">
        <v>2209.94</v>
      </c>
      <c r="C2255">
        <v>2231.71</v>
      </c>
      <c r="D2255">
        <v>2186.7600000000002</v>
      </c>
      <c r="E2255" s="2">
        <v>2187.25</v>
      </c>
      <c r="F2255" s="16">
        <v>51856113664</v>
      </c>
      <c r="G2255" s="3">
        <f t="shared" si="140"/>
        <v>-1.6736495720348188E-2</v>
      </c>
      <c r="H2255" s="3">
        <f>1-E2255/MAX(E$2:E2255)</f>
        <v>0.62784148914449056</v>
      </c>
      <c r="I2255" s="32">
        <v>129</v>
      </c>
      <c r="J2255" s="32">
        <v>860</v>
      </c>
      <c r="K2255" s="34">
        <f ca="1">IF(ROW()&gt;计算结果!B$18+1,SUM(OFFSET(I2255,0,0,-计算结果!B$18,1))-SUM(OFFSET(J2255,0,0,-计算结果!B$18,1)),SUM(OFFSET(I2255,0,0,-ROW(),1))-SUM(OFFSET(J2255,0,0,-ROW(),1)))</f>
        <v>1952.9999999999854</v>
      </c>
      <c r="L2255" s="35" t="str">
        <f t="shared" ca="1" si="141"/>
        <v>买</v>
      </c>
      <c r="M2255" s="4" t="str">
        <f t="shared" ca="1" si="142"/>
        <v/>
      </c>
      <c r="N2255" s="3">
        <f ca="1">IF(L2254="买",E2255/E2254-1,0)-IF(M2255=1,计算结果!B$17,0)</f>
        <v>-1.6736495720348188E-2</v>
      </c>
      <c r="O2255" s="2">
        <f t="shared" ca="1" si="143"/>
        <v>2.1228878001542495</v>
      </c>
      <c r="P2255" s="3">
        <f ca="1">1-O2255/MAX(O$2:O2255)</f>
        <v>0.62377872925237965</v>
      </c>
    </row>
    <row r="2256" spans="1:16" x14ac:dyDescent="0.15">
      <c r="A2256" s="1">
        <v>41751</v>
      </c>
      <c r="B2256">
        <v>2184.02</v>
      </c>
      <c r="C2256">
        <v>2196.85</v>
      </c>
      <c r="D2256">
        <v>2165.0700000000002</v>
      </c>
      <c r="E2256" s="2">
        <v>2196.8000000000002</v>
      </c>
      <c r="F2256" s="16">
        <v>52351991808</v>
      </c>
      <c r="G2256" s="3">
        <f t="shared" si="140"/>
        <v>4.3662132815178722E-3</v>
      </c>
      <c r="H2256" s="3">
        <f>1-E2256/MAX(E$2:E2256)</f>
        <v>0.62621656571156326</v>
      </c>
      <c r="I2256" s="32">
        <v>440.99999999999994</v>
      </c>
      <c r="J2256" s="32">
        <v>525</v>
      </c>
      <c r="K2256" s="34">
        <f ca="1">IF(ROW()&gt;计算结果!B$18+1,SUM(OFFSET(I2256,0,0,-计算结果!B$18,1))-SUM(OFFSET(J2256,0,0,-计算结果!B$18,1)),SUM(OFFSET(I2256,0,0,-ROW(),1))-SUM(OFFSET(J2256,0,0,-ROW(),1)))</f>
        <v>2756.0000000000036</v>
      </c>
      <c r="L2256" s="35" t="str">
        <f t="shared" ca="1" si="141"/>
        <v>买</v>
      </c>
      <c r="M2256" s="4" t="str">
        <f t="shared" ca="1" si="142"/>
        <v/>
      </c>
      <c r="N2256" s="3">
        <f ca="1">IF(L2255="买",E2256/E2255-1,0)-IF(M2256=1,计算结果!B$17,0)</f>
        <v>4.3662132815178722E-3</v>
      </c>
      <c r="O2256" s="2">
        <f t="shared" ca="1" si="143"/>
        <v>2.1321567810624553</v>
      </c>
      <c r="P2256" s="3">
        <f ca="1">1-O2256/MAX(O$2:O2256)</f>
        <v>0.62213606694325185</v>
      </c>
    </row>
    <row r="2257" spans="1:16" x14ac:dyDescent="0.15">
      <c r="A2257" s="1">
        <v>41752</v>
      </c>
      <c r="B2257">
        <v>2191.23</v>
      </c>
      <c r="C2257">
        <v>2205.59</v>
      </c>
      <c r="D2257">
        <v>2187.39</v>
      </c>
      <c r="E2257" s="2">
        <v>2194.67</v>
      </c>
      <c r="F2257" s="16">
        <v>45191151616</v>
      </c>
      <c r="G2257" s="3">
        <f t="shared" si="140"/>
        <v>-9.6959213401315303E-4</v>
      </c>
      <c r="H2257" s="3">
        <f>1-E2257/MAX(E$2:E2257)</f>
        <v>0.62657898318927385</v>
      </c>
      <c r="I2257" s="32">
        <v>376.16129032258056</v>
      </c>
      <c r="J2257" s="32">
        <v>545.1612903225805</v>
      </c>
      <c r="K2257" s="34">
        <f ca="1">IF(ROW()&gt;计算结果!B$18+1,SUM(OFFSET(I2257,0,0,-计算结果!B$18,1))-SUM(OFFSET(J2257,0,0,-计算结果!B$18,1)),SUM(OFFSET(I2257,0,0,-ROW(),1))-SUM(OFFSET(J2257,0,0,-ROW(),1)))</f>
        <v>2322</v>
      </c>
      <c r="L2257" s="35" t="str">
        <f t="shared" ca="1" si="141"/>
        <v>买</v>
      </c>
      <c r="M2257" s="4" t="str">
        <f t="shared" ca="1" si="142"/>
        <v/>
      </c>
      <c r="N2257" s="3">
        <f ca="1">IF(L2256="买",E2257/E2256-1,0)-IF(M2257=1,计算结果!B$17,0)</f>
        <v>-9.6959213401315303E-4</v>
      </c>
      <c r="O2257" s="2">
        <f t="shared" ca="1" si="143"/>
        <v>2.1300894586190542</v>
      </c>
      <c r="P2257" s="3">
        <f ca="1">1-O2257/MAX(O$2:O2257)</f>
        <v>0.62250244084047091</v>
      </c>
    </row>
    <row r="2258" spans="1:16" x14ac:dyDescent="0.15">
      <c r="A2258" s="1">
        <v>41753</v>
      </c>
      <c r="B2258">
        <v>2192.77</v>
      </c>
      <c r="C2258">
        <v>2209.4499999999998</v>
      </c>
      <c r="D2258">
        <v>2186.7600000000002</v>
      </c>
      <c r="E2258" s="2">
        <v>2190.4699999999998</v>
      </c>
      <c r="F2258" s="16">
        <v>41927012352</v>
      </c>
      <c r="G2258" s="3">
        <f t="shared" si="140"/>
        <v>-1.9137273485309025E-3</v>
      </c>
      <c r="H2258" s="3">
        <f>1-E2258/MAX(E$2:E2258)</f>
        <v>0.62729360920166066</v>
      </c>
      <c r="I2258" s="32">
        <v>239.54545454545462</v>
      </c>
      <c r="J2258" s="32">
        <v>704.54545454545462</v>
      </c>
      <c r="K2258" s="34">
        <f ca="1">IF(ROW()&gt;计算结果!B$18+1,SUM(OFFSET(I2258,0,0,-计算结果!B$18,1))-SUM(OFFSET(J2258,0,0,-计算结果!B$18,1)),SUM(OFFSET(I2258,0,0,-ROW(),1))-SUM(OFFSET(J2258,0,0,-ROW(),1)))</f>
        <v>2142.0000000000073</v>
      </c>
      <c r="L2258" s="35" t="str">
        <f t="shared" ca="1" si="141"/>
        <v>买</v>
      </c>
      <c r="M2258" s="4" t="str">
        <f t="shared" ca="1" si="142"/>
        <v/>
      </c>
      <c r="N2258" s="3">
        <f ca="1">IF(L2257="买",E2258/E2257-1,0)-IF(M2258=1,计算结果!B$17,0)</f>
        <v>-1.9137273485309025E-3</v>
      </c>
      <c r="O2258" s="2">
        <f t="shared" ca="1" si="143"/>
        <v>2.1260130481672777</v>
      </c>
      <c r="P2258" s="3">
        <f ca="1">1-O2258/MAX(O$2:O2258)</f>
        <v>0.62322486824343826</v>
      </c>
    </row>
    <row r="2259" spans="1:16" x14ac:dyDescent="0.15">
      <c r="A2259" s="1">
        <v>41754</v>
      </c>
      <c r="B2259">
        <v>2195.81</v>
      </c>
      <c r="C2259">
        <v>2201.71</v>
      </c>
      <c r="D2259">
        <v>2167.64</v>
      </c>
      <c r="E2259" s="2">
        <v>2167.83</v>
      </c>
      <c r="F2259" s="16">
        <v>52092022784</v>
      </c>
      <c r="G2259" s="3">
        <f t="shared" si="140"/>
        <v>-1.0335681383447315E-2</v>
      </c>
      <c r="H2259" s="3">
        <f>1-E2259/MAX(E$2:E2259)</f>
        <v>0.63114578370652685</v>
      </c>
      <c r="I2259" s="32">
        <v>134.85714285714286</v>
      </c>
      <c r="J2259" s="32">
        <v>842.85714285714289</v>
      </c>
      <c r="K2259" s="34">
        <f ca="1">IF(ROW()&gt;计算结果!B$18+1,SUM(OFFSET(I2259,0,0,-计算结果!B$18,1))-SUM(OFFSET(J2259,0,0,-计算结果!B$18,1)),SUM(OFFSET(I2259,0,0,-ROW(),1))-SUM(OFFSET(J2259,0,0,-ROW(),1)))</f>
        <v>2006.0000000000073</v>
      </c>
      <c r="L2259" s="35" t="str">
        <f t="shared" ca="1" si="141"/>
        <v>买</v>
      </c>
      <c r="M2259" s="4" t="str">
        <f t="shared" ca="1" si="142"/>
        <v/>
      </c>
      <c r="N2259" s="3">
        <f ca="1">IF(L2258="买",E2259/E2258-1,0)-IF(M2259=1,计算结果!B$17,0)</f>
        <v>-1.0335681383447315E-2</v>
      </c>
      <c r="O2259" s="2">
        <f t="shared" ca="1" si="143"/>
        <v>2.1040392546843689</v>
      </c>
      <c r="P2259" s="3">
        <f ca="1">1-O2259/MAX(O$2:O2259)</f>
        <v>0.62711909595848048</v>
      </c>
    </row>
    <row r="2260" spans="1:16" x14ac:dyDescent="0.15">
      <c r="A2260" s="1">
        <v>41757</v>
      </c>
      <c r="B2260">
        <v>2165.77</v>
      </c>
      <c r="C2260">
        <v>2171.39</v>
      </c>
      <c r="D2260">
        <v>2132.69</v>
      </c>
      <c r="E2260" s="2">
        <v>2134.9699999999998</v>
      </c>
      <c r="F2260" s="16">
        <v>49998811136</v>
      </c>
      <c r="G2260" s="3">
        <f t="shared" si="140"/>
        <v>-1.5158015158015181E-2</v>
      </c>
      <c r="H2260" s="3">
        <f>1-E2260/MAX(E$2:E2260)</f>
        <v>0.63673688150820118</v>
      </c>
      <c r="I2260" s="32">
        <v>89.444444444444443</v>
      </c>
      <c r="J2260" s="32">
        <v>894.44444444444446</v>
      </c>
      <c r="K2260" s="34">
        <f ca="1">IF(ROW()&gt;计算结果!B$18+1,SUM(OFFSET(I2260,0,0,-计算结果!B$18,1))-SUM(OFFSET(J2260,0,0,-计算结果!B$18,1)),SUM(OFFSET(I2260,0,0,-ROW(),1))-SUM(OFFSET(J2260,0,0,-ROW(),1)))</f>
        <v>1768.0000000000146</v>
      </c>
      <c r="L2260" s="35" t="str">
        <f t="shared" ca="1" si="141"/>
        <v>买</v>
      </c>
      <c r="M2260" s="4" t="str">
        <f t="shared" ca="1" si="142"/>
        <v/>
      </c>
      <c r="N2260" s="3">
        <f ca="1">IF(L2259="买",E2260/E2259-1,0)-IF(M2260=1,计算结果!B$17,0)</f>
        <v>-1.5158015158015181E-2</v>
      </c>
      <c r="O2260" s="2">
        <f t="shared" ca="1" si="143"/>
        <v>2.0721461957688043</v>
      </c>
      <c r="P2260" s="3">
        <f ca="1">1-O2260/MAX(O$2:O2260)</f>
        <v>0.63277123035407623</v>
      </c>
    </row>
    <row r="2261" spans="1:16" x14ac:dyDescent="0.15">
      <c r="A2261" s="1">
        <v>41758</v>
      </c>
      <c r="B2261">
        <v>2134.41</v>
      </c>
      <c r="C2261">
        <v>2159.38</v>
      </c>
      <c r="D2261">
        <v>2131.7800000000002</v>
      </c>
      <c r="E2261" s="2">
        <v>2158.4699999999998</v>
      </c>
      <c r="F2261" s="16">
        <v>41550352384</v>
      </c>
      <c r="G2261" s="3">
        <f t="shared" si="140"/>
        <v>1.1007180428764807E-2</v>
      </c>
      <c r="H2261" s="3">
        <f>1-E2261/MAX(E$2:E2261)</f>
        <v>0.63273837881984618</v>
      </c>
      <c r="I2261" s="32">
        <v>829.00757575757564</v>
      </c>
      <c r="J2261" s="32">
        <v>132.00757575757564</v>
      </c>
      <c r="K2261" s="34">
        <f ca="1">IF(ROW()&gt;计算结果!B$18+1,SUM(OFFSET(I2261,0,0,-计算结果!B$18,1))-SUM(OFFSET(J2261,0,0,-计算结果!B$18,1)),SUM(OFFSET(I2261,0,0,-ROW(),1))-SUM(OFFSET(J2261,0,0,-ROW(),1)))</f>
        <v>2631.0000000000182</v>
      </c>
      <c r="L2261" s="35" t="str">
        <f t="shared" ca="1" si="141"/>
        <v>买</v>
      </c>
      <c r="M2261" s="4" t="str">
        <f t="shared" ca="1" si="142"/>
        <v/>
      </c>
      <c r="N2261" s="3">
        <f ca="1">IF(L2260="买",E2261/E2260-1,0)-IF(M2261=1,计算结果!B$17,0)</f>
        <v>1.1007180428764807E-2</v>
      </c>
      <c r="O2261" s="2">
        <f t="shared" ca="1" si="143"/>
        <v>2.09495468282041</v>
      </c>
      <c r="P2261" s="3">
        <f ca="1">1-O2261/MAX(O$2:O2261)</f>
        <v>0.62872907702795022</v>
      </c>
    </row>
    <row r="2262" spans="1:16" x14ac:dyDescent="0.15">
      <c r="A2262" s="1">
        <v>41759</v>
      </c>
      <c r="B2262">
        <v>2158.7600000000002</v>
      </c>
      <c r="C2262">
        <v>2164.17</v>
      </c>
      <c r="D2262">
        <v>2153.12</v>
      </c>
      <c r="E2262" s="2">
        <v>2158.66</v>
      </c>
      <c r="F2262" s="16">
        <v>39493021696</v>
      </c>
      <c r="G2262" s="3">
        <f t="shared" si="140"/>
        <v>8.8025314227246909E-5</v>
      </c>
      <c r="H2262" s="3">
        <f>1-E2262/MAX(E$2:E2262)</f>
        <v>0.6327060505002382</v>
      </c>
      <c r="I2262" s="32">
        <v>661.83582089552237</v>
      </c>
      <c r="J2262" s="32">
        <v>282.83582089552237</v>
      </c>
      <c r="K2262" s="34">
        <f ca="1">IF(ROW()&gt;计算结果!B$18+1,SUM(OFFSET(I2262,0,0,-计算结果!B$18,1))-SUM(OFFSET(J2262,0,0,-计算结果!B$18,1)),SUM(OFFSET(I2262,0,0,-ROW(),1))-SUM(OFFSET(J2262,0,0,-ROW(),1)))</f>
        <v>2207.0000000000146</v>
      </c>
      <c r="L2262" s="35" t="str">
        <f t="shared" ca="1" si="141"/>
        <v>买</v>
      </c>
      <c r="M2262" s="4" t="str">
        <f t="shared" ca="1" si="142"/>
        <v/>
      </c>
      <c r="N2262" s="3">
        <f ca="1">IF(L2261="买",E2262/E2261-1,0)-IF(M2262=1,计算结果!B$17,0)</f>
        <v>8.8025314227246909E-5</v>
      </c>
      <c r="O2262" s="2">
        <f t="shared" ca="1" si="143"/>
        <v>2.0951390918646573</v>
      </c>
      <c r="P2262" s="3">
        <f ca="1">1-O2262/MAX(O$2:O2262)</f>
        <v>0.62869639578829206</v>
      </c>
    </row>
    <row r="2263" spans="1:16" x14ac:dyDescent="0.15">
      <c r="A2263" s="1">
        <v>41764</v>
      </c>
      <c r="B2263">
        <v>2152.59</v>
      </c>
      <c r="C2263">
        <v>2161.6999999999998</v>
      </c>
      <c r="D2263">
        <v>2131.23</v>
      </c>
      <c r="E2263" s="2">
        <v>2156.4699999999998</v>
      </c>
      <c r="F2263" s="16">
        <v>41470451712</v>
      </c>
      <c r="G2263" s="3">
        <f t="shared" si="140"/>
        <v>-1.0145182659613283E-3</v>
      </c>
      <c r="H2263" s="3">
        <f>1-E2263/MAX(E$2:E2263)</f>
        <v>0.63307867692098285</v>
      </c>
      <c r="I2263" s="32">
        <v>655.57575757575762</v>
      </c>
      <c r="J2263" s="32">
        <v>282.57575757575762</v>
      </c>
      <c r="K2263" s="34">
        <f ca="1">IF(ROW()&gt;计算结果!B$18+1,SUM(OFFSET(I2263,0,0,-计算结果!B$18,1))-SUM(OFFSET(J2263,0,0,-计算结果!B$18,1)),SUM(OFFSET(I2263,0,0,-ROW(),1))-SUM(OFFSET(J2263,0,0,-ROW(),1)))</f>
        <v>2583.0000000000146</v>
      </c>
      <c r="L2263" s="35" t="str">
        <f t="shared" ca="1" si="141"/>
        <v>买</v>
      </c>
      <c r="M2263" s="4" t="str">
        <f t="shared" ca="1" si="142"/>
        <v/>
      </c>
      <c r="N2263" s="3">
        <f ca="1">IF(L2262="买",E2263/E2262-1,0)-IF(M2263=1,计算结果!B$17,0)</f>
        <v>-1.0145182659613283E-3</v>
      </c>
      <c r="O2263" s="2">
        <f t="shared" ca="1" si="143"/>
        <v>2.0930135349862309</v>
      </c>
      <c r="P2263" s="3">
        <f ca="1">1-O2263/MAX(O$2:O2263)</f>
        <v>0.6290730900769822</v>
      </c>
    </row>
    <row r="2264" spans="1:16" x14ac:dyDescent="0.15">
      <c r="A2264" s="1">
        <v>41765</v>
      </c>
      <c r="B2264">
        <v>2151.39</v>
      </c>
      <c r="C2264">
        <v>2173.62</v>
      </c>
      <c r="D2264">
        <v>2150.11</v>
      </c>
      <c r="E2264" s="2">
        <v>2157.33</v>
      </c>
      <c r="F2264" s="16">
        <v>41486450688</v>
      </c>
      <c r="G2264" s="3">
        <f t="shared" si="140"/>
        <v>3.9879989056190723E-4</v>
      </c>
      <c r="H2264" s="3">
        <f>1-E2264/MAX(E$2:E2264)</f>
        <v>0.63293234873749404</v>
      </c>
      <c r="I2264" s="32">
        <v>542.71698113207538</v>
      </c>
      <c r="J2264" s="32">
        <v>354.71698113207538</v>
      </c>
      <c r="K2264" s="34">
        <f ca="1">IF(ROW()&gt;计算结果!B$18+1,SUM(OFFSET(I2264,0,0,-计算结果!B$18,1))-SUM(OFFSET(J2264,0,0,-计算结果!B$18,1)),SUM(OFFSET(I2264,0,0,-ROW(),1))-SUM(OFFSET(J2264,0,0,-ROW(),1)))</f>
        <v>2563.0000000000073</v>
      </c>
      <c r="L2264" s="35" t="str">
        <f t="shared" ca="1" si="141"/>
        <v>买</v>
      </c>
      <c r="M2264" s="4" t="str">
        <f t="shared" ca="1" si="142"/>
        <v/>
      </c>
      <c r="N2264" s="3">
        <f ca="1">IF(L2263="买",E2264/E2263-1,0)-IF(M2264=1,计算结果!B$17,0)</f>
        <v>3.9879989056190723E-4</v>
      </c>
      <c r="O2264" s="2">
        <f t="shared" ca="1" si="143"/>
        <v>2.0938482285549278</v>
      </c>
      <c r="P2264" s="3">
        <f ca="1">1-O2264/MAX(O$2:O2264)</f>
        <v>0.62892516446589841</v>
      </c>
    </row>
    <row r="2265" spans="1:16" x14ac:dyDescent="0.15">
      <c r="A2265" s="1">
        <v>41766</v>
      </c>
      <c r="B2265">
        <v>2151.4699999999998</v>
      </c>
      <c r="C2265">
        <v>2153.7199999999998</v>
      </c>
      <c r="D2265">
        <v>2136.9899999999998</v>
      </c>
      <c r="E2265" s="2">
        <v>2137.3200000000002</v>
      </c>
      <c r="F2265" s="16">
        <v>37751021568</v>
      </c>
      <c r="G2265" s="3">
        <f t="shared" si="140"/>
        <v>-9.2753542573458247E-3</v>
      </c>
      <c r="H2265" s="3">
        <f>1-E2265/MAX(E$2:E2265)</f>
        <v>0.63633703123936569</v>
      </c>
      <c r="I2265" s="32">
        <v>124.23529411764706</v>
      </c>
      <c r="J2265" s="32">
        <v>828.23529411764707</v>
      </c>
      <c r="K2265" s="34">
        <f ca="1">IF(ROW()&gt;计算结果!B$18+1,SUM(OFFSET(I2265,0,0,-计算结果!B$18,1))-SUM(OFFSET(J2265,0,0,-计算结果!B$18,1)),SUM(OFFSET(I2265,0,0,-ROW(),1))-SUM(OFFSET(J2265,0,0,-ROW(),1)))</f>
        <v>2590.0000000000073</v>
      </c>
      <c r="L2265" s="35" t="str">
        <f t="shared" ca="1" si="141"/>
        <v>买</v>
      </c>
      <c r="M2265" s="4" t="str">
        <f t="shared" ca="1" si="142"/>
        <v/>
      </c>
      <c r="N2265" s="3">
        <f ca="1">IF(L2264="买",E2265/E2264-1,0)-IF(M2265=1,计算结果!B$17,0)</f>
        <v>-9.2753542573458247E-3</v>
      </c>
      <c r="O2265" s="2">
        <f t="shared" ca="1" si="143"/>
        <v>2.074427044473965</v>
      </c>
      <c r="P2265" s="3">
        <f ca="1">1-O2265/MAX(O$2:O2265)</f>
        <v>0.63236701502146353</v>
      </c>
    </row>
    <row r="2266" spans="1:16" x14ac:dyDescent="0.15">
      <c r="A2266" s="1">
        <v>41767</v>
      </c>
      <c r="B2266">
        <v>2132.04</v>
      </c>
      <c r="C2266">
        <v>2168.21</v>
      </c>
      <c r="D2266">
        <v>2128.3200000000002</v>
      </c>
      <c r="E2266" s="2">
        <v>2135.5</v>
      </c>
      <c r="F2266" s="16">
        <v>40729772032</v>
      </c>
      <c r="G2266" s="3">
        <f t="shared" si="140"/>
        <v>-8.5153369640489363E-4</v>
      </c>
      <c r="H2266" s="3">
        <f>1-E2266/MAX(E$2:E2266)</f>
        <v>0.63664670251139999</v>
      </c>
      <c r="I2266" s="32">
        <v>552</v>
      </c>
      <c r="J2266" s="32">
        <v>345</v>
      </c>
      <c r="K2266" s="34">
        <f ca="1">IF(ROW()&gt;计算结果!B$18+1,SUM(OFFSET(I2266,0,0,-计算结果!B$18,1))-SUM(OFFSET(J2266,0,0,-计算结果!B$18,1)),SUM(OFFSET(I2266,0,0,-ROW(),1))-SUM(OFFSET(J2266,0,0,-ROW(),1)))</f>
        <v>3101.0000000000146</v>
      </c>
      <c r="L2266" s="35" t="str">
        <f t="shared" ca="1" si="141"/>
        <v>买</v>
      </c>
      <c r="M2266" s="4" t="str">
        <f t="shared" ca="1" si="142"/>
        <v/>
      </c>
      <c r="N2266" s="3">
        <f ca="1">IF(L2265="买",E2266/E2265-1,0)-IF(M2266=1,计算结果!B$17,0)</f>
        <v>-8.5153369640489363E-4</v>
      </c>
      <c r="O2266" s="2">
        <f t="shared" ca="1" si="143"/>
        <v>2.0726605999448617</v>
      </c>
      <c r="P2266" s="3">
        <f ca="1">1-O2266/MAX(O$2:O2266)</f>
        <v>0.63268006689608269</v>
      </c>
    </row>
    <row r="2267" spans="1:16" x14ac:dyDescent="0.15">
      <c r="A2267" s="1">
        <v>41768</v>
      </c>
      <c r="B2267">
        <v>2138.84</v>
      </c>
      <c r="C2267">
        <v>2141.56</v>
      </c>
      <c r="D2267">
        <v>2120.6</v>
      </c>
      <c r="E2267" s="2">
        <v>2133.91</v>
      </c>
      <c r="F2267" s="16">
        <v>40242745344</v>
      </c>
      <c r="G2267" s="3">
        <f t="shared" si="140"/>
        <v>-7.445563099977015E-4</v>
      </c>
      <c r="H2267" s="3">
        <f>1-E2267/MAX(E$2:E2267)</f>
        <v>0.63691723950180357</v>
      </c>
      <c r="I2267" s="32">
        <v>299.73584905660374</v>
      </c>
      <c r="J2267" s="32">
        <v>637.73584905660368</v>
      </c>
      <c r="K2267" s="34">
        <f ca="1">IF(ROW()&gt;计算结果!B$18+1,SUM(OFFSET(I2267,0,0,-计算结果!B$18,1))-SUM(OFFSET(J2267,0,0,-计算结果!B$18,1)),SUM(OFFSET(I2267,0,0,-ROW(),1))-SUM(OFFSET(J2267,0,0,-ROW(),1)))</f>
        <v>1957.0000000000073</v>
      </c>
      <c r="L2267" s="35" t="str">
        <f t="shared" ca="1" si="141"/>
        <v>买</v>
      </c>
      <c r="M2267" s="4" t="str">
        <f t="shared" ca="1" si="142"/>
        <v/>
      </c>
      <c r="N2267" s="3">
        <f ca="1">IF(L2266="买",E2267/E2266-1,0)-IF(M2267=1,计算结果!B$17,0)</f>
        <v>-7.445563099977015E-4</v>
      </c>
      <c r="O2267" s="2">
        <f t="shared" ca="1" si="143"/>
        <v>2.071117387416689</v>
      </c>
      <c r="P2267" s="3">
        <f ca="1">1-O2267/MAX(O$2:O2267)</f>
        <v>0.63295355727006319</v>
      </c>
    </row>
    <row r="2268" spans="1:16" x14ac:dyDescent="0.15">
      <c r="A2268" s="1">
        <v>41771</v>
      </c>
      <c r="B2268">
        <v>2150.31</v>
      </c>
      <c r="C2268">
        <v>2184.33</v>
      </c>
      <c r="D2268">
        <v>2139.48</v>
      </c>
      <c r="E2268" s="2">
        <v>2180.0500000000002</v>
      </c>
      <c r="F2268" s="16">
        <v>66275508224</v>
      </c>
      <c r="G2268" s="3">
        <f t="shared" si="140"/>
        <v>2.1622280227376223E-2</v>
      </c>
      <c r="H2268" s="3">
        <f>1-E2268/MAX(E$2:E2268)</f>
        <v>0.62906656230858227</v>
      </c>
      <c r="I2268" s="32">
        <v>943.99255121042825</v>
      </c>
      <c r="J2268" s="32">
        <v>41.992551210428246</v>
      </c>
      <c r="K2268" s="34">
        <f ca="1">IF(ROW()&gt;计算结果!B$18+1,SUM(OFFSET(I2268,0,0,-计算结果!B$18,1))-SUM(OFFSET(J2268,0,0,-计算结果!B$18,1)),SUM(OFFSET(I2268,0,0,-ROW(),1))-SUM(OFFSET(J2268,0,0,-ROW(),1)))</f>
        <v>1888</v>
      </c>
      <c r="L2268" s="35" t="str">
        <f t="shared" ca="1" si="141"/>
        <v>买</v>
      </c>
      <c r="M2268" s="4" t="str">
        <f t="shared" ca="1" si="142"/>
        <v/>
      </c>
      <c r="N2268" s="3">
        <f ca="1">IF(L2267="买",E2268/E2267-1,0)-IF(M2268=1,计算结果!B$17,0)</f>
        <v>2.1622280227376223E-2</v>
      </c>
      <c r="O2268" s="2">
        <f t="shared" ca="1" si="143"/>
        <v>2.1158996679512039</v>
      </c>
      <c r="P2268" s="3">
        <f ca="1">1-O2268/MAX(O$2:O2268)</f>
        <v>0.62501717622889497</v>
      </c>
    </row>
    <row r="2269" spans="1:16" x14ac:dyDescent="0.15">
      <c r="A2269" s="1">
        <v>41772</v>
      </c>
      <c r="B2269">
        <v>2180.06</v>
      </c>
      <c r="C2269">
        <v>2185.0500000000002</v>
      </c>
      <c r="D2269">
        <v>2167.77</v>
      </c>
      <c r="E2269" s="2">
        <v>2174.85</v>
      </c>
      <c r="F2269" s="16">
        <v>50241277952</v>
      </c>
      <c r="G2269" s="3">
        <f t="shared" si="140"/>
        <v>-2.3852663929727624E-3</v>
      </c>
      <c r="H2269" s="3">
        <f>1-E2269/MAX(E$2:E2269)</f>
        <v>0.62995133737153752</v>
      </c>
      <c r="I2269" s="32">
        <v>349.6829268292683</v>
      </c>
      <c r="J2269" s="32">
        <v>592.68292682926835</v>
      </c>
      <c r="K2269" s="34">
        <f ca="1">IF(ROW()&gt;计算结果!B$18+1,SUM(OFFSET(I2269,0,0,-计算结果!B$18,1))-SUM(OFFSET(J2269,0,0,-计算结果!B$18,1)),SUM(OFFSET(I2269,0,0,-ROW(),1))-SUM(OFFSET(J2269,0,0,-ROW(),1)))</f>
        <v>1832.0000000000073</v>
      </c>
      <c r="L2269" s="35" t="str">
        <f t="shared" ca="1" si="141"/>
        <v>买</v>
      </c>
      <c r="M2269" s="4" t="str">
        <f t="shared" ca="1" si="142"/>
        <v/>
      </c>
      <c r="N2269" s="3">
        <f ca="1">IF(L2268="买",E2269/E2268-1,0)-IF(M2269=1,计算结果!B$17,0)</f>
        <v>-2.3852663929727624E-3</v>
      </c>
      <c r="O2269" s="2">
        <f t="shared" ca="1" si="143"/>
        <v>2.1108526835823378</v>
      </c>
      <c r="P2269" s="3">
        <f ca="1">1-O2269/MAX(O$2:O2269)</f>
        <v>0.6259116101563782</v>
      </c>
    </row>
    <row r="2270" spans="1:16" x14ac:dyDescent="0.15">
      <c r="A2270" s="1">
        <v>41773</v>
      </c>
      <c r="B2270">
        <v>2175.09</v>
      </c>
      <c r="C2270">
        <v>2184.2199999999998</v>
      </c>
      <c r="D2270">
        <v>2169</v>
      </c>
      <c r="E2270" s="2">
        <v>2172.37</v>
      </c>
      <c r="F2270" s="16">
        <v>39214125056</v>
      </c>
      <c r="G2270" s="3">
        <f t="shared" si="140"/>
        <v>-1.140308527024847E-3</v>
      </c>
      <c r="H2270" s="3">
        <f>1-E2270/MAX(E$2:E2270)</f>
        <v>0.63037330701694683</v>
      </c>
      <c r="I2270" s="32">
        <v>369.48387096774184</v>
      </c>
      <c r="J2270" s="32">
        <v>535.48387096774184</v>
      </c>
      <c r="K2270" s="34">
        <f ca="1">IF(ROW()&gt;计算结果!B$18+1,SUM(OFFSET(I2270,0,0,-计算结果!B$18,1))-SUM(OFFSET(J2270,0,0,-计算结果!B$18,1)),SUM(OFFSET(I2270,0,0,-ROW(),1))-SUM(OFFSET(J2270,0,0,-ROW(),1)))</f>
        <v>1004</v>
      </c>
      <c r="L2270" s="35" t="str">
        <f t="shared" ca="1" si="141"/>
        <v>买</v>
      </c>
      <c r="M2270" s="4" t="str">
        <f t="shared" ca="1" si="142"/>
        <v/>
      </c>
      <c r="N2270" s="3">
        <f ca="1">IF(L2269="买",E2270/E2269-1,0)-IF(M2270=1,计算结果!B$17,0)</f>
        <v>-1.140308527024847E-3</v>
      </c>
      <c r="O2270" s="2">
        <f t="shared" ca="1" si="143"/>
        <v>2.1084456602679555</v>
      </c>
      <c r="P2270" s="3">
        <f ca="1">1-O2270/MAX(O$2:O2270)</f>
        <v>0.62633818633717775</v>
      </c>
    </row>
    <row r="2271" spans="1:16" x14ac:dyDescent="0.15">
      <c r="A2271" s="1">
        <v>41774</v>
      </c>
      <c r="B2271">
        <v>2169.2800000000002</v>
      </c>
      <c r="C2271">
        <v>2171.4499999999998</v>
      </c>
      <c r="D2271">
        <v>2142.34</v>
      </c>
      <c r="E2271" s="2">
        <v>2144.08</v>
      </c>
      <c r="F2271" s="16">
        <v>38938529792</v>
      </c>
      <c r="G2271" s="3">
        <f t="shared" si="140"/>
        <v>-1.3022643472336615E-2</v>
      </c>
      <c r="H2271" s="3">
        <f>1-E2271/MAX(E$2:E2271)</f>
        <v>0.63518682365752399</v>
      </c>
      <c r="I2271" s="32">
        <v>103.22727272727273</v>
      </c>
      <c r="J2271" s="32">
        <v>860.22727272727275</v>
      </c>
      <c r="K2271" s="34">
        <f ca="1">IF(ROW()&gt;计算结果!B$18+1,SUM(OFFSET(I2271,0,0,-计算结果!B$18,1))-SUM(OFFSET(J2271,0,0,-计算结果!B$18,1)),SUM(OFFSET(I2271,0,0,-ROW(),1))-SUM(OFFSET(J2271,0,0,-ROW(),1)))</f>
        <v>648.00000000000728</v>
      </c>
      <c r="L2271" s="35" t="str">
        <f t="shared" ca="1" si="141"/>
        <v>买</v>
      </c>
      <c r="M2271" s="4" t="str">
        <f t="shared" ca="1" si="142"/>
        <v/>
      </c>
      <c r="N2271" s="3">
        <f ca="1">IF(L2270="买",E2271/E2270-1,0)-IF(M2271=1,计算结果!B$17,0)</f>
        <v>-1.3022643472336615E-2</v>
      </c>
      <c r="O2271" s="2">
        <f t="shared" ca="1" si="143"/>
        <v>2.0809881241534907</v>
      </c>
      <c r="P2271" s="3">
        <f ca="1">1-O2271/MAX(O$2:O2271)</f>
        <v>0.6312042509157354</v>
      </c>
    </row>
    <row r="2272" spans="1:16" x14ac:dyDescent="0.15">
      <c r="A2272" s="1">
        <v>41775</v>
      </c>
      <c r="B2272">
        <v>2143.9299999999998</v>
      </c>
      <c r="C2272">
        <v>2150.5</v>
      </c>
      <c r="D2272">
        <v>2132.19</v>
      </c>
      <c r="E2272" s="2">
        <v>2145.9499999999998</v>
      </c>
      <c r="F2272" s="16">
        <v>34987585536</v>
      </c>
      <c r="G2272" s="3">
        <f t="shared" si="140"/>
        <v>8.7216894891972707E-4</v>
      </c>
      <c r="H2272" s="3">
        <f>1-E2272/MAX(E$2:E2272)</f>
        <v>0.63486864493296125</v>
      </c>
      <c r="I2272" s="32">
        <v>498.22222222222234</v>
      </c>
      <c r="J2272" s="32">
        <v>422.22222222222234</v>
      </c>
      <c r="K2272" s="34">
        <f ca="1">IF(ROW()&gt;计算结果!B$18+1,SUM(OFFSET(I2272,0,0,-计算结果!B$18,1))-SUM(OFFSET(J2272,0,0,-计算结果!B$18,1)),SUM(OFFSET(I2272,0,0,-ROW(),1))-SUM(OFFSET(J2272,0,0,-ROW(),1)))</f>
        <v>752.00000000000728</v>
      </c>
      <c r="L2272" s="35" t="str">
        <f t="shared" ca="1" si="141"/>
        <v>买</v>
      </c>
      <c r="M2272" s="4" t="str">
        <f t="shared" ca="1" si="142"/>
        <v/>
      </c>
      <c r="N2272" s="3">
        <f ca="1">IF(L2271="买",E2272/E2271-1,0)-IF(M2272=1,计算结果!B$17,0)</f>
        <v>8.7216894891972707E-4</v>
      </c>
      <c r="O2272" s="2">
        <f t="shared" ca="1" si="143"/>
        <v>2.0828030973784482</v>
      </c>
      <c r="P2272" s="3">
        <f ca="1">1-O2272/MAX(O$2:O2272)</f>
        <v>0.6308825987148905</v>
      </c>
    </row>
    <row r="2273" spans="1:16" x14ac:dyDescent="0.15">
      <c r="A2273" s="1">
        <v>41778</v>
      </c>
      <c r="B2273">
        <v>2139.36</v>
      </c>
      <c r="C2273">
        <v>2139.36</v>
      </c>
      <c r="D2273">
        <v>2105.71</v>
      </c>
      <c r="E2273" s="2">
        <v>2115.14</v>
      </c>
      <c r="F2273" s="16">
        <v>37135949824</v>
      </c>
      <c r="G2273" s="3">
        <f t="shared" si="140"/>
        <v>-1.4357277662573664E-2</v>
      </c>
      <c r="H2273" s="3">
        <f>1-E2273/MAX(E$2:E2273)</f>
        <v>0.64011093718097056</v>
      </c>
      <c r="I2273" s="32">
        <v>235.92537313432842</v>
      </c>
      <c r="J2273" s="32">
        <v>714.92537313432842</v>
      </c>
      <c r="K2273" s="34">
        <f ca="1">IF(ROW()&gt;计算结果!B$18+1,SUM(OFFSET(I2273,0,0,-计算结果!B$18,1))-SUM(OFFSET(J2273,0,0,-计算结果!B$18,1)),SUM(OFFSET(I2273,0,0,-ROW(),1))-SUM(OFFSET(J2273,0,0,-ROW(),1)))</f>
        <v>49</v>
      </c>
      <c r="L2273" s="35" t="str">
        <f t="shared" ca="1" si="141"/>
        <v>买</v>
      </c>
      <c r="M2273" s="4" t="str">
        <f t="shared" ca="1" si="142"/>
        <v/>
      </c>
      <c r="N2273" s="3">
        <f ca="1">IF(L2272="买",E2273/E2272-1,0)-IF(M2273=1,计算结果!B$17,0)</f>
        <v>-1.4357277662573664E-2</v>
      </c>
      <c r="O2273" s="2">
        <f t="shared" ca="1" si="143"/>
        <v>2.0528997149929173</v>
      </c>
      <c r="P2273" s="3">
        <f ca="1">1-O2273/MAX(O$2:O2273)</f>
        <v>0.63618211973522842</v>
      </c>
    </row>
    <row r="2274" spans="1:16" x14ac:dyDescent="0.15">
      <c r="A2274" s="1">
        <v>41779</v>
      </c>
      <c r="B2274">
        <v>2124.71</v>
      </c>
      <c r="C2274">
        <v>2131.5700000000002</v>
      </c>
      <c r="D2274">
        <v>2110.7199999999998</v>
      </c>
      <c r="E2274" s="2">
        <v>2115.77</v>
      </c>
      <c r="F2274" s="16">
        <v>31576338432</v>
      </c>
      <c r="G2274" s="3">
        <f t="shared" si="140"/>
        <v>2.9785262441262006E-4</v>
      </c>
      <c r="H2274" s="3">
        <f>1-E2274/MAX(E$2:E2274)</f>
        <v>0.64000374327911247</v>
      </c>
      <c r="I2274" s="32">
        <v>498.33333333333326</v>
      </c>
      <c r="J2274" s="32">
        <v>383.33333333333326</v>
      </c>
      <c r="K2274" s="34">
        <f ca="1">IF(ROW()&gt;计算结果!B$18+1,SUM(OFFSET(I2274,0,0,-计算结果!B$18,1))-SUM(OFFSET(J2274,0,0,-计算结果!B$18,1)),SUM(OFFSET(I2274,0,0,-ROW(),1))-SUM(OFFSET(J2274,0,0,-ROW(),1)))</f>
        <v>608.99999999999272</v>
      </c>
      <c r="L2274" s="35" t="str">
        <f t="shared" ca="1" si="141"/>
        <v>买</v>
      </c>
      <c r="M2274" s="4" t="str">
        <f t="shared" ca="1" si="142"/>
        <v/>
      </c>
      <c r="N2274" s="3">
        <f ca="1">IF(L2273="买",E2274/E2273-1,0)-IF(M2274=1,计算结果!B$17,0)</f>
        <v>2.9785262441262006E-4</v>
      </c>
      <c r="O2274" s="2">
        <f t="shared" ca="1" si="143"/>
        <v>2.0535111765606837</v>
      </c>
      <c r="P2274" s="3">
        <f ca="1">1-O2274/MAX(O$2:O2274)</f>
        <v>0.6360737556247833</v>
      </c>
    </row>
    <row r="2275" spans="1:16" x14ac:dyDescent="0.15">
      <c r="A2275" s="1">
        <v>41780</v>
      </c>
      <c r="B2275">
        <v>2106.7600000000002</v>
      </c>
      <c r="C2275">
        <v>2136.1</v>
      </c>
      <c r="D2275">
        <v>2096.5100000000002</v>
      </c>
      <c r="E2275" s="2">
        <v>2135.9</v>
      </c>
      <c r="F2275" s="16">
        <v>32246808576</v>
      </c>
      <c r="G2275" s="3">
        <f t="shared" si="140"/>
        <v>9.5142666735987813E-3</v>
      </c>
      <c r="H2275" s="3">
        <f>1-E2275/MAX(E$2:E2275)</f>
        <v>0.63657864289117261</v>
      </c>
      <c r="I2275" s="32">
        <v>805.92452830188677</v>
      </c>
      <c r="J2275" s="32">
        <v>127.92452830188677</v>
      </c>
      <c r="K2275" s="34">
        <f ca="1">IF(ROW()&gt;计算结果!B$18+1,SUM(OFFSET(I2275,0,0,-计算结果!B$18,1))-SUM(OFFSET(J2275,0,0,-计算结果!B$18,1)),SUM(OFFSET(I2275,0,0,-ROW(),1))-SUM(OFFSET(J2275,0,0,-ROW(),1)))</f>
        <v>758.99999999999272</v>
      </c>
      <c r="L2275" s="35" t="str">
        <f t="shared" ca="1" si="141"/>
        <v>买</v>
      </c>
      <c r="M2275" s="4" t="str">
        <f t="shared" ca="1" si="142"/>
        <v/>
      </c>
      <c r="N2275" s="3">
        <f ca="1">IF(L2274="买",E2275/E2274-1,0)-IF(M2275=1,计算结果!B$17,0)</f>
        <v>9.5142666735987813E-3</v>
      </c>
      <c r="O2275" s="2">
        <f t="shared" ca="1" si="143"/>
        <v>2.0730488295116976</v>
      </c>
      <c r="P2275" s="3">
        <f ca="1">1-O2275/MAX(O$2:O2275)</f>
        <v>0.63261126428627623</v>
      </c>
    </row>
    <row r="2276" spans="1:16" x14ac:dyDescent="0.15">
      <c r="A2276" s="1">
        <v>41781</v>
      </c>
      <c r="B2276">
        <v>2134.09</v>
      </c>
      <c r="C2276">
        <v>2160.91</v>
      </c>
      <c r="D2276">
        <v>2128.86</v>
      </c>
      <c r="E2276" s="2">
        <v>2130.87</v>
      </c>
      <c r="F2276" s="16">
        <v>39227551744</v>
      </c>
      <c r="G2276" s="3">
        <f t="shared" si="140"/>
        <v>-2.3549791656913843E-3</v>
      </c>
      <c r="H2276" s="3">
        <f>1-E2276/MAX(E$2:E2276)</f>
        <v>0.6374344926155312</v>
      </c>
      <c r="I2276" s="32">
        <v>318.00000000000006</v>
      </c>
      <c r="J2276" s="32">
        <v>600</v>
      </c>
      <c r="K2276" s="34">
        <f ca="1">IF(ROW()&gt;计算结果!B$18+1,SUM(OFFSET(I2276,0,0,-计算结果!B$18,1))-SUM(OFFSET(J2276,0,0,-计算结果!B$18,1)),SUM(OFFSET(I2276,0,0,-ROW(),1))-SUM(OFFSET(J2276,0,0,-ROW(),1)))</f>
        <v>-477.00000000000728</v>
      </c>
      <c r="L2276" s="35" t="str">
        <f t="shared" ca="1" si="141"/>
        <v>卖</v>
      </c>
      <c r="M2276" s="4">
        <f t="shared" ca="1" si="142"/>
        <v>1</v>
      </c>
      <c r="N2276" s="3">
        <f ca="1">IF(L2275="买",E2276/E2275-1,0)-IF(M2276=1,计算结果!B$17,0)</f>
        <v>-2.3549791656913843E-3</v>
      </c>
      <c r="O2276" s="2">
        <f t="shared" ca="1" si="143"/>
        <v>2.0681668427087367</v>
      </c>
      <c r="P2276" s="3">
        <f ca="1">1-O2276/MAX(O$2:O2276)</f>
        <v>0.63347645710459177</v>
      </c>
    </row>
    <row r="2277" spans="1:16" x14ac:dyDescent="0.15">
      <c r="A2277" s="1">
        <v>41782</v>
      </c>
      <c r="B2277">
        <v>2130.77</v>
      </c>
      <c r="C2277">
        <v>2148.58</v>
      </c>
      <c r="D2277">
        <v>2128.66</v>
      </c>
      <c r="E2277" s="2">
        <v>2148.41</v>
      </c>
      <c r="F2277" s="16">
        <v>32420020224</v>
      </c>
      <c r="G2277" s="3">
        <f t="shared" si="140"/>
        <v>8.231379671214123E-3</v>
      </c>
      <c r="H2277" s="3">
        <f>1-E2277/MAX(E$2:E2277)</f>
        <v>0.63445007826856326</v>
      </c>
      <c r="I2277" s="32">
        <v>762.12600536193031</v>
      </c>
      <c r="J2277" s="32">
        <v>161.12600536193031</v>
      </c>
      <c r="K2277" s="34">
        <f ca="1">IF(ROW()&gt;计算结果!B$18+1,SUM(OFFSET(I2277,0,0,-计算结果!B$18,1))-SUM(OFFSET(J2277,0,0,-计算结果!B$18,1)),SUM(OFFSET(I2277,0,0,-ROW(),1))-SUM(OFFSET(J2277,0,0,-ROW(),1)))</f>
        <v>-184</v>
      </c>
      <c r="L2277" s="35" t="str">
        <f t="shared" ca="1" si="141"/>
        <v>卖</v>
      </c>
      <c r="M2277" s="4" t="str">
        <f t="shared" ca="1" si="142"/>
        <v/>
      </c>
      <c r="N2277" s="3">
        <f ca="1">IF(L2276="买",E2277/E2276-1,0)-IF(M2277=1,计算结果!B$17,0)</f>
        <v>0</v>
      </c>
      <c r="O2277" s="2">
        <f t="shared" ca="1" si="143"/>
        <v>2.0681668427087367</v>
      </c>
      <c r="P2277" s="3">
        <f ca="1">1-O2277/MAX(O$2:O2277)</f>
        <v>0.63347645710459177</v>
      </c>
    </row>
    <row r="2278" spans="1:16" x14ac:dyDescent="0.15">
      <c r="A2278" s="1">
        <v>41785</v>
      </c>
      <c r="B2278">
        <v>2161.89</v>
      </c>
      <c r="C2278">
        <v>2165.42</v>
      </c>
      <c r="D2278">
        <v>2147.4499999999998</v>
      </c>
      <c r="E2278" s="2">
        <v>2155.98</v>
      </c>
      <c r="F2278" s="16">
        <v>37788483584</v>
      </c>
      <c r="G2278" s="3">
        <f t="shared" si="140"/>
        <v>3.5235360103518243E-3</v>
      </c>
      <c r="H2278" s="3">
        <f>1-E2278/MAX(E$2:E2278)</f>
        <v>0.63316204995576131</v>
      </c>
      <c r="I2278" s="32">
        <v>739.08868501529048</v>
      </c>
      <c r="J2278" s="32">
        <v>173.08868501529048</v>
      </c>
      <c r="K2278" s="34">
        <f ca="1">IF(ROW()&gt;计算结果!B$18+1,SUM(OFFSET(I2278,0,0,-计算结果!B$18,1))-SUM(OFFSET(J2278,0,0,-计算结果!B$18,1)),SUM(OFFSET(I2278,0,0,-ROW(),1))-SUM(OFFSET(J2278,0,0,-ROW(),1)))</f>
        <v>-22.000000000007276</v>
      </c>
      <c r="L2278" s="35" t="str">
        <f t="shared" ca="1" si="141"/>
        <v>卖</v>
      </c>
      <c r="M2278" s="4" t="str">
        <f t="shared" ca="1" si="142"/>
        <v/>
      </c>
      <c r="N2278" s="3">
        <f ca="1">IF(L2277="买",E2278/E2277-1,0)-IF(M2278=1,计算结果!B$17,0)</f>
        <v>0</v>
      </c>
      <c r="O2278" s="2">
        <f t="shared" ca="1" si="143"/>
        <v>2.0681668427087367</v>
      </c>
      <c r="P2278" s="3">
        <f ca="1">1-O2278/MAX(O$2:O2278)</f>
        <v>0.63347645710459177</v>
      </c>
    </row>
    <row r="2279" spans="1:16" x14ac:dyDescent="0.15">
      <c r="A2279" s="1">
        <v>41786</v>
      </c>
      <c r="B2279">
        <v>2154.4</v>
      </c>
      <c r="C2279">
        <v>2160.0300000000002</v>
      </c>
      <c r="D2279">
        <v>2145.75</v>
      </c>
      <c r="E2279" s="2">
        <v>2147.2800000000002</v>
      </c>
      <c r="F2279" s="16">
        <v>32374255616</v>
      </c>
      <c r="G2279" s="3">
        <f t="shared" si="140"/>
        <v>-4.0352878969192041E-3</v>
      </c>
      <c r="H2279" s="3">
        <f>1-E2279/MAX(E$2:E2279)</f>
        <v>0.63464234669570541</v>
      </c>
      <c r="I2279" s="32">
        <v>246.66666666666669</v>
      </c>
      <c r="J2279" s="32">
        <v>666.66666666666674</v>
      </c>
      <c r="K2279" s="34">
        <f ca="1">IF(ROW()&gt;计算结果!B$18+1,SUM(OFFSET(I2279,0,0,-计算结果!B$18,1))-SUM(OFFSET(J2279,0,0,-计算结果!B$18,1)),SUM(OFFSET(I2279,0,0,-ROW(),1))-SUM(OFFSET(J2279,0,0,-ROW(),1)))</f>
        <v>71</v>
      </c>
      <c r="L2279" s="35" t="str">
        <f t="shared" ca="1" si="141"/>
        <v>买</v>
      </c>
      <c r="M2279" s="4">
        <f t="shared" ca="1" si="142"/>
        <v>1</v>
      </c>
      <c r="N2279" s="3">
        <f ca="1">IF(L2278="买",E2279/E2278-1,0)-IF(M2279=1,计算结果!B$17,0)</f>
        <v>0</v>
      </c>
      <c r="O2279" s="2">
        <f t="shared" ca="1" si="143"/>
        <v>2.0681668427087367</v>
      </c>
      <c r="P2279" s="3">
        <f ca="1">1-O2279/MAX(O$2:O2279)</f>
        <v>0.63347645710459177</v>
      </c>
    </row>
    <row r="2280" spans="1:16" x14ac:dyDescent="0.15">
      <c r="A2280" s="1">
        <v>41787</v>
      </c>
      <c r="B2280">
        <v>2147.4699999999998</v>
      </c>
      <c r="C2280">
        <v>2171.17</v>
      </c>
      <c r="D2280">
        <v>2142.0100000000002</v>
      </c>
      <c r="E2280" s="2">
        <v>2169.35</v>
      </c>
      <c r="F2280" s="16">
        <v>45627621376</v>
      </c>
      <c r="G2280" s="3">
        <f t="shared" si="140"/>
        <v>1.0278119295108024E-2</v>
      </c>
      <c r="H2280" s="3">
        <f>1-E2280/MAX(E$2:E2280)</f>
        <v>0.63088715714966304</v>
      </c>
      <c r="I2280" s="32">
        <v>777.8806682577565</v>
      </c>
      <c r="J2280" s="32">
        <v>149.8806682577565</v>
      </c>
      <c r="K2280" s="34">
        <f ca="1">IF(ROW()&gt;计算结果!B$18+1,SUM(OFFSET(I2280,0,0,-计算结果!B$18,1))-SUM(OFFSET(J2280,0,0,-计算结果!B$18,1)),SUM(OFFSET(I2280,0,0,-ROW(),1))-SUM(OFFSET(J2280,0,0,-ROW(),1)))</f>
        <v>-87</v>
      </c>
      <c r="L2280" s="35" t="str">
        <f t="shared" ca="1" si="141"/>
        <v>卖</v>
      </c>
      <c r="M2280" s="4">
        <f t="shared" ca="1" si="142"/>
        <v>1</v>
      </c>
      <c r="N2280" s="3">
        <f ca="1">IF(L2279="买",E2280/E2279-1,0)-IF(M2280=1,计算结果!B$17,0)</f>
        <v>1.0278119295108024E-2</v>
      </c>
      <c r="O2280" s="2">
        <f t="shared" ca="1" si="143"/>
        <v>2.0894237082402842</v>
      </c>
      <c r="P2280" s="3">
        <f ca="1">1-O2280/MAX(O$2:O2280)</f>
        <v>0.62970928440624707</v>
      </c>
    </row>
    <row r="2281" spans="1:16" x14ac:dyDescent="0.15">
      <c r="A2281" s="1">
        <v>41788</v>
      </c>
      <c r="B2281">
        <v>2171.2600000000002</v>
      </c>
      <c r="C2281">
        <v>2178.09</v>
      </c>
      <c r="D2281">
        <v>2154.92</v>
      </c>
      <c r="E2281" s="2">
        <v>2155.16</v>
      </c>
      <c r="F2281" s="16">
        <v>41076912128</v>
      </c>
      <c r="G2281" s="3">
        <f t="shared" si="140"/>
        <v>-6.5411298315163346E-3</v>
      </c>
      <c r="H2281" s="3">
        <f>1-E2281/MAX(E$2:E2281)</f>
        <v>0.63330157217722727</v>
      </c>
      <c r="I2281" s="32">
        <v>184.10526315789471</v>
      </c>
      <c r="J2281" s="32">
        <v>767.10526315789468</v>
      </c>
      <c r="K2281" s="34">
        <f ca="1">IF(ROW()&gt;计算结果!B$18+1,SUM(OFFSET(I2281,0,0,-计算结果!B$18,1))-SUM(OFFSET(J2281,0,0,-计算结果!B$18,1)),SUM(OFFSET(I2281,0,0,-ROW(),1))-SUM(OFFSET(J2281,0,0,-ROW(),1)))</f>
        <v>-1346</v>
      </c>
      <c r="L2281" s="35" t="str">
        <f t="shared" ca="1" si="141"/>
        <v>卖</v>
      </c>
      <c r="M2281" s="4" t="str">
        <f t="shared" ca="1" si="142"/>
        <v/>
      </c>
      <c r="N2281" s="3">
        <f ca="1">IF(L2280="买",E2281/E2280-1,0)-IF(M2281=1,计算结果!B$17,0)</f>
        <v>0</v>
      </c>
      <c r="O2281" s="2">
        <f t="shared" ca="1" si="143"/>
        <v>2.0894237082402842</v>
      </c>
      <c r="P2281" s="3">
        <f ca="1">1-O2281/MAX(O$2:O2281)</f>
        <v>0.62970928440624707</v>
      </c>
    </row>
    <row r="2282" spans="1:16" x14ac:dyDescent="0.15">
      <c r="A2282" s="1">
        <v>41789</v>
      </c>
      <c r="B2282">
        <v>2156.38</v>
      </c>
      <c r="C2282">
        <v>2166.91</v>
      </c>
      <c r="D2282">
        <v>2146.2199999999998</v>
      </c>
      <c r="E2282" s="2">
        <v>2156.46</v>
      </c>
      <c r="F2282" s="16">
        <v>39769198592</v>
      </c>
      <c r="G2282" s="3">
        <f t="shared" si="140"/>
        <v>6.0320347445208533E-4</v>
      </c>
      <c r="H2282" s="3">
        <f>1-E2282/MAX(E$2:E2282)</f>
        <v>0.63308037841148845</v>
      </c>
      <c r="I2282" s="32">
        <v>445.4999999999996</v>
      </c>
      <c r="J2282" s="32">
        <v>412.4999999999996</v>
      </c>
      <c r="K2282" s="34">
        <f ca="1">IF(ROW()&gt;计算结果!B$18+1,SUM(OFFSET(I2282,0,0,-计算结果!B$18,1))-SUM(OFFSET(J2282,0,0,-计算结果!B$18,1)),SUM(OFFSET(I2282,0,0,-ROW(),1))-SUM(OFFSET(J2282,0,0,-ROW(),1)))</f>
        <v>-984</v>
      </c>
      <c r="L2282" s="35" t="str">
        <f t="shared" ca="1" si="141"/>
        <v>卖</v>
      </c>
      <c r="M2282" s="4" t="str">
        <f t="shared" ca="1" si="142"/>
        <v/>
      </c>
      <c r="N2282" s="3">
        <f ca="1">IF(L2281="买",E2282/E2281-1,0)-IF(M2282=1,计算结果!B$17,0)</f>
        <v>0</v>
      </c>
      <c r="O2282" s="2">
        <f t="shared" ca="1" si="143"/>
        <v>2.0894237082402842</v>
      </c>
      <c r="P2282" s="3">
        <f ca="1">1-O2282/MAX(O$2:O2282)</f>
        <v>0.62970928440624707</v>
      </c>
    </row>
    <row r="2283" spans="1:16" x14ac:dyDescent="0.15">
      <c r="A2283" s="1">
        <v>41793</v>
      </c>
      <c r="B2283">
        <v>2157.64</v>
      </c>
      <c r="C2283">
        <v>2168.9899999999998</v>
      </c>
      <c r="D2283">
        <v>2149.29</v>
      </c>
      <c r="E2283" s="2">
        <v>2149.92</v>
      </c>
      <c r="F2283" s="16">
        <v>37906227200</v>
      </c>
      <c r="G2283" s="3">
        <f t="shared" si="140"/>
        <v>-3.0327481149662328E-3</v>
      </c>
      <c r="H2283" s="3">
        <f>1-E2283/MAX(E$2:E2283)</f>
        <v>0.63419315320220515</v>
      </c>
      <c r="I2283" s="32">
        <v>347.23076923076917</v>
      </c>
      <c r="J2283" s="32">
        <v>569.23076923076917</v>
      </c>
      <c r="K2283" s="34">
        <f ca="1">IF(ROW()&gt;计算结果!B$18+1,SUM(OFFSET(I2283,0,0,-计算结果!B$18,1))-SUM(OFFSET(J2283,0,0,-计算结果!B$18,1)),SUM(OFFSET(I2283,0,0,-ROW(),1))-SUM(OFFSET(J2283,0,0,-ROW(),1)))</f>
        <v>-1469</v>
      </c>
      <c r="L2283" s="35" t="str">
        <f t="shared" ca="1" si="141"/>
        <v>卖</v>
      </c>
      <c r="M2283" s="4" t="str">
        <f t="shared" ca="1" si="142"/>
        <v/>
      </c>
      <c r="N2283" s="3">
        <f ca="1">IF(L2282="买",E2283/E2282-1,0)-IF(M2283=1,计算结果!B$17,0)</f>
        <v>0</v>
      </c>
      <c r="O2283" s="2">
        <f t="shared" ca="1" si="143"/>
        <v>2.0894237082402842</v>
      </c>
      <c r="P2283" s="3">
        <f ca="1">1-O2283/MAX(O$2:O2283)</f>
        <v>0.62970928440624707</v>
      </c>
    </row>
    <row r="2284" spans="1:16" x14ac:dyDescent="0.15">
      <c r="A2284" s="1">
        <v>41794</v>
      </c>
      <c r="B2284">
        <v>2149.41</v>
      </c>
      <c r="C2284">
        <v>2149.4499999999998</v>
      </c>
      <c r="D2284">
        <v>2117.31</v>
      </c>
      <c r="E2284" s="2">
        <v>2128.27</v>
      </c>
      <c r="F2284" s="16">
        <v>35607023616</v>
      </c>
      <c r="G2284" s="3">
        <f t="shared" si="140"/>
        <v>-1.0070142144824046E-2</v>
      </c>
      <c r="H2284" s="3">
        <f>1-E2284/MAX(E$2:E2284)</f>
        <v>0.63787688014700872</v>
      </c>
      <c r="I2284" s="32">
        <v>204.90410958904113</v>
      </c>
      <c r="J2284" s="32">
        <v>758.90410958904113</v>
      </c>
      <c r="K2284" s="34">
        <f ca="1">IF(ROW()&gt;计算结果!B$18+1,SUM(OFFSET(I2284,0,0,-计算结果!B$18,1))-SUM(OFFSET(J2284,0,0,-计算结果!B$18,1)),SUM(OFFSET(I2284,0,0,-ROW(),1))-SUM(OFFSET(J2284,0,0,-ROW(),1)))</f>
        <v>-1565</v>
      </c>
      <c r="L2284" s="35" t="str">
        <f t="shared" ca="1" si="141"/>
        <v>卖</v>
      </c>
      <c r="M2284" s="4" t="str">
        <f t="shared" ca="1" si="142"/>
        <v/>
      </c>
      <c r="N2284" s="3">
        <f ca="1">IF(L2283="买",E2284/E2283-1,0)-IF(M2284=1,计算结果!B$17,0)</f>
        <v>0</v>
      </c>
      <c r="O2284" s="2">
        <f t="shared" ca="1" si="143"/>
        <v>2.0894237082402842</v>
      </c>
      <c r="P2284" s="3">
        <f ca="1">1-O2284/MAX(O$2:O2284)</f>
        <v>0.62970928440624707</v>
      </c>
    </row>
    <row r="2285" spans="1:16" x14ac:dyDescent="0.15">
      <c r="A2285" s="1">
        <v>41795</v>
      </c>
      <c r="B2285">
        <v>2126.61</v>
      </c>
      <c r="C2285">
        <v>2150.9299999999998</v>
      </c>
      <c r="D2285">
        <v>2123.52</v>
      </c>
      <c r="E2285" s="2">
        <v>2150.6</v>
      </c>
      <c r="F2285" s="16">
        <v>33050775552</v>
      </c>
      <c r="G2285" s="3">
        <f t="shared" si="140"/>
        <v>1.0492089819430728E-2</v>
      </c>
      <c r="H2285" s="3">
        <f>1-E2285/MAX(E$2:E2285)</f>
        <v>0.63407745184781872</v>
      </c>
      <c r="I2285" s="32">
        <v>827.99071207430336</v>
      </c>
      <c r="J2285" s="32">
        <v>110.99071207430336</v>
      </c>
      <c r="K2285" s="34">
        <f ca="1">IF(ROW()&gt;计算结果!B$18+1,SUM(OFFSET(I2285,0,0,-计算结果!B$18,1))-SUM(OFFSET(J2285,0,0,-计算结果!B$18,1)),SUM(OFFSET(I2285,0,0,-ROW(),1))-SUM(OFFSET(J2285,0,0,-ROW(),1)))</f>
        <v>-380</v>
      </c>
      <c r="L2285" s="35" t="str">
        <f t="shared" ca="1" si="141"/>
        <v>卖</v>
      </c>
      <c r="M2285" s="4" t="str">
        <f t="shared" ca="1" si="142"/>
        <v/>
      </c>
      <c r="N2285" s="3">
        <f ca="1">IF(L2284="买",E2285/E2284-1,0)-IF(M2285=1,计算结果!B$17,0)</f>
        <v>0</v>
      </c>
      <c r="O2285" s="2">
        <f t="shared" ca="1" si="143"/>
        <v>2.0894237082402842</v>
      </c>
      <c r="P2285" s="3">
        <f ca="1">1-O2285/MAX(O$2:O2285)</f>
        <v>0.62970928440624707</v>
      </c>
    </row>
    <row r="2286" spans="1:16" x14ac:dyDescent="0.15">
      <c r="A2286" s="1">
        <v>41796</v>
      </c>
      <c r="B2286">
        <v>2149.21</v>
      </c>
      <c r="C2286">
        <v>2149.7800000000002</v>
      </c>
      <c r="D2286">
        <v>2123.98</v>
      </c>
      <c r="E2286" s="2">
        <v>2134.7199999999998</v>
      </c>
      <c r="F2286" s="16">
        <v>32415598592</v>
      </c>
      <c r="G2286" s="3">
        <f t="shared" si="140"/>
        <v>-7.3839858644100254E-3</v>
      </c>
      <c r="H2286" s="3">
        <f>1-E2286/MAX(E$2:E2286)</f>
        <v>0.63677941877084332</v>
      </c>
      <c r="I2286" s="32">
        <v>272.40677966101691</v>
      </c>
      <c r="J2286" s="32">
        <v>664.40677966101691</v>
      </c>
      <c r="K2286" s="34">
        <f ca="1">IF(ROW()&gt;计算结果!B$18+1,SUM(OFFSET(I2286,0,0,-计算结果!B$18,1))-SUM(OFFSET(J2286,0,0,-计算结果!B$18,1)),SUM(OFFSET(I2286,0,0,-ROW(),1))-SUM(OFFSET(J2286,0,0,-ROW(),1)))</f>
        <v>-418.99999999999272</v>
      </c>
      <c r="L2286" s="35" t="str">
        <f t="shared" ca="1" si="141"/>
        <v>卖</v>
      </c>
      <c r="M2286" s="4" t="str">
        <f t="shared" ca="1" si="142"/>
        <v/>
      </c>
      <c r="N2286" s="3">
        <f ca="1">IF(L2285="买",E2286/E2285-1,0)-IF(M2286=1,计算结果!B$17,0)</f>
        <v>0</v>
      </c>
      <c r="O2286" s="2">
        <f t="shared" ca="1" si="143"/>
        <v>2.0894237082402842</v>
      </c>
      <c r="P2286" s="3">
        <f ca="1">1-O2286/MAX(O$2:O2286)</f>
        <v>0.62970928440624707</v>
      </c>
    </row>
    <row r="2287" spans="1:16" x14ac:dyDescent="0.15">
      <c r="A2287" s="1">
        <v>41799</v>
      </c>
      <c r="B2287">
        <v>2128.2199999999998</v>
      </c>
      <c r="C2287">
        <v>2153.9</v>
      </c>
      <c r="D2287">
        <v>2126.67</v>
      </c>
      <c r="E2287" s="2">
        <v>2134.2800000000002</v>
      </c>
      <c r="F2287" s="16">
        <v>35326730240</v>
      </c>
      <c r="G2287" s="3">
        <f t="shared" si="140"/>
        <v>-2.0611602458386891E-4</v>
      </c>
      <c r="H2287" s="3">
        <f>1-E2287/MAX(E$2:E2287)</f>
        <v>0.63685428435309333</v>
      </c>
      <c r="I2287" s="32">
        <v>301.68627450980387</v>
      </c>
      <c r="J2287" s="32">
        <v>615.68627450980387</v>
      </c>
      <c r="K2287" s="34">
        <f ca="1">IF(ROW()&gt;计算结果!B$18+1,SUM(OFFSET(I2287,0,0,-计算结果!B$18,1))-SUM(OFFSET(J2287,0,0,-计算结果!B$18,1)),SUM(OFFSET(I2287,0,0,-ROW(),1))-SUM(OFFSET(J2287,0,0,-ROW(),1)))</f>
        <v>98</v>
      </c>
      <c r="L2287" s="35" t="str">
        <f t="shared" ca="1" si="141"/>
        <v>买</v>
      </c>
      <c r="M2287" s="4">
        <f t="shared" ca="1" si="142"/>
        <v>1</v>
      </c>
      <c r="N2287" s="3">
        <f ca="1">IF(L2286="买",E2287/E2286-1,0)-IF(M2287=1,计算结果!B$17,0)</f>
        <v>0</v>
      </c>
      <c r="O2287" s="2">
        <f t="shared" ca="1" si="143"/>
        <v>2.0894237082402842</v>
      </c>
      <c r="P2287" s="3">
        <f ca="1">1-O2287/MAX(O$2:O2287)</f>
        <v>0.62970928440624707</v>
      </c>
    </row>
    <row r="2288" spans="1:16" x14ac:dyDescent="0.15">
      <c r="A2288" s="1">
        <v>41800</v>
      </c>
      <c r="B2288">
        <v>2138.67</v>
      </c>
      <c r="C2288">
        <v>2161.5300000000002</v>
      </c>
      <c r="D2288">
        <v>2132.4499999999998</v>
      </c>
      <c r="E2288" s="2">
        <v>2161.27</v>
      </c>
      <c r="F2288" s="16">
        <v>44416139264</v>
      </c>
      <c r="G2288" s="3">
        <f t="shared" si="140"/>
        <v>1.2645950859305977E-2</v>
      </c>
      <c r="H2288" s="3">
        <f>1-E2288/MAX(E$2:E2288)</f>
        <v>0.63226196147825497</v>
      </c>
      <c r="I2288" s="32">
        <v>845.95750708215292</v>
      </c>
      <c r="J2288" s="32">
        <v>104.95750708215292</v>
      </c>
      <c r="K2288" s="34">
        <f ca="1">IF(ROW()&gt;计算结果!B$18+1,SUM(OFFSET(I2288,0,0,-计算结果!B$18,1))-SUM(OFFSET(J2288,0,0,-计算结果!B$18,1)),SUM(OFFSET(I2288,0,0,-ROW(),1))-SUM(OFFSET(J2288,0,0,-ROW(),1)))</f>
        <v>520</v>
      </c>
      <c r="L2288" s="35" t="str">
        <f t="shared" ca="1" si="141"/>
        <v>买</v>
      </c>
      <c r="M2288" s="4" t="str">
        <f t="shared" ca="1" si="142"/>
        <v/>
      </c>
      <c r="N2288" s="3">
        <f ca="1">IF(L2287="买",E2288/E2287-1,0)-IF(M2288=1,计算结果!B$17,0)</f>
        <v>1.2645950859305977E-2</v>
      </c>
      <c r="O2288" s="2">
        <f t="shared" ca="1" si="143"/>
        <v>2.1158464577789595</v>
      </c>
      <c r="P2288" s="3">
        <f ca="1">1-O2288/MAX(O$2:O2288)</f>
        <v>0.62502660621319128</v>
      </c>
    </row>
    <row r="2289" spans="1:16" x14ac:dyDescent="0.15">
      <c r="A2289" s="1">
        <v>41801</v>
      </c>
      <c r="B2289">
        <v>2156.15</v>
      </c>
      <c r="C2289">
        <v>2163.61</v>
      </c>
      <c r="D2289">
        <v>2152.08</v>
      </c>
      <c r="E2289" s="2">
        <v>2160.77</v>
      </c>
      <c r="F2289" s="16">
        <v>37311082496</v>
      </c>
      <c r="G2289" s="3">
        <f t="shared" si="140"/>
        <v>-2.3134545892000702E-4</v>
      </c>
      <c r="H2289" s="3">
        <f>1-E2289/MAX(E$2:E2289)</f>
        <v>0.63234703600353903</v>
      </c>
      <c r="I2289" s="32">
        <v>502.66666666666663</v>
      </c>
      <c r="J2289" s="32">
        <v>386.66666666666663</v>
      </c>
      <c r="K2289" s="34">
        <f ca="1">IF(ROW()&gt;计算结果!B$18+1,SUM(OFFSET(I2289,0,0,-计算结果!B$18,1))-SUM(OFFSET(J2289,0,0,-计算结果!B$18,1)),SUM(OFFSET(I2289,0,0,-ROW(),1))-SUM(OFFSET(J2289,0,0,-ROW(),1)))</f>
        <v>1006.9999999999927</v>
      </c>
      <c r="L2289" s="35" t="str">
        <f t="shared" ca="1" si="141"/>
        <v>买</v>
      </c>
      <c r="M2289" s="4" t="str">
        <f t="shared" ca="1" si="142"/>
        <v/>
      </c>
      <c r="N2289" s="3">
        <f ca="1">IF(L2288="买",E2289/E2288-1,0)-IF(M2289=1,计算结果!B$17,0)</f>
        <v>-2.3134545892000702E-4</v>
      </c>
      <c r="O2289" s="2">
        <f t="shared" ca="1" si="143"/>
        <v>2.1153569663091805</v>
      </c>
      <c r="P2289" s="3">
        <f ca="1">1-O2289/MAX(O$2:O2289)</f>
        <v>0.62511335460505968</v>
      </c>
    </row>
    <row r="2290" spans="1:16" x14ac:dyDescent="0.15">
      <c r="A2290" s="1">
        <v>41802</v>
      </c>
      <c r="B2290">
        <v>2156.7600000000002</v>
      </c>
      <c r="C2290">
        <v>2160.9899999999998</v>
      </c>
      <c r="D2290">
        <v>2148.41</v>
      </c>
      <c r="E2290" s="2">
        <v>2153.41</v>
      </c>
      <c r="F2290" s="16">
        <v>37252042752</v>
      </c>
      <c r="G2290" s="3">
        <f t="shared" si="140"/>
        <v>-3.4061931626226949E-3</v>
      </c>
      <c r="H2290" s="3">
        <f>1-E2290/MAX(E$2:E2290)</f>
        <v>0.6335993330157218</v>
      </c>
      <c r="I2290" s="32">
        <v>324.00000000000006</v>
      </c>
      <c r="J2290" s="32">
        <v>600</v>
      </c>
      <c r="K2290" s="34">
        <f ca="1">IF(ROW()&gt;计算结果!B$18+1,SUM(OFFSET(I2290,0,0,-计算结果!B$18,1))-SUM(OFFSET(J2290,0,0,-计算结果!B$18,1)),SUM(OFFSET(I2290,0,0,-ROW(),1))-SUM(OFFSET(J2290,0,0,-ROW(),1)))</f>
        <v>254</v>
      </c>
      <c r="L2290" s="35" t="str">
        <f t="shared" ca="1" si="141"/>
        <v>买</v>
      </c>
      <c r="M2290" s="4" t="str">
        <f t="shared" ca="1" si="142"/>
        <v/>
      </c>
      <c r="N2290" s="3">
        <f ca="1">IF(L2289="买",E2290/E2289-1,0)-IF(M2290=1,计算结果!B$17,0)</f>
        <v>-3.4061931626226949E-3</v>
      </c>
      <c r="O2290" s="2">
        <f t="shared" ca="1" si="143"/>
        <v>2.108151651874032</v>
      </c>
      <c r="P2290" s="3">
        <f ca="1">1-O2290/MAX(O$2:O2290)</f>
        <v>0.62639029093336251</v>
      </c>
    </row>
    <row r="2291" spans="1:16" x14ac:dyDescent="0.15">
      <c r="A2291" s="1">
        <v>41803</v>
      </c>
      <c r="B2291">
        <v>2150.9899999999998</v>
      </c>
      <c r="C2291">
        <v>2183.64</v>
      </c>
      <c r="D2291">
        <v>2150.5700000000002</v>
      </c>
      <c r="E2291" s="2">
        <v>2176.2399999999998</v>
      </c>
      <c r="F2291" s="16">
        <v>51765510144</v>
      </c>
      <c r="G2291" s="3">
        <f t="shared" si="140"/>
        <v>1.0601789719560939E-2</v>
      </c>
      <c r="H2291" s="3">
        <f>1-E2291/MAX(E$2:E2291)</f>
        <v>0.62971483019124763</v>
      </c>
      <c r="I2291" s="32">
        <v>775.15625</v>
      </c>
      <c r="J2291" s="32">
        <v>160.15625</v>
      </c>
      <c r="K2291" s="34">
        <f ca="1">IF(ROW()&gt;计算结果!B$18+1,SUM(OFFSET(I2291,0,0,-计算结果!B$18,1))-SUM(OFFSET(J2291,0,0,-计算结果!B$18,1)),SUM(OFFSET(I2291,0,0,-ROW(),1))-SUM(OFFSET(J2291,0,0,-ROW(),1)))</f>
        <v>128</v>
      </c>
      <c r="L2291" s="35" t="str">
        <f t="shared" ca="1" si="141"/>
        <v>买</v>
      </c>
      <c r="M2291" s="4" t="str">
        <f t="shared" ca="1" si="142"/>
        <v/>
      </c>
      <c r="N2291" s="3">
        <f ca="1">IF(L2290="买",E2291/E2290-1,0)-IF(M2291=1,计算结果!B$17,0)</f>
        <v>1.0601789719560939E-2</v>
      </c>
      <c r="O2291" s="2">
        <f t="shared" ca="1" si="143"/>
        <v>2.1305018323841454</v>
      </c>
      <c r="P2291" s="3">
        <f ca="1">1-O2291/MAX(O$2:O2291)</f>
        <v>0.62242935936065169</v>
      </c>
    </row>
    <row r="2292" spans="1:16" x14ac:dyDescent="0.15">
      <c r="A2292" s="1">
        <v>41806</v>
      </c>
      <c r="B2292">
        <v>2176.44</v>
      </c>
      <c r="C2292">
        <v>2196.34</v>
      </c>
      <c r="D2292">
        <v>2174.2800000000002</v>
      </c>
      <c r="E2292" s="2">
        <v>2191.86</v>
      </c>
      <c r="F2292" s="16">
        <v>56904298496</v>
      </c>
      <c r="G2292" s="3">
        <f t="shared" si="140"/>
        <v>7.1775171856047759E-3</v>
      </c>
      <c r="H2292" s="3">
        <f>1-E2292/MAX(E$2:E2292)</f>
        <v>0.62705710202137066</v>
      </c>
      <c r="I2292" s="32">
        <v>629.21212121212125</v>
      </c>
      <c r="J2292" s="32">
        <v>271.21212121212125</v>
      </c>
      <c r="K2292" s="34">
        <f ca="1">IF(ROW()&gt;计算结果!B$18+1,SUM(OFFSET(I2292,0,0,-计算结果!B$18,1))-SUM(OFFSET(J2292,0,0,-计算结果!B$18,1)),SUM(OFFSET(I2292,0,0,-ROW(),1))-SUM(OFFSET(J2292,0,0,-ROW(),1)))</f>
        <v>633</v>
      </c>
      <c r="L2292" s="35" t="str">
        <f t="shared" ca="1" si="141"/>
        <v>买</v>
      </c>
      <c r="M2292" s="4" t="str">
        <f t="shared" ca="1" si="142"/>
        <v/>
      </c>
      <c r="N2292" s="3">
        <f ca="1">IF(L2291="买",E2292/E2291-1,0)-IF(M2292=1,计算结果!B$17,0)</f>
        <v>7.1775171856047759E-3</v>
      </c>
      <c r="O2292" s="2">
        <f t="shared" ca="1" si="143"/>
        <v>2.145793545900045</v>
      </c>
      <c r="P2292" s="3">
        <f ca="1">1-O2292/MAX(O$2:O2292)</f>
        <v>0.61971933959868297</v>
      </c>
    </row>
    <row r="2293" spans="1:16" x14ac:dyDescent="0.15">
      <c r="A2293" s="1">
        <v>41807</v>
      </c>
      <c r="B2293">
        <v>2185.6799999999998</v>
      </c>
      <c r="C2293">
        <v>2185.6799999999998</v>
      </c>
      <c r="D2293">
        <v>2168.44</v>
      </c>
      <c r="E2293" s="2">
        <v>2169.67</v>
      </c>
      <c r="F2293" s="16">
        <v>46244978688</v>
      </c>
      <c r="G2293" s="3">
        <f t="shared" si="140"/>
        <v>-1.012382177693838E-2</v>
      </c>
      <c r="H2293" s="3">
        <f>1-E2293/MAX(E$2:E2293)</f>
        <v>0.63083270945348124</v>
      </c>
      <c r="I2293" s="32">
        <v>187.26315789473682</v>
      </c>
      <c r="J2293" s="32">
        <v>780.26315789473688</v>
      </c>
      <c r="K2293" s="34">
        <f ca="1">IF(ROW()&gt;计算结果!B$18+1,SUM(OFFSET(I2293,0,0,-计算结果!B$18,1))-SUM(OFFSET(J2293,0,0,-计算结果!B$18,1)),SUM(OFFSET(I2293,0,0,-ROW(),1))-SUM(OFFSET(J2293,0,0,-ROW(),1)))</f>
        <v>373.99999999999272</v>
      </c>
      <c r="L2293" s="35" t="str">
        <f t="shared" ca="1" si="141"/>
        <v>买</v>
      </c>
      <c r="M2293" s="4" t="str">
        <f t="shared" ca="1" si="142"/>
        <v/>
      </c>
      <c r="N2293" s="3">
        <f ca="1">IF(L2292="买",E2293/E2292-1,0)-IF(M2293=1,计算结果!B$17,0)</f>
        <v>-1.012382177693838E-2</v>
      </c>
      <c r="O2293" s="2">
        <f t="shared" ca="1" si="143"/>
        <v>2.1240699144712485</v>
      </c>
      <c r="P2293" s="3">
        <f ca="1">1-O2293/MAX(O$2:O2293)</f>
        <v>0.62356923322980229</v>
      </c>
    </row>
    <row r="2294" spans="1:16" x14ac:dyDescent="0.15">
      <c r="A2294" s="1">
        <v>41808</v>
      </c>
      <c r="B2294">
        <v>2169.25</v>
      </c>
      <c r="C2294">
        <v>2172.5500000000002</v>
      </c>
      <c r="D2294">
        <v>2158.5</v>
      </c>
      <c r="E2294" s="2">
        <v>2160.2399999999998</v>
      </c>
      <c r="F2294" s="16">
        <v>42538094592</v>
      </c>
      <c r="G2294" s="3">
        <f t="shared" si="140"/>
        <v>-4.3462830753064896E-3</v>
      </c>
      <c r="H2294" s="3">
        <f>1-E2294/MAX(E$2:E2294)</f>
        <v>0.63243721500034034</v>
      </c>
      <c r="I2294" s="32">
        <v>251.95238095238093</v>
      </c>
      <c r="J2294" s="32">
        <v>680.95238095238096</v>
      </c>
      <c r="K2294" s="34">
        <f ca="1">IF(ROW()&gt;计算结果!B$18+1,SUM(OFFSET(I2294,0,0,-计算结果!B$18,1))-SUM(OFFSET(J2294,0,0,-计算结果!B$18,1)),SUM(OFFSET(I2294,0,0,-ROW(),1))-SUM(OFFSET(J2294,0,0,-ROW(),1)))</f>
        <v>-47.999999999992724</v>
      </c>
      <c r="L2294" s="35" t="str">
        <f t="shared" ca="1" si="141"/>
        <v>卖</v>
      </c>
      <c r="M2294" s="4">
        <f t="shared" ca="1" si="142"/>
        <v>1</v>
      </c>
      <c r="N2294" s="3">
        <f ca="1">IF(L2293="买",E2294/E2293-1,0)-IF(M2294=1,计算结果!B$17,0)</f>
        <v>-4.3462830753064896E-3</v>
      </c>
      <c r="O2294" s="2">
        <f t="shared" ca="1" si="143"/>
        <v>2.1148381053512142</v>
      </c>
      <c r="P2294" s="3">
        <f ca="1">1-O2294/MAX(O$2:O2294)</f>
        <v>0.62520530790044027</v>
      </c>
    </row>
    <row r="2295" spans="1:16" x14ac:dyDescent="0.15">
      <c r="A2295" s="1">
        <v>41809</v>
      </c>
      <c r="B2295">
        <v>2161.4299999999998</v>
      </c>
      <c r="C2295">
        <v>2166.41</v>
      </c>
      <c r="D2295">
        <v>2119.5</v>
      </c>
      <c r="E2295" s="2">
        <v>2126.91</v>
      </c>
      <c r="F2295" s="16">
        <v>46029746176</v>
      </c>
      <c r="G2295" s="3">
        <f t="shared" si="140"/>
        <v>-1.5428841239862212E-2</v>
      </c>
      <c r="H2295" s="3">
        <f>1-E2295/MAX(E$2:E2295)</f>
        <v>0.63810828285578169</v>
      </c>
      <c r="I2295" s="32">
        <v>80.010989010989007</v>
      </c>
      <c r="J2295" s="32">
        <v>889.01098901098896</v>
      </c>
      <c r="K2295" s="34">
        <f ca="1">IF(ROW()&gt;计算结果!B$18+1,SUM(OFFSET(I2295,0,0,-计算结果!B$18,1))-SUM(OFFSET(J2295,0,0,-计算结果!B$18,1)),SUM(OFFSET(I2295,0,0,-ROW(),1))-SUM(OFFSET(J2295,0,0,-ROW(),1)))</f>
        <v>-569.00000000000728</v>
      </c>
      <c r="L2295" s="35" t="str">
        <f t="shared" ca="1" si="141"/>
        <v>卖</v>
      </c>
      <c r="M2295" s="4" t="str">
        <f t="shared" ca="1" si="142"/>
        <v/>
      </c>
      <c r="N2295" s="3">
        <f ca="1">IF(L2294="买",E2295/E2294-1,0)-IF(M2295=1,计算结果!B$17,0)</f>
        <v>0</v>
      </c>
      <c r="O2295" s="2">
        <f t="shared" ca="1" si="143"/>
        <v>2.1148381053512142</v>
      </c>
      <c r="P2295" s="3">
        <f ca="1">1-O2295/MAX(O$2:O2295)</f>
        <v>0.62520530790044027</v>
      </c>
    </row>
    <row r="2296" spans="1:16" x14ac:dyDescent="0.15">
      <c r="A2296" s="1">
        <v>41810</v>
      </c>
      <c r="B2296">
        <v>2124.96</v>
      </c>
      <c r="C2296">
        <v>2137.0300000000002</v>
      </c>
      <c r="D2296">
        <v>2120.81</v>
      </c>
      <c r="E2296" s="2">
        <v>2136.73</v>
      </c>
      <c r="F2296" s="16">
        <v>35425714176</v>
      </c>
      <c r="G2296" s="3">
        <f t="shared" si="140"/>
        <v>4.6170265784637454E-3</v>
      </c>
      <c r="H2296" s="3">
        <f>1-E2296/MAX(E$2:E2296)</f>
        <v>0.63643741917920105</v>
      </c>
      <c r="I2296" s="32">
        <v>747.99356913183283</v>
      </c>
      <c r="J2296" s="32">
        <v>181.99356913183283</v>
      </c>
      <c r="K2296" s="34">
        <f ca="1">IF(ROW()&gt;计算结果!B$18+1,SUM(OFFSET(I2296,0,0,-计算结果!B$18,1))-SUM(OFFSET(J2296,0,0,-计算结果!B$18,1)),SUM(OFFSET(I2296,0,0,-ROW(),1))-SUM(OFFSET(J2296,0,0,-ROW(),1)))</f>
        <v>875</v>
      </c>
      <c r="L2296" s="35" t="str">
        <f t="shared" ca="1" si="141"/>
        <v>买</v>
      </c>
      <c r="M2296" s="4">
        <f t="shared" ca="1" si="142"/>
        <v>1</v>
      </c>
      <c r="N2296" s="3">
        <f ca="1">IF(L2295="买",E2296/E2295-1,0)-IF(M2296=1,计算结果!B$17,0)</f>
        <v>0</v>
      </c>
      <c r="O2296" s="2">
        <f t="shared" ca="1" si="143"/>
        <v>2.1148381053512142</v>
      </c>
      <c r="P2296" s="3">
        <f ca="1">1-O2296/MAX(O$2:O2296)</f>
        <v>0.62520530790044027</v>
      </c>
    </row>
    <row r="2297" spans="1:16" x14ac:dyDescent="0.15">
      <c r="A2297" s="1">
        <v>41813</v>
      </c>
      <c r="B2297">
        <v>2137.9299999999998</v>
      </c>
      <c r="C2297">
        <v>2147.23</v>
      </c>
      <c r="D2297">
        <v>2132.4499999999998</v>
      </c>
      <c r="E2297" s="2">
        <v>2134.11</v>
      </c>
      <c r="F2297" s="16">
        <v>37112430592</v>
      </c>
      <c r="G2297" s="3">
        <f t="shared" si="140"/>
        <v>-1.2261727031491754E-3</v>
      </c>
      <c r="H2297" s="3">
        <f>1-E2297/MAX(E$2:E2297)</f>
        <v>0.63688320969168988</v>
      </c>
      <c r="I2297" s="32">
        <v>624.14754098360652</v>
      </c>
      <c r="J2297" s="32">
        <v>281.14754098360652</v>
      </c>
      <c r="K2297" s="34">
        <f ca="1">IF(ROW()&gt;计算结果!B$18+1,SUM(OFFSET(I2297,0,0,-计算结果!B$18,1))-SUM(OFFSET(J2297,0,0,-计算结果!B$18,1)),SUM(OFFSET(I2297,0,0,-ROW(),1))-SUM(OFFSET(J2297,0,0,-ROW(),1)))</f>
        <v>968.00000000000728</v>
      </c>
      <c r="L2297" s="35" t="str">
        <f t="shared" ca="1" si="141"/>
        <v>买</v>
      </c>
      <c r="M2297" s="4" t="str">
        <f t="shared" ca="1" si="142"/>
        <v/>
      </c>
      <c r="N2297" s="3">
        <f ca="1">IF(L2296="买",E2297/E2296-1,0)-IF(M2297=1,计算结果!B$17,0)</f>
        <v>-1.2261727031491754E-3</v>
      </c>
      <c r="O2297" s="2">
        <f t="shared" ca="1" si="143"/>
        <v>2.1122449485948529</v>
      </c>
      <c r="P2297" s="3">
        <f ca="1">1-O2297/MAX(O$2:O2297)</f>
        <v>0.62566487092117795</v>
      </c>
    </row>
    <row r="2298" spans="1:16" x14ac:dyDescent="0.15">
      <c r="A2298" s="1">
        <v>41814</v>
      </c>
      <c r="B2298">
        <v>2131.69</v>
      </c>
      <c r="C2298">
        <v>2145.21</v>
      </c>
      <c r="D2298">
        <v>2130.29</v>
      </c>
      <c r="E2298" s="2">
        <v>2144.8200000000002</v>
      </c>
      <c r="F2298" s="16">
        <v>38778507264</v>
      </c>
      <c r="G2298" s="3">
        <f t="shared" si="140"/>
        <v>5.0184854576380555E-3</v>
      </c>
      <c r="H2298" s="3">
        <f>1-E2298/MAX(E$2:E2298)</f>
        <v>0.6350609133601034</v>
      </c>
      <c r="I2298" s="32">
        <v>695.92156862745105</v>
      </c>
      <c r="J2298" s="32">
        <v>228.92156862745105</v>
      </c>
      <c r="K2298" s="34">
        <f ca="1">IF(ROW()&gt;计算结果!B$18+1,SUM(OFFSET(I2298,0,0,-计算结果!B$18,1))-SUM(OFFSET(J2298,0,0,-计算结果!B$18,1)),SUM(OFFSET(I2298,0,0,-ROW(),1))-SUM(OFFSET(J2298,0,0,-ROW(),1)))</f>
        <v>1425.9999999999927</v>
      </c>
      <c r="L2298" s="35" t="str">
        <f t="shared" ca="1" si="141"/>
        <v>买</v>
      </c>
      <c r="M2298" s="4" t="str">
        <f t="shared" ca="1" si="142"/>
        <v/>
      </c>
      <c r="N2298" s="3">
        <f ca="1">IF(L2297="买",E2298/E2297-1,0)-IF(M2298=1,计算结果!B$17,0)</f>
        <v>5.0184854576380555E-3</v>
      </c>
      <c r="O2298" s="2">
        <f t="shared" ca="1" si="143"/>
        <v>2.1228452191523455</v>
      </c>
      <c r="P2298" s="3">
        <f ca="1">1-O2298/MAX(O$2:O2298)</f>
        <v>0.62378627551961285</v>
      </c>
    </row>
    <row r="2299" spans="1:16" x14ac:dyDescent="0.15">
      <c r="A2299" s="1">
        <v>41815</v>
      </c>
      <c r="B2299">
        <v>2141.73</v>
      </c>
      <c r="C2299">
        <v>2141.73</v>
      </c>
      <c r="D2299">
        <v>2126.0300000000002</v>
      </c>
      <c r="E2299" s="2">
        <v>2133.37</v>
      </c>
      <c r="F2299" s="16">
        <v>33809315840</v>
      </c>
      <c r="G2299" s="3">
        <f t="shared" si="140"/>
        <v>-5.3384433192530389E-3</v>
      </c>
      <c r="H2299" s="3">
        <f>1-E2299/MAX(E$2:E2299)</f>
        <v>0.63700911998911047</v>
      </c>
      <c r="I2299" s="32">
        <v>260.2131147540984</v>
      </c>
      <c r="J2299" s="32">
        <v>667.21311475409834</v>
      </c>
      <c r="K2299" s="34">
        <f ca="1">IF(ROW()&gt;计算结果!B$18+1,SUM(OFFSET(I2299,0,0,-计算结果!B$18,1))-SUM(OFFSET(J2299,0,0,-计算结果!B$18,1)),SUM(OFFSET(I2299,0,0,-ROW(),1))-SUM(OFFSET(J2299,0,0,-ROW(),1)))</f>
        <v>399.99999999999272</v>
      </c>
      <c r="L2299" s="35" t="str">
        <f t="shared" ca="1" si="141"/>
        <v>买</v>
      </c>
      <c r="M2299" s="4" t="str">
        <f t="shared" ca="1" si="142"/>
        <v/>
      </c>
      <c r="N2299" s="3">
        <f ca="1">IF(L2298="买",E2299/E2298-1,0)-IF(M2299=1,计算结果!B$17,0)</f>
        <v>-5.3384433192530389E-3</v>
      </c>
      <c r="O2299" s="2">
        <f t="shared" ca="1" si="143"/>
        <v>2.1115125302743536</v>
      </c>
      <c r="P2299" s="3">
        <f ca="1">1-O2299/MAX(O$2:O2299)</f>
        <v>0.62579467116367637</v>
      </c>
    </row>
    <row r="2300" spans="1:16" x14ac:dyDescent="0.15">
      <c r="A2300" s="1">
        <v>41816</v>
      </c>
      <c r="B2300">
        <v>2135.16</v>
      </c>
      <c r="C2300">
        <v>2151.11</v>
      </c>
      <c r="D2300">
        <v>2134.89</v>
      </c>
      <c r="E2300" s="2">
        <v>2149.08</v>
      </c>
      <c r="F2300" s="16">
        <v>40601837568</v>
      </c>
      <c r="G2300" s="3">
        <f t="shared" si="140"/>
        <v>7.3639359323511844E-3</v>
      </c>
      <c r="H2300" s="3">
        <f>1-E2300/MAX(E$2:E2300)</f>
        <v>0.63433607840468254</v>
      </c>
      <c r="I2300" s="32">
        <v>842.936170212766</v>
      </c>
      <c r="J2300" s="32">
        <v>98.936170212766001</v>
      </c>
      <c r="K2300" s="34">
        <f ca="1">IF(ROW()&gt;计算结果!B$18+1,SUM(OFFSET(I2300,0,0,-计算结果!B$18,1))-SUM(OFFSET(J2300,0,0,-计算结果!B$18,1)),SUM(OFFSET(I2300,0,0,-ROW(),1))-SUM(OFFSET(J2300,0,0,-ROW(),1)))</f>
        <v>1510.0000000000073</v>
      </c>
      <c r="L2300" s="35" t="str">
        <f t="shared" ca="1" si="141"/>
        <v>买</v>
      </c>
      <c r="M2300" s="4" t="str">
        <f t="shared" ca="1" si="142"/>
        <v/>
      </c>
      <c r="N2300" s="3">
        <f ca="1">IF(L2299="买",E2300/E2299-1,0)-IF(M2300=1,计算结果!B$17,0)</f>
        <v>7.3639359323511844E-3</v>
      </c>
      <c r="O2300" s="2">
        <f t="shared" ca="1" si="143"/>
        <v>2.1270615732676506</v>
      </c>
      <c r="P2300" s="3">
        <f ca="1">1-O2300/MAX(O$2:O2300)</f>
        <v>0.62303904709658142</v>
      </c>
    </row>
    <row r="2301" spans="1:16" x14ac:dyDescent="0.15">
      <c r="A2301" s="1">
        <v>41817</v>
      </c>
      <c r="B2301">
        <v>2146.37</v>
      </c>
      <c r="C2301">
        <v>2159.5300000000002</v>
      </c>
      <c r="D2301">
        <v>2138.9299999999998</v>
      </c>
      <c r="E2301" s="2">
        <v>2150.2600000000002</v>
      </c>
      <c r="F2301" s="16">
        <v>45525671936</v>
      </c>
      <c r="G2301" s="3">
        <f t="shared" si="140"/>
        <v>5.4907216111099721E-4</v>
      </c>
      <c r="H2301" s="3">
        <f>1-E2301/MAX(E$2:E2301)</f>
        <v>0.63413530252501182</v>
      </c>
      <c r="I2301" s="32">
        <v>681.10204081632651</v>
      </c>
      <c r="J2301" s="32">
        <v>230.10204081632651</v>
      </c>
      <c r="K2301" s="34">
        <f ca="1">IF(ROW()&gt;计算结果!B$18+1,SUM(OFFSET(I2301,0,0,-计算结果!B$18,1))-SUM(OFFSET(J2301,0,0,-计算结果!B$18,1)),SUM(OFFSET(I2301,0,0,-ROW(),1))-SUM(OFFSET(J2301,0,0,-ROW(),1)))</f>
        <v>1163</v>
      </c>
      <c r="L2301" s="35" t="str">
        <f t="shared" ca="1" si="141"/>
        <v>买</v>
      </c>
      <c r="M2301" s="4" t="str">
        <f t="shared" ca="1" si="142"/>
        <v/>
      </c>
      <c r="N2301" s="3">
        <f ca="1">IF(L2300="买",E2301/E2300-1,0)-IF(M2301=1,计算结果!B$17,0)</f>
        <v>5.4907216111099721E-4</v>
      </c>
      <c r="O2301" s="2">
        <f t="shared" ca="1" si="143"/>
        <v>2.1282294835625009</v>
      </c>
      <c r="P2301" s="3">
        <f ca="1">1-O2301/MAX(O$2:O2301)</f>
        <v>0.62283206833151616</v>
      </c>
    </row>
    <row r="2302" spans="1:16" x14ac:dyDescent="0.15">
      <c r="A2302" s="1">
        <v>41820</v>
      </c>
      <c r="B2302">
        <v>2152.31</v>
      </c>
      <c r="C2302">
        <v>2168.2199999999998</v>
      </c>
      <c r="D2302">
        <v>2152.31</v>
      </c>
      <c r="E2302" s="2">
        <v>2165.12</v>
      </c>
      <c r="F2302" s="16">
        <v>50277572608</v>
      </c>
      <c r="G2302" s="3">
        <f t="shared" si="140"/>
        <v>6.9107921832707309E-3</v>
      </c>
      <c r="H2302" s="3">
        <f>1-E2302/MAX(E$2:E2302)</f>
        <v>0.63160688763356698</v>
      </c>
      <c r="I2302" s="32">
        <v>703.93721973094171</v>
      </c>
      <c r="J2302" s="32">
        <v>217.93721973094171</v>
      </c>
      <c r="K2302" s="34">
        <f ca="1">IF(ROW()&gt;计算结果!B$18+1,SUM(OFFSET(I2302,0,0,-计算结果!B$18,1))-SUM(OFFSET(J2302,0,0,-计算结果!B$18,1)),SUM(OFFSET(I2302,0,0,-ROW(),1))-SUM(OFFSET(J2302,0,0,-ROW(),1)))</f>
        <v>1514</v>
      </c>
      <c r="L2302" s="35" t="str">
        <f t="shared" ca="1" si="141"/>
        <v>买</v>
      </c>
      <c r="M2302" s="4" t="str">
        <f t="shared" ca="1" si="142"/>
        <v/>
      </c>
      <c r="N2302" s="3">
        <f ca="1">IF(L2301="买",E2302/E2301-1,0)-IF(M2302=1,计算结果!B$17,0)</f>
        <v>6.9107921832707309E-3</v>
      </c>
      <c r="O2302" s="2">
        <f t="shared" ca="1" si="143"/>
        <v>2.1429372352417109</v>
      </c>
      <c r="P2302" s="3">
        <f ca="1">1-O2302/MAX(O$2:O2302)</f>
        <v>0.62022553913756129</v>
      </c>
    </row>
    <row r="2303" spans="1:16" x14ac:dyDescent="0.15">
      <c r="A2303" s="1">
        <v>41821</v>
      </c>
      <c r="B2303">
        <v>2169.1999999999998</v>
      </c>
      <c r="C2303">
        <v>2171.15</v>
      </c>
      <c r="D2303">
        <v>2157.13</v>
      </c>
      <c r="E2303" s="2">
        <v>2164.56</v>
      </c>
      <c r="F2303" s="16">
        <v>49936285696</v>
      </c>
      <c r="G2303" s="3">
        <f t="shared" si="140"/>
        <v>-2.586461720366362E-4</v>
      </c>
      <c r="H2303" s="3">
        <f>1-E2303/MAX(E$2:E2303)</f>
        <v>0.63170217110188531</v>
      </c>
      <c r="I2303" s="32">
        <v>584.20512820512818</v>
      </c>
      <c r="J2303" s="32">
        <v>328.20512820512818</v>
      </c>
      <c r="K2303" s="34">
        <f ca="1">IF(ROW()&gt;计算结果!B$18+1,SUM(OFFSET(I2303,0,0,-计算结果!B$18,1))-SUM(OFFSET(J2303,0,0,-计算结果!B$18,1)),SUM(OFFSET(I2303,0,0,-ROW(),1))-SUM(OFFSET(J2303,0,0,-ROW(),1)))</f>
        <v>1865.0000000000036</v>
      </c>
      <c r="L2303" s="35" t="str">
        <f t="shared" ca="1" si="141"/>
        <v>买</v>
      </c>
      <c r="M2303" s="4" t="str">
        <f t="shared" ca="1" si="142"/>
        <v/>
      </c>
      <c r="N2303" s="3">
        <f ca="1">IF(L2302="买",E2303/E2302-1,0)-IF(M2303=1,计算结果!B$17,0)</f>
        <v>-2.586461720366362E-4</v>
      </c>
      <c r="O2303" s="2">
        <f t="shared" ca="1" si="143"/>
        <v>2.142382972728901</v>
      </c>
      <c r="P2303" s="3">
        <f ca="1">1-O2303/MAX(O$2:O2303)</f>
        <v>0.62032376634810049</v>
      </c>
    </row>
    <row r="2304" spans="1:16" x14ac:dyDescent="0.15">
      <c r="A2304" s="1">
        <v>41822</v>
      </c>
      <c r="B2304">
        <v>2164</v>
      </c>
      <c r="C2304">
        <v>2171.5100000000002</v>
      </c>
      <c r="D2304">
        <v>2155.61</v>
      </c>
      <c r="E2304" s="2">
        <v>2170.87</v>
      </c>
      <c r="F2304" s="16">
        <v>53273657344</v>
      </c>
      <c r="G2304" s="3">
        <f t="shared" si="140"/>
        <v>2.9151421074029571E-3</v>
      </c>
      <c r="H2304" s="3">
        <f>1-E2304/MAX(E$2:E2304)</f>
        <v>0.63062853059279922</v>
      </c>
      <c r="I2304" s="32">
        <v>610.72566371681421</v>
      </c>
      <c r="J2304" s="32">
        <v>286.72566371681421</v>
      </c>
      <c r="K2304" s="34">
        <f ca="1">IF(ROW()&gt;计算结果!B$18+1,SUM(OFFSET(I2304,0,0,-计算结果!B$18,1))-SUM(OFFSET(J2304,0,0,-计算结果!B$18,1)),SUM(OFFSET(I2304,0,0,-ROW(),1))-SUM(OFFSET(J2304,0,0,-ROW(),1)))</f>
        <v>2948.0000000000036</v>
      </c>
      <c r="L2304" s="35" t="str">
        <f t="shared" ca="1" si="141"/>
        <v>买</v>
      </c>
      <c r="M2304" s="4" t="str">
        <f t="shared" ca="1" si="142"/>
        <v/>
      </c>
      <c r="N2304" s="3">
        <f ca="1">IF(L2303="买",E2304/E2303-1,0)-IF(M2304=1,计算结果!B$17,0)</f>
        <v>2.9151421074029571E-3</v>
      </c>
      <c r="O2304" s="2">
        <f t="shared" ca="1" si="143"/>
        <v>2.1486283235428862</v>
      </c>
      <c r="P2304" s="3">
        <f ca="1">1-O2304/MAX(O$2:O2304)</f>
        <v>0.61921695617220174</v>
      </c>
    </row>
    <row r="2305" spans="1:16" x14ac:dyDescent="0.15">
      <c r="A2305" s="1">
        <v>41823</v>
      </c>
      <c r="B2305">
        <v>2169</v>
      </c>
      <c r="C2305">
        <v>2184.96</v>
      </c>
      <c r="D2305">
        <v>2164.84</v>
      </c>
      <c r="E2305" s="2">
        <v>2180.19</v>
      </c>
      <c r="F2305" s="16">
        <v>56024940544</v>
      </c>
      <c r="G2305" s="3">
        <f t="shared" si="140"/>
        <v>4.2932096348469173E-3</v>
      </c>
      <c r="H2305" s="3">
        <f>1-E2305/MAX(E$2:E2305)</f>
        <v>0.62904274144150274</v>
      </c>
      <c r="I2305" s="32">
        <v>658.66666666666663</v>
      </c>
      <c r="J2305" s="32">
        <v>266.66666666666663</v>
      </c>
      <c r="K2305" s="34">
        <f ca="1">IF(ROW()&gt;计算结果!B$18+1,SUM(OFFSET(I2305,0,0,-计算结果!B$18,1))-SUM(OFFSET(J2305,0,0,-计算结果!B$18,1)),SUM(OFFSET(I2305,0,0,-ROW(),1))-SUM(OFFSET(J2305,0,0,-ROW(),1)))</f>
        <v>2461.0000000000036</v>
      </c>
      <c r="L2305" s="35" t="str">
        <f t="shared" ca="1" si="141"/>
        <v>买</v>
      </c>
      <c r="M2305" s="4" t="str">
        <f t="shared" ca="1" si="142"/>
        <v/>
      </c>
      <c r="N2305" s="3">
        <f ca="1">IF(L2304="买",E2305/E2304-1,0)-IF(M2305=1,计算结果!B$17,0)</f>
        <v>4.2932096348469173E-3</v>
      </c>
      <c r="O2305" s="2">
        <f t="shared" ca="1" si="143"/>
        <v>2.1578528353632254</v>
      </c>
      <c r="P2305" s="3">
        <f ca="1">1-O2305/MAX(O$2:O2305)</f>
        <v>0.61758217473965393</v>
      </c>
    </row>
    <row r="2306" spans="1:16" x14ac:dyDescent="0.15">
      <c r="A2306" s="1">
        <v>41824</v>
      </c>
      <c r="B2306">
        <v>2180.44</v>
      </c>
      <c r="C2306">
        <v>2183.8000000000002</v>
      </c>
      <c r="D2306">
        <v>2174.0700000000002</v>
      </c>
      <c r="E2306" s="2">
        <v>2178.69</v>
      </c>
      <c r="F2306" s="16">
        <v>47990034432</v>
      </c>
      <c r="G2306" s="3">
        <f t="shared" si="140"/>
        <v>-6.8801343002211635E-4</v>
      </c>
      <c r="H2306" s="3">
        <f>1-E2306/MAX(E$2:E2306)</f>
        <v>0.62929796501735513</v>
      </c>
      <c r="I2306" s="32">
        <v>337.5</v>
      </c>
      <c r="J2306" s="32">
        <v>562.5</v>
      </c>
      <c r="K2306" s="34">
        <f ca="1">IF(ROW()&gt;计算结果!B$18+1,SUM(OFFSET(I2306,0,0,-计算结果!B$18,1))-SUM(OFFSET(J2306,0,0,-计算结果!B$18,1)),SUM(OFFSET(I2306,0,0,-ROW(),1))-SUM(OFFSET(J2306,0,0,-ROW(),1)))</f>
        <v>1682</v>
      </c>
      <c r="L2306" s="35" t="str">
        <f t="shared" ca="1" si="141"/>
        <v>买</v>
      </c>
      <c r="M2306" s="4" t="str">
        <f t="shared" ca="1" si="142"/>
        <v/>
      </c>
      <c r="N2306" s="3">
        <f ca="1">IF(L2305="买",E2306/E2305-1,0)-IF(M2306=1,计算结果!B$17,0)</f>
        <v>-6.8801343002211635E-4</v>
      </c>
      <c r="O2306" s="2">
        <f t="shared" ca="1" si="143"/>
        <v>2.1563682036324843</v>
      </c>
      <c r="P2306" s="3">
        <f ca="1">1-O2306/MAX(O$2:O2306)</f>
        <v>0.61784528333931288</v>
      </c>
    </row>
    <row r="2307" spans="1:16" x14ac:dyDescent="0.15">
      <c r="A2307" s="1">
        <v>41827</v>
      </c>
      <c r="B2307">
        <v>2178.5500000000002</v>
      </c>
      <c r="C2307">
        <v>2186.1999999999998</v>
      </c>
      <c r="D2307">
        <v>2171.08</v>
      </c>
      <c r="E2307" s="2">
        <v>2176.29</v>
      </c>
      <c r="F2307" s="16">
        <v>47663878144</v>
      </c>
      <c r="G2307" s="3">
        <f t="shared" ref="G2307:G2370" si="144">E2307/E2306-1</f>
        <v>-1.1015793894496584E-3</v>
      </c>
      <c r="H2307" s="3">
        <f>1-E2307/MAX(E$2:E2307)</f>
        <v>0.62970632273871918</v>
      </c>
      <c r="I2307" s="32">
        <v>434.52941176470574</v>
      </c>
      <c r="J2307" s="32">
        <v>523.52941176470574</v>
      </c>
      <c r="K2307" s="34">
        <f ca="1">IF(ROW()&gt;计算结果!B$18+1,SUM(OFFSET(I2307,0,0,-计算结果!B$18,1))-SUM(OFFSET(J2307,0,0,-计算结果!B$18,1)),SUM(OFFSET(I2307,0,0,-ROW(),1))-SUM(OFFSET(J2307,0,0,-ROW(),1)))</f>
        <v>1523.0000000000073</v>
      </c>
      <c r="L2307" s="35" t="str">
        <f t="shared" ca="1" si="141"/>
        <v>买</v>
      </c>
      <c r="M2307" s="4" t="str">
        <f t="shared" ca="1" si="142"/>
        <v/>
      </c>
      <c r="N2307" s="3">
        <f ca="1">IF(L2306="买",E2307/E2306-1,0)-IF(M2307=1,计算结果!B$17,0)</f>
        <v>-1.1015793894496584E-3</v>
      </c>
      <c r="O2307" s="2">
        <f t="shared" ca="1" si="143"/>
        <v>2.1539927928632983</v>
      </c>
      <c r="P2307" s="3">
        <f ca="1">1-O2307/MAX(O$2:O2307)</f>
        <v>0.61826625709876726</v>
      </c>
    </row>
    <row r="2308" spans="1:16" x14ac:dyDescent="0.15">
      <c r="A2308" s="1">
        <v>41828</v>
      </c>
      <c r="B2308">
        <v>2174.83</v>
      </c>
      <c r="C2308">
        <v>2180.7800000000002</v>
      </c>
      <c r="D2308">
        <v>2163.36</v>
      </c>
      <c r="E2308" s="2">
        <v>2180.4699999999998</v>
      </c>
      <c r="F2308" s="16">
        <v>46017265664</v>
      </c>
      <c r="G2308" s="3">
        <f t="shared" si="144"/>
        <v>1.9206999067218344E-3</v>
      </c>
      <c r="H2308" s="3">
        <f>1-E2308/MAX(E$2:E2308)</f>
        <v>0.62899509970734369</v>
      </c>
      <c r="I2308" s="32">
        <v>527.42857142857144</v>
      </c>
      <c r="J2308" s="32">
        <v>371.42857142857144</v>
      </c>
      <c r="K2308" s="34">
        <f ca="1">IF(ROW()&gt;计算结果!B$18+1,SUM(OFFSET(I2308,0,0,-计算结果!B$18,1))-SUM(OFFSET(J2308,0,0,-计算结果!B$18,1)),SUM(OFFSET(I2308,0,0,-ROW(),1))-SUM(OFFSET(J2308,0,0,-ROW(),1)))</f>
        <v>1869.0000000000073</v>
      </c>
      <c r="L2308" s="35" t="str">
        <f t="shared" ref="L2308:L2371" ca="1" si="145">(IF(K2308&lt;0,"卖","买"))</f>
        <v>买</v>
      </c>
      <c r="M2308" s="4" t="str">
        <f t="shared" ref="M2308:M2371" ca="1" si="146">IF(L2307&lt;&gt;L2308,1,"")</f>
        <v/>
      </c>
      <c r="N2308" s="3">
        <f ca="1">IF(L2307="买",E2308/E2307-1,0)-IF(M2308=1,计算结果!B$17,0)</f>
        <v>1.9206999067218344E-3</v>
      </c>
      <c r="O2308" s="2">
        <f t="shared" ref="O2308:O2371" ca="1" si="147">IFERROR(O2307*(1+N2308),O2307)</f>
        <v>2.1581299666196303</v>
      </c>
      <c r="P2308" s="3">
        <f ca="1">1-O2308/MAX(O$2:O2308)</f>
        <v>0.61753306113438433</v>
      </c>
    </row>
    <row r="2309" spans="1:16" x14ac:dyDescent="0.15">
      <c r="A2309" s="1">
        <v>41829</v>
      </c>
      <c r="B2309">
        <v>2178.14</v>
      </c>
      <c r="C2309">
        <v>2178.5100000000002</v>
      </c>
      <c r="D2309">
        <v>2148.2600000000002</v>
      </c>
      <c r="E2309" s="2">
        <v>2148.71</v>
      </c>
      <c r="F2309" s="16">
        <v>58980249600</v>
      </c>
      <c r="G2309" s="3">
        <f t="shared" si="144"/>
        <v>-1.4565667035088659E-2</v>
      </c>
      <c r="H2309" s="3">
        <f>1-E2309/MAX(E$2:E2309)</f>
        <v>0.63439903355339278</v>
      </c>
      <c r="I2309" s="32">
        <v>140.91566265060243</v>
      </c>
      <c r="J2309" s="32">
        <v>828.91566265060237</v>
      </c>
      <c r="K2309" s="34">
        <f ca="1">IF(ROW()&gt;计算结果!B$18+1,SUM(OFFSET(I2309,0,0,-计算结果!B$18,1))-SUM(OFFSET(J2309,0,0,-计算结果!B$18,1)),SUM(OFFSET(I2309,0,0,-ROW(),1))-SUM(OFFSET(J2309,0,0,-ROW(),1)))</f>
        <v>1728.0000000000036</v>
      </c>
      <c r="L2309" s="35" t="str">
        <f t="shared" ca="1" si="145"/>
        <v>买</v>
      </c>
      <c r="M2309" s="4" t="str">
        <f t="shared" ca="1" si="146"/>
        <v/>
      </c>
      <c r="N2309" s="3">
        <f ca="1">IF(L2308="买",E2309/E2308-1,0)-IF(M2309=1,计算结果!B$17,0)</f>
        <v>-1.4565667035088659E-2</v>
      </c>
      <c r="O2309" s="2">
        <f t="shared" ca="1" si="147"/>
        <v>2.1266953641074018</v>
      </c>
      <c r="P2309" s="3">
        <f ca="1">1-O2309/MAX(O$2:O2309)</f>
        <v>0.62310394721783036</v>
      </c>
    </row>
    <row r="2310" spans="1:16" x14ac:dyDescent="0.15">
      <c r="A2310" s="1">
        <v>41830</v>
      </c>
      <c r="B2310">
        <v>2146.6</v>
      </c>
      <c r="C2310">
        <v>2151.77</v>
      </c>
      <c r="D2310">
        <v>2139.52</v>
      </c>
      <c r="E2310" s="2">
        <v>2142.85</v>
      </c>
      <c r="F2310" s="16">
        <v>50931666944</v>
      </c>
      <c r="G2310" s="3">
        <f t="shared" si="144"/>
        <v>-2.7272177259844987E-3</v>
      </c>
      <c r="H2310" s="3">
        <f>1-E2310/MAX(E$2:E2310)</f>
        <v>0.63539610698972293</v>
      </c>
      <c r="I2310" s="32">
        <v>516</v>
      </c>
      <c r="J2310" s="32">
        <v>400</v>
      </c>
      <c r="K2310" s="34">
        <f ca="1">IF(ROW()&gt;计算结果!B$18+1,SUM(OFFSET(I2310,0,0,-计算结果!B$18,1))-SUM(OFFSET(J2310,0,0,-计算结果!B$18,1)),SUM(OFFSET(I2310,0,0,-ROW(),1))-SUM(OFFSET(J2310,0,0,-ROW(),1)))</f>
        <v>2245.9999999999964</v>
      </c>
      <c r="L2310" s="35" t="str">
        <f t="shared" ca="1" si="145"/>
        <v>买</v>
      </c>
      <c r="M2310" s="4" t="str">
        <f t="shared" ca="1" si="146"/>
        <v/>
      </c>
      <c r="N2310" s="3">
        <f ca="1">IF(L2309="买",E2310/E2309-1,0)-IF(M2310=1,计算结果!B$17,0)</f>
        <v>-2.7272177259844987E-3</v>
      </c>
      <c r="O2310" s="2">
        <f t="shared" ca="1" si="147"/>
        <v>2.1208954028126392</v>
      </c>
      <c r="P2310" s="3">
        <f ca="1">1-O2310/MAX(O$2:O2310)</f>
        <v>0.62413182481383145</v>
      </c>
    </row>
    <row r="2311" spans="1:16" x14ac:dyDescent="0.15">
      <c r="A2311" s="1">
        <v>41831</v>
      </c>
      <c r="B2311">
        <v>2136.3200000000002</v>
      </c>
      <c r="C2311">
        <v>2154.73</v>
      </c>
      <c r="D2311">
        <v>2134.79</v>
      </c>
      <c r="E2311" s="2">
        <v>2148.0100000000002</v>
      </c>
      <c r="F2311" s="16">
        <v>51551825920</v>
      </c>
      <c r="G2311" s="3">
        <f t="shared" si="144"/>
        <v>2.4080080266934978E-3</v>
      </c>
      <c r="H2311" s="3">
        <f>1-E2311/MAX(E$2:E2311)</f>
        <v>0.63451813788879052</v>
      </c>
      <c r="I2311" s="32">
        <v>782.80609418282552</v>
      </c>
      <c r="J2311" s="32">
        <v>169.80609418282552</v>
      </c>
      <c r="K2311" s="34">
        <f ca="1">IF(ROW()&gt;计算结果!B$18+1,SUM(OFFSET(I2311,0,0,-计算结果!B$18,1))-SUM(OFFSET(J2311,0,0,-计算结果!B$18,1)),SUM(OFFSET(I2311,0,0,-ROW(),1))-SUM(OFFSET(J2311,0,0,-ROW(),1)))</f>
        <v>3133.9999999999927</v>
      </c>
      <c r="L2311" s="35" t="str">
        <f t="shared" ca="1" si="145"/>
        <v>买</v>
      </c>
      <c r="M2311" s="4" t="str">
        <f t="shared" ca="1" si="146"/>
        <v/>
      </c>
      <c r="N2311" s="3">
        <f ca="1">IF(L2310="买",E2311/E2310-1,0)-IF(M2311=1,计算结果!B$17,0)</f>
        <v>2.4080080266934978E-3</v>
      </c>
      <c r="O2311" s="2">
        <f t="shared" ca="1" si="147"/>
        <v>2.1260025359663892</v>
      </c>
      <c r="P2311" s="3">
        <f ca="1">1-O2311/MAX(O$2:O2311)</f>
        <v>0.62322673123100469</v>
      </c>
    </row>
    <row r="2312" spans="1:16" x14ac:dyDescent="0.15">
      <c r="A2312" s="1">
        <v>41834</v>
      </c>
      <c r="B2312">
        <v>2149.54</v>
      </c>
      <c r="C2312">
        <v>2171.9</v>
      </c>
      <c r="D2312">
        <v>2145.2800000000002</v>
      </c>
      <c r="E2312" s="2">
        <v>2171.7600000000002</v>
      </c>
      <c r="F2312" s="16">
        <v>60467089408</v>
      </c>
      <c r="G2312" s="3">
        <f t="shared" si="144"/>
        <v>1.1056745545877433E-2</v>
      </c>
      <c r="H2312" s="3">
        <f>1-E2312/MAX(E$2:E2312)</f>
        <v>0.63047709793779338</v>
      </c>
      <c r="I2312" s="32">
        <v>859.0248756218906</v>
      </c>
      <c r="J2312" s="32">
        <v>95.024875621890601</v>
      </c>
      <c r="K2312" s="34">
        <f ca="1">IF(ROW()&gt;计算结果!B$18+1,SUM(OFFSET(I2312,0,0,-计算结果!B$18,1))-SUM(OFFSET(J2312,0,0,-计算结果!B$18,1)),SUM(OFFSET(I2312,0,0,-ROW(),1))-SUM(OFFSET(J2312,0,0,-ROW(),1)))</f>
        <v>3134</v>
      </c>
      <c r="L2312" s="35" t="str">
        <f t="shared" ca="1" si="145"/>
        <v>买</v>
      </c>
      <c r="M2312" s="4" t="str">
        <f t="shared" ca="1" si="146"/>
        <v/>
      </c>
      <c r="N2312" s="3">
        <f ca="1">IF(L2311="买",E2312/E2311-1,0)-IF(M2312=1,计算结果!B$17,0)</f>
        <v>1.1056745545877433E-2</v>
      </c>
      <c r="O2312" s="2">
        <f t="shared" ca="1" si="147"/>
        <v>2.1495092050364599</v>
      </c>
      <c r="P2312" s="3">
        <f ca="1">1-O2312/MAX(O$2:O2312)</f>
        <v>0.61906084506973724</v>
      </c>
    </row>
    <row r="2313" spans="1:16" x14ac:dyDescent="0.15">
      <c r="A2313" s="1">
        <v>41835</v>
      </c>
      <c r="B2313">
        <v>2170.09</v>
      </c>
      <c r="C2313">
        <v>2176.27</v>
      </c>
      <c r="D2313">
        <v>2165.21</v>
      </c>
      <c r="E2313" s="2">
        <v>2174.98</v>
      </c>
      <c r="F2313" s="16">
        <v>64304873472</v>
      </c>
      <c r="G2313" s="3">
        <f t="shared" si="144"/>
        <v>1.4826684348177022E-3</v>
      </c>
      <c r="H2313" s="3">
        <f>1-E2313/MAX(E$2:E2313)</f>
        <v>0.6299292179949636</v>
      </c>
      <c r="I2313" s="32">
        <v>509.99999999999949</v>
      </c>
      <c r="J2313" s="32">
        <v>499.99999999999949</v>
      </c>
      <c r="K2313" s="34">
        <f ca="1">IF(ROW()&gt;计算结果!B$18+1,SUM(OFFSET(I2313,0,0,-计算结果!B$18,1))-SUM(OFFSET(J2313,0,0,-计算结果!B$18,1)),SUM(OFFSET(I2313,0,0,-ROW(),1))-SUM(OFFSET(J2313,0,0,-ROW(),1)))</f>
        <v>3031.9999999999964</v>
      </c>
      <c r="L2313" s="35" t="str">
        <f t="shared" ca="1" si="145"/>
        <v>买</v>
      </c>
      <c r="M2313" s="4" t="str">
        <f t="shared" ca="1" si="146"/>
        <v/>
      </c>
      <c r="N2313" s="3">
        <f ca="1">IF(L2312="买",E2313/E2312-1,0)-IF(M2313=1,计算结果!B$17,0)</f>
        <v>1.4826684348177022E-3</v>
      </c>
      <c r="O2313" s="2">
        <f t="shared" ca="1" si="147"/>
        <v>2.1526962144851174</v>
      </c>
      <c r="P2313" s="3">
        <f ca="1">1-O2313/MAX(O$2:O2313)</f>
        <v>0.61849603860913605</v>
      </c>
    </row>
    <row r="2314" spans="1:16" x14ac:dyDescent="0.15">
      <c r="A2314" s="1">
        <v>41836</v>
      </c>
      <c r="B2314">
        <v>2172.8200000000002</v>
      </c>
      <c r="C2314">
        <v>2183.25</v>
      </c>
      <c r="D2314">
        <v>2166.77</v>
      </c>
      <c r="E2314" s="2">
        <v>2170.87</v>
      </c>
      <c r="F2314" s="16">
        <v>61126053888</v>
      </c>
      <c r="G2314" s="3">
        <f t="shared" si="144"/>
        <v>-1.8896725487131949E-3</v>
      </c>
      <c r="H2314" s="3">
        <f>1-E2314/MAX(E$2:E2314)</f>
        <v>0.63062853059279922</v>
      </c>
      <c r="I2314" s="32">
        <v>355.68421052631578</v>
      </c>
      <c r="J2314" s="32">
        <v>573.68421052631584</v>
      </c>
      <c r="K2314" s="34">
        <f ca="1">IF(ROW()&gt;计算结果!B$18+1,SUM(OFFSET(I2314,0,0,-计算结果!B$18,1))-SUM(OFFSET(J2314,0,0,-计算结果!B$18,1)),SUM(OFFSET(I2314,0,0,-ROW(),1))-SUM(OFFSET(J2314,0,0,-ROW(),1)))</f>
        <v>3095</v>
      </c>
      <c r="L2314" s="35" t="str">
        <f t="shared" ca="1" si="145"/>
        <v>买</v>
      </c>
      <c r="M2314" s="4" t="str">
        <f t="shared" ca="1" si="146"/>
        <v/>
      </c>
      <c r="N2314" s="3">
        <f ca="1">IF(L2313="买",E2314/E2313-1,0)-IF(M2314=1,计算结果!B$17,0)</f>
        <v>-1.8896725487131949E-3</v>
      </c>
      <c r="O2314" s="2">
        <f t="shared" ca="1" si="147"/>
        <v>2.1486283235428862</v>
      </c>
      <c r="P2314" s="3">
        <f ca="1">1-O2314/MAX(O$2:O2314)</f>
        <v>0.61921695617220174</v>
      </c>
    </row>
    <row r="2315" spans="1:16" x14ac:dyDescent="0.15">
      <c r="A2315" s="1">
        <v>41837</v>
      </c>
      <c r="B2315">
        <v>2166.83</v>
      </c>
      <c r="C2315">
        <v>2166.9299999999998</v>
      </c>
      <c r="D2315">
        <v>2147.08</v>
      </c>
      <c r="E2315" s="2">
        <v>2157.0700000000002</v>
      </c>
      <c r="F2315" s="16">
        <v>46354644992</v>
      </c>
      <c r="G2315" s="3">
        <f t="shared" si="144"/>
        <v>-6.3568983863611095E-3</v>
      </c>
      <c r="H2315" s="3">
        <f>1-E2315/MAX(E$2:E2315)</f>
        <v>0.63297658749064178</v>
      </c>
      <c r="I2315" s="32">
        <v>311.29411764705878</v>
      </c>
      <c r="J2315" s="32">
        <v>635.29411764705878</v>
      </c>
      <c r="K2315" s="34">
        <f ca="1">IF(ROW()&gt;计算结果!B$18+1,SUM(OFFSET(I2315,0,0,-计算结果!B$18,1))-SUM(OFFSET(J2315,0,0,-计算结果!B$18,1)),SUM(OFFSET(I2315,0,0,-ROW(),1))-SUM(OFFSET(J2315,0,0,-ROW(),1)))</f>
        <v>2089.9999999999891</v>
      </c>
      <c r="L2315" s="35" t="str">
        <f t="shared" ca="1" si="145"/>
        <v>买</v>
      </c>
      <c r="M2315" s="4" t="str">
        <f t="shared" ca="1" si="146"/>
        <v/>
      </c>
      <c r="N2315" s="3">
        <f ca="1">IF(L2314="买",E2315/E2314-1,0)-IF(M2315=1,计算结果!B$17,0)</f>
        <v>-6.3568983863611095E-3</v>
      </c>
      <c r="O2315" s="2">
        <f t="shared" ca="1" si="147"/>
        <v>2.1349697116200668</v>
      </c>
      <c r="P2315" s="3">
        <f ca="1">1-O2315/MAX(O$2:O2315)</f>
        <v>0.62163755528906428</v>
      </c>
    </row>
    <row r="2316" spans="1:16" x14ac:dyDescent="0.15">
      <c r="A2316" s="1">
        <v>41838</v>
      </c>
      <c r="B2316">
        <v>2147.66</v>
      </c>
      <c r="C2316">
        <v>2176.3200000000002</v>
      </c>
      <c r="D2316">
        <v>2145.4499999999998</v>
      </c>
      <c r="E2316" s="2">
        <v>2164.14</v>
      </c>
      <c r="F2316" s="16">
        <v>53758918656</v>
      </c>
      <c r="G2316" s="3">
        <f t="shared" si="144"/>
        <v>3.2775941439080469E-3</v>
      </c>
      <c r="H2316" s="3">
        <f>1-E2316/MAX(E$2:E2316)</f>
        <v>0.63177363370312389</v>
      </c>
      <c r="I2316" s="32">
        <v>571.79365079365084</v>
      </c>
      <c r="J2316" s="32">
        <v>350.79365079365084</v>
      </c>
      <c r="K2316" s="34">
        <f ca="1">IF(ROW()&gt;计算结果!B$18+1,SUM(OFFSET(I2316,0,0,-计算结果!B$18,1))-SUM(OFFSET(J2316,0,0,-计算结果!B$18,1)),SUM(OFFSET(I2316,0,0,-ROW(),1))-SUM(OFFSET(J2316,0,0,-ROW(),1)))</f>
        <v>1561</v>
      </c>
      <c r="L2316" s="35" t="str">
        <f t="shared" ca="1" si="145"/>
        <v>买</v>
      </c>
      <c r="M2316" s="4" t="str">
        <f t="shared" ca="1" si="146"/>
        <v/>
      </c>
      <c r="N2316" s="3">
        <f ca="1">IF(L2315="买",E2316/E2315-1,0)-IF(M2316=1,计算结果!B$17,0)</f>
        <v>3.2775941439080469E-3</v>
      </c>
      <c r="O2316" s="2">
        <f t="shared" ca="1" si="147"/>
        <v>2.1419672758442938</v>
      </c>
      <c r="P2316" s="3">
        <f ca="1">1-O2316/MAX(O$2:O2316)</f>
        <v>0.62039743675600501</v>
      </c>
    </row>
    <row r="2317" spans="1:16" x14ac:dyDescent="0.15">
      <c r="A2317" s="1">
        <v>41841</v>
      </c>
      <c r="B2317">
        <v>2164.2199999999998</v>
      </c>
      <c r="C2317">
        <v>2171.94</v>
      </c>
      <c r="D2317">
        <v>2158.96</v>
      </c>
      <c r="E2317" s="2">
        <v>2166.3000000000002</v>
      </c>
      <c r="F2317" s="16">
        <v>47731630080</v>
      </c>
      <c r="G2317" s="3">
        <f t="shared" si="144"/>
        <v>9.9808699991688066E-4</v>
      </c>
      <c r="H2317" s="3">
        <f>1-E2317/MAX(E$2:E2317)</f>
        <v>0.63140611175389638</v>
      </c>
      <c r="I2317" s="32">
        <v>329.63636363636374</v>
      </c>
      <c r="J2317" s="32">
        <v>588.63636363636374</v>
      </c>
      <c r="K2317" s="34">
        <f ca="1">IF(ROW()&gt;计算结果!B$18+1,SUM(OFFSET(I2317,0,0,-计算结果!B$18,1))-SUM(OFFSET(J2317,0,0,-计算结果!B$18,1)),SUM(OFFSET(I2317,0,0,-ROW(),1))-SUM(OFFSET(J2317,0,0,-ROW(),1)))</f>
        <v>946</v>
      </c>
      <c r="L2317" s="35" t="str">
        <f t="shared" ca="1" si="145"/>
        <v>买</v>
      </c>
      <c r="M2317" s="4" t="str">
        <f t="shared" ca="1" si="146"/>
        <v/>
      </c>
      <c r="N2317" s="3">
        <f ca="1">IF(L2316="买",E2317/E2316-1,0)-IF(M2317=1,计算结果!B$17,0)</f>
        <v>9.9808699991688066E-4</v>
      </c>
      <c r="O2317" s="2">
        <f t="shared" ca="1" si="147"/>
        <v>2.1441051455365612</v>
      </c>
      <c r="P2317" s="3">
        <f ca="1">1-O2317/MAX(O$2:O2317)</f>
        <v>0.62001856037249614</v>
      </c>
    </row>
    <row r="2318" spans="1:16" x14ac:dyDescent="0.15">
      <c r="A2318" s="1">
        <v>41842</v>
      </c>
      <c r="B2318">
        <v>2162.44</v>
      </c>
      <c r="C2318">
        <v>2197.59</v>
      </c>
      <c r="D2318">
        <v>2162.2399999999998</v>
      </c>
      <c r="E2318" s="2">
        <v>2192.6999999999998</v>
      </c>
      <c r="F2318" s="16">
        <v>66806116352</v>
      </c>
      <c r="G2318" s="3">
        <f t="shared" si="144"/>
        <v>1.2186677745464447E-2</v>
      </c>
      <c r="H2318" s="3">
        <f>1-E2318/MAX(E$2:E2318)</f>
        <v>0.62691417681889339</v>
      </c>
      <c r="I2318" s="32">
        <v>826.07407407407402</v>
      </c>
      <c r="J2318" s="32">
        <v>129.07407407407402</v>
      </c>
      <c r="K2318" s="34">
        <f ca="1">IF(ROW()&gt;计算结果!B$18+1,SUM(OFFSET(I2318,0,0,-计算结果!B$18,1))-SUM(OFFSET(J2318,0,0,-计算结果!B$18,1)),SUM(OFFSET(I2318,0,0,-ROW(),1))-SUM(OFFSET(J2318,0,0,-ROW(),1)))</f>
        <v>1362.9999999999964</v>
      </c>
      <c r="L2318" s="35" t="str">
        <f t="shared" ca="1" si="145"/>
        <v>买</v>
      </c>
      <c r="M2318" s="4" t="str">
        <f t="shared" ca="1" si="146"/>
        <v/>
      </c>
      <c r="N2318" s="3">
        <f ca="1">IF(L2317="买",E2318/E2317-1,0)-IF(M2318=1,计算结果!B$17,0)</f>
        <v>1.2186677745464447E-2</v>
      </c>
      <c r="O2318" s="2">
        <f t="shared" ca="1" si="147"/>
        <v>2.1702346639976073</v>
      </c>
      <c r="P2318" s="3">
        <f ca="1">1-O2318/MAX(O$2:O2318)</f>
        <v>0.61538784901849808</v>
      </c>
    </row>
    <row r="2319" spans="1:16" x14ac:dyDescent="0.15">
      <c r="A2319" s="1">
        <v>41843</v>
      </c>
      <c r="B2319">
        <v>2191.39</v>
      </c>
      <c r="C2319">
        <v>2210.2800000000002</v>
      </c>
      <c r="D2319">
        <v>2190.5500000000002</v>
      </c>
      <c r="E2319" s="2">
        <v>2197.83</v>
      </c>
      <c r="F2319" s="16">
        <v>69177999360</v>
      </c>
      <c r="G2319" s="3">
        <f t="shared" si="144"/>
        <v>2.3395813380764352E-3</v>
      </c>
      <c r="H2319" s="3">
        <f>1-E2319/MAX(E$2:E2319)</f>
        <v>0.62604131218947801</v>
      </c>
      <c r="I2319" s="32">
        <v>375.60606060606068</v>
      </c>
      <c r="J2319" s="32">
        <v>560.60606060606074</v>
      </c>
      <c r="K2319" s="34">
        <f ca="1">IF(ROW()&gt;计算结果!B$18+1,SUM(OFFSET(I2319,0,0,-计算结果!B$18,1))-SUM(OFFSET(J2319,0,0,-计算结果!B$18,1)),SUM(OFFSET(I2319,0,0,-ROW(),1))-SUM(OFFSET(J2319,0,0,-ROW(),1)))</f>
        <v>1363</v>
      </c>
      <c r="L2319" s="35" t="str">
        <f t="shared" ca="1" si="145"/>
        <v>买</v>
      </c>
      <c r="M2319" s="4" t="str">
        <f t="shared" ca="1" si="146"/>
        <v/>
      </c>
      <c r="N2319" s="3">
        <f ca="1">IF(L2318="买",E2319/E2318-1,0)-IF(M2319=1,计算结果!B$17,0)</f>
        <v>2.3395813380764352E-3</v>
      </c>
      <c r="O2319" s="2">
        <f t="shared" ca="1" si="147"/>
        <v>2.1753121045167427</v>
      </c>
      <c r="P2319" s="3">
        <f ca="1">1-O2319/MAX(O$2:O2319)</f>
        <v>0.61448801760766436</v>
      </c>
    </row>
    <row r="2320" spans="1:16" x14ac:dyDescent="0.15">
      <c r="A2320" s="1">
        <v>41844</v>
      </c>
      <c r="B2320">
        <v>2199.83</v>
      </c>
      <c r="C2320">
        <v>2239.81</v>
      </c>
      <c r="D2320">
        <v>2199.83</v>
      </c>
      <c r="E2320" s="2">
        <v>2237.0100000000002</v>
      </c>
      <c r="F2320" s="16">
        <v>99964370944</v>
      </c>
      <c r="G2320" s="3">
        <f t="shared" si="144"/>
        <v>1.7826674492567696E-2</v>
      </c>
      <c r="H2320" s="3">
        <f>1-E2320/MAX(E$2:E2320)</f>
        <v>0.61937487238821198</v>
      </c>
      <c r="I2320" s="32">
        <v>611.42465753424653</v>
      </c>
      <c r="J2320" s="32">
        <v>353.42465753424653</v>
      </c>
      <c r="K2320" s="34">
        <f ca="1">IF(ROW()&gt;计算结果!B$18+1,SUM(OFFSET(I2320,0,0,-计算结果!B$18,1))-SUM(OFFSET(J2320,0,0,-计算结果!B$18,1)),SUM(OFFSET(I2320,0,0,-ROW(),1))-SUM(OFFSET(J2320,0,0,-ROW(),1)))</f>
        <v>1368.9999999999964</v>
      </c>
      <c r="L2320" s="35" t="str">
        <f t="shared" ca="1" si="145"/>
        <v>买</v>
      </c>
      <c r="M2320" s="4" t="str">
        <f t="shared" ca="1" si="146"/>
        <v/>
      </c>
      <c r="N2320" s="3">
        <f ca="1">IF(L2319="买",E2320/E2319-1,0)-IF(M2320=1,计算结果!B$17,0)</f>
        <v>1.7826674492567696E-2</v>
      </c>
      <c r="O2320" s="2">
        <f t="shared" ca="1" si="147"/>
        <v>2.214090685323705</v>
      </c>
      <c r="P2320" s="3">
        <f ca="1">1-O2320/MAX(O$2:O2320)</f>
        <v>0.60761562098457167</v>
      </c>
    </row>
    <row r="2321" spans="1:16" x14ac:dyDescent="0.15">
      <c r="A2321" s="1">
        <v>41845</v>
      </c>
      <c r="B2321">
        <v>2243.0700000000002</v>
      </c>
      <c r="C2321">
        <v>2260.89</v>
      </c>
      <c r="D2321">
        <v>2239.0700000000002</v>
      </c>
      <c r="E2321" s="2">
        <v>2260.4499999999998</v>
      </c>
      <c r="F2321" s="16">
        <v>81994563584</v>
      </c>
      <c r="G2321" s="3">
        <f t="shared" si="144"/>
        <v>1.0478272336734928E-2</v>
      </c>
      <c r="H2321" s="3">
        <f>1-E2321/MAX(E$2:E2321)</f>
        <v>0.61538657864289115</v>
      </c>
      <c r="I2321" s="32">
        <v>804.17647058823525</v>
      </c>
      <c r="J2321" s="32">
        <v>153.17647058823525</v>
      </c>
      <c r="K2321" s="34">
        <f ca="1">IF(ROW()&gt;计算结果!B$18+1,SUM(OFFSET(I2321,0,0,-计算结果!B$18,1))-SUM(OFFSET(J2321,0,0,-计算结果!B$18,1)),SUM(OFFSET(I2321,0,0,-ROW(),1))-SUM(OFFSET(J2321,0,0,-ROW(),1)))</f>
        <v>2543.0000000000036</v>
      </c>
      <c r="L2321" s="35" t="str">
        <f t="shared" ca="1" si="145"/>
        <v>买</v>
      </c>
      <c r="M2321" s="4" t="str">
        <f t="shared" ca="1" si="146"/>
        <v/>
      </c>
      <c r="N2321" s="3">
        <f ca="1">IF(L2320="买",E2321/E2320-1,0)-IF(M2321=1,计算结果!B$17,0)</f>
        <v>1.0478272336734928E-2</v>
      </c>
      <c r="O2321" s="2">
        <f t="shared" ca="1" si="147"/>
        <v>2.2372905305027548</v>
      </c>
      <c r="P2321" s="3">
        <f ca="1">1-O2321/MAX(O$2:O2321)</f>
        <v>0.60350411060056741</v>
      </c>
    </row>
    <row r="2322" spans="1:16" x14ac:dyDescent="0.15">
      <c r="A2322" s="1">
        <v>41848</v>
      </c>
      <c r="B2322">
        <v>2272.38</v>
      </c>
      <c r="C2322">
        <v>2331.4699999999998</v>
      </c>
      <c r="D2322">
        <v>2272.38</v>
      </c>
      <c r="E2322" s="2">
        <v>2323.9</v>
      </c>
      <c r="F2322" s="16">
        <v>145277419520</v>
      </c>
      <c r="G2322" s="3">
        <f t="shared" si="144"/>
        <v>2.8069632152889934E-2</v>
      </c>
      <c r="H2322" s="3">
        <f>1-E2322/MAX(E$2:E2322)</f>
        <v>0.60459062138433262</v>
      </c>
      <c r="I2322" s="32">
        <v>923.98939929328628</v>
      </c>
      <c r="J2322" s="32">
        <v>60.989399293286283</v>
      </c>
      <c r="K2322" s="34">
        <f ca="1">IF(ROW()&gt;计算结果!B$18+1,SUM(OFFSET(I2322,0,0,-计算结果!B$18,1))-SUM(OFFSET(J2322,0,0,-计算结果!B$18,1)),SUM(OFFSET(I2322,0,0,-ROW(),1))-SUM(OFFSET(J2322,0,0,-ROW(),1)))</f>
        <v>3282.0000000000073</v>
      </c>
      <c r="L2322" s="35" t="str">
        <f t="shared" ca="1" si="145"/>
        <v>买</v>
      </c>
      <c r="M2322" s="4" t="str">
        <f t="shared" ca="1" si="146"/>
        <v/>
      </c>
      <c r="N2322" s="3">
        <f ca="1">IF(L2321="买",E2322/E2321-1,0)-IF(M2322=1,计算结果!B$17,0)</f>
        <v>2.8069632152889934E-2</v>
      </c>
      <c r="O2322" s="2">
        <f t="shared" ca="1" si="147"/>
        <v>2.300090452713111</v>
      </c>
      <c r="P2322" s="3">
        <f ca="1">1-O2322/MAX(O$2:O2322)</f>
        <v>0.59237461683499237</v>
      </c>
    </row>
    <row r="2323" spans="1:16" x14ac:dyDescent="0.15">
      <c r="A2323" s="1">
        <v>41849</v>
      </c>
      <c r="B2323">
        <v>2326.04</v>
      </c>
      <c r="C2323">
        <v>2342.77</v>
      </c>
      <c r="D2323">
        <v>2316.2199999999998</v>
      </c>
      <c r="E2323" s="2">
        <v>2331.37</v>
      </c>
      <c r="F2323" s="16">
        <v>112176545792</v>
      </c>
      <c r="G2323" s="3">
        <f t="shared" si="144"/>
        <v>3.2144240285725267E-3</v>
      </c>
      <c r="H2323" s="3">
        <f>1-E2323/MAX(E$2:E2323)</f>
        <v>0.60331960797658746</v>
      </c>
      <c r="I2323" s="32">
        <v>630.61904761904771</v>
      </c>
      <c r="J2323" s="32">
        <v>307.61904761904771</v>
      </c>
      <c r="K2323" s="34">
        <f ca="1">IF(ROW()&gt;计算结果!B$18+1,SUM(OFFSET(I2323,0,0,-计算结果!B$18,1))-SUM(OFFSET(J2323,0,0,-计算结果!B$18,1)),SUM(OFFSET(I2323,0,0,-ROW(),1))-SUM(OFFSET(J2323,0,0,-ROW(),1)))</f>
        <v>3854</v>
      </c>
      <c r="L2323" s="35" t="str">
        <f t="shared" ca="1" si="145"/>
        <v>买</v>
      </c>
      <c r="M2323" s="4" t="str">
        <f t="shared" ca="1" si="146"/>
        <v/>
      </c>
      <c r="N2323" s="3">
        <f ca="1">IF(L2322="买",E2323/E2322-1,0)-IF(M2323=1,计算结果!B$17,0)</f>
        <v>3.2144240285725267E-3</v>
      </c>
      <c r="O2323" s="2">
        <f t="shared" ca="1" si="147"/>
        <v>2.3074839187322023</v>
      </c>
      <c r="P2323" s="3">
        <f ca="1">1-O2323/MAX(O$2:O2323)</f>
        <v>0.59106433600869068</v>
      </c>
    </row>
    <row r="2324" spans="1:16" x14ac:dyDescent="0.15">
      <c r="A2324" s="1">
        <v>41850</v>
      </c>
      <c r="B2324">
        <v>2324.69</v>
      </c>
      <c r="C2324">
        <v>2339.04</v>
      </c>
      <c r="D2324">
        <v>2316.06</v>
      </c>
      <c r="E2324" s="2">
        <v>2322.0100000000002</v>
      </c>
      <c r="F2324" s="16">
        <v>103362306048</v>
      </c>
      <c r="G2324" s="3">
        <f t="shared" si="144"/>
        <v>-4.014806744532029E-3</v>
      </c>
      <c r="H2324" s="3">
        <f>1-E2324/MAX(E$2:E2324)</f>
        <v>0.60491220308990679</v>
      </c>
      <c r="I2324" s="32">
        <v>434.77777777777794</v>
      </c>
      <c r="J2324" s="32">
        <v>477.77777777777794</v>
      </c>
      <c r="K2324" s="34">
        <f ca="1">IF(ROW()&gt;计算结果!B$18+1,SUM(OFFSET(I2324,0,0,-计算结果!B$18,1))-SUM(OFFSET(J2324,0,0,-计算结果!B$18,1)),SUM(OFFSET(I2324,0,0,-ROW(),1))-SUM(OFFSET(J2324,0,0,-ROW(),1)))</f>
        <v>3730.0000000000036</v>
      </c>
      <c r="L2324" s="35" t="str">
        <f t="shared" ca="1" si="145"/>
        <v>买</v>
      </c>
      <c r="M2324" s="4" t="str">
        <f t="shared" ca="1" si="146"/>
        <v/>
      </c>
      <c r="N2324" s="3">
        <f ca="1">IF(L2323="买",E2324/E2323-1,0)-IF(M2324=1,计算结果!B$17,0)</f>
        <v>-4.014806744532029E-3</v>
      </c>
      <c r="O2324" s="2">
        <f t="shared" ca="1" si="147"/>
        <v>2.2982198167323769</v>
      </c>
      <c r="P2324" s="3">
        <f ca="1">1-O2324/MAX(O$2:O2324)</f>
        <v>0.5927061336705628</v>
      </c>
    </row>
    <row r="2325" spans="1:16" x14ac:dyDescent="0.15">
      <c r="A2325" s="1">
        <v>41851</v>
      </c>
      <c r="B2325">
        <v>2321.9699999999998</v>
      </c>
      <c r="C2325">
        <v>2350.5500000000002</v>
      </c>
      <c r="D2325">
        <v>2316.58</v>
      </c>
      <c r="E2325" s="2">
        <v>2350.25</v>
      </c>
      <c r="F2325" s="16">
        <v>93135568896</v>
      </c>
      <c r="G2325" s="3">
        <f t="shared" si="144"/>
        <v>1.2161876994500442E-2</v>
      </c>
      <c r="H2325" s="3">
        <f>1-E2325/MAX(E$2:E2325)</f>
        <v>0.60010719390185807</v>
      </c>
      <c r="I2325" s="32">
        <v>772.84615384615381</v>
      </c>
      <c r="J2325" s="32">
        <v>181.84615384615381</v>
      </c>
      <c r="K2325" s="34">
        <f ca="1">IF(ROW()&gt;计算结果!B$18+1,SUM(OFFSET(I2325,0,0,-计算结果!B$18,1))-SUM(OFFSET(J2325,0,0,-计算结果!B$18,1)),SUM(OFFSET(I2325,0,0,-ROW(),1))-SUM(OFFSET(J2325,0,0,-ROW(),1)))</f>
        <v>5052.0000000000146</v>
      </c>
      <c r="L2325" s="35" t="str">
        <f t="shared" ca="1" si="145"/>
        <v>买</v>
      </c>
      <c r="M2325" s="4" t="str">
        <f t="shared" ca="1" si="146"/>
        <v/>
      </c>
      <c r="N2325" s="3">
        <f ca="1">IF(L2324="买",E2325/E2324-1,0)-IF(M2325=1,计算结果!B$17,0)</f>
        <v>1.2161876994500442E-2</v>
      </c>
      <c r="O2325" s="2">
        <f t="shared" ca="1" si="147"/>
        <v>2.3261704834497992</v>
      </c>
      <c r="P2325" s="3">
        <f ca="1">1-O2325/MAX(O$2:O2325)</f>
        <v>0.58775267576764967</v>
      </c>
    </row>
    <row r="2326" spans="1:16" x14ac:dyDescent="0.15">
      <c r="A2326" s="1">
        <v>41852</v>
      </c>
      <c r="B2326">
        <v>2341.23</v>
      </c>
      <c r="C2326">
        <v>2371.5</v>
      </c>
      <c r="D2326">
        <v>2328.9699999999998</v>
      </c>
      <c r="E2326" s="2">
        <v>2329.4</v>
      </c>
      <c r="F2326" s="16">
        <v>106125189120</v>
      </c>
      <c r="G2326" s="3">
        <f t="shared" si="144"/>
        <v>-8.8713966599297533E-3</v>
      </c>
      <c r="H2326" s="3">
        <f>1-E2326/MAX(E$2:E2326)</f>
        <v>0.60365480160620699</v>
      </c>
      <c r="I2326" s="32">
        <v>200.97297297297297</v>
      </c>
      <c r="J2326" s="32">
        <v>772.97297297297291</v>
      </c>
      <c r="K2326" s="34">
        <f ca="1">IF(ROW()&gt;计算结果!B$18+1,SUM(OFFSET(I2326,0,0,-计算结果!B$18,1))-SUM(OFFSET(J2326,0,0,-计算结果!B$18,1)),SUM(OFFSET(I2326,0,0,-ROW(),1))-SUM(OFFSET(J2326,0,0,-ROW(),1)))</f>
        <v>4564.0000000000146</v>
      </c>
      <c r="L2326" s="35" t="str">
        <f t="shared" ca="1" si="145"/>
        <v>买</v>
      </c>
      <c r="M2326" s="4" t="str">
        <f t="shared" ca="1" si="146"/>
        <v/>
      </c>
      <c r="N2326" s="3">
        <f ca="1">IF(L2325="买",E2326/E2325-1,0)-IF(M2326=1,计算结果!B$17,0)</f>
        <v>-8.8713966599297533E-3</v>
      </c>
      <c r="O2326" s="2">
        <f t="shared" ca="1" si="147"/>
        <v>2.3055341023924956</v>
      </c>
      <c r="P2326" s="3">
        <f ca="1">1-O2326/MAX(O$2:O2326)</f>
        <v>0.5914098853029095</v>
      </c>
    </row>
    <row r="2327" spans="1:16" x14ac:dyDescent="0.15">
      <c r="A2327" s="1">
        <v>41855</v>
      </c>
      <c r="B2327">
        <v>2336.63</v>
      </c>
      <c r="C2327">
        <v>2375.62</v>
      </c>
      <c r="D2327">
        <v>2332.14</v>
      </c>
      <c r="E2327" s="2">
        <v>2375.62</v>
      </c>
      <c r="F2327" s="16">
        <v>101301886976</v>
      </c>
      <c r="G2327" s="3">
        <f t="shared" si="144"/>
        <v>1.9842019404138211E-2</v>
      </c>
      <c r="H2327" s="3">
        <f>1-E2327/MAX(E$2:E2327)</f>
        <v>0.59579051248894033</v>
      </c>
      <c r="I2327" s="32">
        <v>947.0058479532164</v>
      </c>
      <c r="J2327" s="32">
        <v>44.005847953216403</v>
      </c>
      <c r="K2327" s="34">
        <f ca="1">IF(ROW()&gt;计算结果!B$18+1,SUM(OFFSET(I2327,0,0,-计算结果!B$18,1))-SUM(OFFSET(J2327,0,0,-计算结果!B$18,1)),SUM(OFFSET(I2327,0,0,-ROW(),1))-SUM(OFFSET(J2327,0,0,-ROW(),1)))</f>
        <v>5636.0000000000073</v>
      </c>
      <c r="L2327" s="35" t="str">
        <f t="shared" ca="1" si="145"/>
        <v>买</v>
      </c>
      <c r="M2327" s="4" t="str">
        <f t="shared" ca="1" si="146"/>
        <v/>
      </c>
      <c r="N2327" s="3">
        <f ca="1">IF(L2326="买",E2327/E2326-1,0)-IF(M2327=1,计算结果!B$17,0)</f>
        <v>1.9842019404138211E-2</v>
      </c>
      <c r="O2327" s="2">
        <f t="shared" ca="1" si="147"/>
        <v>2.3512805547890698</v>
      </c>
      <c r="P2327" s="3">
        <f ca="1">1-O2327/MAX(O$2:O2327)</f>
        <v>0.58330263231875068</v>
      </c>
    </row>
    <row r="2328" spans="1:16" x14ac:dyDescent="0.15">
      <c r="A2328" s="1">
        <v>41856</v>
      </c>
      <c r="B2328">
        <v>2376.8000000000002</v>
      </c>
      <c r="C2328">
        <v>2380.77</v>
      </c>
      <c r="D2328">
        <v>2353.8000000000002</v>
      </c>
      <c r="E2328" s="2">
        <v>2369.35</v>
      </c>
      <c r="F2328" s="16">
        <v>97906974720</v>
      </c>
      <c r="G2328" s="3">
        <f t="shared" si="144"/>
        <v>-2.6393110009176324E-3</v>
      </c>
      <c r="H2328" s="3">
        <f>1-E2328/MAX(E$2:E2328)</f>
        <v>0.59685734703600346</v>
      </c>
      <c r="I2328" s="32">
        <v>540.95238095238096</v>
      </c>
      <c r="J2328" s="32">
        <v>380.95238095238096</v>
      </c>
      <c r="K2328" s="34">
        <f ca="1">IF(ROW()&gt;计算结果!B$18+1,SUM(OFFSET(I2328,0,0,-计算结果!B$18,1))-SUM(OFFSET(J2328,0,0,-计算结果!B$18,1)),SUM(OFFSET(I2328,0,0,-ROW(),1))-SUM(OFFSET(J2328,0,0,-ROW(),1)))</f>
        <v>6261.0000000000073</v>
      </c>
      <c r="L2328" s="35" t="str">
        <f t="shared" ca="1" si="145"/>
        <v>买</v>
      </c>
      <c r="M2328" s="4" t="str">
        <f t="shared" ca="1" si="146"/>
        <v/>
      </c>
      <c r="N2328" s="3">
        <f ca="1">IF(L2327="买",E2328/E2327-1,0)-IF(M2328=1,计算结果!B$17,0)</f>
        <v>-2.6393110009176324E-3</v>
      </c>
      <c r="O2328" s="2">
        <f t="shared" ca="1" si="147"/>
        <v>2.3450747941545713</v>
      </c>
      <c r="P2328" s="3">
        <f ca="1">1-O2328/MAX(O$2:O2328)</f>
        <v>0.58440242626532535</v>
      </c>
    </row>
    <row r="2329" spans="1:16" x14ac:dyDescent="0.15">
      <c r="A2329" s="1">
        <v>41857</v>
      </c>
      <c r="B2329">
        <v>2358.21</v>
      </c>
      <c r="C2329">
        <v>2371.67</v>
      </c>
      <c r="D2329">
        <v>2334.33</v>
      </c>
      <c r="E2329" s="2">
        <v>2363.2199999999998</v>
      </c>
      <c r="F2329" s="16">
        <v>96681295872</v>
      </c>
      <c r="G2329" s="3">
        <f t="shared" si="144"/>
        <v>-2.587207461962171E-3</v>
      </c>
      <c r="H2329" s="3">
        <f>1-E2329/MAX(E$2:E2329)</f>
        <v>0.59790036071598718</v>
      </c>
      <c r="I2329" s="32">
        <v>489.14285714285671</v>
      </c>
      <c r="J2329" s="32">
        <v>457.14285714285671</v>
      </c>
      <c r="K2329" s="34">
        <f ca="1">IF(ROW()&gt;计算结果!B$18+1,SUM(OFFSET(I2329,0,0,-计算结果!B$18,1))-SUM(OFFSET(J2329,0,0,-计算结果!B$18,1)),SUM(OFFSET(I2329,0,0,-ROW(),1))-SUM(OFFSET(J2329,0,0,-ROW(),1)))</f>
        <v>7001.0000000000073</v>
      </c>
      <c r="L2329" s="35" t="str">
        <f t="shared" ca="1" si="145"/>
        <v>买</v>
      </c>
      <c r="M2329" s="4" t="str">
        <f t="shared" ca="1" si="146"/>
        <v/>
      </c>
      <c r="N2329" s="3">
        <f ca="1">IF(L2328="买",E2329/E2328-1,0)-IF(M2329=1,计算结果!B$17,0)</f>
        <v>-2.587207461962171E-3</v>
      </c>
      <c r="O2329" s="2">
        <f t="shared" ca="1" si="147"/>
        <v>2.3390075991482751</v>
      </c>
      <c r="P2329" s="3">
        <f ca="1">1-O2329/MAX(O$2:O2329)</f>
        <v>0.5854776634092651</v>
      </c>
    </row>
    <row r="2330" spans="1:16" x14ac:dyDescent="0.15">
      <c r="A2330" s="1">
        <v>41858</v>
      </c>
      <c r="B2330">
        <v>2363.61</v>
      </c>
      <c r="C2330">
        <v>2369.1999999999998</v>
      </c>
      <c r="D2330">
        <v>2326.27</v>
      </c>
      <c r="E2330" s="2">
        <v>2327.46</v>
      </c>
      <c r="F2330" s="16">
        <v>94254456832</v>
      </c>
      <c r="G2330" s="3">
        <f t="shared" si="144"/>
        <v>-1.5131896310965454E-2</v>
      </c>
      <c r="H2330" s="3">
        <f>1-E2330/MAX(E$2:E2330)</f>
        <v>0.6039848907643095</v>
      </c>
      <c r="I2330" s="32">
        <v>184.2987012987013</v>
      </c>
      <c r="J2330" s="32">
        <v>801.2987012987013</v>
      </c>
      <c r="K2330" s="34">
        <f ca="1">IF(ROW()&gt;计算结果!B$18+1,SUM(OFFSET(I2330,0,0,-计算结果!B$18,1))-SUM(OFFSET(J2330,0,0,-计算结果!B$18,1)),SUM(OFFSET(I2330,0,0,-ROW(),1))-SUM(OFFSET(J2330,0,0,-ROW(),1)))</f>
        <v>7189</v>
      </c>
      <c r="L2330" s="35" t="str">
        <f t="shared" ca="1" si="145"/>
        <v>买</v>
      </c>
      <c r="M2330" s="4" t="str">
        <f t="shared" ca="1" si="146"/>
        <v/>
      </c>
      <c r="N2330" s="3">
        <f ca="1">IF(L2329="买",E2330/E2329-1,0)-IF(M2330=1,计算结果!B$17,0)</f>
        <v>-1.5131896310965454E-2</v>
      </c>
      <c r="O2330" s="2">
        <f t="shared" ca="1" si="147"/>
        <v>2.303613978687403</v>
      </c>
      <c r="P2330" s="3">
        <f ca="1">1-O2330/MAX(O$2:O2330)</f>
        <v>0.59175017242513517</v>
      </c>
    </row>
    <row r="2331" spans="1:16" x14ac:dyDescent="0.15">
      <c r="A2331" s="1">
        <v>41859</v>
      </c>
      <c r="B2331">
        <v>2329.1799999999998</v>
      </c>
      <c r="C2331">
        <v>2339.27</v>
      </c>
      <c r="D2331">
        <v>2319.29</v>
      </c>
      <c r="E2331" s="2">
        <v>2331.13</v>
      </c>
      <c r="F2331" s="16">
        <v>72605663232</v>
      </c>
      <c r="G2331" s="3">
        <f t="shared" si="144"/>
        <v>1.576826239763518E-3</v>
      </c>
      <c r="H2331" s="3">
        <f>1-E2331/MAX(E$2:E2331)</f>
        <v>0.60336044374872388</v>
      </c>
      <c r="I2331" s="32">
        <v>637.52173913043487</v>
      </c>
      <c r="J2331" s="32">
        <v>296.52173913043487</v>
      </c>
      <c r="K2331" s="34">
        <f ca="1">IF(ROW()&gt;计算结果!B$18+1,SUM(OFFSET(I2331,0,0,-计算结果!B$18,1))-SUM(OFFSET(J2331,0,0,-计算结果!B$18,1)),SUM(OFFSET(I2331,0,0,-ROW(),1))-SUM(OFFSET(J2331,0,0,-ROW(),1)))</f>
        <v>6832.9999999999964</v>
      </c>
      <c r="L2331" s="35" t="str">
        <f t="shared" ca="1" si="145"/>
        <v>买</v>
      </c>
      <c r="M2331" s="4" t="str">
        <f t="shared" ca="1" si="146"/>
        <v/>
      </c>
      <c r="N2331" s="3">
        <f ca="1">IF(L2330="买",E2331/E2330-1,0)-IF(M2331=1,计算结果!B$17,0)</f>
        <v>1.576826239763518E-3</v>
      </c>
      <c r="O2331" s="2">
        <f t="shared" ca="1" si="147"/>
        <v>2.3072463776552832</v>
      </c>
      <c r="P2331" s="3">
        <f ca="1">1-O2331/MAX(O$2:O2331)</f>
        <v>0.59110643338463631</v>
      </c>
    </row>
    <row r="2332" spans="1:16" x14ac:dyDescent="0.15">
      <c r="A2332" s="1">
        <v>41862</v>
      </c>
      <c r="B2332">
        <v>2338.0100000000002</v>
      </c>
      <c r="C2332">
        <v>2367</v>
      </c>
      <c r="D2332">
        <v>2337.0100000000002</v>
      </c>
      <c r="E2332" s="2">
        <v>2365.35</v>
      </c>
      <c r="F2332" s="16">
        <v>82973900800</v>
      </c>
      <c r="G2332" s="3">
        <f t="shared" si="144"/>
        <v>1.467957599962233E-2</v>
      </c>
      <c r="H2332" s="3">
        <f>1-E2332/MAX(E$2:E2332)</f>
        <v>0.5975379432382768</v>
      </c>
      <c r="I2332" s="32">
        <v>922.01552393272959</v>
      </c>
      <c r="J2332" s="32">
        <v>56.015523932729593</v>
      </c>
      <c r="K2332" s="34">
        <f ca="1">IF(ROW()&gt;计算结果!B$18+1,SUM(OFFSET(I2332,0,0,-计算结果!B$18,1))-SUM(OFFSET(J2332,0,0,-计算结果!B$18,1)),SUM(OFFSET(I2332,0,0,-ROW(),1))-SUM(OFFSET(J2332,0,0,-ROW(),1)))</f>
        <v>7319.9999999999964</v>
      </c>
      <c r="L2332" s="35" t="str">
        <f t="shared" ca="1" si="145"/>
        <v>买</v>
      </c>
      <c r="M2332" s="4" t="str">
        <f t="shared" ca="1" si="146"/>
        <v/>
      </c>
      <c r="N2332" s="3">
        <f ca="1">IF(L2331="买",E2332/E2331-1,0)-IF(M2332=1,计算结果!B$17,0)</f>
        <v>1.467957599962233E-2</v>
      </c>
      <c r="O2332" s="2">
        <f t="shared" ca="1" si="147"/>
        <v>2.3411157762059274</v>
      </c>
      <c r="P2332" s="3">
        <f ca="1">1-O2332/MAX(O$2:O2332)</f>
        <v>0.58510404919774928</v>
      </c>
    </row>
    <row r="2333" spans="1:16" x14ac:dyDescent="0.15">
      <c r="A2333" s="1">
        <v>41863</v>
      </c>
      <c r="B2333">
        <v>2361.17</v>
      </c>
      <c r="C2333">
        <v>2361.17</v>
      </c>
      <c r="D2333">
        <v>2344.7199999999998</v>
      </c>
      <c r="E2333" s="2">
        <v>2357.0500000000002</v>
      </c>
      <c r="F2333" s="16">
        <v>82973769728</v>
      </c>
      <c r="G2333" s="3">
        <f t="shared" si="144"/>
        <v>-3.5089944405689577E-3</v>
      </c>
      <c r="H2333" s="3">
        <f>1-E2333/MAX(E$2:E2333)</f>
        <v>0.59895018035799352</v>
      </c>
      <c r="I2333" s="32">
        <v>472.9999999999996</v>
      </c>
      <c r="J2333" s="32">
        <v>429.9999999999996</v>
      </c>
      <c r="K2333" s="34">
        <f ca="1">IF(ROW()&gt;计算结果!B$18+1,SUM(OFFSET(I2333,0,0,-计算结果!B$18,1))-SUM(OFFSET(J2333,0,0,-计算结果!B$18,1)),SUM(OFFSET(I2333,0,0,-ROW(),1))-SUM(OFFSET(J2333,0,0,-ROW(),1)))</f>
        <v>6989.9999999999964</v>
      </c>
      <c r="L2333" s="35" t="str">
        <f t="shared" ca="1" si="145"/>
        <v>买</v>
      </c>
      <c r="M2333" s="4" t="str">
        <f t="shared" ca="1" si="146"/>
        <v/>
      </c>
      <c r="N2333" s="3">
        <f ca="1">IF(L2332="买",E2333/E2332-1,0)-IF(M2333=1,计算结果!B$17,0)</f>
        <v>-3.5089944405689577E-3</v>
      </c>
      <c r="O2333" s="2">
        <f t="shared" ca="1" si="147"/>
        <v>2.3329008139624925</v>
      </c>
      <c r="P2333" s="3">
        <f ca="1">1-O2333/MAX(O$2:O2333)</f>
        <v>0.58655991678252906</v>
      </c>
    </row>
    <row r="2334" spans="1:16" x14ac:dyDescent="0.15">
      <c r="A2334" s="1">
        <v>41864</v>
      </c>
      <c r="B2334">
        <v>2358.46</v>
      </c>
      <c r="C2334">
        <v>2370.5100000000002</v>
      </c>
      <c r="D2334">
        <v>2335.69</v>
      </c>
      <c r="E2334" s="2">
        <v>2358.9</v>
      </c>
      <c r="F2334" s="16">
        <v>94185267200</v>
      </c>
      <c r="G2334" s="3">
        <f t="shared" si="144"/>
        <v>7.8487940434013304E-4</v>
      </c>
      <c r="H2334" s="3">
        <f>1-E2334/MAX(E$2:E2334)</f>
        <v>0.5986354046144422</v>
      </c>
      <c r="I2334" s="32">
        <v>440</v>
      </c>
      <c r="J2334" s="32">
        <v>500</v>
      </c>
      <c r="K2334" s="34">
        <f ca="1">IF(ROW()&gt;计算结果!B$18+1,SUM(OFFSET(I2334,0,0,-计算结果!B$18,1))-SUM(OFFSET(J2334,0,0,-计算结果!B$18,1)),SUM(OFFSET(I2334,0,0,-ROW(),1))-SUM(OFFSET(J2334,0,0,-ROW(),1)))</f>
        <v>6741.9999999999964</v>
      </c>
      <c r="L2334" s="35" t="str">
        <f t="shared" ca="1" si="145"/>
        <v>买</v>
      </c>
      <c r="M2334" s="4" t="str">
        <f t="shared" ca="1" si="146"/>
        <v/>
      </c>
      <c r="N2334" s="3">
        <f ca="1">IF(L2333="买",E2334/E2333-1,0)-IF(M2334=1,计算结果!B$17,0)</f>
        <v>7.8487940434013304E-4</v>
      </c>
      <c r="O2334" s="2">
        <f t="shared" ca="1" si="147"/>
        <v>2.3347318597637399</v>
      </c>
      <c r="P2334" s="3">
        <f ca="1">1-O2334/MAX(O$2:O2334)</f>
        <v>0.58623541617628305</v>
      </c>
    </row>
    <row r="2335" spans="1:16" x14ac:dyDescent="0.15">
      <c r="A2335" s="1">
        <v>41865</v>
      </c>
      <c r="B2335">
        <v>2357.1999999999998</v>
      </c>
      <c r="C2335">
        <v>2363.1799999999998</v>
      </c>
      <c r="D2335">
        <v>2334.08</v>
      </c>
      <c r="E2335" s="2">
        <v>2335.9499999999998</v>
      </c>
      <c r="F2335" s="16">
        <v>84251435008</v>
      </c>
      <c r="G2335" s="3">
        <f t="shared" si="144"/>
        <v>-9.7291110263258984E-3</v>
      </c>
      <c r="H2335" s="3">
        <f>1-E2335/MAX(E$2:E2335)</f>
        <v>0.60254032532498469</v>
      </c>
      <c r="I2335" s="32">
        <v>239.37313432835822</v>
      </c>
      <c r="J2335" s="32">
        <v>725.37313432835822</v>
      </c>
      <c r="K2335" s="34">
        <f ca="1">IF(ROW()&gt;计算结果!B$18+1,SUM(OFFSET(I2335,0,0,-计算结果!B$18,1))-SUM(OFFSET(J2335,0,0,-计算结果!B$18,1)),SUM(OFFSET(I2335,0,0,-ROW(),1))-SUM(OFFSET(J2335,0,0,-ROW(),1)))</f>
        <v>6959.9999999999964</v>
      </c>
      <c r="L2335" s="35" t="str">
        <f t="shared" ca="1" si="145"/>
        <v>买</v>
      </c>
      <c r="M2335" s="4" t="str">
        <f t="shared" ca="1" si="146"/>
        <v/>
      </c>
      <c r="N2335" s="3">
        <f ca="1">IF(L2334="买",E2335/E2334-1,0)-IF(M2335=1,计算结果!B$17,0)</f>
        <v>-9.7291110263258984E-3</v>
      </c>
      <c r="O2335" s="2">
        <f t="shared" ca="1" si="147"/>
        <v>2.3120169942833981</v>
      </c>
      <c r="P2335" s="3">
        <f ca="1">1-O2335/MAX(O$2:O2335)</f>
        <v>0.59026097775106545</v>
      </c>
    </row>
    <row r="2336" spans="1:16" x14ac:dyDescent="0.15">
      <c r="A2336" s="1">
        <v>41866</v>
      </c>
      <c r="B2336">
        <v>2337.9899999999998</v>
      </c>
      <c r="C2336">
        <v>2366.9</v>
      </c>
      <c r="D2336">
        <v>2333.12</v>
      </c>
      <c r="E2336" s="2">
        <v>2360.63</v>
      </c>
      <c r="F2336" s="16">
        <v>81888215040</v>
      </c>
      <c r="G2336" s="3">
        <f t="shared" si="144"/>
        <v>1.0565294633875011E-2</v>
      </c>
      <c r="H2336" s="3">
        <f>1-E2336/MAX(E$2:E2336)</f>
        <v>0.59834104675695898</v>
      </c>
      <c r="I2336" s="32">
        <v>839.90733590733578</v>
      </c>
      <c r="J2336" s="32">
        <v>135.90733590733578</v>
      </c>
      <c r="K2336" s="34">
        <f ca="1">IF(ROW()&gt;计算结果!B$18+1,SUM(OFFSET(I2336,0,0,-计算结果!B$18,1))-SUM(OFFSET(J2336,0,0,-计算结果!B$18,1)),SUM(OFFSET(I2336,0,0,-ROW(),1))-SUM(OFFSET(J2336,0,0,-ROW(),1)))</f>
        <v>7456.9999999999964</v>
      </c>
      <c r="L2336" s="35" t="str">
        <f t="shared" ca="1" si="145"/>
        <v>买</v>
      </c>
      <c r="M2336" s="4" t="str">
        <f t="shared" ca="1" si="146"/>
        <v/>
      </c>
      <c r="N2336" s="3">
        <f ca="1">IF(L2335="买",E2336/E2335-1,0)-IF(M2336=1,计算结果!B$17,0)</f>
        <v>1.0565294633875011E-2</v>
      </c>
      <c r="O2336" s="2">
        <f t="shared" ca="1" si="147"/>
        <v>2.3364441350265284</v>
      </c>
      <c r="P2336" s="3">
        <f ca="1">1-O2336/MAX(O$2:O2336)</f>
        <v>0.58593196425800964</v>
      </c>
    </row>
    <row r="2337" spans="1:16" x14ac:dyDescent="0.15">
      <c r="A2337" s="1">
        <v>41869</v>
      </c>
      <c r="B2337">
        <v>2366.27</v>
      </c>
      <c r="C2337">
        <v>2379.8000000000002</v>
      </c>
      <c r="D2337">
        <v>2361.1999999999998</v>
      </c>
      <c r="E2337" s="2">
        <v>2374.56</v>
      </c>
      <c r="F2337" s="16">
        <v>90148913152</v>
      </c>
      <c r="G2337" s="3">
        <f t="shared" si="144"/>
        <v>5.9009671147107756E-3</v>
      </c>
      <c r="H2337" s="3">
        <f>1-E2337/MAX(E$2:E2337)</f>
        <v>0.59597087048254271</v>
      </c>
      <c r="I2337" s="32">
        <v>845.04180064308684</v>
      </c>
      <c r="J2337" s="32">
        <v>117.04180064308684</v>
      </c>
      <c r="K2337" s="34">
        <f ca="1">IF(ROW()&gt;计算结果!B$18+1,SUM(OFFSET(I2337,0,0,-计算结果!B$18,1))-SUM(OFFSET(J2337,0,0,-计算结果!B$18,1)),SUM(OFFSET(I2337,0,0,-ROW(),1))-SUM(OFFSET(J2337,0,0,-ROW(),1)))</f>
        <v>8523</v>
      </c>
      <c r="L2337" s="35" t="str">
        <f t="shared" ca="1" si="145"/>
        <v>买</v>
      </c>
      <c r="M2337" s="4" t="str">
        <f t="shared" ca="1" si="146"/>
        <v/>
      </c>
      <c r="N2337" s="3">
        <f ca="1">IF(L2336="买",E2337/E2336-1,0)-IF(M2337=1,计算结果!B$17,0)</f>
        <v>5.9009671147107756E-3</v>
      </c>
      <c r="O2337" s="2">
        <f t="shared" ca="1" si="147"/>
        <v>2.3502314150326788</v>
      </c>
      <c r="P2337" s="3">
        <f ca="1">1-O2337/MAX(O$2:O2337)</f>
        <v>0.58348856239584324</v>
      </c>
    </row>
    <row r="2338" spans="1:16" x14ac:dyDescent="0.15">
      <c r="A2338" s="1">
        <v>41870</v>
      </c>
      <c r="B2338">
        <v>2378.89</v>
      </c>
      <c r="C2338">
        <v>2379.4699999999998</v>
      </c>
      <c r="D2338">
        <v>2358.9699999999998</v>
      </c>
      <c r="E2338" s="2">
        <v>2374.77</v>
      </c>
      <c r="F2338" s="16">
        <v>102742761472</v>
      </c>
      <c r="G2338" s="3">
        <f t="shared" si="144"/>
        <v>8.843743683040195E-5</v>
      </c>
      <c r="H2338" s="3">
        <f>1-E2338/MAX(E$2:E2338)</f>
        <v>0.59593513918192342</v>
      </c>
      <c r="I2338" s="32">
        <v>512.99999999999966</v>
      </c>
      <c r="J2338" s="32">
        <v>474.99999999999966</v>
      </c>
      <c r="K2338" s="34">
        <f ca="1">IF(ROW()&gt;计算结果!B$18+1,SUM(OFFSET(I2338,0,0,-计算结果!B$18,1))-SUM(OFFSET(J2338,0,0,-计算结果!B$18,1)),SUM(OFFSET(I2338,0,0,-ROW(),1))-SUM(OFFSET(J2338,0,0,-ROW(),1)))</f>
        <v>7659</v>
      </c>
      <c r="L2338" s="35" t="str">
        <f t="shared" ca="1" si="145"/>
        <v>买</v>
      </c>
      <c r="M2338" s="4" t="str">
        <f t="shared" ca="1" si="146"/>
        <v/>
      </c>
      <c r="N2338" s="3">
        <f ca="1">IF(L2337="买",E2338/E2337-1,0)-IF(M2338=1,计算结果!B$17,0)</f>
        <v>8.843743683040195E-5</v>
      </c>
      <c r="O2338" s="2">
        <f t="shared" ca="1" si="147"/>
        <v>2.3504392634749824</v>
      </c>
      <c r="P2338" s="3">
        <f ca="1">1-O2338/MAX(O$2:O2338)</f>
        <v>0.58345172719189098</v>
      </c>
    </row>
    <row r="2339" spans="1:16" x14ac:dyDescent="0.15">
      <c r="A2339" s="1">
        <v>41871</v>
      </c>
      <c r="B2339">
        <v>2371.65</v>
      </c>
      <c r="C2339">
        <v>2375.4699999999998</v>
      </c>
      <c r="D2339">
        <v>2360.84</v>
      </c>
      <c r="E2339" s="2">
        <v>2366.14</v>
      </c>
      <c r="F2339" s="16">
        <v>91374804992</v>
      </c>
      <c r="G2339" s="3">
        <f t="shared" si="144"/>
        <v>-3.6340361382365405E-3</v>
      </c>
      <c r="H2339" s="3">
        <f>1-E2339/MAX(E$2:E2339)</f>
        <v>0.59740352548832776</v>
      </c>
      <c r="I2339" s="32">
        <v>424.00000000000017</v>
      </c>
      <c r="J2339" s="32">
        <v>530.00000000000023</v>
      </c>
      <c r="K2339" s="34">
        <f ca="1">IF(ROW()&gt;计算结果!B$18+1,SUM(OFFSET(I2339,0,0,-计算结果!B$18,1))-SUM(OFFSET(J2339,0,0,-计算结果!B$18,1)),SUM(OFFSET(I2339,0,0,-ROW(),1))-SUM(OFFSET(J2339,0,0,-ROW(),1)))</f>
        <v>7796.0000000000073</v>
      </c>
      <c r="L2339" s="35" t="str">
        <f t="shared" ca="1" si="145"/>
        <v>买</v>
      </c>
      <c r="M2339" s="4" t="str">
        <f t="shared" ca="1" si="146"/>
        <v/>
      </c>
      <c r="N2339" s="3">
        <f ca="1">IF(L2338="买",E2339/E2338-1,0)-IF(M2339=1,计算结果!B$17,0)</f>
        <v>-3.6340361382365405E-3</v>
      </c>
      <c r="O2339" s="2">
        <f t="shared" ca="1" si="147"/>
        <v>2.3418976822507842</v>
      </c>
      <c r="P2339" s="3">
        <f ca="1">1-O2339/MAX(O$2:O2339)</f>
        <v>0.58496547866859561</v>
      </c>
    </row>
    <row r="2340" spans="1:16" x14ac:dyDescent="0.15">
      <c r="A2340" s="1">
        <v>41872</v>
      </c>
      <c r="B2340">
        <v>2365.73</v>
      </c>
      <c r="C2340">
        <v>2367.46</v>
      </c>
      <c r="D2340">
        <v>2333.3000000000002</v>
      </c>
      <c r="E2340" s="2">
        <v>2354.2399999999998</v>
      </c>
      <c r="F2340" s="16">
        <v>92192063488</v>
      </c>
      <c r="G2340" s="3">
        <f t="shared" si="144"/>
        <v>-5.0292882077983547E-3</v>
      </c>
      <c r="H2340" s="3">
        <f>1-E2340/MAX(E$2:E2340)</f>
        <v>0.59942829919009055</v>
      </c>
      <c r="I2340" s="32">
        <v>344.66666666666674</v>
      </c>
      <c r="J2340" s="32">
        <v>626.66666666666674</v>
      </c>
      <c r="K2340" s="34">
        <f ca="1">IF(ROW()&gt;计算结果!B$18+1,SUM(OFFSET(I2340,0,0,-计算结果!B$18,1))-SUM(OFFSET(J2340,0,0,-计算结果!B$18,1)),SUM(OFFSET(I2340,0,0,-ROW(),1))-SUM(OFFSET(J2340,0,0,-ROW(),1)))</f>
        <v>7679.9999999999964</v>
      </c>
      <c r="L2340" s="35" t="str">
        <f t="shared" ca="1" si="145"/>
        <v>买</v>
      </c>
      <c r="M2340" s="4" t="str">
        <f t="shared" ca="1" si="146"/>
        <v/>
      </c>
      <c r="N2340" s="3">
        <f ca="1">IF(L2339="买",E2340/E2339-1,0)-IF(M2340=1,计算结果!B$17,0)</f>
        <v>-5.0292882077983547E-3</v>
      </c>
      <c r="O2340" s="2">
        <f t="shared" ca="1" si="147"/>
        <v>2.3301196038535701</v>
      </c>
      <c r="P2340" s="3">
        <f ca="1">1-O2340/MAX(O$2:O2340)</f>
        <v>0.5870528068925569</v>
      </c>
    </row>
    <row r="2341" spans="1:16" x14ac:dyDescent="0.15">
      <c r="A2341" s="1">
        <v>41873</v>
      </c>
      <c r="B2341">
        <v>2352.3200000000002</v>
      </c>
      <c r="C2341">
        <v>2368.46</v>
      </c>
      <c r="D2341">
        <v>2350.9899999999998</v>
      </c>
      <c r="E2341" s="2">
        <v>2365.36</v>
      </c>
      <c r="F2341" s="16">
        <v>85642461184</v>
      </c>
      <c r="G2341" s="3">
        <f t="shared" si="144"/>
        <v>4.7233926872367604E-3</v>
      </c>
      <c r="H2341" s="3">
        <f>1-E2341/MAX(E$2:E2341)</f>
        <v>0.59753624174777098</v>
      </c>
      <c r="I2341" s="32">
        <v>659.93495934959356</v>
      </c>
      <c r="J2341" s="32">
        <v>295.93495934959356</v>
      </c>
      <c r="K2341" s="34">
        <f ca="1">IF(ROW()&gt;计算结果!B$18+1,SUM(OFFSET(I2341,0,0,-计算结果!B$18,1))-SUM(OFFSET(J2341,0,0,-计算结果!B$18,1)),SUM(OFFSET(I2341,0,0,-ROW(),1))-SUM(OFFSET(J2341,0,0,-ROW(),1)))</f>
        <v>8800.9999999999964</v>
      </c>
      <c r="L2341" s="35" t="str">
        <f t="shared" ca="1" si="145"/>
        <v>买</v>
      </c>
      <c r="M2341" s="4" t="str">
        <f t="shared" ca="1" si="146"/>
        <v/>
      </c>
      <c r="N2341" s="3">
        <f ca="1">IF(L2340="买",E2341/E2340-1,0)-IF(M2341=1,计算结果!B$17,0)</f>
        <v>4.7233926872367604E-3</v>
      </c>
      <c r="O2341" s="2">
        <f t="shared" ca="1" si="147"/>
        <v>2.3411256737507991</v>
      </c>
      <c r="P2341" s="3">
        <f ca="1">1-O2341/MAX(O$2:O2341)</f>
        <v>0.58510229514041834</v>
      </c>
    </row>
    <row r="2342" spans="1:16" x14ac:dyDescent="0.15">
      <c r="A2342" s="1">
        <v>41876</v>
      </c>
      <c r="B2342">
        <v>2367.02</v>
      </c>
      <c r="C2342">
        <v>2367.61</v>
      </c>
      <c r="D2342">
        <v>2338.46</v>
      </c>
      <c r="E2342" s="2">
        <v>2342.86</v>
      </c>
      <c r="F2342" s="16">
        <v>85182496768</v>
      </c>
      <c r="G2342" s="3">
        <f t="shared" si="144"/>
        <v>-9.512294111678532E-3</v>
      </c>
      <c r="H2342" s="3">
        <f>1-E2342/MAX(E$2:E2342)</f>
        <v>0.60136459538555775</v>
      </c>
      <c r="I2342" s="32">
        <v>282.13559322033893</v>
      </c>
      <c r="J2342" s="32">
        <v>688.13559322033893</v>
      </c>
      <c r="K2342" s="34">
        <f ca="1">IF(ROW()&gt;计算结果!B$18+1,SUM(OFFSET(I2342,0,0,-计算结果!B$18,1))-SUM(OFFSET(J2342,0,0,-计算结果!B$18,1)),SUM(OFFSET(I2342,0,0,-ROW(),1))-SUM(OFFSET(J2342,0,0,-ROW(),1)))</f>
        <v>8318.9999999999854</v>
      </c>
      <c r="L2342" s="35" t="str">
        <f t="shared" ca="1" si="145"/>
        <v>买</v>
      </c>
      <c r="M2342" s="4" t="str">
        <f t="shared" ca="1" si="146"/>
        <v/>
      </c>
      <c r="N2342" s="3">
        <f ca="1">IF(L2341="买",E2342/E2341-1,0)-IF(M2342=1,计算结果!B$17,0)</f>
        <v>-9.512294111678532E-3</v>
      </c>
      <c r="O2342" s="2">
        <f t="shared" ca="1" si="147"/>
        <v>2.31885619778968</v>
      </c>
      <c r="P2342" s="3">
        <f ca="1">1-O2342/MAX(O$2:O2342)</f>
        <v>0.58904892413530296</v>
      </c>
    </row>
    <row r="2343" spans="1:16" x14ac:dyDescent="0.15">
      <c r="A2343" s="1">
        <v>41877</v>
      </c>
      <c r="B2343">
        <v>2339.6</v>
      </c>
      <c r="C2343">
        <v>2350.39</v>
      </c>
      <c r="D2343">
        <v>2317.1799999999998</v>
      </c>
      <c r="E2343" s="2">
        <v>2324.09</v>
      </c>
      <c r="F2343" s="16">
        <v>83135029248</v>
      </c>
      <c r="G2343" s="3">
        <f t="shared" si="144"/>
        <v>-8.0115755956394752E-3</v>
      </c>
      <c r="H2343" s="3">
        <f>1-E2343/MAX(E$2:E2343)</f>
        <v>0.60455829306472464</v>
      </c>
      <c r="I2343" s="32">
        <v>152.12195121951217</v>
      </c>
      <c r="J2343" s="32">
        <v>845.1219512195122</v>
      </c>
      <c r="K2343" s="34">
        <f ca="1">IF(ROW()&gt;计算结果!B$18+1,SUM(OFFSET(I2343,0,0,-计算结果!B$18,1))-SUM(OFFSET(J2343,0,0,-计算结果!B$18,1)),SUM(OFFSET(I2343,0,0,-ROW(),1))-SUM(OFFSET(J2343,0,0,-ROW(),1)))</f>
        <v>8104.9999999999891</v>
      </c>
      <c r="L2343" s="35" t="str">
        <f t="shared" ca="1" si="145"/>
        <v>买</v>
      </c>
      <c r="M2343" s="4" t="str">
        <f t="shared" ca="1" si="146"/>
        <v/>
      </c>
      <c r="N2343" s="3">
        <f ca="1">IF(L2342="买",E2343/E2342-1,0)-IF(M2343=1,计算结果!B$17,0)</f>
        <v>-8.0115755956394752E-3</v>
      </c>
      <c r="O2343" s="2">
        <f t="shared" ca="1" si="147"/>
        <v>2.3002785060656707</v>
      </c>
      <c r="P2343" s="3">
        <f ca="1">1-O2343/MAX(O$2:O2343)</f>
        <v>0.59234128974570233</v>
      </c>
    </row>
    <row r="2344" spans="1:16" x14ac:dyDescent="0.15">
      <c r="A2344" s="1">
        <v>41878</v>
      </c>
      <c r="B2344">
        <v>2323.79</v>
      </c>
      <c r="C2344">
        <v>2336.7399999999998</v>
      </c>
      <c r="D2344">
        <v>2322.88</v>
      </c>
      <c r="E2344" s="2">
        <v>2327.6</v>
      </c>
      <c r="F2344" s="16">
        <v>62448676864</v>
      </c>
      <c r="G2344" s="3">
        <f t="shared" si="144"/>
        <v>1.510268535211523E-3</v>
      </c>
      <c r="H2344" s="3">
        <f>1-E2344/MAX(E$2:E2344)</f>
        <v>0.60396106989722997</v>
      </c>
      <c r="I2344" s="32">
        <v>552.04651162790708</v>
      </c>
      <c r="J2344" s="32">
        <v>386.04651162790708</v>
      </c>
      <c r="K2344" s="34">
        <f ca="1">IF(ROW()&gt;计算结果!B$18+1,SUM(OFFSET(I2344,0,0,-计算结果!B$18,1))-SUM(OFFSET(J2344,0,0,-计算结果!B$18,1)),SUM(OFFSET(I2344,0,0,-ROW(),1))-SUM(OFFSET(J2344,0,0,-ROW(),1)))</f>
        <v>8155.9999999999818</v>
      </c>
      <c r="L2344" s="35" t="str">
        <f t="shared" ca="1" si="145"/>
        <v>买</v>
      </c>
      <c r="M2344" s="4" t="str">
        <f t="shared" ca="1" si="146"/>
        <v/>
      </c>
      <c r="N2344" s="3">
        <f ca="1">IF(L2343="买",E2344/E2343-1,0)-IF(M2344=1,计算结果!B$17,0)</f>
        <v>1.510268535211523E-3</v>
      </c>
      <c r="O2344" s="2">
        <f t="shared" ca="1" si="147"/>
        <v>2.3037525443156053</v>
      </c>
      <c r="P2344" s="3">
        <f ca="1">1-O2344/MAX(O$2:O2344)</f>
        <v>0.59172561562250037</v>
      </c>
    </row>
    <row r="2345" spans="1:16" x14ac:dyDescent="0.15">
      <c r="A2345" s="1">
        <v>41879</v>
      </c>
      <c r="B2345">
        <v>2328.06</v>
      </c>
      <c r="C2345">
        <v>2336.36</v>
      </c>
      <c r="D2345">
        <v>2309.64</v>
      </c>
      <c r="E2345" s="2">
        <v>2311.2800000000002</v>
      </c>
      <c r="F2345" s="16">
        <v>66195968000</v>
      </c>
      <c r="G2345" s="3">
        <f t="shared" si="144"/>
        <v>-7.0115140058427672E-3</v>
      </c>
      <c r="H2345" s="3">
        <f>1-E2345/MAX(E$2:E2345)</f>
        <v>0.60673790240250458</v>
      </c>
      <c r="I2345" s="32">
        <v>287.48275862068959</v>
      </c>
      <c r="J2345" s="32">
        <v>684.48275862068954</v>
      </c>
      <c r="K2345" s="34">
        <f ca="1">IF(ROW()&gt;计算结果!B$18+1,SUM(OFFSET(I2345,0,0,-计算结果!B$18,1))-SUM(OFFSET(J2345,0,0,-计算结果!B$18,1)),SUM(OFFSET(I2345,0,0,-ROW(),1))-SUM(OFFSET(J2345,0,0,-ROW(),1)))</f>
        <v>7080.9999999999891</v>
      </c>
      <c r="L2345" s="35" t="str">
        <f t="shared" ca="1" si="145"/>
        <v>买</v>
      </c>
      <c r="M2345" s="4" t="str">
        <f t="shared" ca="1" si="146"/>
        <v/>
      </c>
      <c r="N2345" s="3">
        <f ca="1">IF(L2344="买",E2345/E2344-1,0)-IF(M2345=1,计算结果!B$17,0)</f>
        <v>-7.0115140058427672E-3</v>
      </c>
      <c r="O2345" s="2">
        <f t="shared" ca="1" si="147"/>
        <v>2.2875997510851405</v>
      </c>
      <c r="P2345" s="3">
        <f ca="1">1-O2345/MAX(O$2:O2345)</f>
        <v>0.5945882371867901</v>
      </c>
    </row>
    <row r="2346" spans="1:16" x14ac:dyDescent="0.15">
      <c r="A2346" s="1">
        <v>41880</v>
      </c>
      <c r="B2346">
        <v>2317.3000000000002</v>
      </c>
      <c r="C2346">
        <v>2338.77</v>
      </c>
      <c r="D2346">
        <v>2313.2600000000002</v>
      </c>
      <c r="E2346" s="2">
        <v>2338.29</v>
      </c>
      <c r="F2346" s="16">
        <v>58359967744</v>
      </c>
      <c r="G2346" s="3">
        <f t="shared" si="144"/>
        <v>1.1686165241770796E-2</v>
      </c>
      <c r="H2346" s="3">
        <f>1-E2346/MAX(E$2:E2346)</f>
        <v>0.60214217654665481</v>
      </c>
      <c r="I2346" s="32">
        <v>839.8947368421052</v>
      </c>
      <c r="J2346" s="32">
        <v>132.8947368421052</v>
      </c>
      <c r="K2346" s="34">
        <f ca="1">IF(ROW()&gt;计算结果!B$18+1,SUM(OFFSET(I2346,0,0,-计算结果!B$18,1))-SUM(OFFSET(J2346,0,0,-计算结果!B$18,1)),SUM(OFFSET(I2346,0,0,-ROW(),1))-SUM(OFFSET(J2346,0,0,-ROW(),1)))</f>
        <v>8069.9999999999891</v>
      </c>
      <c r="L2346" s="35" t="str">
        <f t="shared" ca="1" si="145"/>
        <v>买</v>
      </c>
      <c r="M2346" s="4" t="str">
        <f t="shared" ca="1" si="146"/>
        <v/>
      </c>
      <c r="N2346" s="3">
        <f ca="1">IF(L2345="买",E2346/E2345-1,0)-IF(M2346=1,计算结果!B$17,0)</f>
        <v>1.1686165241770796E-2</v>
      </c>
      <c r="O2346" s="2">
        <f t="shared" ca="1" si="147"/>
        <v>2.3143330197833554</v>
      </c>
      <c r="P2346" s="3">
        <f ca="1">1-O2346/MAX(O$2:O2346)</f>
        <v>0.58985052833559726</v>
      </c>
    </row>
    <row r="2347" spans="1:16" x14ac:dyDescent="0.15">
      <c r="A2347" s="1">
        <v>41883</v>
      </c>
      <c r="B2347">
        <v>2340.92</v>
      </c>
      <c r="C2347">
        <v>2355.5500000000002</v>
      </c>
      <c r="D2347">
        <v>2338.5300000000002</v>
      </c>
      <c r="E2347" s="2">
        <v>2355.3200000000002</v>
      </c>
      <c r="F2347" s="16">
        <v>73362243584</v>
      </c>
      <c r="G2347" s="3">
        <f t="shared" si="144"/>
        <v>7.2831000431941018E-3</v>
      </c>
      <c r="H2347" s="3">
        <f>1-E2347/MAX(E$2:E2347)</f>
        <v>0.59924453821547674</v>
      </c>
      <c r="I2347" s="32">
        <v>895.02448210922796</v>
      </c>
      <c r="J2347" s="32">
        <v>77.024482109227961</v>
      </c>
      <c r="K2347" s="34">
        <f ca="1">IF(ROW()&gt;计算结果!B$18+1,SUM(OFFSET(I2347,0,0,-计算结果!B$18,1))-SUM(OFFSET(J2347,0,0,-计算结果!B$18,1)),SUM(OFFSET(I2347,0,0,-ROW(),1))-SUM(OFFSET(J2347,0,0,-ROW(),1)))</f>
        <v>8286.9999999999818</v>
      </c>
      <c r="L2347" s="35" t="str">
        <f t="shared" ca="1" si="145"/>
        <v>买</v>
      </c>
      <c r="M2347" s="4" t="str">
        <f t="shared" ca="1" si="146"/>
        <v/>
      </c>
      <c r="N2347" s="3">
        <f ca="1">IF(L2346="买",E2347/E2346-1,0)-IF(M2347=1,计算结果!B$17,0)</f>
        <v>7.2831000431941018E-3</v>
      </c>
      <c r="O2347" s="2">
        <f t="shared" ca="1" si="147"/>
        <v>2.3311885386997049</v>
      </c>
      <c r="P2347" s="3">
        <f ca="1">1-O2347/MAX(O$2:O2347)</f>
        <v>0.58686336870080225</v>
      </c>
    </row>
    <row r="2348" spans="1:16" x14ac:dyDescent="0.15">
      <c r="A2348" s="1">
        <v>41884</v>
      </c>
      <c r="B2348">
        <v>2359.86</v>
      </c>
      <c r="C2348">
        <v>2387.66</v>
      </c>
      <c r="D2348">
        <v>2349.9499999999998</v>
      </c>
      <c r="E2348" s="2">
        <v>2386.46</v>
      </c>
      <c r="F2348" s="16">
        <v>106925793280</v>
      </c>
      <c r="G2348" s="3">
        <f t="shared" si="144"/>
        <v>1.3221133434098142E-2</v>
      </c>
      <c r="H2348" s="3">
        <f>1-E2348/MAX(E$2:E2348)</f>
        <v>0.59394609678077992</v>
      </c>
      <c r="I2348" s="32">
        <v>945.99715099715092</v>
      </c>
      <c r="J2348" s="32">
        <v>50.997150997150925</v>
      </c>
      <c r="K2348" s="34">
        <f ca="1">IF(ROW()&gt;计算结果!B$18+1,SUM(OFFSET(I2348,0,0,-计算结果!B$18,1))-SUM(OFFSET(J2348,0,0,-计算结果!B$18,1)),SUM(OFFSET(I2348,0,0,-ROW(),1))-SUM(OFFSET(J2348,0,0,-ROW(),1)))</f>
        <v>8615.9999999999891</v>
      </c>
      <c r="L2348" s="35" t="str">
        <f t="shared" ca="1" si="145"/>
        <v>买</v>
      </c>
      <c r="M2348" s="4" t="str">
        <f t="shared" ca="1" si="146"/>
        <v/>
      </c>
      <c r="N2348" s="3">
        <f ca="1">IF(L2347="买",E2348/E2347-1,0)-IF(M2348=1,计算结果!B$17,0)</f>
        <v>1.3221133434098142E-2</v>
      </c>
      <c r="O2348" s="2">
        <f t="shared" ca="1" si="147"/>
        <v>2.3620094934298939</v>
      </c>
      <c r="P2348" s="3">
        <f ca="1">1-O2348/MAX(O$2:O2348)</f>
        <v>0.58140123417188172</v>
      </c>
    </row>
    <row r="2349" spans="1:16" x14ac:dyDescent="0.15">
      <c r="A2349" s="1">
        <v>41885</v>
      </c>
      <c r="B2349">
        <v>2389.69</v>
      </c>
      <c r="C2349">
        <v>2414.2600000000002</v>
      </c>
      <c r="D2349">
        <v>2389.6799999999998</v>
      </c>
      <c r="E2349" s="2">
        <v>2408.84</v>
      </c>
      <c r="F2349" s="16">
        <v>123629191168</v>
      </c>
      <c r="G2349" s="3">
        <f t="shared" si="144"/>
        <v>9.3779070254687014E-3</v>
      </c>
      <c r="H2349" s="3">
        <f>1-E2349/MAX(E$2:E2349)</f>
        <v>0.59013816102906147</v>
      </c>
      <c r="I2349" s="32">
        <v>692.24096385542168</v>
      </c>
      <c r="J2349" s="32">
        <v>260.24096385542168</v>
      </c>
      <c r="K2349" s="34">
        <f ca="1">IF(ROW()&gt;计算结果!B$18+1,SUM(OFFSET(I2349,0,0,-计算结果!B$18,1))-SUM(OFFSET(J2349,0,0,-计算结果!B$18,1)),SUM(OFFSET(I2349,0,0,-ROW(),1))-SUM(OFFSET(J2349,0,0,-ROW(),1)))</f>
        <v>9468</v>
      </c>
      <c r="L2349" s="35" t="str">
        <f t="shared" ca="1" si="145"/>
        <v>买</v>
      </c>
      <c r="M2349" s="4" t="str">
        <f t="shared" ca="1" si="146"/>
        <v/>
      </c>
      <c r="N2349" s="3">
        <f ca="1">IF(L2348="买",E2349/E2348-1,0)-IF(M2349=1,计算结果!B$17,0)</f>
        <v>9.3779070254687014E-3</v>
      </c>
      <c r="O2349" s="2">
        <f t="shared" ca="1" si="147"/>
        <v>2.384160198852554</v>
      </c>
      <c r="P2349" s="3">
        <f ca="1">1-O2349/MAX(O$2:O2349)</f>
        <v>0.57747565386496968</v>
      </c>
    </row>
    <row r="2350" spans="1:16" x14ac:dyDescent="0.15">
      <c r="A2350" s="1">
        <v>41886</v>
      </c>
      <c r="B2350">
        <v>2411.9299999999998</v>
      </c>
      <c r="C2350">
        <v>2427.3000000000002</v>
      </c>
      <c r="D2350">
        <v>2404.08</v>
      </c>
      <c r="E2350" s="2">
        <v>2426.2199999999998</v>
      </c>
      <c r="F2350" s="16">
        <v>108294701056</v>
      </c>
      <c r="G2350" s="3">
        <f t="shared" si="144"/>
        <v>7.2150910811841218E-3</v>
      </c>
      <c r="H2350" s="3">
        <f>1-E2350/MAX(E$2:E2350)</f>
        <v>0.58718097053018448</v>
      </c>
      <c r="I2350" s="32">
        <v>739.8125</v>
      </c>
      <c r="J2350" s="32">
        <v>207.8125</v>
      </c>
      <c r="K2350" s="34">
        <f ca="1">IF(ROW()&gt;计算结果!B$18+1,SUM(OFFSET(I2350,0,0,-计算结果!B$18,1))-SUM(OFFSET(J2350,0,0,-计算结果!B$18,1)),SUM(OFFSET(I2350,0,0,-ROW(),1))-SUM(OFFSET(J2350,0,0,-ROW(),1)))</f>
        <v>9372</v>
      </c>
      <c r="L2350" s="35" t="str">
        <f t="shared" ca="1" si="145"/>
        <v>买</v>
      </c>
      <c r="M2350" s="4" t="str">
        <f t="shared" ca="1" si="146"/>
        <v/>
      </c>
      <c r="N2350" s="3">
        <f ca="1">IF(L2349="买",E2350/E2349-1,0)-IF(M2350=1,计算结果!B$17,0)</f>
        <v>7.2150910811841218E-3</v>
      </c>
      <c r="O2350" s="2">
        <f t="shared" ca="1" si="147"/>
        <v>2.4013621318394094</v>
      </c>
      <c r="P2350" s="3">
        <f ca="1">1-O2350/MAX(O$2:O2350)</f>
        <v>0.57442710222358762</v>
      </c>
    </row>
    <row r="2351" spans="1:16" x14ac:dyDescent="0.15">
      <c r="A2351" s="1">
        <v>41887</v>
      </c>
      <c r="B2351">
        <v>2433.17</v>
      </c>
      <c r="C2351">
        <v>2450.63</v>
      </c>
      <c r="D2351">
        <v>2427.9899999999998</v>
      </c>
      <c r="E2351" s="2">
        <v>2449.2600000000002</v>
      </c>
      <c r="F2351" s="16">
        <v>123349319680</v>
      </c>
      <c r="G2351" s="3">
        <f t="shared" si="144"/>
        <v>9.4962534312637015E-3</v>
      </c>
      <c r="H2351" s="3">
        <f>1-E2351/MAX(E$2:E2351)</f>
        <v>0.5832607364050908</v>
      </c>
      <c r="I2351" s="32">
        <v>627.404255319149</v>
      </c>
      <c r="J2351" s="32">
        <v>323.404255319149</v>
      </c>
      <c r="K2351" s="34">
        <f ca="1">IF(ROW()&gt;计算结果!B$18+1,SUM(OFFSET(I2351,0,0,-计算结果!B$18,1))-SUM(OFFSET(J2351,0,0,-计算结果!B$18,1)),SUM(OFFSET(I2351,0,0,-ROW(),1))-SUM(OFFSET(J2351,0,0,-ROW(),1)))</f>
        <v>10258.999999999996</v>
      </c>
      <c r="L2351" s="35" t="str">
        <f t="shared" ca="1" si="145"/>
        <v>买</v>
      </c>
      <c r="M2351" s="4" t="str">
        <f t="shared" ca="1" si="146"/>
        <v/>
      </c>
      <c r="N2351" s="3">
        <f ca="1">IF(L2350="买",E2351/E2350-1,0)-IF(M2351=1,计算结果!B$17,0)</f>
        <v>9.4962534312637015E-3</v>
      </c>
      <c r="O2351" s="2">
        <f t="shared" ca="1" si="147"/>
        <v>2.4241660752235963</v>
      </c>
      <c r="P2351" s="3">
        <f ca="1">1-O2351/MAX(O$2:O2351)</f>
        <v>0.57038575413282555</v>
      </c>
    </row>
    <row r="2352" spans="1:16" x14ac:dyDescent="0.15">
      <c r="A2352" s="1">
        <v>41891</v>
      </c>
      <c r="B2352">
        <v>2452.23</v>
      </c>
      <c r="C2352">
        <v>2454.89</v>
      </c>
      <c r="D2352">
        <v>2437.08</v>
      </c>
      <c r="E2352" s="2">
        <v>2445.2199999999998</v>
      </c>
      <c r="F2352" s="16">
        <v>107795210240</v>
      </c>
      <c r="G2352" s="3">
        <f t="shared" si="144"/>
        <v>-1.649477801458521E-3</v>
      </c>
      <c r="H2352" s="3">
        <f>1-E2352/MAX(E$2:E2352)</f>
        <v>0.58394813856938677</v>
      </c>
      <c r="I2352" s="32">
        <v>556.00000000000011</v>
      </c>
      <c r="J2352" s="32">
        <v>400.00000000000011</v>
      </c>
      <c r="K2352" s="34">
        <f ca="1">IF(ROW()&gt;计算结果!B$18+1,SUM(OFFSET(I2352,0,0,-计算结果!B$18,1))-SUM(OFFSET(J2352,0,0,-计算结果!B$18,1)),SUM(OFFSET(I2352,0,0,-ROW(),1))-SUM(OFFSET(J2352,0,0,-ROW(),1)))</f>
        <v>10382.000000000004</v>
      </c>
      <c r="L2352" s="35" t="str">
        <f t="shared" ca="1" si="145"/>
        <v>买</v>
      </c>
      <c r="M2352" s="4" t="str">
        <f t="shared" ca="1" si="146"/>
        <v/>
      </c>
      <c r="N2352" s="3">
        <f ca="1">IF(L2351="买",E2352/E2351-1,0)-IF(M2352=1,计算结果!B$17,0)</f>
        <v>-1.649477801458521E-3</v>
      </c>
      <c r="O2352" s="2">
        <f t="shared" ca="1" si="147"/>
        <v>2.420167467095466</v>
      </c>
      <c r="P2352" s="3">
        <f ca="1">1-O2352/MAX(O$2:O2352)</f>
        <v>0.57109439329457379</v>
      </c>
    </row>
    <row r="2353" spans="1:16" x14ac:dyDescent="0.15">
      <c r="A2353" s="1">
        <v>41892</v>
      </c>
      <c r="B2353">
        <v>2435.59</v>
      </c>
      <c r="C2353">
        <v>2437.08</v>
      </c>
      <c r="D2353">
        <v>2422.65</v>
      </c>
      <c r="E2353" s="2">
        <v>2432.4299999999998</v>
      </c>
      <c r="F2353" s="16">
        <v>97472684032</v>
      </c>
      <c r="G2353" s="3">
        <f t="shared" si="144"/>
        <v>-5.2306131963586466E-3</v>
      </c>
      <c r="H2353" s="3">
        <f>1-E2353/MAX(E$2:E2353)</f>
        <v>0.58612434492615528</v>
      </c>
      <c r="I2353" s="32">
        <v>480.66666666666623</v>
      </c>
      <c r="J2353" s="32">
        <v>466.66666666666623</v>
      </c>
      <c r="K2353" s="34">
        <f ca="1">IF(ROW()&gt;计算结果!B$18+1,SUM(OFFSET(I2353,0,0,-计算结果!B$18,1))-SUM(OFFSET(J2353,0,0,-计算结果!B$18,1)),SUM(OFFSET(I2353,0,0,-ROW(),1))-SUM(OFFSET(J2353,0,0,-ROW(),1)))</f>
        <v>10617.999999999985</v>
      </c>
      <c r="L2353" s="35" t="str">
        <f t="shared" ca="1" si="145"/>
        <v>买</v>
      </c>
      <c r="M2353" s="4" t="str">
        <f t="shared" ca="1" si="146"/>
        <v/>
      </c>
      <c r="N2353" s="3">
        <f ca="1">IF(L2352="买",E2353/E2352-1,0)-IF(M2353=1,计算结果!B$17,0)</f>
        <v>-5.2306131963586466E-3</v>
      </c>
      <c r="O2353" s="2">
        <f t="shared" ca="1" si="147"/>
        <v>2.4075085072046787</v>
      </c>
      <c r="P2353" s="3">
        <f ca="1">1-O2353/MAX(O$2:O2353)</f>
        <v>0.57333783262099947</v>
      </c>
    </row>
    <row r="2354" spans="1:16" x14ac:dyDescent="0.15">
      <c r="A2354" s="1">
        <v>41893</v>
      </c>
      <c r="B2354">
        <v>2430.6799999999998</v>
      </c>
      <c r="C2354">
        <v>2461.4699999999998</v>
      </c>
      <c r="D2354">
        <v>2417.27</v>
      </c>
      <c r="E2354" s="2">
        <v>2423.4499999999998</v>
      </c>
      <c r="F2354" s="16">
        <v>127203385344</v>
      </c>
      <c r="G2354" s="3">
        <f t="shared" si="144"/>
        <v>-3.6917814695592854E-3</v>
      </c>
      <c r="H2354" s="3">
        <f>1-E2354/MAX(E$2:E2354)</f>
        <v>0.58765228340025866</v>
      </c>
      <c r="I2354" s="32">
        <v>378.52941176470597</v>
      </c>
      <c r="J2354" s="32">
        <v>573.52941176470597</v>
      </c>
      <c r="K2354" s="34">
        <f ca="1">IF(ROW()&gt;计算结果!B$18+1,SUM(OFFSET(I2354,0,0,-计算结果!B$18,1))-SUM(OFFSET(J2354,0,0,-计算结果!B$18,1)),SUM(OFFSET(I2354,0,0,-ROW(),1))-SUM(OFFSET(J2354,0,0,-ROW(),1)))</f>
        <v>10976.999999999989</v>
      </c>
      <c r="L2354" s="35" t="str">
        <f t="shared" ca="1" si="145"/>
        <v>买</v>
      </c>
      <c r="M2354" s="4" t="str">
        <f t="shared" ca="1" si="146"/>
        <v/>
      </c>
      <c r="N2354" s="3">
        <f ca="1">IF(L2353="买",E2354/E2353-1,0)-IF(M2354=1,计算结果!B$17,0)</f>
        <v>-3.6917814695592854E-3</v>
      </c>
      <c r="O2354" s="2">
        <f t="shared" ca="1" si="147"/>
        <v>2.3986205119099742</v>
      </c>
      <c r="P2354" s="3">
        <f ca="1">1-O2354/MAX(O$2:O2354)</f>
        <v>0.57491297610429126</v>
      </c>
    </row>
    <row r="2355" spans="1:16" x14ac:dyDescent="0.15">
      <c r="A2355" s="1">
        <v>41894</v>
      </c>
      <c r="B2355">
        <v>2418.75</v>
      </c>
      <c r="C2355">
        <v>2438.36</v>
      </c>
      <c r="D2355">
        <v>2412.62</v>
      </c>
      <c r="E2355" s="2">
        <v>2438.36</v>
      </c>
      <c r="F2355" s="16">
        <v>96625762304</v>
      </c>
      <c r="G2355" s="3">
        <f t="shared" si="144"/>
        <v>6.1523860611938375E-3</v>
      </c>
      <c r="H2355" s="3">
        <f>1-E2355/MAX(E$2:E2355)</f>
        <v>0.58511536105628525</v>
      </c>
      <c r="I2355" s="32">
        <v>833.07815631262531</v>
      </c>
      <c r="J2355" s="32">
        <v>139.07815631262531</v>
      </c>
      <c r="K2355" s="34">
        <f ca="1">IF(ROW()&gt;计算结果!B$18+1,SUM(OFFSET(I2355,0,0,-计算结果!B$18,1))-SUM(OFFSET(J2355,0,0,-计算结果!B$18,1)),SUM(OFFSET(I2355,0,0,-ROW(),1))-SUM(OFFSET(J2355,0,0,-ROW(),1)))</f>
        <v>10953.999999999989</v>
      </c>
      <c r="L2355" s="35" t="str">
        <f t="shared" ca="1" si="145"/>
        <v>买</v>
      </c>
      <c r="M2355" s="4" t="str">
        <f t="shared" ca="1" si="146"/>
        <v/>
      </c>
      <c r="N2355" s="3">
        <f ca="1">IF(L2354="买",E2355/E2354-1,0)-IF(M2355=1,计算结果!B$17,0)</f>
        <v>6.1523860611938375E-3</v>
      </c>
      <c r="O2355" s="2">
        <f t="shared" ca="1" si="147"/>
        <v>2.4133777513135426</v>
      </c>
      <c r="P2355" s="3">
        <f ca="1">1-O2355/MAX(O$2:O2355)</f>
        <v>0.57229767662368092</v>
      </c>
    </row>
    <row r="2356" spans="1:16" x14ac:dyDescent="0.15">
      <c r="A2356" s="1">
        <v>41897</v>
      </c>
      <c r="B2356">
        <v>2433</v>
      </c>
      <c r="C2356">
        <v>2439.25</v>
      </c>
      <c r="D2356">
        <v>2418.96</v>
      </c>
      <c r="E2356" s="2">
        <v>2437.19</v>
      </c>
      <c r="F2356" s="16">
        <v>112507691008</v>
      </c>
      <c r="G2356" s="3">
        <f t="shared" si="144"/>
        <v>-4.7983070588430987E-4</v>
      </c>
      <c r="H2356" s="3">
        <f>1-E2356/MAX(E$2:E2356)</f>
        <v>0.58531443544545025</v>
      </c>
      <c r="I2356" s="32">
        <v>698.75675675675677</v>
      </c>
      <c r="J2356" s="32">
        <v>281.75675675675677</v>
      </c>
      <c r="K2356" s="34">
        <f ca="1">IF(ROW()&gt;计算结果!B$18+1,SUM(OFFSET(I2356,0,0,-计算结果!B$18,1))-SUM(OFFSET(J2356,0,0,-计算结果!B$18,1)),SUM(OFFSET(I2356,0,0,-ROW(),1))-SUM(OFFSET(J2356,0,0,-ROW(),1)))</f>
        <v>11762.999999999989</v>
      </c>
      <c r="L2356" s="35" t="str">
        <f t="shared" ca="1" si="145"/>
        <v>买</v>
      </c>
      <c r="M2356" s="4" t="str">
        <f t="shared" ca="1" si="146"/>
        <v/>
      </c>
      <c r="N2356" s="3">
        <f ca="1">IF(L2355="买",E2356/E2355-1,0)-IF(M2356=1,计算结果!B$17,0)</f>
        <v>-4.7983070588430987E-4</v>
      </c>
      <c r="O2356" s="2">
        <f t="shared" ca="1" si="147"/>
        <v>2.4122197385635644</v>
      </c>
      <c r="P2356" s="3">
        <f ca="1">1-O2356/MAX(O$2:O2356)</f>
        <v>0.5725029013314149</v>
      </c>
    </row>
    <row r="2357" spans="1:16" x14ac:dyDescent="0.15">
      <c r="A2357" s="1">
        <v>41898</v>
      </c>
      <c r="B2357">
        <v>2440.34</v>
      </c>
      <c r="C2357">
        <v>2442.92</v>
      </c>
      <c r="D2357">
        <v>2386.98</v>
      </c>
      <c r="E2357" s="2">
        <v>2388.7600000000002</v>
      </c>
      <c r="F2357" s="16">
        <v>147250167808</v>
      </c>
      <c r="G2357" s="3">
        <f t="shared" si="144"/>
        <v>-1.9871245163487372E-2</v>
      </c>
      <c r="H2357" s="3">
        <f>1-E2357/MAX(E$2:E2357)</f>
        <v>0.59355475396447277</v>
      </c>
      <c r="I2357" s="32">
        <v>99.370786516853926</v>
      </c>
      <c r="J2357" s="32">
        <v>903.37078651685397</v>
      </c>
      <c r="K2357" s="34">
        <f ca="1">IF(ROW()&gt;计算结果!B$18+1,SUM(OFFSET(I2357,0,0,-计算结果!B$18,1))-SUM(OFFSET(J2357,0,0,-计算结果!B$18,1)),SUM(OFFSET(I2357,0,0,-ROW(),1))-SUM(OFFSET(J2357,0,0,-ROW(),1)))</f>
        <v>11272.999999999996</v>
      </c>
      <c r="L2357" s="35" t="str">
        <f t="shared" ca="1" si="145"/>
        <v>买</v>
      </c>
      <c r="M2357" s="4" t="str">
        <f t="shared" ca="1" si="146"/>
        <v/>
      </c>
      <c r="N2357" s="3">
        <f ca="1">IF(L2356="买",E2357/E2356-1,0)-IF(M2357=1,计算结果!B$17,0)</f>
        <v>-1.9871245163487372E-2</v>
      </c>
      <c r="O2357" s="2">
        <f t="shared" ca="1" si="147"/>
        <v>2.3642859287503644</v>
      </c>
      <c r="P2357" s="3">
        <f ca="1">1-O2357/MAX(O$2:O2357)</f>
        <v>0.58099780098573794</v>
      </c>
    </row>
    <row r="2358" spans="1:16" x14ac:dyDescent="0.15">
      <c r="A2358" s="1">
        <v>41899</v>
      </c>
      <c r="B2358">
        <v>2395.36</v>
      </c>
      <c r="C2358">
        <v>2405.37</v>
      </c>
      <c r="D2358">
        <v>2379.09</v>
      </c>
      <c r="E2358" s="2">
        <v>2401.33</v>
      </c>
      <c r="F2358" s="16">
        <v>98039472128</v>
      </c>
      <c r="G2358" s="3">
        <f t="shared" si="144"/>
        <v>5.2621443761615705E-3</v>
      </c>
      <c r="H2358" s="3">
        <f>1-E2358/MAX(E$2:E2358)</f>
        <v>0.59141598039882937</v>
      </c>
      <c r="I2358" s="32">
        <v>712.06214689265528</v>
      </c>
      <c r="J2358" s="32">
        <v>257.06214689265528</v>
      </c>
      <c r="K2358" s="34">
        <f ca="1">IF(ROW()&gt;计算结果!B$18+1,SUM(OFFSET(I2358,0,0,-计算结果!B$18,1))-SUM(OFFSET(J2358,0,0,-计算结果!B$18,1)),SUM(OFFSET(I2358,0,0,-ROW(),1))-SUM(OFFSET(J2358,0,0,-ROW(),1)))</f>
        <v>10986.999999999982</v>
      </c>
      <c r="L2358" s="35" t="str">
        <f t="shared" ca="1" si="145"/>
        <v>买</v>
      </c>
      <c r="M2358" s="4" t="str">
        <f t="shared" ca="1" si="146"/>
        <v/>
      </c>
      <c r="N2358" s="3">
        <f ca="1">IF(L2357="买",E2358/E2357-1,0)-IF(M2358=1,计算结果!B$17,0)</f>
        <v>5.2621443761615705E-3</v>
      </c>
      <c r="O2358" s="2">
        <f t="shared" ca="1" si="147"/>
        <v>2.376727142653976</v>
      </c>
      <c r="P2358" s="3">
        <f ca="1">1-O2358/MAX(O$2:O2358)</f>
        <v>0.57879295092059568</v>
      </c>
    </row>
    <row r="2359" spans="1:16" x14ac:dyDescent="0.15">
      <c r="A2359" s="1">
        <v>41900</v>
      </c>
      <c r="B2359">
        <v>2396.38</v>
      </c>
      <c r="C2359">
        <v>2414.9499999999998</v>
      </c>
      <c r="D2359">
        <v>2389.62</v>
      </c>
      <c r="E2359" s="2">
        <v>2408.66</v>
      </c>
      <c r="F2359" s="16">
        <v>92105334784</v>
      </c>
      <c r="G2359" s="3">
        <f t="shared" si="144"/>
        <v>3.0524750867226835E-3</v>
      </c>
      <c r="H2359" s="3">
        <f>1-E2359/MAX(E$2:E2359)</f>
        <v>0.59016878785816385</v>
      </c>
      <c r="I2359" s="32">
        <v>632.83146067415737</v>
      </c>
      <c r="J2359" s="32">
        <v>334.83146067415737</v>
      </c>
      <c r="K2359" s="34">
        <f ca="1">IF(ROW()&gt;计算结果!B$18+1,SUM(OFFSET(I2359,0,0,-计算结果!B$18,1))-SUM(OFFSET(J2359,0,0,-计算结果!B$18,1)),SUM(OFFSET(I2359,0,0,-ROW(),1))-SUM(OFFSET(J2359,0,0,-ROW(),1)))</f>
        <v>11168.999999999978</v>
      </c>
      <c r="L2359" s="35" t="str">
        <f t="shared" ca="1" si="145"/>
        <v>买</v>
      </c>
      <c r="M2359" s="4" t="str">
        <f t="shared" ca="1" si="146"/>
        <v/>
      </c>
      <c r="N2359" s="3">
        <f ca="1">IF(L2358="买",E2359/E2358-1,0)-IF(M2359=1,计算结果!B$17,0)</f>
        <v>3.0524750867226835E-3</v>
      </c>
      <c r="O2359" s="2">
        <f t="shared" ca="1" si="147"/>
        <v>2.3839820430448651</v>
      </c>
      <c r="P2359" s="3">
        <f ca="1">1-O2359/MAX(O$2:O2359)</f>
        <v>0.57750722689692879</v>
      </c>
    </row>
    <row r="2360" spans="1:16" x14ac:dyDescent="0.15">
      <c r="A2360" s="1">
        <v>41901</v>
      </c>
      <c r="B2360">
        <v>2409.31</v>
      </c>
      <c r="C2360">
        <v>2430.15</v>
      </c>
      <c r="D2360">
        <v>2402.31</v>
      </c>
      <c r="E2360" s="2">
        <v>2425.21</v>
      </c>
      <c r="F2360" s="16">
        <v>88221040640</v>
      </c>
      <c r="G2360" s="3">
        <f t="shared" si="144"/>
        <v>6.8710403294778288E-3</v>
      </c>
      <c r="H2360" s="3">
        <f>1-E2360/MAX(E$2:E2360)</f>
        <v>0.58735282107125841</v>
      </c>
      <c r="I2360" s="32">
        <v>709.1859296482412</v>
      </c>
      <c r="J2360" s="32">
        <v>237.1859296482412</v>
      </c>
      <c r="K2360" s="34">
        <f ca="1">IF(ROW()&gt;计算结果!B$18+1,SUM(OFFSET(I2360,0,0,-计算结果!B$18,1))-SUM(OFFSET(J2360,0,0,-计算结果!B$18,1)),SUM(OFFSET(I2360,0,0,-ROW(),1))-SUM(OFFSET(J2360,0,0,-ROW(),1)))</f>
        <v>11916.999999999982</v>
      </c>
      <c r="L2360" s="35" t="str">
        <f t="shared" ca="1" si="145"/>
        <v>买</v>
      </c>
      <c r="M2360" s="4" t="str">
        <f t="shared" ca="1" si="146"/>
        <v/>
      </c>
      <c r="N2360" s="3">
        <f ca="1">IF(L2359="买",E2360/E2359-1,0)-IF(M2360=1,计算结果!B$17,0)</f>
        <v>6.8710403294778288E-3</v>
      </c>
      <c r="O2360" s="2">
        <f t="shared" ca="1" si="147"/>
        <v>2.4003624798073773</v>
      </c>
      <c r="P2360" s="3">
        <f ca="1">1-O2360/MAX(O$2:O2360)</f>
        <v>0.57460426201402459</v>
      </c>
    </row>
    <row r="2361" spans="1:16" x14ac:dyDescent="0.15">
      <c r="A2361" s="1">
        <v>41904</v>
      </c>
      <c r="B2361">
        <v>2419.33</v>
      </c>
      <c r="C2361">
        <v>2419.33</v>
      </c>
      <c r="D2361">
        <v>2374.11</v>
      </c>
      <c r="E2361" s="2">
        <v>2378.92</v>
      </c>
      <c r="F2361" s="16">
        <v>88958058496</v>
      </c>
      <c r="G2361" s="3">
        <f t="shared" si="144"/>
        <v>-1.9087006898371617E-2</v>
      </c>
      <c r="H2361" s="3">
        <f>1-E2361/MAX(E$2:E2361)</f>
        <v>0.59522902062206495</v>
      </c>
      <c r="I2361" s="32">
        <v>198.66666666666666</v>
      </c>
      <c r="J2361" s="32">
        <v>794.66666666666663</v>
      </c>
      <c r="K2361" s="34">
        <f ca="1">IF(ROW()&gt;计算结果!B$18+1,SUM(OFFSET(I2361,0,0,-计算结果!B$18,1))-SUM(OFFSET(J2361,0,0,-计算结果!B$18,1)),SUM(OFFSET(I2361,0,0,-ROW(),1))-SUM(OFFSET(J2361,0,0,-ROW(),1)))</f>
        <v>10705.999999999978</v>
      </c>
      <c r="L2361" s="35" t="str">
        <f t="shared" ca="1" si="145"/>
        <v>买</v>
      </c>
      <c r="M2361" s="4" t="str">
        <f t="shared" ca="1" si="146"/>
        <v/>
      </c>
      <c r="N2361" s="3">
        <f ca="1">IF(L2360="买",E2361/E2360-1,0)-IF(M2361=1,计算结果!B$17,0)</f>
        <v>-1.9087006898371617E-2</v>
      </c>
      <c r="O2361" s="2">
        <f t="shared" ca="1" si="147"/>
        <v>2.3545467445967017</v>
      </c>
      <c r="P2361" s="3">
        <f ca="1">1-O2361/MAX(O$2:O2361)</f>
        <v>0.58272379339950087</v>
      </c>
    </row>
    <row r="2362" spans="1:16" x14ac:dyDescent="0.15">
      <c r="A2362" s="1">
        <v>41905</v>
      </c>
      <c r="B2362">
        <v>2379.52</v>
      </c>
      <c r="C2362">
        <v>2402.48</v>
      </c>
      <c r="D2362">
        <v>2379.52</v>
      </c>
      <c r="E2362" s="2">
        <v>2399.46</v>
      </c>
      <c r="F2362" s="16">
        <v>75463680000</v>
      </c>
      <c r="G2362" s="3">
        <f t="shared" si="144"/>
        <v>8.6341701276209104E-3</v>
      </c>
      <c r="H2362" s="3">
        <f>1-E2362/MAX(E$2:E2362)</f>
        <v>0.591734159123392</v>
      </c>
      <c r="I2362" s="32">
        <v>847.04268292682923</v>
      </c>
      <c r="J2362" s="32">
        <v>112.04268292682923</v>
      </c>
      <c r="K2362" s="34">
        <f ca="1">IF(ROW()&gt;计算结果!B$18+1,SUM(OFFSET(I2362,0,0,-计算结果!B$18,1))-SUM(OFFSET(J2362,0,0,-计算结果!B$18,1)),SUM(OFFSET(I2362,0,0,-ROW(),1))-SUM(OFFSET(J2362,0,0,-ROW(),1)))</f>
        <v>11082.999999999993</v>
      </c>
      <c r="L2362" s="35" t="str">
        <f t="shared" ca="1" si="145"/>
        <v>买</v>
      </c>
      <c r="M2362" s="4" t="str">
        <f t="shared" ca="1" si="146"/>
        <v/>
      </c>
      <c r="N2362" s="3">
        <f ca="1">IF(L2361="买",E2362/E2361-1,0)-IF(M2362=1,计算结果!B$17,0)</f>
        <v>8.6341701276209104E-3</v>
      </c>
      <c r="O2362" s="2">
        <f t="shared" ca="1" si="147"/>
        <v>2.3748763017629857</v>
      </c>
      <c r="P2362" s="3">
        <f ca="1">1-O2362/MAX(O$2:O2362)</f>
        <v>0.57912095964150379</v>
      </c>
    </row>
    <row r="2363" spans="1:16" x14ac:dyDescent="0.15">
      <c r="A2363" s="1">
        <v>41906</v>
      </c>
      <c r="B2363">
        <v>2391.42</v>
      </c>
      <c r="C2363">
        <v>2443.98</v>
      </c>
      <c r="D2363">
        <v>2387.0700000000002</v>
      </c>
      <c r="E2363" s="2">
        <v>2441.86</v>
      </c>
      <c r="F2363" s="16">
        <v>120389935104</v>
      </c>
      <c r="G2363" s="3">
        <f t="shared" si="144"/>
        <v>1.7670642561242955E-2</v>
      </c>
      <c r="H2363" s="3">
        <f>1-E2363/MAX(E$2:E2363)</f>
        <v>0.5845198393792963</v>
      </c>
      <c r="I2363" s="32">
        <v>881.96078431372541</v>
      </c>
      <c r="J2363" s="32">
        <v>101.96078431372541</v>
      </c>
      <c r="K2363" s="34">
        <f ca="1">IF(ROW()&gt;计算结果!B$18+1,SUM(OFFSET(I2363,0,0,-计算结果!B$18,1))-SUM(OFFSET(J2363,0,0,-计算结果!B$18,1)),SUM(OFFSET(I2363,0,0,-ROW(),1))-SUM(OFFSET(J2363,0,0,-ROW(),1)))</f>
        <v>12456</v>
      </c>
      <c r="L2363" s="35" t="str">
        <f t="shared" ca="1" si="145"/>
        <v>买</v>
      </c>
      <c r="M2363" s="4" t="str">
        <f t="shared" ca="1" si="146"/>
        <v/>
      </c>
      <c r="N2363" s="3">
        <f ca="1">IF(L2362="买",E2363/E2362-1,0)-IF(M2363=1,计算结果!B$17,0)</f>
        <v>1.7670642561242955E-2</v>
      </c>
      <c r="O2363" s="2">
        <f t="shared" ca="1" si="147"/>
        <v>2.4168418920186059</v>
      </c>
      <c r="P2363" s="3">
        <f ca="1">1-O2363/MAX(O$2:O2363)</f>
        <v>0.5716837565578099</v>
      </c>
    </row>
    <row r="2364" spans="1:16" x14ac:dyDescent="0.15">
      <c r="A2364" s="1">
        <v>41907</v>
      </c>
      <c r="B2364">
        <v>2453.42</v>
      </c>
      <c r="C2364">
        <v>2462.67</v>
      </c>
      <c r="D2364">
        <v>2429.59</v>
      </c>
      <c r="E2364" s="2">
        <v>2436.9699999999998</v>
      </c>
      <c r="F2364" s="16">
        <v>119612628992</v>
      </c>
      <c r="G2364" s="3">
        <f t="shared" si="144"/>
        <v>-2.0025718100138423E-3</v>
      </c>
      <c r="H2364" s="3">
        <f>1-E2364/MAX(E$2:E2364)</f>
        <v>0.58535186823657526</v>
      </c>
      <c r="I2364" s="32">
        <v>364.4358974358974</v>
      </c>
      <c r="J2364" s="32">
        <v>597.43589743589746</v>
      </c>
      <c r="K2364" s="34">
        <f ca="1">IF(ROW()&gt;计算结果!B$18+1,SUM(OFFSET(I2364,0,0,-计算结果!B$18,1))-SUM(OFFSET(J2364,0,0,-计算结果!B$18,1)),SUM(OFFSET(I2364,0,0,-ROW(),1))-SUM(OFFSET(J2364,0,0,-ROW(),1)))</f>
        <v>12652.000000000004</v>
      </c>
      <c r="L2364" s="35" t="str">
        <f t="shared" ca="1" si="145"/>
        <v>买</v>
      </c>
      <c r="M2364" s="4" t="str">
        <f t="shared" ca="1" si="146"/>
        <v/>
      </c>
      <c r="N2364" s="3">
        <f ca="1">IF(L2363="买",E2364/E2363-1,0)-IF(M2364=1,计算结果!B$17,0)</f>
        <v>-2.0025718100138423E-3</v>
      </c>
      <c r="O2364" s="2">
        <f t="shared" ca="1" si="147"/>
        <v>2.4120019925763887</v>
      </c>
      <c r="P2364" s="3">
        <f ca="1">1-O2364/MAX(O$2:O2364)</f>
        <v>0.57254149059269821</v>
      </c>
    </row>
    <row r="2365" spans="1:16" x14ac:dyDescent="0.15">
      <c r="A2365" s="1">
        <v>41908</v>
      </c>
      <c r="B2365">
        <v>2430.81</v>
      </c>
      <c r="C2365">
        <v>2439.65</v>
      </c>
      <c r="D2365">
        <v>2420.5</v>
      </c>
      <c r="E2365" s="2">
        <v>2437.1999999999998</v>
      </c>
      <c r="F2365" s="16">
        <v>87757381632</v>
      </c>
      <c r="G2365" s="3">
        <f t="shared" si="144"/>
        <v>9.4379495849450379E-5</v>
      </c>
      <c r="H2365" s="3">
        <f>1-E2365/MAX(E$2:E2365)</f>
        <v>0.58531273395494454</v>
      </c>
      <c r="I2365" s="32">
        <v>555.37209302325584</v>
      </c>
      <c r="J2365" s="32">
        <v>388.37209302325584</v>
      </c>
      <c r="K2365" s="34">
        <f ca="1">IF(ROW()&gt;计算结果!B$18+1,SUM(OFFSET(I2365,0,0,-计算结果!B$18,1))-SUM(OFFSET(J2365,0,0,-计算结果!B$18,1)),SUM(OFFSET(I2365,0,0,-ROW(),1))-SUM(OFFSET(J2365,0,0,-ROW(),1)))</f>
        <v>13628.000000000007</v>
      </c>
      <c r="L2365" s="35" t="str">
        <f t="shared" ca="1" si="145"/>
        <v>买</v>
      </c>
      <c r="M2365" s="4" t="str">
        <f t="shared" ca="1" si="146"/>
        <v/>
      </c>
      <c r="N2365" s="3">
        <f ca="1">IF(L2364="买",E2365/E2364-1,0)-IF(M2365=1,计算结果!B$17,0)</f>
        <v>9.4379495849450379E-5</v>
      </c>
      <c r="O2365" s="2">
        <f t="shared" ca="1" si="147"/>
        <v>2.4122296361084361</v>
      </c>
      <c r="P2365" s="3">
        <f ca="1">1-O2365/MAX(O$2:O2365)</f>
        <v>0.57250114727408374</v>
      </c>
    </row>
    <row r="2366" spans="1:16" x14ac:dyDescent="0.15">
      <c r="A2366" s="1">
        <v>41911</v>
      </c>
      <c r="B2366">
        <v>2443.91</v>
      </c>
      <c r="C2366">
        <v>2453.67</v>
      </c>
      <c r="D2366">
        <v>2435.61</v>
      </c>
      <c r="E2366" s="2">
        <v>2447.8000000000002</v>
      </c>
      <c r="F2366" s="16">
        <v>111463776256</v>
      </c>
      <c r="G2366" s="3">
        <f t="shared" si="144"/>
        <v>4.3492532414246554E-3</v>
      </c>
      <c r="H2366" s="3">
        <f>1-E2366/MAX(E$2:E2366)</f>
        <v>0.58350915401892056</v>
      </c>
      <c r="I2366" s="32">
        <v>742.74789915966392</v>
      </c>
      <c r="J2366" s="32">
        <v>219.74789915966392</v>
      </c>
      <c r="K2366" s="34">
        <f ca="1">IF(ROW()&gt;计算结果!B$18+1,SUM(OFFSET(I2366,0,0,-计算结果!B$18,1))-SUM(OFFSET(J2366,0,0,-计算结果!B$18,1)),SUM(OFFSET(I2366,0,0,-ROW(),1))-SUM(OFFSET(J2366,0,0,-ROW(),1)))</f>
        <v>13585.000000000004</v>
      </c>
      <c r="L2366" s="35" t="str">
        <f t="shared" ca="1" si="145"/>
        <v>买</v>
      </c>
      <c r="M2366" s="4" t="str">
        <f t="shared" ca="1" si="146"/>
        <v/>
      </c>
      <c r="N2366" s="3">
        <f ca="1">IF(L2365="买",E2366/E2365-1,0)-IF(M2366=1,计算结果!B$17,0)</f>
        <v>4.3492532414246554E-3</v>
      </c>
      <c r="O2366" s="2">
        <f t="shared" ca="1" si="147"/>
        <v>2.4227210336723415</v>
      </c>
      <c r="P2366" s="3">
        <f ca="1">1-O2366/MAX(O$2:O2366)</f>
        <v>0.5706418465031603</v>
      </c>
    </row>
    <row r="2367" spans="1:16" x14ac:dyDescent="0.15">
      <c r="A2367" s="1">
        <v>41912</v>
      </c>
      <c r="B2367">
        <v>2452.17</v>
      </c>
      <c r="C2367">
        <v>2454.89</v>
      </c>
      <c r="D2367">
        <v>2444.1999999999998</v>
      </c>
      <c r="E2367" s="2">
        <v>2450.9899999999998</v>
      </c>
      <c r="F2367" s="16">
        <v>101906554880</v>
      </c>
      <c r="G2367" s="3">
        <f t="shared" si="144"/>
        <v>1.3032110466539848E-3</v>
      </c>
      <c r="H2367" s="3">
        <f>1-E2367/MAX(E$2:E2367)</f>
        <v>0.5829663785476078</v>
      </c>
      <c r="I2367" s="32">
        <v>590.51612903225794</v>
      </c>
      <c r="J2367" s="32">
        <v>364.51612903225794</v>
      </c>
      <c r="K2367" s="34">
        <f ca="1">IF(ROW()&gt;计算结果!B$18+1,SUM(OFFSET(I2367,0,0,-计算结果!B$18,1))-SUM(OFFSET(J2367,0,0,-计算结果!B$18,1)),SUM(OFFSET(I2367,0,0,-ROW(),1))-SUM(OFFSET(J2367,0,0,-ROW(),1)))</f>
        <v>13468.000000000011</v>
      </c>
      <c r="L2367" s="35" t="str">
        <f t="shared" ca="1" si="145"/>
        <v>买</v>
      </c>
      <c r="M2367" s="4" t="str">
        <f t="shared" ca="1" si="146"/>
        <v/>
      </c>
      <c r="N2367" s="3">
        <f ca="1">IF(L2366="买",E2367/E2366-1,0)-IF(M2367=1,计算结果!B$17,0)</f>
        <v>1.3032110466539848E-3</v>
      </c>
      <c r="O2367" s="2">
        <f t="shared" ca="1" si="147"/>
        <v>2.4258783504863843</v>
      </c>
      <c r="P2367" s="3">
        <f ca="1">1-O2367/MAX(O$2:O2367)</f>
        <v>0.57008230221455225</v>
      </c>
    </row>
    <row r="2368" spans="1:16" x14ac:dyDescent="0.15">
      <c r="A2368" s="1">
        <v>41920</v>
      </c>
      <c r="B2368">
        <v>2460.87</v>
      </c>
      <c r="C2368">
        <v>2478.38</v>
      </c>
      <c r="D2368">
        <v>2445.27</v>
      </c>
      <c r="E2368" s="2">
        <v>2478.38</v>
      </c>
      <c r="F2368" s="16">
        <v>116500111360</v>
      </c>
      <c r="G2368" s="3">
        <f t="shared" si="144"/>
        <v>1.1175076193701505E-2</v>
      </c>
      <c r="H2368" s="3">
        <f>1-E2368/MAX(E$2:E2368)</f>
        <v>0.57830599605254207</v>
      </c>
      <c r="I2368" s="32">
        <v>763.2962962962963</v>
      </c>
      <c r="J2368" s="32">
        <v>206.2962962962963</v>
      </c>
      <c r="K2368" s="34">
        <f ca="1">IF(ROW()&gt;计算结果!B$18+1,SUM(OFFSET(I2368,0,0,-计算结果!B$18,1))-SUM(OFFSET(J2368,0,0,-计算结果!B$18,1)),SUM(OFFSET(I2368,0,0,-ROW(),1))-SUM(OFFSET(J2368,0,0,-ROW(),1)))</f>
        <v>13558.000000000022</v>
      </c>
      <c r="L2368" s="35" t="str">
        <f t="shared" ca="1" si="145"/>
        <v>买</v>
      </c>
      <c r="M2368" s="4" t="str">
        <f t="shared" ca="1" si="146"/>
        <v/>
      </c>
      <c r="N2368" s="3">
        <f ca="1">IF(L2367="买",E2368/E2367-1,0)-IF(M2368=1,计算结果!B$17,0)</f>
        <v>1.1175076193701505E-2</v>
      </c>
      <c r="O2368" s="2">
        <f t="shared" ca="1" si="147"/>
        <v>2.4529877258897206</v>
      </c>
      <c r="P2368" s="3">
        <f ca="1">1-O2368/MAX(O$2:O2368)</f>
        <v>0.56527793918477909</v>
      </c>
    </row>
    <row r="2369" spans="1:16" x14ac:dyDescent="0.15">
      <c r="A2369" s="1">
        <v>41921</v>
      </c>
      <c r="B2369">
        <v>2480.1999999999998</v>
      </c>
      <c r="C2369">
        <v>2488.11</v>
      </c>
      <c r="D2369">
        <v>2461.11</v>
      </c>
      <c r="E2369" s="2">
        <v>2481.9499999999998</v>
      </c>
      <c r="F2369" s="16">
        <v>120752627712</v>
      </c>
      <c r="G2369" s="3">
        <f t="shared" si="144"/>
        <v>1.4404570727650778E-3</v>
      </c>
      <c r="H2369" s="3">
        <f>1-E2369/MAX(E$2:E2369)</f>
        <v>0.57769856394201324</v>
      </c>
      <c r="I2369" s="32">
        <v>428.00000000000011</v>
      </c>
      <c r="J2369" s="32">
        <v>535.00000000000011</v>
      </c>
      <c r="K2369" s="34">
        <f ca="1">IF(ROW()&gt;计算结果!B$18+1,SUM(OFFSET(I2369,0,0,-计算结果!B$18,1))-SUM(OFFSET(J2369,0,0,-计算结果!B$18,1)),SUM(OFFSET(I2369,0,0,-ROW(),1))-SUM(OFFSET(J2369,0,0,-ROW(),1)))</f>
        <v>13858.000000000018</v>
      </c>
      <c r="L2369" s="35" t="str">
        <f t="shared" ca="1" si="145"/>
        <v>买</v>
      </c>
      <c r="M2369" s="4" t="str">
        <f t="shared" ca="1" si="146"/>
        <v/>
      </c>
      <c r="N2369" s="3">
        <f ca="1">IF(L2368="买",E2369/E2368-1,0)-IF(M2369=1,计算结果!B$17,0)</f>
        <v>1.4404570727650778E-3</v>
      </c>
      <c r="O2369" s="2">
        <f t="shared" ca="1" si="147"/>
        <v>2.4565211494088843</v>
      </c>
      <c r="P2369" s="3">
        <f ca="1">1-O2369/MAX(O$2:O2369)</f>
        <v>0.56465174071759083</v>
      </c>
    </row>
    <row r="2370" spans="1:16" x14ac:dyDescent="0.15">
      <c r="A2370" s="1">
        <v>41922</v>
      </c>
      <c r="B2370">
        <v>2472.1</v>
      </c>
      <c r="C2370">
        <v>2482.14</v>
      </c>
      <c r="D2370">
        <v>2457.6799999999998</v>
      </c>
      <c r="E2370" s="2">
        <v>2466.79</v>
      </c>
      <c r="F2370" s="16">
        <v>121924976640</v>
      </c>
      <c r="G2370" s="3">
        <f t="shared" si="144"/>
        <v>-6.1081004855052523E-3</v>
      </c>
      <c r="H2370" s="3">
        <f>1-E2370/MAX(E$2:E2370)</f>
        <v>0.58027802354862867</v>
      </c>
      <c r="I2370" s="32">
        <v>269.06451612903226</v>
      </c>
      <c r="J2370" s="32">
        <v>708.0645161290322</v>
      </c>
      <c r="K2370" s="34">
        <f ca="1">IF(ROW()&gt;计算结果!B$18+1,SUM(OFFSET(I2370,0,0,-计算结果!B$18,1))-SUM(OFFSET(J2370,0,0,-计算结果!B$18,1)),SUM(OFFSET(I2370,0,0,-ROW(),1))-SUM(OFFSET(J2370,0,0,-ROW(),1)))</f>
        <v>12675.000000000022</v>
      </c>
      <c r="L2370" s="35" t="str">
        <f t="shared" ca="1" si="145"/>
        <v>买</v>
      </c>
      <c r="M2370" s="4" t="str">
        <f t="shared" ca="1" si="146"/>
        <v/>
      </c>
      <c r="N2370" s="3">
        <f ca="1">IF(L2369="买",E2370/E2369-1,0)-IF(M2370=1,计算结果!B$17,0)</f>
        <v>-6.1081004855052523E-3</v>
      </c>
      <c r="O2370" s="2">
        <f t="shared" ca="1" si="147"/>
        <v>2.441516471383526</v>
      </c>
      <c r="P2370" s="3">
        <f ca="1">1-O2370/MAX(O$2:O2370)</f>
        <v>0.56731089163147752</v>
      </c>
    </row>
    <row r="2371" spans="1:16" x14ac:dyDescent="0.15">
      <c r="A2371" s="1">
        <v>41925</v>
      </c>
      <c r="B2371">
        <v>2457.41</v>
      </c>
      <c r="C2371">
        <v>2460.39</v>
      </c>
      <c r="D2371">
        <v>2430.5500000000002</v>
      </c>
      <c r="E2371" s="2">
        <v>2454.9499999999998</v>
      </c>
      <c r="F2371" s="16">
        <v>112784482304</v>
      </c>
      <c r="G2371" s="3">
        <f t="shared" ref="G2371:G2434" si="148">E2371/E2370-1</f>
        <v>-4.7997600119994432E-3</v>
      </c>
      <c r="H2371" s="3">
        <f>1-E2371/MAX(E$2:E2371)</f>
        <v>0.58229258830735731</v>
      </c>
      <c r="I2371" s="32">
        <v>426</v>
      </c>
      <c r="J2371" s="32">
        <v>568</v>
      </c>
      <c r="K2371" s="34">
        <f ca="1">IF(ROW()&gt;计算结果!B$18+1,SUM(OFFSET(I2371,0,0,-计算结果!B$18,1))-SUM(OFFSET(J2371,0,0,-计算结果!B$18,1)),SUM(OFFSET(I2371,0,0,-ROW(),1))-SUM(OFFSET(J2371,0,0,-ROW(),1)))</f>
        <v>12082.000000000022</v>
      </c>
      <c r="L2371" s="35" t="str">
        <f t="shared" ca="1" si="145"/>
        <v>买</v>
      </c>
      <c r="M2371" s="4" t="str">
        <f t="shared" ca="1" si="146"/>
        <v/>
      </c>
      <c r="N2371" s="3">
        <f ca="1">IF(L2370="买",E2371/E2370-1,0)-IF(M2371=1,计算结果!B$17,0)</f>
        <v>-4.7997600119994432E-3</v>
      </c>
      <c r="O2371" s="2">
        <f t="shared" ca="1" si="147"/>
        <v>2.4297977782555416</v>
      </c>
      <c r="P2371" s="3">
        <f ca="1">1-O2371/MAX(O$2:O2371)</f>
        <v>0.56938769551145252</v>
      </c>
    </row>
    <row r="2372" spans="1:16" x14ac:dyDescent="0.15">
      <c r="A2372" s="1">
        <v>41926</v>
      </c>
      <c r="B2372">
        <v>2451.09</v>
      </c>
      <c r="C2372">
        <v>2467.9</v>
      </c>
      <c r="D2372">
        <v>2436.34</v>
      </c>
      <c r="E2372" s="2">
        <v>2446.56</v>
      </c>
      <c r="F2372" s="16">
        <v>106356645888</v>
      </c>
      <c r="G2372" s="3">
        <f t="shared" si="148"/>
        <v>-3.4175848795290342E-3</v>
      </c>
      <c r="H2372" s="3">
        <f>1-E2372/MAX(E$2:E2372)</f>
        <v>0.58372013884162532</v>
      </c>
      <c r="I2372" s="32">
        <v>338.08695652173918</v>
      </c>
      <c r="J2372" s="32">
        <v>626.08695652173924</v>
      </c>
      <c r="K2372" s="34">
        <f ca="1">IF(ROW()&gt;计算结果!B$18+1,SUM(OFFSET(I2372,0,0,-计算结果!B$18,1))-SUM(OFFSET(J2372,0,0,-计算结果!B$18,1)),SUM(OFFSET(I2372,0,0,-ROW(),1))-SUM(OFFSET(J2372,0,0,-ROW(),1)))</f>
        <v>11308.000000000018</v>
      </c>
      <c r="L2372" s="35" t="str">
        <f t="shared" ref="L2372:L2435" ca="1" si="149">(IF(K2372&lt;0,"卖","买"))</f>
        <v>买</v>
      </c>
      <c r="M2372" s="4" t="str">
        <f t="shared" ref="M2372:M2435" ca="1" si="150">IF(L2371&lt;&gt;L2372,1,"")</f>
        <v/>
      </c>
      <c r="N2372" s="3">
        <f ca="1">IF(L2371="买",E2372/E2371-1,0)-IF(M2372=1,计算结果!B$17,0)</f>
        <v>-3.4175848795290342E-3</v>
      </c>
      <c r="O2372" s="2">
        <f t="shared" ref="O2372:O2435" ca="1" si="151">IFERROR(O2371*(1+N2372),O2371)</f>
        <v>2.421493738108262</v>
      </c>
      <c r="P2372" s="3">
        <f ca="1">1-O2372/MAX(O$2:O2372)</f>
        <v>0.57085934961221174</v>
      </c>
    </row>
    <row r="2373" spans="1:16" x14ac:dyDescent="0.15">
      <c r="A2373" s="1">
        <v>41927</v>
      </c>
      <c r="B2373">
        <v>2444.54</v>
      </c>
      <c r="C2373">
        <v>2465.5</v>
      </c>
      <c r="D2373">
        <v>2431.19</v>
      </c>
      <c r="E2373" s="2">
        <v>2463.87</v>
      </c>
      <c r="F2373" s="16">
        <v>114837291008</v>
      </c>
      <c r="G2373" s="3">
        <f t="shared" si="148"/>
        <v>7.0752403374534367E-3</v>
      </c>
      <c r="H2373" s="3">
        <f>1-E2373/MAX(E$2:E2373)</f>
        <v>0.58077485877628798</v>
      </c>
      <c r="I2373" s="32">
        <v>641.32584269662925</v>
      </c>
      <c r="J2373" s="32">
        <v>339.32584269662925</v>
      </c>
      <c r="K2373" s="34">
        <f ca="1">IF(ROW()&gt;计算结果!B$18+1,SUM(OFFSET(I2373,0,0,-计算结果!B$18,1))-SUM(OFFSET(J2373,0,0,-计算结果!B$18,1)),SUM(OFFSET(I2373,0,0,-ROW(),1))-SUM(OFFSET(J2373,0,0,-ROW(),1)))</f>
        <v>11354.000000000011</v>
      </c>
      <c r="L2373" s="35" t="str">
        <f t="shared" ca="1" si="149"/>
        <v>买</v>
      </c>
      <c r="M2373" s="4" t="str">
        <f t="shared" ca="1" si="150"/>
        <v/>
      </c>
      <c r="N2373" s="3">
        <f ca="1">IF(L2372="买",E2373/E2372-1,0)-IF(M2373=1,计算结果!B$17,0)</f>
        <v>7.0752403374534367E-3</v>
      </c>
      <c r="O2373" s="2">
        <f t="shared" ca="1" si="151"/>
        <v>2.4386263882810164</v>
      </c>
      <c r="P2373" s="3">
        <f ca="1">1-O2373/MAX(O$2:O2373)</f>
        <v>0.56782307637214702</v>
      </c>
    </row>
    <row r="2374" spans="1:16" x14ac:dyDescent="0.15">
      <c r="A2374" s="1">
        <v>41928</v>
      </c>
      <c r="B2374">
        <v>2448.9699999999998</v>
      </c>
      <c r="C2374">
        <v>2480.3000000000002</v>
      </c>
      <c r="D2374">
        <v>2441.8200000000002</v>
      </c>
      <c r="E2374" s="2">
        <v>2444.39</v>
      </c>
      <c r="F2374" s="16">
        <v>128340525056</v>
      </c>
      <c r="G2374" s="3">
        <f t="shared" si="148"/>
        <v>-7.9062612881360961E-3</v>
      </c>
      <c r="H2374" s="3">
        <f>1-E2374/MAX(E$2:E2374)</f>
        <v>0.58408936228135855</v>
      </c>
      <c r="I2374" s="32">
        <v>198.33333333333334</v>
      </c>
      <c r="J2374" s="32">
        <v>793.33333333333337</v>
      </c>
      <c r="K2374" s="34">
        <f ca="1">IF(ROW()&gt;计算结果!B$18+1,SUM(OFFSET(I2374,0,0,-计算结果!B$18,1))-SUM(OFFSET(J2374,0,0,-计算结果!B$18,1)),SUM(OFFSET(I2374,0,0,-ROW(),1))-SUM(OFFSET(J2374,0,0,-ROW(),1)))</f>
        <v>10435.000000000015</v>
      </c>
      <c r="L2374" s="35" t="str">
        <f t="shared" ca="1" si="149"/>
        <v>买</v>
      </c>
      <c r="M2374" s="4" t="str">
        <f t="shared" ca="1" si="150"/>
        <v/>
      </c>
      <c r="N2374" s="3">
        <f ca="1">IF(L2373="买",E2374/E2373-1,0)-IF(M2374=1,计算结果!B$17,0)</f>
        <v>-7.9062612881360961E-3</v>
      </c>
      <c r="O2374" s="2">
        <f t="shared" ca="1" si="151"/>
        <v>2.4193459708711229</v>
      </c>
      <c r="P2374" s="3">
        <f ca="1">1-O2374/MAX(O$2:O2374)</f>
        <v>0.57123998005305165</v>
      </c>
    </row>
    <row r="2375" spans="1:16" x14ac:dyDescent="0.15">
      <c r="A2375" s="1">
        <v>41929</v>
      </c>
      <c r="B2375">
        <v>2443.2199999999998</v>
      </c>
      <c r="C2375">
        <v>2456.1</v>
      </c>
      <c r="D2375">
        <v>2410.4</v>
      </c>
      <c r="E2375" s="2">
        <v>2441.73</v>
      </c>
      <c r="F2375" s="16">
        <v>112685629440</v>
      </c>
      <c r="G2375" s="3">
        <f t="shared" si="148"/>
        <v>-1.0882060554984196E-3</v>
      </c>
      <c r="H2375" s="3">
        <f>1-E2375/MAX(E$2:E2375)</f>
        <v>0.58454195875587012</v>
      </c>
      <c r="I2375" s="32">
        <v>254.48484848484853</v>
      </c>
      <c r="J2375" s="32">
        <v>748.4848484848485</v>
      </c>
      <c r="K2375" s="34">
        <f ca="1">IF(ROW()&gt;计算结果!B$18+1,SUM(OFFSET(I2375,0,0,-计算结果!B$18,1))-SUM(OFFSET(J2375,0,0,-计算结果!B$18,1)),SUM(OFFSET(I2375,0,0,-ROW(),1))-SUM(OFFSET(J2375,0,0,-ROW(),1)))</f>
        <v>9549.0000000000146</v>
      </c>
      <c r="L2375" s="35" t="str">
        <f t="shared" ca="1" si="149"/>
        <v>买</v>
      </c>
      <c r="M2375" s="4" t="str">
        <f t="shared" ca="1" si="150"/>
        <v/>
      </c>
      <c r="N2375" s="3">
        <f ca="1">IF(L2374="买",E2375/E2374-1,0)-IF(M2375=1,计算结果!B$17,0)</f>
        <v>-1.0882060554984196E-3</v>
      </c>
      <c r="O2375" s="2">
        <f t="shared" ca="1" si="151"/>
        <v>2.4167132239352753</v>
      </c>
      <c r="P2375" s="3">
        <f ca="1">1-O2375/MAX(O$2:O2375)</f>
        <v>0.57170655930311365</v>
      </c>
    </row>
    <row r="2376" spans="1:16" x14ac:dyDescent="0.15">
      <c r="A2376" s="1">
        <v>41932</v>
      </c>
      <c r="B2376">
        <v>2448.4499999999998</v>
      </c>
      <c r="C2376">
        <v>2456.62</v>
      </c>
      <c r="D2376">
        <v>2441.9</v>
      </c>
      <c r="E2376" s="2">
        <v>2454.71</v>
      </c>
      <c r="F2376" s="16">
        <v>84843601920</v>
      </c>
      <c r="G2376" s="3">
        <f t="shared" si="148"/>
        <v>5.3159030687259801E-3</v>
      </c>
      <c r="H2376" s="3">
        <f>1-E2376/MAX(E$2:E2376)</f>
        <v>0.58233342407949362</v>
      </c>
      <c r="I2376" s="32">
        <v>807.96610169491521</v>
      </c>
      <c r="J2376" s="32">
        <v>177.96610169491521</v>
      </c>
      <c r="K2376" s="34">
        <f ca="1">IF(ROW()&gt;计算结果!B$18+1,SUM(OFFSET(I2376,0,0,-计算结果!B$18,1))-SUM(OFFSET(J2376,0,0,-计算结果!B$18,1)),SUM(OFFSET(I2376,0,0,-ROW(),1))-SUM(OFFSET(J2376,0,0,-ROW(),1)))</f>
        <v>10404.000000000011</v>
      </c>
      <c r="L2376" s="35" t="str">
        <f t="shared" ca="1" si="149"/>
        <v>买</v>
      </c>
      <c r="M2376" s="4" t="str">
        <f t="shared" ca="1" si="150"/>
        <v/>
      </c>
      <c r="N2376" s="3">
        <f ca="1">IF(L2375="买",E2376/E2375-1,0)-IF(M2376=1,计算结果!B$17,0)</f>
        <v>5.3159030687259801E-3</v>
      </c>
      <c r="O2376" s="2">
        <f t="shared" ca="1" si="151"/>
        <v>2.4295602371786233</v>
      </c>
      <c r="P2376" s="3">
        <f ca="1">1-O2376/MAX(O$2:O2376)</f>
        <v>0.56942979288739781</v>
      </c>
    </row>
    <row r="2377" spans="1:16" x14ac:dyDescent="0.15">
      <c r="A2377" s="1">
        <v>41933</v>
      </c>
      <c r="B2377">
        <v>2453.41</v>
      </c>
      <c r="C2377">
        <v>2459.25</v>
      </c>
      <c r="D2377">
        <v>2432.5500000000002</v>
      </c>
      <c r="E2377" s="2">
        <v>2433.39</v>
      </c>
      <c r="F2377" s="16">
        <v>86622199808</v>
      </c>
      <c r="G2377" s="3">
        <f t="shared" si="148"/>
        <v>-8.6853436862196487E-3</v>
      </c>
      <c r="H2377" s="3">
        <f>1-E2377/MAX(E$2:E2377)</f>
        <v>0.5859610018376098</v>
      </c>
      <c r="I2377" s="32">
        <v>236.31884057971016</v>
      </c>
      <c r="J2377" s="32">
        <v>762.31884057971013</v>
      </c>
      <c r="K2377" s="34">
        <f ca="1">IF(ROW()&gt;计算结果!B$18+1,SUM(OFFSET(I2377,0,0,-计算结果!B$18,1))-SUM(OFFSET(J2377,0,0,-计算结果!B$18,1)),SUM(OFFSET(I2377,0,0,-ROW(),1))-SUM(OFFSET(J2377,0,0,-ROW(),1)))</f>
        <v>9967.0000000000109</v>
      </c>
      <c r="L2377" s="35" t="str">
        <f t="shared" ca="1" si="149"/>
        <v>买</v>
      </c>
      <c r="M2377" s="4" t="str">
        <f t="shared" ca="1" si="150"/>
        <v/>
      </c>
      <c r="N2377" s="3">
        <f ca="1">IF(L2376="买",E2377/E2376-1,0)-IF(M2377=1,计算结果!B$17,0)</f>
        <v>-8.6853436862196487E-3</v>
      </c>
      <c r="O2377" s="2">
        <f t="shared" ca="1" si="151"/>
        <v>2.4084586715123537</v>
      </c>
      <c r="P2377" s="3">
        <f ca="1">1-O2377/MAX(O$2:O2377)</f>
        <v>0.57316944311721763</v>
      </c>
    </row>
    <row r="2378" spans="1:16" x14ac:dyDescent="0.15">
      <c r="A2378" s="1">
        <v>41934</v>
      </c>
      <c r="B2378">
        <v>2434.89</v>
      </c>
      <c r="C2378">
        <v>2447.4699999999998</v>
      </c>
      <c r="D2378">
        <v>2417.56</v>
      </c>
      <c r="E2378" s="2">
        <v>2418.64</v>
      </c>
      <c r="F2378" s="16">
        <v>82251743232</v>
      </c>
      <c r="G2378" s="3">
        <f t="shared" si="148"/>
        <v>-6.0615026773349623E-3</v>
      </c>
      <c r="H2378" s="3">
        <f>1-E2378/MAX(E$2:E2378)</f>
        <v>0.58847070033349214</v>
      </c>
      <c r="I2378" s="32">
        <v>217.00000000000003</v>
      </c>
      <c r="J2378" s="32">
        <v>775</v>
      </c>
      <c r="K2378" s="34">
        <f ca="1">IF(ROW()&gt;计算结果!B$18+1,SUM(OFFSET(I2378,0,0,-计算结果!B$18,1))-SUM(OFFSET(J2378,0,0,-计算结果!B$18,1)),SUM(OFFSET(I2378,0,0,-ROW(),1))-SUM(OFFSET(J2378,0,0,-ROW(),1)))</f>
        <v>9253.0000000000109</v>
      </c>
      <c r="L2378" s="35" t="str">
        <f t="shared" ca="1" si="149"/>
        <v>买</v>
      </c>
      <c r="M2378" s="4" t="str">
        <f t="shared" ca="1" si="150"/>
        <v/>
      </c>
      <c r="N2378" s="3">
        <f ca="1">IF(L2377="买",E2378/E2377-1,0)-IF(M2378=1,计算结果!B$17,0)</f>
        <v>-6.0615026773349623E-3</v>
      </c>
      <c r="O2378" s="2">
        <f t="shared" ca="1" si="151"/>
        <v>2.3938597928267309</v>
      </c>
      <c r="P2378" s="3">
        <f ca="1">1-O2378/MAX(O$2:O2378)</f>
        <v>0.57575667768053096</v>
      </c>
    </row>
    <row r="2379" spans="1:16" x14ac:dyDescent="0.15">
      <c r="A2379" s="1">
        <v>41935</v>
      </c>
      <c r="B2379">
        <v>2415.44</v>
      </c>
      <c r="C2379">
        <v>2424.66</v>
      </c>
      <c r="D2379">
        <v>2392.5300000000002</v>
      </c>
      <c r="E2379" s="2">
        <v>2395.94</v>
      </c>
      <c r="F2379" s="16">
        <v>86045450240</v>
      </c>
      <c r="G2379" s="3">
        <f t="shared" si="148"/>
        <v>-9.3854397512650456E-3</v>
      </c>
      <c r="H2379" s="3">
        <f>1-E2379/MAX(E$2:E2379)</f>
        <v>0.59233308378139249</v>
      </c>
      <c r="I2379" s="32">
        <v>164.49999999999997</v>
      </c>
      <c r="J2379" s="32">
        <v>822.5</v>
      </c>
      <c r="K2379" s="34">
        <f ca="1">IF(ROW()&gt;计算结果!B$18+1,SUM(OFFSET(I2379,0,0,-计算结果!B$18,1))-SUM(OFFSET(J2379,0,0,-计算结果!B$18,1)),SUM(OFFSET(I2379,0,0,-ROW(),1))-SUM(OFFSET(J2379,0,0,-ROW(),1)))</f>
        <v>9283.0000000000036</v>
      </c>
      <c r="L2379" s="35" t="str">
        <f t="shared" ca="1" si="149"/>
        <v>买</v>
      </c>
      <c r="M2379" s="4" t="str">
        <f t="shared" ca="1" si="150"/>
        <v/>
      </c>
      <c r="N2379" s="3">
        <f ca="1">IF(L2378="买",E2379/E2378-1,0)-IF(M2379=1,计算结果!B$17,0)</f>
        <v>-9.3854397512650456E-3</v>
      </c>
      <c r="O2379" s="2">
        <f t="shared" ca="1" si="151"/>
        <v>2.3713923659681799</v>
      </c>
      <c r="P2379" s="3">
        <f ca="1">1-O2379/MAX(O$2:O2379)</f>
        <v>0.57973838782203679</v>
      </c>
    </row>
    <row r="2380" spans="1:16" x14ac:dyDescent="0.15">
      <c r="A2380" s="1">
        <v>41936</v>
      </c>
      <c r="B2380">
        <v>2397.85</v>
      </c>
      <c r="C2380">
        <v>2404.9899999999998</v>
      </c>
      <c r="D2380">
        <v>2385.73</v>
      </c>
      <c r="E2380" s="2">
        <v>2390.71</v>
      </c>
      <c r="F2380" s="16">
        <v>65601224704</v>
      </c>
      <c r="G2380" s="3">
        <f t="shared" si="148"/>
        <v>-2.1828593370452065E-3</v>
      </c>
      <c r="H2380" s="3">
        <f>1-E2380/MAX(E$2:E2380)</f>
        <v>0.59322296331586466</v>
      </c>
      <c r="I2380" s="32">
        <v>551.57142857142844</v>
      </c>
      <c r="J2380" s="32">
        <v>408.57142857142844</v>
      </c>
      <c r="K2380" s="34">
        <f ca="1">IF(ROW()&gt;计算结果!B$18+1,SUM(OFFSET(I2380,0,0,-计算结果!B$18,1))-SUM(OFFSET(J2380,0,0,-计算结果!B$18,1)),SUM(OFFSET(I2380,0,0,-ROW(),1))-SUM(OFFSET(J2380,0,0,-ROW(),1)))</f>
        <v>9310.0000000000182</v>
      </c>
      <c r="L2380" s="35" t="str">
        <f t="shared" ca="1" si="149"/>
        <v>买</v>
      </c>
      <c r="M2380" s="4" t="str">
        <f t="shared" ca="1" si="150"/>
        <v/>
      </c>
      <c r="N2380" s="3">
        <f ca="1">IF(L2379="买",E2380/E2379-1,0)-IF(M2380=1,计算结果!B$17,0)</f>
        <v>-2.1828593370452065E-3</v>
      </c>
      <c r="O2380" s="2">
        <f t="shared" ca="1" si="151"/>
        <v>2.3662159500003286</v>
      </c>
      <c r="P2380" s="3">
        <f ca="1">1-O2380/MAX(O$2:O2380)</f>
        <v>0.58065575980618112</v>
      </c>
    </row>
    <row r="2381" spans="1:16" x14ac:dyDescent="0.15">
      <c r="A2381" s="1">
        <v>41939</v>
      </c>
      <c r="B2381">
        <v>2377.54</v>
      </c>
      <c r="C2381">
        <v>2377.54</v>
      </c>
      <c r="D2381">
        <v>2361.6799999999998</v>
      </c>
      <c r="E2381" s="2">
        <v>2368.83</v>
      </c>
      <c r="F2381" s="16">
        <v>65956478976</v>
      </c>
      <c r="G2381" s="3">
        <f t="shared" si="148"/>
        <v>-9.152092892906305E-3</v>
      </c>
      <c r="H2381" s="3">
        <f>1-E2381/MAX(E$2:E2381)</f>
        <v>0.59694582454229905</v>
      </c>
      <c r="I2381" s="32">
        <v>637.42857142857144</v>
      </c>
      <c r="J2381" s="32">
        <v>346.42857142857144</v>
      </c>
      <c r="K2381" s="34">
        <f ca="1">IF(ROW()&gt;计算结果!B$18+1,SUM(OFFSET(I2381,0,0,-计算结果!B$18,1))-SUM(OFFSET(J2381,0,0,-计算结果!B$18,1)),SUM(OFFSET(I2381,0,0,-ROW(),1))-SUM(OFFSET(J2381,0,0,-ROW(),1)))</f>
        <v>8988.0000000000109</v>
      </c>
      <c r="L2381" s="35" t="str">
        <f t="shared" ca="1" si="149"/>
        <v>买</v>
      </c>
      <c r="M2381" s="4" t="str">
        <f t="shared" ca="1" si="150"/>
        <v/>
      </c>
      <c r="N2381" s="3">
        <f ca="1">IF(L2380="买",E2381/E2380-1,0)-IF(M2381=1,计算结果!B$17,0)</f>
        <v>-9.152092892906305E-3</v>
      </c>
      <c r="O2381" s="2">
        <f t="shared" ca="1" si="151"/>
        <v>2.3445601218212491</v>
      </c>
      <c r="P2381" s="3">
        <f ca="1">1-O2381/MAX(O$2:O2381)</f>
        <v>0.58449363724654013</v>
      </c>
    </row>
    <row r="2382" spans="1:16" x14ac:dyDescent="0.15">
      <c r="A2382" s="1">
        <v>41940</v>
      </c>
      <c r="B2382">
        <v>2373.15</v>
      </c>
      <c r="C2382">
        <v>2416.77</v>
      </c>
      <c r="D2382">
        <v>2373.15</v>
      </c>
      <c r="E2382" s="2">
        <v>2416.65</v>
      </c>
      <c r="F2382" s="16">
        <v>90529906688</v>
      </c>
      <c r="G2382" s="3">
        <f t="shared" si="148"/>
        <v>2.018718101341177E-2</v>
      </c>
      <c r="H2382" s="3">
        <f>1-E2382/MAX(E$2:E2382)</f>
        <v>0.58880929694412298</v>
      </c>
      <c r="I2382" s="32">
        <v>987.99809342230697</v>
      </c>
      <c r="J2382" s="32">
        <v>22.998093422306965</v>
      </c>
      <c r="K2382" s="34">
        <f ca="1">IF(ROW()&gt;计算结果!B$18+1,SUM(OFFSET(I2382,0,0,-计算结果!B$18,1))-SUM(OFFSET(J2382,0,0,-计算结果!B$18,1)),SUM(OFFSET(I2382,0,0,-ROW(),1))-SUM(OFFSET(J2382,0,0,-ROW(),1)))</f>
        <v>9189.0000000000109</v>
      </c>
      <c r="L2382" s="35" t="str">
        <f t="shared" ca="1" si="149"/>
        <v>买</v>
      </c>
      <c r="M2382" s="4" t="str">
        <f t="shared" ca="1" si="150"/>
        <v/>
      </c>
      <c r="N2382" s="3">
        <f ca="1">IF(L2381="买",E2382/E2381-1,0)-IF(M2382=1,计算结果!B$17,0)</f>
        <v>2.018718101341177E-2</v>
      </c>
      <c r="O2382" s="2">
        <f t="shared" ca="1" si="151"/>
        <v>2.3918901813972813</v>
      </c>
      <c r="P2382" s="3">
        <f ca="1">1-O2382/MAX(O$2:O2382)</f>
        <v>0.57610573508941176</v>
      </c>
    </row>
    <row r="2383" spans="1:16" x14ac:dyDescent="0.15">
      <c r="A2383" s="1">
        <v>41941</v>
      </c>
      <c r="B2383">
        <v>2423.81</v>
      </c>
      <c r="C2383">
        <v>2461.27</v>
      </c>
      <c r="D2383">
        <v>2415.6999999999998</v>
      </c>
      <c r="E2383" s="2">
        <v>2451.38</v>
      </c>
      <c r="F2383" s="16">
        <v>134541721600</v>
      </c>
      <c r="G2383" s="3">
        <f t="shared" si="148"/>
        <v>1.4371133594024865E-2</v>
      </c>
      <c r="H2383" s="3">
        <f>1-E2383/MAX(E$2:E2383)</f>
        <v>0.58290002041788602</v>
      </c>
      <c r="I2383" s="32">
        <v>899.03108252947493</v>
      </c>
      <c r="J2383" s="32">
        <v>87.031082529474929</v>
      </c>
      <c r="K2383" s="34">
        <f ca="1">IF(ROW()&gt;计算结果!B$18+1,SUM(OFFSET(I2383,0,0,-计算结果!B$18,1))-SUM(OFFSET(J2383,0,0,-计算结果!B$18,1)),SUM(OFFSET(I2383,0,0,-ROW(),1))-SUM(OFFSET(J2383,0,0,-ROW(),1)))</f>
        <v>9991</v>
      </c>
      <c r="L2383" s="35" t="str">
        <f t="shared" ca="1" si="149"/>
        <v>买</v>
      </c>
      <c r="M2383" s="4" t="str">
        <f t="shared" ca="1" si="150"/>
        <v/>
      </c>
      <c r="N2383" s="3">
        <f ca="1">IF(L2382="买",E2383/E2382-1,0)-IF(M2383=1,计算结果!B$17,0)</f>
        <v>1.4371133594024865E-2</v>
      </c>
      <c r="O2383" s="2">
        <f t="shared" ca="1" si="151"/>
        <v>2.4262643547363778</v>
      </c>
      <c r="P2383" s="3">
        <f ca="1">1-O2383/MAX(O$2:O2383)</f>
        <v>0.57001389397864077</v>
      </c>
    </row>
    <row r="2384" spans="1:16" x14ac:dyDescent="0.15">
      <c r="A2384" s="1">
        <v>41942</v>
      </c>
      <c r="B2384">
        <v>2450.36</v>
      </c>
      <c r="C2384">
        <v>2474.38</v>
      </c>
      <c r="D2384">
        <v>2443.7600000000002</v>
      </c>
      <c r="E2384" s="2">
        <v>2468.9299999999998</v>
      </c>
      <c r="F2384" s="16">
        <v>139157356544</v>
      </c>
      <c r="G2384" s="3">
        <f t="shared" si="148"/>
        <v>7.1592327586909033E-3</v>
      </c>
      <c r="H2384" s="3">
        <f>1-E2384/MAX(E$2:E2384)</f>
        <v>0.57991390458041248</v>
      </c>
      <c r="I2384" s="32">
        <v>514.63636363636328</v>
      </c>
      <c r="J2384" s="32">
        <v>463.63636363636328</v>
      </c>
      <c r="K2384" s="34">
        <f ca="1">IF(ROW()&gt;计算结果!B$18+1,SUM(OFFSET(I2384,0,0,-计算结果!B$18,1))-SUM(OFFSET(J2384,0,0,-计算结果!B$18,1)),SUM(OFFSET(I2384,0,0,-ROW(),1))-SUM(OFFSET(J2384,0,0,-ROW(),1)))</f>
        <v>10260.000000000004</v>
      </c>
      <c r="L2384" s="35" t="str">
        <f t="shared" ca="1" si="149"/>
        <v>买</v>
      </c>
      <c r="M2384" s="4" t="str">
        <f t="shared" ca="1" si="150"/>
        <v/>
      </c>
      <c r="N2384" s="3">
        <f ca="1">IF(L2383="买",E2384/E2383-1,0)-IF(M2384=1,计算结果!B$17,0)</f>
        <v>7.1592327586909033E-3</v>
      </c>
      <c r="O2384" s="2">
        <f t="shared" ca="1" si="151"/>
        <v>2.4436345459860505</v>
      </c>
      <c r="P2384" s="3">
        <f ca="1">1-O2384/MAX(O$2:O2384)</f>
        <v>0.56693552336263076</v>
      </c>
    </row>
    <row r="2385" spans="1:16" x14ac:dyDescent="0.15">
      <c r="A2385" s="1">
        <v>41943</v>
      </c>
      <c r="B2385">
        <v>2473.5</v>
      </c>
      <c r="C2385">
        <v>2512.19</v>
      </c>
      <c r="D2385">
        <v>2466.5</v>
      </c>
      <c r="E2385" s="2">
        <v>2508.33</v>
      </c>
      <c r="F2385" s="16">
        <v>181604614144</v>
      </c>
      <c r="G2385" s="3">
        <f t="shared" si="148"/>
        <v>1.5958330126816023E-2</v>
      </c>
      <c r="H2385" s="3">
        <f>1-E2385/MAX(E$2:E2385)</f>
        <v>0.57321003198802156</v>
      </c>
      <c r="I2385" s="32">
        <v>524.72727272727229</v>
      </c>
      <c r="J2385" s="32">
        <v>472.72727272727229</v>
      </c>
      <c r="K2385" s="34">
        <f ca="1">IF(ROW()&gt;计算结果!B$18+1,SUM(OFFSET(I2385,0,0,-计算结果!B$18,1))-SUM(OFFSET(J2385,0,0,-计算结果!B$18,1)),SUM(OFFSET(I2385,0,0,-ROW(),1))-SUM(OFFSET(J2385,0,0,-ROW(),1)))</f>
        <v>10636.000000000004</v>
      </c>
      <c r="L2385" s="35" t="str">
        <f t="shared" ca="1" si="149"/>
        <v>买</v>
      </c>
      <c r="M2385" s="4" t="str">
        <f t="shared" ca="1" si="150"/>
        <v/>
      </c>
      <c r="N2385" s="3">
        <f ca="1">IF(L2384="买",E2385/E2384-1,0)-IF(M2385=1,计算结果!B$17,0)</f>
        <v>1.5958330126816023E-2</v>
      </c>
      <c r="O2385" s="2">
        <f t="shared" ca="1" si="151"/>
        <v>2.482630872780188</v>
      </c>
      <c r="P2385" s="3">
        <f ca="1">1-O2385/MAX(O$2:O2385)</f>
        <v>0.56002453747825476</v>
      </c>
    </row>
    <row r="2386" spans="1:16" x14ac:dyDescent="0.15">
      <c r="A2386" s="1">
        <v>41946</v>
      </c>
      <c r="B2386">
        <v>2515.8200000000002</v>
      </c>
      <c r="C2386">
        <v>2524.17</v>
      </c>
      <c r="D2386">
        <v>2502.06</v>
      </c>
      <c r="E2386" s="2">
        <v>2512.5500000000002</v>
      </c>
      <c r="F2386" s="16">
        <v>151406837760</v>
      </c>
      <c r="G2386" s="3">
        <f t="shared" si="148"/>
        <v>1.6823942623180876E-3</v>
      </c>
      <c r="H2386" s="3">
        <f>1-E2386/MAX(E$2:E2386)</f>
        <v>0.57249200299462322</v>
      </c>
      <c r="I2386" s="32">
        <v>714.67469879518069</v>
      </c>
      <c r="J2386" s="32">
        <v>268.67469879518069</v>
      </c>
      <c r="K2386" s="34">
        <f ca="1">IF(ROW()&gt;计算结果!B$18+1,SUM(OFFSET(I2386,0,0,-计算结果!B$18,1))-SUM(OFFSET(J2386,0,0,-计算结果!B$18,1)),SUM(OFFSET(I2386,0,0,-ROW(),1))-SUM(OFFSET(J2386,0,0,-ROW(),1)))</f>
        <v>10861</v>
      </c>
      <c r="L2386" s="35" t="str">
        <f t="shared" ca="1" si="149"/>
        <v>买</v>
      </c>
      <c r="M2386" s="4" t="str">
        <f t="shared" ca="1" si="150"/>
        <v/>
      </c>
      <c r="N2386" s="3">
        <f ca="1">IF(L2385="买",E2386/E2385-1,0)-IF(M2386=1,计算结果!B$17,0)</f>
        <v>1.6823942623180876E-3</v>
      </c>
      <c r="O2386" s="2">
        <f t="shared" ca="1" si="151"/>
        <v>2.4868076367160072</v>
      </c>
      <c r="P2386" s="3">
        <f ca="1">1-O2386/MAX(O$2:O2386)</f>
        <v>0.55928432528454741</v>
      </c>
    </row>
    <row r="2387" spans="1:16" x14ac:dyDescent="0.15">
      <c r="A2387" s="1">
        <v>41947</v>
      </c>
      <c r="B2387">
        <v>2511.04</v>
      </c>
      <c r="C2387">
        <v>2517.46</v>
      </c>
      <c r="D2387">
        <v>2498.61</v>
      </c>
      <c r="E2387" s="2">
        <v>2513.17</v>
      </c>
      <c r="F2387" s="16">
        <v>155291877376</v>
      </c>
      <c r="G2387" s="3">
        <f t="shared" si="148"/>
        <v>2.467612584824419E-4</v>
      </c>
      <c r="H2387" s="3">
        <f>1-E2387/MAX(E$2:E2387)</f>
        <v>0.57238651058327095</v>
      </c>
      <c r="I2387" s="32">
        <v>371.99999999999994</v>
      </c>
      <c r="J2387" s="32">
        <v>600</v>
      </c>
      <c r="K2387" s="34">
        <f ca="1">IF(ROW()&gt;计算结果!B$18+1,SUM(OFFSET(I2387,0,0,-计算结果!B$18,1))-SUM(OFFSET(J2387,0,0,-计算结果!B$18,1)),SUM(OFFSET(I2387,0,0,-ROW(),1))-SUM(OFFSET(J2387,0,0,-ROW(),1)))</f>
        <v>10892</v>
      </c>
      <c r="L2387" s="35" t="str">
        <f t="shared" ca="1" si="149"/>
        <v>买</v>
      </c>
      <c r="M2387" s="4" t="str">
        <f t="shared" ca="1" si="150"/>
        <v/>
      </c>
      <c r="N2387" s="3">
        <f ca="1">IF(L2386="买",E2387/E2386-1,0)-IF(M2387=1,计算结果!B$17,0)</f>
        <v>2.467612584824419E-4</v>
      </c>
      <c r="O2387" s="2">
        <f t="shared" ca="1" si="151"/>
        <v>2.4874212844980472</v>
      </c>
      <c r="P2387" s="3">
        <f ca="1">1-O2387/MAX(O$2:O2387)</f>
        <v>0.55917557373002169</v>
      </c>
    </row>
    <row r="2388" spans="1:16" x14ac:dyDescent="0.15">
      <c r="A2388" s="1">
        <v>41948</v>
      </c>
      <c r="B2388">
        <v>2516.87</v>
      </c>
      <c r="C2388">
        <v>2519.4</v>
      </c>
      <c r="D2388">
        <v>2499.23</v>
      </c>
      <c r="E2388" s="2">
        <v>2503.4499999999998</v>
      </c>
      <c r="F2388" s="16">
        <v>146130894848</v>
      </c>
      <c r="G2388" s="3">
        <f t="shared" si="148"/>
        <v>-3.8676253496581214E-3</v>
      </c>
      <c r="H2388" s="3">
        <f>1-E2388/MAX(E$2:E2388)</f>
        <v>0.5740403593547948</v>
      </c>
      <c r="I2388" s="32">
        <v>375.14285714285722</v>
      </c>
      <c r="J2388" s="32">
        <v>577.14285714285722</v>
      </c>
      <c r="K2388" s="34">
        <f ca="1">IF(ROW()&gt;计算结果!B$18+1,SUM(OFFSET(I2388,0,0,-计算结果!B$18,1))-SUM(OFFSET(J2388,0,0,-计算结果!B$18,1)),SUM(OFFSET(I2388,0,0,-ROW(),1))-SUM(OFFSET(J2388,0,0,-ROW(),1)))</f>
        <v>9992.9999999999891</v>
      </c>
      <c r="L2388" s="35" t="str">
        <f t="shared" ca="1" si="149"/>
        <v>买</v>
      </c>
      <c r="M2388" s="4" t="str">
        <f t="shared" ca="1" si="150"/>
        <v/>
      </c>
      <c r="N2388" s="3">
        <f ca="1">IF(L2387="买",E2388/E2387-1,0)-IF(M2388=1,计算结果!B$17,0)</f>
        <v>-3.8676253496581214E-3</v>
      </c>
      <c r="O2388" s="2">
        <f t="shared" ca="1" si="151"/>
        <v>2.4778008708828434</v>
      </c>
      <c r="P2388" s="3">
        <f ca="1">1-O2388/MAX(O$2:O2388)</f>
        <v>0.56088051745581202</v>
      </c>
    </row>
    <row r="2389" spans="1:16" x14ac:dyDescent="0.15">
      <c r="A2389" s="1">
        <v>41949</v>
      </c>
      <c r="B2389">
        <v>2505.17</v>
      </c>
      <c r="C2389">
        <v>2510.98</v>
      </c>
      <c r="D2389">
        <v>2482.98</v>
      </c>
      <c r="E2389" s="2">
        <v>2506.0700000000002</v>
      </c>
      <c r="F2389" s="16">
        <v>118839205888</v>
      </c>
      <c r="G2389" s="3">
        <f t="shared" si="148"/>
        <v>1.046555753061007E-3</v>
      </c>
      <c r="H2389" s="3">
        <f>1-E2389/MAX(E$2:E2389)</f>
        <v>0.57359456884230586</v>
      </c>
      <c r="I2389" s="32">
        <v>583.27450980392166</v>
      </c>
      <c r="J2389" s="32">
        <v>386.27450980392166</v>
      </c>
      <c r="K2389" s="34">
        <f ca="1">IF(ROW()&gt;计算结果!B$18+1,SUM(OFFSET(I2389,0,0,-计算结果!B$18,1))-SUM(OFFSET(J2389,0,0,-计算结果!B$18,1)),SUM(OFFSET(I2389,0,0,-ROW(),1))-SUM(OFFSET(J2389,0,0,-ROW(),1)))</f>
        <v>10374.999999999982</v>
      </c>
      <c r="L2389" s="35" t="str">
        <f t="shared" ca="1" si="149"/>
        <v>买</v>
      </c>
      <c r="M2389" s="4" t="str">
        <f t="shared" ca="1" si="150"/>
        <v/>
      </c>
      <c r="N2389" s="3">
        <f ca="1">IF(L2388="买",E2389/E2388-1,0)-IF(M2389=1,计算结果!B$17,0)</f>
        <v>1.046555753061007E-3</v>
      </c>
      <c r="O2389" s="2">
        <f t="shared" ca="1" si="151"/>
        <v>2.4803940276392056</v>
      </c>
      <c r="P2389" s="3">
        <f ca="1">1-O2389/MAX(O$2:O2389)</f>
        <v>0.56042095443507411</v>
      </c>
    </row>
    <row r="2390" spans="1:16" x14ac:dyDescent="0.15">
      <c r="A2390" s="1">
        <v>41950</v>
      </c>
      <c r="B2390">
        <v>2508.77</v>
      </c>
      <c r="C2390">
        <v>2541.5500000000002</v>
      </c>
      <c r="D2390">
        <v>2489.42</v>
      </c>
      <c r="E2390" s="2">
        <v>2502.15</v>
      </c>
      <c r="F2390" s="16">
        <v>176868671488</v>
      </c>
      <c r="G2390" s="3">
        <f t="shared" si="148"/>
        <v>-1.5642021172592724E-3</v>
      </c>
      <c r="H2390" s="3">
        <f>1-E2390/MAX(E$2:E2390)</f>
        <v>0.57426155312053351</v>
      </c>
      <c r="I2390" s="32">
        <v>265.46031746031747</v>
      </c>
      <c r="J2390" s="32">
        <v>717.46031746031747</v>
      </c>
      <c r="K2390" s="34">
        <f ca="1">IF(ROW()&gt;计算结果!B$18+1,SUM(OFFSET(I2390,0,0,-计算结果!B$18,1))-SUM(OFFSET(J2390,0,0,-计算结果!B$18,1)),SUM(OFFSET(I2390,0,0,-ROW(),1))-SUM(OFFSET(J2390,0,0,-ROW(),1)))</f>
        <v>9664.9999999999891</v>
      </c>
      <c r="L2390" s="35" t="str">
        <f t="shared" ca="1" si="149"/>
        <v>买</v>
      </c>
      <c r="M2390" s="4" t="str">
        <f t="shared" ca="1" si="150"/>
        <v/>
      </c>
      <c r="N2390" s="3">
        <f ca="1">IF(L2389="买",E2390/E2389-1,0)-IF(M2390=1,计算结果!B$17,0)</f>
        <v>-1.5642021172592724E-3</v>
      </c>
      <c r="O2390" s="2">
        <f t="shared" ca="1" si="151"/>
        <v>2.4765141900495351</v>
      </c>
      <c r="P2390" s="3">
        <f ca="1">1-O2390/MAX(O$2:O2390)</f>
        <v>0.56110854490884954</v>
      </c>
    </row>
    <row r="2391" spans="1:16" x14ac:dyDescent="0.15">
      <c r="A2391" s="1">
        <v>41953</v>
      </c>
      <c r="B2391">
        <v>2529.83</v>
      </c>
      <c r="C2391">
        <v>2565.73</v>
      </c>
      <c r="D2391">
        <v>2514.71</v>
      </c>
      <c r="E2391" s="2">
        <v>2565.73</v>
      </c>
      <c r="F2391" s="16">
        <v>187612561408</v>
      </c>
      <c r="G2391" s="3">
        <f t="shared" si="148"/>
        <v>2.5410147273344785E-2</v>
      </c>
      <c r="H2391" s="3">
        <f>1-E2391/MAX(E$2:E2391)</f>
        <v>0.56344347648540127</v>
      </c>
      <c r="I2391" s="32">
        <v>820.84039900249377</v>
      </c>
      <c r="J2391" s="32">
        <v>163.84039900249377</v>
      </c>
      <c r="K2391" s="34">
        <f ca="1">IF(ROW()&gt;计算结果!B$18+1,SUM(OFFSET(I2391,0,0,-计算结果!B$18,1))-SUM(OFFSET(J2391,0,0,-计算结果!B$18,1)),SUM(OFFSET(I2391,0,0,-ROW(),1))-SUM(OFFSET(J2391,0,0,-ROW(),1)))</f>
        <v>9670.9999999999927</v>
      </c>
      <c r="L2391" s="35" t="str">
        <f t="shared" ca="1" si="149"/>
        <v>买</v>
      </c>
      <c r="M2391" s="4" t="str">
        <f t="shared" ca="1" si="150"/>
        <v/>
      </c>
      <c r="N2391" s="3">
        <f ca="1">IF(L2390="买",E2391/E2390-1,0)-IF(M2391=1,计算结果!B$17,0)</f>
        <v>2.5410147273344785E-2</v>
      </c>
      <c r="O2391" s="2">
        <f t="shared" ca="1" si="151"/>
        <v>2.5394427803432218</v>
      </c>
      <c r="P2391" s="3">
        <f ca="1">1-O2391/MAX(O$2:O2391)</f>
        <v>0.54995624839797097</v>
      </c>
    </row>
    <row r="2392" spans="1:16" x14ac:dyDescent="0.15">
      <c r="A2392" s="1">
        <v>41954</v>
      </c>
      <c r="B2392">
        <v>2578.44</v>
      </c>
      <c r="C2392">
        <v>2602.37</v>
      </c>
      <c r="D2392">
        <v>2532.5700000000002</v>
      </c>
      <c r="E2392" s="2">
        <v>2558.61</v>
      </c>
      <c r="F2392" s="16">
        <v>265840508928</v>
      </c>
      <c r="G2392" s="3">
        <f t="shared" si="148"/>
        <v>-2.7750386829479279E-3</v>
      </c>
      <c r="H2392" s="3">
        <f>1-E2392/MAX(E$2:E2392)</f>
        <v>0.5646549377254475</v>
      </c>
      <c r="I2392" s="32">
        <v>166.99999999999997</v>
      </c>
      <c r="J2392" s="32">
        <v>835</v>
      </c>
      <c r="K2392" s="34">
        <f ca="1">IF(ROW()&gt;计算结果!B$18+1,SUM(OFFSET(I2392,0,0,-计算结果!B$18,1))-SUM(OFFSET(J2392,0,0,-计算结果!B$18,1)),SUM(OFFSET(I2392,0,0,-ROW(),1))-SUM(OFFSET(J2392,0,0,-ROW(),1)))</f>
        <v>8140</v>
      </c>
      <c r="L2392" s="35" t="str">
        <f t="shared" ca="1" si="149"/>
        <v>买</v>
      </c>
      <c r="M2392" s="4" t="str">
        <f t="shared" ca="1" si="150"/>
        <v/>
      </c>
      <c r="N2392" s="3">
        <f ca="1">IF(L2391="买",E2392/E2391-1,0)-IF(M2392=1,计算结果!B$17,0)</f>
        <v>-2.7750386829479279E-3</v>
      </c>
      <c r="O2392" s="2">
        <f t="shared" ca="1" si="151"/>
        <v>2.5323957283946363</v>
      </c>
      <c r="P2392" s="3">
        <f ca="1">1-O2392/MAX(O$2:O2392)</f>
        <v>0.5512051372176856</v>
      </c>
    </row>
    <row r="2393" spans="1:16" x14ac:dyDescent="0.15">
      <c r="A2393" s="1">
        <v>41955</v>
      </c>
      <c r="B2393">
        <v>2545.4</v>
      </c>
      <c r="C2393">
        <v>2594.3200000000002</v>
      </c>
      <c r="D2393">
        <v>2539.6</v>
      </c>
      <c r="E2393" s="2">
        <v>2594.3200000000002</v>
      </c>
      <c r="F2393" s="16">
        <v>157847388160</v>
      </c>
      <c r="G2393" s="3">
        <f t="shared" si="148"/>
        <v>1.3956796854542208E-2</v>
      </c>
      <c r="H2393" s="3">
        <f>1-E2393/MAX(E$2:E2393)</f>
        <v>0.55857891512965352</v>
      </c>
      <c r="I2393" s="32">
        <v>892.9986962190352</v>
      </c>
      <c r="J2393" s="32">
        <v>102.9986962190352</v>
      </c>
      <c r="K2393" s="34">
        <f ca="1">IF(ROW()&gt;计算结果!B$18+1,SUM(OFFSET(I2393,0,0,-计算结果!B$18,1))-SUM(OFFSET(J2393,0,0,-计算结果!B$18,1)),SUM(OFFSET(I2393,0,0,-ROW(),1))-SUM(OFFSET(J2393,0,0,-ROW(),1)))</f>
        <v>8606.9999999999964</v>
      </c>
      <c r="L2393" s="35" t="str">
        <f t="shared" ca="1" si="149"/>
        <v>买</v>
      </c>
      <c r="M2393" s="4" t="str">
        <f t="shared" ca="1" si="150"/>
        <v/>
      </c>
      <c r="N2393" s="3">
        <f ca="1">IF(L2392="买",E2393/E2392-1,0)-IF(M2393=1,计算结果!B$17,0)</f>
        <v>1.3956796854542208E-2</v>
      </c>
      <c r="O2393" s="2">
        <f t="shared" ca="1" si="151"/>
        <v>2.5677398611311508</v>
      </c>
      <c r="P2393" s="3">
        <f ca="1">1-O2393/MAX(O$2:O2393)</f>
        <v>0.54494139848847056</v>
      </c>
    </row>
    <row r="2394" spans="1:16" x14ac:dyDescent="0.15">
      <c r="A2394" s="1">
        <v>41956</v>
      </c>
      <c r="B2394">
        <v>2597.39</v>
      </c>
      <c r="C2394">
        <v>2607.52</v>
      </c>
      <c r="D2394">
        <v>2567.46</v>
      </c>
      <c r="E2394" s="2">
        <v>2579.75</v>
      </c>
      <c r="F2394" s="16">
        <v>192985448448</v>
      </c>
      <c r="G2394" s="3">
        <f t="shared" si="148"/>
        <v>-5.6161152055259622E-3</v>
      </c>
      <c r="H2394" s="3">
        <f>1-E2394/MAX(E$2:E2394)</f>
        <v>0.56105798679643359</v>
      </c>
      <c r="I2394" s="32">
        <v>321.23076923076923</v>
      </c>
      <c r="J2394" s="32">
        <v>669.23076923076928</v>
      </c>
      <c r="K2394" s="34">
        <f ca="1">IF(ROW()&gt;计算结果!B$18+1,SUM(OFFSET(I2394,0,0,-计算结果!B$18,1))-SUM(OFFSET(J2394,0,0,-计算结果!B$18,1)),SUM(OFFSET(I2394,0,0,-ROW(),1))-SUM(OFFSET(J2394,0,0,-ROW(),1)))</f>
        <v>8302</v>
      </c>
      <c r="L2394" s="35" t="str">
        <f t="shared" ca="1" si="149"/>
        <v>买</v>
      </c>
      <c r="M2394" s="4" t="str">
        <f t="shared" ca="1" si="150"/>
        <v/>
      </c>
      <c r="N2394" s="3">
        <f ca="1">IF(L2393="买",E2394/E2393-1,0)-IF(M2394=1,计算结果!B$17,0)</f>
        <v>-5.6161152055259622E-3</v>
      </c>
      <c r="O2394" s="2">
        <f t="shared" ca="1" si="151"/>
        <v>2.553319138253217</v>
      </c>
      <c r="P2394" s="3">
        <f ca="1">1-O2394/MAX(O$2:O2394)</f>
        <v>0.5474970600198249</v>
      </c>
    </row>
    <row r="2395" spans="1:16" x14ac:dyDescent="0.15">
      <c r="A2395" s="1">
        <v>41957</v>
      </c>
      <c r="B2395">
        <v>2569.21</v>
      </c>
      <c r="C2395">
        <v>2581.9299999999998</v>
      </c>
      <c r="D2395">
        <v>2557.67</v>
      </c>
      <c r="E2395" s="2">
        <v>2581.09</v>
      </c>
      <c r="F2395" s="16">
        <v>145409933312</v>
      </c>
      <c r="G2395" s="3">
        <f t="shared" si="148"/>
        <v>5.1943017734279451E-4</v>
      </c>
      <c r="H2395" s="3">
        <f>1-E2395/MAX(E$2:E2395)</f>
        <v>0.56082998706867215</v>
      </c>
      <c r="I2395" s="32">
        <v>390.1764705882353</v>
      </c>
      <c r="J2395" s="32">
        <v>591.17647058823536</v>
      </c>
      <c r="K2395" s="34">
        <f ca="1">IF(ROW()&gt;计算结果!B$18+1,SUM(OFFSET(I2395,0,0,-计算结果!B$18,1))-SUM(OFFSET(J2395,0,0,-计算结果!B$18,1)),SUM(OFFSET(I2395,0,0,-ROW(),1))-SUM(OFFSET(J2395,0,0,-ROW(),1)))</f>
        <v>7510.0000000000109</v>
      </c>
      <c r="L2395" s="35" t="str">
        <f t="shared" ca="1" si="149"/>
        <v>买</v>
      </c>
      <c r="M2395" s="4" t="str">
        <f t="shared" ca="1" si="150"/>
        <v/>
      </c>
      <c r="N2395" s="3">
        <f ca="1">IF(L2394="买",E2395/E2394-1,0)-IF(M2395=1,计算结果!B$17,0)</f>
        <v>5.1943017734279451E-4</v>
      </c>
      <c r="O2395" s="2">
        <f t="shared" ca="1" si="151"/>
        <v>2.5546454092660125</v>
      </c>
      <c r="P2395" s="3">
        <f ca="1">1-O2395/MAX(O$2:O2395)</f>
        <v>0.54726201633746285</v>
      </c>
    </row>
    <row r="2396" spans="1:16" x14ac:dyDescent="0.15">
      <c r="A2396" s="1">
        <v>41960</v>
      </c>
      <c r="B2396">
        <v>2613.5100000000002</v>
      </c>
      <c r="C2396">
        <v>2614.09</v>
      </c>
      <c r="D2396">
        <v>2565.94</v>
      </c>
      <c r="E2396" s="2">
        <v>2567.1</v>
      </c>
      <c r="F2396" s="16">
        <v>147724648448</v>
      </c>
      <c r="G2396" s="3">
        <f t="shared" si="148"/>
        <v>-5.4201906946290679E-3</v>
      </c>
      <c r="H2396" s="3">
        <f>1-E2396/MAX(E$2:E2396)</f>
        <v>0.56321037228612258</v>
      </c>
      <c r="I2396" s="32">
        <v>669.304347826087</v>
      </c>
      <c r="J2396" s="32">
        <v>311.304347826087</v>
      </c>
      <c r="K2396" s="34">
        <f ca="1">IF(ROW()&gt;计算结果!B$18+1,SUM(OFFSET(I2396,0,0,-计算结果!B$18,1))-SUM(OFFSET(J2396,0,0,-计算结果!B$18,1)),SUM(OFFSET(I2396,0,0,-ROW(),1))-SUM(OFFSET(J2396,0,0,-ROW(),1)))</f>
        <v>8440.0000000000036</v>
      </c>
      <c r="L2396" s="35" t="str">
        <f t="shared" ca="1" si="149"/>
        <v>买</v>
      </c>
      <c r="M2396" s="4" t="str">
        <f t="shared" ca="1" si="150"/>
        <v/>
      </c>
      <c r="N2396" s="3">
        <f ca="1">IF(L2395="买",E2396/E2395-1,0)-IF(M2396=1,计算结果!B$17,0)</f>
        <v>-5.4201906946290679E-3</v>
      </c>
      <c r="O2396" s="2">
        <f t="shared" ca="1" si="151"/>
        <v>2.5407987439906319</v>
      </c>
      <c r="P2396" s="3">
        <f ca="1">1-O2396/MAX(O$2:O2396)</f>
        <v>0.54971594254361578</v>
      </c>
    </row>
    <row r="2397" spans="1:16" x14ac:dyDescent="0.15">
      <c r="A2397" s="1">
        <v>41961</v>
      </c>
      <c r="B2397">
        <v>2565.27</v>
      </c>
      <c r="C2397">
        <v>2570.21</v>
      </c>
      <c r="D2397">
        <v>2534.9299999999998</v>
      </c>
      <c r="E2397" s="2">
        <v>2541.42</v>
      </c>
      <c r="F2397" s="16">
        <v>124246646784</v>
      </c>
      <c r="G2397" s="3">
        <f t="shared" si="148"/>
        <v>-1.0003505901600929E-2</v>
      </c>
      <c r="H2397" s="3">
        <f>1-E2397/MAX(E$2:E2397)</f>
        <v>0.56757979990471652</v>
      </c>
      <c r="I2397" s="32">
        <v>521.3333333333336</v>
      </c>
      <c r="J2397" s="32">
        <v>453.3333333333336</v>
      </c>
      <c r="K2397" s="34">
        <f ca="1">IF(ROW()&gt;计算结果!B$18+1,SUM(OFFSET(I2397,0,0,-计算结果!B$18,1))-SUM(OFFSET(J2397,0,0,-计算结果!B$18,1)),SUM(OFFSET(I2397,0,0,-ROW(),1))-SUM(OFFSET(J2397,0,0,-ROW(),1)))</f>
        <v>7605.0000000000073</v>
      </c>
      <c r="L2397" s="35" t="str">
        <f t="shared" ca="1" si="149"/>
        <v>买</v>
      </c>
      <c r="M2397" s="4" t="str">
        <f t="shared" ca="1" si="150"/>
        <v/>
      </c>
      <c r="N2397" s="3">
        <f ca="1">IF(L2396="买",E2397/E2396-1,0)-IF(M2397=1,计算结果!B$17,0)</f>
        <v>-1.0003505901600929E-2</v>
      </c>
      <c r="O2397" s="2">
        <f t="shared" ca="1" si="151"/>
        <v>2.5153818487603412</v>
      </c>
      <c r="P2397" s="3">
        <f ca="1">1-O2397/MAX(O$2:O2397)</f>
        <v>0.55422036176977751</v>
      </c>
    </row>
    <row r="2398" spans="1:16" x14ac:dyDescent="0.15">
      <c r="A2398" s="1">
        <v>41962</v>
      </c>
      <c r="B2398">
        <v>2538.23</v>
      </c>
      <c r="C2398">
        <v>2550.5</v>
      </c>
      <c r="D2398">
        <v>2531.3200000000002</v>
      </c>
      <c r="E2398" s="2">
        <v>2537.2199999999998</v>
      </c>
      <c r="F2398" s="16">
        <v>113031725056</v>
      </c>
      <c r="G2398" s="3">
        <f t="shared" si="148"/>
        <v>-1.6526194017518758E-3</v>
      </c>
      <c r="H2398" s="3">
        <f>1-E2398/MAX(E$2:E2398)</f>
        <v>0.56829442591710344</v>
      </c>
      <c r="I2398" s="32">
        <v>502.41176470588255</v>
      </c>
      <c r="J2398" s="32">
        <v>429.41176470588255</v>
      </c>
      <c r="K2398" s="34">
        <f ca="1">IF(ROW()&gt;计算结果!B$18+1,SUM(OFFSET(I2398,0,0,-计算结果!B$18,1))-SUM(OFFSET(J2398,0,0,-计算结果!B$18,1)),SUM(OFFSET(I2398,0,0,-ROW(),1))-SUM(OFFSET(J2398,0,0,-ROW(),1)))</f>
        <v>7518.0000000000109</v>
      </c>
      <c r="L2398" s="35" t="str">
        <f t="shared" ca="1" si="149"/>
        <v>买</v>
      </c>
      <c r="M2398" s="4" t="str">
        <f t="shared" ca="1" si="150"/>
        <v/>
      </c>
      <c r="N2398" s="3">
        <f ca="1">IF(L2397="买",E2398/E2397-1,0)-IF(M2398=1,计算结果!B$17,0)</f>
        <v>-1.6526194017518758E-3</v>
      </c>
      <c r="O2398" s="2">
        <f t="shared" ca="1" si="151"/>
        <v>2.5112248799142654</v>
      </c>
      <c r="P2398" s="3">
        <f ca="1">1-O2398/MAX(O$2:O2398)</f>
        <v>0.55495706584882276</v>
      </c>
    </row>
    <row r="2399" spans="1:16" x14ac:dyDescent="0.15">
      <c r="A2399" s="1">
        <v>41963</v>
      </c>
      <c r="B2399">
        <v>2528.7800000000002</v>
      </c>
      <c r="C2399">
        <v>2545.4699999999998</v>
      </c>
      <c r="D2399">
        <v>2522.84</v>
      </c>
      <c r="E2399" s="2">
        <v>2537.1</v>
      </c>
      <c r="F2399" s="16">
        <v>98145542144</v>
      </c>
      <c r="G2399" s="3">
        <f t="shared" si="148"/>
        <v>-4.729585924745372E-5</v>
      </c>
      <c r="H2399" s="3">
        <f>1-E2399/MAX(E$2:E2399)</f>
        <v>0.56831484380317154</v>
      </c>
      <c r="I2399" s="32">
        <v>413.52631578947381</v>
      </c>
      <c r="J2399" s="32">
        <v>510.52631578947381</v>
      </c>
      <c r="K2399" s="34">
        <f ca="1">IF(ROW()&gt;计算结果!B$18+1,SUM(OFFSET(I2399,0,0,-计算结果!B$18,1))-SUM(OFFSET(J2399,0,0,-计算结果!B$18,1)),SUM(OFFSET(I2399,0,0,-ROW(),1))-SUM(OFFSET(J2399,0,0,-ROW(),1)))</f>
        <v>7389.0000000000109</v>
      </c>
      <c r="L2399" s="35" t="str">
        <f t="shared" ca="1" si="149"/>
        <v>买</v>
      </c>
      <c r="M2399" s="4" t="str">
        <f t="shared" ca="1" si="150"/>
        <v/>
      </c>
      <c r="N2399" s="3">
        <f ca="1">IF(L2398="买",E2399/E2398-1,0)-IF(M2399=1,计算结果!B$17,0)</f>
        <v>-4.729585924745372E-5</v>
      </c>
      <c r="O2399" s="2">
        <f t="shared" ca="1" si="151"/>
        <v>2.511106109375806</v>
      </c>
      <c r="P2399" s="3">
        <f ca="1">1-O2399/MAX(O$2:O2399)</f>
        <v>0.55497811453679546</v>
      </c>
    </row>
    <row r="2400" spans="1:16" x14ac:dyDescent="0.15">
      <c r="A2400" s="1">
        <v>41964</v>
      </c>
      <c r="B2400">
        <v>2537.54</v>
      </c>
      <c r="C2400">
        <v>2585.36</v>
      </c>
      <c r="D2400">
        <v>2530.0300000000002</v>
      </c>
      <c r="E2400" s="2">
        <v>2583.46</v>
      </c>
      <c r="F2400" s="16">
        <v>143750807552</v>
      </c>
      <c r="G2400" s="3">
        <f t="shared" si="148"/>
        <v>1.8272831185211613E-2</v>
      </c>
      <c r="H2400" s="3">
        <f>1-E2400/MAX(E$2:E2400)</f>
        <v>0.56042673381882535</v>
      </c>
      <c r="I2400" s="32">
        <v>790.01129943502815</v>
      </c>
      <c r="J2400" s="32">
        <v>174.01129943502815</v>
      </c>
      <c r="K2400" s="34">
        <f ca="1">IF(ROW()&gt;计算结果!B$18+1,SUM(OFFSET(I2400,0,0,-计算结果!B$18,1))-SUM(OFFSET(J2400,0,0,-计算结果!B$18,1)),SUM(OFFSET(I2400,0,0,-ROW(),1))-SUM(OFFSET(J2400,0,0,-ROW(),1)))</f>
        <v>8622.0000000000146</v>
      </c>
      <c r="L2400" s="35" t="str">
        <f t="shared" ca="1" si="149"/>
        <v>买</v>
      </c>
      <c r="M2400" s="4" t="str">
        <f t="shared" ca="1" si="150"/>
        <v/>
      </c>
      <c r="N2400" s="3">
        <f ca="1">IF(L2399="买",E2400/E2399-1,0)-IF(M2400=1,计算结果!B$17,0)</f>
        <v>1.8272831185211613E-2</v>
      </c>
      <c r="O2400" s="2">
        <f t="shared" ca="1" si="151"/>
        <v>2.5569911274005839</v>
      </c>
      <c r="P2400" s="3">
        <f ca="1">1-O2400/MAX(O$2:O2400)</f>
        <v>0.54684630475000162</v>
      </c>
    </row>
    <row r="2401" spans="1:16" x14ac:dyDescent="0.15">
      <c r="A2401" s="1">
        <v>41967</v>
      </c>
      <c r="B2401">
        <v>2614.16</v>
      </c>
      <c r="C2401">
        <v>2667.67</v>
      </c>
      <c r="D2401">
        <v>2602.94</v>
      </c>
      <c r="E2401" s="2">
        <v>2649.26</v>
      </c>
      <c r="F2401" s="16">
        <v>264974909440</v>
      </c>
      <c r="G2401" s="3">
        <f t="shared" si="148"/>
        <v>2.5469718904105321E-2</v>
      </c>
      <c r="H2401" s="3">
        <f>1-E2401/MAX(E$2:E2401)</f>
        <v>0.54923092629143122</v>
      </c>
      <c r="I2401" s="32">
        <v>832.89507494646682</v>
      </c>
      <c r="J2401" s="32">
        <v>146.89507494646682</v>
      </c>
      <c r="K2401" s="34">
        <f ca="1">IF(ROW()&gt;计算结果!B$18+1,SUM(OFFSET(I2401,0,0,-计算结果!B$18,1))-SUM(OFFSET(J2401,0,0,-计算结果!B$18,1)),SUM(OFFSET(I2401,0,0,-ROW(),1))-SUM(OFFSET(J2401,0,0,-ROW(),1)))</f>
        <v>8967.0000000000036</v>
      </c>
      <c r="L2401" s="35" t="str">
        <f t="shared" ca="1" si="149"/>
        <v>买</v>
      </c>
      <c r="M2401" s="4" t="str">
        <f t="shared" ca="1" si="150"/>
        <v/>
      </c>
      <c r="N2401" s="3">
        <f ca="1">IF(L2400="买",E2401/E2400-1,0)-IF(M2401=1,计算结果!B$17,0)</f>
        <v>2.5469718904105321E-2</v>
      </c>
      <c r="O2401" s="2">
        <f t="shared" ca="1" si="151"/>
        <v>2.622116972655768</v>
      </c>
      <c r="P2401" s="3">
        <f ca="1">1-O2401/MAX(O$2:O2401)</f>
        <v>0.53530460751162767</v>
      </c>
    </row>
    <row r="2402" spans="1:16" x14ac:dyDescent="0.15">
      <c r="A2402" s="1">
        <v>41968</v>
      </c>
      <c r="B2402">
        <v>2650.08</v>
      </c>
      <c r="C2402">
        <v>2686.06</v>
      </c>
      <c r="D2402">
        <v>2643.84</v>
      </c>
      <c r="E2402" s="2">
        <v>2685.56</v>
      </c>
      <c r="F2402" s="16">
        <v>206879211520</v>
      </c>
      <c r="G2402" s="3">
        <f t="shared" si="148"/>
        <v>1.3701939409495267E-2</v>
      </c>
      <c r="H2402" s="3">
        <f>1-E2402/MAX(E$2:E2402)</f>
        <v>0.5430545157558021</v>
      </c>
      <c r="I2402" s="32">
        <v>828.94117647058829</v>
      </c>
      <c r="J2402" s="32">
        <v>152.94117647058829</v>
      </c>
      <c r="K2402" s="34">
        <f ca="1">IF(ROW()&gt;计算结果!B$18+1,SUM(OFFSET(I2402,0,0,-计算结果!B$18,1))-SUM(OFFSET(J2402,0,0,-计算结果!B$18,1)),SUM(OFFSET(I2402,0,0,-ROW(),1))-SUM(OFFSET(J2402,0,0,-ROW(),1)))</f>
        <v>8777.0000000000073</v>
      </c>
      <c r="L2402" s="35" t="str">
        <f t="shared" ca="1" si="149"/>
        <v>买</v>
      </c>
      <c r="M2402" s="4" t="str">
        <f t="shared" ca="1" si="150"/>
        <v/>
      </c>
      <c r="N2402" s="3">
        <f ca="1">IF(L2401="买",E2402/E2401-1,0)-IF(M2402=1,计算结果!B$17,0)</f>
        <v>1.3701939409495267E-2</v>
      </c>
      <c r="O2402" s="2">
        <f t="shared" ca="1" si="151"/>
        <v>2.6580450605397066</v>
      </c>
      <c r="P2402" s="3">
        <f ca="1">1-O2402/MAX(O$2:O2402)</f>
        <v>0.52893737939988039</v>
      </c>
    </row>
    <row r="2403" spans="1:16" x14ac:dyDescent="0.15">
      <c r="A2403" s="1">
        <v>41969</v>
      </c>
      <c r="B2403">
        <v>2695.26</v>
      </c>
      <c r="C2403">
        <v>2723.36</v>
      </c>
      <c r="D2403">
        <v>2690.31</v>
      </c>
      <c r="E2403" s="2">
        <v>2723.02</v>
      </c>
      <c r="F2403" s="16">
        <v>239333900288</v>
      </c>
      <c r="G2403" s="3">
        <f t="shared" si="148"/>
        <v>1.3948673647209642E-2</v>
      </c>
      <c r="H2403" s="3">
        <f>1-E2403/MAX(E$2:E2403)</f>
        <v>0.5366807323215137</v>
      </c>
      <c r="I2403" s="32">
        <v>528.23076923076917</v>
      </c>
      <c r="J2403" s="32">
        <v>419.23076923076917</v>
      </c>
      <c r="K2403" s="34">
        <f ca="1">IF(ROW()&gt;计算结果!B$18+1,SUM(OFFSET(I2403,0,0,-计算结果!B$18,1))-SUM(OFFSET(J2403,0,0,-计算结果!B$18,1)),SUM(OFFSET(I2403,0,0,-ROW(),1))-SUM(OFFSET(J2403,0,0,-ROW(),1)))</f>
        <v>8843</v>
      </c>
      <c r="L2403" s="35" t="str">
        <f t="shared" ca="1" si="149"/>
        <v>买</v>
      </c>
      <c r="M2403" s="4" t="str">
        <f t="shared" ca="1" si="150"/>
        <v/>
      </c>
      <c r="N2403" s="3">
        <f ca="1">IF(L2402="买",E2403/E2402-1,0)-IF(M2403=1,计算结果!B$17,0)</f>
        <v>1.3948673647209642E-2</v>
      </c>
      <c r="O2403" s="2">
        <f t="shared" ca="1" si="151"/>
        <v>2.6951212636287525</v>
      </c>
      <c r="P2403" s="3">
        <f ca="1">1-O2403/MAX(O$2:O2403)</f>
        <v>0.52236668063772995</v>
      </c>
    </row>
    <row r="2404" spans="1:16" x14ac:dyDescent="0.15">
      <c r="A2404" s="1">
        <v>41970</v>
      </c>
      <c r="B2404">
        <v>2737.03</v>
      </c>
      <c r="C2404">
        <v>2754.49</v>
      </c>
      <c r="D2404">
        <v>2718.7</v>
      </c>
      <c r="E2404" s="2">
        <v>2754.49</v>
      </c>
      <c r="F2404" s="16">
        <v>261164875776</v>
      </c>
      <c r="G2404" s="3">
        <f t="shared" si="148"/>
        <v>1.1557021248466803E-2</v>
      </c>
      <c r="H2404" s="3">
        <f>1-E2404/MAX(E$2:E2404)</f>
        <v>0.53132614170012937</v>
      </c>
      <c r="I2404" s="32">
        <v>585</v>
      </c>
      <c r="J2404" s="32">
        <v>375</v>
      </c>
      <c r="K2404" s="34">
        <f ca="1">IF(ROW()&gt;计算结果!B$18+1,SUM(OFFSET(I2404,0,0,-计算结果!B$18,1))-SUM(OFFSET(J2404,0,0,-计算结果!B$18,1)),SUM(OFFSET(I2404,0,0,-ROW(),1))-SUM(OFFSET(J2404,0,0,-ROW(),1)))</f>
        <v>9112.9999999999964</v>
      </c>
      <c r="L2404" s="35" t="str">
        <f t="shared" ca="1" si="149"/>
        <v>买</v>
      </c>
      <c r="M2404" s="4" t="str">
        <f t="shared" ca="1" si="150"/>
        <v/>
      </c>
      <c r="N2404" s="3">
        <f ca="1">IF(L2403="买",E2404/E2403-1,0)-IF(M2404=1,计算结果!B$17,0)</f>
        <v>1.1557021248466803E-2</v>
      </c>
      <c r="O2404" s="2">
        <f t="shared" ca="1" si="151"/>
        <v>2.7262688373397048</v>
      </c>
      <c r="P2404" s="3">
        <f ca="1">1-O2404/MAX(O$2:O2404)</f>
        <v>0.51684666221688436</v>
      </c>
    </row>
    <row r="2405" spans="1:16" x14ac:dyDescent="0.15">
      <c r="A2405" s="1">
        <v>41971</v>
      </c>
      <c r="B2405">
        <v>2753.92</v>
      </c>
      <c r="C2405">
        <v>2809.54</v>
      </c>
      <c r="D2405">
        <v>2740.37</v>
      </c>
      <c r="E2405" s="2">
        <v>2808.82</v>
      </c>
      <c r="F2405" s="16">
        <v>330256023552</v>
      </c>
      <c r="G2405" s="3">
        <f t="shared" si="148"/>
        <v>1.9724159463276436E-2</v>
      </c>
      <c r="H2405" s="3">
        <f>1-E2405/MAX(E$2:E2405)</f>
        <v>0.52208194378275363</v>
      </c>
      <c r="I2405" s="32">
        <v>401.33333333333326</v>
      </c>
      <c r="J2405" s="32">
        <v>573.33333333333326</v>
      </c>
      <c r="K2405" s="34">
        <f ca="1">IF(ROW()&gt;计算结果!B$18+1,SUM(OFFSET(I2405,0,0,-计算结果!B$18,1))-SUM(OFFSET(J2405,0,0,-计算结果!B$18,1)),SUM(OFFSET(I2405,0,0,-ROW(),1))-SUM(OFFSET(J2405,0,0,-ROW(),1)))</f>
        <v>9426.9999999999964</v>
      </c>
      <c r="L2405" s="35" t="str">
        <f t="shared" ca="1" si="149"/>
        <v>买</v>
      </c>
      <c r="M2405" s="4" t="str">
        <f t="shared" ca="1" si="150"/>
        <v/>
      </c>
      <c r="N2405" s="3">
        <f ca="1">IF(L2404="买",E2405/E2404-1,0)-IF(M2405=1,计算结果!B$17,0)</f>
        <v>1.9724159463276436E-2</v>
      </c>
      <c r="O2405" s="2">
        <f t="shared" ca="1" si="151"/>
        <v>2.7800421986271546</v>
      </c>
      <c r="P2405" s="3">
        <f ca="1">1-O2405/MAX(O$2:O2405)</f>
        <v>0.50731686873723603</v>
      </c>
    </row>
    <row r="2406" spans="1:16" x14ac:dyDescent="0.15">
      <c r="A2406" s="1">
        <v>41974</v>
      </c>
      <c r="B2406">
        <v>2825.61</v>
      </c>
      <c r="C2406">
        <v>2855.33</v>
      </c>
      <c r="D2406">
        <v>2808.65</v>
      </c>
      <c r="E2406" s="2">
        <v>2819.81</v>
      </c>
      <c r="F2406" s="16">
        <v>338833080320</v>
      </c>
      <c r="G2406" s="3">
        <f t="shared" si="148"/>
        <v>3.9126750735183347E-3</v>
      </c>
      <c r="H2406" s="3">
        <f>1-E2406/MAX(E$2:E2406)</f>
        <v>0.5202120057170081</v>
      </c>
      <c r="I2406" s="32">
        <v>354.90476190476187</v>
      </c>
      <c r="J2406" s="32">
        <v>611.90476190476193</v>
      </c>
      <c r="K2406" s="34">
        <f ca="1">IF(ROW()&gt;计算结果!B$18+1,SUM(OFFSET(I2406,0,0,-计算结果!B$18,1))-SUM(OFFSET(J2406,0,0,-计算结果!B$18,1)),SUM(OFFSET(I2406,0,0,-ROW(),1))-SUM(OFFSET(J2406,0,0,-ROW(),1)))</f>
        <v>8466</v>
      </c>
      <c r="L2406" s="35" t="str">
        <f t="shared" ca="1" si="149"/>
        <v>买</v>
      </c>
      <c r="M2406" s="4" t="str">
        <f t="shared" ca="1" si="150"/>
        <v/>
      </c>
      <c r="N2406" s="3">
        <f ca="1">IF(L2405="买",E2406/E2405-1,0)-IF(M2406=1,计算结果!B$17,0)</f>
        <v>3.9126750735183347E-3</v>
      </c>
      <c r="O2406" s="2">
        <f t="shared" ca="1" si="151"/>
        <v>2.7909196004410521</v>
      </c>
      <c r="P2406" s="3">
        <f ca="1">1-O2406/MAX(O$2:O2406)</f>
        <v>0.50538915973040122</v>
      </c>
    </row>
    <row r="2407" spans="1:16" x14ac:dyDescent="0.15">
      <c r="A2407" s="1">
        <v>41975</v>
      </c>
      <c r="B2407">
        <v>2807.34</v>
      </c>
      <c r="C2407">
        <v>2944.51</v>
      </c>
      <c r="D2407">
        <v>2804.29</v>
      </c>
      <c r="E2407" s="2">
        <v>2923.94</v>
      </c>
      <c r="F2407" s="16">
        <v>341185200128</v>
      </c>
      <c r="G2407" s="3">
        <f t="shared" si="148"/>
        <v>3.69280199729769E-2</v>
      </c>
      <c r="H2407" s="3">
        <f>1-E2407/MAX(E$2:E2407)</f>
        <v>0.50249438508133126</v>
      </c>
      <c r="I2407" s="32">
        <v>837.93282149712093</v>
      </c>
      <c r="J2407" s="32">
        <v>134.93282149712093</v>
      </c>
      <c r="K2407" s="34">
        <f ca="1">IF(ROW()&gt;计算结果!B$18+1,SUM(OFFSET(I2407,0,0,-计算结果!B$18,1))-SUM(OFFSET(J2407,0,0,-计算结果!B$18,1)),SUM(OFFSET(I2407,0,0,-ROW(),1))-SUM(OFFSET(J2407,0,0,-ROW(),1)))</f>
        <v>8440.9999999999927</v>
      </c>
      <c r="L2407" s="35" t="str">
        <f t="shared" ca="1" si="149"/>
        <v>买</v>
      </c>
      <c r="M2407" s="4" t="str">
        <f t="shared" ca="1" si="150"/>
        <v/>
      </c>
      <c r="N2407" s="3">
        <f ca="1">IF(L2406="买",E2407/E2406-1,0)-IF(M2407=1,计算结果!B$17,0)</f>
        <v>3.69280199729769E-2</v>
      </c>
      <c r="O2407" s="2">
        <f t="shared" ca="1" si="151"/>
        <v>2.8939827351891121</v>
      </c>
      <c r="P2407" s="3">
        <f ca="1">1-O2407/MAX(O$2:O2407)</f>
        <v>0.48712416074207454</v>
      </c>
    </row>
    <row r="2408" spans="1:16" x14ac:dyDescent="0.15">
      <c r="A2408" s="1">
        <v>41976</v>
      </c>
      <c r="B2408">
        <v>2936.12</v>
      </c>
      <c r="C2408">
        <v>3028.22</v>
      </c>
      <c r="D2408">
        <v>2912.25</v>
      </c>
      <c r="E2408" s="2">
        <v>2967.55</v>
      </c>
      <c r="F2408" s="16">
        <v>464857497600</v>
      </c>
      <c r="G2408" s="3">
        <f t="shared" si="148"/>
        <v>1.4914806733380415E-2</v>
      </c>
      <c r="H2408" s="3">
        <f>1-E2408/MAX(E$2:E2408)</f>
        <v>0.49507418498604772</v>
      </c>
      <c r="I2408" s="32">
        <v>685.4545454545455</v>
      </c>
      <c r="J2408" s="32">
        <v>295.4545454545455</v>
      </c>
      <c r="K2408" s="34">
        <f ca="1">IF(ROW()&gt;计算结果!B$18+1,SUM(OFFSET(I2408,0,0,-计算结果!B$18,1))-SUM(OFFSET(J2408,0,0,-计算结果!B$18,1)),SUM(OFFSET(I2408,0,0,-ROW(),1))-SUM(OFFSET(J2408,0,0,-ROW(),1)))</f>
        <v>8792.9999999999891</v>
      </c>
      <c r="L2408" s="35" t="str">
        <f t="shared" ca="1" si="149"/>
        <v>买</v>
      </c>
      <c r="M2408" s="4" t="str">
        <f t="shared" ca="1" si="150"/>
        <v/>
      </c>
      <c r="N2408" s="3">
        <f ca="1">IF(L2407="买",E2408/E2407-1,0)-IF(M2408=1,计算结果!B$17,0)</f>
        <v>1.4914806733380415E-2</v>
      </c>
      <c r="O2408" s="2">
        <f t="shared" ca="1" si="151"/>
        <v>2.9371459283741972</v>
      </c>
      <c r="P2408" s="3">
        <f ca="1">1-O2408/MAX(O$2:O2408)</f>
        <v>0.47947471672132236</v>
      </c>
    </row>
    <row r="2409" spans="1:16" x14ac:dyDescent="0.15">
      <c r="A2409" s="1">
        <v>41977</v>
      </c>
      <c r="B2409">
        <v>2975.4</v>
      </c>
      <c r="C2409">
        <v>3104.89</v>
      </c>
      <c r="D2409">
        <v>2968.88</v>
      </c>
      <c r="E2409" s="2">
        <v>3104.35</v>
      </c>
      <c r="F2409" s="16">
        <v>433875550208</v>
      </c>
      <c r="G2409" s="3">
        <f t="shared" si="148"/>
        <v>4.6098633552930757E-2</v>
      </c>
      <c r="H2409" s="3">
        <f>1-E2409/MAX(E$2:E2409)</f>
        <v>0.47179779486830464</v>
      </c>
      <c r="I2409" s="32">
        <v>845</v>
      </c>
      <c r="J2409" s="32">
        <v>125</v>
      </c>
      <c r="K2409" s="34">
        <f ca="1">IF(ROW()&gt;计算结果!B$18+1,SUM(OFFSET(I2409,0,0,-计算结果!B$18,1))-SUM(OFFSET(J2409,0,0,-计算结果!B$18,1)),SUM(OFFSET(I2409,0,0,-ROW(),1))-SUM(OFFSET(J2409,0,0,-ROW(),1)))</f>
        <v>9618.9999999999927</v>
      </c>
      <c r="L2409" s="35" t="str">
        <f t="shared" ca="1" si="149"/>
        <v>买</v>
      </c>
      <c r="M2409" s="4" t="str">
        <f t="shared" ca="1" si="150"/>
        <v/>
      </c>
      <c r="N2409" s="3">
        <f ca="1">IF(L2408="买",E2409/E2408-1,0)-IF(M2409=1,计算结果!B$17,0)</f>
        <v>4.6098633552930757E-2</v>
      </c>
      <c r="O2409" s="2">
        <f t="shared" ca="1" si="151"/>
        <v>3.0725443422178018</v>
      </c>
      <c r="P2409" s="3">
        <f ca="1">1-O2409/MAX(O$2:O2409)</f>
        <v>0.45547921243242306</v>
      </c>
    </row>
    <row r="2410" spans="1:16" x14ac:dyDescent="0.15">
      <c r="A2410" s="1">
        <v>41978</v>
      </c>
      <c r="B2410">
        <v>3143.97</v>
      </c>
      <c r="C2410">
        <v>3195.8</v>
      </c>
      <c r="D2410">
        <v>3011.94</v>
      </c>
      <c r="E2410" s="2">
        <v>3124.88</v>
      </c>
      <c r="F2410" s="16">
        <v>554362929152</v>
      </c>
      <c r="G2410" s="3">
        <f t="shared" si="148"/>
        <v>6.6133006909658842E-3</v>
      </c>
      <c r="H2410" s="3">
        <f>1-E2410/MAX(E$2:E2410)</f>
        <v>0.4683046348601374</v>
      </c>
      <c r="I2410" s="32">
        <v>192.31578947368419</v>
      </c>
      <c r="J2410" s="32">
        <v>801.31578947368416</v>
      </c>
      <c r="K2410" s="34">
        <f ca="1">IF(ROW()&gt;计算结果!B$18+1,SUM(OFFSET(I2410,0,0,-计算结果!B$18,1))-SUM(OFFSET(J2410,0,0,-计算结果!B$18,1)),SUM(OFFSET(I2410,0,0,-ROW(),1))-SUM(OFFSET(J2410,0,0,-ROW(),1)))</f>
        <v>9291.9999999999964</v>
      </c>
      <c r="L2410" s="35" t="str">
        <f t="shared" ca="1" si="149"/>
        <v>买</v>
      </c>
      <c r="M2410" s="4" t="str">
        <f t="shared" ca="1" si="150"/>
        <v/>
      </c>
      <c r="N2410" s="3">
        <f ca="1">IF(L2409="买",E2410/E2409-1,0)-IF(M2410=1,计算结果!B$17,0)</f>
        <v>6.6133006909658842E-3</v>
      </c>
      <c r="O2410" s="2">
        <f t="shared" ca="1" si="151"/>
        <v>3.0928640018392142</v>
      </c>
      <c r="P2410" s="3">
        <f ca="1">1-O2410/MAX(O$2:O2410)</f>
        <v>0.45187813273175714</v>
      </c>
    </row>
    <row r="2411" spans="1:16" x14ac:dyDescent="0.15">
      <c r="A2411" s="1">
        <v>41981</v>
      </c>
      <c r="B2411">
        <v>3108.27</v>
      </c>
      <c r="C2411">
        <v>3270.88</v>
      </c>
      <c r="D2411">
        <v>3075.7</v>
      </c>
      <c r="E2411" s="2">
        <v>3252.88</v>
      </c>
      <c r="F2411" s="16">
        <v>515773693952</v>
      </c>
      <c r="G2411" s="3">
        <f t="shared" si="148"/>
        <v>4.0961572924400391E-2</v>
      </c>
      <c r="H2411" s="3">
        <f>1-E2411/MAX(E$2:E2411)</f>
        <v>0.44652555638739533</v>
      </c>
      <c r="I2411" s="32">
        <v>673.85714285714278</v>
      </c>
      <c r="J2411" s="32">
        <v>317.85714285714278</v>
      </c>
      <c r="K2411" s="34">
        <f ca="1">IF(ROW()&gt;计算结果!B$18+1,SUM(OFFSET(I2411,0,0,-计算结果!B$18,1))-SUM(OFFSET(J2411,0,0,-计算结果!B$18,1)),SUM(OFFSET(I2411,0,0,-ROW(),1))-SUM(OFFSET(J2411,0,0,-ROW(),1)))</f>
        <v>9284</v>
      </c>
      <c r="L2411" s="35" t="str">
        <f t="shared" ca="1" si="149"/>
        <v>买</v>
      </c>
      <c r="M2411" s="4" t="str">
        <f t="shared" ca="1" si="150"/>
        <v/>
      </c>
      <c r="N2411" s="3">
        <f ca="1">IF(L2410="买",E2411/E2410-1,0)-IF(M2411=1,计算结果!B$17,0)</f>
        <v>4.0961572924400391E-2</v>
      </c>
      <c r="O2411" s="2">
        <f t="shared" ca="1" si="151"/>
        <v>3.2195525761958041</v>
      </c>
      <c r="P2411" s="3">
        <f ca="1">1-O2411/MAX(O$2:O2411)</f>
        <v>0.42942619889419043</v>
      </c>
    </row>
    <row r="2412" spans="1:16" x14ac:dyDescent="0.15">
      <c r="A2412" s="1">
        <v>41982</v>
      </c>
      <c r="B2412">
        <v>3233.1</v>
      </c>
      <c r="C2412">
        <v>3387.83</v>
      </c>
      <c r="D2412">
        <v>3074.52</v>
      </c>
      <c r="E2412" s="2">
        <v>3106.91</v>
      </c>
      <c r="F2412" s="16">
        <v>702150082560</v>
      </c>
      <c r="G2412" s="3">
        <f t="shared" si="148"/>
        <v>-4.4874080814539807E-2</v>
      </c>
      <c r="H2412" s="3">
        <f>1-E2412/MAX(E$2:E2412)</f>
        <v>0.47136221329884975</v>
      </c>
      <c r="I2412" s="32">
        <v>107.99999999999999</v>
      </c>
      <c r="J2412" s="32">
        <v>900</v>
      </c>
      <c r="K2412" s="34">
        <f ca="1">IF(ROW()&gt;计算结果!B$18+1,SUM(OFFSET(I2412,0,0,-计算结果!B$18,1))-SUM(OFFSET(J2412,0,0,-计算结果!B$18,1)),SUM(OFFSET(I2412,0,0,-ROW(),1))-SUM(OFFSET(J2412,0,0,-ROW(),1)))</f>
        <v>8898</v>
      </c>
      <c r="L2412" s="35" t="str">
        <f t="shared" ca="1" si="149"/>
        <v>买</v>
      </c>
      <c r="M2412" s="4" t="str">
        <f t="shared" ca="1" si="150"/>
        <v/>
      </c>
      <c r="N2412" s="3">
        <f ca="1">IF(L2411="买",E2412/E2411-1,0)-IF(M2412=1,计算结果!B$17,0)</f>
        <v>-4.4874080814539807E-2</v>
      </c>
      <c r="O2412" s="2">
        <f t="shared" ca="1" si="151"/>
        <v>3.0750781137049339</v>
      </c>
      <c r="P2412" s="3">
        <f ca="1">1-O2412/MAX(O$2:O2412)</f>
        <v>0.45503017375567167</v>
      </c>
    </row>
    <row r="2413" spans="1:16" x14ac:dyDescent="0.15">
      <c r="A2413" s="1">
        <v>41983</v>
      </c>
      <c r="B2413">
        <v>3120.21</v>
      </c>
      <c r="C2413">
        <v>3229.05</v>
      </c>
      <c r="D2413">
        <v>3058.19</v>
      </c>
      <c r="E2413" s="2">
        <v>3221.55</v>
      </c>
      <c r="F2413" s="16">
        <v>477300097024</v>
      </c>
      <c r="G2413" s="3">
        <f t="shared" si="148"/>
        <v>3.6898397443118736E-2</v>
      </c>
      <c r="H2413" s="3">
        <f>1-E2413/MAX(E$2:E2413)</f>
        <v>0.45185632614170013</v>
      </c>
      <c r="I2413" s="32">
        <v>978</v>
      </c>
      <c r="J2413" s="32">
        <v>40</v>
      </c>
      <c r="K2413" s="34">
        <f ca="1">IF(ROW()&gt;计算结果!B$18+1,SUM(OFFSET(I2413,0,0,-计算结果!B$18,1))-SUM(OFFSET(J2413,0,0,-计算结果!B$18,1)),SUM(OFFSET(I2413,0,0,-ROW(),1))-SUM(OFFSET(J2413,0,0,-ROW(),1)))</f>
        <v>10529</v>
      </c>
      <c r="L2413" s="35" t="str">
        <f t="shared" ca="1" si="149"/>
        <v>买</v>
      </c>
      <c r="M2413" s="4" t="str">
        <f t="shared" ca="1" si="150"/>
        <v/>
      </c>
      <c r="N2413" s="3">
        <f ca="1">IF(L2412="买",E2413/E2412-1,0)-IF(M2413=1,计算结果!B$17,0)</f>
        <v>3.6898397443118736E-2</v>
      </c>
      <c r="O2413" s="2">
        <f t="shared" ca="1" si="151"/>
        <v>3.1885435681130545</v>
      </c>
      <c r="P2413" s="3">
        <f ca="1">1-O2413/MAX(O$2:O2413)</f>
        <v>0.43492166051240111</v>
      </c>
    </row>
    <row r="2414" spans="1:16" x14ac:dyDescent="0.15">
      <c r="A2414" s="1">
        <v>41984</v>
      </c>
      <c r="B2414">
        <v>3185.16</v>
      </c>
      <c r="C2414">
        <v>3254.42</v>
      </c>
      <c r="D2414">
        <v>3158.44</v>
      </c>
      <c r="E2414" s="2">
        <v>3183.01</v>
      </c>
      <c r="F2414" s="16">
        <v>392944844800</v>
      </c>
      <c r="G2414" s="3">
        <f t="shared" si="148"/>
        <v>-1.1963185423165879E-2</v>
      </c>
      <c r="H2414" s="3">
        <f>1-E2414/MAX(E$2:E2414)</f>
        <v>0.45841387055060223</v>
      </c>
      <c r="I2414" s="32">
        <v>720.54054054054063</v>
      </c>
      <c r="J2414" s="32">
        <v>290.54054054054063</v>
      </c>
      <c r="K2414" s="34">
        <f ca="1">IF(ROW()&gt;计算结果!B$18+1,SUM(OFFSET(I2414,0,0,-计算结果!B$18,1))-SUM(OFFSET(J2414,0,0,-计算结果!B$18,1)),SUM(OFFSET(I2414,0,0,-ROW(),1))-SUM(OFFSET(J2414,0,0,-ROW(),1)))</f>
        <v>10792.999999999996</v>
      </c>
      <c r="L2414" s="35" t="str">
        <f t="shared" ca="1" si="149"/>
        <v>买</v>
      </c>
      <c r="M2414" s="4" t="str">
        <f t="shared" ca="1" si="150"/>
        <v/>
      </c>
      <c r="N2414" s="3">
        <f ca="1">IF(L2413="买",E2414/E2413-1,0)-IF(M2414=1,计算结果!B$17,0)</f>
        <v>-1.1963185423165879E-2</v>
      </c>
      <c r="O2414" s="2">
        <f t="shared" ca="1" si="151"/>
        <v>3.1503984301778751</v>
      </c>
      <c r="P2414" s="3">
        <f ca="1">1-O2414/MAX(O$2:O2414)</f>
        <v>0.44168179746630598</v>
      </c>
    </row>
    <row r="2415" spans="1:16" x14ac:dyDescent="0.15">
      <c r="A2415" s="1">
        <v>41985</v>
      </c>
      <c r="B2415">
        <v>3182.92</v>
      </c>
      <c r="C2415">
        <v>3239.45</v>
      </c>
      <c r="D2415">
        <v>3167.93</v>
      </c>
      <c r="E2415" s="2">
        <v>3193.23</v>
      </c>
      <c r="F2415" s="16">
        <v>337817436160</v>
      </c>
      <c r="G2415" s="3">
        <f t="shared" si="148"/>
        <v>3.2107973270583123E-3</v>
      </c>
      <c r="H2415" s="3">
        <f>1-E2415/MAX(E$2:E2415)</f>
        <v>0.45667494725379432</v>
      </c>
      <c r="I2415" s="32">
        <v>615.77777777777783</v>
      </c>
      <c r="J2415" s="32">
        <v>377.77777777777783</v>
      </c>
      <c r="K2415" s="34">
        <f ca="1">IF(ROW()&gt;计算结果!B$18+1,SUM(OFFSET(I2415,0,0,-计算结果!B$18,1))-SUM(OFFSET(J2415,0,0,-计算结果!B$18,1)),SUM(OFFSET(I2415,0,0,-ROW(),1))-SUM(OFFSET(J2415,0,0,-ROW(),1)))</f>
        <v>11428.000000000004</v>
      </c>
      <c r="L2415" s="35" t="str">
        <f t="shared" ca="1" si="149"/>
        <v>买</v>
      </c>
      <c r="M2415" s="4" t="str">
        <f t="shared" ca="1" si="150"/>
        <v/>
      </c>
      <c r="N2415" s="3">
        <f ca="1">IF(L2414="买",E2415/E2414-1,0)-IF(M2415=1,计算结果!B$17,0)</f>
        <v>3.2107973270583123E-3</v>
      </c>
      <c r="O2415" s="2">
        <f t="shared" ca="1" si="151"/>
        <v>3.1605137210366592</v>
      </c>
      <c r="P2415" s="3">
        <f ca="1">1-O2415/MAX(O$2:O2415)</f>
        <v>0.43988915087396274</v>
      </c>
    </row>
    <row r="2416" spans="1:16" x14ac:dyDescent="0.15">
      <c r="A2416" s="1">
        <v>41988</v>
      </c>
      <c r="B2416">
        <v>3176.83</v>
      </c>
      <c r="C2416">
        <v>3226.22</v>
      </c>
      <c r="D2416">
        <v>3143.3</v>
      </c>
      <c r="E2416" s="2">
        <v>3217.23</v>
      </c>
      <c r="F2416" s="16">
        <v>326668025856</v>
      </c>
      <c r="G2416" s="3">
        <f t="shared" si="148"/>
        <v>7.5159008276886041E-3</v>
      </c>
      <c r="H2416" s="3">
        <f>1-E2416/MAX(E$2:E2416)</f>
        <v>0.45259137004015515</v>
      </c>
      <c r="I2416" s="32">
        <v>716.09589041095887</v>
      </c>
      <c r="J2416" s="32">
        <v>291.09589041095887</v>
      </c>
      <c r="K2416" s="34">
        <f ca="1">IF(ROW()&gt;计算结果!B$18+1,SUM(OFFSET(I2416,0,0,-计算结果!B$18,1))-SUM(OFFSET(J2416,0,0,-计算结果!B$18,1)),SUM(OFFSET(I2416,0,0,-ROW(),1))-SUM(OFFSET(J2416,0,0,-ROW(),1)))</f>
        <v>11146.000000000011</v>
      </c>
      <c r="L2416" s="35" t="str">
        <f t="shared" ca="1" si="149"/>
        <v>买</v>
      </c>
      <c r="M2416" s="4" t="str">
        <f t="shared" ca="1" si="150"/>
        <v/>
      </c>
      <c r="N2416" s="3">
        <f ca="1">IF(L2415="买",E2416/E2415-1,0)-IF(M2416=1,计算结果!B$17,0)</f>
        <v>7.5159008276886041E-3</v>
      </c>
      <c r="O2416" s="2">
        <f t="shared" ca="1" si="151"/>
        <v>3.1842678287285198</v>
      </c>
      <c r="P2416" s="3">
        <f ca="1">1-O2416/MAX(O$2:O2416)</f>
        <v>0.43567941327941895</v>
      </c>
    </row>
    <row r="2417" spans="1:16" x14ac:dyDescent="0.15">
      <c r="A2417" s="1">
        <v>41989</v>
      </c>
      <c r="B2417">
        <v>3221.36</v>
      </c>
      <c r="C2417">
        <v>3303.4</v>
      </c>
      <c r="D2417">
        <v>3207.69</v>
      </c>
      <c r="E2417" s="2">
        <v>3303.4</v>
      </c>
      <c r="F2417" s="16">
        <v>425665724416</v>
      </c>
      <c r="G2417" s="3">
        <f t="shared" si="148"/>
        <v>2.6783910382534026E-2</v>
      </c>
      <c r="H2417" s="3">
        <f>1-E2417/MAX(E$2:E2417)</f>
        <v>0.43792962635268495</v>
      </c>
      <c r="I2417" s="32">
        <v>426.92307692307691</v>
      </c>
      <c r="J2417" s="32">
        <v>576.92307692307691</v>
      </c>
      <c r="K2417" s="34">
        <f ca="1">IF(ROW()&gt;计算结果!B$18+1,SUM(OFFSET(I2417,0,0,-计算结果!B$18,1))-SUM(OFFSET(J2417,0,0,-计算结果!B$18,1)),SUM(OFFSET(I2417,0,0,-ROW(),1))-SUM(OFFSET(J2417,0,0,-ROW(),1)))</f>
        <v>10178.000000000011</v>
      </c>
      <c r="L2417" s="35" t="str">
        <f t="shared" ca="1" si="149"/>
        <v>买</v>
      </c>
      <c r="M2417" s="4" t="str">
        <f t="shared" ca="1" si="150"/>
        <v/>
      </c>
      <c r="N2417" s="3">
        <f ca="1">IF(L2416="买",E2417/E2416-1,0)-IF(M2417=1,计算结果!B$17,0)</f>
        <v>2.6783910382534026E-2</v>
      </c>
      <c r="O2417" s="2">
        <f t="shared" ca="1" si="151"/>
        <v>3.2695549728871707</v>
      </c>
      <c r="P2417" s="3">
        <f ca="1">1-O2417/MAX(O$2:O2417)</f>
        <v>0.42056470125767587</v>
      </c>
    </row>
    <row r="2418" spans="1:16" x14ac:dyDescent="0.15">
      <c r="A2418" s="1">
        <v>41990</v>
      </c>
      <c r="B2418">
        <v>3325.82</v>
      </c>
      <c r="C2418">
        <v>3368.19</v>
      </c>
      <c r="D2418">
        <v>3275.74</v>
      </c>
      <c r="E2418" s="2">
        <v>3360.6</v>
      </c>
      <c r="F2418" s="16">
        <v>527748923392</v>
      </c>
      <c r="G2418" s="3">
        <f t="shared" si="148"/>
        <v>1.7315493128291948E-2</v>
      </c>
      <c r="H2418" s="3">
        <f>1-E2418/MAX(E$2:E2418)</f>
        <v>0.42819710066017835</v>
      </c>
      <c r="I2418" s="32">
        <v>261.18181818181824</v>
      </c>
      <c r="J2418" s="32">
        <v>768.18181818181824</v>
      </c>
      <c r="K2418" s="34">
        <f ca="1">IF(ROW()&gt;计算结果!B$18+1,SUM(OFFSET(I2418,0,0,-计算结果!B$18,1))-SUM(OFFSET(J2418,0,0,-计算结果!B$18,1)),SUM(OFFSET(I2418,0,0,-ROW(),1))-SUM(OFFSET(J2418,0,0,-ROW(),1)))</f>
        <v>8776.0000000000146</v>
      </c>
      <c r="L2418" s="35" t="str">
        <f t="shared" ca="1" si="149"/>
        <v>买</v>
      </c>
      <c r="M2418" s="4" t="str">
        <f t="shared" ca="1" si="150"/>
        <v/>
      </c>
      <c r="N2418" s="3">
        <f ca="1">IF(L2417="买",E2418/E2417-1,0)-IF(M2418=1,计算结果!B$17,0)</f>
        <v>1.7315493128291948E-2</v>
      </c>
      <c r="O2418" s="2">
        <f t="shared" ca="1" si="151"/>
        <v>3.3261689295527712</v>
      </c>
      <c r="P2418" s="3">
        <f ca="1">1-O2418/MAX(O$2:O2418)</f>
        <v>0.4105314933240134</v>
      </c>
    </row>
    <row r="2419" spans="1:16" x14ac:dyDescent="0.15">
      <c r="A2419" s="1">
        <v>41991</v>
      </c>
      <c r="B2419">
        <v>3359.09</v>
      </c>
      <c r="C2419">
        <v>3393.71</v>
      </c>
      <c r="D2419">
        <v>3322.23</v>
      </c>
      <c r="E2419" s="2">
        <v>3345.93</v>
      </c>
      <c r="F2419" s="16">
        <v>416260456448</v>
      </c>
      <c r="G2419" s="3">
        <f t="shared" si="148"/>
        <v>-4.3652919121586198E-3</v>
      </c>
      <c r="H2419" s="3">
        <f>1-E2419/MAX(E$2:E2419)</f>
        <v>0.43069318723201522</v>
      </c>
      <c r="I2419" s="32">
        <v>441.99999999999994</v>
      </c>
      <c r="J2419" s="32">
        <v>520</v>
      </c>
      <c r="K2419" s="34">
        <f ca="1">IF(ROW()&gt;计算结果!B$18+1,SUM(OFFSET(I2419,0,0,-计算结果!B$18,1))-SUM(OFFSET(J2419,0,0,-计算结果!B$18,1)),SUM(OFFSET(I2419,0,0,-ROW(),1))-SUM(OFFSET(J2419,0,0,-ROW(),1)))</f>
        <v>8266.0000000000073</v>
      </c>
      <c r="L2419" s="35" t="str">
        <f t="shared" ca="1" si="149"/>
        <v>买</v>
      </c>
      <c r="M2419" s="4" t="str">
        <f t="shared" ca="1" si="150"/>
        <v/>
      </c>
      <c r="N2419" s="3">
        <f ca="1">IF(L2418="买",E2419/E2418-1,0)-IF(M2419=1,计算结果!B$17,0)</f>
        <v>-4.3652919121586198E-3</v>
      </c>
      <c r="O2419" s="2">
        <f t="shared" ca="1" si="151"/>
        <v>3.3116492312261214</v>
      </c>
      <c r="P2419" s="3">
        <f ca="1">1-O2419/MAX(O$2:O2419)</f>
        <v>0.41310469542867823</v>
      </c>
    </row>
    <row r="2420" spans="1:16" x14ac:dyDescent="0.15">
      <c r="A2420" s="1">
        <v>41992</v>
      </c>
      <c r="B2420">
        <v>3345.63</v>
      </c>
      <c r="C2420">
        <v>3397.18</v>
      </c>
      <c r="D2420">
        <v>3280.92</v>
      </c>
      <c r="E2420" s="2">
        <v>3383.17</v>
      </c>
      <c r="F2420" s="16">
        <v>435516866560</v>
      </c>
      <c r="G2420" s="3">
        <f t="shared" si="148"/>
        <v>1.1129939956902923E-2</v>
      </c>
      <c r="H2420" s="3">
        <f>1-E2420/MAX(E$2:E2420)</f>
        <v>0.42435683658885182</v>
      </c>
      <c r="I2420" s="32">
        <v>391.02564102564099</v>
      </c>
      <c r="J2420" s="32">
        <v>641.02564102564099</v>
      </c>
      <c r="K2420" s="34">
        <f ca="1">IF(ROW()&gt;计算结果!B$18+1,SUM(OFFSET(I2420,0,0,-计算结果!B$18,1))-SUM(OFFSET(J2420,0,0,-计算结果!B$18,1)),SUM(OFFSET(I2420,0,0,-ROW(),1))-SUM(OFFSET(J2420,0,0,-ROW(),1)))</f>
        <v>7484.0000000000073</v>
      </c>
      <c r="L2420" s="35" t="str">
        <f t="shared" ca="1" si="149"/>
        <v>买</v>
      </c>
      <c r="M2420" s="4" t="str">
        <f t="shared" ca="1" si="150"/>
        <v/>
      </c>
      <c r="N2420" s="3">
        <f ca="1">IF(L2419="买",E2420/E2419-1,0)-IF(M2420=1,计算结果!B$17,0)</f>
        <v>1.1129939956902923E-2</v>
      </c>
      <c r="O2420" s="2">
        <f t="shared" ca="1" si="151"/>
        <v>3.3485076883279921</v>
      </c>
      <c r="P2420" s="3">
        <f ca="1">1-O2420/MAX(O$2:O2420)</f>
        <v>0.4065725859278112</v>
      </c>
    </row>
    <row r="2421" spans="1:16" x14ac:dyDescent="0.15">
      <c r="A2421" s="1">
        <v>41995</v>
      </c>
      <c r="B2421">
        <v>3396.25</v>
      </c>
      <c r="C2421">
        <v>3455.21</v>
      </c>
      <c r="D2421">
        <v>3357.66</v>
      </c>
      <c r="E2421" s="2">
        <v>3394.48</v>
      </c>
      <c r="F2421" s="16">
        <v>537021087744</v>
      </c>
      <c r="G2421" s="3">
        <f t="shared" si="148"/>
        <v>3.3430185299585524E-3</v>
      </c>
      <c r="H2421" s="3">
        <f>1-E2421/MAX(E$2:E2421)</f>
        <v>0.42243245082692438</v>
      </c>
      <c r="I2421" s="32">
        <v>212.2162162162162</v>
      </c>
      <c r="J2421" s="32">
        <v>816.21621621621625</v>
      </c>
      <c r="K2421" s="34">
        <f ca="1">IF(ROW()&gt;计算结果!B$18+1,SUM(OFFSET(I2421,0,0,-计算结果!B$18,1))-SUM(OFFSET(J2421,0,0,-计算结果!B$18,1)),SUM(OFFSET(I2421,0,0,-ROW(),1))-SUM(OFFSET(J2421,0,0,-ROW(),1)))</f>
        <v>6575.9999999999964</v>
      </c>
      <c r="L2421" s="35" t="str">
        <f t="shared" ca="1" si="149"/>
        <v>买</v>
      </c>
      <c r="M2421" s="4" t="str">
        <f t="shared" ca="1" si="150"/>
        <v/>
      </c>
      <c r="N2421" s="3">
        <f ca="1">IF(L2420="买",E2421/E2420-1,0)-IF(M2421=1,计算结果!B$17,0)</f>
        <v>3.3430185299585524E-3</v>
      </c>
      <c r="O2421" s="2">
        <f t="shared" ca="1" si="151"/>
        <v>3.3597018115777812</v>
      </c>
      <c r="P2421" s="3">
        <f ca="1">1-O2421/MAX(O$2:O2421)</f>
        <v>0.40458874708638248</v>
      </c>
    </row>
    <row r="2422" spans="1:16" x14ac:dyDescent="0.15">
      <c r="A2422" s="1">
        <v>41996</v>
      </c>
      <c r="B2422">
        <v>3358.8</v>
      </c>
      <c r="C2422">
        <v>3431.78</v>
      </c>
      <c r="D2422">
        <v>3316.91</v>
      </c>
      <c r="E2422" s="2">
        <v>3324.92</v>
      </c>
      <c r="F2422" s="16">
        <v>377227771904</v>
      </c>
      <c r="G2422" s="3">
        <f t="shared" si="148"/>
        <v>-2.0492093045179183E-2</v>
      </c>
      <c r="H2422" s="3">
        <f>1-E2422/MAX(E$2:E2422)</f>
        <v>0.4342680187844552</v>
      </c>
      <c r="I2422" s="32">
        <v>300.99999999999994</v>
      </c>
      <c r="J2422" s="32">
        <v>700</v>
      </c>
      <c r="K2422" s="34">
        <f ca="1">IF(ROW()&gt;计算结果!B$18+1,SUM(OFFSET(I2422,0,0,-计算结果!B$18,1))-SUM(OFFSET(J2422,0,0,-计算结果!B$18,1)),SUM(OFFSET(I2422,0,0,-ROW(),1))-SUM(OFFSET(J2422,0,0,-ROW(),1)))</f>
        <v>6021.0000000000036</v>
      </c>
      <c r="L2422" s="35" t="str">
        <f t="shared" ca="1" si="149"/>
        <v>买</v>
      </c>
      <c r="M2422" s="4" t="str">
        <f t="shared" ca="1" si="150"/>
        <v/>
      </c>
      <c r="N2422" s="3">
        <f ca="1">IF(L2421="买",E2422/E2421-1,0)-IF(M2422=1,计算结果!B$17,0)</f>
        <v>-2.0492093045179183E-2</v>
      </c>
      <c r="O2422" s="2">
        <f t="shared" ca="1" si="151"/>
        <v>3.2908544894508722</v>
      </c>
      <c r="P2422" s="3">
        <f ca="1">1-O2422/MAX(O$2:O2422)</f>
        <v>0.41678996988123507</v>
      </c>
    </row>
    <row r="2423" spans="1:16" x14ac:dyDescent="0.15">
      <c r="A2423" s="1">
        <v>41997</v>
      </c>
      <c r="B2423">
        <v>3332.15</v>
      </c>
      <c r="C2423">
        <v>3340.36</v>
      </c>
      <c r="D2423">
        <v>3188.49</v>
      </c>
      <c r="E2423" s="2">
        <v>3230.39</v>
      </c>
      <c r="F2423" s="16">
        <v>339475791872</v>
      </c>
      <c r="G2423" s="3">
        <f t="shared" si="148"/>
        <v>-2.8430759236312553E-2</v>
      </c>
      <c r="H2423" s="3">
        <f>1-E2423/MAX(E$2:E2423)</f>
        <v>0.45035220853467639</v>
      </c>
      <c r="I2423" s="32">
        <v>766.25581395348843</v>
      </c>
      <c r="J2423" s="32">
        <v>243.25581395348843</v>
      </c>
      <c r="K2423" s="34">
        <f ca="1">IF(ROW()&gt;计算结果!B$18+1,SUM(OFFSET(I2423,0,0,-计算结果!B$18,1))-SUM(OFFSET(J2423,0,0,-计算结果!B$18,1)),SUM(OFFSET(I2423,0,0,-ROW(),1))-SUM(OFFSET(J2423,0,0,-ROW(),1)))</f>
        <v>6530.0000000000036</v>
      </c>
      <c r="L2423" s="35" t="str">
        <f t="shared" ca="1" si="149"/>
        <v>买</v>
      </c>
      <c r="M2423" s="4" t="str">
        <f t="shared" ca="1" si="150"/>
        <v/>
      </c>
      <c r="N2423" s="3">
        <f ca="1">IF(L2422="买",E2423/E2422-1,0)-IF(M2423=1,计算结果!B$17,0)</f>
        <v>-2.8430759236312553E-2</v>
      </c>
      <c r="O2423" s="2">
        <f t="shared" ca="1" si="151"/>
        <v>3.1972929977795563</v>
      </c>
      <c r="P2423" s="3">
        <f ca="1">1-O2423/MAX(O$2:O2423)</f>
        <v>0.43337107383174422</v>
      </c>
    </row>
    <row r="2424" spans="1:16" x14ac:dyDescent="0.15">
      <c r="A2424" s="1">
        <v>41998</v>
      </c>
      <c r="B2424">
        <v>3254.48</v>
      </c>
      <c r="C2424">
        <v>3335.78</v>
      </c>
      <c r="D2424">
        <v>3226.32</v>
      </c>
      <c r="E2424" s="2">
        <v>3335.42</v>
      </c>
      <c r="F2424" s="16">
        <v>330128949248</v>
      </c>
      <c r="G2424" s="3">
        <f t="shared" si="148"/>
        <v>3.2513102133179039E-2</v>
      </c>
      <c r="H2424" s="3">
        <f>1-E2424/MAX(E$2:E2424)</f>
        <v>0.43248145375348801</v>
      </c>
      <c r="I2424" s="32">
        <v>865.87878787878788</v>
      </c>
      <c r="J2424" s="32">
        <v>137.87878787878788</v>
      </c>
      <c r="K2424" s="34">
        <f ca="1">IF(ROW()&gt;计算结果!B$18+1,SUM(OFFSET(I2424,0,0,-计算结果!B$18,1))-SUM(OFFSET(J2424,0,0,-计算结果!B$18,1)),SUM(OFFSET(I2424,0,0,-ROW(),1))-SUM(OFFSET(J2424,0,0,-ROW(),1)))</f>
        <v>7452.9999999999964</v>
      </c>
      <c r="L2424" s="35" t="str">
        <f t="shared" ca="1" si="149"/>
        <v>买</v>
      </c>
      <c r="M2424" s="4" t="str">
        <f t="shared" ca="1" si="150"/>
        <v/>
      </c>
      <c r="N2424" s="3">
        <f ca="1">IF(L2423="买",E2424/E2423-1,0)-IF(M2424=1,计算结果!B$17,0)</f>
        <v>3.2513102133179039E-2</v>
      </c>
      <c r="O2424" s="2">
        <f t="shared" ca="1" si="151"/>
        <v>3.3012469115660612</v>
      </c>
      <c r="P2424" s="3">
        <f ca="1">1-O2424/MAX(O$2:O2424)</f>
        <v>0.41494820968362212</v>
      </c>
    </row>
    <row r="2425" spans="1:16" x14ac:dyDescent="0.15">
      <c r="A2425" s="1">
        <v>41999</v>
      </c>
      <c r="B2425">
        <v>3343.64</v>
      </c>
      <c r="C2425">
        <v>3453.34</v>
      </c>
      <c r="D2425">
        <v>3335.01</v>
      </c>
      <c r="E2425" s="2">
        <v>3445.84</v>
      </c>
      <c r="F2425" s="16">
        <v>438838427648</v>
      </c>
      <c r="G2425" s="3">
        <f t="shared" si="148"/>
        <v>3.3105276097163294E-2</v>
      </c>
      <c r="H2425" s="3">
        <f>1-E2425/MAX(E$2:E2425)</f>
        <v>0.41369359558973662</v>
      </c>
      <c r="I2425" s="32">
        <v>677.79310344827582</v>
      </c>
      <c r="J2425" s="32">
        <v>313.79310344827582</v>
      </c>
      <c r="K2425" s="34">
        <f ca="1">IF(ROW()&gt;计算结果!B$18+1,SUM(OFFSET(I2425,0,0,-计算结果!B$18,1))-SUM(OFFSET(J2425,0,0,-计算结果!B$18,1)),SUM(OFFSET(I2425,0,0,-ROW(),1))-SUM(OFFSET(J2425,0,0,-ROW(),1)))</f>
        <v>7122.9999999999927</v>
      </c>
      <c r="L2425" s="35" t="str">
        <f t="shared" ca="1" si="149"/>
        <v>买</v>
      </c>
      <c r="M2425" s="4" t="str">
        <f t="shared" ca="1" si="150"/>
        <v/>
      </c>
      <c r="N2425" s="3">
        <f ca="1">IF(L2424="买",E2425/E2424-1,0)-IF(M2425=1,计算结果!B$17,0)</f>
        <v>3.3105276097163294E-2</v>
      </c>
      <c r="O2425" s="2">
        <f t="shared" ca="1" si="151"/>
        <v>3.4105356020383635</v>
      </c>
      <c r="P2425" s="3">
        <f ca="1">1-O2425/MAX(O$2:O2425)</f>
        <v>0.39557990863405867</v>
      </c>
    </row>
    <row r="2426" spans="1:16" x14ac:dyDescent="0.15">
      <c r="A2426" s="1">
        <v>42002</v>
      </c>
      <c r="B2426">
        <v>3502.18</v>
      </c>
      <c r="C2426">
        <v>3524.28</v>
      </c>
      <c r="D2426">
        <v>3405.84</v>
      </c>
      <c r="E2426" s="2">
        <v>3455.46</v>
      </c>
      <c r="F2426" s="16">
        <v>505004523520</v>
      </c>
      <c r="G2426" s="3">
        <f t="shared" si="148"/>
        <v>2.7917721078170032E-3</v>
      </c>
      <c r="H2426" s="3">
        <f>1-E2426/MAX(E$2:E2426)</f>
        <v>0.41205676172326955</v>
      </c>
      <c r="I2426" s="32">
        <v>315.81818181818181</v>
      </c>
      <c r="J2426" s="32">
        <v>701.81818181818176</v>
      </c>
      <c r="K2426" s="34">
        <f ca="1">IF(ROW()&gt;计算结果!B$18+1,SUM(OFFSET(I2426,0,0,-计算结果!B$18,1))-SUM(OFFSET(J2426,0,0,-计算结果!B$18,1)),SUM(OFFSET(I2426,0,0,-ROW(),1))-SUM(OFFSET(J2426,0,0,-ROW(),1)))</f>
        <v>6319.9999999999927</v>
      </c>
      <c r="L2426" s="35" t="str">
        <f t="shared" ca="1" si="149"/>
        <v>买</v>
      </c>
      <c r="M2426" s="4" t="str">
        <f t="shared" ca="1" si="150"/>
        <v/>
      </c>
      <c r="N2426" s="3">
        <f ca="1">IF(L2425="买",E2426/E2425-1,0)-IF(M2426=1,计算结果!B$17,0)</f>
        <v>2.7917721078170032E-3</v>
      </c>
      <c r="O2426" s="2">
        <f t="shared" ca="1" si="151"/>
        <v>3.4200570402048509</v>
      </c>
      <c r="P2426" s="3">
        <f ca="1">1-O2426/MAX(O$2:O2426)</f>
        <v>0.39389250548157906</v>
      </c>
    </row>
    <row r="2427" spans="1:16" x14ac:dyDescent="0.15">
      <c r="A2427" s="1">
        <v>42003</v>
      </c>
      <c r="B2427">
        <v>3450.81</v>
      </c>
      <c r="C2427">
        <v>3491.83</v>
      </c>
      <c r="D2427">
        <v>3422.17</v>
      </c>
      <c r="E2427" s="2">
        <v>3457.55</v>
      </c>
      <c r="F2427" s="16">
        <v>394607788032</v>
      </c>
      <c r="G2427" s="3">
        <f t="shared" si="148"/>
        <v>6.048398766012042E-4</v>
      </c>
      <c r="H2427" s="3">
        <f>1-E2427/MAX(E$2:E2427)</f>
        <v>0.4117011502075818</v>
      </c>
      <c r="I2427" s="32">
        <v>248.00000000000006</v>
      </c>
      <c r="J2427" s="32">
        <v>775</v>
      </c>
      <c r="K2427" s="34">
        <f ca="1">IF(ROW()&gt;计算结果!B$18+1,SUM(OFFSET(I2427,0,0,-计算结果!B$18,1))-SUM(OFFSET(J2427,0,0,-计算结果!B$18,1)),SUM(OFFSET(I2427,0,0,-ROW(),1))-SUM(OFFSET(J2427,0,0,-ROW(),1)))</f>
        <v>6596.9999999999927</v>
      </c>
      <c r="L2427" s="35" t="str">
        <f t="shared" ca="1" si="149"/>
        <v>买</v>
      </c>
      <c r="M2427" s="4" t="str">
        <f t="shared" ca="1" si="150"/>
        <v/>
      </c>
      <c r="N2427" s="3">
        <f ca="1">IF(L2426="买",E2427/E2426-1,0)-IF(M2427=1,计算结果!B$17,0)</f>
        <v>6.048398766012042E-4</v>
      </c>
      <c r="O2427" s="2">
        <f t="shared" ca="1" si="151"/>
        <v>3.4221256270830174</v>
      </c>
      <c r="P2427" s="3">
        <f ca="1">1-O2427/MAX(O$2:O2427)</f>
        <v>0.39352590749938754</v>
      </c>
    </row>
    <row r="2428" spans="1:16" x14ac:dyDescent="0.15">
      <c r="A2428" s="1">
        <v>42004</v>
      </c>
      <c r="B2428">
        <v>3462.39</v>
      </c>
      <c r="C2428">
        <v>3542.34</v>
      </c>
      <c r="D2428">
        <v>3452.5</v>
      </c>
      <c r="E2428" s="2">
        <v>3533.71</v>
      </c>
      <c r="F2428" s="16">
        <v>403710902272</v>
      </c>
      <c r="G2428" s="3">
        <f t="shared" si="148"/>
        <v>2.2027157958670163E-2</v>
      </c>
      <c r="H2428" s="3">
        <f>1-E2428/MAX(E$2:E2428)</f>
        <v>0.39874259851630023</v>
      </c>
      <c r="I2428" s="32">
        <v>765.47465437788014</v>
      </c>
      <c r="J2428" s="32">
        <v>241.47465437788014</v>
      </c>
      <c r="K2428" s="34">
        <f ca="1">IF(ROW()&gt;计算结果!B$18+1,SUM(OFFSET(I2428,0,0,-计算结果!B$18,1))-SUM(OFFSET(J2428,0,0,-计算结果!B$18,1)),SUM(OFFSET(I2428,0,0,-ROW(),1))-SUM(OFFSET(J2428,0,0,-ROW(),1)))</f>
        <v>6665.9999999999927</v>
      </c>
      <c r="L2428" s="35" t="str">
        <f t="shared" ca="1" si="149"/>
        <v>买</v>
      </c>
      <c r="M2428" s="4" t="str">
        <f t="shared" ca="1" si="150"/>
        <v/>
      </c>
      <c r="N2428" s="3">
        <f ca="1">IF(L2427="买",E2428/E2427-1,0)-IF(M2428=1,计算结果!B$17,0)</f>
        <v>2.2027157958670163E-2</v>
      </c>
      <c r="O2428" s="2">
        <f t="shared" ca="1" si="151"/>
        <v>3.4975053288251883</v>
      </c>
      <c r="P2428" s="3">
        <f ca="1">1-O2428/MAX(O$2:O2428)</f>
        <v>0.38016700686603544</v>
      </c>
    </row>
    <row r="2429" spans="1:16" x14ac:dyDescent="0.15">
      <c r="A2429" s="1">
        <v>42009</v>
      </c>
      <c r="B2429">
        <v>3566.09</v>
      </c>
      <c r="C2429">
        <v>3669.04</v>
      </c>
      <c r="D2429">
        <v>3551.51</v>
      </c>
      <c r="E2429" s="2">
        <v>3641.54</v>
      </c>
      <c r="F2429" s="16">
        <v>519849803776</v>
      </c>
      <c r="G2429" s="3">
        <f t="shared" si="148"/>
        <v>3.0514671549165095E-2</v>
      </c>
      <c r="H2429" s="3">
        <f>1-E2429/MAX(E$2:E2429)</f>
        <v>0.38039542639352075</v>
      </c>
      <c r="I2429" s="32">
        <v>826.17868338557992</v>
      </c>
      <c r="J2429" s="32">
        <v>197.17868338557992</v>
      </c>
      <c r="K2429" s="34">
        <f ca="1">IF(ROW()&gt;计算结果!B$18+1,SUM(OFFSET(I2429,0,0,-计算结果!B$18,1))-SUM(OFFSET(J2429,0,0,-计算结果!B$18,1)),SUM(OFFSET(I2429,0,0,-ROW(),1))-SUM(OFFSET(J2429,0,0,-ROW(),1)))</f>
        <v>6997</v>
      </c>
      <c r="L2429" s="35" t="str">
        <f t="shared" ca="1" si="149"/>
        <v>买</v>
      </c>
      <c r="M2429" s="4" t="str">
        <f t="shared" ca="1" si="150"/>
        <v/>
      </c>
      <c r="N2429" s="3">
        <f ca="1">IF(L2428="买",E2429/E2428-1,0)-IF(M2429=1,计算结果!B$17,0)</f>
        <v>3.0514671549165095E-2</v>
      </c>
      <c r="O2429" s="2">
        <f t="shared" ca="1" si="151"/>
        <v>3.6042305551757434</v>
      </c>
      <c r="P2429" s="3">
        <f ca="1">1-O2429/MAX(O$2:O2429)</f>
        <v>0.36125300666521654</v>
      </c>
    </row>
    <row r="2430" spans="1:16" x14ac:dyDescent="0.15">
      <c r="A2430" s="1">
        <v>42010</v>
      </c>
      <c r="B2430">
        <v>3608.43</v>
      </c>
      <c r="C2430">
        <v>3683.23</v>
      </c>
      <c r="D2430">
        <v>3587.23</v>
      </c>
      <c r="E2430" s="2">
        <v>3641.06</v>
      </c>
      <c r="F2430" s="16">
        <v>498529599488</v>
      </c>
      <c r="G2430" s="3">
        <f t="shared" si="148"/>
        <v>-1.3181236509829386E-4</v>
      </c>
      <c r="H2430" s="3">
        <f>1-E2430/MAX(E$2:E2430)</f>
        <v>0.3804770979377935</v>
      </c>
      <c r="I2430" s="32">
        <v>652.49382716049377</v>
      </c>
      <c r="J2430" s="32">
        <v>360.49382716049377</v>
      </c>
      <c r="K2430" s="34">
        <f ca="1">IF(ROW()&gt;计算结果!B$18+1,SUM(OFFSET(I2430,0,0,-计算结果!B$18,1))-SUM(OFFSET(J2430,0,0,-计算结果!B$18,1)),SUM(OFFSET(I2430,0,0,-ROW(),1))-SUM(OFFSET(J2430,0,0,-ROW(),1)))</f>
        <v>6816.9999999999964</v>
      </c>
      <c r="L2430" s="35" t="str">
        <f t="shared" ca="1" si="149"/>
        <v>买</v>
      </c>
      <c r="M2430" s="4" t="str">
        <f t="shared" ca="1" si="150"/>
        <v/>
      </c>
      <c r="N2430" s="3">
        <f ca="1">IF(L2429="买",E2430/E2429-1,0)-IF(M2430=1,计算结果!B$17,0)</f>
        <v>-1.3181236509829386E-4</v>
      </c>
      <c r="O2430" s="2">
        <f t="shared" ca="1" si="151"/>
        <v>3.6037554730219061</v>
      </c>
      <c r="P2430" s="3">
        <f ca="1">1-O2430/MAX(O$2:O2430)</f>
        <v>0.36133720141710746</v>
      </c>
    </row>
    <row r="2431" spans="1:16" x14ac:dyDescent="0.15">
      <c r="A2431" s="1">
        <v>42011</v>
      </c>
      <c r="B2431">
        <v>3620.92</v>
      </c>
      <c r="C2431">
        <v>3671.19</v>
      </c>
      <c r="D2431">
        <v>3601.7</v>
      </c>
      <c r="E2431" s="2">
        <v>3643.79</v>
      </c>
      <c r="F2431" s="16">
        <v>398731706368</v>
      </c>
      <c r="G2431" s="3">
        <f t="shared" si="148"/>
        <v>7.4978165698991184E-4</v>
      </c>
      <c r="H2431" s="3">
        <f>1-E2431/MAX(E$2:E2431)</f>
        <v>0.38001259102974205</v>
      </c>
      <c r="I2431" s="32">
        <v>504.85714285714323</v>
      </c>
      <c r="J2431" s="32">
        <v>542.85714285714323</v>
      </c>
      <c r="K2431" s="34">
        <f ca="1">IF(ROW()&gt;计算结果!B$18+1,SUM(OFFSET(I2431,0,0,-计算结果!B$18,1))-SUM(OFFSET(J2431,0,0,-计算结果!B$18,1)),SUM(OFFSET(I2431,0,0,-ROW(),1))-SUM(OFFSET(J2431,0,0,-ROW(),1)))</f>
        <v>7374.9999999999964</v>
      </c>
      <c r="L2431" s="35" t="str">
        <f t="shared" ca="1" si="149"/>
        <v>买</v>
      </c>
      <c r="M2431" s="4" t="str">
        <f t="shared" ca="1" si="150"/>
        <v/>
      </c>
      <c r="N2431" s="3">
        <f ca="1">IF(L2430="买",E2431/E2430-1,0)-IF(M2431=1,计算结果!B$17,0)</f>
        <v>7.4978165698991184E-4</v>
      </c>
      <c r="O2431" s="2">
        <f t="shared" ca="1" si="151"/>
        <v>3.6064575027718551</v>
      </c>
      <c r="P2431" s="3">
        <f ca="1">1-O2431/MAX(O$2:O2431)</f>
        <v>0.36085834376572812</v>
      </c>
    </row>
    <row r="2432" spans="1:16" x14ac:dyDescent="0.15">
      <c r="A2432" s="1">
        <v>42012</v>
      </c>
      <c r="B2432">
        <v>3650.07</v>
      </c>
      <c r="C2432">
        <v>3659.94</v>
      </c>
      <c r="D2432">
        <v>3552.1</v>
      </c>
      <c r="E2432" s="2">
        <v>3559.26</v>
      </c>
      <c r="F2432" s="16">
        <v>355831971840</v>
      </c>
      <c r="G2432" s="3">
        <f t="shared" si="148"/>
        <v>-2.3198373122490512E-2</v>
      </c>
      <c r="H2432" s="3">
        <f>1-E2432/MAX(E$2:E2432)</f>
        <v>0.39439529027428022</v>
      </c>
      <c r="I2432" s="32">
        <v>296.17241379310343</v>
      </c>
      <c r="J2432" s="32">
        <v>705.17241379310349</v>
      </c>
      <c r="K2432" s="34">
        <f ca="1">IF(ROW()&gt;计算结果!B$18+1,SUM(OFFSET(I2432,0,0,-计算结果!B$18,1))-SUM(OFFSET(J2432,0,0,-计算结果!B$18,1)),SUM(OFFSET(I2432,0,0,-ROW(),1))-SUM(OFFSET(J2432,0,0,-ROW(),1)))</f>
        <v>6230.9999999999927</v>
      </c>
      <c r="L2432" s="35" t="str">
        <f t="shared" ca="1" si="149"/>
        <v>买</v>
      </c>
      <c r="M2432" s="4" t="str">
        <f t="shared" ca="1" si="150"/>
        <v/>
      </c>
      <c r="N2432" s="3">
        <f ca="1">IF(L2431="买",E2432/E2431-1,0)-IF(M2432=1,计算结果!B$17,0)</f>
        <v>-2.3198373122490512E-2</v>
      </c>
      <c r="O2432" s="2">
        <f t="shared" ca="1" si="151"/>
        <v>3.5227935559721484</v>
      </c>
      <c r="P2432" s="3">
        <f ca="1">1-O2432/MAX(O$2:O2432)</f>
        <v>0.37568539038517734</v>
      </c>
    </row>
    <row r="2433" spans="1:16" x14ac:dyDescent="0.15">
      <c r="A2433" s="1">
        <v>42013</v>
      </c>
      <c r="B2433">
        <v>3547.57</v>
      </c>
      <c r="C2433">
        <v>3689.75</v>
      </c>
      <c r="D2433">
        <v>3536.4</v>
      </c>
      <c r="E2433" s="2">
        <v>3546.72</v>
      </c>
      <c r="F2433" s="16">
        <v>430210580480</v>
      </c>
      <c r="G2433" s="3">
        <f t="shared" si="148"/>
        <v>-3.5232042615600534E-3</v>
      </c>
      <c r="H2433" s="3">
        <f>1-E2433/MAX(E$2:E2433)</f>
        <v>0.39652895936840671</v>
      </c>
      <c r="I2433" s="32">
        <v>233.57142857142858</v>
      </c>
      <c r="J2433" s="32">
        <v>778.57142857142856</v>
      </c>
      <c r="K2433" s="34">
        <f ca="1">IF(ROW()&gt;计算结果!B$18+1,SUM(OFFSET(I2433,0,0,-计算结果!B$18,1))-SUM(OFFSET(J2433,0,0,-计算结果!B$18,1)),SUM(OFFSET(I2433,0,0,-ROW(),1))-SUM(OFFSET(J2433,0,0,-ROW(),1)))</f>
        <v>4906</v>
      </c>
      <c r="L2433" s="35" t="str">
        <f t="shared" ca="1" si="149"/>
        <v>买</v>
      </c>
      <c r="M2433" s="4" t="str">
        <f t="shared" ca="1" si="150"/>
        <v/>
      </c>
      <c r="N2433" s="3">
        <f ca="1">IF(L2432="买",E2433/E2432-1,0)-IF(M2433=1,计算结果!B$17,0)</f>
        <v>-3.5232042615600534E-3</v>
      </c>
      <c r="O2433" s="2">
        <f t="shared" ca="1" si="151"/>
        <v>3.5103820347031509</v>
      </c>
      <c r="P2433" s="3">
        <f ca="1">1-O2433/MAX(O$2:O2433)</f>
        <v>0.37788497827832646</v>
      </c>
    </row>
    <row r="2434" spans="1:16" x14ac:dyDescent="0.15">
      <c r="A2434" s="1">
        <v>42016</v>
      </c>
      <c r="B2434">
        <v>3531.51</v>
      </c>
      <c r="C2434">
        <v>3560.53</v>
      </c>
      <c r="D2434">
        <v>3461.32</v>
      </c>
      <c r="E2434" s="2">
        <v>3513.58</v>
      </c>
      <c r="F2434" s="16">
        <v>334257127424</v>
      </c>
      <c r="G2434" s="3">
        <f t="shared" si="148"/>
        <v>-9.3438444534668097E-3</v>
      </c>
      <c r="H2434" s="3">
        <f>1-E2434/MAX(E$2:E2434)</f>
        <v>0.40216769890424009</v>
      </c>
      <c r="I2434" s="32">
        <v>211.16216216216219</v>
      </c>
      <c r="J2434" s="32">
        <v>812.16216216216219</v>
      </c>
      <c r="K2434" s="34">
        <f ca="1">IF(ROW()&gt;计算结果!B$18+1,SUM(OFFSET(I2434,0,0,-计算结果!B$18,1))-SUM(OFFSET(J2434,0,0,-计算结果!B$18,1)),SUM(OFFSET(I2434,0,0,-ROW(),1))-SUM(OFFSET(J2434,0,0,-ROW(),1)))</f>
        <v>4537.9999999999964</v>
      </c>
      <c r="L2434" s="35" t="str">
        <f t="shared" ca="1" si="149"/>
        <v>买</v>
      </c>
      <c r="M2434" s="4" t="str">
        <f t="shared" ca="1" si="150"/>
        <v/>
      </c>
      <c r="N2434" s="3">
        <f ca="1">IF(L2433="买",E2434/E2433-1,0)-IF(M2434=1,计算结果!B$17,0)</f>
        <v>-9.3438444534668097E-3</v>
      </c>
      <c r="O2434" s="2">
        <f t="shared" ca="1" si="151"/>
        <v>3.4775815709986402</v>
      </c>
      <c r="P2434" s="3">
        <f ca="1">1-O2434/MAX(O$2:O2434)</f>
        <v>0.38369792427345895</v>
      </c>
    </row>
    <row r="2435" spans="1:16" x14ac:dyDescent="0.15">
      <c r="A2435" s="1">
        <v>42017</v>
      </c>
      <c r="B2435">
        <v>3506.45</v>
      </c>
      <c r="C2435">
        <v>3550.16</v>
      </c>
      <c r="D2435">
        <v>3494.77</v>
      </c>
      <c r="E2435" s="2">
        <v>3514.04</v>
      </c>
      <c r="F2435" s="16">
        <v>250796670976</v>
      </c>
      <c r="G2435" s="3">
        <f t="shared" ref="G2435:G2498" si="152">E2435/E2434-1</f>
        <v>1.3092059950259305E-4</v>
      </c>
      <c r="H2435" s="3">
        <f>1-E2435/MAX(E$2:E2435)</f>
        <v>0.40208943034097866</v>
      </c>
      <c r="I2435" s="32">
        <v>772.1233480176212</v>
      </c>
      <c r="J2435" s="32">
        <v>236.1233480176212</v>
      </c>
      <c r="K2435" s="34">
        <f ca="1">IF(ROW()&gt;计算结果!B$18+1,SUM(OFFSET(I2435,0,0,-计算结果!B$18,1))-SUM(OFFSET(J2435,0,0,-计算结果!B$18,1)),SUM(OFFSET(I2435,0,0,-ROW(),1))-SUM(OFFSET(J2435,0,0,-ROW(),1)))</f>
        <v>4906.9999999999927</v>
      </c>
      <c r="L2435" s="35" t="str">
        <f t="shared" ca="1" si="149"/>
        <v>买</v>
      </c>
      <c r="M2435" s="4" t="str">
        <f t="shared" ca="1" si="150"/>
        <v/>
      </c>
      <c r="N2435" s="3">
        <f ca="1">IF(L2434="买",E2435/E2434-1,0)-IF(M2435=1,计算结果!B$17,0)</f>
        <v>1.3092059950259305E-4</v>
      </c>
      <c r="O2435" s="2">
        <f t="shared" ca="1" si="151"/>
        <v>3.4780368580627345</v>
      </c>
      <c r="P2435" s="3">
        <f ca="1">1-O2435/MAX(O$2:O2435)</f>
        <v>0.38361723763623012</v>
      </c>
    </row>
    <row r="2436" spans="1:16" x14ac:dyDescent="0.15">
      <c r="A2436" s="1">
        <v>42018</v>
      </c>
      <c r="B2436">
        <v>3522.91</v>
      </c>
      <c r="C2436">
        <v>3547.24</v>
      </c>
      <c r="D2436">
        <v>3471.56</v>
      </c>
      <c r="E2436" s="2">
        <v>3502.42</v>
      </c>
      <c r="F2436" s="16">
        <v>241285840896</v>
      </c>
      <c r="G2436" s="3">
        <f t="shared" si="152"/>
        <v>-3.3067352676691142E-3</v>
      </c>
      <c r="H2436" s="3">
        <f>1-E2436/MAX(E$2:E2436)</f>
        <v>0.40406656230858229</v>
      </c>
      <c r="I2436" s="32">
        <v>331.38461538461536</v>
      </c>
      <c r="J2436" s="32">
        <v>690.38461538461536</v>
      </c>
      <c r="K2436" s="34">
        <f ca="1">IF(ROW()&gt;计算结果!B$18+1,SUM(OFFSET(I2436,0,0,-计算结果!B$18,1))-SUM(OFFSET(J2436,0,0,-计算结果!B$18,1)),SUM(OFFSET(I2436,0,0,-ROW(),1))-SUM(OFFSET(J2436,0,0,-ROW(),1)))</f>
        <v>4024.9999999999927</v>
      </c>
      <c r="L2436" s="35" t="str">
        <f t="shared" ref="L2436:L2499" ca="1" si="153">(IF(K2436&lt;0,"卖","买"))</f>
        <v>买</v>
      </c>
      <c r="M2436" s="4" t="str">
        <f t="shared" ref="M2436:M2499" ca="1" si="154">IF(L2435&lt;&gt;L2436,1,"")</f>
        <v/>
      </c>
      <c r="N2436" s="3">
        <f ca="1">IF(L2435="买",E2436/E2435-1,0)-IF(M2436=1,计算结果!B$17,0)</f>
        <v>-3.3067352676691142E-3</v>
      </c>
      <c r="O2436" s="2">
        <f t="shared" ref="O2436:O2499" ca="1" si="155">IFERROR(O2435*(1+N2436),O2435)</f>
        <v>3.4665359109219254</v>
      </c>
      <c r="P2436" s="3">
        <f ca="1">1-O2436/MAX(O$2:O2436)</f>
        <v>0.3856554522549217</v>
      </c>
    </row>
    <row r="2437" spans="1:16" x14ac:dyDescent="0.15">
      <c r="A2437" s="1">
        <v>42019</v>
      </c>
      <c r="B2437">
        <v>3501.72</v>
      </c>
      <c r="C2437">
        <v>3604.12</v>
      </c>
      <c r="D2437">
        <v>3482.27</v>
      </c>
      <c r="E2437" s="2">
        <v>3604.12</v>
      </c>
      <c r="F2437" s="16">
        <v>303445344256</v>
      </c>
      <c r="G2437" s="3">
        <f t="shared" si="152"/>
        <v>2.9037065800218143E-2</v>
      </c>
      <c r="H2437" s="3">
        <f>1-E2437/MAX(E$2:E2437)</f>
        <v>0.38676240386578642</v>
      </c>
      <c r="I2437" s="32">
        <v>857.91666666666674</v>
      </c>
      <c r="J2437" s="32">
        <v>147.91666666666674</v>
      </c>
      <c r="K2437" s="34">
        <f ca="1">IF(ROW()&gt;计算结果!B$18+1,SUM(OFFSET(I2437,0,0,-计算结果!B$18,1))-SUM(OFFSET(J2437,0,0,-计算结果!B$18,1)),SUM(OFFSET(I2437,0,0,-ROW(),1))-SUM(OFFSET(J2437,0,0,-ROW(),1)))</f>
        <v>4508.9999999999891</v>
      </c>
      <c r="L2437" s="35" t="str">
        <f t="shared" ca="1" si="153"/>
        <v>买</v>
      </c>
      <c r="M2437" s="4" t="str">
        <f t="shared" ca="1" si="154"/>
        <v/>
      </c>
      <c r="N2437" s="3">
        <f ca="1">IF(L2436="买",E2437/E2436-1,0)-IF(M2437=1,计算结果!B$17,0)</f>
        <v>2.9037065800218143E-2</v>
      </c>
      <c r="O2437" s="2">
        <f t="shared" ca="1" si="155"/>
        <v>3.5671939422661842</v>
      </c>
      <c r="P2437" s="3">
        <f ca="1">1-O2437/MAX(O$2:O2437)</f>
        <v>0.36781668919804267</v>
      </c>
    </row>
    <row r="2438" spans="1:16" x14ac:dyDescent="0.15">
      <c r="A2438" s="1">
        <v>42020</v>
      </c>
      <c r="B2438">
        <v>3616.25</v>
      </c>
      <c r="C2438">
        <v>3662.16</v>
      </c>
      <c r="D2438">
        <v>3601.26</v>
      </c>
      <c r="E2438" s="2">
        <v>3635.15</v>
      </c>
      <c r="F2438" s="16">
        <v>355568713728</v>
      </c>
      <c r="G2438" s="3">
        <f t="shared" si="152"/>
        <v>8.6095912455745882E-3</v>
      </c>
      <c r="H2438" s="3">
        <f>1-E2438/MAX(E$2:E2438)</f>
        <v>0.3814826788266521</v>
      </c>
      <c r="I2438" s="32">
        <v>721.08187134502919</v>
      </c>
      <c r="J2438" s="32">
        <v>266.08187134502919</v>
      </c>
      <c r="K2438" s="34">
        <f ca="1">IF(ROW()&gt;计算结果!B$18+1,SUM(OFFSET(I2438,0,0,-计算结果!B$18,1))-SUM(OFFSET(J2438,0,0,-计算结果!B$18,1)),SUM(OFFSET(I2438,0,0,-ROW(),1))-SUM(OFFSET(J2438,0,0,-ROW(),1)))</f>
        <v>4406.9999999999891</v>
      </c>
      <c r="L2438" s="35" t="str">
        <f t="shared" ca="1" si="153"/>
        <v>买</v>
      </c>
      <c r="M2438" s="4" t="str">
        <f t="shared" ca="1" si="154"/>
        <v/>
      </c>
      <c r="N2438" s="3">
        <f ca="1">IF(L2437="买",E2438/E2437-1,0)-IF(M2438=1,计算结果!B$17,0)</f>
        <v>8.6095912455745882E-3</v>
      </c>
      <c r="O2438" s="2">
        <f t="shared" ca="1" si="155"/>
        <v>3.597906024002786</v>
      </c>
      <c r="P2438" s="3">
        <f ca="1">1-O2438/MAX(O$2:O2438)</f>
        <v>0.36237384929976379</v>
      </c>
    </row>
    <row r="2439" spans="1:16" x14ac:dyDescent="0.15">
      <c r="A2439" s="1">
        <v>42023</v>
      </c>
      <c r="B2439">
        <v>3414.01</v>
      </c>
      <c r="C2439">
        <v>3497.25</v>
      </c>
      <c r="D2439">
        <v>3330.98</v>
      </c>
      <c r="E2439" s="2">
        <v>3355.16</v>
      </c>
      <c r="F2439" s="16">
        <v>366017544192</v>
      </c>
      <c r="G2439" s="3">
        <f t="shared" si="152"/>
        <v>-7.7022956411702426E-2</v>
      </c>
      <c r="H2439" s="3">
        <f>1-E2439/MAX(E$2:E2439)</f>
        <v>0.42912271149526982</v>
      </c>
      <c r="I2439" s="32">
        <v>103.32584269662921</v>
      </c>
      <c r="J2439" s="32">
        <v>939.32584269662925</v>
      </c>
      <c r="K2439" s="34">
        <f ca="1">IF(ROW()&gt;计算结果!B$18+1,SUM(OFFSET(I2439,0,0,-计算结果!B$18,1))-SUM(OFFSET(J2439,0,0,-计算结果!B$18,1)),SUM(OFFSET(I2439,0,0,-ROW(),1))-SUM(OFFSET(J2439,0,0,-ROW(),1)))</f>
        <v>3677.9999999999854</v>
      </c>
      <c r="L2439" s="35" t="str">
        <f t="shared" ca="1" si="153"/>
        <v>买</v>
      </c>
      <c r="M2439" s="4" t="str">
        <f t="shared" ca="1" si="154"/>
        <v/>
      </c>
      <c r="N2439" s="3">
        <f ca="1">IF(L2438="买",E2439/E2438-1,0)-IF(M2439=1,计算结果!B$17,0)</f>
        <v>-7.7022956411702426E-2</v>
      </c>
      <c r="O2439" s="2">
        <f t="shared" ca="1" si="155"/>
        <v>3.3207846651426181</v>
      </c>
      <c r="P2439" s="3">
        <f ca="1">1-O2439/MAX(O$2:O2439)</f>
        <v>0.41148570051210964</v>
      </c>
    </row>
    <row r="2440" spans="1:16" x14ac:dyDescent="0.15">
      <c r="A2440" s="1">
        <v>42024</v>
      </c>
      <c r="B2440">
        <v>3336.79</v>
      </c>
      <c r="C2440">
        <v>3419.2</v>
      </c>
      <c r="D2440">
        <v>3325.68</v>
      </c>
      <c r="E2440" s="2">
        <v>3396.22</v>
      </c>
      <c r="F2440" s="16">
        <v>381917888512</v>
      </c>
      <c r="G2440" s="3">
        <f t="shared" si="152"/>
        <v>1.2237866450482304E-2</v>
      </c>
      <c r="H2440" s="3">
        <f>1-E2440/MAX(E$2:E2440)</f>
        <v>0.42213639147893556</v>
      </c>
      <c r="I2440" s="32">
        <v>996.00079333597773</v>
      </c>
      <c r="J2440" s="32">
        <v>38.000793335977733</v>
      </c>
      <c r="K2440" s="34">
        <f ca="1">IF(ROW()&gt;计算结果!B$18+1,SUM(OFFSET(I2440,0,0,-计算结果!B$18,1))-SUM(OFFSET(J2440,0,0,-计算结果!B$18,1)),SUM(OFFSET(I2440,0,0,-ROW(),1))-SUM(OFFSET(J2440,0,0,-ROW(),1)))</f>
        <v>5075</v>
      </c>
      <c r="L2440" s="35" t="str">
        <f t="shared" ca="1" si="153"/>
        <v>买</v>
      </c>
      <c r="M2440" s="4" t="str">
        <f t="shared" ca="1" si="154"/>
        <v/>
      </c>
      <c r="N2440" s="3">
        <f ca="1">IF(L2439="买",E2440/E2439-1,0)-IF(M2440=1,计算结果!B$17,0)</f>
        <v>1.2237866450482304E-2</v>
      </c>
      <c r="O2440" s="2">
        <f t="shared" ca="1" si="155"/>
        <v>3.3614239843854432</v>
      </c>
      <c r="P2440" s="3">
        <f ca="1">1-O2440/MAX(O$2:O2440)</f>
        <v>0.40428354111077769</v>
      </c>
    </row>
    <row r="2441" spans="1:16" x14ac:dyDescent="0.15">
      <c r="A2441" s="1">
        <v>42025</v>
      </c>
      <c r="B2441">
        <v>3420.49</v>
      </c>
      <c r="C2441">
        <v>3557.79</v>
      </c>
      <c r="D2441">
        <v>3409.43</v>
      </c>
      <c r="E2441" s="2">
        <v>3548.88</v>
      </c>
      <c r="F2441" s="16">
        <v>425433694208</v>
      </c>
      <c r="G2441" s="3">
        <f t="shared" si="152"/>
        <v>4.4949973794395026E-2</v>
      </c>
      <c r="H2441" s="3">
        <f>1-E2441/MAX(E$2:E2441)</f>
        <v>0.3961614374191792</v>
      </c>
      <c r="I2441" s="32">
        <v>973.99700777977262</v>
      </c>
      <c r="J2441" s="32">
        <v>54.997007779772616</v>
      </c>
      <c r="K2441" s="34">
        <f ca="1">IF(ROW()&gt;计算结果!B$18+1,SUM(OFFSET(I2441,0,0,-计算结果!B$18,1))-SUM(OFFSET(J2441,0,0,-计算结果!B$18,1)),SUM(OFFSET(I2441,0,0,-ROW(),1))-SUM(OFFSET(J2441,0,0,-ROW(),1)))</f>
        <v>6135.9999999999964</v>
      </c>
      <c r="L2441" s="35" t="str">
        <f t="shared" ca="1" si="153"/>
        <v>买</v>
      </c>
      <c r="M2441" s="4" t="str">
        <f t="shared" ca="1" si="154"/>
        <v/>
      </c>
      <c r="N2441" s="3">
        <f ca="1">IF(L2440="买",E2441/E2440-1,0)-IF(M2441=1,计算结果!B$17,0)</f>
        <v>4.4949973794395026E-2</v>
      </c>
      <c r="O2441" s="2">
        <f t="shared" ca="1" si="155"/>
        <v>3.5125199043954196</v>
      </c>
      <c r="P2441" s="3">
        <f ca="1">1-O2441/MAX(O$2:O2441)</f>
        <v>0.37750610189481737</v>
      </c>
    </row>
    <row r="2442" spans="1:16" x14ac:dyDescent="0.15">
      <c r="A2442" s="1">
        <v>42026</v>
      </c>
      <c r="B2442">
        <v>3551.05</v>
      </c>
      <c r="C2442">
        <v>3576.76</v>
      </c>
      <c r="D2442">
        <v>3520.05</v>
      </c>
      <c r="E2442" s="2">
        <v>3567.61</v>
      </c>
      <c r="F2442" s="16">
        <v>345026035712</v>
      </c>
      <c r="G2442" s="3">
        <f t="shared" si="152"/>
        <v>5.2777214219696944E-3</v>
      </c>
      <c r="H2442" s="3">
        <f>1-E2442/MAX(E$2:E2442)</f>
        <v>0.39297454570203494</v>
      </c>
      <c r="I2442" s="32">
        <v>819.17647058823525</v>
      </c>
      <c r="J2442" s="32">
        <v>186.17647058823525</v>
      </c>
      <c r="K2442" s="34">
        <f ca="1">IF(ROW()&gt;计算结果!B$18+1,SUM(OFFSET(I2442,0,0,-计算结果!B$18,1))-SUM(OFFSET(J2442,0,0,-计算结果!B$18,1)),SUM(OFFSET(I2442,0,0,-ROW(),1))-SUM(OFFSET(J2442,0,0,-ROW(),1)))</f>
        <v>7057</v>
      </c>
      <c r="L2442" s="35" t="str">
        <f t="shared" ca="1" si="153"/>
        <v>买</v>
      </c>
      <c r="M2442" s="4" t="str">
        <f t="shared" ca="1" si="154"/>
        <v/>
      </c>
      <c r="N2442" s="3">
        <f ca="1">IF(L2441="买",E2442/E2441-1,0)-IF(M2442=1,计算结果!B$17,0)</f>
        <v>5.2777214219696944E-3</v>
      </c>
      <c r="O2442" s="2">
        <f t="shared" ca="1" si="155"/>
        <v>3.5310580059399421</v>
      </c>
      <c r="P2442" s="3">
        <f ca="1">1-O2442/MAX(O$2:O2442)</f>
        <v>0.37422075251374221</v>
      </c>
    </row>
    <row r="2443" spans="1:16" x14ac:dyDescent="0.15">
      <c r="A2443" s="1">
        <v>42027</v>
      </c>
      <c r="B2443">
        <v>3582.09</v>
      </c>
      <c r="C2443">
        <v>3627.81</v>
      </c>
      <c r="D2443">
        <v>3548.63</v>
      </c>
      <c r="E2443" s="2">
        <v>3571.73</v>
      </c>
      <c r="F2443" s="16">
        <v>361835560960</v>
      </c>
      <c r="G2443" s="3">
        <f t="shared" si="152"/>
        <v>1.1548347493139932E-3</v>
      </c>
      <c r="H2443" s="3">
        <f>1-E2443/MAX(E$2:E2443)</f>
        <v>0.3922735316136936</v>
      </c>
      <c r="I2443" s="32">
        <v>344.50000000000006</v>
      </c>
      <c r="J2443" s="32">
        <v>662.5</v>
      </c>
      <c r="K2443" s="34">
        <f ca="1">IF(ROW()&gt;计算结果!B$18+1,SUM(OFFSET(I2443,0,0,-计算结果!B$18,1))-SUM(OFFSET(J2443,0,0,-计算结果!B$18,1)),SUM(OFFSET(I2443,0,0,-ROW(),1))-SUM(OFFSET(J2443,0,0,-ROW(),1)))</f>
        <v>6436.9999999999927</v>
      </c>
      <c r="L2443" s="35" t="str">
        <f t="shared" ca="1" si="153"/>
        <v>买</v>
      </c>
      <c r="M2443" s="4" t="str">
        <f t="shared" ca="1" si="154"/>
        <v/>
      </c>
      <c r="N2443" s="3">
        <f ca="1">IF(L2442="买",E2443/E2442-1,0)-IF(M2443=1,计算结果!B$17,0)</f>
        <v>1.1548347493139932E-3</v>
      </c>
      <c r="O2443" s="2">
        <f t="shared" ca="1" si="155"/>
        <v>3.535135794427045</v>
      </c>
      <c r="P2443" s="3">
        <f ca="1">1-O2443/MAX(O$2:O2443)</f>
        <v>0.37349808089334557</v>
      </c>
    </row>
    <row r="2444" spans="1:16" x14ac:dyDescent="0.15">
      <c r="A2444" s="1">
        <v>42030</v>
      </c>
      <c r="B2444">
        <v>3580.12</v>
      </c>
      <c r="C2444">
        <v>3611.62</v>
      </c>
      <c r="D2444">
        <v>3559.38</v>
      </c>
      <c r="E2444" s="2">
        <v>3607.98</v>
      </c>
      <c r="F2444" s="16">
        <v>309585707008</v>
      </c>
      <c r="G2444" s="3">
        <f t="shared" si="152"/>
        <v>1.0149143412296002E-2</v>
      </c>
      <c r="H2444" s="3">
        <f>1-E2444/MAX(E$2:E2444)</f>
        <v>0.38610562853059283</v>
      </c>
      <c r="I2444" s="32">
        <v>894.03880070546734</v>
      </c>
      <c r="J2444" s="32">
        <v>134.03880070546734</v>
      </c>
      <c r="K2444" s="34">
        <f ca="1">IF(ROW()&gt;计算结果!B$18+1,SUM(OFFSET(I2444,0,0,-计算结果!B$18,1))-SUM(OFFSET(J2444,0,0,-计算结果!B$18,1)),SUM(OFFSET(I2444,0,0,-ROW(),1))-SUM(OFFSET(J2444,0,0,-ROW(),1)))</f>
        <v>7791.9999999999891</v>
      </c>
      <c r="L2444" s="35" t="str">
        <f t="shared" ca="1" si="153"/>
        <v>买</v>
      </c>
      <c r="M2444" s="4" t="str">
        <f t="shared" ca="1" si="154"/>
        <v/>
      </c>
      <c r="N2444" s="3">
        <f ca="1">IF(L2443="买",E2444/E2443-1,0)-IF(M2444=1,计算结果!B$17,0)</f>
        <v>1.0149143412296002E-2</v>
      </c>
      <c r="O2444" s="2">
        <f t="shared" ca="1" si="155"/>
        <v>3.571014394586626</v>
      </c>
      <c r="P2444" s="3">
        <f ca="1">1-O2444/MAX(O$2:O2444)</f>
        <v>0.36713962306825343</v>
      </c>
    </row>
    <row r="2445" spans="1:16" x14ac:dyDescent="0.15">
      <c r="A2445" s="1">
        <v>42031</v>
      </c>
      <c r="B2445">
        <v>3614.04</v>
      </c>
      <c r="C2445">
        <v>3616.26</v>
      </c>
      <c r="D2445">
        <v>3510.02</v>
      </c>
      <c r="E2445" s="2">
        <v>3574.93</v>
      </c>
      <c r="F2445" s="16">
        <v>357548261376</v>
      </c>
      <c r="G2445" s="3">
        <f t="shared" si="152"/>
        <v>-9.1602503339819341E-3</v>
      </c>
      <c r="H2445" s="3">
        <f>1-E2445/MAX(E$2:E2445)</f>
        <v>0.39172905465187502</v>
      </c>
      <c r="I2445" s="32">
        <v>504.85714285714323</v>
      </c>
      <c r="J2445" s="32">
        <v>542.85714285714323</v>
      </c>
      <c r="K2445" s="34">
        <f ca="1">IF(ROW()&gt;计算结果!B$18+1,SUM(OFFSET(I2445,0,0,-计算结果!B$18,1))-SUM(OFFSET(J2445,0,0,-计算结果!B$18,1)),SUM(OFFSET(I2445,0,0,-ROW(),1))-SUM(OFFSET(J2445,0,0,-ROW(),1)))</f>
        <v>8247.9999999999891</v>
      </c>
      <c r="L2445" s="35" t="str">
        <f t="shared" ca="1" si="153"/>
        <v>买</v>
      </c>
      <c r="M2445" s="4" t="str">
        <f t="shared" ca="1" si="154"/>
        <v/>
      </c>
      <c r="N2445" s="3">
        <f ca="1">IF(L2444="买",E2445/E2444-1,0)-IF(M2445=1,计算结果!B$17,0)</f>
        <v>-9.1602503339819341E-3</v>
      </c>
      <c r="O2445" s="2">
        <f t="shared" ca="1" si="155"/>
        <v>3.5383030087859595</v>
      </c>
      <c r="P2445" s="3">
        <f ca="1">1-O2445/MAX(O$2:O2445)</f>
        <v>0.37293678254740636</v>
      </c>
    </row>
    <row r="2446" spans="1:16" x14ac:dyDescent="0.15">
      <c r="A2446" s="1">
        <v>42032</v>
      </c>
      <c r="B2446">
        <v>3547.24</v>
      </c>
      <c r="C2446">
        <v>3583.31</v>
      </c>
      <c r="D2446">
        <v>3512.39</v>
      </c>
      <c r="E2446" s="2">
        <v>3525.32</v>
      </c>
      <c r="F2446" s="16">
        <v>278749151232</v>
      </c>
      <c r="G2446" s="3">
        <f t="shared" si="152"/>
        <v>-1.3877194798219694E-2</v>
      </c>
      <c r="H2446" s="3">
        <f>1-E2446/MAX(E$2:E2446)</f>
        <v>0.40017014905056825</v>
      </c>
      <c r="I2446" s="32">
        <v>318.27272727272725</v>
      </c>
      <c r="J2446" s="32">
        <v>707.27272727272725</v>
      </c>
      <c r="K2446" s="34">
        <f ca="1">IF(ROW()&gt;计算结果!B$18+1,SUM(OFFSET(I2446,0,0,-计算结果!B$18,1))-SUM(OFFSET(J2446,0,0,-计算结果!B$18,1)),SUM(OFFSET(I2446,0,0,-ROW(),1))-SUM(OFFSET(J2446,0,0,-ROW(),1)))</f>
        <v>7228.9999999999891</v>
      </c>
      <c r="L2446" s="35" t="str">
        <f t="shared" ca="1" si="153"/>
        <v>买</v>
      </c>
      <c r="M2446" s="4" t="str">
        <f t="shared" ca="1" si="154"/>
        <v/>
      </c>
      <c r="N2446" s="3">
        <f ca="1">IF(L2445="买",E2446/E2445-1,0)-IF(M2446=1,计算结果!B$17,0)</f>
        <v>-1.3877194798219694E-2</v>
      </c>
      <c r="O2446" s="2">
        <f t="shared" ca="1" si="155"/>
        <v>3.48920128867791</v>
      </c>
      <c r="P2446" s="3">
        <f ca="1">1-O2446/MAX(O$2:O2446)</f>
        <v>0.38163866096679444</v>
      </c>
    </row>
    <row r="2447" spans="1:16" x14ac:dyDescent="0.15">
      <c r="A2447" s="1">
        <v>42033</v>
      </c>
      <c r="B2447">
        <v>3474.91</v>
      </c>
      <c r="C2447">
        <v>3505.58</v>
      </c>
      <c r="D2447">
        <v>3453.9</v>
      </c>
      <c r="E2447" s="2">
        <v>3481.8</v>
      </c>
      <c r="F2447" s="16">
        <v>251897921536</v>
      </c>
      <c r="G2447" s="3">
        <f t="shared" si="152"/>
        <v>-1.2344978611870672E-2</v>
      </c>
      <c r="H2447" s="3">
        <f>1-E2447/MAX(E$2:E2447)</f>
        <v>0.40757503573130061</v>
      </c>
      <c r="I2447" s="32">
        <v>304.77192982456137</v>
      </c>
      <c r="J2447" s="32">
        <v>708.77192982456131</v>
      </c>
      <c r="K2447" s="34">
        <f ca="1">IF(ROW()&gt;计算结果!B$18+1,SUM(OFFSET(I2447,0,0,-计算结果!B$18,1))-SUM(OFFSET(J2447,0,0,-计算结果!B$18,1)),SUM(OFFSET(I2447,0,0,-ROW(),1))-SUM(OFFSET(J2447,0,0,-ROW(),1)))</f>
        <v>7351</v>
      </c>
      <c r="L2447" s="35" t="str">
        <f t="shared" ca="1" si="153"/>
        <v>买</v>
      </c>
      <c r="M2447" s="4" t="str">
        <f t="shared" ca="1" si="154"/>
        <v/>
      </c>
      <c r="N2447" s="3">
        <f ca="1">IF(L2446="买",E2447/E2446-1,0)-IF(M2447=1,计算结果!B$17,0)</f>
        <v>-1.2344978611870672E-2</v>
      </c>
      <c r="O2447" s="2">
        <f t="shared" ca="1" si="155"/>
        <v>3.4461271733966696</v>
      </c>
      <c r="P2447" s="3">
        <f ca="1">1-O2447/MAX(O$2:O2447)</f>
        <v>0.38927231847156707</v>
      </c>
    </row>
    <row r="2448" spans="1:16" x14ac:dyDescent="0.15">
      <c r="A2448" s="1">
        <v>42034</v>
      </c>
      <c r="B2448">
        <v>3496.88</v>
      </c>
      <c r="C2448">
        <v>3514.22</v>
      </c>
      <c r="D2448">
        <v>3431.94</v>
      </c>
      <c r="E2448" s="2">
        <v>3434.39</v>
      </c>
      <c r="F2448" s="16">
        <v>237420789760</v>
      </c>
      <c r="G2448" s="3">
        <f t="shared" si="152"/>
        <v>-1.3616520190706027E-2</v>
      </c>
      <c r="H2448" s="3">
        <f>1-E2448/MAX(E$2:E2448)</f>
        <v>0.41564180221874358</v>
      </c>
      <c r="I2448" s="32">
        <v>255.62686567164184</v>
      </c>
      <c r="J2448" s="32">
        <v>774.62686567164178</v>
      </c>
      <c r="K2448" s="34">
        <f ca="1">IF(ROW()&gt;计算结果!B$18+1,SUM(OFFSET(I2448,0,0,-计算结果!B$18,1))-SUM(OFFSET(J2448,0,0,-计算结果!B$18,1)),SUM(OFFSET(I2448,0,0,-ROW(),1))-SUM(OFFSET(J2448,0,0,-ROW(),1)))</f>
        <v>7390.0000000000073</v>
      </c>
      <c r="L2448" s="35" t="str">
        <f t="shared" ca="1" si="153"/>
        <v>买</v>
      </c>
      <c r="M2448" s="4" t="str">
        <f t="shared" ca="1" si="154"/>
        <v/>
      </c>
      <c r="N2448" s="3">
        <f ca="1">IF(L2447="买",E2448/E2447-1,0)-IF(M2448=1,计算结果!B$17,0)</f>
        <v>-1.3616520190706027E-2</v>
      </c>
      <c r="O2448" s="2">
        <f t="shared" ca="1" si="155"/>
        <v>3.3992029131603734</v>
      </c>
      <c r="P2448" s="3">
        <f ca="1">1-O2448/MAX(O$2:O2448)</f>
        <v>0.39758830427812197</v>
      </c>
    </row>
    <row r="2449" spans="1:16" x14ac:dyDescent="0.15">
      <c r="A2449" s="1">
        <v>42037</v>
      </c>
      <c r="B2449">
        <v>3360.19</v>
      </c>
      <c r="C2449">
        <v>3407.26</v>
      </c>
      <c r="D2449">
        <v>3347.09</v>
      </c>
      <c r="E2449" s="2">
        <v>3353.96</v>
      </c>
      <c r="F2449" s="16">
        <v>224837763072</v>
      </c>
      <c r="G2449" s="3">
        <f t="shared" si="152"/>
        <v>-2.3419005995242159E-2</v>
      </c>
      <c r="H2449" s="3">
        <f>1-E2449/MAX(E$2:E2449)</f>
        <v>0.42932689035595184</v>
      </c>
      <c r="I2449" s="32">
        <v>351.79591836734693</v>
      </c>
      <c r="J2449" s="32">
        <v>689.79591836734699</v>
      </c>
      <c r="K2449" s="34">
        <f ca="1">IF(ROW()&gt;计算结果!B$18+1,SUM(OFFSET(I2449,0,0,-计算结果!B$18,1))-SUM(OFFSET(J2449,0,0,-计算结果!B$18,1)),SUM(OFFSET(I2449,0,0,-ROW(),1))-SUM(OFFSET(J2449,0,0,-ROW(),1)))</f>
        <v>7709.9999999999964</v>
      </c>
      <c r="L2449" s="35" t="str">
        <f t="shared" ca="1" si="153"/>
        <v>买</v>
      </c>
      <c r="M2449" s="4" t="str">
        <f t="shared" ca="1" si="154"/>
        <v/>
      </c>
      <c r="N2449" s="3">
        <f ca="1">IF(L2448="买",E2449/E2448-1,0)-IF(M2449=1,计算结果!B$17,0)</f>
        <v>-2.3419005995242159E-2</v>
      </c>
      <c r="O2449" s="2">
        <f t="shared" ca="1" si="155"/>
        <v>3.3195969597580262</v>
      </c>
      <c r="P2449" s="3">
        <f ca="1">1-O2449/MAX(O$2:O2449)</f>
        <v>0.41169618739183667</v>
      </c>
    </row>
    <row r="2450" spans="1:16" x14ac:dyDescent="0.15">
      <c r="A2450" s="1">
        <v>42038</v>
      </c>
      <c r="B2450">
        <v>3388.6</v>
      </c>
      <c r="C2450">
        <v>3441.71</v>
      </c>
      <c r="D2450">
        <v>3360.72</v>
      </c>
      <c r="E2450" s="2">
        <v>3437.45</v>
      </c>
      <c r="F2450" s="16">
        <v>241100029952</v>
      </c>
      <c r="G2450" s="3">
        <f t="shared" si="152"/>
        <v>2.4892962348984415E-2</v>
      </c>
      <c r="H2450" s="3">
        <f>1-E2450/MAX(E$2:E2450)</f>
        <v>0.41512114612400464</v>
      </c>
      <c r="I2450" s="32">
        <v>897.10104529616729</v>
      </c>
      <c r="J2450" s="32">
        <v>133.10104529616729</v>
      </c>
      <c r="K2450" s="34">
        <f ca="1">IF(ROW()&gt;计算结果!B$18+1,SUM(OFFSET(I2450,0,0,-计算结果!B$18,1))-SUM(OFFSET(J2450,0,0,-计算结果!B$18,1)),SUM(OFFSET(I2450,0,0,-ROW(),1))-SUM(OFFSET(J2450,0,0,-ROW(),1)))</f>
        <v>8330.9999999999927</v>
      </c>
      <c r="L2450" s="35" t="str">
        <f t="shared" ca="1" si="153"/>
        <v>买</v>
      </c>
      <c r="M2450" s="4" t="str">
        <f t="shared" ca="1" si="154"/>
        <v/>
      </c>
      <c r="N2450" s="3">
        <f ca="1">IF(L2449="买",E2450/E2449-1,0)-IF(M2450=1,计算结果!B$17,0)</f>
        <v>2.4892962348984415E-2</v>
      </c>
      <c r="O2450" s="2">
        <f t="shared" ca="1" si="155"/>
        <v>3.4022315618910857</v>
      </c>
      <c r="P2450" s="3">
        <f ca="1">1-O2450/MAX(O$2:O2450)</f>
        <v>0.39705156273481768</v>
      </c>
    </row>
    <row r="2451" spans="1:16" x14ac:dyDescent="0.15">
      <c r="A2451" s="1">
        <v>42039</v>
      </c>
      <c r="B2451">
        <v>3446.14</v>
      </c>
      <c r="C2451">
        <v>3476.82</v>
      </c>
      <c r="D2451">
        <v>3399.57</v>
      </c>
      <c r="E2451" s="2">
        <v>3401.77</v>
      </c>
      <c r="F2451" s="16">
        <v>244034289664</v>
      </c>
      <c r="G2451" s="3">
        <f t="shared" si="152"/>
        <v>-1.0379787342361335E-2</v>
      </c>
      <c r="H2451" s="3">
        <f>1-E2451/MAX(E$2:E2451)</f>
        <v>0.42119206424828148</v>
      </c>
      <c r="I2451" s="32">
        <v>296.03389830508468</v>
      </c>
      <c r="J2451" s="32">
        <v>722.03389830508468</v>
      </c>
      <c r="K2451" s="34">
        <f ca="1">IF(ROW()&gt;计算结果!B$18+1,SUM(OFFSET(I2451,0,0,-计算结果!B$18,1))-SUM(OFFSET(J2451,0,0,-计算结果!B$18,1)),SUM(OFFSET(I2451,0,0,-ROW(),1))-SUM(OFFSET(J2451,0,0,-ROW(),1)))</f>
        <v>7613.9999999999891</v>
      </c>
      <c r="L2451" s="35" t="str">
        <f t="shared" ca="1" si="153"/>
        <v>买</v>
      </c>
      <c r="M2451" s="4" t="str">
        <f t="shared" ca="1" si="154"/>
        <v/>
      </c>
      <c r="N2451" s="3">
        <f ca="1">IF(L2450="买",E2451/E2450-1,0)-IF(M2451=1,计算结果!B$17,0)</f>
        <v>-1.0379787342361335E-2</v>
      </c>
      <c r="O2451" s="2">
        <f t="shared" ca="1" si="155"/>
        <v>3.3669171217891862</v>
      </c>
      <c r="P2451" s="3">
        <f ca="1">1-O2451/MAX(O$2:O2451)</f>
        <v>0.40331003929203935</v>
      </c>
    </row>
    <row r="2452" spans="1:16" x14ac:dyDescent="0.15">
      <c r="A2452" s="1">
        <v>42040</v>
      </c>
      <c r="B2452">
        <v>3487.95</v>
      </c>
      <c r="C2452">
        <v>3487.95</v>
      </c>
      <c r="D2452">
        <v>3366.86</v>
      </c>
      <c r="E2452" s="2">
        <v>3366.95</v>
      </c>
      <c r="F2452" s="16">
        <v>311523672064</v>
      </c>
      <c r="G2452" s="3">
        <f t="shared" si="152"/>
        <v>-1.0235847808640841E-2</v>
      </c>
      <c r="H2452" s="3">
        <f>1-E2452/MAX(E$2:E2452)</f>
        <v>0.42711665418906963</v>
      </c>
      <c r="I2452" s="32">
        <v>256.11940298507466</v>
      </c>
      <c r="J2452" s="32">
        <v>776.11940298507466</v>
      </c>
      <c r="K2452" s="34">
        <f ca="1">IF(ROW()&gt;计算结果!B$18+1,SUM(OFFSET(I2452,0,0,-计算结果!B$18,1))-SUM(OFFSET(J2452,0,0,-计算结果!B$18,1)),SUM(OFFSET(I2452,0,0,-ROW(),1))-SUM(OFFSET(J2452,0,0,-ROW(),1)))</f>
        <v>6128.9999999999964</v>
      </c>
      <c r="L2452" s="35" t="str">
        <f t="shared" ca="1" si="153"/>
        <v>买</v>
      </c>
      <c r="M2452" s="4" t="str">
        <f t="shared" ca="1" si="154"/>
        <v/>
      </c>
      <c r="N2452" s="3">
        <f ca="1">IF(L2451="买",E2452/E2451-1,0)-IF(M2452=1,计算结果!B$17,0)</f>
        <v>-1.0235847808640841E-2</v>
      </c>
      <c r="O2452" s="2">
        <f t="shared" ca="1" si="155"/>
        <v>3.332453870546245</v>
      </c>
      <c r="P2452" s="3">
        <f ca="1">1-O2452/MAX(O$2:O2452)</f>
        <v>0.40941766691879</v>
      </c>
    </row>
    <row r="2453" spans="1:16" x14ac:dyDescent="0.15">
      <c r="A2453" s="1">
        <v>42041</v>
      </c>
      <c r="B2453">
        <v>3352.33</v>
      </c>
      <c r="C2453">
        <v>3374.05</v>
      </c>
      <c r="D2453">
        <v>3285.93</v>
      </c>
      <c r="E2453" s="2">
        <v>3312.42</v>
      </c>
      <c r="F2453" s="16">
        <v>221433184256</v>
      </c>
      <c r="G2453" s="3">
        <f t="shared" si="152"/>
        <v>-1.6195666701317113E-2</v>
      </c>
      <c r="H2453" s="3">
        <f>1-E2453/MAX(E$2:E2453)</f>
        <v>0.43639488191655884</v>
      </c>
      <c r="I2453" s="32">
        <v>166.77777777777777</v>
      </c>
      <c r="J2453" s="32">
        <v>877.77777777777783</v>
      </c>
      <c r="K2453" s="34">
        <f ca="1">IF(ROW()&gt;计算结果!B$18+1,SUM(OFFSET(I2453,0,0,-计算结果!B$18,1))-SUM(OFFSET(J2453,0,0,-计算结果!B$18,1)),SUM(OFFSET(I2453,0,0,-ROW(),1))-SUM(OFFSET(J2453,0,0,-ROW(),1)))</f>
        <v>4606</v>
      </c>
      <c r="L2453" s="35" t="str">
        <f t="shared" ca="1" si="153"/>
        <v>买</v>
      </c>
      <c r="M2453" s="4" t="str">
        <f t="shared" ca="1" si="154"/>
        <v/>
      </c>
      <c r="N2453" s="3">
        <f ca="1">IF(L2452="买",E2453/E2452-1,0)-IF(M2453=1,计算结果!B$17,0)</f>
        <v>-1.6195666701317113E-2</v>
      </c>
      <c r="O2453" s="2">
        <f t="shared" ca="1" si="155"/>
        <v>3.2784825583613637</v>
      </c>
      <c r="P2453" s="3">
        <f ca="1">1-O2453/MAX(O$2:O2453)</f>
        <v>0.41898254154505954</v>
      </c>
    </row>
    <row r="2454" spans="1:16" x14ac:dyDescent="0.15">
      <c r="A2454" s="1">
        <v>42044</v>
      </c>
      <c r="B2454">
        <v>3305.73</v>
      </c>
      <c r="C2454">
        <v>3376.53</v>
      </c>
      <c r="D2454">
        <v>3298.6</v>
      </c>
      <c r="E2454" s="2">
        <v>3345.92</v>
      </c>
      <c r="F2454" s="16">
        <v>220766519296</v>
      </c>
      <c r="G2454" s="3">
        <f t="shared" si="152"/>
        <v>1.0113451796571749E-2</v>
      </c>
      <c r="H2454" s="3">
        <f>1-E2454/MAX(E$2:E2454)</f>
        <v>0.43069488872252093</v>
      </c>
      <c r="I2454" s="32">
        <v>436.38095238095246</v>
      </c>
      <c r="J2454" s="32">
        <v>552.38095238095252</v>
      </c>
      <c r="K2454" s="34">
        <f ca="1">IF(ROW()&gt;计算结果!B$18+1,SUM(OFFSET(I2454,0,0,-计算结果!B$18,1))-SUM(OFFSET(J2454,0,0,-计算结果!B$18,1)),SUM(OFFSET(I2454,0,0,-ROW(),1))-SUM(OFFSET(J2454,0,0,-ROW(),1)))</f>
        <v>4438.9999999999927</v>
      </c>
      <c r="L2454" s="35" t="str">
        <f t="shared" ca="1" si="153"/>
        <v>买</v>
      </c>
      <c r="M2454" s="4" t="str">
        <f t="shared" ca="1" si="154"/>
        <v/>
      </c>
      <c r="N2454" s="3">
        <f ca="1">IF(L2453="买",E2454/E2453-1,0)-IF(M2454=1,计算结果!B$17,0)</f>
        <v>1.0113451796571749E-2</v>
      </c>
      <c r="O2454" s="2">
        <f t="shared" ca="1" si="155"/>
        <v>3.3116393336812524</v>
      </c>
      <c r="P2454" s="3">
        <f ca="1">1-O2454/MAX(O$2:O2454)</f>
        <v>0.41310644948600883</v>
      </c>
    </row>
    <row r="2455" spans="1:16" x14ac:dyDescent="0.15">
      <c r="A2455" s="1">
        <v>42045</v>
      </c>
      <c r="B2455">
        <v>3345.08</v>
      </c>
      <c r="C2455">
        <v>3407.18</v>
      </c>
      <c r="D2455">
        <v>3339.55</v>
      </c>
      <c r="E2455" s="2">
        <v>3406.94</v>
      </c>
      <c r="F2455" s="16">
        <v>199120683008</v>
      </c>
      <c r="G2455" s="3">
        <f t="shared" si="152"/>
        <v>1.8237136572303081E-2</v>
      </c>
      <c r="H2455" s="3">
        <f>1-E2455/MAX(E$2:E2455)</f>
        <v>0.42031239365684336</v>
      </c>
      <c r="I2455" s="32">
        <v>816.68227424749159</v>
      </c>
      <c r="J2455" s="32">
        <v>204.68227424749159</v>
      </c>
      <c r="K2455" s="34">
        <f ca="1">IF(ROW()&gt;计算结果!B$18+1,SUM(OFFSET(I2455,0,0,-计算结果!B$18,1))-SUM(OFFSET(J2455,0,0,-计算结果!B$18,1)),SUM(OFFSET(I2455,0,0,-ROW(),1))-SUM(OFFSET(J2455,0,0,-ROW(),1)))</f>
        <v>4999</v>
      </c>
      <c r="L2455" s="35" t="str">
        <f t="shared" ca="1" si="153"/>
        <v>买</v>
      </c>
      <c r="M2455" s="4" t="str">
        <f t="shared" ca="1" si="154"/>
        <v/>
      </c>
      <c r="N2455" s="3">
        <f ca="1">IF(L2454="买",E2455/E2454-1,0)-IF(M2455=1,计算结果!B$17,0)</f>
        <v>1.8237136572303081E-2</v>
      </c>
      <c r="O2455" s="2">
        <f t="shared" ca="1" si="155"/>
        <v>3.3720341524878084</v>
      </c>
      <c r="P2455" s="3">
        <f ca="1">1-O2455/MAX(O$2:O2455)</f>
        <v>0.40240319165188132</v>
      </c>
    </row>
    <row r="2456" spans="1:16" x14ac:dyDescent="0.15">
      <c r="A2456" s="1">
        <v>42046</v>
      </c>
      <c r="B2456">
        <v>3415.98</v>
      </c>
      <c r="C2456">
        <v>3445.66</v>
      </c>
      <c r="D2456">
        <v>3412.14</v>
      </c>
      <c r="E2456" s="2">
        <v>3434.12</v>
      </c>
      <c r="F2456" s="16">
        <v>185979224064</v>
      </c>
      <c r="G2456" s="3">
        <f t="shared" si="152"/>
        <v>7.9778334810709506E-3</v>
      </c>
      <c r="H2456" s="3">
        <f>1-E2456/MAX(E$2:E2456)</f>
        <v>0.41568774246239704</v>
      </c>
      <c r="I2456" s="32">
        <v>729.66850828729287</v>
      </c>
      <c r="J2456" s="32">
        <v>259.66850828729287</v>
      </c>
      <c r="K2456" s="34">
        <f ca="1">IF(ROW()&gt;计算结果!B$18+1,SUM(OFFSET(I2456,0,0,-计算结果!B$18,1))-SUM(OFFSET(J2456,0,0,-计算结果!B$18,1)),SUM(OFFSET(I2456,0,0,-ROW(),1))-SUM(OFFSET(J2456,0,0,-ROW(),1)))</f>
        <v>5023.0000000000073</v>
      </c>
      <c r="L2456" s="35" t="str">
        <f t="shared" ca="1" si="153"/>
        <v>买</v>
      </c>
      <c r="M2456" s="4" t="str">
        <f t="shared" ca="1" si="154"/>
        <v/>
      </c>
      <c r="N2456" s="3">
        <f ca="1">IF(L2455="买",E2456/E2455-1,0)-IF(M2456=1,计算结果!B$17,0)</f>
        <v>7.9778334810709506E-3</v>
      </c>
      <c r="O2456" s="2">
        <f t="shared" ca="1" si="155"/>
        <v>3.3989356794488401</v>
      </c>
      <c r="P2456" s="3">
        <f ca="1">1-O2456/MAX(O$2:O2456)</f>
        <v>0.39763566382606064</v>
      </c>
    </row>
    <row r="2457" spans="1:16" x14ac:dyDescent="0.15">
      <c r="A2457" s="1">
        <v>42047</v>
      </c>
      <c r="B2457">
        <v>3435.36</v>
      </c>
      <c r="C2457">
        <v>3453.58</v>
      </c>
      <c r="D2457">
        <v>3405.63</v>
      </c>
      <c r="E2457" s="2">
        <v>3442.87</v>
      </c>
      <c r="F2457" s="16">
        <v>191285870592</v>
      </c>
      <c r="G2457" s="3">
        <f t="shared" si="152"/>
        <v>2.5479598849196261E-3</v>
      </c>
      <c r="H2457" s="3">
        <f>1-E2457/MAX(E$2:E2457)</f>
        <v>0.41419893826992449</v>
      </c>
      <c r="I2457" s="32">
        <v>717.47619047619037</v>
      </c>
      <c r="J2457" s="32">
        <v>290.47619047619037</v>
      </c>
      <c r="K2457" s="34">
        <f ca="1">IF(ROW()&gt;计算结果!B$18+1,SUM(OFFSET(I2457,0,0,-计算结果!B$18,1))-SUM(OFFSET(J2457,0,0,-计算结果!B$18,1)),SUM(OFFSET(I2457,0,0,-ROW(),1))-SUM(OFFSET(J2457,0,0,-ROW(),1)))</f>
        <v>5678.0000000000073</v>
      </c>
      <c r="L2457" s="35" t="str">
        <f t="shared" ca="1" si="153"/>
        <v>买</v>
      </c>
      <c r="M2457" s="4" t="str">
        <f t="shared" ca="1" si="154"/>
        <v/>
      </c>
      <c r="N2457" s="3">
        <f ca="1">IF(L2456="买",E2457/E2456-1,0)-IF(M2457=1,计算结果!B$17,0)</f>
        <v>2.5479598849196261E-3</v>
      </c>
      <c r="O2457" s="2">
        <f t="shared" ca="1" si="155"/>
        <v>3.4075960312114977</v>
      </c>
      <c r="P2457" s="3">
        <f ca="1">1-O2457/MAX(O$2:O2457)</f>
        <v>0.3961008636613832</v>
      </c>
    </row>
    <row r="2458" spans="1:16" x14ac:dyDescent="0.15">
      <c r="A2458" s="1">
        <v>42048</v>
      </c>
      <c r="B2458">
        <v>3458.83</v>
      </c>
      <c r="C2458">
        <v>3509.5</v>
      </c>
      <c r="D2458">
        <v>3452.08</v>
      </c>
      <c r="E2458" s="2">
        <v>3469.83</v>
      </c>
      <c r="F2458" s="16">
        <v>247076159488</v>
      </c>
      <c r="G2458" s="3">
        <f t="shared" si="152"/>
        <v>7.8306761510018585E-3</v>
      </c>
      <c r="H2458" s="3">
        <f>1-E2458/MAX(E$2:E2458)</f>
        <v>0.40961171986660316</v>
      </c>
      <c r="I2458" s="32">
        <v>918.00522193211486</v>
      </c>
      <c r="J2458" s="32">
        <v>106.00522193211486</v>
      </c>
      <c r="K2458" s="34">
        <f ca="1">IF(ROW()&gt;计算结果!B$18+1,SUM(OFFSET(I2458,0,0,-计算结果!B$18,1))-SUM(OFFSET(J2458,0,0,-计算结果!B$18,1)),SUM(OFFSET(I2458,0,0,-ROW(),1))-SUM(OFFSET(J2458,0,0,-ROW(),1)))</f>
        <v>6691.9999999999927</v>
      </c>
      <c r="L2458" s="35" t="str">
        <f t="shared" ca="1" si="153"/>
        <v>买</v>
      </c>
      <c r="M2458" s="4" t="str">
        <f t="shared" ca="1" si="154"/>
        <v/>
      </c>
      <c r="N2458" s="3">
        <f ca="1">IF(L2457="买",E2458/E2457-1,0)-IF(M2458=1,计算结果!B$17,0)</f>
        <v>7.8306761510018585E-3</v>
      </c>
      <c r="O2458" s="2">
        <f t="shared" ca="1" si="155"/>
        <v>3.4342798121853542</v>
      </c>
      <c r="P2458" s="3">
        <f ca="1">1-O2458/MAX(O$2:O2458)</f>
        <v>0.39137192509684571</v>
      </c>
    </row>
    <row r="2459" spans="1:16" x14ac:dyDescent="0.15">
      <c r="A2459" s="1">
        <v>42051</v>
      </c>
      <c r="B2459">
        <v>3473.29</v>
      </c>
      <c r="C2459">
        <v>3504.48</v>
      </c>
      <c r="D2459">
        <v>3466.61</v>
      </c>
      <c r="E2459" s="2">
        <v>3499.48</v>
      </c>
      <c r="F2459" s="16">
        <v>222799724544</v>
      </c>
      <c r="G2459" s="3">
        <f t="shared" si="152"/>
        <v>8.5450872232932795E-3</v>
      </c>
      <c r="H2459" s="3">
        <f>1-E2459/MAX(E$2:E2459)</f>
        <v>0.40456680051725313</v>
      </c>
      <c r="I2459" s="32">
        <v>883.98671726755219</v>
      </c>
      <c r="J2459" s="32">
        <v>140.98671726755219</v>
      </c>
      <c r="K2459" s="34">
        <f ca="1">IF(ROW()&gt;计算结果!B$18+1,SUM(OFFSET(I2459,0,0,-计算结果!B$18,1))-SUM(OFFSET(J2459,0,0,-计算结果!B$18,1)),SUM(OFFSET(I2459,0,0,-ROW(),1))-SUM(OFFSET(J2459,0,0,-ROW(),1)))</f>
        <v>7238</v>
      </c>
      <c r="L2459" s="35" t="str">
        <f t="shared" ca="1" si="153"/>
        <v>买</v>
      </c>
      <c r="M2459" s="4" t="str">
        <f t="shared" ca="1" si="154"/>
        <v/>
      </c>
      <c r="N2459" s="3">
        <f ca="1">IF(L2458="买",E2459/E2458-1,0)-IF(M2459=1,计算结果!B$17,0)</f>
        <v>8.5450872232932795E-3</v>
      </c>
      <c r="O2459" s="2">
        <f t="shared" ca="1" si="155"/>
        <v>3.4636260327296733</v>
      </c>
      <c r="P2459" s="3">
        <f ca="1">1-O2459/MAX(O$2:O2459)</f>
        <v>0.38617114511025319</v>
      </c>
    </row>
    <row r="2460" spans="1:16" x14ac:dyDescent="0.15">
      <c r="A2460" s="1">
        <v>42052</v>
      </c>
      <c r="B2460">
        <v>3511.54</v>
      </c>
      <c r="C2460">
        <v>3536.82</v>
      </c>
      <c r="D2460">
        <v>3511.09</v>
      </c>
      <c r="E2460" s="2">
        <v>3522.32</v>
      </c>
      <c r="F2460" s="16">
        <v>214457270272</v>
      </c>
      <c r="G2460" s="3">
        <f t="shared" si="152"/>
        <v>6.5266839644748664E-3</v>
      </c>
      <c r="H2460" s="3">
        <f>1-E2460/MAX(E$2:E2460)</f>
        <v>0.40068059620227314</v>
      </c>
      <c r="I2460" s="32">
        <v>682.89795918367349</v>
      </c>
      <c r="J2460" s="32">
        <v>344.89795918367349</v>
      </c>
      <c r="K2460" s="34">
        <f ca="1">IF(ROW()&gt;计算结果!B$18+1,SUM(OFFSET(I2460,0,0,-计算结果!B$18,1))-SUM(OFFSET(J2460,0,0,-计算结果!B$18,1)),SUM(OFFSET(I2460,0,0,-ROW(),1))-SUM(OFFSET(J2460,0,0,-ROW(),1)))</f>
        <v>8028.0000000000036</v>
      </c>
      <c r="L2460" s="35" t="str">
        <f t="shared" ca="1" si="153"/>
        <v>买</v>
      </c>
      <c r="M2460" s="4" t="str">
        <f t="shared" ca="1" si="154"/>
        <v/>
      </c>
      <c r="N2460" s="3">
        <f ca="1">IF(L2459="买",E2460/E2459-1,0)-IF(M2460=1,计算结果!B$17,0)</f>
        <v>6.5266839644748664E-3</v>
      </c>
      <c r="O2460" s="2">
        <f t="shared" ca="1" si="155"/>
        <v>3.4862320252164278</v>
      </c>
      <c r="P2460" s="3">
        <f ca="1">1-O2460/MAX(O$2:O2460)</f>
        <v>0.38216487816611233</v>
      </c>
    </row>
    <row r="2461" spans="1:16" x14ac:dyDescent="0.15">
      <c r="A2461" s="1">
        <v>42060</v>
      </c>
      <c r="B2461">
        <v>3529.55</v>
      </c>
      <c r="C2461">
        <v>3529.55</v>
      </c>
      <c r="D2461">
        <v>3463.95</v>
      </c>
      <c r="E2461" s="2">
        <v>3478.73</v>
      </c>
      <c r="F2461" s="16">
        <v>211739066368</v>
      </c>
      <c r="G2461" s="3">
        <f t="shared" si="152"/>
        <v>-1.2375366235889973E-2</v>
      </c>
      <c r="H2461" s="3">
        <f>1-E2461/MAX(E$2:E2461)</f>
        <v>0.40809739331654526</v>
      </c>
      <c r="I2461" s="32">
        <v>433.3448275862068</v>
      </c>
      <c r="J2461" s="32">
        <v>610.34482758620675</v>
      </c>
      <c r="K2461" s="34">
        <f ca="1">IF(ROW()&gt;计算结果!B$18+1,SUM(OFFSET(I2461,0,0,-计算结果!B$18,1))-SUM(OFFSET(J2461,0,0,-计算结果!B$18,1)),SUM(OFFSET(I2461,0,0,-ROW(),1))-SUM(OFFSET(J2461,0,0,-ROW(),1)))</f>
        <v>7194.0000000000146</v>
      </c>
      <c r="L2461" s="35" t="str">
        <f t="shared" ca="1" si="153"/>
        <v>买</v>
      </c>
      <c r="M2461" s="4" t="str">
        <f t="shared" ca="1" si="154"/>
        <v/>
      </c>
      <c r="N2461" s="3">
        <f ca="1">IF(L2460="买",E2461/E2460-1,0)-IF(M2461=1,计算结果!B$17,0)</f>
        <v>-1.2375366235889973E-2</v>
      </c>
      <c r="O2461" s="2">
        <f t="shared" ca="1" si="155"/>
        <v>3.4430886271210861</v>
      </c>
      <c r="P2461" s="3">
        <f ca="1">1-O2461/MAX(O$2:O2461)</f>
        <v>0.38981081407220242</v>
      </c>
    </row>
    <row r="2462" spans="1:16" x14ac:dyDescent="0.15">
      <c r="A2462" s="1">
        <v>42061</v>
      </c>
      <c r="B2462">
        <v>3473.71</v>
      </c>
      <c r="C2462">
        <v>3569.33</v>
      </c>
      <c r="D2462">
        <v>3456.87</v>
      </c>
      <c r="E2462" s="2">
        <v>3566.29</v>
      </c>
      <c r="F2462" s="16">
        <v>279809064960</v>
      </c>
      <c r="G2462" s="3">
        <f t="shared" si="152"/>
        <v>2.517010518206364E-2</v>
      </c>
      <c r="H2462" s="3">
        <f>1-E2462/MAX(E$2:E2462)</f>
        <v>0.39319914244878518</v>
      </c>
      <c r="I2462" s="32">
        <v>847.08045977011489</v>
      </c>
      <c r="J2462" s="32">
        <v>189.08045977011489</v>
      </c>
      <c r="K2462" s="34">
        <f ca="1">IF(ROW()&gt;计算结果!B$18+1,SUM(OFFSET(I2462,0,0,-计算结果!B$18,1))-SUM(OFFSET(J2462,0,0,-计算结果!B$18,1)),SUM(OFFSET(I2462,0,0,-ROW(),1))-SUM(OFFSET(J2462,0,0,-ROW(),1)))</f>
        <v>8520.0000000000146</v>
      </c>
      <c r="L2462" s="35" t="str">
        <f t="shared" ca="1" si="153"/>
        <v>买</v>
      </c>
      <c r="M2462" s="4" t="str">
        <f t="shared" ca="1" si="154"/>
        <v/>
      </c>
      <c r="N2462" s="3">
        <f ca="1">IF(L2461="买",E2462/E2461-1,0)-IF(M2462=1,计算结果!B$17,0)</f>
        <v>2.517010518206364E-2</v>
      </c>
      <c r="O2462" s="2">
        <f t="shared" ca="1" si="155"/>
        <v>3.5297515300168909</v>
      </c>
      <c r="P2462" s="3">
        <f ca="1">1-O2462/MAX(O$2:O2462)</f>
        <v>0.37445228808144193</v>
      </c>
    </row>
    <row r="2463" spans="1:16" x14ac:dyDescent="0.15">
      <c r="A2463" s="1">
        <v>42062</v>
      </c>
      <c r="B2463">
        <v>3565.23</v>
      </c>
      <c r="C2463">
        <v>3594.81</v>
      </c>
      <c r="D2463">
        <v>3560.46</v>
      </c>
      <c r="E2463" s="2">
        <v>3572.84</v>
      </c>
      <c r="F2463" s="16">
        <v>271861940224</v>
      </c>
      <c r="G2463" s="3">
        <f t="shared" si="152"/>
        <v>1.8366425613172144E-3</v>
      </c>
      <c r="H2463" s="3">
        <f>1-E2463/MAX(E$2:E2463)</f>
        <v>0.39208466616756277</v>
      </c>
      <c r="I2463" s="32">
        <v>638.23943661971828</v>
      </c>
      <c r="J2463" s="32">
        <v>373.23943661971828</v>
      </c>
      <c r="K2463" s="34">
        <f ca="1">IF(ROW()&gt;计算结果!B$18+1,SUM(OFFSET(I2463,0,0,-计算结果!B$18,1))-SUM(OFFSET(J2463,0,0,-计算结果!B$18,1)),SUM(OFFSET(I2463,0,0,-ROW(),1))-SUM(OFFSET(J2463,0,0,-ROW(),1)))</f>
        <v>7995.0000000000036</v>
      </c>
      <c r="L2463" s="35" t="str">
        <f t="shared" ca="1" si="153"/>
        <v>买</v>
      </c>
      <c r="M2463" s="4" t="str">
        <f t="shared" ca="1" si="154"/>
        <v/>
      </c>
      <c r="N2463" s="3">
        <f ca="1">IF(L2462="买",E2463/E2462-1,0)-IF(M2463=1,计算结果!B$17,0)</f>
        <v>1.8366425613172144E-3</v>
      </c>
      <c r="O2463" s="2">
        <f t="shared" ca="1" si="155"/>
        <v>3.5362344219077944</v>
      </c>
      <c r="P2463" s="3">
        <f ca="1">1-O2463/MAX(O$2:O2463)</f>
        <v>0.37330338052959777</v>
      </c>
    </row>
    <row r="2464" spans="1:16" x14ac:dyDescent="0.15">
      <c r="A2464" s="1">
        <v>42065</v>
      </c>
      <c r="B2464">
        <v>3603.45</v>
      </c>
      <c r="C2464">
        <v>3608.69</v>
      </c>
      <c r="D2464">
        <v>3566.53</v>
      </c>
      <c r="E2464" s="2">
        <v>3601.27</v>
      </c>
      <c r="F2464" s="16">
        <v>325164892160</v>
      </c>
      <c r="G2464" s="3">
        <f t="shared" si="152"/>
        <v>7.9572552927082985E-3</v>
      </c>
      <c r="H2464" s="3">
        <f>1-E2464/MAX(E$2:E2464)</f>
        <v>0.38724732865990608</v>
      </c>
      <c r="I2464" s="32">
        <v>860.7966101694916</v>
      </c>
      <c r="J2464" s="32">
        <v>167.7966101694916</v>
      </c>
      <c r="K2464" s="34">
        <f ca="1">IF(ROW()&gt;计算结果!B$18+1,SUM(OFFSET(I2464,0,0,-计算结果!B$18,1))-SUM(OFFSET(J2464,0,0,-计算结果!B$18,1)),SUM(OFFSET(I2464,0,0,-ROW(),1))-SUM(OFFSET(J2464,0,0,-ROW(),1)))</f>
        <v>9036.0000000000073</v>
      </c>
      <c r="L2464" s="35" t="str">
        <f t="shared" ca="1" si="153"/>
        <v>买</v>
      </c>
      <c r="M2464" s="4" t="str">
        <f t="shared" ca="1" si="154"/>
        <v/>
      </c>
      <c r="N2464" s="3">
        <f ca="1">IF(L2463="买",E2464/E2463-1,0)-IF(M2464=1,计算结果!B$17,0)</f>
        <v>7.9572552927082985E-3</v>
      </c>
      <c r="O2464" s="2">
        <f t="shared" ca="1" si="155"/>
        <v>3.5643731419777773</v>
      </c>
      <c r="P2464" s="3">
        <f ca="1">1-O2464/MAX(O$2:O2464)</f>
        <v>0.36831659553739449</v>
      </c>
    </row>
    <row r="2465" spans="1:16" x14ac:dyDescent="0.15">
      <c r="A2465" s="1">
        <v>42066</v>
      </c>
      <c r="B2465">
        <v>3579.32</v>
      </c>
      <c r="C2465">
        <v>3579.32</v>
      </c>
      <c r="D2465">
        <v>3504.2</v>
      </c>
      <c r="E2465" s="2">
        <v>3507.9</v>
      </c>
      <c r="F2465" s="16">
        <v>335700131840</v>
      </c>
      <c r="G2465" s="3">
        <f t="shared" si="152"/>
        <v>-2.5926964654135909E-2</v>
      </c>
      <c r="H2465" s="3">
        <f>1-E2465/MAX(E$2:E2465)</f>
        <v>0.40313414551146798</v>
      </c>
      <c r="I2465" s="32">
        <v>323.18181818181813</v>
      </c>
      <c r="J2465" s="32">
        <v>718.18181818181813</v>
      </c>
      <c r="K2465" s="34">
        <f ca="1">IF(ROW()&gt;计算结果!B$18+1,SUM(OFFSET(I2465,0,0,-计算结果!B$18,1))-SUM(OFFSET(J2465,0,0,-计算结果!B$18,1)),SUM(OFFSET(I2465,0,0,-ROW(),1))-SUM(OFFSET(J2465,0,0,-ROW(),1)))</f>
        <v>8842</v>
      </c>
      <c r="L2465" s="35" t="str">
        <f t="shared" ca="1" si="153"/>
        <v>买</v>
      </c>
      <c r="M2465" s="4" t="str">
        <f t="shared" ca="1" si="154"/>
        <v/>
      </c>
      <c r="N2465" s="3">
        <f ca="1">IF(L2464="买",E2465/E2464-1,0)-IF(M2465=1,计算结果!B$17,0)</f>
        <v>-2.5926964654135909E-2</v>
      </c>
      <c r="O2465" s="2">
        <f t="shared" ca="1" si="155"/>
        <v>3.4719597655115679</v>
      </c>
      <c r="P2465" s="3">
        <f ca="1">1-O2465/MAX(O$2:O2465)</f>
        <v>0.38469422883750071</v>
      </c>
    </row>
    <row r="2466" spans="1:16" x14ac:dyDescent="0.15">
      <c r="A2466" s="1">
        <v>42067</v>
      </c>
      <c r="B2466">
        <v>3514.67</v>
      </c>
      <c r="C2466">
        <v>3540.91</v>
      </c>
      <c r="D2466">
        <v>3497.17</v>
      </c>
      <c r="E2466" s="2">
        <v>3530.82</v>
      </c>
      <c r="F2466" s="16">
        <v>257468792832</v>
      </c>
      <c r="G2466" s="3">
        <f t="shared" si="152"/>
        <v>6.5338236551784057E-3</v>
      </c>
      <c r="H2466" s="3">
        <f>1-E2466/MAX(E$2:E2466)</f>
        <v>0.39923432927244262</v>
      </c>
      <c r="I2466" s="32">
        <v>810.6</v>
      </c>
      <c r="J2466" s="32">
        <v>231.60000000000002</v>
      </c>
      <c r="K2466" s="34">
        <f ca="1">IF(ROW()&gt;计算结果!B$18+1,SUM(OFFSET(I2466,0,0,-计算结果!B$18,1))-SUM(OFFSET(J2466,0,0,-计算结果!B$18,1)),SUM(OFFSET(I2466,0,0,-ROW(),1))-SUM(OFFSET(J2466,0,0,-ROW(),1)))</f>
        <v>9063.0000000000073</v>
      </c>
      <c r="L2466" s="35" t="str">
        <f t="shared" ca="1" si="153"/>
        <v>买</v>
      </c>
      <c r="M2466" s="4" t="str">
        <f t="shared" ca="1" si="154"/>
        <v/>
      </c>
      <c r="N2466" s="3">
        <f ca="1">IF(L2465="买",E2466/E2465-1,0)-IF(M2466=1,计算结果!B$17,0)</f>
        <v>6.5338236551784057E-3</v>
      </c>
      <c r="O2466" s="2">
        <f t="shared" ca="1" si="155"/>
        <v>3.4946449383572951</v>
      </c>
      <c r="P2466" s="3">
        <f ca="1">1-O2466/MAX(O$2:O2466)</f>
        <v>0.38067392943471146</v>
      </c>
    </row>
    <row r="2467" spans="1:16" x14ac:dyDescent="0.15">
      <c r="A2467" s="1">
        <v>42068</v>
      </c>
      <c r="B2467">
        <v>3513.25</v>
      </c>
      <c r="C2467">
        <v>3517.08</v>
      </c>
      <c r="D2467">
        <v>3467.68</v>
      </c>
      <c r="E2467" s="2">
        <v>3496.34</v>
      </c>
      <c r="F2467" s="16">
        <v>279030595584</v>
      </c>
      <c r="G2467" s="3">
        <f t="shared" si="152"/>
        <v>-9.76543692400067E-3</v>
      </c>
      <c r="H2467" s="3">
        <f>1-E2467/MAX(E$2:E2467)</f>
        <v>0.40510106853603756</v>
      </c>
      <c r="I2467" s="32">
        <v>464.66666666666657</v>
      </c>
      <c r="J2467" s="32">
        <v>566.66666666666652</v>
      </c>
      <c r="K2467" s="34">
        <f ca="1">IF(ROW()&gt;计算结果!B$18+1,SUM(OFFSET(I2467,0,0,-计算结果!B$18,1))-SUM(OFFSET(J2467,0,0,-计算结果!B$18,1)),SUM(OFFSET(I2467,0,0,-ROW(),1))-SUM(OFFSET(J2467,0,0,-ROW(),1)))</f>
        <v>8893</v>
      </c>
      <c r="L2467" s="35" t="str">
        <f t="shared" ca="1" si="153"/>
        <v>买</v>
      </c>
      <c r="M2467" s="4" t="str">
        <f t="shared" ca="1" si="154"/>
        <v/>
      </c>
      <c r="N2467" s="3">
        <f ca="1">IF(L2466="买",E2467/E2466-1,0)-IF(M2467=1,计算结果!B$17,0)</f>
        <v>-9.76543692400067E-3</v>
      </c>
      <c r="O2467" s="2">
        <f t="shared" ca="1" si="155"/>
        <v>3.4605182036399889</v>
      </c>
      <c r="P2467" s="3">
        <f ca="1">1-O2467/MAX(O$2:O2467)</f>
        <v>0.38672191911220588</v>
      </c>
    </row>
    <row r="2468" spans="1:16" x14ac:dyDescent="0.15">
      <c r="A2468" s="1">
        <v>42069</v>
      </c>
      <c r="B2468">
        <v>3501.18</v>
      </c>
      <c r="C2468">
        <v>3516.24</v>
      </c>
      <c r="D2468">
        <v>3472.39</v>
      </c>
      <c r="E2468" s="2">
        <v>3478.52</v>
      </c>
      <c r="F2468" s="16">
        <v>233468248064</v>
      </c>
      <c r="G2468" s="3">
        <f t="shared" si="152"/>
        <v>-5.0967583244192483E-3</v>
      </c>
      <c r="H2468" s="3">
        <f>1-E2468/MAX(E$2:E2468)</f>
        <v>0.40813312461716467</v>
      </c>
      <c r="I2468" s="32">
        <v>401.83783783783787</v>
      </c>
      <c r="J2468" s="32">
        <v>637.83783783783792</v>
      </c>
      <c r="K2468" s="34">
        <f ca="1">IF(ROW()&gt;计算结果!B$18+1,SUM(OFFSET(I2468,0,0,-计算结果!B$18,1))-SUM(OFFSET(J2468,0,0,-计算结果!B$18,1)),SUM(OFFSET(I2468,0,0,-ROW(),1))-SUM(OFFSET(J2468,0,0,-ROW(),1)))</f>
        <v>8584.0000000000073</v>
      </c>
      <c r="L2468" s="35" t="str">
        <f t="shared" ca="1" si="153"/>
        <v>买</v>
      </c>
      <c r="M2468" s="4" t="str">
        <f t="shared" ca="1" si="154"/>
        <v/>
      </c>
      <c r="N2468" s="3">
        <f ca="1">IF(L2467="买",E2468/E2467-1,0)-IF(M2468=1,计算结果!B$17,0)</f>
        <v>-5.0967583244192483E-3</v>
      </c>
      <c r="O2468" s="2">
        <f t="shared" ca="1" si="155"/>
        <v>3.4428807786787825</v>
      </c>
      <c r="P2468" s="3">
        <f ca="1">1-O2468/MAX(O$2:O2468)</f>
        <v>0.38984764927615456</v>
      </c>
    </row>
    <row r="2469" spans="1:16" x14ac:dyDescent="0.15">
      <c r="A2469" s="1">
        <v>42072</v>
      </c>
      <c r="B2469">
        <v>3449.7</v>
      </c>
      <c r="C2469">
        <v>3546.71</v>
      </c>
      <c r="D2469">
        <v>3417.49</v>
      </c>
      <c r="E2469" s="2">
        <v>3537.75</v>
      </c>
      <c r="F2469" s="16">
        <v>277860483072</v>
      </c>
      <c r="G2469" s="3">
        <f t="shared" si="152"/>
        <v>1.7027356461943643E-2</v>
      </c>
      <c r="H2469" s="3">
        <f>1-E2469/MAX(E$2:E2469)</f>
        <v>0.39805519635200437</v>
      </c>
      <c r="I2469" s="32">
        <v>773.40609137055833</v>
      </c>
      <c r="J2469" s="32">
        <v>260.40609137055833</v>
      </c>
      <c r="K2469" s="34">
        <f ca="1">IF(ROW()&gt;计算结果!B$18+1,SUM(OFFSET(I2469,0,0,-计算结果!B$18,1))-SUM(OFFSET(J2469,0,0,-计算结果!B$18,1)),SUM(OFFSET(I2469,0,0,-ROW(),1))-SUM(OFFSET(J2469,0,0,-ROW(),1)))</f>
        <v>9194.0000000000036</v>
      </c>
      <c r="L2469" s="35" t="str">
        <f t="shared" ca="1" si="153"/>
        <v>买</v>
      </c>
      <c r="M2469" s="4" t="str">
        <f t="shared" ca="1" si="154"/>
        <v/>
      </c>
      <c r="N2469" s="3">
        <f ca="1">IF(L2468="买",E2469/E2468-1,0)-IF(M2469=1,计算结果!B$17,0)</f>
        <v>1.7027356461943643E-2</v>
      </c>
      <c r="O2469" s="2">
        <f t="shared" ca="1" si="155"/>
        <v>3.5015039369533203</v>
      </c>
      <c r="P2469" s="3">
        <f ca="1">1-O2469/MAX(O$2:O2469)</f>
        <v>0.37945836770428687</v>
      </c>
    </row>
    <row r="2470" spans="1:16" x14ac:dyDescent="0.15">
      <c r="A2470" s="1">
        <v>42073</v>
      </c>
      <c r="B2470">
        <v>3523.64</v>
      </c>
      <c r="C2470">
        <v>3551.21</v>
      </c>
      <c r="D2470">
        <v>3511.99</v>
      </c>
      <c r="E2470" s="2">
        <v>3520.61</v>
      </c>
      <c r="F2470" s="16">
        <v>245366620160</v>
      </c>
      <c r="G2470" s="3">
        <f t="shared" si="152"/>
        <v>-4.8448872871175164E-3</v>
      </c>
      <c r="H2470" s="3">
        <f>1-E2470/MAX(E$2:E2470)</f>
        <v>0.40097155107874494</v>
      </c>
      <c r="I2470" s="32">
        <v>651.50724637681162</v>
      </c>
      <c r="J2470" s="32">
        <v>385.50724637681162</v>
      </c>
      <c r="K2470" s="34">
        <f ca="1">IF(ROW()&gt;计算结果!B$18+1,SUM(OFFSET(I2470,0,0,-计算结果!B$18,1))-SUM(OFFSET(J2470,0,0,-计算结果!B$18,1)),SUM(OFFSET(I2470,0,0,-ROW(),1))-SUM(OFFSET(J2470,0,0,-ROW(),1)))</f>
        <v>8844.0000000000073</v>
      </c>
      <c r="L2470" s="35" t="str">
        <f t="shared" ca="1" si="153"/>
        <v>买</v>
      </c>
      <c r="M2470" s="4" t="str">
        <f t="shared" ca="1" si="154"/>
        <v/>
      </c>
      <c r="N2470" s="3">
        <f ca="1">IF(L2469="买",E2470/E2469-1,0)-IF(M2470=1,计算结果!B$17,0)</f>
        <v>-4.8448872871175164E-3</v>
      </c>
      <c r="O2470" s="2">
        <f t="shared" ca="1" si="155"/>
        <v>3.4845395450433831</v>
      </c>
      <c r="P2470" s="3">
        <f ca="1">1-O2470/MAX(O$2:O2470)</f>
        <v>0.38246482196972353</v>
      </c>
    </row>
    <row r="2471" spans="1:16" x14ac:dyDescent="0.15">
      <c r="A2471" s="1">
        <v>42074</v>
      </c>
      <c r="B2471">
        <v>3524.57</v>
      </c>
      <c r="C2471">
        <v>3568.92</v>
      </c>
      <c r="D2471">
        <v>3512.22</v>
      </c>
      <c r="E2471" s="2">
        <v>3524.65</v>
      </c>
      <c r="F2471" s="16">
        <v>235772755968</v>
      </c>
      <c r="G2471" s="3">
        <f t="shared" si="152"/>
        <v>1.1475284112696382E-3</v>
      </c>
      <c r="H2471" s="3">
        <f>1-E2471/MAX(E$2:E2471)</f>
        <v>0.40028414891444908</v>
      </c>
      <c r="I2471" s="32">
        <v>385.28571428571422</v>
      </c>
      <c r="J2471" s="32">
        <v>664.28571428571422</v>
      </c>
      <c r="K2471" s="34">
        <f ca="1">IF(ROW()&gt;计算结果!B$18+1,SUM(OFFSET(I2471,0,0,-计算结果!B$18,1))-SUM(OFFSET(J2471,0,0,-计算结果!B$18,1)),SUM(OFFSET(I2471,0,0,-ROW(),1))-SUM(OFFSET(J2471,0,0,-ROW(),1)))</f>
        <v>7879.0000000000073</v>
      </c>
      <c r="L2471" s="35" t="str">
        <f t="shared" ca="1" si="153"/>
        <v>买</v>
      </c>
      <c r="M2471" s="4" t="str">
        <f t="shared" ca="1" si="154"/>
        <v/>
      </c>
      <c r="N2471" s="3">
        <f ca="1">IF(L2470="买",E2471/E2470-1,0)-IF(M2471=1,计算结果!B$17,0)</f>
        <v>1.1475284112696382E-3</v>
      </c>
      <c r="O2471" s="2">
        <f t="shared" ca="1" si="155"/>
        <v>3.4885381531715129</v>
      </c>
      <c r="P2471" s="3">
        <f ca="1">1-O2471/MAX(O$2:O2471)</f>
        <v>0.3817561828079753</v>
      </c>
    </row>
    <row r="2472" spans="1:16" x14ac:dyDescent="0.15">
      <c r="A2472" s="1">
        <v>42075</v>
      </c>
      <c r="B2472">
        <v>3557.69</v>
      </c>
      <c r="C2472">
        <v>3603.34</v>
      </c>
      <c r="D2472">
        <v>3536.53</v>
      </c>
      <c r="E2472" s="2">
        <v>3592.84</v>
      </c>
      <c r="F2472" s="16">
        <v>322141257728</v>
      </c>
      <c r="G2472" s="3">
        <f t="shared" si="152"/>
        <v>1.9346601790248608E-2</v>
      </c>
      <c r="H2472" s="3">
        <f>1-E2472/MAX(E$2:E2472)</f>
        <v>0.38868168515619683</v>
      </c>
      <c r="I2472" s="32">
        <v>557.11111111111063</v>
      </c>
      <c r="J2472" s="32">
        <v>511.11111111111063</v>
      </c>
      <c r="K2472" s="34">
        <f ca="1">IF(ROW()&gt;计算结果!B$18+1,SUM(OFFSET(I2472,0,0,-计算结果!B$18,1))-SUM(OFFSET(J2472,0,0,-计算结果!B$18,1)),SUM(OFFSET(I2472,0,0,-ROW(),1))-SUM(OFFSET(J2472,0,0,-ROW(),1)))</f>
        <v>7249.0000000000036</v>
      </c>
      <c r="L2472" s="35" t="str">
        <f t="shared" ca="1" si="153"/>
        <v>买</v>
      </c>
      <c r="M2472" s="4" t="str">
        <f t="shared" ca="1" si="154"/>
        <v/>
      </c>
      <c r="N2472" s="3">
        <f ca="1">IF(L2471="买",E2472/E2471-1,0)-IF(M2472=1,计算结果!B$17,0)</f>
        <v>1.9346601790248608E-2</v>
      </c>
      <c r="O2472" s="2">
        <f t="shared" ca="1" si="155"/>
        <v>3.5560295116510114</v>
      </c>
      <c r="P2472" s="3">
        <f ca="1">1-O2472/MAX(O$2:O2472)</f>
        <v>0.36979526586747791</v>
      </c>
    </row>
    <row r="2473" spans="1:16" x14ac:dyDescent="0.15">
      <c r="A2473" s="1">
        <v>42076</v>
      </c>
      <c r="B2473">
        <v>3604.67</v>
      </c>
      <c r="C2473">
        <v>3641.39</v>
      </c>
      <c r="D2473">
        <v>3594.74</v>
      </c>
      <c r="E2473" s="2">
        <v>3617.66</v>
      </c>
      <c r="F2473" s="16">
        <v>297298526208</v>
      </c>
      <c r="G2473" s="3">
        <f t="shared" si="152"/>
        <v>6.9081840549536366E-3</v>
      </c>
      <c r="H2473" s="3">
        <f>1-E2473/MAX(E$2:E2473)</f>
        <v>0.38445858572109171</v>
      </c>
      <c r="I2473" s="32">
        <v>829.97674418604663</v>
      </c>
      <c r="J2473" s="32">
        <v>206.97674418604663</v>
      </c>
      <c r="K2473" s="34">
        <f ca="1">IF(ROW()&gt;计算结果!B$18+1,SUM(OFFSET(I2473,0,0,-计算结果!B$18,1))-SUM(OFFSET(J2473,0,0,-计算结果!B$18,1)),SUM(OFFSET(I2473,0,0,-ROW(),1))-SUM(OFFSET(J2473,0,0,-ROW(),1)))</f>
        <v>7762.9999999999964</v>
      </c>
      <c r="L2473" s="35" t="str">
        <f t="shared" ca="1" si="153"/>
        <v>买</v>
      </c>
      <c r="M2473" s="4" t="str">
        <f t="shared" ca="1" si="154"/>
        <v/>
      </c>
      <c r="N2473" s="3">
        <f ca="1">IF(L2472="买",E2473/E2472-1,0)-IF(M2473=1,计算结果!B$17,0)</f>
        <v>6.9081840549536366E-3</v>
      </c>
      <c r="O2473" s="2">
        <f t="shared" ca="1" si="155"/>
        <v>3.5805952180223435</v>
      </c>
      <c r="P2473" s="3">
        <f ca="1">1-O2473/MAX(O$2:O2473)</f>
        <v>0.36544169557178741</v>
      </c>
    </row>
    <row r="2474" spans="1:16" x14ac:dyDescent="0.15">
      <c r="A2474" s="1">
        <v>42079</v>
      </c>
      <c r="B2474">
        <v>3641.77</v>
      </c>
      <c r="C2474">
        <v>3705.74</v>
      </c>
      <c r="D2474">
        <v>3621.12</v>
      </c>
      <c r="E2474" s="2">
        <v>3705.67</v>
      </c>
      <c r="F2474" s="16">
        <v>358497583104</v>
      </c>
      <c r="G2474" s="3">
        <f t="shared" si="152"/>
        <v>2.4327880453110629E-2</v>
      </c>
      <c r="H2474" s="3">
        <f>1-E2474/MAX(E$2:E2474)</f>
        <v>0.36948376778057579</v>
      </c>
      <c r="I2474" s="32">
        <v>1040</v>
      </c>
      <c r="J2474" s="32">
        <v>13</v>
      </c>
      <c r="K2474" s="34">
        <f ca="1">IF(ROW()&gt;计算结果!B$18+1,SUM(OFFSET(I2474,0,0,-计算结果!B$18,1))-SUM(OFFSET(J2474,0,0,-计算结果!B$18,1)),SUM(OFFSET(I2474,0,0,-ROW(),1))-SUM(OFFSET(J2474,0,0,-ROW(),1)))</f>
        <v>8580</v>
      </c>
      <c r="L2474" s="35" t="str">
        <f t="shared" ca="1" si="153"/>
        <v>买</v>
      </c>
      <c r="M2474" s="4" t="str">
        <f t="shared" ca="1" si="154"/>
        <v/>
      </c>
      <c r="N2474" s="3">
        <f ca="1">IF(L2473="买",E2474/E2473-1,0)-IF(M2474=1,计算结果!B$17,0)</f>
        <v>2.4327880453110629E-2</v>
      </c>
      <c r="O2474" s="2">
        <f t="shared" ca="1" si="155"/>
        <v>3.6677035104373705</v>
      </c>
      <c r="P2474" s="3">
        <f ca="1">1-O2474/MAX(O$2:O2474)</f>
        <v>0.35000423700112926</v>
      </c>
    </row>
    <row r="2475" spans="1:16" x14ac:dyDescent="0.15">
      <c r="A2475" s="1">
        <v>42080</v>
      </c>
      <c r="B2475">
        <v>3733.96</v>
      </c>
      <c r="C2475">
        <v>3762.58</v>
      </c>
      <c r="D2475">
        <v>3716.81</v>
      </c>
      <c r="E2475" s="2">
        <v>3757.12</v>
      </c>
      <c r="F2475" s="16">
        <v>455003832320</v>
      </c>
      <c r="G2475" s="3">
        <f t="shared" si="152"/>
        <v>1.388412891595836E-2</v>
      </c>
      <c r="H2475" s="3">
        <f>1-E2475/MAX(E$2:E2475)</f>
        <v>0.36072959912883684</v>
      </c>
      <c r="I2475" s="32">
        <v>770.02564102564099</v>
      </c>
      <c r="J2475" s="32">
        <v>261.02564102564099</v>
      </c>
      <c r="K2475" s="34">
        <f ca="1">IF(ROW()&gt;计算结果!B$18+1,SUM(OFFSET(I2475,0,0,-计算结果!B$18,1))-SUM(OFFSET(J2475,0,0,-计算结果!B$18,1)),SUM(OFFSET(I2475,0,0,-ROW(),1))-SUM(OFFSET(J2475,0,0,-ROW(),1)))</f>
        <v>9261.0000000000036</v>
      </c>
      <c r="L2475" s="35" t="str">
        <f t="shared" ca="1" si="153"/>
        <v>买</v>
      </c>
      <c r="M2475" s="4" t="str">
        <f t="shared" ca="1" si="154"/>
        <v/>
      </c>
      <c r="N2475" s="3">
        <f ca="1">IF(L2474="买",E2475/E2474-1,0)-IF(M2475=1,计算结果!B$17,0)</f>
        <v>1.388412891595836E-2</v>
      </c>
      <c r="O2475" s="2">
        <f t="shared" ca="1" si="155"/>
        <v>3.7186263788017961</v>
      </c>
      <c r="P2475" s="3">
        <f ca="1">1-O2475/MAX(O$2:O2475)</f>
        <v>0.34097961203282623</v>
      </c>
    </row>
    <row r="2476" spans="1:16" x14ac:dyDescent="0.15">
      <c r="A2476" s="1">
        <v>42081</v>
      </c>
      <c r="B2476">
        <v>3769.09</v>
      </c>
      <c r="C2476">
        <v>3846.06</v>
      </c>
      <c r="D2476">
        <v>3763.85</v>
      </c>
      <c r="E2476" s="2">
        <v>3846.06</v>
      </c>
      <c r="F2476" s="16">
        <v>484465541120</v>
      </c>
      <c r="G2476" s="3">
        <f t="shared" si="152"/>
        <v>2.3672387360531566E-2</v>
      </c>
      <c r="H2476" s="3">
        <f>1-E2476/MAX(E$2:E2476)</f>
        <v>0.34559654257129246</v>
      </c>
      <c r="I2476" s="32">
        <v>910</v>
      </c>
      <c r="J2476" s="32">
        <v>130</v>
      </c>
      <c r="K2476" s="34">
        <f ca="1">IF(ROW()&gt;计算结果!B$18+1,SUM(OFFSET(I2476,0,0,-计算结果!B$18,1))-SUM(OFFSET(J2476,0,0,-计算结果!B$18,1)),SUM(OFFSET(I2476,0,0,-ROW(),1))-SUM(OFFSET(J2476,0,0,-ROW(),1)))</f>
        <v>10298</v>
      </c>
      <c r="L2476" s="35" t="str">
        <f t="shared" ca="1" si="153"/>
        <v>买</v>
      </c>
      <c r="M2476" s="4" t="str">
        <f t="shared" ca="1" si="154"/>
        <v/>
      </c>
      <c r="N2476" s="3">
        <f ca="1">IF(L2475="买",E2476/E2475-1,0)-IF(M2476=1,计算结果!B$17,0)</f>
        <v>2.3672387360531566E-2</v>
      </c>
      <c r="O2476" s="2">
        <f t="shared" ca="1" si="155"/>
        <v>3.8066551428898832</v>
      </c>
      <c r="P2476" s="3">
        <f ca="1">1-O2476/MAX(O$2:O2476)</f>
        <v>0.3253790261303795</v>
      </c>
    </row>
    <row r="2477" spans="1:16" x14ac:dyDescent="0.15">
      <c r="A2477" s="1">
        <v>42082</v>
      </c>
      <c r="B2477">
        <v>3851.25</v>
      </c>
      <c r="C2477">
        <v>3859.13</v>
      </c>
      <c r="D2477">
        <v>3809.71</v>
      </c>
      <c r="E2477" s="2">
        <v>3839.74</v>
      </c>
      <c r="F2477" s="16">
        <v>463212806144</v>
      </c>
      <c r="G2477" s="3">
        <f t="shared" si="152"/>
        <v>-1.6432400950583403E-3</v>
      </c>
      <c r="H2477" s="3">
        <f>1-E2477/MAX(E$2:E2477)</f>
        <v>0.34667188457088416</v>
      </c>
      <c r="I2477" s="32">
        <v>532.88888888888846</v>
      </c>
      <c r="J2477" s="32">
        <v>488.88888888888846</v>
      </c>
      <c r="K2477" s="34">
        <f ca="1">IF(ROW()&gt;计算结果!B$18+1,SUM(OFFSET(I2477,0,0,-计算结果!B$18,1))-SUM(OFFSET(J2477,0,0,-计算结果!B$18,1)),SUM(OFFSET(I2477,0,0,-ROW(),1))-SUM(OFFSET(J2477,0,0,-ROW(),1)))</f>
        <v>9639.0000000000036</v>
      </c>
      <c r="L2477" s="35" t="str">
        <f t="shared" ca="1" si="153"/>
        <v>买</v>
      </c>
      <c r="M2477" s="4" t="str">
        <f t="shared" ca="1" si="154"/>
        <v/>
      </c>
      <c r="N2477" s="3">
        <f ca="1">IF(L2476="买",E2477/E2476-1,0)-IF(M2477=1,计算结果!B$17,0)</f>
        <v>-1.6432400950583403E-3</v>
      </c>
      <c r="O2477" s="2">
        <f t="shared" ca="1" si="155"/>
        <v>3.8003998945310267</v>
      </c>
      <c r="P2477" s="3">
        <f ca="1">1-O2477/MAX(O$2:O2477)</f>
        <v>0.3264875903636093</v>
      </c>
    </row>
    <row r="2478" spans="1:16" x14ac:dyDescent="0.15">
      <c r="A2478" s="1">
        <v>42083</v>
      </c>
      <c r="B2478">
        <v>3852.49</v>
      </c>
      <c r="C2478">
        <v>3916.86</v>
      </c>
      <c r="D2478">
        <v>3832.42</v>
      </c>
      <c r="E2478" s="2">
        <v>3892.57</v>
      </c>
      <c r="F2478" s="16">
        <v>544468369408</v>
      </c>
      <c r="G2478" s="3">
        <f t="shared" si="152"/>
        <v>1.3758744081630692E-2</v>
      </c>
      <c r="H2478" s="3">
        <f>1-E2478/MAX(E$2:E2478)</f>
        <v>0.33768291022936092</v>
      </c>
      <c r="I2478" s="32">
        <v>610.50000000000011</v>
      </c>
      <c r="J2478" s="32">
        <v>412.50000000000011</v>
      </c>
      <c r="K2478" s="34">
        <f ca="1">IF(ROW()&gt;计算结果!B$18+1,SUM(OFFSET(I2478,0,0,-计算结果!B$18,1))-SUM(OFFSET(J2478,0,0,-计算结果!B$18,1)),SUM(OFFSET(I2478,0,0,-ROW(),1))-SUM(OFFSET(J2478,0,0,-ROW(),1)))</f>
        <v>9447.0000000000073</v>
      </c>
      <c r="L2478" s="35" t="str">
        <f t="shared" ca="1" si="153"/>
        <v>买</v>
      </c>
      <c r="M2478" s="4" t="str">
        <f t="shared" ca="1" si="154"/>
        <v/>
      </c>
      <c r="N2478" s="3">
        <f ca="1">IF(L2477="买",E2478/E2477-1,0)-IF(M2478=1,计算结果!B$17,0)</f>
        <v>1.3758744081630692E-2</v>
      </c>
      <c r="O2478" s="2">
        <f t="shared" ca="1" si="155"/>
        <v>3.8526886240877354</v>
      </c>
      <c r="P2478" s="3">
        <f ca="1">1-O2478/MAX(O$2:O2478)</f>
        <v>0.3172209054836197</v>
      </c>
    </row>
    <row r="2479" spans="1:16" x14ac:dyDescent="0.15">
      <c r="A2479" s="1">
        <v>42086</v>
      </c>
      <c r="B2479">
        <v>3923.08</v>
      </c>
      <c r="C2479">
        <v>3972.3</v>
      </c>
      <c r="D2479">
        <v>3922.21</v>
      </c>
      <c r="E2479" s="2">
        <v>3972.06</v>
      </c>
      <c r="F2479" s="16">
        <v>519760216064</v>
      </c>
      <c r="G2479" s="3">
        <f t="shared" si="152"/>
        <v>2.0420955820961373E-2</v>
      </c>
      <c r="H2479" s="3">
        <f>1-E2479/MAX(E$2:E2479)</f>
        <v>0.32415776219968695</v>
      </c>
      <c r="I2479" s="32">
        <v>940.9424206815512</v>
      </c>
      <c r="J2479" s="32">
        <v>98.942420681551198</v>
      </c>
      <c r="K2479" s="34">
        <f ca="1">IF(ROW()&gt;计算结果!B$18+1,SUM(OFFSET(I2479,0,0,-计算结果!B$18,1))-SUM(OFFSET(J2479,0,0,-计算结果!B$18,1)),SUM(OFFSET(I2479,0,0,-ROW(),1))-SUM(OFFSET(J2479,0,0,-ROW(),1)))</f>
        <v>9569</v>
      </c>
      <c r="L2479" s="35" t="str">
        <f t="shared" ca="1" si="153"/>
        <v>买</v>
      </c>
      <c r="M2479" s="4" t="str">
        <f t="shared" ca="1" si="154"/>
        <v/>
      </c>
      <c r="N2479" s="3">
        <f ca="1">IF(L2478="买",E2479/E2478-1,0)-IF(M2479=1,计算结果!B$17,0)</f>
        <v>2.0420955820961373E-2</v>
      </c>
      <c r="O2479" s="2">
        <f t="shared" ca="1" si="155"/>
        <v>3.9313642082721514</v>
      </c>
      <c r="P2479" s="3">
        <f ca="1">1-O2479/MAX(O$2:O2479)</f>
        <v>0.30327790375902475</v>
      </c>
    </row>
    <row r="2480" spans="1:16" x14ac:dyDescent="0.15">
      <c r="A2480" s="1">
        <v>42087</v>
      </c>
      <c r="B2480">
        <v>3980.07</v>
      </c>
      <c r="C2480">
        <v>3989.86</v>
      </c>
      <c r="D2480">
        <v>3883.78</v>
      </c>
      <c r="E2480" s="2">
        <v>3973.05</v>
      </c>
      <c r="F2480" s="16">
        <v>591066824704</v>
      </c>
      <c r="G2480" s="3">
        <f t="shared" si="152"/>
        <v>2.4924094802192265E-4</v>
      </c>
      <c r="H2480" s="3">
        <f>1-E2480/MAX(E$2:E2480)</f>
        <v>0.32398931463962422</v>
      </c>
      <c r="I2480" s="32">
        <v>388.53658536585357</v>
      </c>
      <c r="J2480" s="32">
        <v>658.53658536585363</v>
      </c>
      <c r="K2480" s="34">
        <f ca="1">IF(ROW()&gt;计算结果!B$18+1,SUM(OFFSET(I2480,0,0,-计算结果!B$18,1))-SUM(OFFSET(J2480,0,0,-计算结果!B$18,1)),SUM(OFFSET(I2480,0,0,-ROW(),1))-SUM(OFFSET(J2480,0,0,-ROW(),1)))</f>
        <v>9908.0000000000036</v>
      </c>
      <c r="L2480" s="35" t="str">
        <f t="shared" ca="1" si="153"/>
        <v>买</v>
      </c>
      <c r="M2480" s="4" t="str">
        <f t="shared" ca="1" si="154"/>
        <v/>
      </c>
      <c r="N2480" s="3">
        <f ca="1">IF(L2479="买",E2480/E2479-1,0)-IF(M2480=1,计算结果!B$17,0)</f>
        <v>2.4924094802192265E-4</v>
      </c>
      <c r="O2480" s="2">
        <f t="shared" ca="1" si="155"/>
        <v>3.9323440652144406</v>
      </c>
      <c r="P2480" s="3">
        <f ca="1">1-O2480/MAX(O$2:O2480)</f>
        <v>0.30310425208324987</v>
      </c>
    </row>
    <row r="2481" spans="1:16" x14ac:dyDescent="0.15">
      <c r="A2481" s="1">
        <v>42088</v>
      </c>
      <c r="B2481">
        <v>3961.58</v>
      </c>
      <c r="C2481">
        <v>3980.72</v>
      </c>
      <c r="D2481">
        <v>3913.99</v>
      </c>
      <c r="E2481" s="2">
        <v>3940.41</v>
      </c>
      <c r="F2481" s="16">
        <v>501733883904</v>
      </c>
      <c r="G2481" s="3">
        <f t="shared" si="152"/>
        <v>-8.2153509268698688E-3</v>
      </c>
      <c r="H2481" s="3">
        <f>1-E2481/MAX(E$2:E2481)</f>
        <v>0.32954297965017354</v>
      </c>
      <c r="I2481" s="32">
        <v>587.99999999999943</v>
      </c>
      <c r="J2481" s="32">
        <v>599.99999999999943</v>
      </c>
      <c r="K2481" s="34">
        <f ca="1">IF(ROW()&gt;计算结果!B$18+1,SUM(OFFSET(I2481,0,0,-计算结果!B$18,1))-SUM(OFFSET(J2481,0,0,-计算结果!B$18,1)),SUM(OFFSET(I2481,0,0,-ROW(),1))-SUM(OFFSET(J2481,0,0,-ROW(),1)))</f>
        <v>9540</v>
      </c>
      <c r="L2481" s="35" t="str">
        <f t="shared" ca="1" si="153"/>
        <v>买</v>
      </c>
      <c r="M2481" s="4" t="str">
        <f t="shared" ca="1" si="154"/>
        <v/>
      </c>
      <c r="N2481" s="3">
        <f ca="1">IF(L2480="买",E2481/E2480-1,0)-IF(M2481=1,计算结果!B$17,0)</f>
        <v>-8.2153509268698688E-3</v>
      </c>
      <c r="O2481" s="2">
        <f t="shared" ca="1" si="155"/>
        <v>3.9000384787535101</v>
      </c>
      <c r="P2481" s="3">
        <f ca="1">1-O2481/MAX(O$2:O2481)</f>
        <v>0.30882949521182934</v>
      </c>
    </row>
    <row r="2482" spans="1:16" x14ac:dyDescent="0.15">
      <c r="A2482" s="1">
        <v>42089</v>
      </c>
      <c r="B2482">
        <v>3921.75</v>
      </c>
      <c r="C2482">
        <v>3992</v>
      </c>
      <c r="D2482">
        <v>3892.88</v>
      </c>
      <c r="E2482" s="2">
        <v>3950</v>
      </c>
      <c r="F2482" s="16">
        <v>468538490880</v>
      </c>
      <c r="G2482" s="3">
        <f t="shared" si="152"/>
        <v>2.4337568933181508E-3</v>
      </c>
      <c r="H2482" s="3">
        <f>1-E2482/MAX(E$2:E2482)</f>
        <v>0.32791125025522361</v>
      </c>
      <c r="I2482" s="32">
        <v>452.00000000000011</v>
      </c>
      <c r="J2482" s="32">
        <v>565.00000000000011</v>
      </c>
      <c r="K2482" s="34">
        <f ca="1">IF(ROW()&gt;计算结果!B$18+1,SUM(OFFSET(I2482,0,0,-计算结果!B$18,1))-SUM(OFFSET(J2482,0,0,-计算结果!B$18,1)),SUM(OFFSET(I2482,0,0,-ROW(),1))-SUM(OFFSET(J2482,0,0,-ROW(),1)))</f>
        <v>10219</v>
      </c>
      <c r="L2482" s="35" t="str">
        <f t="shared" ca="1" si="153"/>
        <v>买</v>
      </c>
      <c r="M2482" s="4" t="str">
        <f t="shared" ca="1" si="154"/>
        <v/>
      </c>
      <c r="N2482" s="3">
        <f ca="1">IF(L2481="买",E2482/E2481-1,0)-IF(M2482=1,计算结果!B$17,0)</f>
        <v>2.4337568933181508E-3</v>
      </c>
      <c r="O2482" s="2">
        <f t="shared" ca="1" si="155"/>
        <v>3.9095302242853824</v>
      </c>
      <c r="P2482" s="3">
        <f ca="1">1-O2482/MAX(O$2:O2482)</f>
        <v>0.30714735423134298</v>
      </c>
    </row>
    <row r="2483" spans="1:16" x14ac:dyDescent="0.15">
      <c r="A2483" s="1">
        <v>42090</v>
      </c>
      <c r="B2483">
        <v>3957.54</v>
      </c>
      <c r="C2483">
        <v>3993.03</v>
      </c>
      <c r="D2483">
        <v>3932.87</v>
      </c>
      <c r="E2483" s="2">
        <v>3971.7</v>
      </c>
      <c r="F2483" s="16">
        <v>393132343296</v>
      </c>
      <c r="G2483" s="3">
        <f t="shared" si="152"/>
        <v>5.4936708860759964E-3</v>
      </c>
      <c r="H2483" s="3">
        <f>1-E2483/MAX(E$2:E2483)</f>
        <v>0.32421901585789148</v>
      </c>
      <c r="I2483" s="32">
        <v>705.72413793103453</v>
      </c>
      <c r="J2483" s="32">
        <v>326.72413793103453</v>
      </c>
      <c r="K2483" s="34">
        <f ca="1">IF(ROW()&gt;计算结果!B$18+1,SUM(OFFSET(I2483,0,0,-计算结果!B$18,1))-SUM(OFFSET(J2483,0,0,-计算结果!B$18,1)),SUM(OFFSET(I2483,0,0,-ROW(),1))-SUM(OFFSET(J2483,0,0,-ROW(),1)))</f>
        <v>9660</v>
      </c>
      <c r="L2483" s="35" t="str">
        <f t="shared" ca="1" si="153"/>
        <v>买</v>
      </c>
      <c r="M2483" s="4" t="str">
        <f t="shared" ca="1" si="154"/>
        <v/>
      </c>
      <c r="N2483" s="3">
        <f ca="1">IF(L2482="买",E2483/E2482-1,0)-IF(M2483=1,计算结果!B$17,0)</f>
        <v>5.4936708860759964E-3</v>
      </c>
      <c r="O2483" s="2">
        <f t="shared" ca="1" si="155"/>
        <v>3.9310078966567734</v>
      </c>
      <c r="P2483" s="3">
        <f ca="1">1-O2483/MAX(O$2:O2483)</f>
        <v>0.30334104982294297</v>
      </c>
    </row>
    <row r="2484" spans="1:16" x14ac:dyDescent="0.15">
      <c r="A2484" s="1">
        <v>42093</v>
      </c>
      <c r="B2484">
        <v>3999.02</v>
      </c>
      <c r="C2484">
        <v>4101.6499999999996</v>
      </c>
      <c r="D2484">
        <v>3999.02</v>
      </c>
      <c r="E2484" s="2">
        <v>4088.18</v>
      </c>
      <c r="F2484" s="16">
        <v>546211069952</v>
      </c>
      <c r="G2484" s="3">
        <f t="shared" si="152"/>
        <v>2.9327492005942091E-2</v>
      </c>
      <c r="H2484" s="3">
        <f>1-E2484/MAX(E$2:E2484)</f>
        <v>0.30440005444769613</v>
      </c>
      <c r="I2484" s="32">
        <v>789.16513761467888</v>
      </c>
      <c r="J2484" s="32">
        <v>248.16513761467888</v>
      </c>
      <c r="K2484" s="34">
        <f ca="1">IF(ROW()&gt;计算结果!B$18+1,SUM(OFFSET(I2484,0,0,-计算结果!B$18,1))-SUM(OFFSET(J2484,0,0,-计算结果!B$18,1)),SUM(OFFSET(I2484,0,0,-ROW(),1))-SUM(OFFSET(J2484,0,0,-ROW(),1)))</f>
        <v>9770.9999999999964</v>
      </c>
      <c r="L2484" s="35" t="str">
        <f t="shared" ca="1" si="153"/>
        <v>买</v>
      </c>
      <c r="M2484" s="4" t="str">
        <f t="shared" ca="1" si="154"/>
        <v/>
      </c>
      <c r="N2484" s="3">
        <f ca="1">IF(L2483="买",E2484/E2483-1,0)-IF(M2484=1,计算结果!B$17,0)</f>
        <v>2.9327492005942091E-2</v>
      </c>
      <c r="O2484" s="2">
        <f t="shared" ca="1" si="155"/>
        <v>4.0462944993212702</v>
      </c>
      <c r="P2484" s="3">
        <f ca="1">1-O2484/MAX(O$2:O2484)</f>
        <v>0.28290979003075722</v>
      </c>
    </row>
    <row r="2485" spans="1:16" x14ac:dyDescent="0.15">
      <c r="A2485" s="1">
        <v>42094</v>
      </c>
      <c r="B2485">
        <v>4138.8900000000003</v>
      </c>
      <c r="C2485">
        <v>4166.0200000000004</v>
      </c>
      <c r="D2485">
        <v>4037.77</v>
      </c>
      <c r="E2485" s="2">
        <v>4051.2</v>
      </c>
      <c r="F2485" s="16">
        <v>598121709568</v>
      </c>
      <c r="G2485" s="3">
        <f t="shared" si="152"/>
        <v>-9.0455899691305186E-3</v>
      </c>
      <c r="H2485" s="3">
        <f>1-E2485/MAX(E$2:E2485)</f>
        <v>0.31069216633771179</v>
      </c>
      <c r="I2485" s="32">
        <v>336.92307692307691</v>
      </c>
      <c r="J2485" s="32">
        <v>701.92307692307691</v>
      </c>
      <c r="K2485" s="34">
        <f ca="1">IF(ROW()&gt;计算结果!B$18+1,SUM(OFFSET(I2485,0,0,-计算结果!B$18,1))-SUM(OFFSET(J2485,0,0,-计算结果!B$18,1)),SUM(OFFSET(I2485,0,0,-ROW(),1))-SUM(OFFSET(J2485,0,0,-ROW(),1)))</f>
        <v>9168.0000000000036</v>
      </c>
      <c r="L2485" s="35" t="str">
        <f t="shared" ca="1" si="153"/>
        <v>买</v>
      </c>
      <c r="M2485" s="4" t="str">
        <f t="shared" ca="1" si="154"/>
        <v/>
      </c>
      <c r="N2485" s="3">
        <f ca="1">IF(L2484="买",E2485/E2484-1,0)-IF(M2485=1,计算结果!B$17,0)</f>
        <v>-9.0455899691305186E-3</v>
      </c>
      <c r="O2485" s="2">
        <f t="shared" ca="1" si="155"/>
        <v>4.0096933783860615</v>
      </c>
      <c r="P2485" s="3">
        <f ca="1">1-O2485/MAX(O$2:O2485)</f>
        <v>0.28939629404101674</v>
      </c>
    </row>
    <row r="2486" spans="1:16" x14ac:dyDescent="0.15">
      <c r="A2486" s="1">
        <v>42095</v>
      </c>
      <c r="B2486">
        <v>4057.5</v>
      </c>
      <c r="C2486">
        <v>4139.5</v>
      </c>
      <c r="D2486">
        <v>4046.94</v>
      </c>
      <c r="E2486" s="2">
        <v>4123.8999999999996</v>
      </c>
      <c r="F2486" s="16">
        <v>466596888576</v>
      </c>
      <c r="G2486" s="3">
        <f t="shared" si="152"/>
        <v>1.7945300157977906E-2</v>
      </c>
      <c r="H2486" s="3">
        <f>1-E2486/MAX(E$2:E2486)</f>
        <v>0.29832233036139666</v>
      </c>
      <c r="I2486" s="32">
        <v>971.97077922077926</v>
      </c>
      <c r="J2486" s="32">
        <v>72.970779220779264</v>
      </c>
      <c r="K2486" s="34">
        <f ca="1">IF(ROW()&gt;计算结果!B$18+1,SUM(OFFSET(I2486,0,0,-计算结果!B$18,1))-SUM(OFFSET(J2486,0,0,-计算结果!B$18,1)),SUM(OFFSET(I2486,0,0,-ROW(),1))-SUM(OFFSET(J2486,0,0,-ROW(),1)))</f>
        <v>9641.9999999999927</v>
      </c>
      <c r="L2486" s="35" t="str">
        <f t="shared" ca="1" si="153"/>
        <v>买</v>
      </c>
      <c r="M2486" s="4" t="str">
        <f t="shared" ca="1" si="154"/>
        <v/>
      </c>
      <c r="N2486" s="3">
        <f ca="1">IF(L2485="买",E2486/E2485-1,0)-IF(M2486=1,计算结果!B$17,0)</f>
        <v>1.7945300157977906E-2</v>
      </c>
      <c r="O2486" s="2">
        <f t="shared" ca="1" si="155"/>
        <v>4.0816485296026563</v>
      </c>
      <c r="P2486" s="3">
        <f ca="1">1-O2486/MAX(O$2:O2486)</f>
        <v>0.27664429724421125</v>
      </c>
    </row>
    <row r="2487" spans="1:16" x14ac:dyDescent="0.15">
      <c r="A2487" s="1">
        <v>42096</v>
      </c>
      <c r="B2487">
        <v>4149.95</v>
      </c>
      <c r="C2487">
        <v>4156.84</v>
      </c>
      <c r="D2487">
        <v>4068.65</v>
      </c>
      <c r="E2487" s="2">
        <v>4124.78</v>
      </c>
      <c r="F2487" s="16">
        <v>476617834496</v>
      </c>
      <c r="G2487" s="3">
        <f t="shared" si="152"/>
        <v>2.1339023739663787E-4</v>
      </c>
      <c r="H2487" s="3">
        <f>1-E2487/MAX(E$2:E2487)</f>
        <v>0.29817259919689654</v>
      </c>
      <c r="I2487" s="32">
        <v>775.5</v>
      </c>
      <c r="J2487" s="32">
        <v>258.5</v>
      </c>
      <c r="K2487" s="34">
        <f ca="1">IF(ROW()&gt;计算结果!B$18+1,SUM(OFFSET(I2487,0,0,-计算结果!B$18,1))-SUM(OFFSET(J2487,0,0,-计算结果!B$18,1)),SUM(OFFSET(I2487,0,0,-ROW(),1))-SUM(OFFSET(J2487,0,0,-ROW(),1)))</f>
        <v>10308.999999999993</v>
      </c>
      <c r="L2487" s="35" t="str">
        <f t="shared" ca="1" si="153"/>
        <v>买</v>
      </c>
      <c r="M2487" s="4" t="str">
        <f t="shared" ca="1" si="154"/>
        <v/>
      </c>
      <c r="N2487" s="3">
        <f ca="1">IF(L2486="买",E2487/E2486-1,0)-IF(M2487=1,计算结果!B$17,0)</f>
        <v>2.1339023739663787E-4</v>
      </c>
      <c r="O2487" s="2">
        <f t="shared" ca="1" si="155"/>
        <v>4.0825195135513574</v>
      </c>
      <c r="P2487" s="3">
        <f ca="1">1-O2487/MAX(O$2:O2487)</f>
        <v>0.27648994019907813</v>
      </c>
    </row>
    <row r="2488" spans="1:16" x14ac:dyDescent="0.15">
      <c r="A2488" s="1">
        <v>42097</v>
      </c>
      <c r="B2488">
        <v>4104.67</v>
      </c>
      <c r="C2488">
        <v>4170.5600000000004</v>
      </c>
      <c r="D2488">
        <v>4092.38</v>
      </c>
      <c r="E2488" s="2">
        <v>4170.54</v>
      </c>
      <c r="F2488" s="16">
        <v>466965594112</v>
      </c>
      <c r="G2488" s="3">
        <f t="shared" si="152"/>
        <v>1.1093925009333816E-2</v>
      </c>
      <c r="H2488" s="3">
        <f>1-E2488/MAX(E$2:E2488)</f>
        <v>0.29038657864289119</v>
      </c>
      <c r="I2488" s="32">
        <v>777</v>
      </c>
      <c r="J2488" s="32">
        <v>259</v>
      </c>
      <c r="K2488" s="34">
        <f ca="1">IF(ROW()&gt;计算结果!B$18+1,SUM(OFFSET(I2488,0,0,-计算结果!B$18,1))-SUM(OFFSET(J2488,0,0,-计算结果!B$18,1)),SUM(OFFSET(I2488,0,0,-ROW(),1))-SUM(OFFSET(J2488,0,0,-ROW(),1)))</f>
        <v>11333.999999999996</v>
      </c>
      <c r="L2488" s="35" t="str">
        <f t="shared" ca="1" si="153"/>
        <v>买</v>
      </c>
      <c r="M2488" s="4" t="str">
        <f t="shared" ca="1" si="154"/>
        <v/>
      </c>
      <c r="N2488" s="3">
        <f ca="1">IF(L2487="买",E2488/E2487-1,0)-IF(M2488=1,计算结果!B$17,0)</f>
        <v>1.1093925009333816E-2</v>
      </c>
      <c r="O2488" s="2">
        <f t="shared" ca="1" si="155"/>
        <v>4.1278106788838382</v>
      </c>
      <c r="P2488" s="3">
        <f ca="1">1-O2488/MAX(O$2:O2488)</f>
        <v>0.26846337385214802</v>
      </c>
    </row>
    <row r="2489" spans="1:16" x14ac:dyDescent="0.15">
      <c r="A2489" s="1">
        <v>42101</v>
      </c>
      <c r="B2489">
        <v>4213.8900000000003</v>
      </c>
      <c r="C2489">
        <v>4260.47</v>
      </c>
      <c r="D2489">
        <v>4197.0200000000004</v>
      </c>
      <c r="E2489" s="2">
        <v>4260.04</v>
      </c>
      <c r="F2489" s="16">
        <v>564646313984</v>
      </c>
      <c r="G2489" s="3">
        <f t="shared" si="152"/>
        <v>2.146005073683499E-2</v>
      </c>
      <c r="H2489" s="3">
        <f>1-E2489/MAX(E$2:E2489)</f>
        <v>0.27515823861702848</v>
      </c>
      <c r="I2489" s="32">
        <v>897.90656063618292</v>
      </c>
      <c r="J2489" s="32">
        <v>148.90656063618292</v>
      </c>
      <c r="K2489" s="34">
        <f ca="1">IF(ROW()&gt;计算结果!B$18+1,SUM(OFFSET(I2489,0,0,-计算结果!B$18,1))-SUM(OFFSET(J2489,0,0,-计算结果!B$18,1)),SUM(OFFSET(I2489,0,0,-ROW(),1))-SUM(OFFSET(J2489,0,0,-ROW(),1)))</f>
        <v>12160.999999999996</v>
      </c>
      <c r="L2489" s="35" t="str">
        <f t="shared" ca="1" si="153"/>
        <v>买</v>
      </c>
      <c r="M2489" s="4" t="str">
        <f t="shared" ca="1" si="154"/>
        <v/>
      </c>
      <c r="N2489" s="3">
        <f ca="1">IF(L2488="买",E2489/E2488-1,0)-IF(M2489=1,计算结果!B$17,0)</f>
        <v>2.146005073683499E-2</v>
      </c>
      <c r="O2489" s="2">
        <f t="shared" ca="1" si="155"/>
        <v>4.2163937054847347</v>
      </c>
      <c r="P2489" s="3">
        <f ca="1">1-O2489/MAX(O$2:O2489)</f>
        <v>0.25276456073916198</v>
      </c>
    </row>
    <row r="2490" spans="1:16" x14ac:dyDescent="0.15">
      <c r="A2490" s="1">
        <v>42102</v>
      </c>
      <c r="B2490">
        <v>4277.45</v>
      </c>
      <c r="C2490">
        <v>4304.78</v>
      </c>
      <c r="D2490">
        <v>4204.83</v>
      </c>
      <c r="E2490" s="2">
        <v>4295.8</v>
      </c>
      <c r="F2490" s="16">
        <v>658308071424</v>
      </c>
      <c r="G2490" s="3">
        <f t="shared" si="152"/>
        <v>8.3942873775832982E-3</v>
      </c>
      <c r="H2490" s="3">
        <f>1-E2490/MAX(E$2:E2490)</f>
        <v>0.26907370856870616</v>
      </c>
      <c r="I2490" s="32">
        <v>369.78260869565224</v>
      </c>
      <c r="J2490" s="32">
        <v>684.78260869565224</v>
      </c>
      <c r="K2490" s="34">
        <f ca="1">IF(ROW()&gt;计算结果!B$18+1,SUM(OFFSET(I2490,0,0,-计算结果!B$18,1))-SUM(OFFSET(J2490,0,0,-计算结果!B$18,1)),SUM(OFFSET(I2490,0,0,-ROW(),1))-SUM(OFFSET(J2490,0,0,-ROW(),1)))</f>
        <v>12096</v>
      </c>
      <c r="L2490" s="35" t="str">
        <f t="shared" ca="1" si="153"/>
        <v>买</v>
      </c>
      <c r="M2490" s="4" t="str">
        <f t="shared" ca="1" si="154"/>
        <v/>
      </c>
      <c r="N2490" s="3">
        <f ca="1">IF(L2489="买",E2490/E2489-1,0)-IF(M2490=1,计算结果!B$17,0)</f>
        <v>8.3942873775832982E-3</v>
      </c>
      <c r="O2490" s="2">
        <f t="shared" ca="1" si="155"/>
        <v>4.2517873259456067</v>
      </c>
      <c r="P2490" s="3">
        <f ca="1">1-O2490/MAX(O$2:O2490)</f>
        <v>0.24649205172329192</v>
      </c>
    </row>
    <row r="2491" spans="1:16" x14ac:dyDescent="0.15">
      <c r="A2491" s="1">
        <v>42103</v>
      </c>
      <c r="B2491">
        <v>4316.96</v>
      </c>
      <c r="C2491">
        <v>4332.17</v>
      </c>
      <c r="D2491">
        <v>4212.6099999999997</v>
      </c>
      <c r="E2491" s="2">
        <v>4262.1400000000003</v>
      </c>
      <c r="F2491" s="16">
        <v>650419175424</v>
      </c>
      <c r="G2491" s="3">
        <f t="shared" si="152"/>
        <v>-7.8355603147259867E-3</v>
      </c>
      <c r="H2491" s="3">
        <f>1-E2491/MAX(E$2:E2491)</f>
        <v>0.27480092561083502</v>
      </c>
      <c r="I2491" s="32">
        <v>289.29032258064518</v>
      </c>
      <c r="J2491" s="32">
        <v>761.29032258064512</v>
      </c>
      <c r="K2491" s="34">
        <f ca="1">IF(ROW()&gt;计算结果!B$18+1,SUM(OFFSET(I2491,0,0,-计算结果!B$18,1))-SUM(OFFSET(J2491,0,0,-计算结果!B$18,1)),SUM(OFFSET(I2491,0,0,-ROW(),1))-SUM(OFFSET(J2491,0,0,-ROW(),1)))</f>
        <v>12227.999999999996</v>
      </c>
      <c r="L2491" s="35" t="str">
        <f t="shared" ca="1" si="153"/>
        <v>买</v>
      </c>
      <c r="M2491" s="4" t="str">
        <f t="shared" ca="1" si="154"/>
        <v/>
      </c>
      <c r="N2491" s="3">
        <f ca="1">IF(L2490="买",E2491/E2490-1,0)-IF(M2491=1,计算结果!B$17,0)</f>
        <v>-7.8355603147259867E-3</v>
      </c>
      <c r="O2491" s="2">
        <f t="shared" ca="1" si="155"/>
        <v>4.2184721899077724</v>
      </c>
      <c r="P2491" s="3">
        <f ca="1">1-O2491/MAX(O$2:O2491)</f>
        <v>0.25239620869963941</v>
      </c>
    </row>
    <row r="2492" spans="1:16" x14ac:dyDescent="0.15">
      <c r="A2492" s="1">
        <v>42104</v>
      </c>
      <c r="B2492">
        <v>4249.38</v>
      </c>
      <c r="C2492">
        <v>4351.6899999999996</v>
      </c>
      <c r="D2492">
        <v>4231.2</v>
      </c>
      <c r="E2492" s="2">
        <v>4344.42</v>
      </c>
      <c r="F2492" s="16">
        <v>509354278912</v>
      </c>
      <c r="G2492" s="3">
        <f t="shared" si="152"/>
        <v>1.9304856245923263E-2</v>
      </c>
      <c r="H2492" s="3">
        <f>1-E2492/MAX(E$2:E2492)</f>
        <v>0.26080106173007556</v>
      </c>
      <c r="I2492" s="32">
        <v>953.02428722280888</v>
      </c>
      <c r="J2492" s="32">
        <v>91.02428722280888</v>
      </c>
      <c r="K2492" s="34">
        <f ca="1">IF(ROW()&gt;计算结果!B$18+1,SUM(OFFSET(I2492,0,0,-计算结果!B$18,1))-SUM(OFFSET(J2492,0,0,-计算结果!B$18,1)),SUM(OFFSET(I2492,0,0,-ROW(),1))-SUM(OFFSET(J2492,0,0,-ROW(),1)))</f>
        <v>13489.000000000004</v>
      </c>
      <c r="L2492" s="35" t="str">
        <f t="shared" ca="1" si="153"/>
        <v>买</v>
      </c>
      <c r="M2492" s="4" t="str">
        <f t="shared" ca="1" si="154"/>
        <v/>
      </c>
      <c r="N2492" s="3">
        <f ca="1">IF(L2491="买",E2492/E2491-1,0)-IF(M2492=1,计算结果!B$17,0)</f>
        <v>1.9304856245923263E-2</v>
      </c>
      <c r="O2492" s="2">
        <f t="shared" ca="1" si="155"/>
        <v>4.299909189111367</v>
      </c>
      <c r="P2492" s="3">
        <f ca="1">1-O2492/MAX(O$2:O2492)</f>
        <v>0.23796382497967883</v>
      </c>
    </row>
    <row r="2493" spans="1:16" x14ac:dyDescent="0.15">
      <c r="A2493" s="1">
        <v>42107</v>
      </c>
      <c r="B2493">
        <v>4394.05</v>
      </c>
      <c r="C2493">
        <v>4432.0200000000004</v>
      </c>
      <c r="D2493">
        <v>4361.59</v>
      </c>
      <c r="E2493" s="2">
        <v>4421.07</v>
      </c>
      <c r="F2493" s="16">
        <v>598518136832</v>
      </c>
      <c r="G2493" s="3">
        <f t="shared" si="152"/>
        <v>1.7643321778280985E-2</v>
      </c>
      <c r="H2493" s="3">
        <f>1-E2493/MAX(E$2:E2493)</f>
        <v>0.24775913700401553</v>
      </c>
      <c r="I2493" s="32">
        <v>885.89579158316633</v>
      </c>
      <c r="J2493" s="32">
        <v>147.89579158316633</v>
      </c>
      <c r="K2493" s="34">
        <f ca="1">IF(ROW()&gt;计算结果!B$18+1,SUM(OFFSET(I2493,0,0,-计算结果!B$18,1))-SUM(OFFSET(J2493,0,0,-计算结果!B$18,1)),SUM(OFFSET(I2493,0,0,-ROW(),1))-SUM(OFFSET(J2493,0,0,-ROW(),1)))</f>
        <v>13703.999999999996</v>
      </c>
      <c r="L2493" s="35" t="str">
        <f t="shared" ca="1" si="153"/>
        <v>买</v>
      </c>
      <c r="M2493" s="4" t="str">
        <f t="shared" ca="1" si="154"/>
        <v/>
      </c>
      <c r="N2493" s="3">
        <f ca="1">IF(L2492="买",E2493/E2492-1,0)-IF(M2493=1,计算结果!B$17,0)</f>
        <v>1.7643321778280985E-2</v>
      </c>
      <c r="O2493" s="2">
        <f t="shared" ca="1" si="155"/>
        <v>4.375773870552246</v>
      </c>
      <c r="P2493" s="3">
        <f ca="1">1-O2493/MAX(O$2:O2493)</f>
        <v>0.22451897553710487</v>
      </c>
    </row>
    <row r="2494" spans="1:16" x14ac:dyDescent="0.15">
      <c r="A2494" s="1">
        <v>42108</v>
      </c>
      <c r="B2494">
        <v>4432.13</v>
      </c>
      <c r="C2494">
        <v>4474.3500000000004</v>
      </c>
      <c r="D2494">
        <v>4385.91</v>
      </c>
      <c r="E2494" s="2">
        <v>4438.18</v>
      </c>
      <c r="F2494" s="16">
        <v>602127466496</v>
      </c>
      <c r="G2494" s="3">
        <f t="shared" si="152"/>
        <v>3.8701038436397273E-3</v>
      </c>
      <c r="H2494" s="3">
        <f>1-E2494/MAX(E$2:E2494)</f>
        <v>0.24484788674879188</v>
      </c>
      <c r="I2494" s="32">
        <v>549.3333333333328</v>
      </c>
      <c r="J2494" s="32">
        <v>533.3333333333328</v>
      </c>
      <c r="K2494" s="34">
        <f ca="1">IF(ROW()&gt;计算结果!B$18+1,SUM(OFFSET(I2494,0,0,-计算结果!B$18,1))-SUM(OFFSET(J2494,0,0,-计算结果!B$18,1)),SUM(OFFSET(I2494,0,0,-ROW(),1))-SUM(OFFSET(J2494,0,0,-ROW(),1)))</f>
        <v>12991.999999999996</v>
      </c>
      <c r="L2494" s="35" t="str">
        <f t="shared" ca="1" si="153"/>
        <v>买</v>
      </c>
      <c r="M2494" s="4" t="str">
        <f t="shared" ca="1" si="154"/>
        <v/>
      </c>
      <c r="N2494" s="3">
        <f ca="1">IF(L2493="买",E2494/E2493-1,0)-IF(M2494=1,计算结果!B$17,0)</f>
        <v>3.8701038436397273E-3</v>
      </c>
      <c r="O2494" s="2">
        <f t="shared" ca="1" si="155"/>
        <v>4.3927085698275681</v>
      </c>
      <c r="P2494" s="3">
        <f ca="1">1-O2494/MAX(O$2:O2494)</f>
        <v>0.22151778344366135</v>
      </c>
    </row>
    <row r="2495" spans="1:16" x14ac:dyDescent="0.15">
      <c r="A2495" s="1">
        <v>42109</v>
      </c>
      <c r="B2495">
        <v>4439.3100000000004</v>
      </c>
      <c r="C2495">
        <v>4476</v>
      </c>
      <c r="D2495">
        <v>4379.6099999999997</v>
      </c>
      <c r="E2495" s="2">
        <v>4380.51</v>
      </c>
      <c r="F2495" s="16">
        <v>596822851584</v>
      </c>
      <c r="G2495" s="3">
        <f t="shared" si="152"/>
        <v>-1.2994065134807498E-2</v>
      </c>
      <c r="H2495" s="3">
        <f>1-E2495/MAX(E$2:E2495)</f>
        <v>0.25466038249506562</v>
      </c>
      <c r="I2495" s="32">
        <v>202.73684210526312</v>
      </c>
      <c r="J2495" s="32">
        <v>844.73684210526312</v>
      </c>
      <c r="K2495" s="34">
        <f ca="1">IF(ROW()&gt;计算结果!B$18+1,SUM(OFFSET(I2495,0,0,-计算结果!B$18,1))-SUM(OFFSET(J2495,0,0,-计算结果!B$18,1)),SUM(OFFSET(I2495,0,0,-ROW(),1))-SUM(OFFSET(J2495,0,0,-ROW(),1)))</f>
        <v>11985.999999999989</v>
      </c>
      <c r="L2495" s="35" t="str">
        <f t="shared" ca="1" si="153"/>
        <v>买</v>
      </c>
      <c r="M2495" s="4" t="str">
        <f t="shared" ca="1" si="154"/>
        <v/>
      </c>
      <c r="N2495" s="3">
        <f ca="1">IF(L2494="买",E2495/E2494-1,0)-IF(M2495=1,计算结果!B$17,0)</f>
        <v>-1.2994065134807498E-2</v>
      </c>
      <c r="O2495" s="2">
        <f t="shared" ca="1" si="155"/>
        <v>4.3356294285530019</v>
      </c>
      <c r="P2495" s="3">
        <f ca="1">1-O2495/MAX(O$2:O2495)</f>
        <v>0.23163343207188369</v>
      </c>
    </row>
    <row r="2496" spans="1:16" x14ac:dyDescent="0.15">
      <c r="A2496" s="1">
        <v>42110</v>
      </c>
      <c r="B2496">
        <v>4355.49</v>
      </c>
      <c r="C2496">
        <v>4513.76</v>
      </c>
      <c r="D2496">
        <v>4335.63</v>
      </c>
      <c r="E2496" s="2">
        <v>4513.55</v>
      </c>
      <c r="F2496" s="16">
        <v>564722860032</v>
      </c>
      <c r="G2496" s="3">
        <f t="shared" si="152"/>
        <v>3.0370892886901313E-2</v>
      </c>
      <c r="H2496" s="3">
        <f>1-E2496/MAX(E$2:E2496)</f>
        <v>0.23202375280745924</v>
      </c>
      <c r="I2496" s="32">
        <v>801.77777777777783</v>
      </c>
      <c r="J2496" s="32">
        <v>227.77777777777783</v>
      </c>
      <c r="K2496" s="34">
        <f ca="1">IF(ROW()&gt;计算结果!B$18+1,SUM(OFFSET(I2496,0,0,-计算结果!B$18,1))-SUM(OFFSET(J2496,0,0,-计算结果!B$18,1)),SUM(OFFSET(I2496,0,0,-ROW(),1))-SUM(OFFSET(J2496,0,0,-ROW(),1)))</f>
        <v>12945.999999999993</v>
      </c>
      <c r="L2496" s="35" t="str">
        <f t="shared" ca="1" si="153"/>
        <v>买</v>
      </c>
      <c r="M2496" s="4" t="str">
        <f t="shared" ca="1" si="154"/>
        <v/>
      </c>
      <c r="N2496" s="3">
        <f ca="1">IF(L2495="买",E2496/E2495-1,0)-IF(M2496=1,计算结果!B$17,0)</f>
        <v>3.0370892886901313E-2</v>
      </c>
      <c r="O2496" s="2">
        <f t="shared" ca="1" si="155"/>
        <v>4.4673063655248821</v>
      </c>
      <c r="P2496" s="3">
        <f ca="1">1-O2496/MAX(O$2:O2496)</f>
        <v>0.20829745333946292</v>
      </c>
    </row>
    <row r="2497" spans="1:16" x14ac:dyDescent="0.15">
      <c r="A2497" s="1">
        <v>42111</v>
      </c>
      <c r="B2497">
        <v>4578.68</v>
      </c>
      <c r="C2497">
        <v>4630.2700000000004</v>
      </c>
      <c r="D2497">
        <v>4553.8999999999996</v>
      </c>
      <c r="E2497" s="2">
        <v>4596.1400000000003</v>
      </c>
      <c r="F2497" s="16">
        <v>733953589248</v>
      </c>
      <c r="G2497" s="3">
        <f t="shared" si="152"/>
        <v>1.82982353136667E-2</v>
      </c>
      <c r="H2497" s="3">
        <f>1-E2497/MAX(E$2:E2497)</f>
        <v>0.21797114272102358</v>
      </c>
      <c r="I2497" s="32">
        <v>672.9545454545455</v>
      </c>
      <c r="J2497" s="32">
        <v>357.9545454545455</v>
      </c>
      <c r="K2497" s="34">
        <f ca="1">IF(ROW()&gt;计算结果!B$18+1,SUM(OFFSET(I2497,0,0,-计算结果!B$18,1))-SUM(OFFSET(J2497,0,0,-计算结果!B$18,1)),SUM(OFFSET(I2497,0,0,-ROW(),1))-SUM(OFFSET(J2497,0,0,-ROW(),1)))</f>
        <v>13788</v>
      </c>
      <c r="L2497" s="35" t="str">
        <f t="shared" ca="1" si="153"/>
        <v>买</v>
      </c>
      <c r="M2497" s="4" t="str">
        <f t="shared" ca="1" si="154"/>
        <v/>
      </c>
      <c r="N2497" s="3">
        <f ca="1">IF(L2496="买",E2497/E2496-1,0)-IF(M2497=1,计算结果!B$17,0)</f>
        <v>1.82982353136667E-2</v>
      </c>
      <c r="O2497" s="2">
        <f t="shared" ca="1" si="155"/>
        <v>4.5490501886194972</v>
      </c>
      <c r="P2497" s="3">
        <f ca="1">1-O2497/MAX(O$2:O2497)</f>
        <v>0.19381069384223937</v>
      </c>
    </row>
    <row r="2498" spans="1:16" x14ac:dyDescent="0.15">
      <c r="A2498" s="1">
        <v>42114</v>
      </c>
      <c r="B2498">
        <v>4615.03</v>
      </c>
      <c r="C2498">
        <v>4671.17</v>
      </c>
      <c r="D2498">
        <v>4492.6000000000004</v>
      </c>
      <c r="E2498" s="2">
        <v>4521.92</v>
      </c>
      <c r="F2498" s="16">
        <v>939264901120</v>
      </c>
      <c r="G2498" s="3">
        <f t="shared" si="152"/>
        <v>-1.6148333166526752E-2</v>
      </c>
      <c r="H2498" s="3">
        <f>1-E2498/MAX(E$2:E2498)</f>
        <v>0.23059960525420264</v>
      </c>
      <c r="I2498" s="32">
        <v>274.07692307692304</v>
      </c>
      <c r="J2498" s="32">
        <v>783.07692307692309</v>
      </c>
      <c r="K2498" s="34">
        <f ca="1">IF(ROW()&gt;计算结果!B$18+1,SUM(OFFSET(I2498,0,0,-计算结果!B$18,1))-SUM(OFFSET(J2498,0,0,-计算结果!B$18,1)),SUM(OFFSET(I2498,0,0,-ROW(),1))-SUM(OFFSET(J2498,0,0,-ROW(),1)))</f>
        <v>12754.999999999993</v>
      </c>
      <c r="L2498" s="35" t="str">
        <f t="shared" ca="1" si="153"/>
        <v>买</v>
      </c>
      <c r="M2498" s="4" t="str">
        <f t="shared" ca="1" si="154"/>
        <v/>
      </c>
      <c r="N2498" s="3">
        <f ca="1">IF(L2497="买",E2498/E2497-1,0)-IF(M2498=1,计算结果!B$17,0)</f>
        <v>-1.6148333166526752E-2</v>
      </c>
      <c r="O2498" s="2">
        <f t="shared" ca="1" si="155"/>
        <v>4.4755906105824179</v>
      </c>
      <c r="P2498" s="3">
        <f ca="1">1-O2498/MAX(O$2:O2498)</f>
        <v>0.20682930735336591</v>
      </c>
    </row>
    <row r="2499" spans="1:16" x14ac:dyDescent="0.15">
      <c r="A2499" s="1">
        <v>42115</v>
      </c>
      <c r="B2499">
        <v>4520.46</v>
      </c>
      <c r="C2499">
        <v>4620.0600000000004</v>
      </c>
      <c r="D2499">
        <v>4504.5600000000004</v>
      </c>
      <c r="E2499" s="2">
        <v>4619.16</v>
      </c>
      <c r="F2499" s="16">
        <v>685365002240</v>
      </c>
      <c r="G2499" s="3">
        <f t="shared" ref="G2499:G2562" si="156">E2499/E2498-1</f>
        <v>2.1504139834406466E-2</v>
      </c>
      <c r="H2499" s="3">
        <f>1-E2499/MAX(E$2:E2499)</f>
        <v>0.21405431157694144</v>
      </c>
      <c r="I2499" s="32">
        <v>969.97474275023376</v>
      </c>
      <c r="J2499" s="32">
        <v>82.974742750233759</v>
      </c>
      <c r="K2499" s="34">
        <f ca="1">IF(ROW()&gt;计算结果!B$18+1,SUM(OFFSET(I2499,0,0,-计算结果!B$18,1))-SUM(OFFSET(J2499,0,0,-计算结果!B$18,1)),SUM(OFFSET(I2499,0,0,-ROW(),1))-SUM(OFFSET(J2499,0,0,-ROW(),1)))</f>
        <v>13013.000000000004</v>
      </c>
      <c r="L2499" s="35" t="str">
        <f t="shared" ca="1" si="153"/>
        <v>买</v>
      </c>
      <c r="M2499" s="4" t="str">
        <f t="shared" ca="1" si="154"/>
        <v/>
      </c>
      <c r="N2499" s="3">
        <f ca="1">IF(L2498="买",E2499/E2498-1,0)-IF(M2499=1,计算结果!B$17,0)</f>
        <v>2.1504139834406466E-2</v>
      </c>
      <c r="O2499" s="2">
        <f t="shared" ca="1" si="155"/>
        <v>4.5718343369139385</v>
      </c>
      <c r="P2499" s="3">
        <f ca="1">1-O2499/MAX(O$2:O2499)</f>
        <v>0.18977285386613973</v>
      </c>
    </row>
    <row r="2500" spans="1:16" x14ac:dyDescent="0.15">
      <c r="A2500" s="1">
        <v>42116</v>
      </c>
      <c r="B2500">
        <v>4637.05</v>
      </c>
      <c r="C2500">
        <v>4740.93</v>
      </c>
      <c r="D2500">
        <v>4632.59</v>
      </c>
      <c r="E2500" s="2">
        <v>4739.8100000000004</v>
      </c>
      <c r="F2500" s="16">
        <v>769924792320</v>
      </c>
      <c r="G2500" s="3">
        <f t="shared" si="156"/>
        <v>2.6119467608829439E-2</v>
      </c>
      <c r="H2500" s="3">
        <f>1-E2500/MAX(E$2:E2500)</f>
        <v>0.1935258286258762</v>
      </c>
      <c r="I2500" s="32">
        <v>997.00880572372046</v>
      </c>
      <c r="J2500" s="32">
        <v>52.008805723720457</v>
      </c>
      <c r="K2500" s="34">
        <f ca="1">IF(ROW()&gt;计算结果!B$18+1,SUM(OFFSET(I2500,0,0,-计算结果!B$18,1))-SUM(OFFSET(J2500,0,0,-计算结果!B$18,1)),SUM(OFFSET(I2500,0,0,-ROW(),1))-SUM(OFFSET(J2500,0,0,-ROW(),1)))</f>
        <v>13666.000000000011</v>
      </c>
      <c r="L2500" s="35" t="str">
        <f t="shared" ref="L2500:L2563" ca="1" si="157">(IF(K2500&lt;0,"卖","买"))</f>
        <v>买</v>
      </c>
      <c r="M2500" s="4" t="str">
        <f t="shared" ref="M2500:M2563" ca="1" si="158">IF(L2499&lt;&gt;L2500,1,"")</f>
        <v/>
      </c>
      <c r="N2500" s="3">
        <f ca="1">IF(L2499="买",E2500/E2499-1,0)-IF(M2500=1,计算结果!B$17,0)</f>
        <v>2.6119467608829439E-2</v>
      </c>
      <c r="O2500" s="2">
        <f t="shared" ref="O2500:O2563" ca="1" si="159">IFERROR(O2499*(1+N2500),O2499)</f>
        <v>4.691248215789896</v>
      </c>
      <c r="P2500" s="3">
        <f ca="1">1-O2500/MAX(O$2:O2500)</f>
        <v>0.16861015216690212</v>
      </c>
    </row>
    <row r="2501" spans="1:16" x14ac:dyDescent="0.15">
      <c r="A2501" s="1">
        <v>42117</v>
      </c>
      <c r="B2501">
        <v>4764.4799999999996</v>
      </c>
      <c r="C2501">
        <v>4782.04</v>
      </c>
      <c r="D2501">
        <v>4693.97</v>
      </c>
      <c r="E2501" s="2">
        <v>4740.8900000000003</v>
      </c>
      <c r="F2501" s="16">
        <v>752258252800</v>
      </c>
      <c r="G2501" s="3">
        <f t="shared" si="156"/>
        <v>2.2785723478357944E-4</v>
      </c>
      <c r="H2501" s="3">
        <f>1-E2501/MAX(E$2:E2501)</f>
        <v>0.19334206765126238</v>
      </c>
      <c r="I2501" s="32">
        <v>563.77777777777794</v>
      </c>
      <c r="J2501" s="32">
        <v>477.77777777777794</v>
      </c>
      <c r="K2501" s="34">
        <f ca="1">IF(ROW()&gt;计算结果!B$18+1,SUM(OFFSET(I2501,0,0,-计算结果!B$18,1))-SUM(OFFSET(J2501,0,0,-计算结果!B$18,1)),SUM(OFFSET(I2501,0,0,-ROW(),1))-SUM(OFFSET(J2501,0,0,-ROW(),1)))</f>
        <v>13790.000000000018</v>
      </c>
      <c r="L2501" s="35" t="str">
        <f t="shared" ca="1" si="157"/>
        <v>买</v>
      </c>
      <c r="M2501" s="4" t="str">
        <f t="shared" ca="1" si="158"/>
        <v/>
      </c>
      <c r="N2501" s="3">
        <f ca="1">IF(L2500="买",E2501/E2500-1,0)-IF(M2501=1,计算结果!B$17,0)</f>
        <v>2.2785723478357944E-4</v>
      </c>
      <c r="O2501" s="2">
        <f t="shared" ca="1" si="159"/>
        <v>4.6923171506360291</v>
      </c>
      <c r="P2501" s="3">
        <f ca="1">1-O2501/MAX(O$2:O2501)</f>
        <v>0.1684207139751478</v>
      </c>
    </row>
    <row r="2502" spans="1:16" x14ac:dyDescent="0.15">
      <c r="A2502" s="1">
        <v>42118</v>
      </c>
      <c r="B2502">
        <v>4682.63</v>
      </c>
      <c r="C2502">
        <v>4730.43</v>
      </c>
      <c r="D2502">
        <v>4618.32</v>
      </c>
      <c r="E2502" s="2">
        <v>4702.6400000000003</v>
      </c>
      <c r="F2502" s="16">
        <v>721273094144</v>
      </c>
      <c r="G2502" s="3">
        <f t="shared" si="156"/>
        <v>-8.0681053557454252E-3</v>
      </c>
      <c r="H2502" s="3">
        <f>1-E2502/MAX(E$2:E2502)</f>
        <v>0.19985026883549983</v>
      </c>
      <c r="I2502" s="32">
        <v>409.5263157894737</v>
      </c>
      <c r="J2502" s="32">
        <v>660.52631578947376</v>
      </c>
      <c r="K2502" s="34">
        <f ca="1">IF(ROW()&gt;计算结果!B$18+1,SUM(OFFSET(I2502,0,0,-计算结果!B$18,1))-SUM(OFFSET(J2502,0,0,-计算结果!B$18,1)),SUM(OFFSET(I2502,0,0,-ROW(),1))-SUM(OFFSET(J2502,0,0,-ROW(),1)))</f>
        <v>13948.000000000018</v>
      </c>
      <c r="L2502" s="35" t="str">
        <f t="shared" ca="1" si="157"/>
        <v>买</v>
      </c>
      <c r="M2502" s="4" t="str">
        <f t="shared" ca="1" si="158"/>
        <v/>
      </c>
      <c r="N2502" s="3">
        <f ca="1">IF(L2501="买",E2502/E2501-1,0)-IF(M2502=1,计算结果!B$17,0)</f>
        <v>-8.0681053557454252E-3</v>
      </c>
      <c r="O2502" s="2">
        <f t="shared" ca="1" si="159"/>
        <v>4.6544590415021263</v>
      </c>
      <c r="P2502" s="3">
        <f ca="1">1-O2502/MAX(O$2:O2502)</f>
        <v>0.17512998326645179</v>
      </c>
    </row>
    <row r="2503" spans="1:16" x14ac:dyDescent="0.15">
      <c r="A2503" s="1">
        <v>42121</v>
      </c>
      <c r="B2503">
        <v>4753.87</v>
      </c>
      <c r="C2503">
        <v>4810.4799999999996</v>
      </c>
      <c r="D2503">
        <v>4735.3100000000004</v>
      </c>
      <c r="E2503" s="2">
        <v>4807.59</v>
      </c>
      <c r="F2503" s="16">
        <v>765910384640</v>
      </c>
      <c r="G2503" s="3">
        <f t="shared" si="156"/>
        <v>2.2317251586343012E-2</v>
      </c>
      <c r="H2503" s="3">
        <f>1-E2503/MAX(E$2:E2503)</f>
        <v>0.18199312597835704</v>
      </c>
      <c r="I2503" s="32">
        <v>726.9256198347108</v>
      </c>
      <c r="J2503" s="32">
        <v>328.9256198347108</v>
      </c>
      <c r="K2503" s="34">
        <f ca="1">IF(ROW()&gt;计算结果!B$18+1,SUM(OFFSET(I2503,0,0,-计算结果!B$18,1))-SUM(OFFSET(J2503,0,0,-计算结果!B$18,1)),SUM(OFFSET(I2503,0,0,-ROW(),1))-SUM(OFFSET(J2503,0,0,-ROW(),1)))</f>
        <v>14891.000000000025</v>
      </c>
      <c r="L2503" s="35" t="str">
        <f t="shared" ca="1" si="157"/>
        <v>买</v>
      </c>
      <c r="M2503" s="4" t="str">
        <f t="shared" ca="1" si="158"/>
        <v/>
      </c>
      <c r="N2503" s="3">
        <f ca="1">IF(L2502="买",E2503/E2502-1,0)-IF(M2503=1,计算结果!B$17,0)</f>
        <v>2.2317251586343012E-2</v>
      </c>
      <c r="O2503" s="2">
        <f t="shared" ca="1" si="159"/>
        <v>4.7583337749296586</v>
      </c>
      <c r="P2503" s="3">
        <f ca="1">1-O2503/MAX(O$2:O2503)</f>
        <v>0.15672115157697819</v>
      </c>
    </row>
    <row r="2504" spans="1:16" x14ac:dyDescent="0.15">
      <c r="A2504" s="1">
        <v>42122</v>
      </c>
      <c r="B2504">
        <v>4811.32</v>
      </c>
      <c r="C2504">
        <v>4839.08</v>
      </c>
      <c r="D2504">
        <v>4703.57</v>
      </c>
      <c r="E2504" s="2">
        <v>4741.8599999999997</v>
      </c>
      <c r="F2504" s="16">
        <v>860349857792</v>
      </c>
      <c r="G2504" s="3">
        <f t="shared" si="156"/>
        <v>-1.3672130942946614E-2</v>
      </c>
      <c r="H2504" s="3">
        <f>1-E2504/MAX(E$2:E2504)</f>
        <v>0.1931770230722113</v>
      </c>
      <c r="I2504" s="32">
        <v>193.20512820512818</v>
      </c>
      <c r="J2504" s="32">
        <v>878.20512820512818</v>
      </c>
      <c r="K2504" s="34">
        <f ca="1">IF(ROW()&gt;计算结果!B$18+1,SUM(OFFSET(I2504,0,0,-计算结果!B$18,1))-SUM(OFFSET(J2504,0,0,-计算结果!B$18,1)),SUM(OFFSET(I2504,0,0,-ROW(),1))-SUM(OFFSET(J2504,0,0,-ROW(),1)))</f>
        <v>14807.000000000022</v>
      </c>
      <c r="L2504" s="35" t="str">
        <f t="shared" ca="1" si="157"/>
        <v>买</v>
      </c>
      <c r="M2504" s="4" t="str">
        <f t="shared" ca="1" si="158"/>
        <v/>
      </c>
      <c r="N2504" s="3">
        <f ca="1">IF(L2503="买",E2504/E2503-1,0)-IF(M2504=1,计算结果!B$17,0)</f>
        <v>-1.3672130942946614E-2</v>
      </c>
      <c r="O2504" s="2">
        <f t="shared" ca="1" si="159"/>
        <v>4.6932772124885744</v>
      </c>
      <c r="P2504" s="3">
        <f ca="1">1-O2504/MAX(O$2:O2504)</f>
        <v>0.16825057041403502</v>
      </c>
    </row>
    <row r="2505" spans="1:16" x14ac:dyDescent="0.15">
      <c r="A2505" s="1">
        <v>42123</v>
      </c>
      <c r="B2505">
        <v>4722.8999999999996</v>
      </c>
      <c r="C2505">
        <v>4797.93</v>
      </c>
      <c r="D2505">
        <v>4695.79</v>
      </c>
      <c r="E2505" s="2">
        <v>4774.33</v>
      </c>
      <c r="F2505" s="16">
        <v>601676382208</v>
      </c>
      <c r="G2505" s="3">
        <f t="shared" si="156"/>
        <v>6.8475239673884136E-3</v>
      </c>
      <c r="H2505" s="3">
        <f>1-E2505/MAX(E$2:E2505)</f>
        <v>0.18765228340025863</v>
      </c>
      <c r="I2505" s="32">
        <v>883.93401015228426</v>
      </c>
      <c r="J2505" s="32">
        <v>178.93401015228426</v>
      </c>
      <c r="K2505" s="34">
        <f ca="1">IF(ROW()&gt;计算结果!B$18+1,SUM(OFFSET(I2505,0,0,-计算结果!B$18,1))-SUM(OFFSET(J2505,0,0,-计算结果!B$18,1)),SUM(OFFSET(I2505,0,0,-ROW(),1))-SUM(OFFSET(J2505,0,0,-ROW(),1)))</f>
        <v>14976.000000000007</v>
      </c>
      <c r="L2505" s="35" t="str">
        <f t="shared" ca="1" si="157"/>
        <v>买</v>
      </c>
      <c r="M2505" s="4" t="str">
        <f t="shared" ca="1" si="158"/>
        <v/>
      </c>
      <c r="N2505" s="3">
        <f ca="1">IF(L2504="买",E2505/E2504-1,0)-IF(M2505=1,计算结果!B$17,0)</f>
        <v>6.8475239673884136E-3</v>
      </c>
      <c r="O2505" s="2">
        <f t="shared" ca="1" si="159"/>
        <v>4.7254145406866881</v>
      </c>
      <c r="P2505" s="3">
        <f ca="1">1-O2505/MAX(O$2:O2505)</f>
        <v>0.16255514626008349</v>
      </c>
    </row>
    <row r="2506" spans="1:16" x14ac:dyDescent="0.15">
      <c r="A2506" s="1">
        <v>42124</v>
      </c>
      <c r="B2506">
        <v>4788.41</v>
      </c>
      <c r="C2506">
        <v>4818.7299999999996</v>
      </c>
      <c r="D2506">
        <v>4749.4799999999996</v>
      </c>
      <c r="E2506" s="2">
        <v>4749.8900000000003</v>
      </c>
      <c r="F2506" s="16">
        <v>612511383552</v>
      </c>
      <c r="G2506" s="3">
        <f t="shared" si="156"/>
        <v>-5.119042881409408E-3</v>
      </c>
      <c r="H2506" s="3">
        <f>1-E2506/MAX(E$2:E2506)</f>
        <v>0.1918107261961477</v>
      </c>
      <c r="I2506" s="32">
        <v>459.16666666666669</v>
      </c>
      <c r="J2506" s="32">
        <v>604.16666666666674</v>
      </c>
      <c r="K2506" s="34">
        <f ca="1">IF(ROW()&gt;计算结果!B$18+1,SUM(OFFSET(I2506,0,0,-计算结果!B$18,1))-SUM(OFFSET(J2506,0,0,-计算结果!B$18,1)),SUM(OFFSET(I2506,0,0,-ROW(),1))-SUM(OFFSET(J2506,0,0,-ROW(),1)))</f>
        <v>15190.000000000011</v>
      </c>
      <c r="L2506" s="35" t="str">
        <f t="shared" ca="1" si="157"/>
        <v>买</v>
      </c>
      <c r="M2506" s="4" t="str">
        <f t="shared" ca="1" si="158"/>
        <v/>
      </c>
      <c r="N2506" s="3">
        <f ca="1">IF(L2505="买",E2506/E2505-1,0)-IF(M2506=1,计算结果!B$17,0)</f>
        <v>-5.119042881409408E-3</v>
      </c>
      <c r="O2506" s="2">
        <f t="shared" ca="1" si="159"/>
        <v>4.7012249410204774</v>
      </c>
      <c r="P2506" s="3">
        <f ca="1">1-O2506/MAX(O$2:O2506)</f>
        <v>0.16684206237719379</v>
      </c>
    </row>
    <row r="2507" spans="1:16" x14ac:dyDescent="0.15">
      <c r="A2507" s="1">
        <v>42128</v>
      </c>
      <c r="B2507">
        <v>4757.6400000000003</v>
      </c>
      <c r="C2507">
        <v>4795.92</v>
      </c>
      <c r="D2507">
        <v>4699.3999999999996</v>
      </c>
      <c r="E2507" s="2">
        <v>4787.74</v>
      </c>
      <c r="F2507" s="16">
        <v>565453389824</v>
      </c>
      <c r="G2507" s="3">
        <f t="shared" si="156"/>
        <v>7.9686055887608909E-3</v>
      </c>
      <c r="H2507" s="3">
        <f>1-E2507/MAX(E$2:E2507)</f>
        <v>0.18537058463213774</v>
      </c>
      <c r="I2507" s="32">
        <v>636.56862745098033</v>
      </c>
      <c r="J2507" s="32">
        <v>421.56862745098033</v>
      </c>
      <c r="K2507" s="34">
        <f ca="1">IF(ROW()&gt;计算结果!B$18+1,SUM(OFFSET(I2507,0,0,-计算结果!B$18,1))-SUM(OFFSET(J2507,0,0,-计算结果!B$18,1)),SUM(OFFSET(I2507,0,0,-ROW(),1))-SUM(OFFSET(J2507,0,0,-ROW(),1)))</f>
        <v>14695.000000000011</v>
      </c>
      <c r="L2507" s="35" t="str">
        <f t="shared" ca="1" si="157"/>
        <v>买</v>
      </c>
      <c r="M2507" s="4" t="str">
        <f t="shared" ca="1" si="158"/>
        <v/>
      </c>
      <c r="N2507" s="3">
        <f ca="1">IF(L2506="买",E2507/E2506-1,0)-IF(M2507=1,计算结果!B$17,0)</f>
        <v>7.9686055887608909E-3</v>
      </c>
      <c r="O2507" s="2">
        <f t="shared" ca="1" si="159"/>
        <v>4.7386871483595154</v>
      </c>
      <c r="P2507" s="3">
        <f ca="1">1-O2507/MAX(O$2:O2507)</f>
        <v>0.16020295537913209</v>
      </c>
    </row>
    <row r="2508" spans="1:16" x14ac:dyDescent="0.15">
      <c r="A2508" s="1">
        <v>42129</v>
      </c>
      <c r="B2508">
        <v>4785.1899999999996</v>
      </c>
      <c r="C2508">
        <v>4785.1899999999996</v>
      </c>
      <c r="D2508">
        <v>4572.9799999999996</v>
      </c>
      <c r="E2508" s="2">
        <v>4596.84</v>
      </c>
      <c r="F2508" s="16">
        <v>660020199424</v>
      </c>
      <c r="G2508" s="3">
        <f t="shared" si="156"/>
        <v>-3.9872674790193186E-2</v>
      </c>
      <c r="H2508" s="3">
        <f>1-E2508/MAX(E$2:E2508)</f>
        <v>0.21785203838562572</v>
      </c>
      <c r="I2508" s="32">
        <v>122.22988505747126</v>
      </c>
      <c r="J2508" s="32">
        <v>940.22988505747128</v>
      </c>
      <c r="K2508" s="34">
        <f ca="1">IF(ROW()&gt;计算结果!B$18+1,SUM(OFFSET(I2508,0,0,-计算结果!B$18,1))-SUM(OFFSET(J2508,0,0,-计算结果!B$18,1)),SUM(OFFSET(I2508,0,0,-ROW(),1))-SUM(OFFSET(J2508,0,0,-ROW(),1)))</f>
        <v>13422.000000000007</v>
      </c>
      <c r="L2508" s="35" t="str">
        <f t="shared" ca="1" si="157"/>
        <v>买</v>
      </c>
      <c r="M2508" s="4" t="str">
        <f t="shared" ca="1" si="158"/>
        <v/>
      </c>
      <c r="N2508" s="3">
        <f ca="1">IF(L2507="买",E2508/E2507-1,0)-IF(M2508=1,计算结果!B$17,0)</f>
        <v>-3.9872674790193186E-2</v>
      </c>
      <c r="O2508" s="2">
        <f t="shared" ca="1" si="159"/>
        <v>4.5497430167605089</v>
      </c>
      <c r="P2508" s="3">
        <f ca="1">1-O2508/MAX(O$2:O2508)</f>
        <v>0.19368790982906525</v>
      </c>
    </row>
    <row r="2509" spans="1:16" x14ac:dyDescent="0.15">
      <c r="A2509" s="1">
        <v>42130</v>
      </c>
      <c r="B2509">
        <v>4626.2299999999996</v>
      </c>
      <c r="C2509">
        <v>4700.91</v>
      </c>
      <c r="D2509">
        <v>4511.76</v>
      </c>
      <c r="E2509" s="2">
        <v>4553.33</v>
      </c>
      <c r="F2509" s="16">
        <v>586033987584</v>
      </c>
      <c r="G2509" s="3">
        <f t="shared" si="156"/>
        <v>-9.4651978315538621E-3</v>
      </c>
      <c r="H2509" s="3">
        <f>1-E2509/MAX(E$2:E2509)</f>
        <v>0.22525522357585248</v>
      </c>
      <c r="I2509" s="32">
        <v>259.56716417910451</v>
      </c>
      <c r="J2509" s="32">
        <v>786.56716417910457</v>
      </c>
      <c r="K2509" s="34">
        <f ca="1">IF(ROW()&gt;计算结果!B$18+1,SUM(OFFSET(I2509,0,0,-计算结果!B$18,1))-SUM(OFFSET(J2509,0,0,-计算结果!B$18,1)),SUM(OFFSET(I2509,0,0,-ROW(),1))-SUM(OFFSET(J2509,0,0,-ROW(),1)))</f>
        <v>13731.000000000015</v>
      </c>
      <c r="L2509" s="35" t="str">
        <f t="shared" ca="1" si="157"/>
        <v>买</v>
      </c>
      <c r="M2509" s="4" t="str">
        <f t="shared" ca="1" si="158"/>
        <v/>
      </c>
      <c r="N2509" s="3">
        <f ca="1">IF(L2508="买",E2509/E2508-1,0)-IF(M2509=1,计算结果!B$17,0)</f>
        <v>-9.4651978315538621E-3</v>
      </c>
      <c r="O2509" s="2">
        <f t="shared" ca="1" si="159"/>
        <v>4.5066787990241401</v>
      </c>
      <c r="P2509" s="3">
        <f ca="1">1-O2509/MAX(O$2:O2509)</f>
        <v>0.20131981327650683</v>
      </c>
    </row>
    <row r="2510" spans="1:16" x14ac:dyDescent="0.15">
      <c r="A2510" s="1">
        <v>42131</v>
      </c>
      <c r="B2510">
        <v>4520.82</v>
      </c>
      <c r="C2510">
        <v>4546.34</v>
      </c>
      <c r="D2510">
        <v>4467.46</v>
      </c>
      <c r="E2510" s="2">
        <v>4470.09</v>
      </c>
      <c r="F2510" s="16">
        <v>427189960704</v>
      </c>
      <c r="G2510" s="3">
        <f t="shared" si="156"/>
        <v>-1.8281126120882951E-2</v>
      </c>
      <c r="H2510" s="3">
        <f>1-E2510/MAX(E$2:E2510)</f>
        <v>0.23941843054515755</v>
      </c>
      <c r="I2510" s="32">
        <v>240.16901408450704</v>
      </c>
      <c r="J2510" s="32">
        <v>828.16901408450701</v>
      </c>
      <c r="K2510" s="34">
        <f ca="1">IF(ROW()&gt;计算结果!B$18+1,SUM(OFFSET(I2510,0,0,-计算结果!B$18,1))-SUM(OFFSET(J2510,0,0,-计算结果!B$18,1)),SUM(OFFSET(I2510,0,0,-ROW(),1))-SUM(OFFSET(J2510,0,0,-ROW(),1)))</f>
        <v>12185.000000000015</v>
      </c>
      <c r="L2510" s="35" t="str">
        <f t="shared" ca="1" si="157"/>
        <v>买</v>
      </c>
      <c r="M2510" s="4" t="str">
        <f t="shared" ca="1" si="158"/>
        <v/>
      </c>
      <c r="N2510" s="3">
        <f ca="1">IF(L2509="买",E2510/E2509-1,0)-IF(M2510=1,计算结果!B$17,0)</f>
        <v>-1.8281126120882951E-2</v>
      </c>
      <c r="O2510" s="2">
        <f t="shared" ca="1" si="159"/>
        <v>4.424291635512871</v>
      </c>
      <c r="P2510" s="3">
        <f ca="1">1-O2510/MAX(O$2:O2510)</f>
        <v>0.21592058650024926</v>
      </c>
    </row>
    <row r="2511" spans="1:16" x14ac:dyDescent="0.15">
      <c r="A2511" s="1">
        <v>42132</v>
      </c>
      <c r="B2511">
        <v>4515.55</v>
      </c>
      <c r="C2511">
        <v>4559.0600000000004</v>
      </c>
      <c r="D2511">
        <v>4445.59</v>
      </c>
      <c r="E2511" s="2">
        <v>4558.3999999999996</v>
      </c>
      <c r="F2511" s="16">
        <v>452090691584</v>
      </c>
      <c r="G2511" s="3">
        <f t="shared" si="156"/>
        <v>1.9755754358413258E-2</v>
      </c>
      <c r="H2511" s="3">
        <f>1-E2511/MAX(E$2:E2511)</f>
        <v>0.22439256788947126</v>
      </c>
      <c r="I2511" s="32">
        <v>1016.0019960079841</v>
      </c>
      <c r="J2511" s="32">
        <v>39.001996007984076</v>
      </c>
      <c r="K2511" s="34">
        <f ca="1">IF(ROW()&gt;计算结果!B$18+1,SUM(OFFSET(I2511,0,0,-计算结果!B$18,1))-SUM(OFFSET(J2511,0,0,-计算结果!B$18,1)),SUM(OFFSET(I2511,0,0,-ROW(),1))-SUM(OFFSET(J2511,0,0,-ROW(),1)))</f>
        <v>12243.000000000015</v>
      </c>
      <c r="L2511" s="35" t="str">
        <f t="shared" ca="1" si="157"/>
        <v>买</v>
      </c>
      <c r="M2511" s="4" t="str">
        <f t="shared" ca="1" si="158"/>
        <v/>
      </c>
      <c r="N2511" s="3">
        <f ca="1">IF(L2510="买",E2511/E2510-1,0)-IF(M2511=1,计算结果!B$17,0)</f>
        <v>1.9755754358413258E-2</v>
      </c>
      <c r="O2511" s="2">
        <f t="shared" ca="1" si="159"/>
        <v>4.5116968542740459</v>
      </c>
      <c r="P2511" s="3">
        <f ca="1">1-O2511/MAX(O$2:O2511)</f>
        <v>0.20043050620965941</v>
      </c>
    </row>
    <row r="2512" spans="1:16" x14ac:dyDescent="0.15">
      <c r="A2512" s="1">
        <v>42135</v>
      </c>
      <c r="B2512">
        <v>4582.09</v>
      </c>
      <c r="C2512">
        <v>4690.95</v>
      </c>
      <c r="D2512">
        <v>4535.1499999999996</v>
      </c>
      <c r="E2512" s="2">
        <v>4690.53</v>
      </c>
      <c r="F2512" s="16">
        <v>583260438528</v>
      </c>
      <c r="G2512" s="3">
        <f t="shared" si="156"/>
        <v>2.8986047736047738E-2</v>
      </c>
      <c r="H2512" s="3">
        <f>1-E2512/MAX(E$2:E2512)</f>
        <v>0.20191077383788203</v>
      </c>
      <c r="I2512" s="32">
        <v>1056.0002578870453</v>
      </c>
      <c r="J2512" s="32">
        <v>9.0002578870453362</v>
      </c>
      <c r="K2512" s="34">
        <f ca="1">IF(ROW()&gt;计算结果!B$18+1,SUM(OFFSET(I2512,0,0,-计算结果!B$18,1))-SUM(OFFSET(J2512,0,0,-计算结果!B$18,1)),SUM(OFFSET(I2512,0,0,-ROW(),1))-SUM(OFFSET(J2512,0,0,-ROW(),1)))</f>
        <v>12657.000000000015</v>
      </c>
      <c r="L2512" s="35" t="str">
        <f t="shared" ca="1" si="157"/>
        <v>买</v>
      </c>
      <c r="M2512" s="4" t="str">
        <f t="shared" ca="1" si="158"/>
        <v/>
      </c>
      <c r="N2512" s="3">
        <f ca="1">IF(L2511="买",E2512/E2511-1,0)-IF(M2512=1,计算结果!B$17,0)</f>
        <v>2.8986047736047738E-2</v>
      </c>
      <c r="O2512" s="2">
        <f t="shared" ca="1" si="159"/>
        <v>4.6424731146626099</v>
      </c>
      <c r="P2512" s="3">
        <f ca="1">1-O2512/MAX(O$2:O2512)</f>
        <v>0.17725414669436512</v>
      </c>
    </row>
    <row r="2513" spans="1:16" x14ac:dyDescent="0.15">
      <c r="A2513" s="1">
        <v>42136</v>
      </c>
      <c r="B2513">
        <v>4692.12</v>
      </c>
      <c r="C2513">
        <v>4748</v>
      </c>
      <c r="D2513">
        <v>4660.0200000000004</v>
      </c>
      <c r="E2513" s="2">
        <v>4747.42</v>
      </c>
      <c r="F2513" s="16">
        <v>607123275776</v>
      </c>
      <c r="G2513" s="3">
        <f t="shared" si="156"/>
        <v>1.2128693345954566E-2</v>
      </c>
      <c r="H2513" s="3">
        <f>1-E2513/MAX(E$2:E2513)</f>
        <v>0.19223099435105151</v>
      </c>
      <c r="I2513" s="32">
        <v>800.99134199134198</v>
      </c>
      <c r="J2513" s="32">
        <v>241.99134199134198</v>
      </c>
      <c r="K2513" s="34">
        <f ca="1">IF(ROW()&gt;计算结果!B$18+1,SUM(OFFSET(I2513,0,0,-计算结果!B$18,1))-SUM(OFFSET(J2513,0,0,-计算结果!B$18,1)),SUM(OFFSET(I2513,0,0,-ROW(),1))-SUM(OFFSET(J2513,0,0,-ROW(),1)))</f>
        <v>13534.000000000015</v>
      </c>
      <c r="L2513" s="35" t="str">
        <f t="shared" ca="1" si="157"/>
        <v>买</v>
      </c>
      <c r="M2513" s="4" t="str">
        <f t="shared" ca="1" si="158"/>
        <v/>
      </c>
      <c r="N2513" s="3">
        <f ca="1">IF(L2512="买",E2513/E2512-1,0)-IF(M2513=1,计算结果!B$17,0)</f>
        <v>1.2128693345954566E-2</v>
      </c>
      <c r="O2513" s="2">
        <f t="shared" ca="1" si="159"/>
        <v>4.6987802474371909</v>
      </c>
      <c r="P2513" s="3">
        <f ca="1">1-O2513/MAX(O$2:O2513)</f>
        <v>0.1672753145379654</v>
      </c>
    </row>
    <row r="2514" spans="1:16" x14ac:dyDescent="0.15">
      <c r="A2514" s="1">
        <v>42137</v>
      </c>
      <c r="B2514">
        <v>4746.71</v>
      </c>
      <c r="C2514">
        <v>4758</v>
      </c>
      <c r="D2514">
        <v>4678.84</v>
      </c>
      <c r="E2514" s="2">
        <v>4718.4399999999996</v>
      </c>
      <c r="F2514" s="16">
        <v>590479818752</v>
      </c>
      <c r="G2514" s="3">
        <f t="shared" si="156"/>
        <v>-6.1043682673959099E-3</v>
      </c>
      <c r="H2514" s="3">
        <f>1-E2514/MAX(E$2:E2514)</f>
        <v>0.19716191383652082</v>
      </c>
      <c r="I2514" s="32">
        <v>570.42857142857144</v>
      </c>
      <c r="J2514" s="32">
        <v>471.42857142857144</v>
      </c>
      <c r="K2514" s="34">
        <f ca="1">IF(ROW()&gt;计算结果!B$18+1,SUM(OFFSET(I2514,0,0,-计算结果!B$18,1))-SUM(OFFSET(J2514,0,0,-计算结果!B$18,1)),SUM(OFFSET(I2514,0,0,-ROW(),1))-SUM(OFFSET(J2514,0,0,-ROW(),1)))</f>
        <v>12873.000000000018</v>
      </c>
      <c r="L2514" s="35" t="str">
        <f t="shared" ca="1" si="157"/>
        <v>买</v>
      </c>
      <c r="M2514" s="4" t="str">
        <f t="shared" ca="1" si="158"/>
        <v/>
      </c>
      <c r="N2514" s="3">
        <f ca="1">IF(L2513="买",E2514/E2513-1,0)-IF(M2514=1,计算结果!B$17,0)</f>
        <v>-6.1043682673959099E-3</v>
      </c>
      <c r="O2514" s="2">
        <f t="shared" ca="1" si="159"/>
        <v>4.6700971623992684</v>
      </c>
      <c r="P2514" s="3">
        <f ca="1">1-O2514/MAX(O$2:O2514)</f>
        <v>0.17235857268337706</v>
      </c>
    </row>
    <row r="2515" spans="1:16" x14ac:dyDescent="0.15">
      <c r="A2515" s="1">
        <v>42138</v>
      </c>
      <c r="B2515">
        <v>4717.96</v>
      </c>
      <c r="C2515">
        <v>4735.28</v>
      </c>
      <c r="D2515">
        <v>4670.17</v>
      </c>
      <c r="E2515" s="2">
        <v>4700.78</v>
      </c>
      <c r="F2515" s="16">
        <v>513219657728</v>
      </c>
      <c r="G2515" s="3">
        <f t="shared" si="156"/>
        <v>-3.7427624384329672E-3</v>
      </c>
      <c r="H2515" s="3">
        <f>1-E2515/MAX(E$2:E2515)</f>
        <v>0.20016674606955698</v>
      </c>
      <c r="I2515" s="32">
        <v>549.99999999999955</v>
      </c>
      <c r="J2515" s="32">
        <v>499.99999999999955</v>
      </c>
      <c r="K2515" s="34">
        <f ca="1">IF(ROW()&gt;计算结果!B$18+1,SUM(OFFSET(I2515,0,0,-计算结果!B$18,1))-SUM(OFFSET(J2515,0,0,-计算结果!B$18,1)),SUM(OFFSET(I2515,0,0,-ROW(),1))-SUM(OFFSET(J2515,0,0,-ROW(),1)))</f>
        <v>12961.000000000022</v>
      </c>
      <c r="L2515" s="35" t="str">
        <f t="shared" ca="1" si="157"/>
        <v>买</v>
      </c>
      <c r="M2515" s="4" t="str">
        <f t="shared" ca="1" si="158"/>
        <v/>
      </c>
      <c r="N2515" s="3">
        <f ca="1">IF(L2514="买",E2515/E2514-1,0)-IF(M2515=1,计算结果!B$17,0)</f>
        <v>-3.7427624384329672E-3</v>
      </c>
      <c r="O2515" s="2">
        <f t="shared" ca="1" si="159"/>
        <v>4.6526180981560081</v>
      </c>
      <c r="P2515" s="3">
        <f ca="1">1-O2515/MAX(O$2:O2515)</f>
        <v>0.17545623793002885</v>
      </c>
    </row>
    <row r="2516" spans="1:16" x14ac:dyDescent="0.15">
      <c r="A2516" s="1">
        <v>42139</v>
      </c>
      <c r="B2516">
        <v>4690.75</v>
      </c>
      <c r="C2516">
        <v>4690.75</v>
      </c>
      <c r="D2516">
        <v>4592.05</v>
      </c>
      <c r="E2516" s="2">
        <v>4617.47</v>
      </c>
      <c r="F2516" s="16">
        <v>506695024640</v>
      </c>
      <c r="G2516" s="3">
        <f t="shared" si="156"/>
        <v>-1.7722590718986964E-2</v>
      </c>
      <c r="H2516" s="3">
        <f>1-E2516/MAX(E$2:E2516)</f>
        <v>0.21434186347240181</v>
      </c>
      <c r="I2516" s="32">
        <v>359.66666666666669</v>
      </c>
      <c r="J2516" s="32">
        <v>691.66666666666674</v>
      </c>
      <c r="K2516" s="34">
        <f ca="1">IF(ROW()&gt;计算结果!B$18+1,SUM(OFFSET(I2516,0,0,-计算结果!B$18,1))-SUM(OFFSET(J2516,0,0,-计算结果!B$18,1)),SUM(OFFSET(I2516,0,0,-ROW(),1))-SUM(OFFSET(J2516,0,0,-ROW(),1)))</f>
        <v>13018.000000000018</v>
      </c>
      <c r="L2516" s="35" t="str">
        <f t="shared" ca="1" si="157"/>
        <v>买</v>
      </c>
      <c r="M2516" s="4" t="str">
        <f t="shared" ca="1" si="158"/>
        <v/>
      </c>
      <c r="N2516" s="3">
        <f ca="1">IF(L2515="买",E2516/E2515-1,0)-IF(M2516=1,计算结果!B$17,0)</f>
        <v>-1.7722590718986964E-2</v>
      </c>
      <c r="O2516" s="2">
        <f t="shared" ca="1" si="159"/>
        <v>4.570161651830638</v>
      </c>
      <c r="P2516" s="3">
        <f ca="1">1-O2516/MAX(O$2:O2516)</f>
        <v>0.19006928955508862</v>
      </c>
    </row>
    <row r="2517" spans="1:16" x14ac:dyDescent="0.15">
      <c r="A2517" s="1">
        <v>42142</v>
      </c>
      <c r="B2517">
        <v>4582.0600000000004</v>
      </c>
      <c r="C2517">
        <v>4623.38</v>
      </c>
      <c r="D2517">
        <v>4565.0600000000004</v>
      </c>
      <c r="E2517" s="2">
        <v>4575.1400000000003</v>
      </c>
      <c r="F2517" s="16">
        <v>434083135488</v>
      </c>
      <c r="G2517" s="3">
        <f t="shared" si="156"/>
        <v>-9.1673578821301893E-3</v>
      </c>
      <c r="H2517" s="3">
        <f>1-E2517/MAX(E$2:E2517)</f>
        <v>0.22154427278295774</v>
      </c>
      <c r="I2517" s="32">
        <v>646.28571428571422</v>
      </c>
      <c r="J2517" s="32">
        <v>414.28571428571422</v>
      </c>
      <c r="K2517" s="34">
        <f ca="1">IF(ROW()&gt;计算结果!B$18+1,SUM(OFFSET(I2517,0,0,-计算结果!B$18,1))-SUM(OFFSET(J2517,0,0,-计算结果!B$18,1)),SUM(OFFSET(I2517,0,0,-ROW(),1))-SUM(OFFSET(J2517,0,0,-ROW(),1)))</f>
        <v>13654.000000000022</v>
      </c>
      <c r="L2517" s="35" t="str">
        <f t="shared" ca="1" si="157"/>
        <v>买</v>
      </c>
      <c r="M2517" s="4" t="str">
        <f t="shared" ca="1" si="158"/>
        <v/>
      </c>
      <c r="N2517" s="3">
        <f ca="1">IF(L2516="买",E2517/E2516-1,0)-IF(M2517=1,计算结果!B$17,0)</f>
        <v>-9.1673578821301893E-3</v>
      </c>
      <c r="O2517" s="2">
        <f t="shared" ca="1" si="159"/>
        <v>4.5282653443891192</v>
      </c>
      <c r="P2517" s="3">
        <f ca="1">1-O2517/MAX(O$2:O2517)</f>
        <v>0.19749421423746505</v>
      </c>
    </row>
    <row r="2518" spans="1:16" x14ac:dyDescent="0.15">
      <c r="A2518" s="1">
        <v>42143</v>
      </c>
      <c r="B2518">
        <v>4577.6400000000003</v>
      </c>
      <c r="C2518">
        <v>4740</v>
      </c>
      <c r="D2518">
        <v>4577.6400000000003</v>
      </c>
      <c r="E2518" s="2">
        <v>4731.22</v>
      </c>
      <c r="F2518" s="16">
        <v>524232163328</v>
      </c>
      <c r="G2518" s="3">
        <f t="shared" si="156"/>
        <v>3.4114803044278386E-2</v>
      </c>
      <c r="H2518" s="3">
        <f>1-E2518/MAX(E$2:E2518)</f>
        <v>0.1949874089702579</v>
      </c>
      <c r="I2518" s="32">
        <v>929.04537521815007</v>
      </c>
      <c r="J2518" s="32">
        <v>138.04537521815007</v>
      </c>
      <c r="K2518" s="34">
        <f ca="1">IF(ROW()&gt;计算结果!B$18+1,SUM(OFFSET(I2518,0,0,-计算结果!B$18,1))-SUM(OFFSET(J2518,0,0,-计算结果!B$18,1)),SUM(OFFSET(I2518,0,0,-ROW(),1))-SUM(OFFSET(J2518,0,0,-ROW(),1)))</f>
        <v>14964.000000000018</v>
      </c>
      <c r="L2518" s="35" t="str">
        <f t="shared" ca="1" si="157"/>
        <v>买</v>
      </c>
      <c r="M2518" s="4" t="str">
        <f t="shared" ca="1" si="158"/>
        <v/>
      </c>
      <c r="N2518" s="3">
        <f ca="1">IF(L2517="买",E2518/E2517-1,0)-IF(M2518=1,计算结果!B$17,0)</f>
        <v>3.4114803044278386E-2</v>
      </c>
      <c r="O2518" s="2">
        <f t="shared" ca="1" si="159"/>
        <v>4.6827462247451859</v>
      </c>
      <c r="P2518" s="3">
        <f ca="1">1-O2518/MAX(O$2:O2518)</f>
        <v>0.17011688741428221</v>
      </c>
    </row>
    <row r="2519" spans="1:16" x14ac:dyDescent="0.15">
      <c r="A2519" s="1">
        <v>42144</v>
      </c>
      <c r="B2519">
        <v>4751.57</v>
      </c>
      <c r="C2519">
        <v>4843.1000000000004</v>
      </c>
      <c r="D2519">
        <v>4745.21</v>
      </c>
      <c r="E2519" s="2">
        <v>4754.92</v>
      </c>
      <c r="F2519" s="16">
        <v>589956251648</v>
      </c>
      <c r="G2519" s="3">
        <f t="shared" si="156"/>
        <v>5.0092787906712566E-3</v>
      </c>
      <c r="H2519" s="3">
        <f>1-E2519/MAX(E$2:E2519)</f>
        <v>0.19095487647178921</v>
      </c>
      <c r="I2519" s="32">
        <v>687.25531914893622</v>
      </c>
      <c r="J2519" s="32">
        <v>354.25531914893622</v>
      </c>
      <c r="K2519" s="34">
        <f ca="1">IF(ROW()&gt;计算结果!B$18+1,SUM(OFFSET(I2519,0,0,-计算结果!B$18,1))-SUM(OFFSET(J2519,0,0,-计算结果!B$18,1)),SUM(OFFSET(I2519,0,0,-ROW(),1))-SUM(OFFSET(J2519,0,0,-ROW(),1)))</f>
        <v>15635.000000000015</v>
      </c>
      <c r="L2519" s="35" t="str">
        <f t="shared" ca="1" si="157"/>
        <v>买</v>
      </c>
      <c r="M2519" s="4" t="str">
        <f t="shared" ca="1" si="158"/>
        <v/>
      </c>
      <c r="N2519" s="3">
        <f ca="1">IF(L2518="买",E2519/E2518-1,0)-IF(M2519=1,计算结果!B$17,0)</f>
        <v>5.0092787906712566E-3</v>
      </c>
      <c r="O2519" s="2">
        <f t="shared" ca="1" si="159"/>
        <v>4.7062034060908982</v>
      </c>
      <c r="P2519" s="3">
        <f ca="1">1-O2519/MAX(O$2:O2519)</f>
        <v>0.16595977153967034</v>
      </c>
    </row>
    <row r="2520" spans="1:16" x14ac:dyDescent="0.15">
      <c r="A2520" s="1">
        <v>42145</v>
      </c>
      <c r="B2520">
        <v>4768.6899999999996</v>
      </c>
      <c r="C2520">
        <v>4841.6099999999997</v>
      </c>
      <c r="D2520">
        <v>4746.03</v>
      </c>
      <c r="E2520" s="2">
        <v>4840.9799999999996</v>
      </c>
      <c r="F2520" s="16">
        <v>505346097152</v>
      </c>
      <c r="G2520" s="3">
        <f t="shared" si="156"/>
        <v>1.8099147830036966E-2</v>
      </c>
      <c r="H2520" s="3">
        <f>1-E2520/MAX(E$2:E2520)</f>
        <v>0.17631184917988163</v>
      </c>
      <c r="I2520" s="32">
        <v>952.95322376738295</v>
      </c>
      <c r="J2520" s="32">
        <v>106.95322376738295</v>
      </c>
      <c r="K2520" s="34">
        <f ca="1">IF(ROW()&gt;计算结果!B$18+1,SUM(OFFSET(I2520,0,0,-计算结果!B$18,1))-SUM(OFFSET(J2520,0,0,-计算结果!B$18,1)),SUM(OFFSET(I2520,0,0,-ROW(),1))-SUM(OFFSET(J2520,0,0,-ROW(),1)))</f>
        <v>15717.000000000015</v>
      </c>
      <c r="L2520" s="35" t="str">
        <f t="shared" ca="1" si="157"/>
        <v>买</v>
      </c>
      <c r="M2520" s="4" t="str">
        <f t="shared" ca="1" si="158"/>
        <v/>
      </c>
      <c r="N2520" s="3">
        <f ca="1">IF(L2519="买",E2520/E2519-1,0)-IF(M2520=1,计算结果!B$17,0)</f>
        <v>1.8099147830036966E-2</v>
      </c>
      <c r="O2520" s="2">
        <f t="shared" ca="1" si="159"/>
        <v>4.791381677255961</v>
      </c>
      <c r="P2520" s="3">
        <f ca="1">1-O2520/MAX(O$2:O2520)</f>
        <v>0.15086435414856902</v>
      </c>
    </row>
    <row r="2521" spans="1:16" x14ac:dyDescent="0.15">
      <c r="A2521" s="1">
        <v>42146</v>
      </c>
      <c r="B2521">
        <v>4895.92</v>
      </c>
      <c r="C2521">
        <v>4951.99</v>
      </c>
      <c r="D2521">
        <v>4870.6000000000004</v>
      </c>
      <c r="E2521" s="2">
        <v>4951.33</v>
      </c>
      <c r="F2521" s="16">
        <v>719129935872</v>
      </c>
      <c r="G2521" s="3">
        <f t="shared" si="156"/>
        <v>2.27949712661486E-2</v>
      </c>
      <c r="H2521" s="3">
        <f>1-E2521/MAX(E$2:E2521)</f>
        <v>0.15753590144966989</v>
      </c>
      <c r="I2521" s="32">
        <v>819.11475409836066</v>
      </c>
      <c r="J2521" s="32">
        <v>238.11475409836066</v>
      </c>
      <c r="K2521" s="34">
        <f ca="1">IF(ROW()&gt;计算结果!B$18+1,SUM(OFFSET(I2521,0,0,-计算结果!B$18,1))-SUM(OFFSET(J2521,0,0,-计算结果!B$18,1)),SUM(OFFSET(I2521,0,0,-ROW(),1))-SUM(OFFSET(J2521,0,0,-ROW(),1)))</f>
        <v>16724.000000000011</v>
      </c>
      <c r="L2521" s="35" t="str">
        <f t="shared" ca="1" si="157"/>
        <v>买</v>
      </c>
      <c r="M2521" s="4" t="str">
        <f t="shared" ca="1" si="158"/>
        <v/>
      </c>
      <c r="N2521" s="3">
        <f ca="1">IF(L2520="买",E2521/E2520-1,0)-IF(M2521=1,计算结果!B$17,0)</f>
        <v>2.27949712661486E-2</v>
      </c>
      <c r="O2521" s="2">
        <f t="shared" ca="1" si="159"/>
        <v>4.9006010849141619</v>
      </c>
      <c r="P2521" s="3">
        <f ca="1">1-O2521/MAX(O$2:O2521)</f>
        <v>0.13150833150032304</v>
      </c>
    </row>
    <row r="2522" spans="1:16" x14ac:dyDescent="0.15">
      <c r="A2522" s="1">
        <v>42149</v>
      </c>
      <c r="B2522">
        <v>4949.1099999999997</v>
      </c>
      <c r="C2522">
        <v>5099.84</v>
      </c>
      <c r="D2522">
        <v>4949.1099999999997</v>
      </c>
      <c r="E2522" s="2">
        <v>5099.49</v>
      </c>
      <c r="F2522" s="16">
        <v>757085831168</v>
      </c>
      <c r="G2522" s="3">
        <f t="shared" si="156"/>
        <v>2.992327314075216E-2</v>
      </c>
      <c r="H2522" s="3">
        <f>1-E2522/MAX(E$2:E2522)</f>
        <v>0.13232661811747093</v>
      </c>
      <c r="I2522" s="32">
        <v>977.99824253075576</v>
      </c>
      <c r="J2522" s="32">
        <v>78.998242530755761</v>
      </c>
      <c r="K2522" s="34">
        <f ca="1">IF(ROW()&gt;计算结果!B$18+1,SUM(OFFSET(I2522,0,0,-计算结果!B$18,1))-SUM(OFFSET(J2522,0,0,-计算结果!B$18,1)),SUM(OFFSET(I2522,0,0,-ROW(),1))-SUM(OFFSET(J2522,0,0,-ROW(),1)))</f>
        <v>18143.000000000007</v>
      </c>
      <c r="L2522" s="35" t="str">
        <f t="shared" ca="1" si="157"/>
        <v>买</v>
      </c>
      <c r="M2522" s="4" t="str">
        <f t="shared" ca="1" si="158"/>
        <v/>
      </c>
      <c r="N2522" s="3">
        <f ca="1">IF(L2521="买",E2522/E2521-1,0)-IF(M2522=1,计算结果!B$17,0)</f>
        <v>2.992327314075216E-2</v>
      </c>
      <c r="O2522" s="2">
        <f t="shared" ca="1" si="159"/>
        <v>5.047243109731915</v>
      </c>
      <c r="P2522" s="3">
        <f ca="1">1-O2522/MAX(O$2:O2522)</f>
        <v>0.10552021808333956</v>
      </c>
    </row>
    <row r="2523" spans="1:16" x14ac:dyDescent="0.15">
      <c r="A2523" s="1">
        <v>42150</v>
      </c>
      <c r="B2523">
        <v>5140.8</v>
      </c>
      <c r="C2523">
        <v>5199.29</v>
      </c>
      <c r="D2523">
        <v>5063.1499999999996</v>
      </c>
      <c r="E2523" s="2">
        <v>5198.92</v>
      </c>
      <c r="F2523" s="16">
        <v>802295840768</v>
      </c>
      <c r="G2523" s="3">
        <f t="shared" si="156"/>
        <v>1.9498028234196108E-2</v>
      </c>
      <c r="H2523" s="3">
        <f>1-E2523/MAX(E$2:E2523)</f>
        <v>0.11540869801946496</v>
      </c>
      <c r="I2523" s="32">
        <v>957.96313364055288</v>
      </c>
      <c r="J2523" s="32">
        <v>98.963133640552883</v>
      </c>
      <c r="K2523" s="34">
        <f ca="1">IF(ROW()&gt;计算结果!B$18+1,SUM(OFFSET(I2523,0,0,-计算结果!B$18,1))-SUM(OFFSET(J2523,0,0,-计算结果!B$18,1)),SUM(OFFSET(I2523,0,0,-ROW(),1))-SUM(OFFSET(J2523,0,0,-ROW(),1)))</f>
        <v>19712.999999999996</v>
      </c>
      <c r="L2523" s="35" t="str">
        <f t="shared" ca="1" si="157"/>
        <v>买</v>
      </c>
      <c r="M2523" s="4" t="str">
        <f t="shared" ca="1" si="158"/>
        <v/>
      </c>
      <c r="N2523" s="3">
        <f ca="1">IF(L2522="买",E2523/E2522-1,0)-IF(M2523=1,计算结果!B$17,0)</f>
        <v>1.9498028234196108E-2</v>
      </c>
      <c r="O2523" s="2">
        <f t="shared" ca="1" si="159"/>
        <v>5.1456543983903194</v>
      </c>
      <c r="P2523" s="3">
        <f ca="1">1-O2523/MAX(O$2:O2523)</f>
        <v>8.8079626040610925E-2</v>
      </c>
    </row>
    <row r="2524" spans="1:16" x14ac:dyDescent="0.15">
      <c r="A2524" s="1">
        <v>42151</v>
      </c>
      <c r="B2524">
        <v>5216.17</v>
      </c>
      <c r="C2524">
        <v>5226.84</v>
      </c>
      <c r="D2524">
        <v>5126.8599999999997</v>
      </c>
      <c r="E2524" s="2">
        <v>5181.43</v>
      </c>
      <c r="F2524" s="16">
        <v>777826336768</v>
      </c>
      <c r="G2524" s="3">
        <f t="shared" si="156"/>
        <v>-3.3641602486670363E-3</v>
      </c>
      <c r="H2524" s="3">
        <f>1-E2524/MAX(E$2:E2524)</f>
        <v>0.11838460491390446</v>
      </c>
      <c r="I2524" s="32">
        <v>572.75000000000034</v>
      </c>
      <c r="J2524" s="32">
        <v>493.75000000000034</v>
      </c>
      <c r="K2524" s="34">
        <f ca="1">IF(ROW()&gt;计算结果!B$18+1,SUM(OFFSET(I2524,0,0,-计算结果!B$18,1))-SUM(OFFSET(J2524,0,0,-计算结果!B$18,1)),SUM(OFFSET(I2524,0,0,-ROW(),1))-SUM(OFFSET(J2524,0,0,-ROW(),1)))</f>
        <v>19907.999999999996</v>
      </c>
      <c r="L2524" s="35" t="str">
        <f t="shared" ca="1" si="157"/>
        <v>买</v>
      </c>
      <c r="M2524" s="4" t="str">
        <f t="shared" ca="1" si="158"/>
        <v/>
      </c>
      <c r="N2524" s="3">
        <f ca="1">IF(L2523="买",E2524/E2523-1,0)-IF(M2524=1,计算结果!B$17,0)</f>
        <v>-3.3641602486670363E-3</v>
      </c>
      <c r="O2524" s="2">
        <f t="shared" ca="1" si="159"/>
        <v>5.1283435924098759</v>
      </c>
      <c r="P2524" s="3">
        <f ca="1">1-O2524/MAX(O$2:O2524)</f>
        <v>9.1147472312634759E-2</v>
      </c>
    </row>
    <row r="2525" spans="1:16" x14ac:dyDescent="0.15">
      <c r="A2525" s="1">
        <v>42152</v>
      </c>
      <c r="B2525">
        <v>5174.1000000000004</v>
      </c>
      <c r="C2525">
        <v>5213.18</v>
      </c>
      <c r="D2525">
        <v>4831.33</v>
      </c>
      <c r="E2525" s="2">
        <v>4834.01</v>
      </c>
      <c r="F2525" s="16">
        <v>873207365632</v>
      </c>
      <c r="G2525" s="3">
        <f t="shared" si="156"/>
        <v>-6.7050987854704203E-2</v>
      </c>
      <c r="H2525" s="3">
        <f>1-E2525/MAX(E$2:E2525)</f>
        <v>0.17749778806234251</v>
      </c>
      <c r="I2525" s="32">
        <v>105.42696629213482</v>
      </c>
      <c r="J2525" s="32">
        <v>958.42696629213481</v>
      </c>
      <c r="K2525" s="34">
        <f ca="1">IF(ROW()&gt;计算结果!B$18+1,SUM(OFFSET(I2525,0,0,-计算结果!B$18,1))-SUM(OFFSET(J2525,0,0,-计算结果!B$18,1)),SUM(OFFSET(I2525,0,0,-ROW(),1))-SUM(OFFSET(J2525,0,0,-ROW(),1)))</f>
        <v>18443.000000000004</v>
      </c>
      <c r="L2525" s="35" t="str">
        <f t="shared" ca="1" si="157"/>
        <v>买</v>
      </c>
      <c r="M2525" s="4" t="str">
        <f t="shared" ca="1" si="158"/>
        <v/>
      </c>
      <c r="N2525" s="3">
        <f ca="1">IF(L2524="买",E2525/E2524-1,0)-IF(M2525=1,计算结果!B$17,0)</f>
        <v>-6.7050987854704203E-2</v>
      </c>
      <c r="O2525" s="2">
        <f t="shared" ca="1" si="159"/>
        <v>4.7844830884804512</v>
      </c>
      <c r="P2525" s="3">
        <f ca="1">1-O2525/MAX(O$2:O2525)</f>
        <v>0.15208693210831747</v>
      </c>
    </row>
    <row r="2526" spans="1:16" x14ac:dyDescent="0.15">
      <c r="A2526" s="1">
        <v>42153</v>
      </c>
      <c r="B2526">
        <v>4839.53</v>
      </c>
      <c r="C2526">
        <v>4924.3</v>
      </c>
      <c r="D2526">
        <v>4665.5200000000004</v>
      </c>
      <c r="E2526" s="2">
        <v>4840.83</v>
      </c>
      <c r="F2526" s="16">
        <v>636008136704</v>
      </c>
      <c r="G2526" s="3">
        <f t="shared" si="156"/>
        <v>1.4108369655834174E-3</v>
      </c>
      <c r="H2526" s="3">
        <f>1-E2526/MAX(E$2:E2526)</f>
        <v>0.17633737153746676</v>
      </c>
      <c r="I2526" s="32">
        <v>550.66666666666629</v>
      </c>
      <c r="J2526" s="32">
        <v>491.66666666666629</v>
      </c>
      <c r="K2526" s="34">
        <f ca="1">IF(ROW()&gt;计算结果!B$18+1,SUM(OFFSET(I2526,0,0,-计算结果!B$18,1))-SUM(OFFSET(J2526,0,0,-计算结果!B$18,1)),SUM(OFFSET(I2526,0,0,-ROW(),1))-SUM(OFFSET(J2526,0,0,-ROW(),1)))</f>
        <v>18031.999999999993</v>
      </c>
      <c r="L2526" s="35" t="str">
        <f t="shared" ca="1" si="157"/>
        <v>买</v>
      </c>
      <c r="M2526" s="4" t="str">
        <f t="shared" ca="1" si="158"/>
        <v/>
      </c>
      <c r="N2526" s="3">
        <f ca="1">IF(L2525="买",E2526/E2525-1,0)-IF(M2526=1,计算结果!B$17,0)</f>
        <v>1.4108369655834174E-3</v>
      </c>
      <c r="O2526" s="2">
        <f t="shared" ca="1" si="159"/>
        <v>4.7912332140828884</v>
      </c>
      <c r="P2526" s="3">
        <f ca="1">1-O2526/MAX(O$2:O2526)</f>
        <v>0.15089066500853465</v>
      </c>
    </row>
    <row r="2527" spans="1:16" x14ac:dyDescent="0.15">
      <c r="A2527" s="1">
        <v>42156</v>
      </c>
      <c r="B2527">
        <v>4862.76</v>
      </c>
      <c r="C2527">
        <v>5079.32</v>
      </c>
      <c r="D2527">
        <v>4835.7700000000004</v>
      </c>
      <c r="E2527" s="2">
        <v>5076.18</v>
      </c>
      <c r="F2527" s="16">
        <v>637843668992</v>
      </c>
      <c r="G2527" s="3">
        <f t="shared" si="156"/>
        <v>4.8617695725733157E-2</v>
      </c>
      <c r="H2527" s="3">
        <f>1-E2527/MAX(E$2:E2527)</f>
        <v>0.13629279248621784</v>
      </c>
      <c r="I2527" s="32">
        <v>1002.9872773536896</v>
      </c>
      <c r="J2527" s="32">
        <v>59.987277353689592</v>
      </c>
      <c r="K2527" s="34">
        <f ca="1">IF(ROW()&gt;计算结果!B$18+1,SUM(OFFSET(I2527,0,0,-计算结果!B$18,1))-SUM(OFFSET(J2527,0,0,-计算结果!B$18,1)),SUM(OFFSET(I2527,0,0,-ROW(),1))-SUM(OFFSET(J2527,0,0,-ROW(),1)))</f>
        <v>18548.000000000004</v>
      </c>
      <c r="L2527" s="35" t="str">
        <f t="shared" ca="1" si="157"/>
        <v>买</v>
      </c>
      <c r="M2527" s="4" t="str">
        <f t="shared" ca="1" si="158"/>
        <v/>
      </c>
      <c r="N2527" s="3">
        <f ca="1">IF(L2526="买",E2527/E2526-1,0)-IF(M2527=1,计算结果!B$17,0)</f>
        <v>4.8617695725733157E-2</v>
      </c>
      <c r="O2527" s="2">
        <f t="shared" ca="1" si="159"/>
        <v>5.0241719326361967</v>
      </c>
      <c r="P2527" s="3">
        <f ca="1">1-O2527/MAX(O$2:O2527)</f>
        <v>0.10960892572203995</v>
      </c>
    </row>
    <row r="2528" spans="1:16" x14ac:dyDescent="0.15">
      <c r="A2528" s="1">
        <v>42157</v>
      </c>
      <c r="B2528">
        <v>5091.2700000000004</v>
      </c>
      <c r="C2528">
        <v>5162.5600000000004</v>
      </c>
      <c r="D2528">
        <v>5047.08</v>
      </c>
      <c r="E2528" s="2">
        <v>5161.87</v>
      </c>
      <c r="F2528" s="16">
        <v>658452840448</v>
      </c>
      <c r="G2528" s="3">
        <f t="shared" si="156"/>
        <v>1.6880804069201671E-2</v>
      </c>
      <c r="H2528" s="3">
        <f>1-E2528/MAX(E$2:E2528)</f>
        <v>0.1217127203430205</v>
      </c>
      <c r="I2528" s="32">
        <v>882.81481481481489</v>
      </c>
      <c r="J2528" s="32">
        <v>174.81481481481489</v>
      </c>
      <c r="K2528" s="34">
        <f ca="1">IF(ROW()&gt;计算结果!B$18+1,SUM(OFFSET(I2528,0,0,-计算结果!B$18,1))-SUM(OFFSET(J2528,0,0,-计算结果!B$18,1)),SUM(OFFSET(I2528,0,0,-ROW(),1))-SUM(OFFSET(J2528,0,0,-ROW(),1)))</f>
        <v>18444</v>
      </c>
      <c r="L2528" s="35" t="str">
        <f t="shared" ca="1" si="157"/>
        <v>买</v>
      </c>
      <c r="M2528" s="4" t="str">
        <f t="shared" ca="1" si="158"/>
        <v/>
      </c>
      <c r="N2528" s="3">
        <f ca="1">IF(L2527="买",E2528/E2527-1,0)-IF(M2528=1,计算结果!B$17,0)</f>
        <v>1.6880804069201671E-2</v>
      </c>
      <c r="O2528" s="2">
        <f t="shared" ca="1" si="159"/>
        <v>5.1089839946410107</v>
      </c>
      <c r="P2528" s="3">
        <f ca="1">1-O2528/MAX(O$2:O2528)</f>
        <v>9.4578408452187679E-2</v>
      </c>
    </row>
    <row r="2529" spans="1:16" x14ac:dyDescent="0.15">
      <c r="A2529" s="1">
        <v>42158</v>
      </c>
      <c r="B2529">
        <v>5176.6000000000004</v>
      </c>
      <c r="C2529">
        <v>5186.97</v>
      </c>
      <c r="D2529">
        <v>5059.49</v>
      </c>
      <c r="E2529" s="2">
        <v>5143.59</v>
      </c>
      <c r="F2529" s="16">
        <v>672056541184</v>
      </c>
      <c r="G2529" s="3">
        <f t="shared" si="156"/>
        <v>-3.5413522618740201E-3</v>
      </c>
      <c r="H2529" s="3">
        <f>1-E2529/MAX(E$2:E2529)</f>
        <v>0.12482304498740893</v>
      </c>
      <c r="I2529" s="32">
        <v>473.77777777777766</v>
      </c>
      <c r="J2529" s="32">
        <v>577.7777777777776</v>
      </c>
      <c r="K2529" s="34">
        <f ca="1">IF(ROW()&gt;计算结果!B$18+1,SUM(OFFSET(I2529,0,0,-计算结果!B$18,1))-SUM(OFFSET(J2529,0,0,-计算结果!B$18,1)),SUM(OFFSET(I2529,0,0,-ROW(),1))-SUM(OFFSET(J2529,0,0,-ROW(),1)))</f>
        <v>17596.999999999996</v>
      </c>
      <c r="L2529" s="35" t="str">
        <f t="shared" ca="1" si="157"/>
        <v>买</v>
      </c>
      <c r="M2529" s="4" t="str">
        <f t="shared" ca="1" si="158"/>
        <v/>
      </c>
      <c r="N2529" s="3">
        <f ca="1">IF(L2528="买",E2529/E2528-1,0)-IF(M2529=1,计算结果!B$17,0)</f>
        <v>-3.5413522618740201E-3</v>
      </c>
      <c r="O2529" s="2">
        <f t="shared" ca="1" si="159"/>
        <v>5.0908912826157104</v>
      </c>
      <c r="P2529" s="3">
        <f ca="1">1-O2529/MAX(O$2:O2529)</f>
        <v>9.7784825253365182E-2</v>
      </c>
    </row>
    <row r="2530" spans="1:16" x14ac:dyDescent="0.15">
      <c r="A2530" s="1">
        <v>42159</v>
      </c>
      <c r="B2530">
        <v>5156.01</v>
      </c>
      <c r="C2530">
        <v>5194.2299999999996</v>
      </c>
      <c r="D2530">
        <v>4863.47</v>
      </c>
      <c r="E2530" s="2">
        <v>5181.42</v>
      </c>
      <c r="F2530" s="16">
        <v>735170658304</v>
      </c>
      <c r="G2530" s="3">
        <f t="shared" si="156"/>
        <v>7.3547852764315191E-3</v>
      </c>
      <c r="H2530" s="3">
        <f>1-E2530/MAX(E$2:E2530)</f>
        <v>0.11838630640441017</v>
      </c>
      <c r="I2530" s="32">
        <v>425.00000000000006</v>
      </c>
      <c r="J2530" s="32">
        <v>625</v>
      </c>
      <c r="K2530" s="34">
        <f ca="1">IF(ROW()&gt;计算结果!B$18+1,SUM(OFFSET(I2530,0,0,-计算结果!B$18,1))-SUM(OFFSET(J2530,0,0,-计算结果!B$18,1)),SUM(OFFSET(I2530,0,0,-ROW(),1))-SUM(OFFSET(J2530,0,0,-ROW(),1)))</f>
        <v>17058.999999999989</v>
      </c>
      <c r="L2530" s="35" t="str">
        <f t="shared" ca="1" si="157"/>
        <v>买</v>
      </c>
      <c r="M2530" s="4" t="str">
        <f t="shared" ca="1" si="158"/>
        <v/>
      </c>
      <c r="N2530" s="3">
        <f ca="1">IF(L2529="买",E2530/E2529-1,0)-IF(M2530=1,计算结果!B$17,0)</f>
        <v>7.3547852764315191E-3</v>
      </c>
      <c r="O2530" s="2">
        <f t="shared" ca="1" si="159"/>
        <v>5.128333694865006</v>
      </c>
      <c r="P2530" s="3">
        <f ca="1">1-O2530/MAX(O$2:O2530)</f>
        <v>9.1149226369965475E-2</v>
      </c>
    </row>
    <row r="2531" spans="1:16" x14ac:dyDescent="0.15">
      <c r="A2531" s="1">
        <v>42160</v>
      </c>
      <c r="B2531">
        <v>5254.91</v>
      </c>
      <c r="C2531">
        <v>5288.34</v>
      </c>
      <c r="D2531">
        <v>5104.18</v>
      </c>
      <c r="E2531" s="2">
        <v>5230.55</v>
      </c>
      <c r="F2531" s="16">
        <v>855224418304</v>
      </c>
      <c r="G2531" s="3">
        <f t="shared" si="156"/>
        <v>9.4819566836890079E-3</v>
      </c>
      <c r="H2531" s="3">
        <f>1-E2531/MAX(E$2:E2531)</f>
        <v>0.11002688354998968</v>
      </c>
      <c r="I2531" s="32">
        <v>774.66101694915255</v>
      </c>
      <c r="J2531" s="32">
        <v>279.66101694915255</v>
      </c>
      <c r="K2531" s="34">
        <f ca="1">IF(ROW()&gt;计算结果!B$18+1,SUM(OFFSET(I2531,0,0,-计算结果!B$18,1))-SUM(OFFSET(J2531,0,0,-计算结果!B$18,1)),SUM(OFFSET(I2531,0,0,-ROW(),1))-SUM(OFFSET(J2531,0,0,-ROW(),1)))</f>
        <v>17730.999999999989</v>
      </c>
      <c r="L2531" s="35" t="str">
        <f t="shared" ca="1" si="157"/>
        <v>买</v>
      </c>
      <c r="M2531" s="4" t="str">
        <f t="shared" ca="1" si="158"/>
        <v/>
      </c>
      <c r="N2531" s="3">
        <f ca="1">IF(L2530="买",E2531/E2530-1,0)-IF(M2531=1,计算结果!B$17,0)</f>
        <v>9.4819566836890079E-3</v>
      </c>
      <c r="O2531" s="2">
        <f t="shared" ca="1" si="159"/>
        <v>5.1769603328192186</v>
      </c>
      <c r="P2531" s="3">
        <f ca="1">1-O2531/MAX(O$2:O2531)</f>
        <v>8.2531542702468319E-2</v>
      </c>
    </row>
    <row r="2532" spans="1:16" x14ac:dyDescent="0.15">
      <c r="A2532" s="1">
        <v>42163</v>
      </c>
      <c r="B2532">
        <v>5259.41</v>
      </c>
      <c r="C2532">
        <v>5370.61</v>
      </c>
      <c r="D2532">
        <v>5202.59</v>
      </c>
      <c r="E2532" s="2">
        <v>5353.75</v>
      </c>
      <c r="F2532" s="16">
        <v>949498019840</v>
      </c>
      <c r="G2532" s="3">
        <f t="shared" si="156"/>
        <v>2.3553928363174048E-2</v>
      </c>
      <c r="H2532" s="3">
        <f>1-E2532/MAX(E$2:E2532)</f>
        <v>8.9064520519975487E-2</v>
      </c>
      <c r="I2532" s="32">
        <v>475.99999999999989</v>
      </c>
      <c r="J2532" s="32">
        <v>559.99999999999989</v>
      </c>
      <c r="K2532" s="34">
        <f ca="1">IF(ROW()&gt;计算结果!B$18+1,SUM(OFFSET(I2532,0,0,-计算结果!B$18,1))-SUM(OFFSET(J2532,0,0,-计算结果!B$18,1)),SUM(OFFSET(I2532,0,0,-ROW(),1))-SUM(OFFSET(J2532,0,0,-ROW(),1)))</f>
        <v>16988.999999999989</v>
      </c>
      <c r="L2532" s="35" t="str">
        <f t="shared" ca="1" si="157"/>
        <v>买</v>
      </c>
      <c r="M2532" s="4" t="str">
        <f t="shared" ca="1" si="158"/>
        <v/>
      </c>
      <c r="N2532" s="3">
        <f ca="1">IF(L2531="买",E2532/E2531-1,0)-IF(M2532=1,计算结果!B$17,0)</f>
        <v>2.3553928363174048E-2</v>
      </c>
      <c r="O2532" s="2">
        <f t="shared" ca="1" si="159"/>
        <v>5.2988980856374361</v>
      </c>
      <c r="P2532" s="3">
        <f ca="1">1-O2532/MAX(O$2:O2532)</f>
        <v>6.0921556383810471E-2</v>
      </c>
    </row>
    <row r="2533" spans="1:16" x14ac:dyDescent="0.15">
      <c r="A2533" s="1">
        <v>42164</v>
      </c>
      <c r="B2533">
        <v>5379.47</v>
      </c>
      <c r="C2533">
        <v>5380.43</v>
      </c>
      <c r="D2533">
        <v>5251.21</v>
      </c>
      <c r="E2533" s="2">
        <v>5317.46</v>
      </c>
      <c r="F2533" s="16">
        <v>871431798784</v>
      </c>
      <c r="G2533" s="3">
        <f t="shared" si="156"/>
        <v>-6.7784263366799102E-3</v>
      </c>
      <c r="H2533" s="3">
        <f>1-E2533/MAX(E$2:E2533)</f>
        <v>9.5239229565099004E-2</v>
      </c>
      <c r="I2533" s="32">
        <v>484</v>
      </c>
      <c r="J2533" s="32">
        <v>550</v>
      </c>
      <c r="K2533" s="34">
        <f ca="1">IF(ROW()&gt;计算结果!B$18+1,SUM(OFFSET(I2533,0,0,-计算结果!B$18,1))-SUM(OFFSET(J2533,0,0,-计算结果!B$18,1)),SUM(OFFSET(I2533,0,0,-ROW(),1))-SUM(OFFSET(J2533,0,0,-ROW(),1)))</f>
        <v>16657.999999999989</v>
      </c>
      <c r="L2533" s="35" t="str">
        <f t="shared" ca="1" si="157"/>
        <v>买</v>
      </c>
      <c r="M2533" s="4" t="str">
        <f t="shared" ca="1" si="158"/>
        <v/>
      </c>
      <c r="N2533" s="3">
        <f ca="1">IF(L2532="买",E2533/E2532-1,0)-IF(M2533=1,计算结果!B$17,0)</f>
        <v>-6.7784263366799102E-3</v>
      </c>
      <c r="O2533" s="2">
        <f t="shared" ca="1" si="159"/>
        <v>5.2629798952983684</v>
      </c>
      <c r="P2533" s="3">
        <f ca="1">1-O2533/MAX(O$2:O2533)</f>
        <v>6.7287030438226814E-2</v>
      </c>
    </row>
    <row r="2534" spans="1:16" x14ac:dyDescent="0.15">
      <c r="A2534" s="1">
        <v>42165</v>
      </c>
      <c r="B2534">
        <v>5254.3</v>
      </c>
      <c r="C2534">
        <v>5374.83</v>
      </c>
      <c r="D2534">
        <v>5209.68</v>
      </c>
      <c r="E2534" s="2">
        <v>5309.11</v>
      </c>
      <c r="F2534" s="16">
        <v>711509278720</v>
      </c>
      <c r="G2534" s="3">
        <f t="shared" si="156"/>
        <v>-1.5702986012119391E-3</v>
      </c>
      <c r="H2534" s="3">
        <f>1-E2534/MAX(E$2:E2534)</f>
        <v>9.6659974137344395E-2</v>
      </c>
      <c r="I2534" s="32">
        <v>739.23529411764707</v>
      </c>
      <c r="J2534" s="32">
        <v>313.23529411764707</v>
      </c>
      <c r="K2534" s="34">
        <f ca="1">IF(ROW()&gt;计算结果!B$18+1,SUM(OFFSET(I2534,0,0,-计算结果!B$18,1))-SUM(OFFSET(J2534,0,0,-计算结果!B$18,1)),SUM(OFFSET(I2534,0,0,-ROW(),1))-SUM(OFFSET(J2534,0,0,-ROW(),1)))</f>
        <v>16390.999999999993</v>
      </c>
      <c r="L2534" s="35" t="str">
        <f t="shared" ca="1" si="157"/>
        <v>买</v>
      </c>
      <c r="M2534" s="4" t="str">
        <f t="shared" ca="1" si="158"/>
        <v/>
      </c>
      <c r="N2534" s="3">
        <f ca="1">IF(L2533="买",E2534/E2533-1,0)-IF(M2534=1,计算结果!B$17,0)</f>
        <v>-1.5702986012119391E-3</v>
      </c>
      <c r="O2534" s="2">
        <f t="shared" ca="1" si="159"/>
        <v>5.2547154453305751</v>
      </c>
      <c r="P2534" s="3">
        <f ca="1">1-O2534/MAX(O$2:O2534)</f>
        <v>6.875166830966184E-2</v>
      </c>
    </row>
    <row r="2535" spans="1:16" x14ac:dyDescent="0.15">
      <c r="A2535" s="1">
        <v>42166</v>
      </c>
      <c r="B2535">
        <v>5305.14</v>
      </c>
      <c r="C2535">
        <v>5329.29</v>
      </c>
      <c r="D2535">
        <v>5248.16</v>
      </c>
      <c r="E2535" s="2">
        <v>5306.59</v>
      </c>
      <c r="F2535" s="16">
        <v>660584857600</v>
      </c>
      <c r="G2535" s="3">
        <f t="shared" si="156"/>
        <v>-4.7465582743611012E-4</v>
      </c>
      <c r="H2535" s="3">
        <f>1-E2535/MAX(E$2:E2535)</f>
        <v>9.7088749744776326E-2</v>
      </c>
      <c r="I2535" s="32">
        <v>716.28318584070803</v>
      </c>
      <c r="J2535" s="32">
        <v>336.28318584070803</v>
      </c>
      <c r="K2535" s="34">
        <f ca="1">IF(ROW()&gt;计算结果!B$18+1,SUM(OFFSET(I2535,0,0,-计算结果!B$18,1))-SUM(OFFSET(J2535,0,0,-计算结果!B$18,1)),SUM(OFFSET(I2535,0,0,-ROW(),1))-SUM(OFFSET(J2535,0,0,-ROW(),1)))</f>
        <v>17165.999999999993</v>
      </c>
      <c r="L2535" s="35" t="str">
        <f t="shared" ca="1" si="157"/>
        <v>买</v>
      </c>
      <c r="M2535" s="4" t="str">
        <f t="shared" ca="1" si="158"/>
        <v/>
      </c>
      <c r="N2535" s="3">
        <f ca="1">IF(L2534="买",E2535/E2534-1,0)-IF(M2535=1,计算结果!B$17,0)</f>
        <v>-4.7465582743611012E-4</v>
      </c>
      <c r="O2535" s="2">
        <f t="shared" ca="1" si="159"/>
        <v>5.2522212640229302</v>
      </c>
      <c r="P2535" s="3">
        <f ca="1">1-O2535/MAX(O$2:O2535)</f>
        <v>6.9193690757088921E-2</v>
      </c>
    </row>
    <row r="2536" spans="1:16" x14ac:dyDescent="0.15">
      <c r="A2536" s="1">
        <v>42167</v>
      </c>
      <c r="B2536">
        <v>5329.28</v>
      </c>
      <c r="C2536">
        <v>5351.65</v>
      </c>
      <c r="D2536">
        <v>5283.09</v>
      </c>
      <c r="E2536" s="2">
        <v>5335.12</v>
      </c>
      <c r="F2536" s="16">
        <v>694213148672</v>
      </c>
      <c r="G2536" s="3">
        <f t="shared" si="156"/>
        <v>5.3763339545733757E-3</v>
      </c>
      <c r="H2536" s="3">
        <f>1-E2536/MAX(E$2:E2536)</f>
        <v>9.2234397332062845E-2</v>
      </c>
      <c r="I2536" s="32">
        <v>728.22222222222229</v>
      </c>
      <c r="J2536" s="32">
        <v>322.22222222222229</v>
      </c>
      <c r="K2536" s="34">
        <f ca="1">IF(ROW()&gt;计算结果!B$18+1,SUM(OFFSET(I2536,0,0,-计算结果!B$18,1))-SUM(OFFSET(J2536,0,0,-计算结果!B$18,1)),SUM(OFFSET(I2536,0,0,-ROW(),1))-SUM(OFFSET(J2536,0,0,-ROW(),1)))</f>
        <v>16992.999999999989</v>
      </c>
      <c r="L2536" s="35" t="str">
        <f t="shared" ca="1" si="157"/>
        <v>买</v>
      </c>
      <c r="M2536" s="4" t="str">
        <f t="shared" ca="1" si="158"/>
        <v/>
      </c>
      <c r="N2536" s="3">
        <f ca="1">IF(L2535="买",E2536/E2535-1,0)-IF(M2536=1,计算结果!B$17,0)</f>
        <v>5.3763339545733757E-3</v>
      </c>
      <c r="O2536" s="2">
        <f t="shared" ca="1" si="159"/>
        <v>5.2804589595416287</v>
      </c>
      <c r="P2536" s="3">
        <f ca="1">1-O2536/MAX(O$2:O2536)</f>
        <v>6.4189365191575143E-2</v>
      </c>
    </row>
    <row r="2537" spans="1:16" x14ac:dyDescent="0.15">
      <c r="A2537" s="1">
        <v>42170</v>
      </c>
      <c r="B2537">
        <v>5354.01</v>
      </c>
      <c r="C2537">
        <v>5362.45</v>
      </c>
      <c r="D2537">
        <v>5207.3100000000004</v>
      </c>
      <c r="E2537" s="2">
        <v>5221.17</v>
      </c>
      <c r="F2537" s="16">
        <v>766237736960</v>
      </c>
      <c r="G2537" s="3">
        <f t="shared" si="156"/>
        <v>-2.1358469912579281E-2</v>
      </c>
      <c r="H2537" s="3">
        <f>1-E2537/MAX(E$2:E2537)</f>
        <v>0.11162288164432044</v>
      </c>
      <c r="I2537" s="32">
        <v>325.63636363636363</v>
      </c>
      <c r="J2537" s="32">
        <v>723.63636363636363</v>
      </c>
      <c r="K2537" s="34">
        <f ca="1">IF(ROW()&gt;计算结果!B$18+1,SUM(OFFSET(I2537,0,0,-计算结果!B$18,1))-SUM(OFFSET(J2537,0,0,-计算结果!B$18,1)),SUM(OFFSET(I2537,0,0,-ROW(),1))-SUM(OFFSET(J2537,0,0,-ROW(),1)))</f>
        <v>16696.999999999993</v>
      </c>
      <c r="L2537" s="35" t="str">
        <f t="shared" ca="1" si="157"/>
        <v>买</v>
      </c>
      <c r="M2537" s="4" t="str">
        <f t="shared" ca="1" si="158"/>
        <v/>
      </c>
      <c r="N2537" s="3">
        <f ca="1">IF(L2536="买",E2537/E2536-1,0)-IF(M2537=1,计算结果!B$17,0)</f>
        <v>-2.1358469912579281E-2</v>
      </c>
      <c r="O2537" s="2">
        <f t="shared" ca="1" si="159"/>
        <v>5.167676435729649</v>
      </c>
      <c r="P2537" s="3">
        <f ca="1">1-O2537/MAX(O$2:O2537)</f>
        <v>8.4176848479002642E-2</v>
      </c>
    </row>
    <row r="2538" spans="1:16" x14ac:dyDescent="0.15">
      <c r="A2538" s="1">
        <v>42171</v>
      </c>
      <c r="B2538">
        <v>5165.0200000000004</v>
      </c>
      <c r="C2538">
        <v>5204.3</v>
      </c>
      <c r="D2538">
        <v>5015.26</v>
      </c>
      <c r="E2538" s="2">
        <v>5064.82</v>
      </c>
      <c r="F2538" s="16">
        <v>651522539520</v>
      </c>
      <c r="G2538" s="3">
        <f t="shared" si="156"/>
        <v>-2.9945395380728934E-2</v>
      </c>
      <c r="H2538" s="3">
        <f>1-E2538/MAX(E$2:E2538)</f>
        <v>0.13822568570067384</v>
      </c>
      <c r="I2538" s="32">
        <v>170.76543209876542</v>
      </c>
      <c r="J2538" s="32">
        <v>898.76543209876536</v>
      </c>
      <c r="K2538" s="34">
        <f ca="1">IF(ROW()&gt;计算结果!B$18+1,SUM(OFFSET(I2538,0,0,-计算结果!B$18,1))-SUM(OFFSET(J2538,0,0,-计算结果!B$18,1)),SUM(OFFSET(I2538,0,0,-ROW(),1))-SUM(OFFSET(J2538,0,0,-ROW(),1)))</f>
        <v>16204.999999999985</v>
      </c>
      <c r="L2538" s="35" t="str">
        <f t="shared" ca="1" si="157"/>
        <v>买</v>
      </c>
      <c r="M2538" s="4" t="str">
        <f t="shared" ca="1" si="158"/>
        <v/>
      </c>
      <c r="N2538" s="3">
        <f ca="1">IF(L2537="买",E2538/E2537-1,0)-IF(M2538=1,计算结果!B$17,0)</f>
        <v>-2.9945395380728934E-2</v>
      </c>
      <c r="O2538" s="2">
        <f t="shared" ca="1" si="159"/>
        <v>5.0129283216620486</v>
      </c>
      <c r="P2538" s="3">
        <f ca="1">1-O2538/MAX(O$2:O2538)</f>
        <v>0.11160153485012414</v>
      </c>
    </row>
    <row r="2539" spans="1:16" x14ac:dyDescent="0.15">
      <c r="A2539" s="1">
        <v>42172</v>
      </c>
      <c r="B2539">
        <v>5072.3100000000004</v>
      </c>
      <c r="C2539">
        <v>5158.37</v>
      </c>
      <c r="D2539">
        <v>4949.29</v>
      </c>
      <c r="E2539" s="2">
        <v>5138.83</v>
      </c>
      <c r="F2539" s="16">
        <v>589868367872</v>
      </c>
      <c r="G2539" s="3">
        <f t="shared" si="156"/>
        <v>1.4612562736681767E-2</v>
      </c>
      <c r="H2539" s="3">
        <f>1-E2539/MAX(E$2:E2539)</f>
        <v>0.12563295446811407</v>
      </c>
      <c r="I2539" s="32">
        <v>785.59562841530055</v>
      </c>
      <c r="J2539" s="32">
        <v>277.59562841530055</v>
      </c>
      <c r="K2539" s="34">
        <f ca="1">IF(ROW()&gt;计算结果!B$18+1,SUM(OFFSET(I2539,0,0,-计算结果!B$18,1))-SUM(OFFSET(J2539,0,0,-计算结果!B$18,1)),SUM(OFFSET(I2539,0,0,-ROW(),1))-SUM(OFFSET(J2539,0,0,-ROW(),1)))</f>
        <v>16199.999999999985</v>
      </c>
      <c r="L2539" s="35" t="str">
        <f t="shared" ca="1" si="157"/>
        <v>买</v>
      </c>
      <c r="M2539" s="4" t="str">
        <f t="shared" ca="1" si="158"/>
        <v/>
      </c>
      <c r="N2539" s="3">
        <f ca="1">IF(L2538="买",E2539/E2538-1,0)-IF(M2539=1,计算结果!B$17,0)</f>
        <v>1.4612562736681767E-2</v>
      </c>
      <c r="O2539" s="2">
        <f t="shared" ca="1" si="159"/>
        <v>5.0861800512568243</v>
      </c>
      <c r="P2539" s="3">
        <f ca="1">1-O2539/MAX(O$2:O2539)</f>
        <v>9.8619756542949744E-2</v>
      </c>
    </row>
    <row r="2540" spans="1:16" x14ac:dyDescent="0.15">
      <c r="A2540" s="1">
        <v>42173</v>
      </c>
      <c r="B2540">
        <v>5107.6899999999996</v>
      </c>
      <c r="C2540">
        <v>5121.22</v>
      </c>
      <c r="D2540">
        <v>4926.43</v>
      </c>
      <c r="E2540" s="2">
        <v>4930.55</v>
      </c>
      <c r="F2540" s="16">
        <v>555646779392</v>
      </c>
      <c r="G2540" s="3">
        <f t="shared" si="156"/>
        <v>-4.0530626621234744E-2</v>
      </c>
      <c r="H2540" s="3">
        <f>1-E2540/MAX(E$2:E2540)</f>
        <v>0.16107159872047905</v>
      </c>
      <c r="I2540" s="32">
        <v>144.95238095238096</v>
      </c>
      <c r="J2540" s="32">
        <v>905.95238095238096</v>
      </c>
      <c r="K2540" s="34">
        <f ca="1">IF(ROW()&gt;计算结果!B$18+1,SUM(OFFSET(I2540,0,0,-计算结果!B$18,1))-SUM(OFFSET(J2540,0,0,-计算结果!B$18,1)),SUM(OFFSET(I2540,0,0,-ROW(),1))-SUM(OFFSET(J2540,0,0,-ROW(),1)))</f>
        <v>15172.999999999978</v>
      </c>
      <c r="L2540" s="35" t="str">
        <f t="shared" ca="1" si="157"/>
        <v>买</v>
      </c>
      <c r="M2540" s="4" t="str">
        <f t="shared" ca="1" si="158"/>
        <v/>
      </c>
      <c r="N2540" s="3">
        <f ca="1">IF(L2539="买",E2540/E2539-1,0)-IF(M2540=1,计算结果!B$17,0)</f>
        <v>-4.0530626621234744E-2</v>
      </c>
      <c r="O2540" s="2">
        <f t="shared" ca="1" si="159"/>
        <v>4.880033986670961</v>
      </c>
      <c r="P2540" s="3">
        <f ca="1">1-O2540/MAX(O$2:O2540)</f>
        <v>0.13515326263426519</v>
      </c>
    </row>
    <row r="2541" spans="1:16" x14ac:dyDescent="0.15">
      <c r="A2541" s="1">
        <v>42174</v>
      </c>
      <c r="B2541">
        <v>4847.0600000000004</v>
      </c>
      <c r="C2541">
        <v>4910.45</v>
      </c>
      <c r="D2541">
        <v>4634.6899999999996</v>
      </c>
      <c r="E2541" s="2">
        <v>4637.05</v>
      </c>
      <c r="F2541" s="16">
        <v>519609581568</v>
      </c>
      <c r="G2541" s="3">
        <f t="shared" si="156"/>
        <v>-5.9526827635862145E-2</v>
      </c>
      <c r="H2541" s="3">
        <f>1-E2541/MAX(E$2:E2541)</f>
        <v>0.21101034506227445</v>
      </c>
      <c r="I2541" s="32">
        <v>51.368421052631582</v>
      </c>
      <c r="J2541" s="32">
        <v>1027.3684210526317</v>
      </c>
      <c r="K2541" s="34">
        <f ca="1">IF(ROW()&gt;计算结果!B$18+1,SUM(OFFSET(I2541,0,0,-计算结果!B$18,1))-SUM(OFFSET(J2541,0,0,-计算结果!B$18,1)),SUM(OFFSET(I2541,0,0,-ROW(),1))-SUM(OFFSET(J2541,0,0,-ROW(),1)))</f>
        <v>14475.999999999985</v>
      </c>
      <c r="L2541" s="35" t="str">
        <f t="shared" ca="1" si="157"/>
        <v>买</v>
      </c>
      <c r="M2541" s="4" t="str">
        <f t="shared" ca="1" si="158"/>
        <v/>
      </c>
      <c r="N2541" s="3">
        <f ca="1">IF(L2540="买",E2541/E2540-1,0)-IF(M2541=1,计算结果!B$17,0)</f>
        <v>-5.9526827635862145E-2</v>
      </c>
      <c r="O2541" s="2">
        <f t="shared" ca="1" si="159"/>
        <v>4.5895410446892493</v>
      </c>
      <c r="P2541" s="3">
        <f ca="1">1-O2541/MAX(O$2:O2541)</f>
        <v>0.18663484530087304</v>
      </c>
    </row>
    <row r="2542" spans="1:16" x14ac:dyDescent="0.15">
      <c r="A2542" s="1">
        <v>42178</v>
      </c>
      <c r="B2542">
        <v>4641.42</v>
      </c>
      <c r="C2542">
        <v>4786.96</v>
      </c>
      <c r="D2542">
        <v>4455.33</v>
      </c>
      <c r="E2542" s="2">
        <v>4786.09</v>
      </c>
      <c r="F2542" s="16">
        <v>536984125440</v>
      </c>
      <c r="G2542" s="3">
        <f t="shared" si="156"/>
        <v>3.2141124206122473E-2</v>
      </c>
      <c r="H2542" s="3">
        <f>1-E2542/MAX(E$2:E2542)</f>
        <v>0.18565133056557537</v>
      </c>
      <c r="I2542" s="32">
        <v>612.60606060606051</v>
      </c>
      <c r="J2542" s="32">
        <v>460.60606060606051</v>
      </c>
      <c r="K2542" s="34">
        <f ca="1">IF(ROW()&gt;计算结果!B$18+1,SUM(OFFSET(I2542,0,0,-计算结果!B$18,1))-SUM(OFFSET(J2542,0,0,-计算结果!B$18,1)),SUM(OFFSET(I2542,0,0,-ROW(),1))-SUM(OFFSET(J2542,0,0,-ROW(),1)))</f>
        <v>14581.999999999996</v>
      </c>
      <c r="L2542" s="35" t="str">
        <f t="shared" ca="1" si="157"/>
        <v>买</v>
      </c>
      <c r="M2542" s="4" t="str">
        <f t="shared" ca="1" si="158"/>
        <v/>
      </c>
      <c r="N2542" s="3">
        <f ca="1">IF(L2541="买",E2542/E2541-1,0)-IF(M2542=1,计算结果!B$17,0)</f>
        <v>3.2141124206122473E-2</v>
      </c>
      <c r="O2542" s="2">
        <f t="shared" ca="1" si="159"/>
        <v>4.7370540534557035</v>
      </c>
      <c r="P2542" s="3">
        <f ca="1">1-O2542/MAX(O$2:O2542)</f>
        <v>0.16049237483875634</v>
      </c>
    </row>
    <row r="2543" spans="1:16" x14ac:dyDescent="0.15">
      <c r="A2543" s="1">
        <v>42179</v>
      </c>
      <c r="B2543">
        <v>4811.59</v>
      </c>
      <c r="C2543">
        <v>4883.7299999999996</v>
      </c>
      <c r="D2543">
        <v>4744.3100000000004</v>
      </c>
      <c r="E2543" s="2">
        <v>4880.13</v>
      </c>
      <c r="F2543" s="16">
        <v>615374061568</v>
      </c>
      <c r="G2543" s="3">
        <f t="shared" si="156"/>
        <v>1.9648606691474724E-2</v>
      </c>
      <c r="H2543" s="3">
        <f>1-E2543/MAX(E$2:E2543)</f>
        <v>0.16965051385013263</v>
      </c>
      <c r="I2543" s="32">
        <v>968.0402010050251</v>
      </c>
      <c r="J2543" s="32">
        <v>108.0402010050251</v>
      </c>
      <c r="K2543" s="34">
        <f ca="1">IF(ROW()&gt;计算结果!B$18+1,SUM(OFFSET(I2543,0,0,-计算结果!B$18,1))-SUM(OFFSET(J2543,0,0,-计算结果!B$18,1)),SUM(OFFSET(I2543,0,0,-ROW(),1))-SUM(OFFSET(J2543,0,0,-ROW(),1)))</f>
        <v>14818.999999999996</v>
      </c>
      <c r="L2543" s="35" t="str">
        <f t="shared" ca="1" si="157"/>
        <v>买</v>
      </c>
      <c r="M2543" s="4" t="str">
        <f t="shared" ca="1" si="158"/>
        <v/>
      </c>
      <c r="N2543" s="3">
        <f ca="1">IF(L2542="买",E2543/E2542-1,0)-IF(M2543=1,计算结果!B$17,0)</f>
        <v>1.9648606691474724E-2</v>
      </c>
      <c r="O2543" s="2">
        <f t="shared" ca="1" si="159"/>
        <v>4.8301305654283109</v>
      </c>
      <c r="P2543" s="3">
        <f ca="1">1-O2543/MAX(O$2:O2543)</f>
        <v>0.14399721969746904</v>
      </c>
    </row>
    <row r="2544" spans="1:16" x14ac:dyDescent="0.15">
      <c r="A2544" s="1">
        <v>42180</v>
      </c>
      <c r="B2544">
        <v>4906.24</v>
      </c>
      <c r="C2544">
        <v>4919.26</v>
      </c>
      <c r="D2544">
        <v>4667.22</v>
      </c>
      <c r="E2544" s="2">
        <v>4706.5200000000004</v>
      </c>
      <c r="F2544" s="16">
        <v>640246415360</v>
      </c>
      <c r="G2544" s="3">
        <f t="shared" si="156"/>
        <v>-3.5574871980869283E-2</v>
      </c>
      <c r="H2544" s="3">
        <f>1-E2544/MAX(E$2:E2544)</f>
        <v>0.19919009051929482</v>
      </c>
      <c r="I2544" s="32">
        <v>156.89156626506025</v>
      </c>
      <c r="J2544" s="32">
        <v>922.89156626506019</v>
      </c>
      <c r="K2544" s="34">
        <f ca="1">IF(ROW()&gt;计算结果!B$18+1,SUM(OFFSET(I2544,0,0,-计算结果!B$18,1))-SUM(OFFSET(J2544,0,0,-计算结果!B$18,1)),SUM(OFFSET(I2544,0,0,-ROW(),1))-SUM(OFFSET(J2544,0,0,-ROW(),1)))</f>
        <v>13026.000000000011</v>
      </c>
      <c r="L2544" s="35" t="str">
        <f t="shared" ca="1" si="157"/>
        <v>买</v>
      </c>
      <c r="M2544" s="4" t="str">
        <f t="shared" ca="1" si="158"/>
        <v/>
      </c>
      <c r="N2544" s="3">
        <f ca="1">IF(L2543="买",E2544/E2543-1,0)-IF(M2544=1,计算结果!B$17,0)</f>
        <v>-3.5574871980869283E-2</v>
      </c>
      <c r="O2544" s="2">
        <f t="shared" ca="1" si="159"/>
        <v>4.6582992889123149</v>
      </c>
      <c r="P2544" s="3">
        <f ca="1">1-O2544/MAX(O$2:O2544)</f>
        <v>0.17444940902199979</v>
      </c>
    </row>
    <row r="2545" spans="1:16" x14ac:dyDescent="0.15">
      <c r="A2545" s="1">
        <v>42181</v>
      </c>
      <c r="B2545">
        <v>4573.87</v>
      </c>
      <c r="C2545">
        <v>4650.1899999999996</v>
      </c>
      <c r="D2545">
        <v>4278.68</v>
      </c>
      <c r="E2545" s="2">
        <v>4336.1899999999996</v>
      </c>
      <c r="F2545" s="16">
        <v>612959453184</v>
      </c>
      <c r="G2545" s="3">
        <f t="shared" si="156"/>
        <v>-7.8684463255229042E-2</v>
      </c>
      <c r="H2545" s="3">
        <f>1-E2545/MAX(E$2:E2545)</f>
        <v>0.26220138841625273</v>
      </c>
      <c r="I2545" s="32">
        <v>31.639175257731956</v>
      </c>
      <c r="J2545" s="32">
        <v>1054.6391752577319</v>
      </c>
      <c r="K2545" s="34">
        <f ca="1">IF(ROW()&gt;计算结果!B$18+1,SUM(OFFSET(I2545,0,0,-计算结果!B$18,1))-SUM(OFFSET(J2545,0,0,-计算结果!B$18,1)),SUM(OFFSET(I2545,0,0,-ROW(),1))-SUM(OFFSET(J2545,0,0,-ROW(),1)))</f>
        <v>11494.000000000011</v>
      </c>
      <c r="L2545" s="35" t="str">
        <f t="shared" ca="1" si="157"/>
        <v>买</v>
      </c>
      <c r="M2545" s="4" t="str">
        <f t="shared" ca="1" si="158"/>
        <v/>
      </c>
      <c r="N2545" s="3">
        <f ca="1">IF(L2544="买",E2545/E2544-1,0)-IF(M2545=1,计算结果!B$17,0)</f>
        <v>-7.8684463255229042E-2</v>
      </c>
      <c r="O2545" s="2">
        <f t="shared" ca="1" si="159"/>
        <v>4.2917635096820339</v>
      </c>
      <c r="P2545" s="3">
        <f ca="1">1-O2545/MAX(O$2:O2545)</f>
        <v>0.23940741416314093</v>
      </c>
    </row>
    <row r="2546" spans="1:16" x14ac:dyDescent="0.15">
      <c r="A2546" s="1">
        <v>42184</v>
      </c>
      <c r="B2546">
        <v>4446.84</v>
      </c>
      <c r="C2546">
        <v>4451.17</v>
      </c>
      <c r="D2546">
        <v>4000.93</v>
      </c>
      <c r="E2546" s="2">
        <v>4191.55</v>
      </c>
      <c r="F2546" s="16">
        <v>704014516224</v>
      </c>
      <c r="G2546" s="3">
        <f t="shared" si="156"/>
        <v>-3.3356471925814923E-2</v>
      </c>
      <c r="H2546" s="3">
        <f>1-E2546/MAX(E$2:E2546)</f>
        <v>0.28681174709045121</v>
      </c>
      <c r="I2546" s="32">
        <v>133.32558139534885</v>
      </c>
      <c r="J2546" s="32">
        <v>952.32558139534888</v>
      </c>
      <c r="K2546" s="34">
        <f ca="1">IF(ROW()&gt;计算结果!B$18+1,SUM(OFFSET(I2546,0,0,-计算结果!B$18,1))-SUM(OFFSET(J2546,0,0,-计算结果!B$18,1)),SUM(OFFSET(I2546,0,0,-ROW(),1))-SUM(OFFSET(J2546,0,0,-ROW(),1)))</f>
        <v>9895.0000000000146</v>
      </c>
      <c r="L2546" s="35" t="str">
        <f t="shared" ca="1" si="157"/>
        <v>买</v>
      </c>
      <c r="M2546" s="4" t="str">
        <f t="shared" ca="1" si="158"/>
        <v/>
      </c>
      <c r="N2546" s="3">
        <f ca="1">IF(L2545="买",E2546/E2545-1,0)-IF(M2546=1,计算结果!B$17,0)</f>
        <v>-3.3356471925814923E-2</v>
      </c>
      <c r="O2546" s="2">
        <f t="shared" ca="1" si="159"/>
        <v>4.1486054206590879</v>
      </c>
      <c r="P2546" s="3">
        <f ca="1">1-O2546/MAX(O$2:O2546)</f>
        <v>0.26477809939959118</v>
      </c>
    </row>
    <row r="2547" spans="1:16" x14ac:dyDescent="0.15">
      <c r="A2547" s="1">
        <v>42185</v>
      </c>
      <c r="B2547">
        <v>4161.07</v>
      </c>
      <c r="C2547">
        <v>4475.7700000000004</v>
      </c>
      <c r="D2547">
        <v>4016.01</v>
      </c>
      <c r="E2547" s="2">
        <v>4473</v>
      </c>
      <c r="F2547" s="16">
        <v>716045811712</v>
      </c>
      <c r="G2547" s="3">
        <f t="shared" si="156"/>
        <v>6.7146998127184387E-2</v>
      </c>
      <c r="H2547" s="3">
        <f>1-E2547/MAX(E$2:E2547)</f>
        <v>0.23892329680800384</v>
      </c>
      <c r="I2547" s="32">
        <v>998.00773694390716</v>
      </c>
      <c r="J2547" s="32">
        <v>88.007736943907162</v>
      </c>
      <c r="K2547" s="34">
        <f ca="1">IF(ROW()&gt;计算结果!B$18+1,SUM(OFFSET(I2547,0,0,-计算结果!B$18,1))-SUM(OFFSET(J2547,0,0,-计算结果!B$18,1)),SUM(OFFSET(I2547,0,0,-ROW(),1))-SUM(OFFSET(J2547,0,0,-ROW(),1)))</f>
        <v>10761.000000000011</v>
      </c>
      <c r="L2547" s="35" t="str">
        <f t="shared" ca="1" si="157"/>
        <v>买</v>
      </c>
      <c r="M2547" s="4" t="str">
        <f t="shared" ca="1" si="158"/>
        <v/>
      </c>
      <c r="N2547" s="3">
        <f ca="1">IF(L2546="买",E2547/E2546-1,0)-IF(M2547=1,计算结果!B$17,0)</f>
        <v>6.7146998127184387E-2</v>
      </c>
      <c r="O2547" s="2">
        <f t="shared" ca="1" si="159"/>
        <v>4.4271718210705107</v>
      </c>
      <c r="P2547" s="3">
        <f ca="1">1-O2547/MAX(O$2:O2547)</f>
        <v>0.21541015581691059</v>
      </c>
    </row>
    <row r="2548" spans="1:16" x14ac:dyDescent="0.15">
      <c r="A2548" s="1">
        <v>42186</v>
      </c>
      <c r="B2548">
        <v>4408.9799999999996</v>
      </c>
      <c r="C2548">
        <v>4526.13</v>
      </c>
      <c r="D2548">
        <v>4235.7</v>
      </c>
      <c r="E2548" s="2">
        <v>4253.0200000000004</v>
      </c>
      <c r="F2548" s="16">
        <v>623330590720</v>
      </c>
      <c r="G2548" s="3">
        <f t="shared" si="156"/>
        <v>-4.9179521573887719E-2</v>
      </c>
      <c r="H2548" s="3">
        <f>1-E2548/MAX(E$2:E2548)</f>
        <v>0.27635268495201792</v>
      </c>
      <c r="I2548" s="32">
        <v>88.813186813186803</v>
      </c>
      <c r="J2548" s="32">
        <v>986.8131868131868</v>
      </c>
      <c r="K2548" s="34">
        <f ca="1">IF(ROW()&gt;计算结果!B$18+1,SUM(OFFSET(I2548,0,0,-计算结果!B$18,1))-SUM(OFFSET(J2548,0,0,-计算结果!B$18,1)),SUM(OFFSET(I2548,0,0,-ROW(),1))-SUM(OFFSET(J2548,0,0,-ROW(),1)))</f>
        <v>9665.0000000000146</v>
      </c>
      <c r="L2548" s="35" t="str">
        <f t="shared" ca="1" si="157"/>
        <v>买</v>
      </c>
      <c r="M2548" s="4" t="str">
        <f t="shared" ca="1" si="158"/>
        <v/>
      </c>
      <c r="N2548" s="3">
        <f ca="1">IF(L2547="买",E2548/E2547-1,0)-IF(M2548=1,计算结果!B$17,0)</f>
        <v>-4.9179521573887719E-2</v>
      </c>
      <c r="O2548" s="2">
        <f t="shared" ca="1" si="159"/>
        <v>4.2094456289848656</v>
      </c>
      <c r="P2548" s="3">
        <f ca="1">1-O2548/MAX(O$2:O2548)</f>
        <v>0.25399590898556601</v>
      </c>
    </row>
    <row r="2549" spans="1:16" x14ac:dyDescent="0.15">
      <c r="A2549" s="1">
        <v>42187</v>
      </c>
      <c r="B2549">
        <v>4287.7299999999996</v>
      </c>
      <c r="C2549">
        <v>4312.1899999999996</v>
      </c>
      <c r="D2549">
        <v>4000.06</v>
      </c>
      <c r="E2549" s="2">
        <v>4108</v>
      </c>
      <c r="F2549" s="16">
        <v>593506664448</v>
      </c>
      <c r="G2549" s="3">
        <f t="shared" si="156"/>
        <v>-3.4098123215973719E-2</v>
      </c>
      <c r="H2549" s="3">
        <f>1-E2549/MAX(E$2:E2549)</f>
        <v>0.30102770026543246</v>
      </c>
      <c r="I2549" s="32">
        <v>80</v>
      </c>
      <c r="J2549" s="32">
        <v>1000</v>
      </c>
      <c r="K2549" s="34">
        <f ca="1">IF(ROW()&gt;计算结果!B$18+1,SUM(OFFSET(I2549,0,0,-计算结果!B$18,1))-SUM(OFFSET(J2549,0,0,-计算结果!B$18,1)),SUM(OFFSET(I2549,0,0,-ROW(),1))-SUM(OFFSET(J2549,0,0,-ROW(),1)))</f>
        <v>7903.0000000000073</v>
      </c>
      <c r="L2549" s="35" t="str">
        <f t="shared" ca="1" si="157"/>
        <v>买</v>
      </c>
      <c r="M2549" s="4" t="str">
        <f t="shared" ca="1" si="158"/>
        <v/>
      </c>
      <c r="N2549" s="3">
        <f ca="1">IF(L2548="买",E2549/E2548-1,0)-IF(M2549=1,计算结果!B$17,0)</f>
        <v>-3.4098123215973719E-2</v>
      </c>
      <c r="O2549" s="2">
        <f t="shared" ca="1" si="159"/>
        <v>4.0659114332567974</v>
      </c>
      <c r="P2549" s="3">
        <f ca="1">1-O2549/MAX(O$2:O2549)</f>
        <v>0.27943324840059669</v>
      </c>
    </row>
    <row r="2550" spans="1:16" x14ac:dyDescent="0.15">
      <c r="A2550" s="1">
        <v>42188</v>
      </c>
      <c r="B2550">
        <v>4017.2</v>
      </c>
      <c r="C2550">
        <v>4164.63</v>
      </c>
      <c r="D2550">
        <v>3785.9</v>
      </c>
      <c r="E2550" s="2">
        <v>3885.92</v>
      </c>
      <c r="F2550" s="16">
        <v>538216857600</v>
      </c>
      <c r="G2550" s="3">
        <f t="shared" si="156"/>
        <v>-5.4060370009737069E-2</v>
      </c>
      <c r="H2550" s="3">
        <f>1-E2550/MAX(E$2:E2550)</f>
        <v>0.33881440141564012</v>
      </c>
      <c r="I2550" s="32">
        <v>61.212765957446813</v>
      </c>
      <c r="J2550" s="32">
        <v>1020.2127659574468</v>
      </c>
      <c r="K2550" s="34">
        <f ca="1">IF(ROW()&gt;计算结果!B$18+1,SUM(OFFSET(I2550,0,0,-计算结果!B$18,1))-SUM(OFFSET(J2550,0,0,-计算结果!B$18,1)),SUM(OFFSET(I2550,0,0,-ROW(),1))-SUM(OFFSET(J2550,0,0,-ROW(),1)))</f>
        <v>7214.0000000000073</v>
      </c>
      <c r="L2550" s="35" t="str">
        <f t="shared" ca="1" si="157"/>
        <v>买</v>
      </c>
      <c r="M2550" s="4" t="str">
        <f t="shared" ca="1" si="158"/>
        <v/>
      </c>
      <c r="N2550" s="3">
        <f ca="1">IF(L2549="买",E2550/E2549-1,0)-IF(M2550=1,计算结果!B$17,0)</f>
        <v>-5.4060370009737069E-2</v>
      </c>
      <c r="O2550" s="2">
        <f t="shared" ca="1" si="159"/>
        <v>3.8461067567481146</v>
      </c>
      <c r="P2550" s="3">
        <f ca="1">1-O2550/MAX(O$2:O2550)</f>
        <v>0.31838735360877479</v>
      </c>
    </row>
    <row r="2551" spans="1:16" x14ac:dyDescent="0.15">
      <c r="A2551" s="1">
        <v>42191</v>
      </c>
      <c r="B2551">
        <v>4218.2700000000004</v>
      </c>
      <c r="C2551">
        <v>4218.2700000000004</v>
      </c>
      <c r="D2551">
        <v>3832.47</v>
      </c>
      <c r="E2551" s="2">
        <v>3998.54</v>
      </c>
      <c r="F2551" s="16">
        <v>779558060032</v>
      </c>
      <c r="G2551" s="3">
        <f t="shared" si="156"/>
        <v>2.8981553917733827E-2</v>
      </c>
      <c r="H2551" s="3">
        <f>1-E2551/MAX(E$2:E2551)</f>
        <v>0.31965221534063837</v>
      </c>
      <c r="I2551" s="32">
        <v>328.90909090909088</v>
      </c>
      <c r="J2551" s="32">
        <v>730.90909090909088</v>
      </c>
      <c r="K2551" s="34">
        <f ca="1">IF(ROW()&gt;计算结果!B$18+1,SUM(OFFSET(I2551,0,0,-计算结果!B$18,1))-SUM(OFFSET(J2551,0,0,-计算结果!B$18,1)),SUM(OFFSET(I2551,0,0,-ROW(),1))-SUM(OFFSET(J2551,0,0,-ROW(),1)))</f>
        <v>6824.0000000000073</v>
      </c>
      <c r="L2551" s="35" t="str">
        <f t="shared" ca="1" si="157"/>
        <v>买</v>
      </c>
      <c r="M2551" s="4" t="str">
        <f t="shared" ca="1" si="158"/>
        <v/>
      </c>
      <c r="N2551" s="3">
        <f ca="1">IF(L2550="买",E2551/E2550-1,0)-IF(M2551=1,计算结果!B$17,0)</f>
        <v>2.8981553917733827E-2</v>
      </c>
      <c r="O2551" s="2">
        <f t="shared" ca="1" si="159"/>
        <v>3.9575729070921706</v>
      </c>
      <c r="P2551" s="3">
        <f ca="1">1-O2551/MAX(O$2:O2551)</f>
        <v>0.29863315994637818</v>
      </c>
    </row>
    <row r="2552" spans="1:16" x14ac:dyDescent="0.15">
      <c r="A2552" s="1">
        <v>42192</v>
      </c>
      <c r="B2552">
        <v>3877.85</v>
      </c>
      <c r="C2552">
        <v>3960.64</v>
      </c>
      <c r="D2552">
        <v>3743.62</v>
      </c>
      <c r="E2552" s="2">
        <v>3928</v>
      </c>
      <c r="F2552" s="16">
        <v>795962638336</v>
      </c>
      <c r="G2552" s="3">
        <f t="shared" si="156"/>
        <v>-1.7641439125280711E-2</v>
      </c>
      <c r="H2552" s="3">
        <f>1-E2552/MAX(E$2:E2552)</f>
        <v>0.3316545293677261</v>
      </c>
      <c r="I2552" s="32">
        <v>84.956043956043956</v>
      </c>
      <c r="J2552" s="32">
        <v>943.95604395604391</v>
      </c>
      <c r="K2552" s="34">
        <f ca="1">IF(ROW()&gt;计算结果!B$18+1,SUM(OFFSET(I2552,0,0,-计算结果!B$18,1))-SUM(OFFSET(J2552,0,0,-计算结果!B$18,1)),SUM(OFFSET(I2552,0,0,-ROW(),1))-SUM(OFFSET(J2552,0,0,-ROW(),1)))</f>
        <v>6078.0000000000073</v>
      </c>
      <c r="L2552" s="35" t="str">
        <f t="shared" ca="1" si="157"/>
        <v>买</v>
      </c>
      <c r="M2552" s="4" t="str">
        <f t="shared" ca="1" si="158"/>
        <v/>
      </c>
      <c r="N2552" s="3">
        <f ca="1">IF(L2551="买",E2552/E2551-1,0)-IF(M2552=1,计算结果!B$17,0)</f>
        <v>-1.7641439125280711E-2</v>
      </c>
      <c r="O2552" s="2">
        <f t="shared" ca="1" si="159"/>
        <v>3.887755625567844</v>
      </c>
      <c r="P2552" s="3">
        <f ca="1">1-O2552/MAX(O$2:O2552)</f>
        <v>0.31100628035967459</v>
      </c>
    </row>
    <row r="2553" spans="1:16" x14ac:dyDescent="0.15">
      <c r="A2553" s="1">
        <v>42193</v>
      </c>
      <c r="B2553">
        <v>3651.06</v>
      </c>
      <c r="C2553">
        <v>3762.62</v>
      </c>
      <c r="D2553">
        <v>3612.25</v>
      </c>
      <c r="E2553" s="2">
        <v>3663.04</v>
      </c>
      <c r="F2553" s="16">
        <v>640122421248</v>
      </c>
      <c r="G2553" s="3">
        <f t="shared" si="156"/>
        <v>-6.745417515274954E-2</v>
      </c>
      <c r="H2553" s="3">
        <f>1-E2553/MAX(E$2:E2553)</f>
        <v>0.37673722180630231</v>
      </c>
      <c r="I2553" s="32">
        <v>16.510204081632654</v>
      </c>
      <c r="J2553" s="32">
        <v>825.51020408163265</v>
      </c>
      <c r="K2553" s="34">
        <f ca="1">IF(ROW()&gt;计算结果!B$18+1,SUM(OFFSET(I2553,0,0,-计算结果!B$18,1))-SUM(OFFSET(J2553,0,0,-计算结果!B$18,1)),SUM(OFFSET(I2553,0,0,-ROW(),1))-SUM(OFFSET(J2553,0,0,-ROW(),1)))</f>
        <v>4890.0000000000146</v>
      </c>
      <c r="L2553" s="35" t="str">
        <f t="shared" ca="1" si="157"/>
        <v>买</v>
      </c>
      <c r="M2553" s="4" t="str">
        <f t="shared" ca="1" si="158"/>
        <v/>
      </c>
      <c r="N2553" s="3">
        <f ca="1">IF(L2552="买",E2553/E2552-1,0)-IF(M2553=1,计算结果!B$17,0)</f>
        <v>-6.745417515274954E-2</v>
      </c>
      <c r="O2553" s="2">
        <f t="shared" ca="1" si="159"/>
        <v>3.6255102766497034</v>
      </c>
      <c r="P2553" s="3">
        <f ca="1">1-O2553/MAX(O$2:O2553)</f>
        <v>0.3574817834034375</v>
      </c>
    </row>
    <row r="2554" spans="1:16" x14ac:dyDescent="0.15">
      <c r="A2554" s="1">
        <v>42194</v>
      </c>
      <c r="B2554">
        <v>3621.68</v>
      </c>
      <c r="C2554">
        <v>3930.26</v>
      </c>
      <c r="D2554">
        <v>3537.83</v>
      </c>
      <c r="E2554" s="2">
        <v>3897.63</v>
      </c>
      <c r="F2554" s="16">
        <v>564744028160</v>
      </c>
      <c r="G2554" s="3">
        <f t="shared" si="156"/>
        <v>6.4042434699047801E-2</v>
      </c>
      <c r="H2554" s="3">
        <f>1-E2554/MAX(E$2:E2554)</f>
        <v>0.3368219560334853</v>
      </c>
      <c r="I2554" s="32">
        <v>779.99964981907328</v>
      </c>
      <c r="J2554" s="32">
        <v>8.9996498190732837</v>
      </c>
      <c r="K2554" s="34">
        <f ca="1">IF(ROW()&gt;计算结果!B$18+1,SUM(OFFSET(I2554,0,0,-计算结果!B$18,1))-SUM(OFFSET(J2554,0,0,-计算结果!B$18,1)),SUM(OFFSET(I2554,0,0,-ROW(),1))-SUM(OFFSET(J2554,0,0,-ROW(),1)))</f>
        <v>5120.0000000000218</v>
      </c>
      <c r="L2554" s="35" t="str">
        <f t="shared" ca="1" si="157"/>
        <v>买</v>
      </c>
      <c r="M2554" s="4" t="str">
        <f t="shared" ca="1" si="158"/>
        <v/>
      </c>
      <c r="N2554" s="3">
        <f ca="1">IF(L2553="买",E2554/E2553-1,0)-IF(M2554=1,计算结果!B$17,0)</f>
        <v>6.4042434699047801E-2</v>
      </c>
      <c r="O2554" s="2">
        <f t="shared" ca="1" si="159"/>
        <v>3.8576967817927685</v>
      </c>
      <c r="P2554" s="3">
        <f ca="1">1-O2554/MAX(O$2:O2554)</f>
        <v>0.31633335247410355</v>
      </c>
    </row>
    <row r="2555" spans="1:16" x14ac:dyDescent="0.15">
      <c r="A2555" s="1">
        <v>42195</v>
      </c>
      <c r="B2555">
        <v>3916.27</v>
      </c>
      <c r="C2555">
        <v>4179.1099999999997</v>
      </c>
      <c r="D2555">
        <v>3887.55</v>
      </c>
      <c r="E2555" s="2">
        <v>4106.5600000000004</v>
      </c>
      <c r="F2555" s="16">
        <v>629079539712</v>
      </c>
      <c r="G2555" s="3">
        <f t="shared" si="156"/>
        <v>5.3604369835002386E-2</v>
      </c>
      <c r="H2555" s="3">
        <f>1-E2555/MAX(E$2:E2555)</f>
        <v>0.3012727148982508</v>
      </c>
      <c r="I2555" s="32">
        <v>813.00128150363093</v>
      </c>
      <c r="J2555" s="32">
        <v>17.001281503630935</v>
      </c>
      <c r="K2555" s="34">
        <f ca="1">IF(ROW()&gt;计算结果!B$18+1,SUM(OFFSET(I2555,0,0,-计算结果!B$18,1))-SUM(OFFSET(J2555,0,0,-计算结果!B$18,1)),SUM(OFFSET(I2555,0,0,-ROW(),1))-SUM(OFFSET(J2555,0,0,-ROW(),1)))</f>
        <v>6281.0000000000218</v>
      </c>
      <c r="L2555" s="35" t="str">
        <f t="shared" ca="1" si="157"/>
        <v>买</v>
      </c>
      <c r="M2555" s="4" t="str">
        <f t="shared" ca="1" si="158"/>
        <v/>
      </c>
      <c r="N2555" s="3">
        <f ca="1">IF(L2554="买",E2555/E2554-1,0)-IF(M2555=1,计算结果!B$17,0)</f>
        <v>5.3604369835002386E-2</v>
      </c>
      <c r="O2555" s="2">
        <f t="shared" ca="1" si="159"/>
        <v>4.0644861867952864</v>
      </c>
      <c r="P2555" s="3">
        <f ca="1">1-O2555/MAX(O$2:O2555)</f>
        <v>0.27968583265626923</v>
      </c>
    </row>
    <row r="2556" spans="1:16" x14ac:dyDescent="0.15">
      <c r="A2556" s="1">
        <v>42198</v>
      </c>
      <c r="B2556">
        <v>4132.2299999999996</v>
      </c>
      <c r="C2556">
        <v>4278.16</v>
      </c>
      <c r="D2556">
        <v>4072.43</v>
      </c>
      <c r="E2556" s="2">
        <v>4211.8100000000004</v>
      </c>
      <c r="F2556" s="16">
        <v>659251724288</v>
      </c>
      <c r="G2556" s="3">
        <f t="shared" si="156"/>
        <v>2.5629724148679145E-2</v>
      </c>
      <c r="H2556" s="3">
        <f>1-E2556/MAX(E$2:E2556)</f>
        <v>0.28336452732593742</v>
      </c>
      <c r="I2556" s="32">
        <v>972.99176954732513</v>
      </c>
      <c r="J2556" s="32">
        <v>73.991769547325134</v>
      </c>
      <c r="K2556" s="34">
        <f ca="1">IF(ROW()&gt;计算结果!B$18+1,SUM(OFFSET(I2556,0,0,-计算结果!B$18,1))-SUM(OFFSET(J2556,0,0,-计算结果!B$18,1)),SUM(OFFSET(I2556,0,0,-ROW(),1))-SUM(OFFSET(J2556,0,0,-ROW(),1)))</f>
        <v>6281.0000000000291</v>
      </c>
      <c r="L2556" s="35" t="str">
        <f t="shared" ca="1" si="157"/>
        <v>买</v>
      </c>
      <c r="M2556" s="4" t="str">
        <f t="shared" ca="1" si="158"/>
        <v/>
      </c>
      <c r="N2556" s="3">
        <f ca="1">IF(L2555="买",E2556/E2555-1,0)-IF(M2556=1,计算结果!B$17,0)</f>
        <v>2.5629724148679145E-2</v>
      </c>
      <c r="O2556" s="2">
        <f t="shared" ca="1" si="159"/>
        <v>4.1686578465689665</v>
      </c>
      <c r="P2556" s="3">
        <f ca="1">1-O2556/MAX(O$2:O2556)</f>
        <v>0.26122437924686392</v>
      </c>
    </row>
    <row r="2557" spans="1:16" x14ac:dyDescent="0.15">
      <c r="A2557" s="1">
        <v>42199</v>
      </c>
      <c r="B2557">
        <v>4178.63</v>
      </c>
      <c r="C2557">
        <v>4258.51</v>
      </c>
      <c r="D2557">
        <v>4062.5</v>
      </c>
      <c r="E2557" s="2">
        <v>4112.1499999999996</v>
      </c>
      <c r="F2557" s="16">
        <v>597521268736</v>
      </c>
      <c r="G2557" s="3">
        <f t="shared" si="156"/>
        <v>-2.3662036036763423E-2</v>
      </c>
      <c r="H2557" s="3">
        <f>1-E2557/MAX(E$2:E2557)</f>
        <v>0.3003215817055741</v>
      </c>
      <c r="I2557" s="32">
        <v>629</v>
      </c>
      <c r="J2557" s="32">
        <v>425</v>
      </c>
      <c r="K2557" s="34">
        <f ca="1">IF(ROW()&gt;计算结果!B$18+1,SUM(OFFSET(I2557,0,0,-计算结果!B$18,1))-SUM(OFFSET(J2557,0,0,-计算结果!B$18,1)),SUM(OFFSET(I2557,0,0,-ROW(),1))-SUM(OFFSET(J2557,0,0,-ROW(),1)))</f>
        <v>5968.0000000000218</v>
      </c>
      <c r="L2557" s="35" t="str">
        <f t="shared" ca="1" si="157"/>
        <v>买</v>
      </c>
      <c r="M2557" s="4" t="str">
        <f t="shared" ca="1" si="158"/>
        <v/>
      </c>
      <c r="N2557" s="3">
        <f ca="1">IF(L2556="买",E2557/E2556-1,0)-IF(M2557=1,计算结果!B$17,0)</f>
        <v>-2.3662036036763423E-2</v>
      </c>
      <c r="O2557" s="2">
        <f t="shared" ca="1" si="159"/>
        <v>4.0700189143785153</v>
      </c>
      <c r="P2557" s="3">
        <f ca="1">1-O2557/MAX(O$2:O2557)</f>
        <v>0.2787053146082068</v>
      </c>
    </row>
    <row r="2558" spans="1:16" x14ac:dyDescent="0.15">
      <c r="A2558" s="1">
        <v>42200</v>
      </c>
      <c r="B2558">
        <v>4068.88</v>
      </c>
      <c r="C2558">
        <v>4114.24</v>
      </c>
      <c r="D2558">
        <v>3899.51</v>
      </c>
      <c r="E2558" s="2">
        <v>3966.76</v>
      </c>
      <c r="F2558" s="16">
        <v>514064547840</v>
      </c>
      <c r="G2558" s="3">
        <f t="shared" si="156"/>
        <v>-3.5356200527704384E-2</v>
      </c>
      <c r="H2558" s="3">
        <f>1-E2558/MAX(E$2:E2558)</f>
        <v>0.32505955216769888</v>
      </c>
      <c r="I2558" s="32">
        <v>132.67441860465118</v>
      </c>
      <c r="J2558" s="32">
        <v>947.67441860465124</v>
      </c>
      <c r="K2558" s="34">
        <f ca="1">IF(ROW()&gt;计算结果!B$18+1,SUM(OFFSET(I2558,0,0,-计算结果!B$18,1))-SUM(OFFSET(J2558,0,0,-计算结果!B$18,1)),SUM(OFFSET(I2558,0,0,-ROW(),1))-SUM(OFFSET(J2558,0,0,-ROW(),1)))</f>
        <v>4635.0000000000073</v>
      </c>
      <c r="L2558" s="35" t="str">
        <f t="shared" ca="1" si="157"/>
        <v>买</v>
      </c>
      <c r="M2558" s="4" t="str">
        <f t="shared" ca="1" si="158"/>
        <v/>
      </c>
      <c r="N2558" s="3">
        <f ca="1">IF(L2557="买",E2558/E2557-1,0)-IF(M2558=1,计算结果!B$17,0)</f>
        <v>-3.5356200527704384E-2</v>
      </c>
      <c r="O2558" s="2">
        <f t="shared" ca="1" si="159"/>
        <v>3.9261185094901987</v>
      </c>
      <c r="P2558" s="3">
        <f ca="1">1-O2558/MAX(O$2:O2558)</f>
        <v>0.30420755414448652</v>
      </c>
    </row>
    <row r="2559" spans="1:16" x14ac:dyDescent="0.15">
      <c r="A2559" s="1">
        <v>42201</v>
      </c>
      <c r="B2559">
        <v>3949.64</v>
      </c>
      <c r="C2559">
        <v>4067.02</v>
      </c>
      <c r="D2559">
        <v>3856.32</v>
      </c>
      <c r="E2559" s="2">
        <v>3997.36</v>
      </c>
      <c r="F2559" s="16">
        <v>410050887680</v>
      </c>
      <c r="G2559" s="3">
        <f t="shared" si="156"/>
        <v>7.714104205951422E-3</v>
      </c>
      <c r="H2559" s="3">
        <f>1-E2559/MAX(E$2:E2559)</f>
        <v>0.31985299122030897</v>
      </c>
      <c r="I2559" s="32">
        <v>778.61676646706587</v>
      </c>
      <c r="J2559" s="32">
        <v>291.61676646706587</v>
      </c>
      <c r="K2559" s="34">
        <f ca="1">IF(ROW()&gt;计算结果!B$18+1,SUM(OFFSET(I2559,0,0,-计算结果!B$18,1))-SUM(OFFSET(J2559,0,0,-计算结果!B$18,1)),SUM(OFFSET(I2559,0,0,-ROW(),1))-SUM(OFFSET(J2559,0,0,-ROW(),1)))</f>
        <v>4373.0000000000073</v>
      </c>
      <c r="L2559" s="35" t="str">
        <f t="shared" ca="1" si="157"/>
        <v>买</v>
      </c>
      <c r="M2559" s="4" t="str">
        <f t="shared" ca="1" si="158"/>
        <v/>
      </c>
      <c r="N2559" s="3">
        <f ca="1">IF(L2558="买",E2559/E2558-1,0)-IF(M2559=1,计算结果!B$17,0)</f>
        <v>7.714104205951422E-3</v>
      </c>
      <c r="O2559" s="2">
        <f t="shared" ca="1" si="159"/>
        <v>3.9564049967973207</v>
      </c>
      <c r="P2559" s="3">
        <f ca="1">1-O2559/MAX(O$2:O2559)</f>
        <v>0.29884013871144333</v>
      </c>
    </row>
    <row r="2560" spans="1:16" x14ac:dyDescent="0.15">
      <c r="A2560" s="1">
        <v>42202</v>
      </c>
      <c r="B2560">
        <v>4023.76</v>
      </c>
      <c r="C2560">
        <v>4190.1899999999996</v>
      </c>
      <c r="D2560">
        <v>4000.23</v>
      </c>
      <c r="E2560" s="2">
        <v>4151.5</v>
      </c>
      <c r="F2560" s="16">
        <v>435597115392</v>
      </c>
      <c r="G2560" s="3">
        <f t="shared" si="156"/>
        <v>3.8560449896931859E-2</v>
      </c>
      <c r="H2560" s="3">
        <f>1-E2560/MAX(E$2:E2560)</f>
        <v>0.29362621656571153</v>
      </c>
      <c r="I2560" s="32">
        <v>1060.9995424388012</v>
      </c>
      <c r="J2560" s="32">
        <v>11.9995424388012</v>
      </c>
      <c r="K2560" s="34">
        <f ca="1">IF(ROW()&gt;计算结果!B$18+1,SUM(OFFSET(I2560,0,0,-计算结果!B$18,1))-SUM(OFFSET(J2560,0,0,-计算结果!B$18,1)),SUM(OFFSET(I2560,0,0,-ROW(),1))-SUM(OFFSET(J2560,0,0,-ROW(),1)))</f>
        <v>5737.0000000000073</v>
      </c>
      <c r="L2560" s="35" t="str">
        <f t="shared" ca="1" si="157"/>
        <v>买</v>
      </c>
      <c r="M2560" s="4" t="str">
        <f t="shared" ca="1" si="158"/>
        <v/>
      </c>
      <c r="N2560" s="3">
        <f ca="1">IF(L2559="买",E2560/E2559-1,0)-IF(M2560=1,计算结果!B$17,0)</f>
        <v>3.8560449896931859E-2</v>
      </c>
      <c r="O2560" s="2">
        <f t="shared" ca="1" si="159"/>
        <v>4.1089657534482944</v>
      </c>
      <c r="P2560" s="3">
        <f ca="1">1-O2560/MAX(O$2:O2560)</f>
        <v>0.27180309901048627</v>
      </c>
    </row>
    <row r="2561" spans="1:16" x14ac:dyDescent="0.15">
      <c r="A2561" s="1">
        <v>42205</v>
      </c>
      <c r="B2561">
        <v>4157.0600000000004</v>
      </c>
      <c r="C2561">
        <v>4221.6899999999996</v>
      </c>
      <c r="D2561">
        <v>4106.3900000000003</v>
      </c>
      <c r="E2561" s="2">
        <v>4160.6099999999997</v>
      </c>
      <c r="F2561" s="16">
        <v>483493904384</v>
      </c>
      <c r="G2561" s="3">
        <f t="shared" si="156"/>
        <v>2.1943875707575167E-3</v>
      </c>
      <c r="H2561" s="3">
        <f>1-E2561/MAX(E$2:E2561)</f>
        <v>0.29207615871503445</v>
      </c>
      <c r="I2561" s="32">
        <v>746.34375000000011</v>
      </c>
      <c r="J2561" s="32">
        <v>327.34375000000011</v>
      </c>
      <c r="K2561" s="34">
        <f ca="1">IF(ROW()&gt;计算结果!B$18+1,SUM(OFFSET(I2561,0,0,-计算结果!B$18,1))-SUM(OFFSET(J2561,0,0,-计算结果!B$18,1)),SUM(OFFSET(I2561,0,0,-ROW(),1))-SUM(OFFSET(J2561,0,0,-ROW(),1)))</f>
        <v>6628.0000000000073</v>
      </c>
      <c r="L2561" s="35" t="str">
        <f t="shared" ca="1" si="157"/>
        <v>买</v>
      </c>
      <c r="M2561" s="4" t="str">
        <f t="shared" ca="1" si="158"/>
        <v/>
      </c>
      <c r="N2561" s="3">
        <f ca="1">IF(L2560="买",E2561/E2560-1,0)-IF(M2561=1,计算结果!B$17,0)</f>
        <v>2.1943875707575167E-3</v>
      </c>
      <c r="O2561" s="2">
        <f t="shared" ca="1" si="159"/>
        <v>4.1179824168263295</v>
      </c>
      <c r="P2561" s="3">
        <f ca="1">1-O2561/MAX(O$2:O2561)</f>
        <v>0.27020515278189072</v>
      </c>
    </row>
    <row r="2562" spans="1:16" x14ac:dyDescent="0.15">
      <c r="A2562" s="1">
        <v>42206</v>
      </c>
      <c r="B2562">
        <v>4109.76</v>
      </c>
      <c r="C2562">
        <v>4201.4799999999996</v>
      </c>
      <c r="D2562">
        <v>4081.7</v>
      </c>
      <c r="E2562" s="2">
        <v>4166.01</v>
      </c>
      <c r="F2562" s="16">
        <v>431695855616</v>
      </c>
      <c r="G2562" s="3">
        <f t="shared" si="156"/>
        <v>1.2978866079735862E-3</v>
      </c>
      <c r="H2562" s="3">
        <f>1-E2562/MAX(E$2:E2562)</f>
        <v>0.2911573538419655</v>
      </c>
      <c r="I2562" s="32">
        <v>781.20930232558135</v>
      </c>
      <c r="J2562" s="32">
        <v>287.20930232558135</v>
      </c>
      <c r="K2562" s="34">
        <f ca="1">IF(ROW()&gt;计算结果!B$18+1,SUM(OFFSET(I2562,0,0,-计算结果!B$18,1))-SUM(OFFSET(J2562,0,0,-计算结果!B$18,1)),SUM(OFFSET(I2562,0,0,-ROW(),1))-SUM(OFFSET(J2562,0,0,-ROW(),1)))</f>
        <v>6260</v>
      </c>
      <c r="L2562" s="35" t="str">
        <f t="shared" ca="1" si="157"/>
        <v>买</v>
      </c>
      <c r="M2562" s="4" t="str">
        <f t="shared" ca="1" si="158"/>
        <v/>
      </c>
      <c r="N2562" s="3">
        <f ca="1">IF(L2561="买",E2562/E2561-1,0)-IF(M2562=1,计算结果!B$17,0)</f>
        <v>1.2978866079735862E-3</v>
      </c>
      <c r="O2562" s="2">
        <f t="shared" ca="1" si="159"/>
        <v>4.123327091056999</v>
      </c>
      <c r="P2562" s="3">
        <f ca="1">1-O2562/MAX(O$2:O2562)</f>
        <v>0.26925796182311823</v>
      </c>
    </row>
    <row r="2563" spans="1:16" x14ac:dyDescent="0.15">
      <c r="A2563" s="1">
        <v>42207</v>
      </c>
      <c r="B2563">
        <v>4148.5600000000004</v>
      </c>
      <c r="C2563">
        <v>4187.43</v>
      </c>
      <c r="D2563">
        <v>4094.71</v>
      </c>
      <c r="E2563" s="2">
        <v>4157.16</v>
      </c>
      <c r="F2563" s="16">
        <v>441832505344</v>
      </c>
      <c r="G2563" s="3">
        <f t="shared" ref="G2563:G2626" si="160">E2563/E2562-1</f>
        <v>-2.1243347951638292E-3</v>
      </c>
      <c r="H2563" s="3">
        <f>1-E2563/MAX(E$2:E2563)</f>
        <v>0.29266317293949495</v>
      </c>
      <c r="I2563" s="32">
        <v>654.86440677966095</v>
      </c>
      <c r="J2563" s="32">
        <v>411.86440677966095</v>
      </c>
      <c r="K2563" s="34">
        <f ca="1">IF(ROW()&gt;计算结果!B$18+1,SUM(OFFSET(I2563,0,0,-计算结果!B$18,1))-SUM(OFFSET(J2563,0,0,-计算结果!B$18,1)),SUM(OFFSET(I2563,0,0,-ROW(),1))-SUM(OFFSET(J2563,0,0,-ROW(),1)))</f>
        <v>5765</v>
      </c>
      <c r="L2563" s="35" t="str">
        <f t="shared" ca="1" si="157"/>
        <v>买</v>
      </c>
      <c r="M2563" s="4" t="str">
        <f t="shared" ca="1" si="158"/>
        <v/>
      </c>
      <c r="N2563" s="3">
        <f ca="1">IF(L2562="买",E2563/E2562-1,0)-IF(M2563=1,计算结果!B$17,0)</f>
        <v>-2.1243347951638292E-3</v>
      </c>
      <c r="O2563" s="2">
        <f t="shared" ca="1" si="159"/>
        <v>4.1145677638456251</v>
      </c>
      <c r="P2563" s="3">
        <f ca="1">1-O2563/MAX(O$2:O2563)</f>
        <v>0.27081030256110628</v>
      </c>
    </row>
    <row r="2564" spans="1:16" x14ac:dyDescent="0.15">
      <c r="A2564" s="1">
        <v>42208</v>
      </c>
      <c r="B2564">
        <v>4158.93</v>
      </c>
      <c r="C2564">
        <v>4262.0600000000004</v>
      </c>
      <c r="D2564">
        <v>4148.82</v>
      </c>
      <c r="E2564" s="2">
        <v>4250.8100000000004</v>
      </c>
      <c r="F2564" s="16">
        <v>483972218880</v>
      </c>
      <c r="G2564" s="3">
        <f t="shared" si="160"/>
        <v>2.2527398512446117E-2</v>
      </c>
      <c r="H2564" s="3">
        <f>1-E2564/MAX(E$2:E2564)</f>
        <v>0.27672871435377377</v>
      </c>
      <c r="I2564" s="32">
        <v>1060.0029129041654</v>
      </c>
      <c r="J2564" s="32">
        <v>30.002912904165441</v>
      </c>
      <c r="K2564" s="34">
        <f ca="1">IF(ROW()&gt;计算结果!B$18+1,SUM(OFFSET(I2564,0,0,-计算结果!B$18,1))-SUM(OFFSET(J2564,0,0,-计算结果!B$18,1)),SUM(OFFSET(I2564,0,0,-ROW(),1))-SUM(OFFSET(J2564,0,0,-ROW(),1)))</f>
        <v>6779</v>
      </c>
      <c r="L2564" s="35" t="str">
        <f t="shared" ref="L2564:L2627" ca="1" si="161">(IF(K2564&lt;0,"卖","买"))</f>
        <v>买</v>
      </c>
      <c r="M2564" s="4" t="str">
        <f t="shared" ref="M2564:M2627" ca="1" si="162">IF(L2563&lt;&gt;L2564,1,"")</f>
        <v/>
      </c>
      <c r="N2564" s="3">
        <f ca="1">IF(L2563="买",E2564/E2563-1,0)-IF(M2564=1,计算结果!B$17,0)</f>
        <v>2.2527398512446117E-2</v>
      </c>
      <c r="O2564" s="2">
        <f t="shared" ref="O2564:O2627" ca="1" si="163">IFERROR(O2563*(1+N2564),O2563)</f>
        <v>4.2072582715682394</v>
      </c>
      <c r="P2564" s="3">
        <f ca="1">1-O2564/MAX(O$2:O2564)</f>
        <v>0.25438355565573045</v>
      </c>
    </row>
    <row r="2565" spans="1:16" x14ac:dyDescent="0.15">
      <c r="A2565" s="1">
        <v>42209</v>
      </c>
      <c r="B2565">
        <v>4255.2</v>
      </c>
      <c r="C2565">
        <v>4299.6499999999996</v>
      </c>
      <c r="D2565">
        <v>4154.62</v>
      </c>
      <c r="E2565" s="2">
        <v>4176.28</v>
      </c>
      <c r="F2565" s="16">
        <v>535901634560</v>
      </c>
      <c r="G2565" s="3">
        <f t="shared" si="160"/>
        <v>-1.7533128980123935E-2</v>
      </c>
      <c r="H2565" s="3">
        <f>1-E2565/MAX(E$2:E2565)</f>
        <v>0.28940992309262914</v>
      </c>
      <c r="I2565" s="32">
        <v>248.14285714285714</v>
      </c>
      <c r="J2565" s="32">
        <v>827.14285714285711</v>
      </c>
      <c r="K2565" s="34">
        <f ca="1">IF(ROW()&gt;计算结果!B$18+1,SUM(OFFSET(I2565,0,0,-计算结果!B$18,1))-SUM(OFFSET(J2565,0,0,-计算结果!B$18,1)),SUM(OFFSET(I2565,0,0,-ROW(),1))-SUM(OFFSET(J2565,0,0,-ROW(),1)))</f>
        <v>6842.0000000000073</v>
      </c>
      <c r="L2565" s="35" t="str">
        <f t="shared" ca="1" si="161"/>
        <v>买</v>
      </c>
      <c r="M2565" s="4" t="str">
        <f t="shared" ca="1" si="162"/>
        <v/>
      </c>
      <c r="N2565" s="3">
        <f ca="1">IF(L2564="买",E2565/E2564-1,0)-IF(M2565=1,计算结果!B$17,0)</f>
        <v>-1.7533128980123935E-2</v>
      </c>
      <c r="O2565" s="2">
        <f t="shared" ca="1" si="163"/>
        <v>4.1334918696401406</v>
      </c>
      <c r="P2565" s="3">
        <f ca="1">1-O2565/MAX(O$2:O2565)</f>
        <v>0.26745654494411986</v>
      </c>
    </row>
    <row r="2566" spans="1:16" x14ac:dyDescent="0.15">
      <c r="A2566" s="1">
        <v>42212</v>
      </c>
      <c r="B2566">
        <v>4097.8</v>
      </c>
      <c r="C2566">
        <v>4156.3100000000004</v>
      </c>
      <c r="D2566">
        <v>3817.17</v>
      </c>
      <c r="E2566" s="2">
        <v>3818.73</v>
      </c>
      <c r="F2566" s="16">
        <v>477952016384</v>
      </c>
      <c r="G2566" s="3">
        <f t="shared" si="160"/>
        <v>-8.5614470294137268E-2</v>
      </c>
      <c r="H2566" s="3">
        <f>1-E2566/MAX(E$2:E2566)</f>
        <v>0.35024671612332403</v>
      </c>
      <c r="I2566" s="32">
        <v>21.142857142857142</v>
      </c>
      <c r="J2566" s="32">
        <v>1057.1428571428571</v>
      </c>
      <c r="K2566" s="34">
        <f ca="1">IF(ROW()&gt;计算结果!B$18+1,SUM(OFFSET(I2566,0,0,-计算结果!B$18,1))-SUM(OFFSET(J2566,0,0,-计算结果!B$18,1)),SUM(OFFSET(I2566,0,0,-ROW(),1))-SUM(OFFSET(J2566,0,0,-ROW(),1)))</f>
        <v>5232</v>
      </c>
      <c r="L2566" s="35" t="str">
        <f t="shared" ca="1" si="161"/>
        <v>买</v>
      </c>
      <c r="M2566" s="4" t="str">
        <f t="shared" ca="1" si="162"/>
        <v/>
      </c>
      <c r="N2566" s="3">
        <f ca="1">IF(L2565="买",E2566/E2565-1,0)-IF(M2566=1,计算结果!B$17,0)</f>
        <v>-8.5614470294137268E-2</v>
      </c>
      <c r="O2566" s="2">
        <f t="shared" ca="1" si="163"/>
        <v>3.779605152755777</v>
      </c>
      <c r="P2566" s="3">
        <f ca="1">1-O2566/MAX(O$2:O2566)</f>
        <v>0.33017286481616615</v>
      </c>
    </row>
    <row r="2567" spans="1:16" x14ac:dyDescent="0.15">
      <c r="A2567" s="1">
        <v>42213</v>
      </c>
      <c r="B2567">
        <v>3690.97</v>
      </c>
      <c r="C2567">
        <v>3883.45</v>
      </c>
      <c r="D2567">
        <v>3627.42</v>
      </c>
      <c r="E2567" s="2">
        <v>3811.09</v>
      </c>
      <c r="F2567" s="16">
        <v>482654552064</v>
      </c>
      <c r="G2567" s="3">
        <f t="shared" si="160"/>
        <v>-2.0006651425997779E-3</v>
      </c>
      <c r="H2567" s="3">
        <f>1-E2567/MAX(E$2:E2567)</f>
        <v>0.35154665486966574</v>
      </c>
      <c r="I2567" s="32">
        <v>297.87096774193549</v>
      </c>
      <c r="J2567" s="32">
        <v>783.87096774193549</v>
      </c>
      <c r="K2567" s="34">
        <f ca="1">IF(ROW()&gt;计算结果!B$18+1,SUM(OFFSET(I2567,0,0,-计算结果!B$18,1))-SUM(OFFSET(J2567,0,0,-计算结果!B$18,1)),SUM(OFFSET(I2567,0,0,-ROW(),1))-SUM(OFFSET(J2567,0,0,-ROW(),1)))</f>
        <v>4431</v>
      </c>
      <c r="L2567" s="35" t="str">
        <f t="shared" ca="1" si="161"/>
        <v>买</v>
      </c>
      <c r="M2567" s="4" t="str">
        <f t="shared" ca="1" si="162"/>
        <v/>
      </c>
      <c r="N2567" s="3">
        <f ca="1">IF(L2566="买",E2567/E2566-1,0)-IF(M2567=1,计算结果!B$17,0)</f>
        <v>-2.0006651425997779E-3</v>
      </c>
      <c r="O2567" s="2">
        <f t="shared" ca="1" si="163"/>
        <v>3.772043428473868</v>
      </c>
      <c r="P2567" s="3">
        <f ca="1">1-O2567/MAX(O$2:O2567)</f>
        <v>0.3315129646170959</v>
      </c>
    </row>
    <row r="2568" spans="1:16" x14ac:dyDescent="0.15">
      <c r="A2568" s="1">
        <v>42214</v>
      </c>
      <c r="B2568">
        <v>3839.96</v>
      </c>
      <c r="C2568">
        <v>3934</v>
      </c>
      <c r="D2568">
        <v>3769.19</v>
      </c>
      <c r="E2568" s="2">
        <v>3930.38</v>
      </c>
      <c r="F2568" s="16">
        <v>372287864832</v>
      </c>
      <c r="G2568" s="3">
        <f t="shared" si="160"/>
        <v>3.1300756476493552E-2</v>
      </c>
      <c r="H2568" s="3">
        <f>1-E2568/MAX(E$2:E2568)</f>
        <v>0.33124957462737359</v>
      </c>
      <c r="I2568" s="32">
        <v>1037.9890943575153</v>
      </c>
      <c r="J2568" s="32">
        <v>46.989094357515341</v>
      </c>
      <c r="K2568" s="34">
        <f ca="1">IF(ROW()&gt;计算结果!B$18+1,SUM(OFFSET(I2568,0,0,-计算结果!B$18,1))-SUM(OFFSET(J2568,0,0,-计算结果!B$18,1)),SUM(OFFSET(I2568,0,0,-ROW(),1))-SUM(OFFSET(J2568,0,0,-ROW(),1)))</f>
        <v>5931</v>
      </c>
      <c r="L2568" s="35" t="str">
        <f t="shared" ca="1" si="161"/>
        <v>买</v>
      </c>
      <c r="M2568" s="4" t="str">
        <f t="shared" ca="1" si="162"/>
        <v/>
      </c>
      <c r="N2568" s="3">
        <f ca="1">IF(L2567="买",E2568/E2567-1,0)-IF(M2568=1,计算结果!B$17,0)</f>
        <v>3.1300756476493552E-2</v>
      </c>
      <c r="O2568" s="2">
        <f t="shared" ca="1" si="163"/>
        <v>3.8901112412472862</v>
      </c>
      <c r="P2568" s="3">
        <f ca="1">1-O2568/MAX(O$2:O2568)</f>
        <v>0.31058881471488253</v>
      </c>
    </row>
    <row r="2569" spans="1:16" x14ac:dyDescent="0.15">
      <c r="A2569" s="1">
        <v>42215</v>
      </c>
      <c r="B2569">
        <v>3915.78</v>
      </c>
      <c r="C2569">
        <v>3968.53</v>
      </c>
      <c r="D2569">
        <v>3802.88</v>
      </c>
      <c r="E2569" s="2">
        <v>3815.41</v>
      </c>
      <c r="F2569" s="16">
        <v>376351162368</v>
      </c>
      <c r="G2569" s="3">
        <f t="shared" si="160"/>
        <v>-2.9251624524855191E-2</v>
      </c>
      <c r="H2569" s="3">
        <f>1-E2569/MAX(E$2:E2569)</f>
        <v>0.35081161097121083</v>
      </c>
      <c r="I2569" s="32">
        <v>209.68421052631578</v>
      </c>
      <c r="J2569" s="32">
        <v>873.68421052631584</v>
      </c>
      <c r="K2569" s="34">
        <f ca="1">IF(ROW()&gt;计算结果!B$18+1,SUM(OFFSET(I2569,0,0,-计算结果!B$18,1))-SUM(OFFSET(J2569,0,0,-计算结果!B$18,1)),SUM(OFFSET(I2569,0,0,-ROW(),1))-SUM(OFFSET(J2569,0,0,-ROW(),1)))</f>
        <v>4380</v>
      </c>
      <c r="L2569" s="35" t="str">
        <f t="shared" ca="1" si="161"/>
        <v>买</v>
      </c>
      <c r="M2569" s="4" t="str">
        <f t="shared" ca="1" si="162"/>
        <v/>
      </c>
      <c r="N2569" s="3">
        <f ca="1">IF(L2568="买",E2569/E2568-1,0)-IF(M2569=1,计算结果!B$17,0)</f>
        <v>-2.9251624524855191E-2</v>
      </c>
      <c r="O2569" s="2">
        <f t="shared" ca="1" si="163"/>
        <v>3.7763191678584023</v>
      </c>
      <c r="P2569" s="3">
        <f ca="1">1-O2569/MAX(O$2:O2569)</f>
        <v>0.33075521185007817</v>
      </c>
    </row>
    <row r="2570" spans="1:16" x14ac:dyDescent="0.15">
      <c r="A2570" s="1">
        <v>42216</v>
      </c>
      <c r="B2570">
        <v>3777.15</v>
      </c>
      <c r="C2570">
        <v>3863.62</v>
      </c>
      <c r="D2570">
        <v>3757.99</v>
      </c>
      <c r="E2570" s="2">
        <v>3816.7</v>
      </c>
      <c r="F2570" s="16">
        <v>299312545792</v>
      </c>
      <c r="G2570" s="3">
        <f t="shared" si="160"/>
        <v>3.3810258923683278E-4</v>
      </c>
      <c r="H2570" s="3">
        <f>1-E2570/MAX(E$2:E2570)</f>
        <v>0.35059211869597773</v>
      </c>
      <c r="I2570" s="32">
        <v>320.61403508771929</v>
      </c>
      <c r="J2570" s="32">
        <v>745.61403508771923</v>
      </c>
      <c r="K2570" s="34">
        <f ca="1">IF(ROW()&gt;计算结果!B$18+1,SUM(OFFSET(I2570,0,0,-计算结果!B$18,1))-SUM(OFFSET(J2570,0,0,-计算结果!B$18,1)),SUM(OFFSET(I2570,0,0,-ROW(),1))-SUM(OFFSET(J2570,0,0,-ROW(),1)))</f>
        <v>3010</v>
      </c>
      <c r="L2570" s="35" t="str">
        <f t="shared" ca="1" si="161"/>
        <v>买</v>
      </c>
      <c r="M2570" s="4" t="str">
        <f t="shared" ca="1" si="162"/>
        <v/>
      </c>
      <c r="N2570" s="3">
        <f ca="1">IF(L2569="买",E2570/E2569-1,0)-IF(M2570=1,计算结果!B$17,0)</f>
        <v>3.3810258923683278E-4</v>
      </c>
      <c r="O2570" s="2">
        <f t="shared" ca="1" si="163"/>
        <v>3.7775959511468398</v>
      </c>
      <c r="P2570" s="3">
        <f ca="1">1-O2570/MAX(O$2:O2570)</f>
        <v>0.33052893845437137</v>
      </c>
    </row>
    <row r="2571" spans="1:16" x14ac:dyDescent="0.15">
      <c r="A2571" s="1">
        <v>42219</v>
      </c>
      <c r="B2571">
        <v>3766.07</v>
      </c>
      <c r="C2571">
        <v>3829.24</v>
      </c>
      <c r="D2571">
        <v>3742.58</v>
      </c>
      <c r="E2571" s="2">
        <v>3829.24</v>
      </c>
      <c r="F2571" s="16">
        <v>309631287296</v>
      </c>
      <c r="G2571" s="3">
        <f t="shared" si="160"/>
        <v>3.285560824796363E-3</v>
      </c>
      <c r="H2571" s="3">
        <f>1-E2571/MAX(E$2:E2571)</f>
        <v>0.34845844960185124</v>
      </c>
      <c r="I2571" s="32">
        <v>310</v>
      </c>
      <c r="J2571" s="32">
        <v>775</v>
      </c>
      <c r="K2571" s="34">
        <f ca="1">IF(ROW()&gt;计算结果!B$18+1,SUM(OFFSET(I2571,0,0,-计算结果!B$18,1))-SUM(OFFSET(J2571,0,0,-计算结果!B$18,1)),SUM(OFFSET(I2571,0,0,-ROW(),1))-SUM(OFFSET(J2571,0,0,-ROW(),1)))</f>
        <v>2458.9999999999854</v>
      </c>
      <c r="L2571" s="35" t="str">
        <f t="shared" ca="1" si="161"/>
        <v>买</v>
      </c>
      <c r="M2571" s="4" t="str">
        <f t="shared" ca="1" si="162"/>
        <v/>
      </c>
      <c r="N2571" s="3">
        <f ca="1">IF(L2570="买",E2571/E2570-1,0)-IF(M2571=1,计算结果!B$17,0)</f>
        <v>3.285560824796363E-3</v>
      </c>
      <c r="O2571" s="2">
        <f t="shared" ca="1" si="163"/>
        <v>3.7900074724158372</v>
      </c>
      <c r="P2571" s="3">
        <f ca="1">1-O2571/MAX(O$2:O2571)</f>
        <v>0.32832935056122226</v>
      </c>
    </row>
    <row r="2572" spans="1:16" x14ac:dyDescent="0.15">
      <c r="A2572" s="1">
        <v>42220</v>
      </c>
      <c r="B2572">
        <v>3827.37</v>
      </c>
      <c r="C2572">
        <v>3948.45</v>
      </c>
      <c r="D2572">
        <v>3801.03</v>
      </c>
      <c r="E2572" s="2">
        <v>3948.16</v>
      </c>
      <c r="F2572" s="16">
        <v>288756498432</v>
      </c>
      <c r="G2572" s="3">
        <f t="shared" si="160"/>
        <v>3.105577085792488E-2</v>
      </c>
      <c r="H2572" s="3">
        <f>1-E2572/MAX(E$2:E2572)</f>
        <v>0.32822432450826922</v>
      </c>
      <c r="I2572" s="32">
        <v>1036.0057034220531</v>
      </c>
      <c r="J2572" s="32">
        <v>47.005703422053102</v>
      </c>
      <c r="K2572" s="34">
        <f ca="1">IF(ROW()&gt;计算结果!B$18+1,SUM(OFFSET(I2572,0,0,-计算结果!B$18,1))-SUM(OFFSET(J2572,0,0,-计算结果!B$18,1)),SUM(OFFSET(I2572,0,0,-ROW(),1))-SUM(OFFSET(J2572,0,0,-ROW(),1)))</f>
        <v>3698.9999999999927</v>
      </c>
      <c r="L2572" s="35" t="str">
        <f t="shared" ca="1" si="161"/>
        <v>买</v>
      </c>
      <c r="M2572" s="4" t="str">
        <f t="shared" ca="1" si="162"/>
        <v/>
      </c>
      <c r="N2572" s="3">
        <f ca="1">IF(L2571="买",E2572/E2571-1,0)-IF(M2572=1,计算结果!B$17,0)</f>
        <v>3.105577085792488E-2</v>
      </c>
      <c r="O2572" s="2">
        <f t="shared" ca="1" si="163"/>
        <v>3.9077090760290067</v>
      </c>
      <c r="P2572" s="3">
        <f ca="1">1-O2572/MAX(O$2:O2572)</f>
        <v>0.30747010078025794</v>
      </c>
    </row>
    <row r="2573" spans="1:16" x14ac:dyDescent="0.15">
      <c r="A2573" s="1">
        <v>42221</v>
      </c>
      <c r="B2573">
        <v>3937.62</v>
      </c>
      <c r="C2573">
        <v>3962.28</v>
      </c>
      <c r="D2573">
        <v>3858.66</v>
      </c>
      <c r="E2573" s="2">
        <v>3866.9</v>
      </c>
      <c r="F2573" s="16">
        <v>272693510144</v>
      </c>
      <c r="G2573" s="3">
        <f t="shared" si="160"/>
        <v>-2.0581739341870575E-2</v>
      </c>
      <c r="H2573" s="3">
        <f>1-E2573/MAX(E$2:E2573)</f>
        <v>0.34205063635744914</v>
      </c>
      <c r="I2573" s="32">
        <v>332.18181818181819</v>
      </c>
      <c r="J2573" s="32">
        <v>738.18181818181824</v>
      </c>
      <c r="K2573" s="34">
        <f ca="1">IF(ROW()&gt;计算结果!B$18+1,SUM(OFFSET(I2573,0,0,-计算结果!B$18,1))-SUM(OFFSET(J2573,0,0,-计算结果!B$18,1)),SUM(OFFSET(I2573,0,0,-ROW(),1))-SUM(OFFSET(J2573,0,0,-ROW(),1)))</f>
        <v>2894.9999999999927</v>
      </c>
      <c r="L2573" s="35" t="str">
        <f t="shared" ca="1" si="161"/>
        <v>买</v>
      </c>
      <c r="M2573" s="4" t="str">
        <f t="shared" ca="1" si="162"/>
        <v/>
      </c>
      <c r="N2573" s="3">
        <f ca="1">IF(L2572="买",E2573/E2572-1,0)-IF(M2573=1,计算结果!B$17,0)</f>
        <v>-2.0581739341870575E-2</v>
      </c>
      <c r="O2573" s="2">
        <f t="shared" ca="1" si="163"/>
        <v>3.827281626402316</v>
      </c>
      <c r="P2573" s="3">
        <f ca="1">1-O2573/MAX(O$2:O2573)</f>
        <v>0.3217235706524505</v>
      </c>
    </row>
    <row r="2574" spans="1:16" x14ac:dyDescent="0.15">
      <c r="A2574" s="1">
        <v>42222</v>
      </c>
      <c r="B2574">
        <v>3802.93</v>
      </c>
      <c r="C2574">
        <v>3888.69</v>
      </c>
      <c r="D2574">
        <v>3793.24</v>
      </c>
      <c r="E2574" s="2">
        <v>3831.85</v>
      </c>
      <c r="F2574" s="16">
        <v>195532357632</v>
      </c>
      <c r="G2574" s="3">
        <f t="shared" si="160"/>
        <v>-9.0641082003672935E-3</v>
      </c>
      <c r="H2574" s="3">
        <f>1-E2574/MAX(E$2:E2574)</f>
        <v>0.34801436057986801</v>
      </c>
      <c r="I2574" s="32">
        <v>355</v>
      </c>
      <c r="J2574" s="32">
        <v>710</v>
      </c>
      <c r="K2574" s="34">
        <f ca="1">IF(ROW()&gt;计算结果!B$18+1,SUM(OFFSET(I2574,0,0,-计算结果!B$18,1))-SUM(OFFSET(J2574,0,0,-计算结果!B$18,1)),SUM(OFFSET(I2574,0,0,-ROW(),1))-SUM(OFFSET(J2574,0,0,-ROW(),1)))</f>
        <v>3224.9999999999782</v>
      </c>
      <c r="L2574" s="35" t="str">
        <f t="shared" ca="1" si="161"/>
        <v>买</v>
      </c>
      <c r="M2574" s="4" t="str">
        <f t="shared" ca="1" si="162"/>
        <v/>
      </c>
      <c r="N2574" s="3">
        <f ca="1">IF(L2573="买",E2574/E2573-1,0)-IF(M2574=1,计算结果!B$17,0)</f>
        <v>-9.0641082003672935E-3</v>
      </c>
      <c r="O2574" s="2">
        <f t="shared" ca="1" si="163"/>
        <v>3.7925907316273277</v>
      </c>
      <c r="P2574" s="3">
        <f ca="1">1-O2574/MAX(O$2:O2574)</f>
        <v>0.32787154159781551</v>
      </c>
    </row>
    <row r="2575" spans="1:16" x14ac:dyDescent="0.15">
      <c r="A2575" s="1">
        <v>42223</v>
      </c>
      <c r="B2575">
        <v>3866.43</v>
      </c>
      <c r="C2575">
        <v>3926.65</v>
      </c>
      <c r="D2575">
        <v>3857.91</v>
      </c>
      <c r="E2575" s="2">
        <v>3906.94</v>
      </c>
      <c r="F2575" s="16">
        <v>246546120704</v>
      </c>
      <c r="G2575" s="3">
        <f t="shared" si="160"/>
        <v>1.9596278559964597E-2</v>
      </c>
      <c r="H2575" s="3">
        <f>1-E2575/MAX(E$2:E2575)</f>
        <v>0.33523786837269443</v>
      </c>
      <c r="I2575" s="32">
        <v>1049.9974380871051</v>
      </c>
      <c r="J2575" s="32">
        <v>42.997438087105138</v>
      </c>
      <c r="K2575" s="34">
        <f ca="1">IF(ROW()&gt;计算结果!B$18+1,SUM(OFFSET(I2575,0,0,-计算结果!B$18,1))-SUM(OFFSET(J2575,0,0,-计算结果!B$18,1)),SUM(OFFSET(I2575,0,0,-ROW(),1))-SUM(OFFSET(J2575,0,0,-ROW(),1)))</f>
        <v>3526.9999999999854</v>
      </c>
      <c r="L2575" s="35" t="str">
        <f t="shared" ca="1" si="161"/>
        <v>买</v>
      </c>
      <c r="M2575" s="4" t="str">
        <f t="shared" ca="1" si="162"/>
        <v/>
      </c>
      <c r="N2575" s="3">
        <f ca="1">IF(L2574="买",E2575/E2574-1,0)-IF(M2575=1,计算结果!B$17,0)</f>
        <v>1.9596278559964597E-2</v>
      </c>
      <c r="O2575" s="2">
        <f t="shared" ca="1" si="163"/>
        <v>3.8669113960682369</v>
      </c>
      <c r="P2575" s="3">
        <f ca="1">1-O2575/MAX(O$2:O2575)</f>
        <v>0.31470032509888668</v>
      </c>
    </row>
    <row r="2576" spans="1:16" x14ac:dyDescent="0.15">
      <c r="A2576" s="1">
        <v>42226</v>
      </c>
      <c r="B2576">
        <v>3947.47</v>
      </c>
      <c r="C2576">
        <v>4101.7299999999996</v>
      </c>
      <c r="D2576">
        <v>3932.84</v>
      </c>
      <c r="E2576" s="2">
        <v>4084.36</v>
      </c>
      <c r="F2576" s="16">
        <v>401702027264</v>
      </c>
      <c r="G2576" s="3">
        <f t="shared" si="160"/>
        <v>4.5411498512902604E-2</v>
      </c>
      <c r="H2576" s="3">
        <f>1-E2576/MAX(E$2:E2576)</f>
        <v>0.30505002382086699</v>
      </c>
      <c r="I2576" s="32">
        <v>1071.9990009990011</v>
      </c>
      <c r="J2576" s="32">
        <v>20.999000999001055</v>
      </c>
      <c r="K2576" s="34">
        <f ca="1">IF(ROW()&gt;计算结果!B$18+1,SUM(OFFSET(I2576,0,0,-计算结果!B$18,1))-SUM(OFFSET(J2576,0,0,-计算结果!B$18,1)),SUM(OFFSET(I2576,0,0,-ROW(),1))-SUM(OFFSET(J2576,0,0,-ROW(),1)))</f>
        <v>4722.9999999999782</v>
      </c>
      <c r="L2576" s="35" t="str">
        <f t="shared" ca="1" si="161"/>
        <v>买</v>
      </c>
      <c r="M2576" s="4" t="str">
        <f t="shared" ca="1" si="162"/>
        <v/>
      </c>
      <c r="N2576" s="3">
        <f ca="1">IF(L2575="买",E2576/E2575-1,0)-IF(M2576=1,计算结果!B$17,0)</f>
        <v>4.5411498512902604E-2</v>
      </c>
      <c r="O2576" s="2">
        <f t="shared" ca="1" si="163"/>
        <v>4.0425136371803161</v>
      </c>
      <c r="P2576" s="3">
        <f ca="1">1-O2576/MAX(O$2:O2576)</f>
        <v>0.28357983993122204</v>
      </c>
    </row>
    <row r="2577" spans="1:16" x14ac:dyDescent="0.15">
      <c r="A2577" s="1">
        <v>42227</v>
      </c>
      <c r="B2577">
        <v>4083.59</v>
      </c>
      <c r="C2577">
        <v>4110.13</v>
      </c>
      <c r="D2577">
        <v>4042</v>
      </c>
      <c r="E2577" s="2">
        <v>4066.67</v>
      </c>
      <c r="F2577" s="16">
        <v>416996556800</v>
      </c>
      <c r="G2577" s="3">
        <f t="shared" si="160"/>
        <v>-4.3311559216131501E-3</v>
      </c>
      <c r="H2577" s="3">
        <f>1-E2577/MAX(E$2:E2577)</f>
        <v>0.30805996052542028</v>
      </c>
      <c r="I2577" s="32">
        <v>604.50000000000011</v>
      </c>
      <c r="J2577" s="32">
        <v>487.50000000000011</v>
      </c>
      <c r="K2577" s="34">
        <f ca="1">IF(ROW()&gt;计算结果!B$18+1,SUM(OFFSET(I2577,0,0,-计算结果!B$18,1))-SUM(OFFSET(J2577,0,0,-计算结果!B$18,1)),SUM(OFFSET(I2577,0,0,-ROW(),1))-SUM(OFFSET(J2577,0,0,-ROW(),1)))</f>
        <v>4624.9999999999854</v>
      </c>
      <c r="L2577" s="35" t="str">
        <f t="shared" ca="1" si="161"/>
        <v>买</v>
      </c>
      <c r="M2577" s="4" t="str">
        <f t="shared" ca="1" si="162"/>
        <v/>
      </c>
      <c r="N2577" s="3">
        <f ca="1">IF(L2576="买",E2577/E2576-1,0)-IF(M2577=1,计算结果!B$17,0)</f>
        <v>-4.3311559216131501E-3</v>
      </c>
      <c r="O2577" s="2">
        <f t="shared" ca="1" si="163"/>
        <v>4.0250048803024407</v>
      </c>
      <c r="P2577" s="3">
        <f ca="1">1-O2577/MAX(O$2:O2577)</f>
        <v>0.28668276734986697</v>
      </c>
    </row>
    <row r="2578" spans="1:16" x14ac:dyDescent="0.15">
      <c r="A2578" s="1">
        <v>42228</v>
      </c>
      <c r="B2578">
        <v>4025.67</v>
      </c>
      <c r="C2578">
        <v>4078.03</v>
      </c>
      <c r="D2578">
        <v>4015.35</v>
      </c>
      <c r="E2578" s="2">
        <v>4016.13</v>
      </c>
      <c r="F2578" s="16">
        <v>339799375872</v>
      </c>
      <c r="G2578" s="3">
        <f t="shared" si="160"/>
        <v>-1.2427858665689628E-2</v>
      </c>
      <c r="H2578" s="3">
        <f>1-E2578/MAX(E$2:E2578)</f>
        <v>0.31665929354114197</v>
      </c>
      <c r="I2578" s="32">
        <v>330.78571428571428</v>
      </c>
      <c r="J2578" s="32">
        <v>751.78571428571422</v>
      </c>
      <c r="K2578" s="34">
        <f ca="1">IF(ROW()&gt;计算结果!B$18+1,SUM(OFFSET(I2578,0,0,-计算结果!B$18,1))-SUM(OFFSET(J2578,0,0,-计算结果!B$18,1)),SUM(OFFSET(I2578,0,0,-ROW(),1))-SUM(OFFSET(J2578,0,0,-ROW(),1)))</f>
        <v>5021.9999999999927</v>
      </c>
      <c r="L2578" s="35" t="str">
        <f t="shared" ca="1" si="161"/>
        <v>买</v>
      </c>
      <c r="M2578" s="4" t="str">
        <f t="shared" ca="1" si="162"/>
        <v/>
      </c>
      <c r="N2578" s="3">
        <f ca="1">IF(L2577="买",E2578/E2577-1,0)-IF(M2578=1,计算结果!B$17,0)</f>
        <v>-1.2427858665689628E-2</v>
      </c>
      <c r="O2578" s="2">
        <f t="shared" ca="1" si="163"/>
        <v>3.9749826885213309</v>
      </c>
      <c r="P2578" s="3">
        <f ca="1">1-O2578/MAX(O$2:O2578)</f>
        <v>0.29554777310104374</v>
      </c>
    </row>
    <row r="2579" spans="1:16" x14ac:dyDescent="0.15">
      <c r="A2579" s="1">
        <v>42229</v>
      </c>
      <c r="B2579">
        <v>4010.01</v>
      </c>
      <c r="C2579">
        <v>4075.7</v>
      </c>
      <c r="D2579">
        <v>3967.82</v>
      </c>
      <c r="E2579" s="2">
        <v>4075.46</v>
      </c>
      <c r="F2579" s="16">
        <v>319887605760</v>
      </c>
      <c r="G2579" s="3">
        <f t="shared" si="160"/>
        <v>1.47729281671658E-2</v>
      </c>
      <c r="H2579" s="3">
        <f>1-E2579/MAX(E$2:E2579)</f>
        <v>0.30656435037092489</v>
      </c>
      <c r="I2579" s="32">
        <v>1005.983193277311</v>
      </c>
      <c r="J2579" s="32">
        <v>77.983193277310988</v>
      </c>
      <c r="K2579" s="34">
        <f ca="1">IF(ROW()&gt;计算结果!B$18+1,SUM(OFFSET(I2579,0,0,-计算结果!B$18,1))-SUM(OFFSET(J2579,0,0,-计算结果!B$18,1)),SUM(OFFSET(I2579,0,0,-ROW(),1))-SUM(OFFSET(J2579,0,0,-ROW(),1)))</f>
        <v>6476.9999999999854</v>
      </c>
      <c r="L2579" s="35" t="str">
        <f t="shared" ca="1" si="161"/>
        <v>买</v>
      </c>
      <c r="M2579" s="4" t="str">
        <f t="shared" ca="1" si="162"/>
        <v/>
      </c>
      <c r="N2579" s="3">
        <f ca="1">IF(L2578="买",E2579/E2578-1,0)-IF(M2579=1,计算结果!B$17,0)</f>
        <v>1.47729281671658E-2</v>
      </c>
      <c r="O2579" s="2">
        <f t="shared" ca="1" si="163"/>
        <v>4.0337048222445837</v>
      </c>
      <c r="P2579" s="3">
        <f ca="1">1-O2579/MAX(O$2:O2579)</f>
        <v>0.28514095095586556</v>
      </c>
    </row>
    <row r="2580" spans="1:16" x14ac:dyDescent="0.15">
      <c r="A2580" s="1">
        <v>42230</v>
      </c>
      <c r="B2580">
        <v>4097.92</v>
      </c>
      <c r="C2580">
        <v>4113.16</v>
      </c>
      <c r="D2580">
        <v>4056.73</v>
      </c>
      <c r="E2580" s="2">
        <v>4073.54</v>
      </c>
      <c r="F2580" s="16">
        <v>340076822528</v>
      </c>
      <c r="G2580" s="3">
        <f t="shared" si="160"/>
        <v>-4.7111246337838697E-4</v>
      </c>
      <c r="H2580" s="3">
        <f>1-E2580/MAX(E$2:E2580)</f>
        <v>0.30689103654801608</v>
      </c>
      <c r="I2580" s="32">
        <v>616.63636363636351</v>
      </c>
      <c r="J2580" s="32">
        <v>463.63636363636351</v>
      </c>
      <c r="K2580" s="34">
        <f ca="1">IF(ROW()&gt;计算结果!B$18+1,SUM(OFFSET(I2580,0,0,-计算结果!B$18,1))-SUM(OFFSET(J2580,0,0,-计算结果!B$18,1)),SUM(OFFSET(I2580,0,0,-ROW(),1))-SUM(OFFSET(J2580,0,0,-ROW(),1)))</f>
        <v>7217.9999999999927</v>
      </c>
      <c r="L2580" s="35" t="str">
        <f t="shared" ca="1" si="161"/>
        <v>买</v>
      </c>
      <c r="M2580" s="4" t="str">
        <f t="shared" ca="1" si="162"/>
        <v/>
      </c>
      <c r="N2580" s="3">
        <f ca="1">IF(L2579="买",E2580/E2579-1,0)-IF(M2580=1,计算结果!B$17,0)</f>
        <v>-4.7111246337838697E-4</v>
      </c>
      <c r="O2580" s="2">
        <f t="shared" ca="1" si="163"/>
        <v>4.0318044936292345</v>
      </c>
      <c r="P2580" s="3">
        <f ca="1">1-O2580/MAX(O$2:O2580)</f>
        <v>0.28547772996342913</v>
      </c>
    </row>
    <row r="2581" spans="1:16" x14ac:dyDescent="0.15">
      <c r="A2581" s="1">
        <v>42233</v>
      </c>
      <c r="B2581">
        <v>4058.11</v>
      </c>
      <c r="C2581">
        <v>4081.77</v>
      </c>
      <c r="D2581">
        <v>4009.99</v>
      </c>
      <c r="E2581" s="2">
        <v>4077.87</v>
      </c>
      <c r="F2581" s="16">
        <v>336830562304</v>
      </c>
      <c r="G2581" s="3">
        <f t="shared" si="160"/>
        <v>1.0629575258864765E-3</v>
      </c>
      <c r="H2581" s="3">
        <f>1-E2581/MAX(E$2:E2581)</f>
        <v>0.30615429115905535</v>
      </c>
      <c r="I2581" s="32">
        <v>787.3865030674848</v>
      </c>
      <c r="J2581" s="32">
        <v>299.3865030674848</v>
      </c>
      <c r="K2581" s="34">
        <f ca="1">IF(ROW()&gt;计算结果!B$18+1,SUM(OFFSET(I2581,0,0,-计算结果!B$18,1))-SUM(OFFSET(J2581,0,0,-计算结果!B$18,1)),SUM(OFFSET(I2581,0,0,-ROW(),1))-SUM(OFFSET(J2581,0,0,-ROW(),1)))</f>
        <v>6728.9999999999927</v>
      </c>
      <c r="L2581" s="35" t="str">
        <f t="shared" ca="1" si="161"/>
        <v>买</v>
      </c>
      <c r="M2581" s="4" t="str">
        <f t="shared" ca="1" si="162"/>
        <v/>
      </c>
      <c r="N2581" s="3">
        <f ca="1">IF(L2580="买",E2581/E2580-1,0)-IF(M2581=1,计算结果!B$17,0)</f>
        <v>1.0629575258864765E-3</v>
      </c>
      <c r="O2581" s="2">
        <f t="shared" ca="1" si="163"/>
        <v>4.036090130558641</v>
      </c>
      <c r="P2581" s="3">
        <f ca="1">1-O2581/MAX(O$2:O2581)</f>
        <v>0.28471822313908013</v>
      </c>
    </row>
    <row r="2582" spans="1:16" x14ac:dyDescent="0.15">
      <c r="A2582" s="1">
        <v>42234</v>
      </c>
      <c r="B2582">
        <v>4084.31</v>
      </c>
      <c r="C2582">
        <v>4103.05</v>
      </c>
      <c r="D2582">
        <v>3816.55</v>
      </c>
      <c r="E2582" s="2">
        <v>3825.41</v>
      </c>
      <c r="F2582" s="16">
        <v>424924184576</v>
      </c>
      <c r="G2582" s="3">
        <f t="shared" si="160"/>
        <v>-6.1909771522878354E-2</v>
      </c>
      <c r="H2582" s="3">
        <f>1-E2582/MAX(E$2:E2582)</f>
        <v>0.34911012046552781</v>
      </c>
      <c r="I2582" s="32">
        <v>41.416666666666664</v>
      </c>
      <c r="J2582" s="32">
        <v>1035.4166666666667</v>
      </c>
      <c r="K2582" s="34">
        <f ca="1">IF(ROW()&gt;计算结果!B$18+1,SUM(OFFSET(I2582,0,0,-计算结果!B$18,1))-SUM(OFFSET(J2582,0,0,-计算结果!B$18,1)),SUM(OFFSET(I2582,0,0,-ROW(),1))-SUM(OFFSET(J2582,0,0,-ROW(),1)))</f>
        <v>4688</v>
      </c>
      <c r="L2582" s="35" t="str">
        <f t="shared" ca="1" si="161"/>
        <v>买</v>
      </c>
      <c r="M2582" s="4" t="str">
        <f t="shared" ca="1" si="162"/>
        <v/>
      </c>
      <c r="N2582" s="3">
        <f ca="1">IF(L2581="买",E2582/E2581-1,0)-IF(M2582=1,计算结果!B$17,0)</f>
        <v>-6.1909771522878354E-2</v>
      </c>
      <c r="O2582" s="2">
        <f t="shared" ca="1" si="163"/>
        <v>3.786216712730011</v>
      </c>
      <c r="P2582" s="3">
        <f ca="1">1-O2582/MAX(O$2:O2582)</f>
        <v>0.32900115451901824</v>
      </c>
    </row>
    <row r="2583" spans="1:16" x14ac:dyDescent="0.15">
      <c r="A2583" s="1">
        <v>42235</v>
      </c>
      <c r="B2583">
        <v>3748.27</v>
      </c>
      <c r="C2583">
        <v>3898.74</v>
      </c>
      <c r="D2583">
        <v>3668.19</v>
      </c>
      <c r="E2583" s="2">
        <v>3886.14</v>
      </c>
      <c r="F2583" s="16">
        <v>340923482112</v>
      </c>
      <c r="G2583" s="3">
        <f t="shared" si="160"/>
        <v>1.587542250373164E-2</v>
      </c>
      <c r="H2583" s="3">
        <f>1-E2583/MAX(E$2:E2583)</f>
        <v>0.33877696862451512</v>
      </c>
      <c r="I2583" s="32">
        <v>933.01113172541739</v>
      </c>
      <c r="J2583" s="32">
        <v>146.01113172541739</v>
      </c>
      <c r="K2583" s="34">
        <f ca="1">IF(ROW()&gt;计算结果!B$18+1,SUM(OFFSET(I2583,0,0,-计算结果!B$18,1))-SUM(OFFSET(J2583,0,0,-计算结果!B$18,1)),SUM(OFFSET(I2583,0,0,-ROW(),1))-SUM(OFFSET(J2583,0,0,-ROW(),1)))</f>
        <v>4915.9999999999927</v>
      </c>
      <c r="L2583" s="35" t="str">
        <f t="shared" ca="1" si="161"/>
        <v>买</v>
      </c>
      <c r="M2583" s="4" t="str">
        <f t="shared" ca="1" si="162"/>
        <v/>
      </c>
      <c r="N2583" s="3">
        <f ca="1">IF(L2582="买",E2583/E2582-1,0)-IF(M2583=1,计算结果!B$17,0)</f>
        <v>1.587542250373164E-2</v>
      </c>
      <c r="O2583" s="2">
        <f t="shared" ca="1" si="163"/>
        <v>3.8463245027352899</v>
      </c>
      <c r="P2583" s="3">
        <f ca="1">1-O2583/MAX(O$2:O2583)</f>
        <v>0.31834876434749149</v>
      </c>
    </row>
    <row r="2584" spans="1:16" x14ac:dyDescent="0.15">
      <c r="A2584" s="1">
        <v>42236</v>
      </c>
      <c r="B2584">
        <v>3848.4</v>
      </c>
      <c r="C2584">
        <v>3880.82</v>
      </c>
      <c r="D2584">
        <v>3761.45</v>
      </c>
      <c r="E2584" s="2">
        <v>3761.45</v>
      </c>
      <c r="F2584" s="16">
        <v>270576697344</v>
      </c>
      <c r="G2584" s="3">
        <f t="shared" si="160"/>
        <v>-3.208582295027973E-2</v>
      </c>
      <c r="H2584" s="3">
        <f>1-E2584/MAX(E$2:E2584)</f>
        <v>0.35999285373987611</v>
      </c>
      <c r="I2584" s="32">
        <v>141.35294117647058</v>
      </c>
      <c r="J2584" s="32">
        <v>942.35294117647061</v>
      </c>
      <c r="K2584" s="34">
        <f ca="1">IF(ROW()&gt;计算结果!B$18+1,SUM(OFFSET(I2584,0,0,-计算结果!B$18,1))-SUM(OFFSET(J2584,0,0,-计算结果!B$18,1)),SUM(OFFSET(I2584,0,0,-ROW(),1))-SUM(OFFSET(J2584,0,0,-ROW(),1)))</f>
        <v>4015.9999999999927</v>
      </c>
      <c r="L2584" s="35" t="str">
        <f t="shared" ca="1" si="161"/>
        <v>买</v>
      </c>
      <c r="M2584" s="4" t="str">
        <f t="shared" ca="1" si="162"/>
        <v/>
      </c>
      <c r="N2584" s="3">
        <f ca="1">IF(L2583="买",E2584/E2583-1,0)-IF(M2584=1,计算结果!B$17,0)</f>
        <v>-3.208582295027973E-2</v>
      </c>
      <c r="O2584" s="2">
        <f t="shared" ca="1" si="163"/>
        <v>3.7229120157312026</v>
      </c>
      <c r="P2584" s="3">
        <f ca="1">1-O2584/MAX(O$2:O2584)</f>
        <v>0.34022010520847723</v>
      </c>
    </row>
    <row r="2585" spans="1:16" x14ac:dyDescent="0.15">
      <c r="A2585" s="1">
        <v>42237</v>
      </c>
      <c r="B2585">
        <v>3714.29</v>
      </c>
      <c r="C2585">
        <v>3757.78</v>
      </c>
      <c r="D2585">
        <v>3578.17</v>
      </c>
      <c r="E2585" s="2">
        <v>3589.54</v>
      </c>
      <c r="F2585" s="16">
        <v>267498422272</v>
      </c>
      <c r="G2585" s="3">
        <f t="shared" si="160"/>
        <v>-4.5703119807520953E-2</v>
      </c>
      <c r="H2585" s="3">
        <f>1-E2585/MAX(E$2:E2585)</f>
        <v>0.38924317702307221</v>
      </c>
      <c r="I2585" s="32">
        <v>61.595744680851062</v>
      </c>
      <c r="J2585" s="32">
        <v>1026.5957446808511</v>
      </c>
      <c r="K2585" s="34">
        <f ca="1">IF(ROW()&gt;计算结果!B$18+1,SUM(OFFSET(I2585,0,0,-计算结果!B$18,1))-SUM(OFFSET(J2585,0,0,-计算结果!B$18,1)),SUM(OFFSET(I2585,0,0,-ROW(),1))-SUM(OFFSET(J2585,0,0,-ROW(),1)))</f>
        <v>3000.9999999999927</v>
      </c>
      <c r="L2585" s="35" t="str">
        <f t="shared" ca="1" si="161"/>
        <v>买</v>
      </c>
      <c r="M2585" s="4" t="str">
        <f t="shared" ca="1" si="162"/>
        <v/>
      </c>
      <c r="N2585" s="3">
        <f ca="1">IF(L2584="买",E2585/E2584-1,0)-IF(M2585=1,计算结果!B$17,0)</f>
        <v>-4.5703119807520953E-2</v>
      </c>
      <c r="O2585" s="2">
        <f t="shared" ca="1" si="163"/>
        <v>3.5527633218433801</v>
      </c>
      <c r="P2585" s="3">
        <f ca="1">1-O2585/MAX(O$2:O2585)</f>
        <v>0.37037410478672783</v>
      </c>
    </row>
    <row r="2586" spans="1:16" x14ac:dyDescent="0.15">
      <c r="A2586" s="1">
        <v>42240</v>
      </c>
      <c r="B2586">
        <v>3454.6</v>
      </c>
      <c r="C2586">
        <v>3468.15</v>
      </c>
      <c r="D2586">
        <v>3266.55</v>
      </c>
      <c r="E2586" s="2">
        <v>3275.53</v>
      </c>
      <c r="F2586" s="16">
        <v>273124229120</v>
      </c>
      <c r="G2586" s="3">
        <f t="shared" si="160"/>
        <v>-8.7479175604673554E-2</v>
      </c>
      <c r="H2586" s="3">
        <f>1-E2586/MAX(E$2:E2586)</f>
        <v>0.44267168039202331</v>
      </c>
      <c r="I2586" s="32">
        <v>21.469387755102041</v>
      </c>
      <c r="J2586" s="32">
        <v>1073.4693877551019</v>
      </c>
      <c r="K2586" s="34">
        <f ca="1">IF(ROW()&gt;计算结果!B$18+1,SUM(OFFSET(I2586,0,0,-计算结果!B$18,1))-SUM(OFFSET(J2586,0,0,-计算结果!B$18,1)),SUM(OFFSET(I2586,0,0,-ROW(),1))-SUM(OFFSET(J2586,0,0,-ROW(),1)))</f>
        <v>2280.9999999999927</v>
      </c>
      <c r="L2586" s="35" t="str">
        <f t="shared" ca="1" si="161"/>
        <v>买</v>
      </c>
      <c r="M2586" s="4" t="str">
        <f t="shared" ca="1" si="162"/>
        <v/>
      </c>
      <c r="N2586" s="3">
        <f ca="1">IF(L2585="买",E2586/E2585-1,0)-IF(M2586=1,计算结果!B$17,0)</f>
        <v>-8.7479175604673554E-2</v>
      </c>
      <c r="O2586" s="2">
        <f t="shared" ca="1" si="163"/>
        <v>3.2419705153299998</v>
      </c>
      <c r="P2586" s="3">
        <f ca="1">1-O2586/MAX(O$2:O2586)</f>
        <v>0.42545325903933939</v>
      </c>
    </row>
    <row r="2587" spans="1:16" x14ac:dyDescent="0.15">
      <c r="A2587" s="1">
        <v>42241</v>
      </c>
      <c r="B2587">
        <v>3070.01</v>
      </c>
      <c r="C2587">
        <v>3200.11</v>
      </c>
      <c r="D2587">
        <v>3019.56</v>
      </c>
      <c r="E2587" s="2">
        <v>3042.93</v>
      </c>
      <c r="F2587" s="16">
        <v>281160318976</v>
      </c>
      <c r="G2587" s="3">
        <f t="shared" si="160"/>
        <v>-7.101140884070678E-2</v>
      </c>
      <c r="H2587" s="3">
        <f>1-E2587/MAX(E$2:E2587)</f>
        <v>0.48224834955420948</v>
      </c>
      <c r="I2587" s="32">
        <v>31.546391752577318</v>
      </c>
      <c r="J2587" s="32">
        <v>1051.5463917525774</v>
      </c>
      <c r="K2587" s="34">
        <f ca="1">IF(ROW()&gt;计算结果!B$18+1,SUM(OFFSET(I2587,0,0,-计算结果!B$18,1))-SUM(OFFSET(J2587,0,0,-计算结果!B$18,1)),SUM(OFFSET(I2587,0,0,-ROW(),1))-SUM(OFFSET(J2587,0,0,-ROW(),1)))</f>
        <v>1029</v>
      </c>
      <c r="L2587" s="35" t="str">
        <f t="shared" ca="1" si="161"/>
        <v>买</v>
      </c>
      <c r="M2587" s="4" t="str">
        <f t="shared" ca="1" si="162"/>
        <v/>
      </c>
      <c r="N2587" s="3">
        <f ca="1">IF(L2586="买",E2587/E2586-1,0)-IF(M2587=1,计算结果!B$17,0)</f>
        <v>-7.101140884070678E-2</v>
      </c>
      <c r="O2587" s="2">
        <f t="shared" ca="1" si="163"/>
        <v>3.0117536216163843</v>
      </c>
      <c r="P2587" s="3">
        <f ca="1">1-O2587/MAX(O$2:O2587)</f>
        <v>0.46625263255979255</v>
      </c>
    </row>
    <row r="2588" spans="1:16" x14ac:dyDescent="0.15">
      <c r="A2588" s="1">
        <v>42242</v>
      </c>
      <c r="B2588">
        <v>3062.57</v>
      </c>
      <c r="C2588">
        <v>3192.93</v>
      </c>
      <c r="D2588">
        <v>2952.01</v>
      </c>
      <c r="E2588" s="2">
        <v>3025.69</v>
      </c>
      <c r="F2588" s="16">
        <v>312188239872</v>
      </c>
      <c r="G2588" s="3">
        <f t="shared" si="160"/>
        <v>-5.6655920445096708E-3</v>
      </c>
      <c r="H2588" s="3">
        <f>1-E2588/MAX(E$2:E2588)</f>
        <v>0.48518171918600694</v>
      </c>
      <c r="I2588" s="32">
        <v>364.28571428571428</v>
      </c>
      <c r="J2588" s="32">
        <v>714.28571428571422</v>
      </c>
      <c r="K2588" s="34">
        <f ca="1">IF(ROW()&gt;计算结果!B$18+1,SUM(OFFSET(I2588,0,0,-计算结果!B$18,1))-SUM(OFFSET(J2588,0,0,-计算结果!B$18,1)),SUM(OFFSET(I2588,0,0,-ROW(),1))-SUM(OFFSET(J2588,0,0,-ROW(),1)))</f>
        <v>-112.00000000000728</v>
      </c>
      <c r="L2588" s="35" t="str">
        <f t="shared" ca="1" si="161"/>
        <v>卖</v>
      </c>
      <c r="M2588" s="4">
        <f t="shared" ca="1" si="162"/>
        <v>1</v>
      </c>
      <c r="N2588" s="3">
        <f ca="1">IF(L2587="买",E2588/E2587-1,0)-IF(M2588=1,计算结果!B$17,0)</f>
        <v>-5.6655920445096708E-3</v>
      </c>
      <c r="O2588" s="2">
        <f t="shared" ca="1" si="163"/>
        <v>2.9946902542577312</v>
      </c>
      <c r="P2588" s="3">
        <f ca="1">1-O2588/MAX(O$2:O2588)</f>
        <v>0.46927662739853981</v>
      </c>
    </row>
    <row r="2589" spans="1:16" x14ac:dyDescent="0.15">
      <c r="A2589" s="1">
        <v>42243</v>
      </c>
      <c r="B2589">
        <v>3092.81</v>
      </c>
      <c r="C2589">
        <v>3206.72</v>
      </c>
      <c r="D2589">
        <v>3028.4</v>
      </c>
      <c r="E2589" s="2">
        <v>3205.64</v>
      </c>
      <c r="F2589" s="16">
        <v>278769991680</v>
      </c>
      <c r="G2589" s="3">
        <f t="shared" si="160"/>
        <v>5.9474037327022833E-2</v>
      </c>
      <c r="H2589" s="3">
        <f>1-E2589/MAX(E$2:E2589)</f>
        <v>0.45456339753624175</v>
      </c>
      <c r="I2589" s="32">
        <v>974.02702702702697</v>
      </c>
      <c r="J2589" s="32">
        <v>95.027027027026975</v>
      </c>
      <c r="K2589" s="34">
        <f ca="1">IF(ROW()&gt;计算结果!B$18+1,SUM(OFFSET(I2589,0,0,-计算结果!B$18,1))-SUM(OFFSET(J2589,0,0,-计算结果!B$18,1)),SUM(OFFSET(I2589,0,0,-ROW(),1))-SUM(OFFSET(J2589,0,0,-ROW(),1)))</f>
        <v>433.99999999999272</v>
      </c>
      <c r="L2589" s="35" t="str">
        <f t="shared" ca="1" si="161"/>
        <v>买</v>
      </c>
      <c r="M2589" s="4">
        <f t="shared" ca="1" si="162"/>
        <v>1</v>
      </c>
      <c r="N2589" s="3">
        <f ca="1">IF(L2588="买",E2589/E2588-1,0)-IF(M2589=1,计算结果!B$17,0)</f>
        <v>0</v>
      </c>
      <c r="O2589" s="2">
        <f t="shared" ca="1" si="163"/>
        <v>2.9946902542577312</v>
      </c>
      <c r="P2589" s="3">
        <f ca="1">1-O2589/MAX(O$2:O2589)</f>
        <v>0.46927662739853981</v>
      </c>
    </row>
    <row r="2590" spans="1:16" x14ac:dyDescent="0.15">
      <c r="A2590" s="1">
        <v>42244</v>
      </c>
      <c r="B2590">
        <v>3246.24</v>
      </c>
      <c r="C2590">
        <v>3353.24</v>
      </c>
      <c r="D2590">
        <v>3223.62</v>
      </c>
      <c r="E2590" s="2">
        <v>3342.29</v>
      </c>
      <c r="F2590" s="16">
        <v>318763466752</v>
      </c>
      <c r="G2590" s="3">
        <f t="shared" si="160"/>
        <v>4.2627993162051903E-2</v>
      </c>
      <c r="H2590" s="3">
        <f>1-E2590/MAX(E$2:E2590)</f>
        <v>0.43131252977608381</v>
      </c>
      <c r="I2590" s="32">
        <v>1053.9979924157929</v>
      </c>
      <c r="J2590" s="32">
        <v>22.997992415792851</v>
      </c>
      <c r="K2590" s="34">
        <f ca="1">IF(ROW()&gt;计算结果!B$18+1,SUM(OFFSET(I2590,0,0,-计算结果!B$18,1))-SUM(OFFSET(J2590,0,0,-计算结果!B$18,1)),SUM(OFFSET(I2590,0,0,-ROW(),1))-SUM(OFFSET(J2590,0,0,-ROW(),1)))</f>
        <v>619</v>
      </c>
      <c r="L2590" s="35" t="str">
        <f t="shared" ca="1" si="161"/>
        <v>买</v>
      </c>
      <c r="M2590" s="4" t="str">
        <f t="shared" ca="1" si="162"/>
        <v/>
      </c>
      <c r="N2590" s="3">
        <f ca="1">IF(L2589="买",E2590/E2589-1,0)-IF(M2590=1,计算结果!B$17,0)</f>
        <v>4.2627993162051903E-2</v>
      </c>
      <c r="O2590" s="2">
        <f t="shared" ca="1" si="163"/>
        <v>3.1223478899386934</v>
      </c>
      <c r="P2590" s="3">
        <f ca="1">1-O2590/MAX(O$2:O2590)</f>
        <v>0.44665295510034364</v>
      </c>
    </row>
    <row r="2591" spans="1:16" x14ac:dyDescent="0.15">
      <c r="A2591" s="1">
        <v>42247</v>
      </c>
      <c r="B2591">
        <v>3307.4</v>
      </c>
      <c r="C2591">
        <v>3368.28</v>
      </c>
      <c r="D2591">
        <v>3205.54</v>
      </c>
      <c r="E2591" s="2">
        <v>3366.54</v>
      </c>
      <c r="F2591" s="16">
        <v>306610896896</v>
      </c>
      <c r="G2591" s="3">
        <f t="shared" si="160"/>
        <v>7.2555044595172813E-3</v>
      </c>
      <c r="H2591" s="3">
        <f>1-E2591/MAX(E$2:E2591)</f>
        <v>0.42718641529980261</v>
      </c>
      <c r="I2591" s="32">
        <v>213</v>
      </c>
      <c r="J2591" s="32">
        <v>852</v>
      </c>
      <c r="K2591" s="34">
        <f ca="1">IF(ROW()&gt;计算结果!B$18+1,SUM(OFFSET(I2591,0,0,-计算结果!B$18,1))-SUM(OFFSET(J2591,0,0,-计算结果!B$18,1)),SUM(OFFSET(I2591,0,0,-ROW(),1))-SUM(OFFSET(J2591,0,0,-ROW(),1)))</f>
        <v>-601</v>
      </c>
      <c r="L2591" s="35" t="str">
        <f t="shared" ca="1" si="161"/>
        <v>卖</v>
      </c>
      <c r="M2591" s="4">
        <f t="shared" ca="1" si="162"/>
        <v>1</v>
      </c>
      <c r="N2591" s="3">
        <f ca="1">IF(L2590="买",E2591/E2590-1,0)-IF(M2591=1,计算结果!B$17,0)</f>
        <v>7.2555044595172813E-3</v>
      </c>
      <c r="O2591" s="2">
        <f t="shared" ca="1" si="163"/>
        <v>3.1450020989783081</v>
      </c>
      <c r="P2591" s="3">
        <f ca="1">1-O2591/MAX(O$2:O2591)</f>
        <v>0.44263814314841343</v>
      </c>
    </row>
    <row r="2592" spans="1:16" x14ac:dyDescent="0.15">
      <c r="A2592" s="1">
        <v>42248</v>
      </c>
      <c r="B2592">
        <v>3296.53</v>
      </c>
      <c r="C2592">
        <v>3370.5</v>
      </c>
      <c r="D2592">
        <v>3190.58</v>
      </c>
      <c r="E2592" s="2">
        <v>3362.08</v>
      </c>
      <c r="F2592" s="16">
        <v>351387844608</v>
      </c>
      <c r="G2592" s="3">
        <f t="shared" si="160"/>
        <v>-1.3248023192952152E-3</v>
      </c>
      <c r="H2592" s="3">
        <f>1-E2592/MAX(E$2:E2592)</f>
        <v>0.42794528006533727</v>
      </c>
      <c r="I2592" s="32">
        <v>169.82716049382717</v>
      </c>
      <c r="J2592" s="32">
        <v>893.82716049382714</v>
      </c>
      <c r="K2592" s="34">
        <f ca="1">IF(ROW()&gt;计算结果!B$18+1,SUM(OFFSET(I2592,0,0,-计算结果!B$18,1))-SUM(OFFSET(J2592,0,0,-计算结果!B$18,1)),SUM(OFFSET(I2592,0,0,-ROW(),1))-SUM(OFFSET(J2592,0,0,-ROW(),1)))</f>
        <v>-2224</v>
      </c>
      <c r="L2592" s="35" t="str">
        <f t="shared" ca="1" si="161"/>
        <v>卖</v>
      </c>
      <c r="M2592" s="4" t="str">
        <f t="shared" ca="1" si="162"/>
        <v/>
      </c>
      <c r="N2592" s="3">
        <f ca="1">IF(L2591="买",E2592/E2591-1,0)-IF(M2592=1,计算结果!B$17,0)</f>
        <v>0</v>
      </c>
      <c r="O2592" s="2">
        <f t="shared" ca="1" si="163"/>
        <v>3.1450020989783081</v>
      </c>
      <c r="P2592" s="3">
        <f ca="1">1-O2592/MAX(O$2:O2592)</f>
        <v>0.44263814314841343</v>
      </c>
    </row>
    <row r="2593" spans="1:16" x14ac:dyDescent="0.15">
      <c r="A2593" s="1">
        <v>42249</v>
      </c>
      <c r="B2593">
        <v>3220.85</v>
      </c>
      <c r="C2593">
        <v>3387.02</v>
      </c>
      <c r="D2593">
        <v>3213.64</v>
      </c>
      <c r="E2593" s="2">
        <v>3365.83</v>
      </c>
      <c r="F2593" s="16">
        <v>348986376192</v>
      </c>
      <c r="G2593" s="3">
        <f t="shared" si="160"/>
        <v>1.1153809546471383E-3</v>
      </c>
      <c r="H2593" s="3">
        <f>1-E2593/MAX(E$2:E2593)</f>
        <v>0.42730722112570607</v>
      </c>
      <c r="I2593" s="32">
        <v>281.25</v>
      </c>
      <c r="J2593" s="32">
        <v>781.25</v>
      </c>
      <c r="K2593" s="34">
        <f ca="1">IF(ROW()&gt;计算结果!B$18+1,SUM(OFFSET(I2593,0,0,-计算结果!B$18,1))-SUM(OFFSET(J2593,0,0,-计算结果!B$18,1)),SUM(OFFSET(I2593,0,0,-ROW(),1))-SUM(OFFSET(J2593,0,0,-ROW(),1)))</f>
        <v>-3583</v>
      </c>
      <c r="L2593" s="35" t="str">
        <f t="shared" ca="1" si="161"/>
        <v>卖</v>
      </c>
      <c r="M2593" s="4" t="str">
        <f t="shared" ca="1" si="162"/>
        <v/>
      </c>
      <c r="N2593" s="3">
        <f ca="1">IF(L2592="买",E2593/E2592-1,0)-IF(M2593=1,计算结果!B$17,0)</f>
        <v>0</v>
      </c>
      <c r="O2593" s="2">
        <f t="shared" ca="1" si="163"/>
        <v>3.1450020989783081</v>
      </c>
      <c r="P2593" s="3">
        <f ca="1">1-O2593/MAX(O$2:O2593)</f>
        <v>0.44263814314841343</v>
      </c>
    </row>
    <row r="2594" spans="1:16" x14ac:dyDescent="0.15">
      <c r="A2594" s="1">
        <v>42254</v>
      </c>
      <c r="B2594">
        <v>3347.29</v>
      </c>
      <c r="C2594">
        <v>3422.22</v>
      </c>
      <c r="D2594">
        <v>3240.24</v>
      </c>
      <c r="E2594" s="2">
        <v>3250.49</v>
      </c>
      <c r="F2594" s="16">
        <v>221756784640</v>
      </c>
      <c r="G2594" s="3">
        <f t="shared" si="160"/>
        <v>-3.4267922028147657E-2</v>
      </c>
      <c r="H2594" s="3">
        <f>1-E2594/MAX(E$2:E2594)</f>
        <v>0.44693221261825355</v>
      </c>
      <c r="I2594" s="32">
        <v>747.40298507462694</v>
      </c>
      <c r="J2594" s="32">
        <v>319.40298507462694</v>
      </c>
      <c r="K2594" s="34">
        <f ca="1">IF(ROW()&gt;计算结果!B$18+1,SUM(OFFSET(I2594,0,0,-计算结果!B$18,1))-SUM(OFFSET(J2594,0,0,-计算结果!B$18,1)),SUM(OFFSET(I2594,0,0,-ROW(),1))-SUM(OFFSET(J2594,0,0,-ROW(),1)))</f>
        <v>-3234</v>
      </c>
      <c r="L2594" s="35" t="str">
        <f t="shared" ca="1" si="161"/>
        <v>卖</v>
      </c>
      <c r="M2594" s="4" t="str">
        <f t="shared" ca="1" si="162"/>
        <v/>
      </c>
      <c r="N2594" s="3">
        <f ca="1">IF(L2593="买",E2594/E2593-1,0)-IF(M2594=1,计算结果!B$17,0)</f>
        <v>0</v>
      </c>
      <c r="O2594" s="2">
        <f t="shared" ca="1" si="163"/>
        <v>3.1450020989783081</v>
      </c>
      <c r="P2594" s="3">
        <f ca="1">1-O2594/MAX(O$2:O2594)</f>
        <v>0.44263814314841343</v>
      </c>
    </row>
    <row r="2595" spans="1:16" x14ac:dyDescent="0.15">
      <c r="A2595" s="1">
        <v>42255</v>
      </c>
      <c r="B2595">
        <v>3221.79</v>
      </c>
      <c r="C2595">
        <v>3340.22</v>
      </c>
      <c r="D2595">
        <v>3170.81</v>
      </c>
      <c r="E2595" s="2">
        <v>3334.02</v>
      </c>
      <c r="F2595" s="16">
        <v>168294744064</v>
      </c>
      <c r="G2595" s="3">
        <f t="shared" si="160"/>
        <v>2.5697664044497914E-2</v>
      </c>
      <c r="H2595" s="3">
        <f>1-E2595/MAX(E$2:E2595)</f>
        <v>0.43271966242428361</v>
      </c>
      <c r="I2595" s="32">
        <v>1023.9861191440137</v>
      </c>
      <c r="J2595" s="32">
        <v>55.986119144013742</v>
      </c>
      <c r="K2595" s="34">
        <f ca="1">IF(ROW()&gt;计算结果!B$18+1,SUM(OFFSET(I2595,0,0,-计算结果!B$18,1))-SUM(OFFSET(J2595,0,0,-计算结果!B$18,1)),SUM(OFFSET(I2595,0,0,-ROW(),1))-SUM(OFFSET(J2595,0,0,-ROW(),1)))</f>
        <v>-1413</v>
      </c>
      <c r="L2595" s="35" t="str">
        <f t="shared" ca="1" si="161"/>
        <v>卖</v>
      </c>
      <c r="M2595" s="4" t="str">
        <f t="shared" ca="1" si="162"/>
        <v/>
      </c>
      <c r="N2595" s="3">
        <f ca="1">IF(L2594="买",E2595/E2594-1,0)-IF(M2595=1,计算结果!B$17,0)</f>
        <v>0</v>
      </c>
      <c r="O2595" s="2">
        <f t="shared" ca="1" si="163"/>
        <v>3.1450020989783081</v>
      </c>
      <c r="P2595" s="3">
        <f ca="1">1-O2595/MAX(O$2:O2595)</f>
        <v>0.44263814314841343</v>
      </c>
    </row>
    <row r="2596" spans="1:16" x14ac:dyDescent="0.15">
      <c r="A2596" s="1">
        <v>42256</v>
      </c>
      <c r="B2596">
        <v>3344.82</v>
      </c>
      <c r="C2596">
        <v>3426.65</v>
      </c>
      <c r="D2596">
        <v>3330.29</v>
      </c>
      <c r="E2596" s="2">
        <v>3399.31</v>
      </c>
      <c r="F2596" s="16">
        <v>258815787008</v>
      </c>
      <c r="G2596" s="3">
        <f t="shared" si="160"/>
        <v>1.9582965909022754E-2</v>
      </c>
      <c r="H2596" s="3">
        <f>1-E2596/MAX(E$2:E2596)</f>
        <v>0.42161063091267947</v>
      </c>
      <c r="I2596" s="32">
        <v>1037.0085470085469</v>
      </c>
      <c r="J2596" s="32">
        <v>47.008547008546884</v>
      </c>
      <c r="K2596" s="34">
        <f ca="1">IF(ROW()&gt;计算结果!B$18+1,SUM(OFFSET(I2596,0,0,-计算结果!B$18,1))-SUM(OFFSET(J2596,0,0,-计算结果!B$18,1)),SUM(OFFSET(I2596,0,0,-ROW(),1))-SUM(OFFSET(J2596,0,0,-ROW(),1)))</f>
        <v>-482</v>
      </c>
      <c r="L2596" s="35" t="str">
        <f t="shared" ca="1" si="161"/>
        <v>卖</v>
      </c>
      <c r="M2596" s="4" t="str">
        <f t="shared" ca="1" si="162"/>
        <v/>
      </c>
      <c r="N2596" s="3">
        <f ca="1">IF(L2595="买",E2596/E2595-1,0)-IF(M2596=1,计算结果!B$17,0)</f>
        <v>0</v>
      </c>
      <c r="O2596" s="2">
        <f t="shared" ca="1" si="163"/>
        <v>3.1450020989783081</v>
      </c>
      <c r="P2596" s="3">
        <f ca="1">1-O2596/MAX(O$2:O2596)</f>
        <v>0.44263814314841343</v>
      </c>
    </row>
    <row r="2597" spans="1:16" x14ac:dyDescent="0.15">
      <c r="A2597" s="1">
        <v>42257</v>
      </c>
      <c r="B2597">
        <v>3349.28</v>
      </c>
      <c r="C2597">
        <v>3398.32</v>
      </c>
      <c r="D2597">
        <v>3337.31</v>
      </c>
      <c r="E2597" s="2">
        <v>3357.56</v>
      </c>
      <c r="F2597" s="16">
        <v>168108277760</v>
      </c>
      <c r="G2597" s="3">
        <f t="shared" si="160"/>
        <v>-1.2281904268807486E-2</v>
      </c>
      <c r="H2597" s="3">
        <f>1-E2597/MAX(E$2:E2597)</f>
        <v>0.42871435377390599</v>
      </c>
      <c r="I2597" s="32">
        <v>196.30769230769232</v>
      </c>
      <c r="J2597" s="32">
        <v>892.30769230769238</v>
      </c>
      <c r="K2597" s="34">
        <f ca="1">IF(ROW()&gt;计算结果!B$18+1,SUM(OFFSET(I2597,0,0,-计算结果!B$18,1))-SUM(OFFSET(J2597,0,0,-计算结果!B$18,1)),SUM(OFFSET(I2597,0,0,-ROW(),1))-SUM(OFFSET(J2597,0,0,-ROW(),1)))</f>
        <v>-2121.0000000000073</v>
      </c>
      <c r="L2597" s="35" t="str">
        <f t="shared" ca="1" si="161"/>
        <v>卖</v>
      </c>
      <c r="M2597" s="4" t="str">
        <f t="shared" ca="1" si="162"/>
        <v/>
      </c>
      <c r="N2597" s="3">
        <f ca="1">IF(L2596="买",E2597/E2596-1,0)-IF(M2597=1,计算结果!B$17,0)</f>
        <v>0</v>
      </c>
      <c r="O2597" s="2">
        <f t="shared" ca="1" si="163"/>
        <v>3.1450020989783081</v>
      </c>
      <c r="P2597" s="3">
        <f ca="1">1-O2597/MAX(O$2:O2597)</f>
        <v>0.44263814314841343</v>
      </c>
    </row>
    <row r="2598" spans="1:16" x14ac:dyDescent="0.15">
      <c r="A2598" s="1">
        <v>42258</v>
      </c>
      <c r="B2598">
        <v>3349.88</v>
      </c>
      <c r="C2598">
        <v>3383.13</v>
      </c>
      <c r="D2598">
        <v>3315.48</v>
      </c>
      <c r="E2598" s="2">
        <v>3347.19</v>
      </c>
      <c r="F2598" s="16">
        <v>130262409216</v>
      </c>
      <c r="G2598" s="3">
        <f t="shared" si="160"/>
        <v>-3.08855240114847E-3</v>
      </c>
      <c r="H2598" s="3">
        <f>1-E2598/MAX(E$2:E2598)</f>
        <v>0.43047879942829914</v>
      </c>
      <c r="I2598" s="32">
        <v>701.03296703296701</v>
      </c>
      <c r="J2598" s="32">
        <v>367.03296703296701</v>
      </c>
      <c r="K2598" s="34">
        <f ca="1">IF(ROW()&gt;计算结果!B$18+1,SUM(OFFSET(I2598,0,0,-计算结果!B$18,1))-SUM(OFFSET(J2598,0,0,-计算结果!B$18,1)),SUM(OFFSET(I2598,0,0,-ROW(),1))-SUM(OFFSET(J2598,0,0,-ROW(),1)))</f>
        <v>-2495</v>
      </c>
      <c r="L2598" s="35" t="str">
        <f t="shared" ca="1" si="161"/>
        <v>卖</v>
      </c>
      <c r="M2598" s="4" t="str">
        <f t="shared" ca="1" si="162"/>
        <v/>
      </c>
      <c r="N2598" s="3">
        <f ca="1">IF(L2597="买",E2598/E2597-1,0)-IF(M2598=1,计算结果!B$17,0)</f>
        <v>0</v>
      </c>
      <c r="O2598" s="2">
        <f t="shared" ca="1" si="163"/>
        <v>3.1450020989783081</v>
      </c>
      <c r="P2598" s="3">
        <f ca="1">1-O2598/MAX(O$2:O2598)</f>
        <v>0.44263814314841343</v>
      </c>
    </row>
    <row r="2599" spans="1:16" x14ac:dyDescent="0.15">
      <c r="A2599" s="1">
        <v>42261</v>
      </c>
      <c r="B2599">
        <v>3367.64</v>
      </c>
      <c r="C2599">
        <v>3373.92</v>
      </c>
      <c r="D2599">
        <v>3187.57</v>
      </c>
      <c r="E2599" s="2">
        <v>3281.13</v>
      </c>
      <c r="F2599" s="16">
        <v>226168553472</v>
      </c>
      <c r="G2599" s="3">
        <f t="shared" si="160"/>
        <v>-1.9735957624156364E-2</v>
      </c>
      <c r="H2599" s="3">
        <f>1-E2599/MAX(E$2:E2599)</f>
        <v>0.4417188457088409</v>
      </c>
      <c r="I2599" s="32">
        <v>108.26966292134831</v>
      </c>
      <c r="J2599" s="32">
        <v>984.2696629213483</v>
      </c>
      <c r="K2599" s="34">
        <f ca="1">IF(ROW()&gt;计算结果!B$18+1,SUM(OFFSET(I2599,0,0,-计算结果!B$18,1))-SUM(OFFSET(J2599,0,0,-计算结果!B$18,1)),SUM(OFFSET(I2599,0,0,-ROW(),1))-SUM(OFFSET(J2599,0,0,-ROW(),1)))</f>
        <v>-3267</v>
      </c>
      <c r="L2599" s="35" t="str">
        <f t="shared" ca="1" si="161"/>
        <v>卖</v>
      </c>
      <c r="M2599" s="4" t="str">
        <f t="shared" ca="1" si="162"/>
        <v/>
      </c>
      <c r="N2599" s="3">
        <f ca="1">IF(L2598="买",E2599/E2598-1,0)-IF(M2599=1,计算结果!B$17,0)</f>
        <v>0</v>
      </c>
      <c r="O2599" s="2">
        <f t="shared" ca="1" si="163"/>
        <v>3.1450020989783081</v>
      </c>
      <c r="P2599" s="3">
        <f ca="1">1-O2599/MAX(O$2:O2599)</f>
        <v>0.44263814314841343</v>
      </c>
    </row>
    <row r="2600" spans="1:16" x14ac:dyDescent="0.15">
      <c r="A2600" s="1">
        <v>42262</v>
      </c>
      <c r="B2600">
        <v>3208.74</v>
      </c>
      <c r="C2600">
        <v>3240.08</v>
      </c>
      <c r="D2600">
        <v>3131.98</v>
      </c>
      <c r="E2600" s="2">
        <v>3152.23</v>
      </c>
      <c r="F2600" s="16">
        <v>145989206016</v>
      </c>
      <c r="G2600" s="3">
        <f t="shared" si="160"/>
        <v>-3.9285246241386407E-2</v>
      </c>
      <c r="H2600" s="3">
        <f>1-E2600/MAX(E$2:E2600)</f>
        <v>0.46365105832709452</v>
      </c>
      <c r="I2600" s="32">
        <v>80.869565217391312</v>
      </c>
      <c r="J2600" s="32">
        <v>1010.8695652173913</v>
      </c>
      <c r="K2600" s="34">
        <f ca="1">IF(ROW()&gt;计算结果!B$18+1,SUM(OFFSET(I2600,0,0,-计算结果!B$18,1))-SUM(OFFSET(J2600,0,0,-计算结果!B$18,1)),SUM(OFFSET(I2600,0,0,-ROW(),1))-SUM(OFFSET(J2600,0,0,-ROW(),1)))</f>
        <v>-3997</v>
      </c>
      <c r="L2600" s="35" t="str">
        <f t="shared" ca="1" si="161"/>
        <v>卖</v>
      </c>
      <c r="M2600" s="4" t="str">
        <f t="shared" ca="1" si="162"/>
        <v/>
      </c>
      <c r="N2600" s="3">
        <f ca="1">IF(L2599="买",E2600/E2599-1,0)-IF(M2600=1,计算结果!B$17,0)</f>
        <v>0</v>
      </c>
      <c r="O2600" s="2">
        <f t="shared" ca="1" si="163"/>
        <v>3.1450020989783081</v>
      </c>
      <c r="P2600" s="3">
        <f ca="1">1-O2600/MAX(O$2:O2600)</f>
        <v>0.44263814314841343</v>
      </c>
    </row>
    <row r="2601" spans="1:16" x14ac:dyDescent="0.15">
      <c r="A2601" s="1">
        <v>42263</v>
      </c>
      <c r="B2601">
        <v>3149.16</v>
      </c>
      <c r="C2601">
        <v>3345.92</v>
      </c>
      <c r="D2601">
        <v>3131.37</v>
      </c>
      <c r="E2601" s="2">
        <v>3309.25</v>
      </c>
      <c r="F2601" s="16">
        <v>168269840384</v>
      </c>
      <c r="G2601" s="3">
        <f t="shared" si="160"/>
        <v>4.9812355062923697E-2</v>
      </c>
      <c r="H2601" s="3">
        <f>1-E2601/MAX(E$2:E2601)</f>
        <v>0.4369342544068604</v>
      </c>
      <c r="I2601" s="32">
        <v>1057.9973439575033</v>
      </c>
      <c r="J2601" s="32">
        <v>33.99734395750329</v>
      </c>
      <c r="K2601" s="34">
        <f ca="1">IF(ROW()&gt;计算结果!B$18+1,SUM(OFFSET(I2601,0,0,-计算结果!B$18,1))-SUM(OFFSET(J2601,0,0,-计算结果!B$18,1)),SUM(OFFSET(I2601,0,0,-ROW(),1))-SUM(OFFSET(J2601,0,0,-ROW(),1)))</f>
        <v>-3468</v>
      </c>
      <c r="L2601" s="35" t="str">
        <f t="shared" ca="1" si="161"/>
        <v>卖</v>
      </c>
      <c r="M2601" s="4" t="str">
        <f t="shared" ca="1" si="162"/>
        <v/>
      </c>
      <c r="N2601" s="3">
        <f ca="1">IF(L2600="买",E2601/E2600-1,0)-IF(M2601=1,计算结果!B$17,0)</f>
        <v>0</v>
      </c>
      <c r="O2601" s="2">
        <f t="shared" ca="1" si="163"/>
        <v>3.1450020989783081</v>
      </c>
      <c r="P2601" s="3">
        <f ca="1">1-O2601/MAX(O$2:O2601)</f>
        <v>0.44263814314841343</v>
      </c>
    </row>
    <row r="2602" spans="1:16" x14ac:dyDescent="0.15">
      <c r="A2602" s="1">
        <v>42264</v>
      </c>
      <c r="B2602">
        <v>3287.66</v>
      </c>
      <c r="C2602">
        <v>3354.91</v>
      </c>
      <c r="D2602">
        <v>3237</v>
      </c>
      <c r="E2602" s="2">
        <v>3237</v>
      </c>
      <c r="F2602" s="16">
        <v>190270177280</v>
      </c>
      <c r="G2602" s="3">
        <f t="shared" si="160"/>
        <v>-2.1832741557754831E-2</v>
      </c>
      <c r="H2602" s="3">
        <f>1-E2602/MAX(E$2:E2602)</f>
        <v>0.44922752331041993</v>
      </c>
      <c r="I2602" s="32">
        <v>131.53488372093025</v>
      </c>
      <c r="J2602" s="32">
        <v>939.53488372093022</v>
      </c>
      <c r="K2602" s="34">
        <f ca="1">IF(ROW()&gt;计算结果!B$18+1,SUM(OFFSET(I2602,0,0,-计算结果!B$18,1))-SUM(OFFSET(J2602,0,0,-计算结果!B$18,1)),SUM(OFFSET(I2602,0,0,-ROW(),1))-SUM(OFFSET(J2602,0,0,-ROW(),1)))</f>
        <v>-4192.0000000000073</v>
      </c>
      <c r="L2602" s="35" t="str">
        <f t="shared" ca="1" si="161"/>
        <v>卖</v>
      </c>
      <c r="M2602" s="4" t="str">
        <f t="shared" ca="1" si="162"/>
        <v/>
      </c>
      <c r="N2602" s="3">
        <f ca="1">IF(L2601="买",E2602/E2601-1,0)-IF(M2602=1,计算结果!B$17,0)</f>
        <v>0</v>
      </c>
      <c r="O2602" s="2">
        <f t="shared" ca="1" si="163"/>
        <v>3.1450020989783081</v>
      </c>
      <c r="P2602" s="3">
        <f ca="1">1-O2602/MAX(O$2:O2602)</f>
        <v>0.44263814314841343</v>
      </c>
    </row>
    <row r="2603" spans="1:16" x14ac:dyDescent="0.15">
      <c r="A2603" s="1">
        <v>42265</v>
      </c>
      <c r="B2603">
        <v>3254.44</v>
      </c>
      <c r="C2603">
        <v>3280.88</v>
      </c>
      <c r="D2603">
        <v>3227.83</v>
      </c>
      <c r="E2603" s="2">
        <v>3251.27</v>
      </c>
      <c r="F2603" s="16">
        <v>121752535040</v>
      </c>
      <c r="G2603" s="3">
        <f t="shared" si="160"/>
        <v>4.4084028421378374E-3</v>
      </c>
      <c r="H2603" s="3">
        <f>1-E2603/MAX(E$2:E2603)</f>
        <v>0.44679949635881033</v>
      </c>
      <c r="I2603" s="32">
        <v>844.32075471698113</v>
      </c>
      <c r="J2603" s="32">
        <v>231.32075471698113</v>
      </c>
      <c r="K2603" s="34">
        <f ca="1">IF(ROW()&gt;计算结果!B$18+1,SUM(OFFSET(I2603,0,0,-计算结果!B$18,1))-SUM(OFFSET(J2603,0,0,-计算结果!B$18,1)),SUM(OFFSET(I2603,0,0,-ROW(),1))-SUM(OFFSET(J2603,0,0,-ROW(),1)))</f>
        <v>-3513.0000000000146</v>
      </c>
      <c r="L2603" s="35" t="str">
        <f t="shared" ca="1" si="161"/>
        <v>卖</v>
      </c>
      <c r="M2603" s="4" t="str">
        <f t="shared" ca="1" si="162"/>
        <v/>
      </c>
      <c r="N2603" s="3">
        <f ca="1">IF(L2602="买",E2603/E2602-1,0)-IF(M2603=1,计算结果!B$17,0)</f>
        <v>0</v>
      </c>
      <c r="O2603" s="2">
        <f t="shared" ca="1" si="163"/>
        <v>3.1450020989783081</v>
      </c>
      <c r="P2603" s="3">
        <f ca="1">1-O2603/MAX(O$2:O2603)</f>
        <v>0.44263814314841343</v>
      </c>
    </row>
    <row r="2604" spans="1:16" x14ac:dyDescent="0.15">
      <c r="A2604" s="1">
        <v>42268</v>
      </c>
      <c r="B2604">
        <v>3222.6</v>
      </c>
      <c r="C2604">
        <v>3312.55</v>
      </c>
      <c r="D2604">
        <v>3211.93</v>
      </c>
      <c r="E2604" s="2">
        <v>3308.25</v>
      </c>
      <c r="F2604" s="16">
        <v>145323016192</v>
      </c>
      <c r="G2604" s="3">
        <f t="shared" si="160"/>
        <v>1.7525459282065059E-2</v>
      </c>
      <c r="H2604" s="3">
        <f>1-E2604/MAX(E$2:E2604)</f>
        <v>0.43710440345742874</v>
      </c>
      <c r="I2604" s="32">
        <v>1021.0133779264214</v>
      </c>
      <c r="J2604" s="32">
        <v>64.013377926421413</v>
      </c>
      <c r="K2604" s="34">
        <f ca="1">IF(ROW()&gt;计算结果!B$18+1,SUM(OFFSET(I2604,0,0,-计算结果!B$18,1))-SUM(OFFSET(J2604,0,0,-计算结果!B$18,1)),SUM(OFFSET(I2604,0,0,-ROW(),1))-SUM(OFFSET(J2604,0,0,-ROW(),1)))</f>
        <v>-2982.0000000000073</v>
      </c>
      <c r="L2604" s="35" t="str">
        <f t="shared" ca="1" si="161"/>
        <v>卖</v>
      </c>
      <c r="M2604" s="4" t="str">
        <f t="shared" ca="1" si="162"/>
        <v/>
      </c>
      <c r="N2604" s="3">
        <f ca="1">IF(L2603="买",E2604/E2603-1,0)-IF(M2604=1,计算结果!B$17,0)</f>
        <v>0</v>
      </c>
      <c r="O2604" s="2">
        <f t="shared" ca="1" si="163"/>
        <v>3.1450020989783081</v>
      </c>
      <c r="P2604" s="3">
        <f ca="1">1-O2604/MAX(O$2:O2604)</f>
        <v>0.44263814314841343</v>
      </c>
    </row>
    <row r="2605" spans="1:16" x14ac:dyDescent="0.15">
      <c r="A2605" s="1">
        <v>42269</v>
      </c>
      <c r="B2605">
        <v>3312.37</v>
      </c>
      <c r="C2605">
        <v>3371.41</v>
      </c>
      <c r="D2605">
        <v>3303.18</v>
      </c>
      <c r="E2605" s="2">
        <v>3339.03</v>
      </c>
      <c r="F2605" s="16">
        <v>172492865536</v>
      </c>
      <c r="G2605" s="3">
        <f t="shared" si="160"/>
        <v>9.3040126955339364E-3</v>
      </c>
      <c r="H2605" s="3">
        <f>1-E2605/MAX(E$2:E2605)</f>
        <v>0.43186721568093644</v>
      </c>
      <c r="I2605" s="32">
        <v>753.11764705882365</v>
      </c>
      <c r="J2605" s="32">
        <v>319.11764705882365</v>
      </c>
      <c r="K2605" s="34">
        <f ca="1">IF(ROW()&gt;计算结果!B$18+1,SUM(OFFSET(I2605,0,0,-计算结果!B$18,1))-SUM(OFFSET(J2605,0,0,-计算结果!B$18,1)),SUM(OFFSET(I2605,0,0,-ROW(),1))-SUM(OFFSET(J2605,0,0,-ROW(),1)))</f>
        <v>-2928.0000000000073</v>
      </c>
      <c r="L2605" s="35" t="str">
        <f t="shared" ca="1" si="161"/>
        <v>卖</v>
      </c>
      <c r="M2605" s="4" t="str">
        <f t="shared" ca="1" si="162"/>
        <v/>
      </c>
      <c r="N2605" s="3">
        <f ca="1">IF(L2604="买",E2605/E2604-1,0)-IF(M2605=1,计算结果!B$17,0)</f>
        <v>0</v>
      </c>
      <c r="O2605" s="2">
        <f t="shared" ca="1" si="163"/>
        <v>3.1450020989783081</v>
      </c>
      <c r="P2605" s="3">
        <f ca="1">1-O2605/MAX(O$2:O2605)</f>
        <v>0.44263814314841343</v>
      </c>
    </row>
    <row r="2606" spans="1:16" x14ac:dyDescent="0.15">
      <c r="A2606" s="1">
        <v>42270</v>
      </c>
      <c r="B2606">
        <v>3290.07</v>
      </c>
      <c r="C2606">
        <v>3315.94</v>
      </c>
      <c r="D2606">
        <v>3253.33</v>
      </c>
      <c r="E2606" s="2">
        <v>3263.03</v>
      </c>
      <c r="F2606" s="16">
        <v>136885977088</v>
      </c>
      <c r="G2606" s="3">
        <f t="shared" si="160"/>
        <v>-2.2761101277916085E-2</v>
      </c>
      <c r="H2606" s="3">
        <f>1-E2606/MAX(E$2:E2606)</f>
        <v>0.44479854352412707</v>
      </c>
      <c r="I2606" s="32">
        <v>218</v>
      </c>
      <c r="J2606" s="32">
        <v>872</v>
      </c>
      <c r="K2606" s="34">
        <f ca="1">IF(ROW()&gt;计算结果!B$18+1,SUM(OFFSET(I2606,0,0,-计算结果!B$18,1))-SUM(OFFSET(J2606,0,0,-计算结果!B$18,1)),SUM(OFFSET(I2606,0,0,-ROW(),1))-SUM(OFFSET(J2606,0,0,-ROW(),1)))</f>
        <v>-3988.0000000000073</v>
      </c>
      <c r="L2606" s="35" t="str">
        <f t="shared" ca="1" si="161"/>
        <v>卖</v>
      </c>
      <c r="M2606" s="4" t="str">
        <f t="shared" ca="1" si="162"/>
        <v/>
      </c>
      <c r="N2606" s="3">
        <f ca="1">IF(L2605="买",E2606/E2605-1,0)-IF(M2606=1,计算结果!B$17,0)</f>
        <v>0</v>
      </c>
      <c r="O2606" s="2">
        <f t="shared" ca="1" si="163"/>
        <v>3.1450020989783081</v>
      </c>
      <c r="P2606" s="3">
        <f ca="1">1-O2606/MAX(O$2:O2606)</f>
        <v>0.44263814314841343</v>
      </c>
    </row>
    <row r="2607" spans="1:16" x14ac:dyDescent="0.15">
      <c r="A2607" s="1">
        <v>42271</v>
      </c>
      <c r="B2607">
        <v>3278.9</v>
      </c>
      <c r="C2607">
        <v>3300.86</v>
      </c>
      <c r="D2607">
        <v>3255.9</v>
      </c>
      <c r="E2607" s="2">
        <v>3285</v>
      </c>
      <c r="F2607" s="16">
        <v>120820645888</v>
      </c>
      <c r="G2607" s="3">
        <f t="shared" si="160"/>
        <v>6.7330058258734393E-3</v>
      </c>
      <c r="H2607" s="3">
        <f>1-E2607/MAX(E$2:E2607)</f>
        <v>0.4410603688831416</v>
      </c>
      <c r="I2607" s="32">
        <v>924.87128712871277</v>
      </c>
      <c r="J2607" s="32">
        <v>152.87128712871277</v>
      </c>
      <c r="K2607" s="34">
        <f ca="1">IF(ROW()&gt;计算结果!B$18+1,SUM(OFFSET(I2607,0,0,-计算结果!B$18,1))-SUM(OFFSET(J2607,0,0,-计算结果!B$18,1)),SUM(OFFSET(I2607,0,0,-ROW(),1))-SUM(OFFSET(J2607,0,0,-ROW(),1)))</f>
        <v>-2818</v>
      </c>
      <c r="L2607" s="35" t="str">
        <f t="shared" ca="1" si="161"/>
        <v>卖</v>
      </c>
      <c r="M2607" s="4" t="str">
        <f t="shared" ca="1" si="162"/>
        <v/>
      </c>
      <c r="N2607" s="3">
        <f ca="1">IF(L2606="买",E2607/E2606-1,0)-IF(M2607=1,计算结果!B$17,0)</f>
        <v>0</v>
      </c>
      <c r="O2607" s="2">
        <f t="shared" ca="1" si="163"/>
        <v>3.1450020989783081</v>
      </c>
      <c r="P2607" s="3">
        <f ca="1">1-O2607/MAX(O$2:O2607)</f>
        <v>0.44263814314841343</v>
      </c>
    </row>
    <row r="2608" spans="1:16" x14ac:dyDescent="0.15">
      <c r="A2608" s="1">
        <v>42272</v>
      </c>
      <c r="B2608">
        <v>3272.67</v>
      </c>
      <c r="C2608">
        <v>3290.86</v>
      </c>
      <c r="D2608">
        <v>3201.91</v>
      </c>
      <c r="E2608" s="2">
        <v>3231.95</v>
      </c>
      <c r="F2608" s="16">
        <v>137602170880</v>
      </c>
      <c r="G2608" s="3">
        <f t="shared" si="160"/>
        <v>-1.6149162861491706E-2</v>
      </c>
      <c r="H2608" s="3">
        <f>1-E2608/MAX(E$2:E2608)</f>
        <v>0.45008677601578984</v>
      </c>
      <c r="I2608" s="32">
        <v>134.30232558139537</v>
      </c>
      <c r="J2608" s="32">
        <v>959.30232558139539</v>
      </c>
      <c r="K2608" s="34">
        <f ca="1">IF(ROW()&gt;计算结果!B$18+1,SUM(OFFSET(I2608,0,0,-计算结果!B$18,1))-SUM(OFFSET(J2608,0,0,-计算结果!B$18,1)),SUM(OFFSET(I2608,0,0,-ROW(),1))-SUM(OFFSET(J2608,0,0,-ROW(),1)))</f>
        <v>-2915</v>
      </c>
      <c r="L2608" s="35" t="str">
        <f t="shared" ca="1" si="161"/>
        <v>卖</v>
      </c>
      <c r="M2608" s="4" t="str">
        <f t="shared" ca="1" si="162"/>
        <v/>
      </c>
      <c r="N2608" s="3">
        <f ca="1">IF(L2607="买",E2608/E2607-1,0)-IF(M2608=1,计算结果!B$17,0)</f>
        <v>0</v>
      </c>
      <c r="O2608" s="2">
        <f t="shared" ca="1" si="163"/>
        <v>3.1450020989783081</v>
      </c>
      <c r="P2608" s="3">
        <f ca="1">1-O2608/MAX(O$2:O2608)</f>
        <v>0.44263814314841343</v>
      </c>
    </row>
    <row r="2609" spans="1:16" x14ac:dyDescent="0.15">
      <c r="A2609" s="1">
        <v>42275</v>
      </c>
      <c r="B2609">
        <v>3226.61</v>
      </c>
      <c r="C2609">
        <v>3246.55</v>
      </c>
      <c r="D2609">
        <v>3186.51</v>
      </c>
      <c r="E2609" s="2">
        <v>3242.75</v>
      </c>
      <c r="F2609" s="16">
        <v>88007467008</v>
      </c>
      <c r="G2609" s="3">
        <f t="shared" si="160"/>
        <v>3.3416358545150793E-3</v>
      </c>
      <c r="H2609" s="3">
        <f>1-E2609/MAX(E$2:E2609)</f>
        <v>0.44824916626965217</v>
      </c>
      <c r="I2609" s="32">
        <v>860.96610169491521</v>
      </c>
      <c r="J2609" s="32">
        <v>217.96610169491521</v>
      </c>
      <c r="K2609" s="34">
        <f ca="1">IF(ROW()&gt;计算结果!B$18+1,SUM(OFFSET(I2609,0,0,-计算结果!B$18,1))-SUM(OFFSET(J2609,0,0,-计算结果!B$18,1)),SUM(OFFSET(I2609,0,0,-ROW(),1))-SUM(OFFSET(J2609,0,0,-ROW(),1)))</f>
        <v>-2780.0000000000073</v>
      </c>
      <c r="L2609" s="35" t="str">
        <f t="shared" ca="1" si="161"/>
        <v>卖</v>
      </c>
      <c r="M2609" s="4" t="str">
        <f t="shared" ca="1" si="162"/>
        <v/>
      </c>
      <c r="N2609" s="3">
        <f ca="1">IF(L2608="买",E2609/E2608-1,0)-IF(M2609=1,计算结果!B$17,0)</f>
        <v>0</v>
      </c>
      <c r="O2609" s="2">
        <f t="shared" ca="1" si="163"/>
        <v>3.1450020989783081</v>
      </c>
      <c r="P2609" s="3">
        <f ca="1">1-O2609/MAX(O$2:O2609)</f>
        <v>0.44263814314841343</v>
      </c>
    </row>
    <row r="2610" spans="1:16" x14ac:dyDescent="0.15">
      <c r="A2610" s="1">
        <v>42276</v>
      </c>
      <c r="B2610">
        <v>3197.22</v>
      </c>
      <c r="C2610">
        <v>3208.42</v>
      </c>
      <c r="D2610">
        <v>3159.04</v>
      </c>
      <c r="E2610" s="2">
        <v>3178.85</v>
      </c>
      <c r="F2610" s="16">
        <v>96691511296</v>
      </c>
      <c r="G2610" s="3">
        <f t="shared" si="160"/>
        <v>-1.9705496877650219E-2</v>
      </c>
      <c r="H2610" s="3">
        <f>1-E2610/MAX(E$2:E2610)</f>
        <v>0.45912169060096641</v>
      </c>
      <c r="I2610" s="32">
        <v>165.51219512195121</v>
      </c>
      <c r="J2610" s="32">
        <v>919.51219512195121</v>
      </c>
      <c r="K2610" s="34">
        <f ca="1">IF(ROW()&gt;计算结果!B$18+1,SUM(OFFSET(I2610,0,0,-计算结果!B$18,1))-SUM(OFFSET(J2610,0,0,-计算结果!B$18,1)),SUM(OFFSET(I2610,0,0,-ROW(),1))-SUM(OFFSET(J2610,0,0,-ROW(),1)))</f>
        <v>-2773.0000000000073</v>
      </c>
      <c r="L2610" s="35" t="str">
        <f t="shared" ca="1" si="161"/>
        <v>卖</v>
      </c>
      <c r="M2610" s="4" t="str">
        <f t="shared" ca="1" si="162"/>
        <v/>
      </c>
      <c r="N2610" s="3">
        <f ca="1">IF(L2609="买",E2610/E2609-1,0)-IF(M2610=1,计算结果!B$17,0)</f>
        <v>0</v>
      </c>
      <c r="O2610" s="2">
        <f t="shared" ca="1" si="163"/>
        <v>3.1450020989783081</v>
      </c>
      <c r="P2610" s="3">
        <f ca="1">1-O2610/MAX(O$2:O2610)</f>
        <v>0.44263814314841343</v>
      </c>
    </row>
    <row r="2611" spans="1:16" x14ac:dyDescent="0.15">
      <c r="A2611" s="1">
        <v>42277</v>
      </c>
      <c r="B2611">
        <v>3195.9</v>
      </c>
      <c r="C2611">
        <v>3223.91</v>
      </c>
      <c r="D2611">
        <v>3186.77</v>
      </c>
      <c r="E2611" s="2">
        <v>3202.95</v>
      </c>
      <c r="F2611" s="16">
        <v>95881601024</v>
      </c>
      <c r="G2611" s="3">
        <f t="shared" si="160"/>
        <v>7.5813580382841916E-3</v>
      </c>
      <c r="H2611" s="3">
        <f>1-E2611/MAX(E$2:E2611)</f>
        <v>0.45502109848227046</v>
      </c>
      <c r="I2611" s="32">
        <v>734.02941176470597</v>
      </c>
      <c r="J2611" s="32">
        <v>311.02941176470597</v>
      </c>
      <c r="K2611" s="34">
        <f ca="1">IF(ROW()&gt;计算结果!B$18+1,SUM(OFFSET(I2611,0,0,-计算结果!B$18,1))-SUM(OFFSET(J2611,0,0,-计算结果!B$18,1)),SUM(OFFSET(I2611,0,0,-ROW(),1))-SUM(OFFSET(J2611,0,0,-ROW(),1)))</f>
        <v>-1374</v>
      </c>
      <c r="L2611" s="35" t="str">
        <f t="shared" ca="1" si="161"/>
        <v>卖</v>
      </c>
      <c r="M2611" s="4" t="str">
        <f t="shared" ca="1" si="162"/>
        <v/>
      </c>
      <c r="N2611" s="3">
        <f ca="1">IF(L2610="买",E2611/E2610-1,0)-IF(M2611=1,计算结果!B$17,0)</f>
        <v>0</v>
      </c>
      <c r="O2611" s="2">
        <f t="shared" ca="1" si="163"/>
        <v>3.1450020989783081</v>
      </c>
      <c r="P2611" s="3">
        <f ca="1">1-O2611/MAX(O$2:O2611)</f>
        <v>0.44263814314841343</v>
      </c>
    </row>
    <row r="2612" spans="1:16" x14ac:dyDescent="0.15">
      <c r="A2612" s="1">
        <v>42285</v>
      </c>
      <c r="B2612">
        <v>3324.98</v>
      </c>
      <c r="C2612">
        <v>3337.33</v>
      </c>
      <c r="D2612">
        <v>3294.61</v>
      </c>
      <c r="E2612" s="2">
        <v>3296.48</v>
      </c>
      <c r="F2612" s="16">
        <v>164120608768</v>
      </c>
      <c r="G2612" s="3">
        <f t="shared" si="160"/>
        <v>2.9201205139012476E-2</v>
      </c>
      <c r="H2612" s="3">
        <f>1-E2612/MAX(E$2:E2612)</f>
        <v>0.4391070577826176</v>
      </c>
      <c r="I2612" s="32">
        <v>1050.9980732177264</v>
      </c>
      <c r="J2612" s="32">
        <v>38.998073217726414</v>
      </c>
      <c r="K2612" s="34">
        <f ca="1">IF(ROW()&gt;计算结果!B$18+1,SUM(OFFSET(I2612,0,0,-计算结果!B$18,1))-SUM(OFFSET(J2612,0,0,-计算结果!B$18,1)),SUM(OFFSET(I2612,0,0,-ROW(),1))-SUM(OFFSET(J2612,0,0,-ROW(),1)))</f>
        <v>-514</v>
      </c>
      <c r="L2612" s="35" t="str">
        <f t="shared" ca="1" si="161"/>
        <v>卖</v>
      </c>
      <c r="M2612" s="4" t="str">
        <f t="shared" ca="1" si="162"/>
        <v/>
      </c>
      <c r="N2612" s="3">
        <f ca="1">IF(L2611="买",E2612/E2611-1,0)-IF(M2612=1,计算结果!B$17,0)</f>
        <v>0</v>
      </c>
      <c r="O2612" s="2">
        <f t="shared" ca="1" si="163"/>
        <v>3.1450020989783081</v>
      </c>
      <c r="P2612" s="3">
        <f ca="1">1-O2612/MAX(O$2:O2612)</f>
        <v>0.44263814314841343</v>
      </c>
    </row>
    <row r="2613" spans="1:16" x14ac:dyDescent="0.15">
      <c r="A2613" s="1">
        <v>42286</v>
      </c>
      <c r="B2613">
        <v>3302.36</v>
      </c>
      <c r="C2613">
        <v>3352.38</v>
      </c>
      <c r="D2613">
        <v>3293.97</v>
      </c>
      <c r="E2613" s="2">
        <v>3340.12</v>
      </c>
      <c r="F2613" s="16">
        <v>144731340800</v>
      </c>
      <c r="G2613" s="3">
        <f t="shared" si="160"/>
        <v>1.3238363345143833E-2</v>
      </c>
      <c r="H2613" s="3">
        <f>1-E2613/MAX(E$2:E2613)</f>
        <v>0.43168175321581703</v>
      </c>
      <c r="I2613" s="32">
        <v>909.98319327731087</v>
      </c>
      <c r="J2613" s="32">
        <v>157.98319327731087</v>
      </c>
      <c r="K2613" s="34">
        <f ca="1">IF(ROW()&gt;计算结果!B$18+1,SUM(OFFSET(I2613,0,0,-计算结果!B$18,1))-SUM(OFFSET(J2613,0,0,-计算结果!B$18,1)),SUM(OFFSET(I2613,0,0,-ROW(),1))-SUM(OFFSET(J2613,0,0,-ROW(),1)))</f>
        <v>-622</v>
      </c>
      <c r="L2613" s="35" t="str">
        <f t="shared" ca="1" si="161"/>
        <v>卖</v>
      </c>
      <c r="M2613" s="4" t="str">
        <f t="shared" ca="1" si="162"/>
        <v/>
      </c>
      <c r="N2613" s="3">
        <f ca="1">IF(L2612="买",E2613/E2612-1,0)-IF(M2613=1,计算结果!B$17,0)</f>
        <v>0</v>
      </c>
      <c r="O2613" s="2">
        <f t="shared" ca="1" si="163"/>
        <v>3.1450020989783081</v>
      </c>
      <c r="P2613" s="3">
        <f ca="1">1-O2613/MAX(O$2:O2613)</f>
        <v>0.44263814314841343</v>
      </c>
    </row>
    <row r="2614" spans="1:16" x14ac:dyDescent="0.15">
      <c r="A2614" s="1">
        <v>42289</v>
      </c>
      <c r="B2614">
        <v>3351.14</v>
      </c>
      <c r="C2614">
        <v>3486.63</v>
      </c>
      <c r="D2614">
        <v>3347.25</v>
      </c>
      <c r="E2614" s="2">
        <v>3447.69</v>
      </c>
      <c r="F2614" s="16">
        <v>263706476544</v>
      </c>
      <c r="G2614" s="3">
        <f t="shared" si="160"/>
        <v>3.2205429745039149E-2</v>
      </c>
      <c r="H2614" s="3">
        <f>1-E2614/MAX(E$2:E2614)</f>
        <v>0.41337881984618519</v>
      </c>
      <c r="I2614" s="32">
        <v>1035.0040786058582</v>
      </c>
      <c r="J2614" s="32">
        <v>37.00407860585824</v>
      </c>
      <c r="K2614" s="34">
        <f ca="1">IF(ROW()&gt;计算结果!B$18+1,SUM(OFFSET(I2614,0,0,-计算结果!B$18,1))-SUM(OFFSET(J2614,0,0,-计算结果!B$18,1)),SUM(OFFSET(I2614,0,0,-ROW(),1))-SUM(OFFSET(J2614,0,0,-ROW(),1)))</f>
        <v>1141.9999999999927</v>
      </c>
      <c r="L2614" s="35" t="str">
        <f t="shared" ca="1" si="161"/>
        <v>买</v>
      </c>
      <c r="M2614" s="4">
        <f t="shared" ca="1" si="162"/>
        <v>1</v>
      </c>
      <c r="N2614" s="3">
        <f ca="1">IF(L2613="买",E2614/E2613-1,0)-IF(M2614=1,计算结果!B$17,0)</f>
        <v>0</v>
      </c>
      <c r="O2614" s="2">
        <f t="shared" ca="1" si="163"/>
        <v>3.1450020989783081</v>
      </c>
      <c r="P2614" s="3">
        <f ca="1">1-O2614/MAX(O$2:O2614)</f>
        <v>0.44263814314841343</v>
      </c>
    </row>
    <row r="2615" spans="1:16" x14ac:dyDescent="0.15">
      <c r="A2615" s="1">
        <v>42290</v>
      </c>
      <c r="B2615">
        <v>3422.48</v>
      </c>
      <c r="C2615">
        <v>3452.05</v>
      </c>
      <c r="D2615">
        <v>3413.97</v>
      </c>
      <c r="E2615" s="2">
        <v>3445.04</v>
      </c>
      <c r="F2615" s="16">
        <v>174978940928</v>
      </c>
      <c r="G2615" s="3">
        <f t="shared" si="160"/>
        <v>-7.6863059033727144E-4</v>
      </c>
      <c r="H2615" s="3">
        <f>1-E2615/MAX(E$2:E2615)</f>
        <v>0.41382971483019126</v>
      </c>
      <c r="I2615" s="32">
        <v>708.71428571428578</v>
      </c>
      <c r="J2615" s="32">
        <v>345.71428571428578</v>
      </c>
      <c r="K2615" s="34">
        <f ca="1">IF(ROW()&gt;计算结果!B$18+1,SUM(OFFSET(I2615,0,0,-计算结果!B$18,1))-SUM(OFFSET(J2615,0,0,-计算结果!B$18,1)),SUM(OFFSET(I2615,0,0,-ROW(),1))-SUM(OFFSET(J2615,0,0,-ROW(),1)))</f>
        <v>2527.9999999999927</v>
      </c>
      <c r="L2615" s="35" t="str">
        <f t="shared" ca="1" si="161"/>
        <v>买</v>
      </c>
      <c r="M2615" s="4" t="str">
        <f t="shared" ca="1" si="162"/>
        <v/>
      </c>
      <c r="N2615" s="3">
        <f ca="1">IF(L2614="买",E2615/E2614-1,0)-IF(M2615=1,计算结果!B$17,0)</f>
        <v>-7.6863059033727144E-4</v>
      </c>
      <c r="O2615" s="2">
        <f t="shared" ca="1" si="163"/>
        <v>3.1425847541583583</v>
      </c>
      <c r="P2615" s="3">
        <f ca="1">1-O2615/MAX(O$2:O2615)</f>
        <v>0.44306654852147676</v>
      </c>
    </row>
    <row r="2616" spans="1:16" x14ac:dyDescent="0.15">
      <c r="A2616" s="1">
        <v>42291</v>
      </c>
      <c r="B2616">
        <v>3431.14</v>
      </c>
      <c r="C2616">
        <v>3458.7</v>
      </c>
      <c r="D2616">
        <v>3403.23</v>
      </c>
      <c r="E2616" s="2">
        <v>3406.11</v>
      </c>
      <c r="F2616" s="16">
        <v>174599258112</v>
      </c>
      <c r="G2616" s="3">
        <f t="shared" si="160"/>
        <v>-1.1300304205466349E-2</v>
      </c>
      <c r="H2616" s="3">
        <f>1-E2616/MAX(E$2:E2616)</f>
        <v>0.42045361736881504</v>
      </c>
      <c r="I2616" s="32">
        <v>228.20547945205482</v>
      </c>
      <c r="J2616" s="32">
        <v>845.20547945205476</v>
      </c>
      <c r="K2616" s="34">
        <f ca="1">IF(ROW()&gt;计算结果!B$18+1,SUM(OFFSET(I2616,0,0,-计算结果!B$18,1))-SUM(OFFSET(J2616,0,0,-计算结果!B$18,1)),SUM(OFFSET(I2616,0,0,-ROW(),1))-SUM(OFFSET(J2616,0,0,-ROW(),1)))</f>
        <v>2730.0000000000073</v>
      </c>
      <c r="L2616" s="35" t="str">
        <f t="shared" ca="1" si="161"/>
        <v>买</v>
      </c>
      <c r="M2616" s="4" t="str">
        <f t="shared" ca="1" si="162"/>
        <v/>
      </c>
      <c r="N2616" s="3">
        <f ca="1">IF(L2615="买",E2616/E2615-1,0)-IF(M2616=1,计算结果!B$17,0)</f>
        <v>-1.1300304205466349E-2</v>
      </c>
      <c r="O2616" s="2">
        <f t="shared" ca="1" si="163"/>
        <v>3.1070725904449081</v>
      </c>
      <c r="P2616" s="3">
        <f ca="1">1-O2616/MAX(O$2:O2616)</f>
        <v>0.44936006594538436</v>
      </c>
    </row>
    <row r="2617" spans="1:16" x14ac:dyDescent="0.15">
      <c r="A2617" s="1">
        <v>42292</v>
      </c>
      <c r="B2617">
        <v>3403.39</v>
      </c>
      <c r="C2617">
        <v>3486.81</v>
      </c>
      <c r="D2617">
        <v>3402.32</v>
      </c>
      <c r="E2617" s="2">
        <v>3486.81</v>
      </c>
      <c r="F2617" s="16">
        <v>201881878528</v>
      </c>
      <c r="G2617" s="3">
        <f t="shared" si="160"/>
        <v>2.3692716911667411E-2</v>
      </c>
      <c r="H2617" s="3">
        <f>1-E2617/MAX(E$2:E2617)</f>
        <v>0.40672258898795344</v>
      </c>
      <c r="I2617" s="32">
        <v>1037.9939209726444</v>
      </c>
      <c r="J2617" s="32">
        <v>37.993920972644446</v>
      </c>
      <c r="K2617" s="34">
        <f ca="1">IF(ROW()&gt;计算结果!B$18+1,SUM(OFFSET(I2617,0,0,-计算结果!B$18,1))-SUM(OFFSET(J2617,0,0,-计算结果!B$18,1)),SUM(OFFSET(I2617,0,0,-ROW(),1))-SUM(OFFSET(J2617,0,0,-ROW(),1)))</f>
        <v>2820</v>
      </c>
      <c r="L2617" s="35" t="str">
        <f t="shared" ca="1" si="161"/>
        <v>买</v>
      </c>
      <c r="M2617" s="4" t="str">
        <f t="shared" ca="1" si="162"/>
        <v/>
      </c>
      <c r="N2617" s="3">
        <f ca="1">IF(L2616="买",E2617/E2616-1,0)-IF(M2617=1,计算结果!B$17,0)</f>
        <v>2.3692716911667411E-2</v>
      </c>
      <c r="O2617" s="2">
        <f t="shared" ca="1" si="163"/>
        <v>3.1806875817543205</v>
      </c>
      <c r="P2617" s="3">
        <f ca="1">1-O2617/MAX(O$2:O2617)</f>
        <v>0.43631390986756913</v>
      </c>
    </row>
    <row r="2618" spans="1:16" x14ac:dyDescent="0.15">
      <c r="A2618" s="1">
        <v>42293</v>
      </c>
      <c r="B2618">
        <v>3508.52</v>
      </c>
      <c r="C2618">
        <v>3537.54</v>
      </c>
      <c r="D2618">
        <v>3487.1</v>
      </c>
      <c r="E2618" s="2">
        <v>3534.07</v>
      </c>
      <c r="F2618" s="16">
        <v>252211494912</v>
      </c>
      <c r="G2618" s="3">
        <f t="shared" si="160"/>
        <v>1.3553936119260923E-2</v>
      </c>
      <c r="H2618" s="3">
        <f>1-E2618/MAX(E$2:E2618)</f>
        <v>0.3986813448580957</v>
      </c>
      <c r="I2618" s="32">
        <v>871.89005235602099</v>
      </c>
      <c r="J2618" s="32">
        <v>180.89005235602099</v>
      </c>
      <c r="K2618" s="34">
        <f ca="1">IF(ROW()&gt;计算结果!B$18+1,SUM(OFFSET(I2618,0,0,-计算结果!B$18,1))-SUM(OFFSET(J2618,0,0,-计算结果!B$18,1)),SUM(OFFSET(I2618,0,0,-ROW(),1))-SUM(OFFSET(J2618,0,0,-ROW(),1)))</f>
        <v>4409</v>
      </c>
      <c r="L2618" s="35" t="str">
        <f t="shared" ca="1" si="161"/>
        <v>买</v>
      </c>
      <c r="M2618" s="4" t="str">
        <f t="shared" ca="1" si="162"/>
        <v/>
      </c>
      <c r="N2618" s="3">
        <f ca="1">IF(L2617="买",E2618/E2617-1,0)-IF(M2618=1,计算结果!B$17,0)</f>
        <v>1.3553936119260923E-2</v>
      </c>
      <c r="O2618" s="2">
        <f t="shared" ca="1" si="163"/>
        <v>3.2237984180527453</v>
      </c>
      <c r="P2618" s="3">
        <f ca="1">1-O2618/MAX(O$2:O2618)</f>
        <v>0.42867374461059826</v>
      </c>
    </row>
    <row r="2619" spans="1:16" x14ac:dyDescent="0.15">
      <c r="A2619" s="1">
        <v>42296</v>
      </c>
      <c r="B2619">
        <v>3548.95</v>
      </c>
      <c r="C2619">
        <v>3572.99</v>
      </c>
      <c r="D2619">
        <v>3502.5</v>
      </c>
      <c r="E2619" s="2">
        <v>3534.18</v>
      </c>
      <c r="F2619" s="16">
        <v>254890983424</v>
      </c>
      <c r="G2619" s="3">
        <f t="shared" si="160"/>
        <v>3.112558608053817E-5</v>
      </c>
      <c r="H2619" s="3">
        <f>1-E2619/MAX(E$2:E2619)</f>
        <v>0.3986626284625332</v>
      </c>
      <c r="I2619" s="32">
        <v>392.99999999999994</v>
      </c>
      <c r="J2619" s="32">
        <v>655</v>
      </c>
      <c r="K2619" s="34">
        <f ca="1">IF(ROW()&gt;计算结果!B$18+1,SUM(OFFSET(I2619,0,0,-计算结果!B$18,1))-SUM(OFFSET(J2619,0,0,-计算结果!B$18,1)),SUM(OFFSET(I2619,0,0,-ROW(),1))-SUM(OFFSET(J2619,0,0,-ROW(),1)))</f>
        <v>5066.9999999999927</v>
      </c>
      <c r="L2619" s="35" t="str">
        <f t="shared" ca="1" si="161"/>
        <v>买</v>
      </c>
      <c r="M2619" s="4" t="str">
        <f t="shared" ca="1" si="162"/>
        <v/>
      </c>
      <c r="N2619" s="3">
        <f ca="1">IF(L2618="买",E2619/E2618-1,0)-IF(M2619=1,计算结果!B$17,0)</f>
        <v>3.112558608053817E-5</v>
      </c>
      <c r="O2619" s="2">
        <f t="shared" ca="1" si="163"/>
        <v>3.2238987606679128</v>
      </c>
      <c r="P2619" s="3">
        <f ca="1">1-O2619/MAX(O$2:O2619)</f>
        <v>0.42865596174605602</v>
      </c>
    </row>
    <row r="2620" spans="1:16" x14ac:dyDescent="0.15">
      <c r="A2620" s="1">
        <v>42297</v>
      </c>
      <c r="B2620">
        <v>3527.88</v>
      </c>
      <c r="C2620">
        <v>3577.8</v>
      </c>
      <c r="D2620">
        <v>3510.44</v>
      </c>
      <c r="E2620" s="2">
        <v>3577.7</v>
      </c>
      <c r="F2620" s="16">
        <v>226525577216</v>
      </c>
      <c r="G2620" s="3">
        <f t="shared" si="160"/>
        <v>1.2314030411580523E-2</v>
      </c>
      <c r="H2620" s="3">
        <f>1-E2620/MAX(E$2:E2620)</f>
        <v>0.39125774178180084</v>
      </c>
      <c r="I2620" s="32">
        <v>870.81546134663347</v>
      </c>
      <c r="J2620" s="32">
        <v>173.81546134663347</v>
      </c>
      <c r="K2620" s="34">
        <f ca="1">IF(ROW()&gt;计算结果!B$18+1,SUM(OFFSET(I2620,0,0,-计算结果!B$18,1))-SUM(OFFSET(J2620,0,0,-计算结果!B$18,1)),SUM(OFFSET(I2620,0,0,-ROW(),1))-SUM(OFFSET(J2620,0,0,-ROW(),1)))</f>
        <v>6722.9999999999927</v>
      </c>
      <c r="L2620" s="35" t="str">
        <f t="shared" ca="1" si="161"/>
        <v>买</v>
      </c>
      <c r="M2620" s="4" t="str">
        <f t="shared" ca="1" si="162"/>
        <v/>
      </c>
      <c r="N2620" s="3">
        <f ca="1">IF(L2619="买",E2620/E2619-1,0)-IF(M2620=1,计算结果!B$17,0)</f>
        <v>1.2314030411580523E-2</v>
      </c>
      <c r="O2620" s="2">
        <f t="shared" ca="1" si="163"/>
        <v>3.2635979480506343</v>
      </c>
      <c r="P2620" s="3">
        <f ca="1">1-O2620/MAX(O$2:O2620)</f>
        <v>0.42162041388352167</v>
      </c>
    </row>
    <row r="2621" spans="1:16" x14ac:dyDescent="0.15">
      <c r="A2621" s="1">
        <v>42298</v>
      </c>
      <c r="B2621">
        <v>3580.84</v>
      </c>
      <c r="C2621">
        <v>3601.24</v>
      </c>
      <c r="D2621">
        <v>3417.41</v>
      </c>
      <c r="E2621" s="2">
        <v>3473.25</v>
      </c>
      <c r="F2621" s="16">
        <v>326886981632</v>
      </c>
      <c r="G2621" s="3">
        <f t="shared" si="160"/>
        <v>-2.9194734047013449E-2</v>
      </c>
      <c r="H2621" s="3">
        <f>1-E2621/MAX(E$2:E2621)</f>
        <v>0.40902981011365958</v>
      </c>
      <c r="I2621" s="32">
        <v>89.109890109890117</v>
      </c>
      <c r="J2621" s="32">
        <v>990.1098901098901</v>
      </c>
      <c r="K2621" s="34">
        <f ca="1">IF(ROW()&gt;计算结果!B$18+1,SUM(OFFSET(I2621,0,0,-计算结果!B$18,1))-SUM(OFFSET(J2621,0,0,-计算结果!B$18,1)),SUM(OFFSET(I2621,0,0,-ROW(),1))-SUM(OFFSET(J2621,0,0,-ROW(),1)))</f>
        <v>6224</v>
      </c>
      <c r="L2621" s="35" t="str">
        <f t="shared" ca="1" si="161"/>
        <v>买</v>
      </c>
      <c r="M2621" s="4" t="str">
        <f t="shared" ca="1" si="162"/>
        <v/>
      </c>
      <c r="N2621" s="3">
        <f ca="1">IF(L2620="买",E2621/E2620-1,0)-IF(M2621=1,计算结果!B$17,0)</f>
        <v>-2.9194734047013449E-2</v>
      </c>
      <c r="O2621" s="2">
        <f t="shared" ca="1" si="163"/>
        <v>3.1683180739209171</v>
      </c>
      <c r="P2621" s="3">
        <f ca="1">1-O2621/MAX(O$2:O2621)</f>
        <v>0.43850605207841398</v>
      </c>
    </row>
    <row r="2622" spans="1:16" x14ac:dyDescent="0.15">
      <c r="A2622" s="1">
        <v>42299</v>
      </c>
      <c r="B2622">
        <v>3453.2</v>
      </c>
      <c r="C2622">
        <v>3530.77</v>
      </c>
      <c r="D2622">
        <v>3442.31</v>
      </c>
      <c r="E2622" s="2">
        <v>3524.53</v>
      </c>
      <c r="F2622" s="16">
        <v>223583600640</v>
      </c>
      <c r="G2622" s="3">
        <f t="shared" si="160"/>
        <v>1.476426977614631E-2</v>
      </c>
      <c r="H2622" s="3">
        <f>1-E2622/MAX(E$2:E2622)</f>
        <v>0.40030456680051718</v>
      </c>
      <c r="I2622" s="32">
        <v>1010.9838909541512</v>
      </c>
      <c r="J2622" s="32">
        <v>58.983890954151207</v>
      </c>
      <c r="K2622" s="34">
        <f ca="1">IF(ROW()&gt;计算结果!B$18+1,SUM(OFFSET(I2622,0,0,-计算结果!B$18,1))-SUM(OFFSET(J2622,0,0,-计算结果!B$18,1)),SUM(OFFSET(I2622,0,0,-ROW(),1))-SUM(OFFSET(J2622,0,0,-ROW(),1)))</f>
        <v>8034.9999999999854</v>
      </c>
      <c r="L2622" s="35" t="str">
        <f t="shared" ca="1" si="161"/>
        <v>买</v>
      </c>
      <c r="M2622" s="4" t="str">
        <f t="shared" ca="1" si="162"/>
        <v/>
      </c>
      <c r="N2622" s="3">
        <f ca="1">IF(L2621="买",E2622/E2621-1,0)-IF(M2622=1,计算结果!B$17,0)</f>
        <v>1.476426977614631E-2</v>
      </c>
      <c r="O2622" s="2">
        <f t="shared" ca="1" si="163"/>
        <v>3.2150959767009257</v>
      </c>
      <c r="P2622" s="3">
        <f ca="1">1-O2622/MAX(O$2:O2622)</f>
        <v>0.43021600395362625</v>
      </c>
    </row>
    <row r="2623" spans="1:16" x14ac:dyDescent="0.15">
      <c r="A2623" s="1">
        <v>42300</v>
      </c>
      <c r="B2623">
        <v>3536.84</v>
      </c>
      <c r="C2623">
        <v>3581.84</v>
      </c>
      <c r="D2623">
        <v>3515.82</v>
      </c>
      <c r="E2623" s="2">
        <v>3571.24</v>
      </c>
      <c r="F2623" s="16">
        <v>247059677184</v>
      </c>
      <c r="G2623" s="3">
        <f t="shared" si="160"/>
        <v>1.325283087390372E-2</v>
      </c>
      <c r="H2623" s="3">
        <f>1-E2623/MAX(E$2:E2623)</f>
        <v>0.39235690464847206</v>
      </c>
      <c r="I2623" s="32">
        <v>967.99455930359079</v>
      </c>
      <c r="J2623" s="32">
        <v>94.99455930359079</v>
      </c>
      <c r="K2623" s="34">
        <f ca="1">IF(ROW()&gt;计算结果!B$18+1,SUM(OFFSET(I2623,0,0,-计算结果!B$18,1))-SUM(OFFSET(J2623,0,0,-计算结果!B$18,1)),SUM(OFFSET(I2623,0,0,-ROW(),1))-SUM(OFFSET(J2623,0,0,-ROW(),1)))</f>
        <v>9716.9999999999854</v>
      </c>
      <c r="L2623" s="35" t="str">
        <f t="shared" ca="1" si="161"/>
        <v>买</v>
      </c>
      <c r="M2623" s="4" t="str">
        <f t="shared" ca="1" si="162"/>
        <v/>
      </c>
      <c r="N2623" s="3">
        <f ca="1">IF(L2622="买",E2623/E2622-1,0)-IF(M2623=1,计算结果!B$17,0)</f>
        <v>1.325283087390372E-2</v>
      </c>
      <c r="O2623" s="2">
        <f t="shared" ca="1" si="163"/>
        <v>3.2577050999235113</v>
      </c>
      <c r="P2623" s="3">
        <f ca="1">1-O2623/MAX(O$2:O2623)</f>
        <v>0.42266475301936668</v>
      </c>
    </row>
    <row r="2624" spans="1:16" x14ac:dyDescent="0.15">
      <c r="A2624" s="1">
        <v>42303</v>
      </c>
      <c r="B2624">
        <v>3614.7</v>
      </c>
      <c r="C2624">
        <v>3620.76</v>
      </c>
      <c r="D2624">
        <v>3561.19</v>
      </c>
      <c r="E2624" s="2">
        <v>3589.26</v>
      </c>
      <c r="F2624" s="16">
        <v>270489763840</v>
      </c>
      <c r="G2624" s="3">
        <f t="shared" si="160"/>
        <v>5.0458664217472027E-3</v>
      </c>
      <c r="H2624" s="3">
        <f>1-E2624/MAX(E$2:E2624)</f>
        <v>0.38929081875723126</v>
      </c>
      <c r="I2624" s="32">
        <v>702</v>
      </c>
      <c r="J2624" s="32">
        <v>351</v>
      </c>
      <c r="K2624" s="34">
        <f ca="1">IF(ROW()&gt;计算结果!B$18+1,SUM(OFFSET(I2624,0,0,-计算结果!B$18,1))-SUM(OFFSET(J2624,0,0,-计算结果!B$18,1)),SUM(OFFSET(I2624,0,0,-ROW(),1))-SUM(OFFSET(J2624,0,0,-ROW(),1)))</f>
        <v>9296.9999999999854</v>
      </c>
      <c r="L2624" s="35" t="str">
        <f t="shared" ca="1" si="161"/>
        <v>买</v>
      </c>
      <c r="M2624" s="4" t="str">
        <f t="shared" ca="1" si="162"/>
        <v/>
      </c>
      <c r="N2624" s="3">
        <f ca="1">IF(L2623="买",E2624/E2623-1,0)-IF(M2624=1,计算结果!B$17,0)</f>
        <v>5.0458664217472027E-3</v>
      </c>
      <c r="O2624" s="2">
        <f t="shared" ca="1" si="163"/>
        <v>3.2741430446991702</v>
      </c>
      <c r="P2624" s="3">
        <f ca="1">1-O2624/MAX(O$2:O2624)</f>
        <v>0.4197515964825359</v>
      </c>
    </row>
    <row r="2625" spans="1:16" x14ac:dyDescent="0.15">
      <c r="A2625" s="1">
        <v>42304</v>
      </c>
      <c r="B2625">
        <v>3569.45</v>
      </c>
      <c r="C2625">
        <v>3601.05</v>
      </c>
      <c r="D2625">
        <v>3486.1</v>
      </c>
      <c r="E2625" s="2">
        <v>3592.88</v>
      </c>
      <c r="F2625" s="16">
        <v>239042543616</v>
      </c>
      <c r="G2625" s="3">
        <f t="shared" si="160"/>
        <v>1.0085644394666193E-3</v>
      </c>
      <c r="H2625" s="3">
        <f>1-E2625/MAX(E$2:E2625)</f>
        <v>0.38867487919417409</v>
      </c>
      <c r="I2625" s="32">
        <v>544.71428571428612</v>
      </c>
      <c r="J2625" s="32">
        <v>585.71428571428612</v>
      </c>
      <c r="K2625" s="34">
        <f ca="1">IF(ROW()&gt;计算结果!B$18+1,SUM(OFFSET(I2625,0,0,-计算结果!B$18,1))-SUM(OFFSET(J2625,0,0,-计算结果!B$18,1)),SUM(OFFSET(I2625,0,0,-ROW(),1))-SUM(OFFSET(J2625,0,0,-ROW(),1)))</f>
        <v>8459.9999999999854</v>
      </c>
      <c r="L2625" s="35" t="str">
        <f t="shared" ca="1" si="161"/>
        <v>买</v>
      </c>
      <c r="M2625" s="4" t="str">
        <f t="shared" ca="1" si="162"/>
        <v/>
      </c>
      <c r="N2625" s="3">
        <f ca="1">IF(L2624="买",E2625/E2624-1,0)-IF(M2625=1,计算结果!B$17,0)</f>
        <v>1.0085644394666193E-3</v>
      </c>
      <c r="O2625" s="2">
        <f t="shared" ca="1" si="163"/>
        <v>3.2774452289437805</v>
      </c>
      <c r="P2625" s="3">
        <f ca="1">1-O2625/MAX(O$2:O2625)</f>
        <v>0.41916637857669092</v>
      </c>
    </row>
    <row r="2626" spans="1:16" x14ac:dyDescent="0.15">
      <c r="A2626" s="1">
        <v>42305</v>
      </c>
      <c r="B2626">
        <v>3575.8</v>
      </c>
      <c r="C2626">
        <v>3598.17</v>
      </c>
      <c r="D2626">
        <v>3517.21</v>
      </c>
      <c r="E2626" s="2">
        <v>3524.92</v>
      </c>
      <c r="F2626" s="16">
        <v>213303017472</v>
      </c>
      <c r="G2626" s="3">
        <f t="shared" si="160"/>
        <v>-1.8915187815902623E-2</v>
      </c>
      <c r="H2626" s="3">
        <f>1-E2626/MAX(E$2:E2626)</f>
        <v>0.40023820867079563</v>
      </c>
      <c r="I2626" s="32">
        <v>177.5</v>
      </c>
      <c r="J2626" s="32">
        <v>887.5</v>
      </c>
      <c r="K2626" s="34">
        <f ca="1">IF(ROW()&gt;计算结果!B$18+1,SUM(OFFSET(I2626,0,0,-计算结果!B$18,1))-SUM(OFFSET(J2626,0,0,-计算结果!B$18,1)),SUM(OFFSET(I2626,0,0,-ROW(),1))-SUM(OFFSET(J2626,0,0,-ROW(),1)))</f>
        <v>6850.9999999999854</v>
      </c>
      <c r="L2626" s="35" t="str">
        <f t="shared" ca="1" si="161"/>
        <v>买</v>
      </c>
      <c r="M2626" s="4" t="str">
        <f t="shared" ca="1" si="162"/>
        <v/>
      </c>
      <c r="N2626" s="3">
        <f ca="1">IF(L2625="买",E2626/E2625-1,0)-IF(M2626=1,计算结果!B$17,0)</f>
        <v>-1.8915187815902623E-2</v>
      </c>
      <c r="O2626" s="2">
        <f t="shared" ca="1" si="163"/>
        <v>3.2154517368819748</v>
      </c>
      <c r="P2626" s="3">
        <f ca="1">1-O2626/MAX(O$2:O2626)</f>
        <v>0.43015295561570377</v>
      </c>
    </row>
    <row r="2627" spans="1:16" x14ac:dyDescent="0.15">
      <c r="A2627" s="1">
        <v>42306</v>
      </c>
      <c r="B2627">
        <v>3539.98</v>
      </c>
      <c r="C2627">
        <v>3561.81</v>
      </c>
      <c r="D2627">
        <v>3507.97</v>
      </c>
      <c r="E2627" s="2">
        <v>3533.31</v>
      </c>
      <c r="F2627" s="16">
        <v>161051885568</v>
      </c>
      <c r="G2627" s="3">
        <f t="shared" ref="G2627:G2690" si="164">E2627/E2626-1</f>
        <v>2.3801958626010755E-3</v>
      </c>
      <c r="H2627" s="3">
        <f>1-E2627/MAX(E$2:E2627)</f>
        <v>0.39881065813652761</v>
      </c>
      <c r="I2627" s="32">
        <v>795.41626794258366</v>
      </c>
      <c r="J2627" s="32">
        <v>257.41626794258366</v>
      </c>
      <c r="K2627" s="34">
        <f ca="1">IF(ROW()&gt;计算结果!B$18+1,SUM(OFFSET(I2627,0,0,-计算结果!B$18,1))-SUM(OFFSET(J2627,0,0,-计算结果!B$18,1)),SUM(OFFSET(I2627,0,0,-ROW(),1))-SUM(OFFSET(J2627,0,0,-ROW(),1)))</f>
        <v>7184.9999999999854</v>
      </c>
      <c r="L2627" s="35" t="str">
        <f t="shared" ca="1" si="161"/>
        <v>买</v>
      </c>
      <c r="M2627" s="4" t="str">
        <f t="shared" ca="1" si="162"/>
        <v/>
      </c>
      <c r="N2627" s="3">
        <f ca="1">IF(L2626="买",E2627/E2626-1,0)-IF(M2627=1,计算结果!B$17,0)</f>
        <v>2.3801958626010755E-3</v>
      </c>
      <c r="O2627" s="2">
        <f t="shared" ca="1" si="163"/>
        <v>3.223105141802495</v>
      </c>
      <c r="P2627" s="3">
        <f ca="1">1-O2627/MAX(O$2:O2627)</f>
        <v>0.42879660803834474</v>
      </c>
    </row>
    <row r="2628" spans="1:16" x14ac:dyDescent="0.15">
      <c r="A2628" s="1">
        <v>42307</v>
      </c>
      <c r="B2628">
        <v>3530.22</v>
      </c>
      <c r="C2628">
        <v>3574.47</v>
      </c>
      <c r="D2628">
        <v>3497.57</v>
      </c>
      <c r="E2628" s="2">
        <v>3534.08</v>
      </c>
      <c r="F2628" s="16">
        <v>183317151744</v>
      </c>
      <c r="G2628" s="3">
        <f t="shared" si="164"/>
        <v>2.1792596743552828E-4</v>
      </c>
      <c r="H2628" s="3">
        <f>1-E2628/MAX(E$2:E2628)</f>
        <v>0.39867964336758999</v>
      </c>
      <c r="I2628" s="32">
        <v>440.99999999999989</v>
      </c>
      <c r="J2628" s="32">
        <v>629.99999999999989</v>
      </c>
      <c r="K2628" s="34">
        <f ca="1">IF(ROW()&gt;计算结果!B$18+1,SUM(OFFSET(I2628,0,0,-计算结果!B$18,1))-SUM(OFFSET(J2628,0,0,-计算结果!B$18,1)),SUM(OFFSET(I2628,0,0,-ROW(),1))-SUM(OFFSET(J2628,0,0,-ROW(),1)))</f>
        <v>7810.9999999999854</v>
      </c>
      <c r="L2628" s="35" t="str">
        <f t="shared" ref="L2628:L2691" ca="1" si="165">(IF(K2628&lt;0,"卖","买"))</f>
        <v>买</v>
      </c>
      <c r="M2628" s="4" t="str">
        <f t="shared" ref="M2628:M2691" ca="1" si="166">IF(L2627&lt;&gt;L2628,1,"")</f>
        <v/>
      </c>
      <c r="N2628" s="3">
        <f ca="1">IF(L2627="买",E2628/E2627-1,0)-IF(M2628=1,计算结果!B$17,0)</f>
        <v>2.1792596743552828E-4</v>
      </c>
      <c r="O2628" s="2">
        <f t="shared" ref="O2628:O2691" ca="1" si="167">IFERROR(O2627*(1+N2628),O2627)</f>
        <v>3.2238075401086688</v>
      </c>
      <c r="P2628" s="3">
        <f ca="1">1-O2628/MAX(O$2:O2628)</f>
        <v>0.42867212798654908</v>
      </c>
    </row>
    <row r="2629" spans="1:16" x14ac:dyDescent="0.15">
      <c r="A2629" s="1">
        <v>42310</v>
      </c>
      <c r="B2629">
        <v>3489.23</v>
      </c>
      <c r="C2629">
        <v>3543.45</v>
      </c>
      <c r="D2629">
        <v>3474.71</v>
      </c>
      <c r="E2629" s="2">
        <v>3475.96</v>
      </c>
      <c r="F2629" s="16">
        <v>167455096832</v>
      </c>
      <c r="G2629" s="3">
        <f t="shared" si="164"/>
        <v>-1.6445581311119173E-2</v>
      </c>
      <c r="H2629" s="3">
        <f>1-E2629/MAX(E$2:E2629)</f>
        <v>0.40856870618661945</v>
      </c>
      <c r="I2629" s="32">
        <v>243.43661971830983</v>
      </c>
      <c r="J2629" s="32">
        <v>839.43661971830988</v>
      </c>
      <c r="K2629" s="34">
        <f ca="1">IF(ROW()&gt;计算结果!B$18+1,SUM(OFFSET(I2629,0,0,-计算结果!B$18,1))-SUM(OFFSET(J2629,0,0,-计算结果!B$18,1)),SUM(OFFSET(I2629,0,0,-ROW(),1))-SUM(OFFSET(J2629,0,0,-ROW(),1)))</f>
        <v>6727.9999999999927</v>
      </c>
      <c r="L2629" s="35" t="str">
        <f t="shared" ca="1" si="165"/>
        <v>买</v>
      </c>
      <c r="M2629" s="4" t="str">
        <f t="shared" ca="1" si="166"/>
        <v/>
      </c>
      <c r="N2629" s="3">
        <f ca="1">IF(L2628="买",E2629/E2628-1,0)-IF(M2629=1,计算结果!B$17,0)</f>
        <v>-1.6445581311119173E-2</v>
      </c>
      <c r="O2629" s="2">
        <f t="shared" ca="1" si="167"/>
        <v>3.1707901510764125</v>
      </c>
      <c r="P2629" s="3">
        <f ca="1">1-O2629/MAX(O$2:O2629)</f>
        <v>0.438067946961055</v>
      </c>
    </row>
    <row r="2630" spans="1:16" x14ac:dyDescent="0.15">
      <c r="A2630" s="1">
        <v>42311</v>
      </c>
      <c r="B2630">
        <v>3484.72</v>
      </c>
      <c r="C2630">
        <v>3501.7</v>
      </c>
      <c r="D2630">
        <v>3452.62</v>
      </c>
      <c r="E2630" s="2">
        <v>3465.49</v>
      </c>
      <c r="F2630" s="16">
        <v>132231503872</v>
      </c>
      <c r="G2630" s="3">
        <f t="shared" si="164"/>
        <v>-3.0121175157367119E-3</v>
      </c>
      <c r="H2630" s="3">
        <f>1-E2630/MAX(E$2:E2630)</f>
        <v>0.41035016674606961</v>
      </c>
      <c r="I2630" s="32">
        <v>440.9999999999996</v>
      </c>
      <c r="J2630" s="32">
        <v>449.9999999999996</v>
      </c>
      <c r="K2630" s="34">
        <f ca="1">IF(ROW()&gt;计算结果!B$18+1,SUM(OFFSET(I2630,0,0,-计算结果!B$18,1))-SUM(OFFSET(J2630,0,0,-计算结果!B$18,1)),SUM(OFFSET(I2630,0,0,-ROW(),1))-SUM(OFFSET(J2630,0,0,-ROW(),1)))</f>
        <v>5670</v>
      </c>
      <c r="L2630" s="35" t="str">
        <f t="shared" ca="1" si="165"/>
        <v>买</v>
      </c>
      <c r="M2630" s="4" t="str">
        <f t="shared" ca="1" si="166"/>
        <v/>
      </c>
      <c r="N2630" s="3">
        <f ca="1">IF(L2629="买",E2630/E2629-1,0)-IF(M2630=1,计算结果!B$17,0)</f>
        <v>-3.0121175157367119E-3</v>
      </c>
      <c r="O2630" s="2">
        <f t="shared" ca="1" si="167"/>
        <v>3.1612393585236296</v>
      </c>
      <c r="P2630" s="3">
        <f ca="1">1-O2630/MAX(O$2:O2630)</f>
        <v>0.43976055234066747</v>
      </c>
    </row>
    <row r="2631" spans="1:16" x14ac:dyDescent="0.15">
      <c r="A2631" s="1">
        <v>42312</v>
      </c>
      <c r="B2631">
        <v>3477.16</v>
      </c>
      <c r="C2631">
        <v>3628.54</v>
      </c>
      <c r="D2631">
        <v>3477.16</v>
      </c>
      <c r="E2631" s="2">
        <v>3628.54</v>
      </c>
      <c r="F2631" s="16">
        <v>266955882496</v>
      </c>
      <c r="G2631" s="3">
        <f t="shared" si="164"/>
        <v>4.7049623574155541E-2</v>
      </c>
      <c r="H2631" s="3">
        <f>1-E2631/MAX(E$2:E2631)</f>
        <v>0.38260736405090856</v>
      </c>
      <c r="I2631" s="32">
        <v>1077.9996603837665</v>
      </c>
      <c r="J2631" s="32">
        <v>17.999660383766468</v>
      </c>
      <c r="K2631" s="34">
        <f ca="1">IF(ROW()&gt;计算结果!B$18+1,SUM(OFFSET(I2631,0,0,-计算结果!B$18,1))-SUM(OFFSET(J2631,0,0,-计算结果!B$18,1)),SUM(OFFSET(I2631,0,0,-ROW(),1))-SUM(OFFSET(J2631,0,0,-ROW(),1)))</f>
        <v>6310.9999999999927</v>
      </c>
      <c r="L2631" s="35" t="str">
        <f t="shared" ca="1" si="165"/>
        <v>买</v>
      </c>
      <c r="M2631" s="4" t="str">
        <f t="shared" ca="1" si="166"/>
        <v/>
      </c>
      <c r="N2631" s="3">
        <f ca="1">IF(L2630="买",E2631/E2630-1,0)-IF(M2631=1,计算结果!B$17,0)</f>
        <v>4.7049623574155541E-2</v>
      </c>
      <c r="O2631" s="2">
        <f t="shared" ca="1" si="167"/>
        <v>3.3099744803699713</v>
      </c>
      <c r="P2631" s="3">
        <f ca="1">1-O2631/MAX(O$2:O2631)</f>
        <v>0.41340149721690311</v>
      </c>
    </row>
    <row r="2632" spans="1:16" x14ac:dyDescent="0.15">
      <c r="A2632" s="1">
        <v>42313</v>
      </c>
      <c r="B2632">
        <v>3630.78</v>
      </c>
      <c r="C2632">
        <v>3781.41</v>
      </c>
      <c r="D2632">
        <v>3627.3</v>
      </c>
      <c r="E2632" s="2">
        <v>3705.97</v>
      </c>
      <c r="F2632" s="16">
        <v>495138177024</v>
      </c>
      <c r="G2632" s="3">
        <f t="shared" si="164"/>
        <v>2.1339161205333301E-2</v>
      </c>
      <c r="H2632" s="3">
        <f>1-E2632/MAX(E$2:E2632)</f>
        <v>0.36943272306540531</v>
      </c>
      <c r="I2632" s="32">
        <v>620.99999999999989</v>
      </c>
      <c r="J2632" s="32">
        <v>459.99999999999989</v>
      </c>
      <c r="K2632" s="34">
        <f ca="1">IF(ROW()&gt;计算结果!B$18+1,SUM(OFFSET(I2632,0,0,-计算结果!B$18,1))-SUM(OFFSET(J2632,0,0,-计算结果!B$18,1)),SUM(OFFSET(I2632,0,0,-ROW(),1))-SUM(OFFSET(J2632,0,0,-ROW(),1)))</f>
        <v>5978</v>
      </c>
      <c r="L2632" s="35" t="str">
        <f t="shared" ca="1" si="165"/>
        <v>买</v>
      </c>
      <c r="M2632" s="4" t="str">
        <f t="shared" ca="1" si="166"/>
        <v/>
      </c>
      <c r="N2632" s="3">
        <f ca="1">IF(L2631="买",E2632/E2631-1,0)-IF(M2632=1,计算结果!B$17,0)</f>
        <v>2.1339161205333301E-2</v>
      </c>
      <c r="O2632" s="2">
        <f t="shared" ca="1" si="167"/>
        <v>3.3806065593921253</v>
      </c>
      <c r="P2632" s="3">
        <f ca="1">1-O2632/MAX(O$2:O2632)</f>
        <v>0.40088397720320745</v>
      </c>
    </row>
    <row r="2633" spans="1:16" x14ac:dyDescent="0.15">
      <c r="A2633" s="1">
        <v>42314</v>
      </c>
      <c r="B2633">
        <v>3698.34</v>
      </c>
      <c r="C2633">
        <v>3801.71</v>
      </c>
      <c r="D2633">
        <v>3694.66</v>
      </c>
      <c r="E2633" s="2">
        <v>3793.37</v>
      </c>
      <c r="F2633" s="16">
        <v>389779456000</v>
      </c>
      <c r="G2633" s="3">
        <f t="shared" si="164"/>
        <v>2.3583569213998068E-2</v>
      </c>
      <c r="H2633" s="3">
        <f>1-E2633/MAX(E$2:E2633)</f>
        <v>0.35456169604573606</v>
      </c>
      <c r="I2633" s="32">
        <v>1034.0038948393378</v>
      </c>
      <c r="J2633" s="32">
        <v>48.003894839337818</v>
      </c>
      <c r="K2633" s="34">
        <f ca="1">IF(ROW()&gt;计算结果!B$18+1,SUM(OFFSET(I2633,0,0,-计算结果!B$18,1))-SUM(OFFSET(J2633,0,0,-计算结果!B$18,1)),SUM(OFFSET(I2633,0,0,-ROW(),1))-SUM(OFFSET(J2633,0,0,-ROW(),1)))</f>
        <v>6721</v>
      </c>
      <c r="L2633" s="35" t="str">
        <f t="shared" ca="1" si="165"/>
        <v>买</v>
      </c>
      <c r="M2633" s="4" t="str">
        <f t="shared" ca="1" si="166"/>
        <v/>
      </c>
      <c r="N2633" s="3">
        <f ca="1">IF(L2632="买",E2633/E2632-1,0)-IF(M2633=1,计算结果!B$17,0)</f>
        <v>2.3583569213998068E-2</v>
      </c>
      <c r="O2633" s="2">
        <f t="shared" ca="1" si="167"/>
        <v>3.4603333281708455</v>
      </c>
      <c r="P2633" s="3">
        <f ca="1">1-O2633/MAX(O$2:O2633)</f>
        <v>0.38675468301236404</v>
      </c>
    </row>
    <row r="2634" spans="1:16" x14ac:dyDescent="0.15">
      <c r="A2634" s="1">
        <v>42317</v>
      </c>
      <c r="B2634">
        <v>3796.38</v>
      </c>
      <c r="C2634">
        <v>3891.77</v>
      </c>
      <c r="D2634">
        <v>3796.38</v>
      </c>
      <c r="E2634" s="2">
        <v>3840.35</v>
      </c>
      <c r="F2634" s="16">
        <v>463161720832</v>
      </c>
      <c r="G2634" s="3">
        <f t="shared" si="164"/>
        <v>1.2384766052349283E-2</v>
      </c>
      <c r="H2634" s="3">
        <f>1-E2634/MAX(E$2:E2634)</f>
        <v>0.34656809365003738</v>
      </c>
      <c r="I2634" s="32">
        <v>745.58139534883719</v>
      </c>
      <c r="J2634" s="32">
        <v>325.58139534883719</v>
      </c>
      <c r="K2634" s="34">
        <f ca="1">IF(ROW()&gt;计算结果!B$18+1,SUM(OFFSET(I2634,0,0,-计算结果!B$18,1))-SUM(OFFSET(J2634,0,0,-计算结果!B$18,1)),SUM(OFFSET(I2634,0,0,-ROW(),1))-SUM(OFFSET(J2634,0,0,-ROW(),1)))</f>
        <v>6111</v>
      </c>
      <c r="L2634" s="35" t="str">
        <f t="shared" ca="1" si="165"/>
        <v>买</v>
      </c>
      <c r="M2634" s="4" t="str">
        <f t="shared" ca="1" si="166"/>
        <v/>
      </c>
      <c r="N2634" s="3">
        <f ca="1">IF(L2633="买",E2634/E2633-1,0)-IF(M2634=1,计算结果!B$17,0)</f>
        <v>1.2384766052349283E-2</v>
      </c>
      <c r="O2634" s="2">
        <f t="shared" ca="1" si="167"/>
        <v>3.5031887469033887</v>
      </c>
      <c r="P2634" s="3">
        <f ca="1">1-O2634/MAX(O$2:O2634)</f>
        <v>0.37915978322877342</v>
      </c>
    </row>
    <row r="2635" spans="1:16" x14ac:dyDescent="0.15">
      <c r="A2635" s="1">
        <v>42318</v>
      </c>
      <c r="B2635">
        <v>3806.67</v>
      </c>
      <c r="C2635">
        <v>3876.49</v>
      </c>
      <c r="D2635">
        <v>3798.82</v>
      </c>
      <c r="E2635" s="2">
        <v>3833.24</v>
      </c>
      <c r="F2635" s="16">
        <v>380910632960</v>
      </c>
      <c r="G2635" s="3">
        <f t="shared" si="164"/>
        <v>-1.851393753173558E-3</v>
      </c>
      <c r="H2635" s="3">
        <f>1-E2635/MAX(E$2:E2635)</f>
        <v>0.34777785339957801</v>
      </c>
      <c r="I2635" s="32">
        <v>506.00000000000028</v>
      </c>
      <c r="J2635" s="32">
        <v>550.00000000000023</v>
      </c>
      <c r="K2635" s="34">
        <f ca="1">IF(ROW()&gt;计算结果!B$18+1,SUM(OFFSET(I2635,0,0,-计算结果!B$18,1))-SUM(OFFSET(J2635,0,0,-计算结果!B$18,1)),SUM(OFFSET(I2635,0,0,-ROW(),1))-SUM(OFFSET(J2635,0,0,-ROW(),1)))</f>
        <v>6646</v>
      </c>
      <c r="L2635" s="35" t="str">
        <f t="shared" ca="1" si="165"/>
        <v>买</v>
      </c>
      <c r="M2635" s="4" t="str">
        <f t="shared" ca="1" si="166"/>
        <v/>
      </c>
      <c r="N2635" s="3">
        <f ca="1">IF(L2634="买",E2635/E2634-1,0)-IF(M2635=1,计算结果!B$17,0)</f>
        <v>-1.851393753173558E-3</v>
      </c>
      <c r="O2635" s="2">
        <f t="shared" ca="1" si="167"/>
        <v>3.4967029651411838</v>
      </c>
      <c r="P2635" s="3">
        <f ca="1">1-O2635/MAX(O$2:O2635)</f>
        <v>0.38030920292782255</v>
      </c>
    </row>
    <row r="2636" spans="1:16" x14ac:dyDescent="0.15">
      <c r="A2636" s="1">
        <v>42319</v>
      </c>
      <c r="B2636">
        <v>3828.45</v>
      </c>
      <c r="C2636">
        <v>3843.11</v>
      </c>
      <c r="D2636">
        <v>3781.41</v>
      </c>
      <c r="E2636" s="2">
        <v>3833.65</v>
      </c>
      <c r="F2636" s="16">
        <v>307008339968</v>
      </c>
      <c r="G2636" s="3">
        <f t="shared" si="164"/>
        <v>1.0695912596148105E-4</v>
      </c>
      <c r="H2636" s="3">
        <f>1-E2636/MAX(E$2:E2636)</f>
        <v>0.34770809228884503</v>
      </c>
      <c r="I2636" s="32">
        <v>767.05369127516769</v>
      </c>
      <c r="J2636" s="32">
        <v>308.05369127516769</v>
      </c>
      <c r="K2636" s="34">
        <f ca="1">IF(ROW()&gt;计算结果!B$18+1,SUM(OFFSET(I2636,0,0,-计算结果!B$18,1))-SUM(OFFSET(J2636,0,0,-计算结果!B$18,1)),SUM(OFFSET(I2636,0,0,-ROW(),1))-SUM(OFFSET(J2636,0,0,-ROW(),1)))</f>
        <v>8141</v>
      </c>
      <c r="L2636" s="35" t="str">
        <f t="shared" ca="1" si="165"/>
        <v>买</v>
      </c>
      <c r="M2636" s="4" t="str">
        <f t="shared" ca="1" si="166"/>
        <v/>
      </c>
      <c r="N2636" s="3">
        <f ca="1">IF(L2635="买",E2636/E2635-1,0)-IF(M2636=1,计算结果!B$17,0)</f>
        <v>1.0695912596148105E-4</v>
      </c>
      <c r="O2636" s="2">
        <f t="shared" ca="1" si="167"/>
        <v>3.4970769694340822</v>
      </c>
      <c r="P2636" s="3">
        <f ca="1">1-O2636/MAX(O$2:O2636)</f>
        <v>0.38024292134180138</v>
      </c>
    </row>
    <row r="2637" spans="1:16" x14ac:dyDescent="0.15">
      <c r="A2637" s="1">
        <v>42320</v>
      </c>
      <c r="B2637">
        <v>3841.74</v>
      </c>
      <c r="C2637">
        <v>3843.9</v>
      </c>
      <c r="D2637">
        <v>3771.27</v>
      </c>
      <c r="E2637" s="2">
        <v>3795.32</v>
      </c>
      <c r="F2637" s="16">
        <v>302446804992</v>
      </c>
      <c r="G2637" s="3">
        <f t="shared" si="164"/>
        <v>-9.9983044878900751E-3</v>
      </c>
      <c r="H2637" s="3">
        <f>1-E2637/MAX(E$2:E2637)</f>
        <v>0.35422990539712784</v>
      </c>
      <c r="I2637" s="32">
        <v>467.7407407407407</v>
      </c>
      <c r="J2637" s="32">
        <v>640.74074074074065</v>
      </c>
      <c r="K2637" s="34">
        <f ca="1">IF(ROW()&gt;计算结果!B$18+1,SUM(OFFSET(I2637,0,0,-计算结果!B$18,1))-SUM(OFFSET(J2637,0,0,-计算结果!B$18,1)),SUM(OFFSET(I2637,0,0,-ROW(),1))-SUM(OFFSET(J2637,0,0,-ROW(),1)))</f>
        <v>8454</v>
      </c>
      <c r="L2637" s="35" t="str">
        <f t="shared" ca="1" si="165"/>
        <v>买</v>
      </c>
      <c r="M2637" s="4" t="str">
        <f t="shared" ca="1" si="166"/>
        <v/>
      </c>
      <c r="N2637" s="3">
        <f ca="1">IF(L2636="买",E2637/E2636-1,0)-IF(M2637=1,计算结果!B$17,0)</f>
        <v>-9.9983044878900751E-3</v>
      </c>
      <c r="O2637" s="2">
        <f t="shared" ca="1" si="167"/>
        <v>3.4621121290760923</v>
      </c>
      <c r="P2637" s="3">
        <f ca="1">1-O2637/MAX(O$2:O2637)</f>
        <v>0.38643944132275121</v>
      </c>
    </row>
    <row r="2638" spans="1:16" x14ac:dyDescent="0.15">
      <c r="A2638" s="1">
        <v>42321</v>
      </c>
      <c r="B2638">
        <v>3756.2</v>
      </c>
      <c r="C2638">
        <v>3793.71</v>
      </c>
      <c r="D2638">
        <v>3727.58</v>
      </c>
      <c r="E2638" s="2">
        <v>3746.24</v>
      </c>
      <c r="F2638" s="16">
        <v>281961136128</v>
      </c>
      <c r="G2638" s="3">
        <f t="shared" si="164"/>
        <v>-1.2931715902743446E-2</v>
      </c>
      <c r="H2638" s="3">
        <f>1-E2638/MAX(E$2:E2638)</f>
        <v>0.36258082079901999</v>
      </c>
      <c r="I2638" s="32">
        <v>271.8805970149254</v>
      </c>
      <c r="J2638" s="32">
        <v>823.88059701492534</v>
      </c>
      <c r="K2638" s="34">
        <f ca="1">IF(ROW()&gt;计算结果!B$18+1,SUM(OFFSET(I2638,0,0,-计算结果!B$18,1))-SUM(OFFSET(J2638,0,0,-计算结果!B$18,1)),SUM(OFFSET(I2638,0,0,-ROW(),1))-SUM(OFFSET(J2638,0,0,-ROW(),1)))</f>
        <v>6911</v>
      </c>
      <c r="L2638" s="35" t="str">
        <f t="shared" ca="1" si="165"/>
        <v>买</v>
      </c>
      <c r="M2638" s="4" t="str">
        <f t="shared" ca="1" si="166"/>
        <v/>
      </c>
      <c r="N2638" s="3">
        <f ca="1">IF(L2637="买",E2638/E2637-1,0)-IF(M2638=1,计算结果!B$17,0)</f>
        <v>-1.2931715902743446E-2</v>
      </c>
      <c r="O2638" s="2">
        <f t="shared" ca="1" si="167"/>
        <v>3.417341078599438</v>
      </c>
      <c r="P2638" s="3">
        <f ca="1">1-O2638/MAX(O$2:O2638)</f>
        <v>0.39437383215669397</v>
      </c>
    </row>
    <row r="2639" spans="1:16" x14ac:dyDescent="0.15">
      <c r="A2639" s="1">
        <v>42324</v>
      </c>
      <c r="B2639">
        <v>3682.73</v>
      </c>
      <c r="C2639">
        <v>3764.41</v>
      </c>
      <c r="D2639">
        <v>3680.07</v>
      </c>
      <c r="E2639" s="2">
        <v>3764.13</v>
      </c>
      <c r="F2639" s="16">
        <v>227483713536</v>
      </c>
      <c r="G2639" s="3">
        <f t="shared" si="164"/>
        <v>4.7754548560690058E-3</v>
      </c>
      <c r="H2639" s="3">
        <f>1-E2639/MAX(E$2:E2639)</f>
        <v>0.359536854284353</v>
      </c>
      <c r="I2639" s="32">
        <v>856.25396825396831</v>
      </c>
      <c r="J2639" s="32">
        <v>243.25396825396831</v>
      </c>
      <c r="K2639" s="34">
        <f ca="1">IF(ROW()&gt;计算结果!B$18+1,SUM(OFFSET(I2639,0,0,-计算结果!B$18,1))-SUM(OFFSET(J2639,0,0,-计算结果!B$18,1)),SUM(OFFSET(I2639,0,0,-ROW(),1))-SUM(OFFSET(J2639,0,0,-ROW(),1)))</f>
        <v>8188.0000000000073</v>
      </c>
      <c r="L2639" s="35" t="str">
        <f t="shared" ca="1" si="165"/>
        <v>买</v>
      </c>
      <c r="M2639" s="4" t="str">
        <f t="shared" ca="1" si="166"/>
        <v/>
      </c>
      <c r="N2639" s="3">
        <f ca="1">IF(L2638="买",E2639/E2638-1,0)-IF(M2639=1,计算结果!B$17,0)</f>
        <v>4.7754548560690058E-3</v>
      </c>
      <c r="O2639" s="2">
        <f t="shared" ca="1" si="167"/>
        <v>3.4336604366480796</v>
      </c>
      <c r="P2639" s="3">
        <f ca="1">1-O2639/MAX(O$2:O2639)</f>
        <v>0.39148169173250424</v>
      </c>
    </row>
    <row r="2640" spans="1:16" x14ac:dyDescent="0.15">
      <c r="A2640" s="1">
        <v>42325</v>
      </c>
      <c r="B2640">
        <v>3790.43</v>
      </c>
      <c r="C2640">
        <v>3852.77</v>
      </c>
      <c r="D2640">
        <v>3750.16</v>
      </c>
      <c r="E2640" s="2">
        <v>3758.39</v>
      </c>
      <c r="F2640" s="16">
        <v>365138608128</v>
      </c>
      <c r="G2640" s="3">
        <f t="shared" si="164"/>
        <v>-1.5249207652233698E-3</v>
      </c>
      <c r="H2640" s="3">
        <f>1-E2640/MAX(E$2:E2640)</f>
        <v>0.36051350983461516</v>
      </c>
      <c r="I2640" s="32">
        <v>414.4871794871795</v>
      </c>
      <c r="J2640" s="32">
        <v>679.48717948717945</v>
      </c>
      <c r="K2640" s="34">
        <f ca="1">IF(ROW()&gt;计算结果!B$18+1,SUM(OFFSET(I2640,0,0,-计算结果!B$18,1))-SUM(OFFSET(J2640,0,0,-计算结果!B$18,1)),SUM(OFFSET(I2640,0,0,-ROW(),1))-SUM(OFFSET(J2640,0,0,-ROW(),1)))</f>
        <v>8348.0000000000146</v>
      </c>
      <c r="L2640" s="35" t="str">
        <f t="shared" ca="1" si="165"/>
        <v>买</v>
      </c>
      <c r="M2640" s="4" t="str">
        <f t="shared" ca="1" si="166"/>
        <v/>
      </c>
      <c r="N2640" s="3">
        <f ca="1">IF(L2639="买",E2640/E2639-1,0)-IF(M2640=1,计算结果!B$17,0)</f>
        <v>-1.5249207652233698E-3</v>
      </c>
      <c r="O2640" s="2">
        <f t="shared" ca="1" si="167"/>
        <v>3.4284243765475089</v>
      </c>
      <c r="P2640" s="3">
        <f ca="1">1-O2640/MAX(O$2:O2640)</f>
        <v>0.39240963393679995</v>
      </c>
    </row>
    <row r="2641" spans="1:16" x14ac:dyDescent="0.15">
      <c r="A2641" s="1">
        <v>42326</v>
      </c>
      <c r="B2641">
        <v>3760.46</v>
      </c>
      <c r="C2641">
        <v>3771.85</v>
      </c>
      <c r="D2641">
        <v>3706.31</v>
      </c>
      <c r="E2641" s="2">
        <v>3715.58</v>
      </c>
      <c r="F2641" s="16">
        <v>254137958400</v>
      </c>
      <c r="G2641" s="3">
        <f t="shared" si="164"/>
        <v>-1.1390515619720154E-2</v>
      </c>
      <c r="H2641" s="3">
        <f>1-E2641/MAX(E$2:E2641)</f>
        <v>0.36779759068944395</v>
      </c>
      <c r="I2641" s="32">
        <v>220</v>
      </c>
      <c r="J2641" s="32">
        <v>880</v>
      </c>
      <c r="K2641" s="34">
        <f ca="1">IF(ROW()&gt;计算结果!B$18+1,SUM(OFFSET(I2641,0,0,-计算结果!B$18,1))-SUM(OFFSET(J2641,0,0,-计算结果!B$18,1)),SUM(OFFSET(I2641,0,0,-ROW(),1))-SUM(OFFSET(J2641,0,0,-ROW(),1)))</f>
        <v>8153.0000000000218</v>
      </c>
      <c r="L2641" s="35" t="str">
        <f t="shared" ca="1" si="165"/>
        <v>买</v>
      </c>
      <c r="M2641" s="4" t="str">
        <f t="shared" ca="1" si="166"/>
        <v/>
      </c>
      <c r="N2641" s="3">
        <f ca="1">IF(L2640="买",E2641/E2640-1,0)-IF(M2641=1,计算结果!B$17,0)</f>
        <v>-1.1390515619720154E-2</v>
      </c>
      <c r="O2641" s="2">
        <f t="shared" ca="1" si="167"/>
        <v>3.3893728551354152</v>
      </c>
      <c r="P2641" s="3">
        <f ca="1">1-O2641/MAX(O$2:O2641)</f>
        <v>0.3993304014918343</v>
      </c>
    </row>
    <row r="2642" spans="1:16" x14ac:dyDescent="0.15">
      <c r="A2642" s="1">
        <v>42327</v>
      </c>
      <c r="B2642">
        <v>3725.62</v>
      </c>
      <c r="C2642">
        <v>3775.23</v>
      </c>
      <c r="D2642">
        <v>3714.67</v>
      </c>
      <c r="E2642" s="2">
        <v>3774.97</v>
      </c>
      <c r="F2642" s="16">
        <v>204557615104</v>
      </c>
      <c r="G2642" s="3">
        <f t="shared" si="164"/>
        <v>1.598404555950883E-2</v>
      </c>
      <c r="H2642" s="3">
        <f>1-E2642/MAX(E$2:E2642)</f>
        <v>0.35769243857619271</v>
      </c>
      <c r="I2642" s="32">
        <v>1045.0148347943357</v>
      </c>
      <c r="J2642" s="32">
        <v>66.014834794335684</v>
      </c>
      <c r="K2642" s="34">
        <f ca="1">IF(ROW()&gt;计算结果!B$18+1,SUM(OFFSET(I2642,0,0,-计算结果!B$18,1))-SUM(OFFSET(J2642,0,0,-计算结果!B$18,1)),SUM(OFFSET(I2642,0,0,-ROW(),1))-SUM(OFFSET(J2642,0,0,-ROW(),1)))</f>
        <v>8143.0000000000073</v>
      </c>
      <c r="L2642" s="35" t="str">
        <f t="shared" ca="1" si="165"/>
        <v>买</v>
      </c>
      <c r="M2642" s="4" t="str">
        <f t="shared" ca="1" si="166"/>
        <v/>
      </c>
      <c r="N2642" s="3">
        <f ca="1">IF(L2641="买",E2642/E2641-1,0)-IF(M2642=1,计算结果!B$17,0)</f>
        <v>1.598404555950883E-2</v>
      </c>
      <c r="O2642" s="2">
        <f t="shared" ca="1" si="167"/>
        <v>3.4435487452700624</v>
      </c>
      <c r="P2642" s="3">
        <f ca="1">1-O2642/MAX(O$2:O2642)</f>
        <v>0.38972927126306789</v>
      </c>
    </row>
    <row r="2643" spans="1:16" x14ac:dyDescent="0.15">
      <c r="A2643" s="1">
        <v>42328</v>
      </c>
      <c r="B2643">
        <v>3778.88</v>
      </c>
      <c r="C2643">
        <v>3793.54</v>
      </c>
      <c r="D2643">
        <v>3757.03</v>
      </c>
      <c r="E2643" s="2">
        <v>3774.38</v>
      </c>
      <c r="F2643" s="16">
        <v>242295095296</v>
      </c>
      <c r="G2643" s="3">
        <f t="shared" si="164"/>
        <v>-1.562926327890457E-4</v>
      </c>
      <c r="H2643" s="3">
        <f>1-E2643/MAX(E$2:E2643)</f>
        <v>0.35779282651602795</v>
      </c>
      <c r="I2643" s="32">
        <v>694.20779220779218</v>
      </c>
      <c r="J2643" s="32">
        <v>392.20779220779218</v>
      </c>
      <c r="K2643" s="34">
        <f ca="1">IF(ROW()&gt;计算结果!B$18+1,SUM(OFFSET(I2643,0,0,-计算结果!B$18,1))-SUM(OFFSET(J2643,0,0,-计算结果!B$18,1)),SUM(OFFSET(I2643,0,0,-ROW(),1))-SUM(OFFSET(J2643,0,0,-ROW(),1)))</f>
        <v>8851.0000000000073</v>
      </c>
      <c r="L2643" s="35" t="str">
        <f t="shared" ca="1" si="165"/>
        <v>买</v>
      </c>
      <c r="M2643" s="4" t="str">
        <f t="shared" ca="1" si="166"/>
        <v/>
      </c>
      <c r="N2643" s="3">
        <f ca="1">IF(L2642="买",E2643/E2642-1,0)-IF(M2643=1,计算结果!B$17,0)</f>
        <v>-1.562926327890457E-4</v>
      </c>
      <c r="O2643" s="2">
        <f t="shared" ca="1" si="167"/>
        <v>3.4430105439705265</v>
      </c>
      <c r="P2643" s="3">
        <f ca="1">1-O2643/MAX(O$2:O2643)</f>
        <v>0.38982465208197636</v>
      </c>
    </row>
    <row r="2644" spans="1:16" x14ac:dyDescent="0.15">
      <c r="A2644" s="1">
        <v>42331</v>
      </c>
      <c r="B2644">
        <v>3774.44</v>
      </c>
      <c r="C2644">
        <v>3802.85</v>
      </c>
      <c r="D2644">
        <v>3743.41</v>
      </c>
      <c r="E2644" s="2">
        <v>3753.34</v>
      </c>
      <c r="F2644" s="16">
        <v>234640982016</v>
      </c>
      <c r="G2644" s="3">
        <f t="shared" si="164"/>
        <v>-5.5744254685538008E-3</v>
      </c>
      <c r="H2644" s="3">
        <f>1-E2644/MAX(E$2:E2644)</f>
        <v>0.36137276253998496</v>
      </c>
      <c r="I2644" s="32">
        <v>370</v>
      </c>
      <c r="J2644" s="32">
        <v>740</v>
      </c>
      <c r="K2644" s="34">
        <f ca="1">IF(ROW()&gt;计算结果!B$18+1,SUM(OFFSET(I2644,0,0,-计算结果!B$18,1))-SUM(OFFSET(J2644,0,0,-计算结果!B$18,1)),SUM(OFFSET(I2644,0,0,-ROW(),1))-SUM(OFFSET(J2644,0,0,-ROW(),1)))</f>
        <v>8836</v>
      </c>
      <c r="L2644" s="35" t="str">
        <f t="shared" ca="1" si="165"/>
        <v>买</v>
      </c>
      <c r="M2644" s="4" t="str">
        <f t="shared" ca="1" si="166"/>
        <v/>
      </c>
      <c r="N2644" s="3">
        <f ca="1">IF(L2643="买",E2644/E2643-1,0)-IF(M2644=1,计算结果!B$17,0)</f>
        <v>-5.5744254685538008E-3</v>
      </c>
      <c r="O2644" s="2">
        <f t="shared" ca="1" si="167"/>
        <v>3.423817738305718</v>
      </c>
      <c r="P2644" s="3">
        <f ca="1">1-O2644/MAX(O$2:O2644)</f>
        <v>0.39322602908169424</v>
      </c>
    </row>
    <row r="2645" spans="1:16" x14ac:dyDescent="0.15">
      <c r="A2645" s="1">
        <v>42332</v>
      </c>
      <c r="B2645">
        <v>3745.76</v>
      </c>
      <c r="C2645">
        <v>3754.17</v>
      </c>
      <c r="D2645">
        <v>3702.74</v>
      </c>
      <c r="E2645" s="2">
        <v>3753.89</v>
      </c>
      <c r="F2645" s="16">
        <v>192495091712</v>
      </c>
      <c r="G2645" s="3">
        <f t="shared" si="164"/>
        <v>1.4653615180071355E-4</v>
      </c>
      <c r="H2645" s="3">
        <f>1-E2645/MAX(E$2:E2645)</f>
        <v>0.36127918056217245</v>
      </c>
      <c r="I2645" s="32">
        <v>620.88888888888891</v>
      </c>
      <c r="J2645" s="32">
        <v>488.88888888888891</v>
      </c>
      <c r="K2645" s="34">
        <f ca="1">IF(ROW()&gt;计算结果!B$18+1,SUM(OFFSET(I2645,0,0,-计算结果!B$18,1))-SUM(OFFSET(J2645,0,0,-计算结果!B$18,1)),SUM(OFFSET(I2645,0,0,-ROW(),1))-SUM(OFFSET(J2645,0,0,-ROW(),1)))</f>
        <v>7961.0000000000146</v>
      </c>
      <c r="L2645" s="35" t="str">
        <f t="shared" ca="1" si="165"/>
        <v>买</v>
      </c>
      <c r="M2645" s="4" t="str">
        <f t="shared" ca="1" si="166"/>
        <v/>
      </c>
      <c r="N2645" s="3">
        <f ca="1">IF(L2644="买",E2645/E2644-1,0)-IF(M2645=1,计算结果!B$17,0)</f>
        <v>1.4653615180071355E-4</v>
      </c>
      <c r="O2645" s="2">
        <f t="shared" ca="1" si="167"/>
        <v>3.4243194513815562</v>
      </c>
      <c r="P2645" s="3">
        <f ca="1">1-O2645/MAX(O$2:O2645)</f>
        <v>0.39313711475898305</v>
      </c>
    </row>
    <row r="2646" spans="1:16" x14ac:dyDescent="0.15">
      <c r="A2646" s="1">
        <v>42333</v>
      </c>
      <c r="B2646">
        <v>3747.76</v>
      </c>
      <c r="C2646">
        <v>3781.86</v>
      </c>
      <c r="D2646">
        <v>3735.72</v>
      </c>
      <c r="E2646" s="2">
        <v>3781.61</v>
      </c>
      <c r="F2646" s="16">
        <v>215125049344</v>
      </c>
      <c r="G2646" s="3">
        <f t="shared" si="164"/>
        <v>7.3843399779962571E-3</v>
      </c>
      <c r="H2646" s="3">
        <f>1-E2646/MAX(E$2:E2646)</f>
        <v>0.35656264888041922</v>
      </c>
      <c r="I2646" s="32">
        <v>887.33121019108285</v>
      </c>
      <c r="J2646" s="32">
        <v>214.33121019108285</v>
      </c>
      <c r="K2646" s="34">
        <f ca="1">IF(ROW()&gt;计算结果!B$18+1,SUM(OFFSET(I2646,0,0,-计算结果!B$18,1))-SUM(OFFSET(J2646,0,0,-计算结果!B$18,1)),SUM(OFFSET(I2646,0,0,-ROW(),1))-SUM(OFFSET(J2646,0,0,-ROW(),1)))</f>
        <v>7583.0000000000073</v>
      </c>
      <c r="L2646" s="35" t="str">
        <f t="shared" ca="1" si="165"/>
        <v>买</v>
      </c>
      <c r="M2646" s="4" t="str">
        <f t="shared" ca="1" si="166"/>
        <v/>
      </c>
      <c r="N2646" s="3">
        <f ca="1">IF(L2645="买",E2646/E2645-1,0)-IF(M2646=1,计算结果!B$17,0)</f>
        <v>7.3843399779962571E-3</v>
      </c>
      <c r="O2646" s="2">
        <f t="shared" ca="1" si="167"/>
        <v>3.4496057904038233</v>
      </c>
      <c r="P2646" s="3">
        <f ca="1">1-O2646/MAX(O$2:O2646)</f>
        <v>0.38865583289433558</v>
      </c>
    </row>
    <row r="2647" spans="1:16" x14ac:dyDescent="0.15">
      <c r="A2647" s="1">
        <v>42334</v>
      </c>
      <c r="B2647">
        <v>3795.25</v>
      </c>
      <c r="C2647">
        <v>3805.84</v>
      </c>
      <c r="D2647">
        <v>3756.82</v>
      </c>
      <c r="E2647" s="2">
        <v>3759.43</v>
      </c>
      <c r="F2647" s="16">
        <v>239797207040</v>
      </c>
      <c r="G2647" s="3">
        <f t="shared" si="164"/>
        <v>-5.8652267156052984E-3</v>
      </c>
      <c r="H2647" s="3">
        <f>1-E2647/MAX(E$2:E2647)</f>
        <v>0.36033655482202409</v>
      </c>
      <c r="I2647" s="32">
        <v>411.56097560975604</v>
      </c>
      <c r="J2647" s="32">
        <v>697.56097560975604</v>
      </c>
      <c r="K2647" s="34">
        <f ca="1">IF(ROW()&gt;计算结果!B$18+1,SUM(OFFSET(I2647,0,0,-计算结果!B$18,1))-SUM(OFFSET(J2647,0,0,-计算结果!B$18,1)),SUM(OFFSET(I2647,0,0,-ROW(),1))-SUM(OFFSET(J2647,0,0,-ROW(),1)))</f>
        <v>7180.0000000000073</v>
      </c>
      <c r="L2647" s="35" t="str">
        <f t="shared" ca="1" si="165"/>
        <v>买</v>
      </c>
      <c r="M2647" s="4" t="str">
        <f t="shared" ca="1" si="166"/>
        <v/>
      </c>
      <c r="N2647" s="3">
        <f ca="1">IF(L2646="买",E2647/E2646-1,0)-IF(M2647=1,计算结果!B$17,0)</f>
        <v>-5.8652267156052984E-3</v>
      </c>
      <c r="O2647" s="2">
        <f t="shared" ca="1" si="167"/>
        <v>3.4293730703636403</v>
      </c>
      <c r="P2647" s="3">
        <f ca="1">1-O2647/MAX(O$2:O2647)</f>
        <v>0.39224150503567323</v>
      </c>
    </row>
    <row r="2648" spans="1:16" x14ac:dyDescent="0.15">
      <c r="A2648" s="1">
        <v>42335</v>
      </c>
      <c r="B2648">
        <v>3739.1</v>
      </c>
      <c r="C2648">
        <v>3742.74</v>
      </c>
      <c r="D2648">
        <v>3534.39</v>
      </c>
      <c r="E2648" s="2">
        <v>3556.99</v>
      </c>
      <c r="F2648" s="16">
        <v>269758169088</v>
      </c>
      <c r="G2648" s="3">
        <f t="shared" si="164"/>
        <v>-5.3848588748826254E-2</v>
      </c>
      <c r="H2648" s="3">
        <f>1-E2648/MAX(E$2:E2648)</f>
        <v>0.39478152861907034</v>
      </c>
      <c r="I2648" s="32">
        <v>53.21052631578948</v>
      </c>
      <c r="J2648" s="32">
        <v>1064.2105263157896</v>
      </c>
      <c r="K2648" s="34">
        <f ca="1">IF(ROW()&gt;计算结果!B$18+1,SUM(OFFSET(I2648,0,0,-计算结果!B$18,1))-SUM(OFFSET(J2648,0,0,-计算结果!B$18,1)),SUM(OFFSET(I2648,0,0,-ROW(),1))-SUM(OFFSET(J2648,0,0,-ROW(),1)))</f>
        <v>6590</v>
      </c>
      <c r="L2648" s="35" t="str">
        <f t="shared" ca="1" si="165"/>
        <v>买</v>
      </c>
      <c r="M2648" s="4" t="str">
        <f t="shared" ca="1" si="166"/>
        <v/>
      </c>
      <c r="N2648" s="3">
        <f ca="1">IF(L2647="买",E2648/E2647-1,0)-IF(M2648=1,计算结果!B$17,0)</f>
        <v>-5.3848588748826254E-2</v>
      </c>
      <c r="O2648" s="2">
        <f t="shared" ca="1" si="167"/>
        <v>3.2447061702313289</v>
      </c>
      <c r="P2648" s="3">
        <f ca="1">1-O2648/MAX(O$2:O2648)</f>
        <v>0.42496844228961284</v>
      </c>
    </row>
    <row r="2649" spans="1:16" x14ac:dyDescent="0.15">
      <c r="A2649" s="1">
        <v>42338</v>
      </c>
      <c r="B2649">
        <v>3554.89</v>
      </c>
      <c r="C2649">
        <v>3587.97</v>
      </c>
      <c r="D2649">
        <v>3455.07</v>
      </c>
      <c r="E2649" s="2">
        <v>3566.41</v>
      </c>
      <c r="F2649" s="16">
        <v>220098281472</v>
      </c>
      <c r="G2649" s="3">
        <f t="shared" si="164"/>
        <v>2.648306573816539E-3</v>
      </c>
      <c r="H2649" s="3">
        <f>1-E2649/MAX(E$2:E2649)</f>
        <v>0.39317872456271696</v>
      </c>
      <c r="I2649" s="32">
        <v>515.66666666666686</v>
      </c>
      <c r="J2649" s="32">
        <v>566.66666666666686</v>
      </c>
      <c r="K2649" s="34">
        <f ca="1">IF(ROW()&gt;计算结果!B$18+1,SUM(OFFSET(I2649,0,0,-计算结果!B$18,1))-SUM(OFFSET(J2649,0,0,-计算结果!B$18,1)),SUM(OFFSET(I2649,0,0,-ROW(),1))-SUM(OFFSET(J2649,0,0,-ROW(),1)))</f>
        <v>5611</v>
      </c>
      <c r="L2649" s="35" t="str">
        <f t="shared" ca="1" si="165"/>
        <v>买</v>
      </c>
      <c r="M2649" s="4" t="str">
        <f t="shared" ca="1" si="166"/>
        <v/>
      </c>
      <c r="N2649" s="3">
        <f ca="1">IF(L2648="买",E2649/E2648-1,0)-IF(M2649=1,计算结果!B$17,0)</f>
        <v>2.648306573816539E-3</v>
      </c>
      <c r="O2649" s="2">
        <f t="shared" ca="1" si="167"/>
        <v>3.2532991469120556</v>
      </c>
      <c r="P2649" s="3">
        <f ca="1">1-O2649/MAX(O$2:O2649)</f>
        <v>0.42344558243517649</v>
      </c>
    </row>
    <row r="2650" spans="1:16" x14ac:dyDescent="0.15">
      <c r="A2650" s="1">
        <v>42339</v>
      </c>
      <c r="B2650">
        <v>3562.32</v>
      </c>
      <c r="C2650">
        <v>3617.31</v>
      </c>
      <c r="D2650">
        <v>3536.12</v>
      </c>
      <c r="E2650" s="2">
        <v>3591.7</v>
      </c>
      <c r="F2650" s="16">
        <v>176598810624</v>
      </c>
      <c r="G2650" s="3">
        <f t="shared" si="164"/>
        <v>7.0911645043614246E-3</v>
      </c>
      <c r="H2650" s="3">
        <f>1-E2650/MAX(E$2:E2650)</f>
        <v>0.38887565507384469</v>
      </c>
      <c r="I2650" s="32">
        <v>706.5</v>
      </c>
      <c r="J2650" s="32">
        <v>392.5</v>
      </c>
      <c r="K2650" s="34">
        <f ca="1">IF(ROW()&gt;计算结果!B$18+1,SUM(OFFSET(I2650,0,0,-计算结果!B$18,1))-SUM(OFFSET(J2650,0,0,-计算结果!B$18,1)),SUM(OFFSET(I2650,0,0,-ROW(),1))-SUM(OFFSET(J2650,0,0,-ROW(),1)))</f>
        <v>5772</v>
      </c>
      <c r="L2650" s="35" t="str">
        <f t="shared" ca="1" si="165"/>
        <v>买</v>
      </c>
      <c r="M2650" s="4" t="str">
        <f t="shared" ca="1" si="166"/>
        <v/>
      </c>
      <c r="N2650" s="3">
        <f ca="1">IF(L2649="买",E2650/E2649-1,0)-IF(M2650=1,计算结果!B$17,0)</f>
        <v>7.0911645043614246E-3</v>
      </c>
      <c r="O2650" s="2">
        <f t="shared" ca="1" si="167"/>
        <v>3.2763688263447075</v>
      </c>
      <c r="P2650" s="3">
        <f ca="1">1-O2650/MAX(O$2:O2650)</f>
        <v>0.4193571402145081</v>
      </c>
    </row>
    <row r="2651" spans="1:16" x14ac:dyDescent="0.15">
      <c r="A2651" s="1">
        <v>42340</v>
      </c>
      <c r="B2651">
        <v>3587.76</v>
      </c>
      <c r="C2651">
        <v>3725.85</v>
      </c>
      <c r="D2651">
        <v>3573.4</v>
      </c>
      <c r="E2651" s="2">
        <v>3721.95</v>
      </c>
      <c r="F2651" s="16">
        <v>260938694656</v>
      </c>
      <c r="G2651" s="3">
        <f t="shared" si="164"/>
        <v>3.626416460172055E-2</v>
      </c>
      <c r="H2651" s="3">
        <f>1-E2651/MAX(E$2:E2651)</f>
        <v>0.36671374123732392</v>
      </c>
      <c r="I2651" s="32">
        <v>569.22222222222172</v>
      </c>
      <c r="J2651" s="32">
        <v>522.22222222222172</v>
      </c>
      <c r="K2651" s="34">
        <f ca="1">IF(ROW()&gt;计算结果!B$18+1,SUM(OFFSET(I2651,0,0,-计算结果!B$18,1))-SUM(OFFSET(J2651,0,0,-计算结果!B$18,1)),SUM(OFFSET(I2651,0,0,-ROW(),1))-SUM(OFFSET(J2651,0,0,-ROW(),1)))</f>
        <v>5331</v>
      </c>
      <c r="L2651" s="35" t="str">
        <f t="shared" ca="1" si="165"/>
        <v>买</v>
      </c>
      <c r="M2651" s="4" t="str">
        <f t="shared" ca="1" si="166"/>
        <v/>
      </c>
      <c r="N2651" s="3">
        <f ca="1">IF(L2650="买",E2651/E2650-1,0)-IF(M2651=1,计算结果!B$17,0)</f>
        <v>3.626416460172055E-2</v>
      </c>
      <c r="O2651" s="2">
        <f t="shared" ca="1" si="167"/>
        <v>3.3951836047592181</v>
      </c>
      <c r="P2651" s="3">
        <f ca="1">1-O2651/MAX(O$2:O2651)</f>
        <v>0.39830061197243316</v>
      </c>
    </row>
    <row r="2652" spans="1:16" x14ac:dyDescent="0.15">
      <c r="A2652" s="1">
        <v>42341</v>
      </c>
      <c r="B2652">
        <v>3709.55</v>
      </c>
      <c r="C2652">
        <v>3758.45</v>
      </c>
      <c r="D2652">
        <v>3693.14</v>
      </c>
      <c r="E2652" s="2">
        <v>3749.3</v>
      </c>
      <c r="F2652" s="16">
        <v>236698992640</v>
      </c>
      <c r="G2652" s="3">
        <f t="shared" si="164"/>
        <v>7.3482986069131062E-3</v>
      </c>
      <c r="H2652" s="3">
        <f>1-E2652/MAX(E$2:E2652)</f>
        <v>0.36206016470428093</v>
      </c>
      <c r="I2652" s="32">
        <v>981.92307692307691</v>
      </c>
      <c r="J2652" s="32">
        <v>130.92307692307691</v>
      </c>
      <c r="K2652" s="34">
        <f ca="1">IF(ROW()&gt;计算结果!B$18+1,SUM(OFFSET(I2652,0,0,-计算结果!B$18,1))-SUM(OFFSET(J2652,0,0,-计算结果!B$18,1)),SUM(OFFSET(I2652,0,0,-ROW(),1))-SUM(OFFSET(J2652,0,0,-ROW(),1)))</f>
        <v>7176.0000000000073</v>
      </c>
      <c r="L2652" s="35" t="str">
        <f t="shared" ca="1" si="165"/>
        <v>买</v>
      </c>
      <c r="M2652" s="4" t="str">
        <f t="shared" ca="1" si="166"/>
        <v/>
      </c>
      <c r="N2652" s="3">
        <f ca="1">IF(L2651="买",E2652/E2651-1,0)-IF(M2652=1,计算结果!B$17,0)</f>
        <v>7.3482986069131062E-3</v>
      </c>
      <c r="O2652" s="2">
        <f t="shared" ca="1" si="167"/>
        <v>3.4201324277122844</v>
      </c>
      <c r="P2652" s="3">
        <f ca="1">1-O2652/MAX(O$2:O2652)</f>
        <v>0.3938791451976098</v>
      </c>
    </row>
    <row r="2653" spans="1:16" x14ac:dyDescent="0.15">
      <c r="A2653" s="1">
        <v>42342</v>
      </c>
      <c r="B2653">
        <v>3719.73</v>
      </c>
      <c r="C2653">
        <v>3726.12</v>
      </c>
      <c r="D2653">
        <v>3667.29</v>
      </c>
      <c r="E2653" s="2">
        <v>3677.59</v>
      </c>
      <c r="F2653" s="16">
        <v>196455596032</v>
      </c>
      <c r="G2653" s="3">
        <f t="shared" si="164"/>
        <v>-1.9126236897554216E-2</v>
      </c>
      <c r="H2653" s="3">
        <f>1-E2653/MAX(E$2:E2653)</f>
        <v>0.37426155312053355</v>
      </c>
      <c r="I2653" s="32">
        <v>363.69230769230768</v>
      </c>
      <c r="J2653" s="32">
        <v>757.69230769230762</v>
      </c>
      <c r="K2653" s="34">
        <f ca="1">IF(ROW()&gt;计算结果!B$18+1,SUM(OFFSET(I2653,0,0,-计算结果!B$18,1))-SUM(OFFSET(J2653,0,0,-计算结果!B$18,1)),SUM(OFFSET(I2653,0,0,-ROW(),1))-SUM(OFFSET(J2653,0,0,-ROW(),1)))</f>
        <v>5995</v>
      </c>
      <c r="L2653" s="35" t="str">
        <f t="shared" ca="1" si="165"/>
        <v>买</v>
      </c>
      <c r="M2653" s="4" t="str">
        <f t="shared" ca="1" si="166"/>
        <v/>
      </c>
      <c r="N2653" s="3">
        <f ca="1">IF(L2652="买",E2653/E2652-1,0)-IF(M2653=1,计算结果!B$17,0)</f>
        <v>-1.9126236897554216E-2</v>
      </c>
      <c r="O2653" s="2">
        <f t="shared" ca="1" si="167"/>
        <v>3.354718164678852</v>
      </c>
      <c r="P2653" s="3">
        <f ca="1">1-O2653/MAX(O$2:O2653)</f>
        <v>0.40547195625510835</v>
      </c>
    </row>
    <row r="2654" spans="1:16" x14ac:dyDescent="0.15">
      <c r="A2654" s="1">
        <v>42345</v>
      </c>
      <c r="B2654">
        <v>3681.58</v>
      </c>
      <c r="C2654">
        <v>3699.34</v>
      </c>
      <c r="D2654">
        <v>3658.58</v>
      </c>
      <c r="E2654" s="2">
        <v>3687.61</v>
      </c>
      <c r="F2654" s="16">
        <v>161220067328</v>
      </c>
      <c r="G2654" s="3">
        <f t="shared" si="164"/>
        <v>2.7246104106222191E-3</v>
      </c>
      <c r="H2654" s="3">
        <f>1-E2654/MAX(E$2:E2654)</f>
        <v>0.37255665963383922</v>
      </c>
      <c r="I2654" s="32">
        <v>769.07518796992474</v>
      </c>
      <c r="J2654" s="32">
        <v>330.07518796992474</v>
      </c>
      <c r="K2654" s="34">
        <f ca="1">IF(ROW()&gt;计算结果!B$18+1,SUM(OFFSET(I2654,0,0,-计算结果!B$18,1))-SUM(OFFSET(J2654,0,0,-计算结果!B$18,1)),SUM(OFFSET(I2654,0,0,-ROW(),1))-SUM(OFFSET(J2654,0,0,-ROW(),1)))</f>
        <v>7235</v>
      </c>
      <c r="L2654" s="35" t="str">
        <f t="shared" ca="1" si="165"/>
        <v>买</v>
      </c>
      <c r="M2654" s="4" t="str">
        <f t="shared" ca="1" si="166"/>
        <v/>
      </c>
      <c r="N2654" s="3">
        <f ca="1">IF(L2653="买",E2654/E2653-1,0)-IF(M2654=1,计算结果!B$17,0)</f>
        <v>2.7246104106222191E-3</v>
      </c>
      <c r="O2654" s="2">
        <f t="shared" ca="1" si="167"/>
        <v>3.3638584647150394</v>
      </c>
      <c r="P2654" s="3">
        <f ca="1">1-O2654/MAX(O$2:O2654)</f>
        <v>0.40385209895771412</v>
      </c>
    </row>
    <row r="2655" spans="1:16" x14ac:dyDescent="0.15">
      <c r="A2655" s="1">
        <v>42346</v>
      </c>
      <c r="B2655">
        <v>3668.84</v>
      </c>
      <c r="C2655">
        <v>3668.84</v>
      </c>
      <c r="D2655">
        <v>3619.44</v>
      </c>
      <c r="E2655" s="2">
        <v>3623.02</v>
      </c>
      <c r="F2655" s="16">
        <v>163317235712</v>
      </c>
      <c r="G2655" s="3">
        <f t="shared" si="164"/>
        <v>-1.7515409709812135E-2</v>
      </c>
      <c r="H2655" s="3">
        <f>1-E2655/MAX(E$2:E2655)</f>
        <v>0.38354658681004561</v>
      </c>
      <c r="I2655" s="32">
        <v>189</v>
      </c>
      <c r="J2655" s="32">
        <v>945</v>
      </c>
      <c r="K2655" s="34">
        <f ca="1">IF(ROW()&gt;计算结果!B$18+1,SUM(OFFSET(I2655,0,0,-计算结果!B$18,1))-SUM(OFFSET(J2655,0,0,-计算结果!B$18,1)),SUM(OFFSET(I2655,0,0,-ROW(),1))-SUM(OFFSET(J2655,0,0,-ROW(),1)))</f>
        <v>7443.9999999999927</v>
      </c>
      <c r="L2655" s="35" t="str">
        <f t="shared" ca="1" si="165"/>
        <v>买</v>
      </c>
      <c r="M2655" s="4" t="str">
        <f t="shared" ca="1" si="166"/>
        <v/>
      </c>
      <c r="N2655" s="3">
        <f ca="1">IF(L2654="买",E2655/E2654-1,0)-IF(M2655=1,计算结果!B$17,0)</f>
        <v>-1.7515409709812135E-2</v>
      </c>
      <c r="O2655" s="2">
        <f t="shared" ca="1" si="167"/>
        <v>3.3049391054997357</v>
      </c>
      <c r="P2655" s="3">
        <f ca="1">1-O2655/MAX(O$2:O2655)</f>
        <v>0.41429387369211434</v>
      </c>
    </row>
    <row r="2656" spans="1:16" x14ac:dyDescent="0.15">
      <c r="A2656" s="1">
        <v>42347</v>
      </c>
      <c r="B2656">
        <v>3613.42</v>
      </c>
      <c r="C2656">
        <v>3655.16</v>
      </c>
      <c r="D2656">
        <v>3611.49</v>
      </c>
      <c r="E2656" s="2">
        <v>3635.94</v>
      </c>
      <c r="F2656" s="16">
        <v>154319994880</v>
      </c>
      <c r="G2656" s="3">
        <f t="shared" si="164"/>
        <v>3.5660857516657263E-3</v>
      </c>
      <c r="H2656" s="3">
        <f>1-E2656/MAX(E$2:E2656)</f>
        <v>0.38134826107670317</v>
      </c>
      <c r="I2656" s="32">
        <v>470.06896551724128</v>
      </c>
      <c r="J2656" s="32">
        <v>662.06896551724128</v>
      </c>
      <c r="K2656" s="34">
        <f ca="1">IF(ROW()&gt;计算结果!B$18+1,SUM(OFFSET(I2656,0,0,-计算结果!B$18,1))-SUM(OFFSET(J2656,0,0,-计算结果!B$18,1)),SUM(OFFSET(I2656,0,0,-ROW(),1))-SUM(OFFSET(J2656,0,0,-ROW(),1)))</f>
        <v>8303.9999999999854</v>
      </c>
      <c r="L2656" s="35" t="str">
        <f t="shared" ca="1" si="165"/>
        <v>买</v>
      </c>
      <c r="M2656" s="4" t="str">
        <f t="shared" ca="1" si="166"/>
        <v/>
      </c>
      <c r="N2656" s="3">
        <f ca="1">IF(L2655="买",E2656/E2655-1,0)-IF(M2656=1,计算结果!B$17,0)</f>
        <v>3.5660857516657263E-3</v>
      </c>
      <c r="O2656" s="2">
        <f t="shared" ca="1" si="167"/>
        <v>3.3167248017539812</v>
      </c>
      <c r="P2656" s="3">
        <f ca="1">1-O2656/MAX(O$2:O2656)</f>
        <v>0.41220519542042444</v>
      </c>
    </row>
    <row r="2657" spans="1:16" x14ac:dyDescent="0.15">
      <c r="A2657" s="1">
        <v>42348</v>
      </c>
      <c r="B2657">
        <v>3634.37</v>
      </c>
      <c r="C2657">
        <v>3678.32</v>
      </c>
      <c r="D2657">
        <v>3615.99</v>
      </c>
      <c r="E2657" s="2">
        <v>3623.08</v>
      </c>
      <c r="F2657" s="16">
        <v>168622194688</v>
      </c>
      <c r="G2657" s="3">
        <f t="shared" si="164"/>
        <v>-3.5369120502538598E-3</v>
      </c>
      <c r="H2657" s="3">
        <f>1-E2657/MAX(E$2:E2657)</f>
        <v>0.38353637786701145</v>
      </c>
      <c r="I2657" s="32">
        <v>426.66666666666669</v>
      </c>
      <c r="J2657" s="32">
        <v>666.66666666666674</v>
      </c>
      <c r="K2657" s="34">
        <f ca="1">IF(ROW()&gt;计算结果!B$18+1,SUM(OFFSET(I2657,0,0,-计算结果!B$18,1))-SUM(OFFSET(J2657,0,0,-计算结果!B$18,1)),SUM(OFFSET(I2657,0,0,-ROW(),1))-SUM(OFFSET(J2657,0,0,-ROW(),1)))</f>
        <v>9083.9999999999854</v>
      </c>
      <c r="L2657" s="35" t="str">
        <f t="shared" ca="1" si="165"/>
        <v>买</v>
      </c>
      <c r="M2657" s="4" t="str">
        <f t="shared" ca="1" si="166"/>
        <v/>
      </c>
      <c r="N2657" s="3">
        <f ca="1">IF(L2656="买",E2657/E2656-1,0)-IF(M2657=1,计算结果!B$17,0)</f>
        <v>-3.5369120502538598E-3</v>
      </c>
      <c r="O2657" s="2">
        <f t="shared" ca="1" si="167"/>
        <v>3.3049938378352817</v>
      </c>
      <c r="P2657" s="3">
        <f ca="1">1-O2657/MAX(O$2:O2657)</f>
        <v>0.41428417394781858</v>
      </c>
    </row>
    <row r="2658" spans="1:16" x14ac:dyDescent="0.15">
      <c r="A2658" s="1">
        <v>42349</v>
      </c>
      <c r="B2658">
        <v>3605.37</v>
      </c>
      <c r="C2658">
        <v>3630.74</v>
      </c>
      <c r="D2658">
        <v>3578.15</v>
      </c>
      <c r="E2658" s="2">
        <v>3608.06</v>
      </c>
      <c r="F2658" s="16">
        <v>145248632832</v>
      </c>
      <c r="G2658" s="3">
        <f t="shared" si="164"/>
        <v>-4.1456440376695936E-3</v>
      </c>
      <c r="H2658" s="3">
        <f>1-E2658/MAX(E$2:E2658)</f>
        <v>0.38609201660654735</v>
      </c>
      <c r="I2658" s="32">
        <v>392.42553191489361</v>
      </c>
      <c r="J2658" s="32">
        <v>740.42553191489355</v>
      </c>
      <c r="K2658" s="34">
        <f ca="1">IF(ROW()&gt;计算结果!B$18+1,SUM(OFFSET(I2658,0,0,-计算结果!B$18,1))-SUM(OFFSET(J2658,0,0,-计算结果!B$18,1)),SUM(OFFSET(I2658,0,0,-ROW(),1))-SUM(OFFSET(J2658,0,0,-ROW(),1)))</f>
        <v>9085.9999999999782</v>
      </c>
      <c r="L2658" s="35" t="str">
        <f t="shared" ca="1" si="165"/>
        <v>买</v>
      </c>
      <c r="M2658" s="4" t="str">
        <f t="shared" ca="1" si="166"/>
        <v/>
      </c>
      <c r="N2658" s="3">
        <f ca="1">IF(L2657="买",E2658/E2657-1,0)-IF(M2658=1,计算结果!B$17,0)</f>
        <v>-4.1456440376695936E-3</v>
      </c>
      <c r="O2658" s="2">
        <f t="shared" ca="1" si="167"/>
        <v>3.291292509836925</v>
      </c>
      <c r="P2658" s="3">
        <f ca="1">1-O2658/MAX(O$2:O2658)</f>
        <v>0.41671234326986062</v>
      </c>
    </row>
    <row r="2659" spans="1:16" x14ac:dyDescent="0.15">
      <c r="A2659" s="1">
        <v>42352</v>
      </c>
      <c r="B2659">
        <v>3573.88</v>
      </c>
      <c r="C2659">
        <v>3712.5</v>
      </c>
      <c r="D2659">
        <v>3571</v>
      </c>
      <c r="E2659" s="2">
        <v>3711.32</v>
      </c>
      <c r="F2659" s="16">
        <v>203291508736</v>
      </c>
      <c r="G2659" s="3">
        <f t="shared" si="164"/>
        <v>2.8619257994600966E-2</v>
      </c>
      <c r="H2659" s="3">
        <f>1-E2659/MAX(E$2:E2659)</f>
        <v>0.36852242564486482</v>
      </c>
      <c r="I2659" s="32">
        <v>1006.984520123839</v>
      </c>
      <c r="J2659" s="32">
        <v>134.98452012383905</v>
      </c>
      <c r="K2659" s="34">
        <f ca="1">IF(ROW()&gt;计算结果!B$18+1,SUM(OFFSET(I2659,0,0,-计算结果!B$18,1))-SUM(OFFSET(J2659,0,0,-计算结果!B$18,1)),SUM(OFFSET(I2659,0,0,-ROW(),1))-SUM(OFFSET(J2659,0,0,-ROW(),1)))</f>
        <v>9078.9999999999782</v>
      </c>
      <c r="L2659" s="35" t="str">
        <f t="shared" ca="1" si="165"/>
        <v>买</v>
      </c>
      <c r="M2659" s="4" t="str">
        <f t="shared" ca="1" si="166"/>
        <v/>
      </c>
      <c r="N2659" s="3">
        <f ca="1">IF(L2658="买",E2659/E2658-1,0)-IF(M2659=1,计算结果!B$17,0)</f>
        <v>2.8619257994600966E-2</v>
      </c>
      <c r="O2659" s="2">
        <f t="shared" ca="1" si="167"/>
        <v>3.3854868593116456</v>
      </c>
      <c r="P2659" s="3">
        <f ca="1">1-O2659/MAX(O$2:O2659)</f>
        <v>0.40001908333683445</v>
      </c>
    </row>
    <row r="2660" spans="1:16" x14ac:dyDescent="0.15">
      <c r="A2660" s="1">
        <v>42353</v>
      </c>
      <c r="B2660">
        <v>3707.73</v>
      </c>
      <c r="C2660">
        <v>3717.36</v>
      </c>
      <c r="D2660">
        <v>3679.23</v>
      </c>
      <c r="E2660" s="2">
        <v>3694.39</v>
      </c>
      <c r="F2660" s="16">
        <v>186795458560</v>
      </c>
      <c r="G2660" s="3">
        <f t="shared" si="164"/>
        <v>-4.5617192804716655E-3</v>
      </c>
      <c r="H2660" s="3">
        <f>1-E2660/MAX(E$2:E2660)</f>
        <v>0.3714030490709862</v>
      </c>
      <c r="I2660" s="32">
        <v>706.71428571428578</v>
      </c>
      <c r="J2660" s="32">
        <v>415.71428571428578</v>
      </c>
      <c r="K2660" s="34">
        <f ca="1">IF(ROW()&gt;计算结果!B$18+1,SUM(OFFSET(I2660,0,0,-计算结果!B$18,1))-SUM(OFFSET(J2660,0,0,-计算结果!B$18,1)),SUM(OFFSET(I2660,0,0,-ROW(),1))-SUM(OFFSET(J2660,0,0,-ROW(),1)))</f>
        <v>8338.9999999999854</v>
      </c>
      <c r="L2660" s="35" t="str">
        <f t="shared" ca="1" si="165"/>
        <v>买</v>
      </c>
      <c r="M2660" s="4" t="str">
        <f t="shared" ca="1" si="166"/>
        <v/>
      </c>
      <c r="N2660" s="3">
        <f ca="1">IF(L2659="买",E2660/E2659-1,0)-IF(M2660=1,计算结果!B$17,0)</f>
        <v>-4.5617192804716655E-3</v>
      </c>
      <c r="O2660" s="2">
        <f t="shared" ca="1" si="167"/>
        <v>3.3700432186317402</v>
      </c>
      <c r="P2660" s="3">
        <f ca="1">1-O2660/MAX(O$2:O2660)</f>
        <v>0.40275602785229192</v>
      </c>
    </row>
    <row r="2661" spans="1:16" x14ac:dyDescent="0.15">
      <c r="A2661" s="1">
        <v>42354</v>
      </c>
      <c r="B2661">
        <v>3703.95</v>
      </c>
      <c r="C2661">
        <v>3713.09</v>
      </c>
      <c r="D2661">
        <v>3677.45</v>
      </c>
      <c r="E2661" s="2">
        <v>3685.44</v>
      </c>
      <c r="F2661" s="16">
        <v>160118243328</v>
      </c>
      <c r="G2661" s="3">
        <f t="shared" si="164"/>
        <v>-2.4225920923345301E-3</v>
      </c>
      <c r="H2661" s="3">
        <f>1-E2661/MAX(E$2:E2661)</f>
        <v>0.37292588307357244</v>
      </c>
      <c r="I2661" s="32">
        <v>619.66666666666663</v>
      </c>
      <c r="J2661" s="32">
        <v>476.66666666666663</v>
      </c>
      <c r="K2661" s="34">
        <f ca="1">IF(ROW()&gt;计算结果!B$18+1,SUM(OFFSET(I2661,0,0,-计算结果!B$18,1))-SUM(OFFSET(J2661,0,0,-计算结果!B$18,1)),SUM(OFFSET(I2661,0,0,-ROW(),1))-SUM(OFFSET(J2661,0,0,-ROW(),1)))</f>
        <v>9120.9999999999854</v>
      </c>
      <c r="L2661" s="35" t="str">
        <f t="shared" ca="1" si="165"/>
        <v>买</v>
      </c>
      <c r="M2661" s="4" t="str">
        <f t="shared" ca="1" si="166"/>
        <v/>
      </c>
      <c r="N2661" s="3">
        <f ca="1">IF(L2660="买",E2661/E2660-1,0)-IF(M2661=1,计算结果!B$17,0)</f>
        <v>-2.4225920923345301E-3</v>
      </c>
      <c r="O2661" s="2">
        <f t="shared" ca="1" si="167"/>
        <v>3.3618789785794574</v>
      </c>
      <c r="P2661" s="3">
        <f ca="1">1-O2661/MAX(O$2:O2661)</f>
        <v>0.40420290637641143</v>
      </c>
    </row>
    <row r="2662" spans="1:16" x14ac:dyDescent="0.15">
      <c r="A2662" s="1">
        <v>42355</v>
      </c>
      <c r="B2662">
        <v>3712.78</v>
      </c>
      <c r="C2662">
        <v>3768.84</v>
      </c>
      <c r="D2662">
        <v>3709.85</v>
      </c>
      <c r="E2662" s="2">
        <v>3755.89</v>
      </c>
      <c r="F2662" s="16">
        <v>242543820800</v>
      </c>
      <c r="G2662" s="3">
        <f t="shared" si="164"/>
        <v>1.9115763653729134E-2</v>
      </c>
      <c r="H2662" s="3">
        <f>1-E2662/MAX(E$2:E2662)</f>
        <v>0.36093888246103589</v>
      </c>
      <c r="I2662" s="32">
        <v>1114.9978652028058</v>
      </c>
      <c r="J2662" s="32">
        <v>32.99786520280577</v>
      </c>
      <c r="K2662" s="34">
        <f ca="1">IF(ROW()&gt;计算结果!B$18+1,SUM(OFFSET(I2662,0,0,-计算结果!B$18,1))-SUM(OFFSET(J2662,0,0,-计算结果!B$18,1)),SUM(OFFSET(I2662,0,0,-ROW(),1))-SUM(OFFSET(J2662,0,0,-ROW(),1)))</f>
        <v>10926.999999999978</v>
      </c>
      <c r="L2662" s="35" t="str">
        <f t="shared" ca="1" si="165"/>
        <v>买</v>
      </c>
      <c r="M2662" s="4" t="str">
        <f t="shared" ca="1" si="166"/>
        <v/>
      </c>
      <c r="N2662" s="3">
        <f ca="1">IF(L2661="买",E2662/E2661-1,0)-IF(M2662=1,计算结果!B$17,0)</f>
        <v>1.9115763653729134E-2</v>
      </c>
      <c r="O2662" s="2">
        <f t="shared" ca="1" si="167"/>
        <v>3.4261438625664224</v>
      </c>
      <c r="P2662" s="3">
        <f ca="1">1-O2662/MAX(O$2:O2662)</f>
        <v>0.39281378994912419</v>
      </c>
    </row>
    <row r="2663" spans="1:16" x14ac:dyDescent="0.15">
      <c r="A2663" s="1">
        <v>42356</v>
      </c>
      <c r="B2663">
        <v>3754.96</v>
      </c>
      <c r="C2663">
        <v>3810.22</v>
      </c>
      <c r="D2663">
        <v>3750.93</v>
      </c>
      <c r="E2663" s="2">
        <v>3767.91</v>
      </c>
      <c r="F2663" s="16">
        <v>232281456640</v>
      </c>
      <c r="G2663" s="3">
        <f t="shared" si="164"/>
        <v>3.2003067182477807E-3</v>
      </c>
      <c r="H2663" s="3">
        <f>1-E2663/MAX(E$2:E2663)</f>
        <v>0.35889369087320488</v>
      </c>
      <c r="I2663" s="32">
        <v>481.33333333333331</v>
      </c>
      <c r="J2663" s="32">
        <v>633.33333333333326</v>
      </c>
      <c r="K2663" s="34">
        <f ca="1">IF(ROW()&gt;计算结果!B$18+1,SUM(OFFSET(I2663,0,0,-计算结果!B$18,1))-SUM(OFFSET(J2663,0,0,-计算结果!B$18,1)),SUM(OFFSET(I2663,0,0,-ROW(),1))-SUM(OFFSET(J2663,0,0,-ROW(),1)))</f>
        <v>11274.999999999989</v>
      </c>
      <c r="L2663" s="35" t="str">
        <f t="shared" ca="1" si="165"/>
        <v>买</v>
      </c>
      <c r="M2663" s="4" t="str">
        <f t="shared" ca="1" si="166"/>
        <v/>
      </c>
      <c r="N2663" s="3">
        <f ca="1">IF(L2662="买",E2663/E2662-1,0)-IF(M2663=1,计算结果!B$17,0)</f>
        <v>3.2003067182477807E-3</v>
      </c>
      <c r="O2663" s="2">
        <f t="shared" ca="1" si="167"/>
        <v>3.4371085737874774</v>
      </c>
      <c r="P2663" s="3">
        <f ca="1">1-O2663/MAX(O$2:O2663)</f>
        <v>0.39087060784187089</v>
      </c>
    </row>
    <row r="2664" spans="1:16" x14ac:dyDescent="0.15">
      <c r="A2664" s="1">
        <v>42359</v>
      </c>
      <c r="B2664">
        <v>3762.1</v>
      </c>
      <c r="C2664">
        <v>3877.82</v>
      </c>
      <c r="D2664">
        <v>3759.99</v>
      </c>
      <c r="E2664" s="2">
        <v>3865.96</v>
      </c>
      <c r="F2664" s="16">
        <v>289905278976</v>
      </c>
      <c r="G2664" s="3">
        <f t="shared" si="164"/>
        <v>2.6022383761820311E-2</v>
      </c>
      <c r="H2664" s="3">
        <f>1-E2664/MAX(E$2:E2664)</f>
        <v>0.34221057646498332</v>
      </c>
      <c r="I2664" s="32">
        <v>880</v>
      </c>
      <c r="J2664" s="32">
        <v>250</v>
      </c>
      <c r="K2664" s="34">
        <f ca="1">IF(ROW()&gt;计算结果!B$18+1,SUM(OFFSET(I2664,0,0,-计算结果!B$18,1))-SUM(OFFSET(J2664,0,0,-计算结果!B$18,1)),SUM(OFFSET(I2664,0,0,-ROW(),1))-SUM(OFFSET(J2664,0,0,-ROW(),1)))</f>
        <v>11476.999999999982</v>
      </c>
      <c r="L2664" s="35" t="str">
        <f t="shared" ca="1" si="165"/>
        <v>买</v>
      </c>
      <c r="M2664" s="4" t="str">
        <f t="shared" ca="1" si="166"/>
        <v/>
      </c>
      <c r="N2664" s="3">
        <f ca="1">IF(L2663="买",E2664/E2663-1,0)-IF(M2664=1,计算结果!B$17,0)</f>
        <v>2.6022383761820311E-2</v>
      </c>
      <c r="O2664" s="2">
        <f t="shared" ca="1" si="167"/>
        <v>3.526550332125618</v>
      </c>
      <c r="P2664" s="3">
        <f ca="1">1-O2664/MAX(O$2:O2664)</f>
        <v>0.37501960903852771</v>
      </c>
    </row>
    <row r="2665" spans="1:16" x14ac:dyDescent="0.15">
      <c r="A2665" s="1">
        <v>42360</v>
      </c>
      <c r="B2665">
        <v>3872.1</v>
      </c>
      <c r="C2665">
        <v>3880.47</v>
      </c>
      <c r="D2665">
        <v>3841.59</v>
      </c>
      <c r="E2665" s="2">
        <v>3876.73</v>
      </c>
      <c r="F2665" s="16">
        <v>243797360640</v>
      </c>
      <c r="G2665" s="3">
        <f t="shared" si="164"/>
        <v>2.7858539664145088E-3</v>
      </c>
      <c r="H2665" s="3">
        <f>1-E2665/MAX(E$2:E2665)</f>
        <v>0.34037807119036279</v>
      </c>
      <c r="I2665" s="32">
        <v>710.10810810810813</v>
      </c>
      <c r="J2665" s="32">
        <v>408.10810810810813</v>
      </c>
      <c r="K2665" s="34">
        <f ca="1">IF(ROW()&gt;计算结果!B$18+1,SUM(OFFSET(I2665,0,0,-计算结果!B$18,1))-SUM(OFFSET(J2665,0,0,-计算结果!B$18,1)),SUM(OFFSET(I2665,0,0,-ROW(),1))-SUM(OFFSET(J2665,0,0,-ROW(),1)))</f>
        <v>10810.999999999989</v>
      </c>
      <c r="L2665" s="35" t="str">
        <f t="shared" ca="1" si="165"/>
        <v>买</v>
      </c>
      <c r="M2665" s="4" t="str">
        <f t="shared" ca="1" si="166"/>
        <v/>
      </c>
      <c r="N2665" s="3">
        <f ca="1">IF(L2664="买",E2665/E2664-1,0)-IF(M2665=1,计算结果!B$17,0)</f>
        <v>2.7858539664145088E-3</v>
      </c>
      <c r="O2665" s="2">
        <f t="shared" ca="1" si="167"/>
        <v>3.5363747863561303</v>
      </c>
      <c r="P2665" s="3">
        <f ca="1">1-O2665/MAX(O$2:O2665)</f>
        <v>0.37327850493743642</v>
      </c>
    </row>
    <row r="2666" spans="1:16" x14ac:dyDescent="0.15">
      <c r="A2666" s="1">
        <v>42361</v>
      </c>
      <c r="B2666">
        <v>3877.87</v>
      </c>
      <c r="C2666">
        <v>3926.69</v>
      </c>
      <c r="D2666">
        <v>3862.96</v>
      </c>
      <c r="E2666" s="2">
        <v>3866.38</v>
      </c>
      <c r="F2666" s="16">
        <v>294710771712</v>
      </c>
      <c r="G2666" s="3">
        <f t="shared" si="164"/>
        <v>-2.6697758162161911E-3</v>
      </c>
      <c r="H2666" s="3">
        <f>1-E2666/MAX(E$2:E2666)</f>
        <v>0.34213911386374463</v>
      </c>
      <c r="I2666" s="32">
        <v>358.62962962962962</v>
      </c>
      <c r="J2666" s="32">
        <v>779.62962962962956</v>
      </c>
      <c r="K2666" s="34">
        <f ca="1">IF(ROW()&gt;计算结果!B$18+1,SUM(OFFSET(I2666,0,0,-计算结果!B$18,1))-SUM(OFFSET(J2666,0,0,-计算结果!B$18,1)),SUM(OFFSET(I2666,0,0,-ROW(),1))-SUM(OFFSET(J2666,0,0,-ROW(),1)))</f>
        <v>9399.9999999999854</v>
      </c>
      <c r="L2666" s="35" t="str">
        <f t="shared" ca="1" si="165"/>
        <v>买</v>
      </c>
      <c r="M2666" s="4" t="str">
        <f t="shared" ca="1" si="166"/>
        <v/>
      </c>
      <c r="N2666" s="3">
        <f ca="1">IF(L2665="买",E2666/E2665-1,0)-IF(M2666=1,计算结果!B$17,0)</f>
        <v>-2.6697758162161911E-3</v>
      </c>
      <c r="O2666" s="2">
        <f t="shared" ca="1" si="167"/>
        <v>3.5269334584744398</v>
      </c>
      <c r="P2666" s="3">
        <f ca="1">1-O2666/MAX(O$2:O2666)</f>
        <v>0.37495171082845735</v>
      </c>
    </row>
    <row r="2667" spans="1:16" x14ac:dyDescent="0.15">
      <c r="A2667" s="1">
        <v>42362</v>
      </c>
      <c r="B2667">
        <v>3858.13</v>
      </c>
      <c r="C2667">
        <v>3867.68</v>
      </c>
      <c r="D2667">
        <v>3787.08</v>
      </c>
      <c r="E2667" s="2">
        <v>3829.4</v>
      </c>
      <c r="F2667" s="16">
        <v>203683545088</v>
      </c>
      <c r="G2667" s="3">
        <f t="shared" si="164"/>
        <v>-9.5645021958524756E-3</v>
      </c>
      <c r="H2667" s="3">
        <f>1-E2667/MAX(E$2:E2667)</f>
        <v>0.34843122575376029</v>
      </c>
      <c r="I2667" s="32">
        <v>440.99999999999994</v>
      </c>
      <c r="J2667" s="32">
        <v>700</v>
      </c>
      <c r="K2667" s="34">
        <f ca="1">IF(ROW()&gt;计算结果!B$18+1,SUM(OFFSET(I2667,0,0,-计算结果!B$18,1))-SUM(OFFSET(J2667,0,0,-计算结果!B$18,1)),SUM(OFFSET(I2667,0,0,-ROW(),1))-SUM(OFFSET(J2667,0,0,-ROW(),1)))</f>
        <v>9836.9999999999782</v>
      </c>
      <c r="L2667" s="35" t="str">
        <f t="shared" ca="1" si="165"/>
        <v>买</v>
      </c>
      <c r="M2667" s="4" t="str">
        <f t="shared" ca="1" si="166"/>
        <v/>
      </c>
      <c r="N2667" s="3">
        <f ca="1">IF(L2666="买",E2667/E2666-1,0)-IF(M2667=1,计算结果!B$17,0)</f>
        <v>-9.5645021958524756E-3</v>
      </c>
      <c r="O2667" s="2">
        <f t="shared" ca="1" si="167"/>
        <v>3.4932000956662357</v>
      </c>
      <c r="P2667" s="3">
        <f ca="1">1-O2667/MAX(O$2:O2667)</f>
        <v>0.38092998656275245</v>
      </c>
    </row>
    <row r="2668" spans="1:16" x14ac:dyDescent="0.15">
      <c r="A2668" s="1">
        <v>42363</v>
      </c>
      <c r="B2668">
        <v>3832.08</v>
      </c>
      <c r="C2668">
        <v>3848.02</v>
      </c>
      <c r="D2668">
        <v>3813.2</v>
      </c>
      <c r="E2668" s="2">
        <v>3838.2</v>
      </c>
      <c r="F2668" s="16">
        <v>163314515968</v>
      </c>
      <c r="G2668" s="3">
        <f t="shared" si="164"/>
        <v>2.2980101321354862E-3</v>
      </c>
      <c r="H2668" s="3">
        <f>1-E2668/MAX(E$2:E2668)</f>
        <v>0.34693391410875929</v>
      </c>
      <c r="I2668" s="32">
        <v>818.83132530120474</v>
      </c>
      <c r="J2668" s="32">
        <v>307.83132530120474</v>
      </c>
      <c r="K2668" s="34">
        <f ca="1">IF(ROW()&gt;计算结果!B$18+1,SUM(OFFSET(I2668,0,0,-计算结果!B$18,1))-SUM(OFFSET(J2668,0,0,-计算结果!B$18,1)),SUM(OFFSET(I2668,0,0,-ROW(),1))-SUM(OFFSET(J2668,0,0,-ROW(),1)))</f>
        <v>10013.999999999978</v>
      </c>
      <c r="L2668" s="35" t="str">
        <f t="shared" ca="1" si="165"/>
        <v>买</v>
      </c>
      <c r="M2668" s="4" t="str">
        <f t="shared" ca="1" si="166"/>
        <v/>
      </c>
      <c r="N2668" s="3">
        <f ca="1">IF(L2667="买",E2668/E2667-1,0)-IF(M2668=1,计算结果!B$17,0)</f>
        <v>2.2980101321354862E-3</v>
      </c>
      <c r="O2668" s="2">
        <f t="shared" ca="1" si="167"/>
        <v>3.5012275048796533</v>
      </c>
      <c r="P2668" s="3">
        <f ca="1">1-O2668/MAX(O$2:O2668)</f>
        <v>0.37950735739937236</v>
      </c>
    </row>
    <row r="2669" spans="1:16" x14ac:dyDescent="0.15">
      <c r="A2669" s="1">
        <v>42366</v>
      </c>
      <c r="B2669">
        <v>3847.53</v>
      </c>
      <c r="C2669">
        <v>3853.39</v>
      </c>
      <c r="D2669">
        <v>3727.63</v>
      </c>
      <c r="E2669" s="2">
        <v>3727.63</v>
      </c>
      <c r="F2669" s="16">
        <v>210026020864</v>
      </c>
      <c r="G2669" s="3">
        <f t="shared" si="164"/>
        <v>-2.8807774477619619E-2</v>
      </c>
      <c r="H2669" s="3">
        <f>1-E2669/MAX(E$2:E2669)</f>
        <v>0.36574729463009592</v>
      </c>
      <c r="I2669" s="32">
        <v>157.71428571428569</v>
      </c>
      <c r="J2669" s="32">
        <v>985.71428571428567</v>
      </c>
      <c r="K2669" s="34">
        <f ca="1">IF(ROW()&gt;计算结果!B$18+1,SUM(OFFSET(I2669,0,0,-计算结果!B$18,1))-SUM(OFFSET(J2669,0,0,-计算结果!B$18,1)),SUM(OFFSET(I2669,0,0,-ROW(),1))-SUM(OFFSET(J2669,0,0,-ROW(),1)))</f>
        <v>10061.999999999978</v>
      </c>
      <c r="L2669" s="35" t="str">
        <f t="shared" ca="1" si="165"/>
        <v>买</v>
      </c>
      <c r="M2669" s="4" t="str">
        <f t="shared" ca="1" si="166"/>
        <v/>
      </c>
      <c r="N2669" s="3">
        <f ca="1">IF(L2668="买",E2669/E2668-1,0)-IF(M2669=1,计算结果!B$17,0)</f>
        <v>-2.8807774477619619E-2</v>
      </c>
      <c r="O2669" s="2">
        <f t="shared" ca="1" si="167"/>
        <v>3.4003649325242415</v>
      </c>
      <c r="P2669" s="3">
        <f ca="1">1-O2669/MAX(O$2:O2669)</f>
        <v>0.39738236951243344</v>
      </c>
    </row>
    <row r="2670" spans="1:16" x14ac:dyDescent="0.15">
      <c r="A2670" s="1">
        <v>42367</v>
      </c>
      <c r="B2670">
        <v>3723.05</v>
      </c>
      <c r="C2670">
        <v>3762.05</v>
      </c>
      <c r="D2670">
        <v>3710.48</v>
      </c>
      <c r="E2670" s="2">
        <v>3761.87</v>
      </c>
      <c r="F2670" s="16">
        <v>140405047296</v>
      </c>
      <c r="G2670" s="3">
        <f t="shared" si="164"/>
        <v>9.1854610033721418E-3</v>
      </c>
      <c r="H2670" s="3">
        <f>1-E2670/MAX(E$2:E2670)</f>
        <v>0.35992139113863741</v>
      </c>
      <c r="I2670" s="32">
        <v>909.33333333333337</v>
      </c>
      <c r="J2670" s="32">
        <v>227.33333333333337</v>
      </c>
      <c r="K2670" s="34">
        <f ca="1">IF(ROW()&gt;计算结果!B$18+1,SUM(OFFSET(I2670,0,0,-计算结果!B$18,1))-SUM(OFFSET(J2670,0,0,-计算结果!B$18,1)),SUM(OFFSET(I2670,0,0,-ROW(),1))-SUM(OFFSET(J2670,0,0,-ROW(),1)))</f>
        <v>11673.999999999982</v>
      </c>
      <c r="L2670" s="35" t="str">
        <f t="shared" ca="1" si="165"/>
        <v>买</v>
      </c>
      <c r="M2670" s="4" t="str">
        <f t="shared" ca="1" si="166"/>
        <v/>
      </c>
      <c r="N2670" s="3">
        <f ca="1">IF(L2669="买",E2670/E2669-1,0)-IF(M2670=1,计算结果!B$17,0)</f>
        <v>9.1854610033721418E-3</v>
      </c>
      <c r="O2670" s="2">
        <f t="shared" ca="1" si="167"/>
        <v>3.4315988520091771</v>
      </c>
      <c r="P2670" s="3">
        <f ca="1">1-O2670/MAX(O$2:O2670)</f>
        <v>0.39184704876764542</v>
      </c>
    </row>
    <row r="2671" spans="1:16" x14ac:dyDescent="0.15">
      <c r="A2671" s="1">
        <v>42368</v>
      </c>
      <c r="B2671">
        <v>3762.91</v>
      </c>
      <c r="C2671">
        <v>3765.66</v>
      </c>
      <c r="D2671">
        <v>3726.28</v>
      </c>
      <c r="E2671" s="2">
        <v>3765.18</v>
      </c>
      <c r="F2671" s="16">
        <v>155744092160</v>
      </c>
      <c r="G2671" s="3">
        <f t="shared" si="164"/>
        <v>8.7988154827245424E-4</v>
      </c>
      <c r="H2671" s="3">
        <f>1-E2671/MAX(E$2:E2671)</f>
        <v>0.35935819778125644</v>
      </c>
      <c r="I2671" s="32">
        <v>731.02325581395348</v>
      </c>
      <c r="J2671" s="32">
        <v>393.02325581395348</v>
      </c>
      <c r="K2671" s="34">
        <f ca="1">IF(ROW()&gt;计算结果!B$18+1,SUM(OFFSET(I2671,0,0,-计算结果!B$18,1))-SUM(OFFSET(J2671,0,0,-计算结果!B$18,1)),SUM(OFFSET(I2671,0,0,-ROW(),1))-SUM(OFFSET(J2671,0,0,-ROW(),1)))</f>
        <v>10987.999999999989</v>
      </c>
      <c r="L2671" s="35" t="str">
        <f t="shared" ca="1" si="165"/>
        <v>买</v>
      </c>
      <c r="M2671" s="4" t="str">
        <f t="shared" ca="1" si="166"/>
        <v/>
      </c>
      <c r="N2671" s="3">
        <f ca="1">IF(L2670="买",E2671/E2670-1,0)-IF(M2671=1,计算结果!B$17,0)</f>
        <v>8.7988154827245424E-4</v>
      </c>
      <c r="O2671" s="2">
        <f t="shared" ca="1" si="167"/>
        <v>3.4346182525201328</v>
      </c>
      <c r="P2671" s="3">
        <f ca="1">1-O2671/MAX(O$2:O2671)</f>
        <v>0.39131194620732868</v>
      </c>
    </row>
    <row r="2672" spans="1:16" x14ac:dyDescent="0.15">
      <c r="A2672" s="1">
        <v>42369</v>
      </c>
      <c r="B2672">
        <v>3760.9</v>
      </c>
      <c r="C2672">
        <v>3772.62</v>
      </c>
      <c r="D2672">
        <v>3727.32</v>
      </c>
      <c r="E2672" s="2">
        <v>3731</v>
      </c>
      <c r="F2672" s="16">
        <v>145043701760</v>
      </c>
      <c r="G2672" s="3">
        <f t="shared" si="164"/>
        <v>-9.077919249544486E-3</v>
      </c>
      <c r="H2672" s="3">
        <f>1-E2672/MAX(E$2:E2672)</f>
        <v>0.36517389232968078</v>
      </c>
      <c r="I2672" s="32">
        <v>238.56164383561645</v>
      </c>
      <c r="J2672" s="32">
        <v>883.56164383561645</v>
      </c>
      <c r="K2672" s="34">
        <f ca="1">IF(ROW()&gt;计算结果!B$18+1,SUM(OFFSET(I2672,0,0,-计算结果!B$18,1))-SUM(OFFSET(J2672,0,0,-计算结果!B$18,1)),SUM(OFFSET(I2672,0,0,-ROW(),1))-SUM(OFFSET(J2672,0,0,-ROW(),1)))</f>
        <v>11150.999999999982</v>
      </c>
      <c r="L2672" s="35" t="str">
        <f t="shared" ca="1" si="165"/>
        <v>买</v>
      </c>
      <c r="M2672" s="4" t="str">
        <f t="shared" ca="1" si="166"/>
        <v/>
      </c>
      <c r="N2672" s="3">
        <f ca="1">IF(L2671="买",E2672/E2671-1,0)-IF(M2672=1,计算结果!B$17,0)</f>
        <v>-9.077919249544486E-3</v>
      </c>
      <c r="O2672" s="2">
        <f t="shared" ca="1" si="167"/>
        <v>3.4034390653707436</v>
      </c>
      <c r="P2672" s="3">
        <f ca="1">1-O2672/MAX(O$2:O2672)</f>
        <v>0.39683756720782082</v>
      </c>
    </row>
    <row r="2673" spans="1:16" x14ac:dyDescent="0.15">
      <c r="A2673" s="1">
        <v>42373</v>
      </c>
      <c r="B2673">
        <v>3725.86</v>
      </c>
      <c r="C2673">
        <v>3726.24</v>
      </c>
      <c r="D2673">
        <v>3468.95</v>
      </c>
      <c r="E2673" s="2">
        <v>3469.07</v>
      </c>
      <c r="F2673" s="16">
        <v>145968201728</v>
      </c>
      <c r="G2673" s="3">
        <f t="shared" si="164"/>
        <v>-7.0203698740284093E-2</v>
      </c>
      <c r="H2673" s="3">
        <f>1-E2673/MAX(E$2:E2673)</f>
        <v>0.40974103314503496</v>
      </c>
      <c r="I2673" s="32">
        <v>22.653061224489797</v>
      </c>
      <c r="J2673" s="32">
        <v>1132.6530612244899</v>
      </c>
      <c r="K2673" s="34">
        <f ca="1">IF(ROW()&gt;计算结果!B$18+1,SUM(OFFSET(I2673,0,0,-计算结果!B$18,1))-SUM(OFFSET(J2673,0,0,-计算结果!B$18,1)),SUM(OFFSET(I2673,0,0,-ROW(),1))-SUM(OFFSET(J2673,0,0,-ROW(),1)))</f>
        <v>9427.9999999999782</v>
      </c>
      <c r="L2673" s="35" t="str">
        <f t="shared" ca="1" si="165"/>
        <v>买</v>
      </c>
      <c r="M2673" s="4" t="str">
        <f t="shared" ca="1" si="166"/>
        <v/>
      </c>
      <c r="N2673" s="3">
        <f ca="1">IF(L2672="买",E2673/E2672-1,0)-IF(M2673=1,计算结果!B$17,0)</f>
        <v>-7.0203698740284093E-2</v>
      </c>
      <c r="O2673" s="2">
        <f t="shared" ca="1" si="167"/>
        <v>3.1645050545445419</v>
      </c>
      <c r="P2673" s="3">
        <f ca="1">1-O2673/MAX(O$2:O2673)</f>
        <v>0.43918180093101988</v>
      </c>
    </row>
    <row r="2674" spans="1:16" x14ac:dyDescent="0.15">
      <c r="A2674" s="1">
        <v>42374</v>
      </c>
      <c r="B2674">
        <v>3382.18</v>
      </c>
      <c r="C2674">
        <v>3518.22</v>
      </c>
      <c r="D2674">
        <v>3377.28</v>
      </c>
      <c r="E2674" s="2">
        <v>3478.78</v>
      </c>
      <c r="F2674" s="16">
        <v>196017078272</v>
      </c>
      <c r="G2674" s="3">
        <f t="shared" si="164"/>
        <v>2.7990210632820034E-3</v>
      </c>
      <c r="H2674" s="3">
        <f>1-E2674/MAX(E$2:E2674)</f>
        <v>0.40808888586401681</v>
      </c>
      <c r="I2674" s="32">
        <v>410.93023255813944</v>
      </c>
      <c r="J2674" s="32">
        <v>720.93023255813944</v>
      </c>
      <c r="K2674" s="34">
        <f ca="1">IF(ROW()&gt;计算结果!B$18+1,SUM(OFFSET(I2674,0,0,-计算结果!B$18,1))-SUM(OFFSET(J2674,0,0,-计算结果!B$18,1)),SUM(OFFSET(I2674,0,0,-ROW(),1))-SUM(OFFSET(J2674,0,0,-ROW(),1)))</f>
        <v>8160.9999999999854</v>
      </c>
      <c r="L2674" s="35" t="str">
        <f t="shared" ca="1" si="165"/>
        <v>买</v>
      </c>
      <c r="M2674" s="4" t="str">
        <f t="shared" ca="1" si="166"/>
        <v/>
      </c>
      <c r="N2674" s="3">
        <f ca="1">IF(L2673="买",E2674/E2673-1,0)-IF(M2674=1,计算结果!B$17,0)</f>
        <v>2.7990210632820034E-3</v>
      </c>
      <c r="O2674" s="2">
        <f t="shared" ca="1" si="167"/>
        <v>3.1733625708470745</v>
      </c>
      <c r="P2674" s="3">
        <f ca="1">1-O2674/MAX(O$2:O2674)</f>
        <v>0.4376120589791539</v>
      </c>
    </row>
    <row r="2675" spans="1:16" x14ac:dyDescent="0.15">
      <c r="A2675" s="1">
        <v>42375</v>
      </c>
      <c r="B2675">
        <v>3482.41</v>
      </c>
      <c r="C2675">
        <v>3543.74</v>
      </c>
      <c r="D2675">
        <v>3468.47</v>
      </c>
      <c r="E2675" s="2">
        <v>3539.81</v>
      </c>
      <c r="F2675" s="16">
        <v>160947191808</v>
      </c>
      <c r="G2675" s="3">
        <f t="shared" si="164"/>
        <v>1.7543506631635175E-2</v>
      </c>
      <c r="H2675" s="3">
        <f>1-E2675/MAX(E$2:E2675)</f>
        <v>0.39770468930783365</v>
      </c>
      <c r="I2675" s="32">
        <v>1098.9849704777241</v>
      </c>
      <c r="J2675" s="32">
        <v>55.984970477724119</v>
      </c>
      <c r="K2675" s="34">
        <f ca="1">IF(ROW()&gt;计算结果!B$18+1,SUM(OFFSET(I2675,0,0,-计算结果!B$18,1))-SUM(OFFSET(J2675,0,0,-计算结果!B$18,1)),SUM(OFFSET(I2675,0,0,-ROW(),1))-SUM(OFFSET(J2675,0,0,-ROW(),1)))</f>
        <v>8769.9999999999854</v>
      </c>
      <c r="L2675" s="35" t="str">
        <f t="shared" ca="1" si="165"/>
        <v>买</v>
      </c>
      <c r="M2675" s="4" t="str">
        <f t="shared" ca="1" si="166"/>
        <v/>
      </c>
      <c r="N2675" s="3">
        <f ca="1">IF(L2674="买",E2675/E2674-1,0)-IF(M2675=1,计算结果!B$17,0)</f>
        <v>1.7543506631635175E-2</v>
      </c>
      <c r="O2675" s="2">
        <f t="shared" ca="1" si="167"/>
        <v>3.2290344781533129</v>
      </c>
      <c r="P2675" s="3">
        <f ca="1">1-O2675/MAX(O$2:O2675)</f>
        <v>0.427745802406303</v>
      </c>
    </row>
    <row r="2676" spans="1:16" x14ac:dyDescent="0.15">
      <c r="A2676" s="1">
        <v>42376</v>
      </c>
      <c r="B2676">
        <v>3481.15</v>
      </c>
      <c r="C2676">
        <v>3481.15</v>
      </c>
      <c r="D2676">
        <v>3284.74</v>
      </c>
      <c r="E2676" s="2">
        <v>3294.38</v>
      </c>
      <c r="F2676" s="16">
        <v>47130796032</v>
      </c>
      <c r="G2676" s="3">
        <f t="shared" si="164"/>
        <v>-6.9334229803294511E-2</v>
      </c>
      <c r="H2676" s="3">
        <f>1-E2676/MAX(E$2:E2676)</f>
        <v>0.43946437078881095</v>
      </c>
      <c r="I2676" s="32">
        <v>33.680412371134025</v>
      </c>
      <c r="J2676" s="32">
        <v>1122.680412371134</v>
      </c>
      <c r="K2676" s="34">
        <f ca="1">IF(ROW()&gt;计算结果!B$18+1,SUM(OFFSET(I2676,0,0,-计算结果!B$18,1))-SUM(OFFSET(J2676,0,0,-计算结果!B$18,1)),SUM(OFFSET(I2676,0,0,-ROW(),1))-SUM(OFFSET(J2676,0,0,-ROW(),1)))</f>
        <v>8334.9999999999854</v>
      </c>
      <c r="L2676" s="35" t="str">
        <f t="shared" ca="1" si="165"/>
        <v>买</v>
      </c>
      <c r="M2676" s="4" t="str">
        <f t="shared" ca="1" si="166"/>
        <v/>
      </c>
      <c r="N2676" s="3">
        <f ca="1">IF(L2675="买",E2676/E2675-1,0)-IF(M2676=1,计算结果!B$17,0)</f>
        <v>-6.9334229803294511E-2</v>
      </c>
      <c r="O2676" s="2">
        <f t="shared" ca="1" si="167"/>
        <v>3.0051518596022699</v>
      </c>
      <c r="P2676" s="3">
        <f ca="1">1-O2676/MAX(O$2:O2676)</f>
        <v>0.46742260644816436</v>
      </c>
    </row>
    <row r="2677" spans="1:16" x14ac:dyDescent="0.15">
      <c r="A2677" s="1">
        <v>42377</v>
      </c>
      <c r="B2677">
        <v>3371.87</v>
      </c>
      <c r="C2677">
        <v>3418.85</v>
      </c>
      <c r="D2677">
        <v>3237.93</v>
      </c>
      <c r="E2677" s="2">
        <v>3361.56</v>
      </c>
      <c r="F2677" s="16">
        <v>203498864640</v>
      </c>
      <c r="G2677" s="3">
        <f t="shared" si="164"/>
        <v>2.0392304470036704E-2</v>
      </c>
      <c r="H2677" s="3">
        <f>1-E2677/MAX(E$2:E2677)</f>
        <v>0.42803375757163276</v>
      </c>
      <c r="I2677" s="32">
        <v>831.27272727272725</v>
      </c>
      <c r="J2677" s="32">
        <v>327.27272727272725</v>
      </c>
      <c r="K2677" s="34">
        <f ca="1">IF(ROW()&gt;计算结果!B$18+1,SUM(OFFSET(I2677,0,0,-计算结果!B$18,1))-SUM(OFFSET(J2677,0,0,-计算结果!B$18,1)),SUM(OFFSET(I2677,0,0,-ROW(),1))-SUM(OFFSET(J2677,0,0,-ROW(),1)))</f>
        <v>8066.9999999999927</v>
      </c>
      <c r="L2677" s="35" t="str">
        <f t="shared" ca="1" si="165"/>
        <v>买</v>
      </c>
      <c r="M2677" s="4" t="str">
        <f t="shared" ca="1" si="166"/>
        <v/>
      </c>
      <c r="N2677" s="3">
        <f ca="1">IF(L2676="买",E2677/E2676-1,0)-IF(M2677=1,计算结果!B$17,0)</f>
        <v>2.0392304470036704E-2</v>
      </c>
      <c r="O2677" s="2">
        <f t="shared" ca="1" si="167"/>
        <v>3.0664338313019766</v>
      </c>
      <c r="P2677" s="3">
        <f ca="1">1-O2677/MAX(O$2:O2677)</f>
        <v>0.45656212608499669</v>
      </c>
    </row>
    <row r="2678" spans="1:16" x14ac:dyDescent="0.15">
      <c r="A2678" s="1">
        <v>42380</v>
      </c>
      <c r="B2678">
        <v>3303.12</v>
      </c>
      <c r="C2678">
        <v>3342.48</v>
      </c>
      <c r="D2678">
        <v>3192.45</v>
      </c>
      <c r="E2678" s="2">
        <v>3192.45</v>
      </c>
      <c r="F2678" s="16">
        <v>184464048128</v>
      </c>
      <c r="G2678" s="3">
        <f t="shared" si="164"/>
        <v>-5.0307000321279438E-2</v>
      </c>
      <c r="H2678" s="3">
        <f>1-E2678/MAX(E$2:E2678)</f>
        <v>0.45680766351323765</v>
      </c>
      <c r="I2678" s="32">
        <v>55.473684210526322</v>
      </c>
      <c r="J2678" s="32">
        <v>1109.4736842105262</v>
      </c>
      <c r="K2678" s="34">
        <f ca="1">IF(ROW()&gt;计算结果!B$18+1,SUM(OFFSET(I2678,0,0,-计算结果!B$18,1))-SUM(OFFSET(J2678,0,0,-计算结果!B$18,1)),SUM(OFFSET(I2678,0,0,-ROW(),1))-SUM(OFFSET(J2678,0,0,-ROW(),1)))</f>
        <v>7837.9999999999927</v>
      </c>
      <c r="L2678" s="35" t="str">
        <f t="shared" ca="1" si="165"/>
        <v>买</v>
      </c>
      <c r="M2678" s="4" t="str">
        <f t="shared" ca="1" si="166"/>
        <v/>
      </c>
      <c r="N2678" s="3">
        <f ca="1">IF(L2677="买",E2678/E2677-1,0)-IF(M2678=1,计算结果!B$17,0)</f>
        <v>-5.0307000321279438E-2</v>
      </c>
      <c r="O2678" s="2">
        <f t="shared" ca="1" si="167"/>
        <v>2.9121707435654858</v>
      </c>
      <c r="P2678" s="3">
        <f ca="1">1-O2678/MAX(O$2:O2678)</f>
        <v>0.48390085538263417</v>
      </c>
    </row>
    <row r="2679" spans="1:16" x14ac:dyDescent="0.15">
      <c r="A2679" s="1">
        <v>42381</v>
      </c>
      <c r="B2679">
        <v>3214.82</v>
      </c>
      <c r="C2679">
        <v>3242.25</v>
      </c>
      <c r="D2679">
        <v>3174.55</v>
      </c>
      <c r="E2679" s="2">
        <v>3215.71</v>
      </c>
      <c r="F2679" s="16">
        <v>142048903168</v>
      </c>
      <c r="G2679" s="3">
        <f t="shared" si="164"/>
        <v>7.2859402653135952E-3</v>
      </c>
      <c r="H2679" s="3">
        <f>1-E2679/MAX(E$2:E2679)</f>
        <v>0.45284999659701897</v>
      </c>
      <c r="I2679" s="32">
        <v>653.55555555555543</v>
      </c>
      <c r="J2679" s="32">
        <v>480.55555555555543</v>
      </c>
      <c r="K2679" s="34">
        <f ca="1">IF(ROW()&gt;计算结果!B$18+1,SUM(OFFSET(I2679,0,0,-计算结果!B$18,1))-SUM(OFFSET(J2679,0,0,-计算结果!B$18,1)),SUM(OFFSET(I2679,0,0,-ROW(),1))-SUM(OFFSET(J2679,0,0,-ROW(),1)))</f>
        <v>7367.9999999999854</v>
      </c>
      <c r="L2679" s="35" t="str">
        <f t="shared" ca="1" si="165"/>
        <v>买</v>
      </c>
      <c r="M2679" s="4" t="str">
        <f t="shared" ca="1" si="166"/>
        <v/>
      </c>
      <c r="N2679" s="3">
        <f ca="1">IF(L2678="买",E2679/E2678-1,0)-IF(M2679=1,计算结果!B$17,0)</f>
        <v>7.2859402653135952E-3</v>
      </c>
      <c r="O2679" s="2">
        <f t="shared" ca="1" si="167"/>
        <v>2.9333886456454978</v>
      </c>
      <c r="P2679" s="3">
        <f ca="1">1-O2679/MAX(O$2:O2679)</f>
        <v>0.48014058784397262</v>
      </c>
    </row>
    <row r="2680" spans="1:16" x14ac:dyDescent="0.15">
      <c r="A2680" s="1">
        <v>42382</v>
      </c>
      <c r="B2680">
        <v>3240.48</v>
      </c>
      <c r="C2680">
        <v>3257.3</v>
      </c>
      <c r="D2680">
        <v>3155.88</v>
      </c>
      <c r="E2680" s="2">
        <v>3155.88</v>
      </c>
      <c r="F2680" s="16">
        <v>130886082560</v>
      </c>
      <c r="G2680" s="3">
        <f t="shared" si="164"/>
        <v>-1.8605533459173818E-2</v>
      </c>
      <c r="H2680" s="3">
        <f>1-E2680/MAX(E$2:E2680)</f>
        <v>0.46303001429252022</v>
      </c>
      <c r="I2680" s="32">
        <v>105.11111111111111</v>
      </c>
      <c r="J2680" s="32">
        <v>1051.1111111111111</v>
      </c>
      <c r="K2680" s="34">
        <f ca="1">IF(ROW()&gt;计算结果!B$18+1,SUM(OFFSET(I2680,0,0,-计算结果!B$18,1))-SUM(OFFSET(J2680,0,0,-计算结果!B$18,1)),SUM(OFFSET(I2680,0,0,-ROW(),1))-SUM(OFFSET(J2680,0,0,-ROW(),1)))</f>
        <v>7175.9999999999927</v>
      </c>
      <c r="L2680" s="35" t="str">
        <f t="shared" ca="1" si="165"/>
        <v>买</v>
      </c>
      <c r="M2680" s="4" t="str">
        <f t="shared" ca="1" si="166"/>
        <v/>
      </c>
      <c r="N2680" s="3">
        <f ca="1">IF(L2679="买",E2680/E2679-1,0)-IF(M2680=1,计算结果!B$17,0)</f>
        <v>-1.8605533459173818E-2</v>
      </c>
      <c r="O2680" s="2">
        <f t="shared" ca="1" si="167"/>
        <v>2.87881138505018</v>
      </c>
      <c r="P2680" s="3">
        <f ca="1">1-O2680/MAX(O$2:O2680)</f>
        <v>0.48981284953090798</v>
      </c>
    </row>
    <row r="2681" spans="1:16" x14ac:dyDescent="0.15">
      <c r="A2681" s="1">
        <v>42383</v>
      </c>
      <c r="B2681">
        <v>3076.64</v>
      </c>
      <c r="C2681">
        <v>3226.66</v>
      </c>
      <c r="D2681">
        <v>3072.04</v>
      </c>
      <c r="E2681" s="2">
        <v>3221.57</v>
      </c>
      <c r="F2681" s="16">
        <v>144771579904</v>
      </c>
      <c r="G2681" s="3">
        <f t="shared" si="164"/>
        <v>2.0815113375667105E-2</v>
      </c>
      <c r="H2681" s="3">
        <f>1-E2681/MAX(E$2:E2681)</f>
        <v>0.4518529231606887</v>
      </c>
      <c r="I2681" s="32">
        <v>1073.9878154917319</v>
      </c>
      <c r="J2681" s="32">
        <v>85.987815491731908</v>
      </c>
      <c r="K2681" s="34">
        <f ca="1">IF(ROW()&gt;计算结果!B$18+1,SUM(OFFSET(I2681,0,0,-计算结果!B$18,1))-SUM(OFFSET(J2681,0,0,-计算结果!B$18,1)),SUM(OFFSET(I2681,0,0,-ROW(),1))-SUM(OFFSET(J2681,0,0,-ROW(),1)))</f>
        <v>7740.9999999999927</v>
      </c>
      <c r="L2681" s="35" t="str">
        <f t="shared" ca="1" si="165"/>
        <v>买</v>
      </c>
      <c r="M2681" s="4" t="str">
        <f t="shared" ca="1" si="166"/>
        <v/>
      </c>
      <c r="N2681" s="3">
        <f ca="1">IF(L2680="买",E2681/E2680-1,0)-IF(M2681=1,计算结果!B$17,0)</f>
        <v>2.0815113375667105E-2</v>
      </c>
      <c r="O2681" s="2">
        <f t="shared" ca="1" si="167"/>
        <v>2.9387341704171606</v>
      </c>
      <c r="P2681" s="3">
        <f ca="1">1-O2681/MAX(O$2:O2681)</f>
        <v>0.47919324615108538</v>
      </c>
    </row>
    <row r="2682" spans="1:16" x14ac:dyDescent="0.15">
      <c r="A2682" s="1">
        <v>42384</v>
      </c>
      <c r="B2682">
        <v>3200.89</v>
      </c>
      <c r="C2682">
        <v>3216.8</v>
      </c>
      <c r="D2682">
        <v>3101.05</v>
      </c>
      <c r="E2682" s="2">
        <v>3118.73</v>
      </c>
      <c r="F2682" s="16">
        <v>131882737664</v>
      </c>
      <c r="G2682" s="3">
        <f t="shared" si="164"/>
        <v>-3.1922323587567636E-2</v>
      </c>
      <c r="H2682" s="3">
        <f>1-E2682/MAX(E$2:E2682)</f>
        <v>0.46935105152113255</v>
      </c>
      <c r="I2682" s="32">
        <v>106.33333333333333</v>
      </c>
      <c r="J2682" s="32">
        <v>1063.3333333333333</v>
      </c>
      <c r="K2682" s="34">
        <f ca="1">IF(ROW()&gt;计算结果!B$18+1,SUM(OFFSET(I2682,0,0,-计算结果!B$18,1))-SUM(OFFSET(J2682,0,0,-计算结果!B$18,1)),SUM(OFFSET(I2682,0,0,-ROW(),1))-SUM(OFFSET(J2682,0,0,-ROW(),1)))</f>
        <v>5772</v>
      </c>
      <c r="L2682" s="35" t="str">
        <f t="shared" ca="1" si="165"/>
        <v>买</v>
      </c>
      <c r="M2682" s="4" t="str">
        <f t="shared" ca="1" si="166"/>
        <v/>
      </c>
      <c r="N2682" s="3">
        <f ca="1">IF(L2681="买",E2682/E2681-1,0)-IF(M2682=1,计算结果!B$17,0)</f>
        <v>-3.1922323587567636E-2</v>
      </c>
      <c r="O2682" s="2">
        <f t="shared" ca="1" si="167"/>
        <v>2.8449229472912618</v>
      </c>
      <c r="P2682" s="3">
        <f ca="1">1-O2682/MAX(O$2:O2682)</f>
        <v>0.49581860787404108</v>
      </c>
    </row>
    <row r="2683" spans="1:16" x14ac:dyDescent="0.15">
      <c r="A2683" s="1">
        <v>42387</v>
      </c>
      <c r="B2683">
        <v>3068.23</v>
      </c>
      <c r="C2683">
        <v>3165.62</v>
      </c>
      <c r="D2683">
        <v>3066.73</v>
      </c>
      <c r="E2683" s="2">
        <v>3130.73</v>
      </c>
      <c r="F2683" s="16">
        <v>109458284544</v>
      </c>
      <c r="G2683" s="3">
        <f t="shared" si="164"/>
        <v>3.8477200655395727E-3</v>
      </c>
      <c r="H2683" s="3">
        <f>1-E2683/MAX(E$2:E2683)</f>
        <v>0.46730926291431296</v>
      </c>
      <c r="I2683" s="32">
        <v>877.51931330472109</v>
      </c>
      <c r="J2683" s="32">
        <v>263.51931330472109</v>
      </c>
      <c r="K2683" s="34">
        <f ca="1">IF(ROW()&gt;计算结果!B$18+1,SUM(OFFSET(I2683,0,0,-计算结果!B$18,1))-SUM(OFFSET(J2683,0,0,-计算结果!B$18,1)),SUM(OFFSET(I2683,0,0,-ROW(),1))-SUM(OFFSET(J2683,0,0,-ROW(),1)))</f>
        <v>5633.9999999999927</v>
      </c>
      <c r="L2683" s="35" t="str">
        <f t="shared" ca="1" si="165"/>
        <v>买</v>
      </c>
      <c r="M2683" s="4" t="str">
        <f t="shared" ca="1" si="166"/>
        <v/>
      </c>
      <c r="N2683" s="3">
        <f ca="1">IF(L2682="买",E2683/E2682-1,0)-IF(M2683=1,计算结果!B$17,0)</f>
        <v>3.8477200655395727E-3</v>
      </c>
      <c r="O2683" s="2">
        <f t="shared" ca="1" si="167"/>
        <v>2.8558694144004684</v>
      </c>
      <c r="P2683" s="3">
        <f ca="1">1-O2683/MAX(O$2:O2683)</f>
        <v>0.49387865901488637</v>
      </c>
    </row>
    <row r="2684" spans="1:16" x14ac:dyDescent="0.15">
      <c r="A2684" s="1">
        <v>42388</v>
      </c>
      <c r="B2684">
        <v>3132.7</v>
      </c>
      <c r="C2684">
        <v>3227.91</v>
      </c>
      <c r="D2684">
        <v>3119.22</v>
      </c>
      <c r="E2684" s="2">
        <v>3223.13</v>
      </c>
      <c r="F2684" s="16">
        <v>142907686912</v>
      </c>
      <c r="G2684" s="3">
        <f t="shared" si="164"/>
        <v>2.9513883343501357E-2</v>
      </c>
      <c r="H2684" s="3">
        <f>1-E2684/MAX(E$2:E2684)</f>
        <v>0.45158749064180215</v>
      </c>
      <c r="I2684" s="32">
        <v>1139</v>
      </c>
      <c r="J2684" s="32">
        <v>34</v>
      </c>
      <c r="K2684" s="34">
        <f ca="1">IF(ROW()&gt;计算结果!B$18+1,SUM(OFFSET(I2684,0,0,-计算结果!B$18,1))-SUM(OFFSET(J2684,0,0,-计算结果!B$18,1)),SUM(OFFSET(I2684,0,0,-ROW(),1))-SUM(OFFSET(J2684,0,0,-ROW(),1)))</f>
        <v>5740.9999999999927</v>
      </c>
      <c r="L2684" s="35" t="str">
        <f t="shared" ca="1" si="165"/>
        <v>买</v>
      </c>
      <c r="M2684" s="4" t="str">
        <f t="shared" ca="1" si="166"/>
        <v/>
      </c>
      <c r="N2684" s="3">
        <f ca="1">IF(L2683="买",E2684/E2683-1,0)-IF(M2684=1,计算结果!B$17,0)</f>
        <v>2.9513883343501357E-2</v>
      </c>
      <c r="O2684" s="2">
        <f t="shared" ca="1" si="167"/>
        <v>2.9401572111413574</v>
      </c>
      <c r="P2684" s="3">
        <f ca="1">1-O2684/MAX(O$2:O2684)</f>
        <v>0.47894105279939525</v>
      </c>
    </row>
    <row r="2685" spans="1:16" x14ac:dyDescent="0.15">
      <c r="A2685" s="1">
        <v>42389</v>
      </c>
      <c r="B2685">
        <v>3204.22</v>
      </c>
      <c r="C2685">
        <v>3225.95</v>
      </c>
      <c r="D2685">
        <v>3154.43</v>
      </c>
      <c r="E2685" s="2">
        <v>3174.38</v>
      </c>
      <c r="F2685" s="16">
        <v>143313338368</v>
      </c>
      <c r="G2685" s="3">
        <f t="shared" si="164"/>
        <v>-1.5125049253365552E-2</v>
      </c>
      <c r="H2685" s="3">
        <f>1-E2685/MAX(E$2:E2685)</f>
        <v>0.45988225685700668</v>
      </c>
      <c r="I2685" s="32">
        <v>311.85714285714283</v>
      </c>
      <c r="J2685" s="32">
        <v>842.85714285714289</v>
      </c>
      <c r="K2685" s="34">
        <f ca="1">IF(ROW()&gt;计算结果!B$18+1,SUM(OFFSET(I2685,0,0,-计算结果!B$18,1))-SUM(OFFSET(J2685,0,0,-计算结果!B$18,1)),SUM(OFFSET(I2685,0,0,-ROW(),1))-SUM(OFFSET(J2685,0,0,-ROW(),1)))</f>
        <v>4847</v>
      </c>
      <c r="L2685" s="35" t="str">
        <f t="shared" ca="1" si="165"/>
        <v>买</v>
      </c>
      <c r="M2685" s="4" t="str">
        <f t="shared" ca="1" si="166"/>
        <v/>
      </c>
      <c r="N2685" s="3">
        <f ca="1">IF(L2684="买",E2685/E2684-1,0)-IF(M2685=1,计算结果!B$17,0)</f>
        <v>-1.5125049253365552E-2</v>
      </c>
      <c r="O2685" s="2">
        <f t="shared" ca="1" si="167"/>
        <v>2.8956871885102067</v>
      </c>
      <c r="P2685" s="3">
        <f ca="1">1-O2685/MAX(O$2:O2685)</f>
        <v>0.48682209503971119</v>
      </c>
    </row>
    <row r="2686" spans="1:16" x14ac:dyDescent="0.15">
      <c r="A2686" s="1">
        <v>42390</v>
      </c>
      <c r="B2686">
        <v>3136.38</v>
      </c>
      <c r="C2686">
        <v>3202.54</v>
      </c>
      <c r="D2686">
        <v>3081.35</v>
      </c>
      <c r="E2686" s="2">
        <v>3081.35</v>
      </c>
      <c r="F2686" s="16">
        <v>121856196608</v>
      </c>
      <c r="G2686" s="3">
        <f t="shared" si="164"/>
        <v>-2.9306510247670503E-2</v>
      </c>
      <c r="H2686" s="3">
        <f>1-E2686/MAX(E$2:E2686)</f>
        <v>0.47571122303137547</v>
      </c>
      <c r="I2686" s="32">
        <v>56.15789473684211</v>
      </c>
      <c r="J2686" s="32">
        <v>1123.1578947368421</v>
      </c>
      <c r="K2686" s="34">
        <f ca="1">IF(ROW()&gt;计算结果!B$18+1,SUM(OFFSET(I2686,0,0,-计算结果!B$18,1))-SUM(OFFSET(J2686,0,0,-计算结果!B$18,1)),SUM(OFFSET(I2686,0,0,-ROW(),1))-SUM(OFFSET(J2686,0,0,-ROW(),1)))</f>
        <v>4397.0000000000073</v>
      </c>
      <c r="L2686" s="35" t="str">
        <f t="shared" ca="1" si="165"/>
        <v>买</v>
      </c>
      <c r="M2686" s="4" t="str">
        <f t="shared" ca="1" si="166"/>
        <v/>
      </c>
      <c r="N2686" s="3">
        <f ca="1">IF(L2685="买",E2686/E2685-1,0)-IF(M2686=1,计算结果!B$17,0)</f>
        <v>-2.9306510247670503E-2</v>
      </c>
      <c r="O2686" s="2">
        <f t="shared" ca="1" si="167"/>
        <v>2.8108247022460842</v>
      </c>
      <c r="P2686" s="3">
        <f ca="1">1-O2686/MAX(O$2:O2686)</f>
        <v>0.50186154857030796</v>
      </c>
    </row>
    <row r="2687" spans="1:16" x14ac:dyDescent="0.15">
      <c r="A2687" s="1">
        <v>42391</v>
      </c>
      <c r="B2687">
        <v>3114.9</v>
      </c>
      <c r="C2687">
        <v>3132.17</v>
      </c>
      <c r="D2687">
        <v>3053.96</v>
      </c>
      <c r="E2687" s="2">
        <v>3113.46</v>
      </c>
      <c r="F2687" s="16">
        <v>96885669888</v>
      </c>
      <c r="G2687" s="3">
        <f t="shared" si="164"/>
        <v>1.0420757135671144E-2</v>
      </c>
      <c r="H2687" s="3">
        <f>1-E2687/MAX(E$2:E2687)</f>
        <v>0.47024773701762745</v>
      </c>
      <c r="I2687" s="32">
        <v>1007.0465949820788</v>
      </c>
      <c r="J2687" s="32">
        <v>153.04659498207877</v>
      </c>
      <c r="K2687" s="34">
        <f ca="1">IF(ROW()&gt;计算结果!B$18+1,SUM(OFFSET(I2687,0,0,-计算结果!B$18,1))-SUM(OFFSET(J2687,0,0,-计算结果!B$18,1)),SUM(OFFSET(I2687,0,0,-ROW(),1))-SUM(OFFSET(J2687,0,0,-ROW(),1)))</f>
        <v>4251</v>
      </c>
      <c r="L2687" s="35" t="str">
        <f t="shared" ca="1" si="165"/>
        <v>买</v>
      </c>
      <c r="M2687" s="4" t="str">
        <f t="shared" ca="1" si="166"/>
        <v/>
      </c>
      <c r="N2687" s="3">
        <f ca="1">IF(L2686="买",E2687/E2686-1,0)-IF(M2687=1,计算结果!B$17,0)</f>
        <v>1.0420757135671144E-2</v>
      </c>
      <c r="O2687" s="2">
        <f t="shared" ca="1" si="167"/>
        <v>2.8401156238191358</v>
      </c>
      <c r="P2687" s="3">
        <f ca="1">1-O2687/MAX(O$2:O2687)</f>
        <v>0.49667056874801985</v>
      </c>
    </row>
    <row r="2688" spans="1:16" x14ac:dyDescent="0.15">
      <c r="A2688" s="1">
        <v>42394</v>
      </c>
      <c r="B2688">
        <v>3129.03</v>
      </c>
      <c r="C2688">
        <v>3149.33</v>
      </c>
      <c r="D2688">
        <v>3105.1</v>
      </c>
      <c r="E2688" s="2">
        <v>3128.89</v>
      </c>
      <c r="F2688" s="16">
        <v>85777891328</v>
      </c>
      <c r="G2688" s="3">
        <f t="shared" si="164"/>
        <v>4.9559011517732454E-3</v>
      </c>
      <c r="H2688" s="3">
        <f>1-E2688/MAX(E$2:E2688)</f>
        <v>0.46762233716735857</v>
      </c>
      <c r="I2688" s="32">
        <v>980.16806722689068</v>
      </c>
      <c r="J2688" s="32">
        <v>170.16806722689068</v>
      </c>
      <c r="K2688" s="34">
        <f ca="1">IF(ROW()&gt;计算结果!B$18+1,SUM(OFFSET(I2688,0,0,-计算结果!B$18,1))-SUM(OFFSET(J2688,0,0,-计算结果!B$18,1)),SUM(OFFSET(I2688,0,0,-ROW(),1))-SUM(OFFSET(J2688,0,0,-ROW(),1)))</f>
        <v>4370.0000000000073</v>
      </c>
      <c r="L2688" s="35" t="str">
        <f t="shared" ca="1" si="165"/>
        <v>买</v>
      </c>
      <c r="M2688" s="4" t="str">
        <f t="shared" ca="1" si="166"/>
        <v/>
      </c>
      <c r="N2688" s="3">
        <f ca="1">IF(L2687="买",E2688/E2687-1,0)-IF(M2688=1,计算结果!B$17,0)</f>
        <v>4.9559011517732454E-3</v>
      </c>
      <c r="O2688" s="2">
        <f t="shared" ca="1" si="167"/>
        <v>2.8541909561103904</v>
      </c>
      <c r="P2688" s="3">
        <f ca="1">1-O2688/MAX(O$2:O2688)</f>
        <v>0.49417611783995674</v>
      </c>
    </row>
    <row r="2689" spans="1:16" x14ac:dyDescent="0.15">
      <c r="A2689" s="1">
        <v>42395</v>
      </c>
      <c r="B2689">
        <v>3099.6</v>
      </c>
      <c r="C2689">
        <v>3106.53</v>
      </c>
      <c r="D2689">
        <v>2934.65</v>
      </c>
      <c r="E2689" s="2">
        <v>2940.51</v>
      </c>
      <c r="F2689" s="16">
        <v>127250653184</v>
      </c>
      <c r="G2689" s="3">
        <f t="shared" si="164"/>
        <v>-6.0206654756159383E-2</v>
      </c>
      <c r="H2689" s="3">
        <f>1-E2689/MAX(E$2:E2689)</f>
        <v>0.49967501531341452</v>
      </c>
      <c r="I2689" s="32">
        <v>45.208333333333336</v>
      </c>
      <c r="J2689" s="32">
        <v>1130.2083333333333</v>
      </c>
      <c r="K2689" s="34">
        <f ca="1">IF(ROW()&gt;计算结果!B$18+1,SUM(OFFSET(I2689,0,0,-计算结果!B$18,1))-SUM(OFFSET(J2689,0,0,-计算结果!B$18,1)),SUM(OFFSET(I2689,0,0,-ROW(),1))-SUM(OFFSET(J2689,0,0,-ROW(),1)))</f>
        <v>3547.0000000000073</v>
      </c>
      <c r="L2689" s="35" t="str">
        <f t="shared" ca="1" si="165"/>
        <v>买</v>
      </c>
      <c r="M2689" s="4" t="str">
        <f t="shared" ca="1" si="166"/>
        <v/>
      </c>
      <c r="N2689" s="3">
        <f ca="1">IF(L2688="买",E2689/E2688-1,0)-IF(M2689=1,计算结果!B$17,0)</f>
        <v>-6.0206654756159383E-2</v>
      </c>
      <c r="O2689" s="2">
        <f t="shared" ca="1" si="167"/>
        <v>2.6823496666076996</v>
      </c>
      <c r="P2689" s="3">
        <f ca="1">1-O2689/MAX(O$2:O2689)</f>
        <v>0.52463008168058667</v>
      </c>
    </row>
    <row r="2690" spans="1:16" x14ac:dyDescent="0.15">
      <c r="A2690" s="1">
        <v>42396</v>
      </c>
      <c r="B2690">
        <v>2953.18</v>
      </c>
      <c r="C2690">
        <v>2963.54</v>
      </c>
      <c r="D2690">
        <v>2839.29</v>
      </c>
      <c r="E2690" s="2">
        <v>2930.35</v>
      </c>
      <c r="F2690" s="16">
        <v>126997667840</v>
      </c>
      <c r="G2690" s="3">
        <f t="shared" si="164"/>
        <v>-3.4551829444553483E-3</v>
      </c>
      <c r="H2690" s="3">
        <f>1-E2690/MAX(E$2:E2690)</f>
        <v>0.50140372966718849</v>
      </c>
      <c r="I2690" s="32">
        <v>353.80701754385962</v>
      </c>
      <c r="J2690" s="32">
        <v>822.80701754385962</v>
      </c>
      <c r="K2690" s="34">
        <f ca="1">IF(ROW()&gt;计算结果!B$18+1,SUM(OFFSET(I2690,0,0,-计算结果!B$18,1))-SUM(OFFSET(J2690,0,0,-计算结果!B$18,1)),SUM(OFFSET(I2690,0,0,-ROW(),1))-SUM(OFFSET(J2690,0,0,-ROW(),1)))</f>
        <v>2381</v>
      </c>
      <c r="L2690" s="35" t="str">
        <f t="shared" ca="1" si="165"/>
        <v>买</v>
      </c>
      <c r="M2690" s="4" t="str">
        <f t="shared" ca="1" si="166"/>
        <v/>
      </c>
      <c r="N2690" s="3">
        <f ca="1">IF(L2689="买",E2690/E2689-1,0)-IF(M2690=1,计算结果!B$17,0)</f>
        <v>-3.4551829444553483E-3</v>
      </c>
      <c r="O2690" s="2">
        <f t="shared" ca="1" si="167"/>
        <v>2.673081657788571</v>
      </c>
      <c r="P2690" s="3">
        <f ca="1">1-O2690/MAX(O$2:O2690)</f>
        <v>0.52627257171467112</v>
      </c>
    </row>
    <row r="2691" spans="1:16" x14ac:dyDescent="0.15">
      <c r="A2691" s="1">
        <v>42397</v>
      </c>
      <c r="B2691">
        <v>2909.33</v>
      </c>
      <c r="C2691">
        <v>2941.89</v>
      </c>
      <c r="D2691">
        <v>2841.84</v>
      </c>
      <c r="E2691" s="2">
        <v>2853.76</v>
      </c>
      <c r="F2691" s="16">
        <v>95663874048</v>
      </c>
      <c r="G2691" s="3">
        <f t="shared" ref="G2691:G2754" si="168">E2691/E2690-1</f>
        <v>-2.6136809596123189E-2</v>
      </c>
      <c r="H2691" s="3">
        <f>1-E2691/MAX(E$2:E2691)</f>
        <v>0.51443544545021436</v>
      </c>
      <c r="I2691" s="32">
        <v>107.33333333333334</v>
      </c>
      <c r="J2691" s="32">
        <v>1073.3333333333333</v>
      </c>
      <c r="K2691" s="34">
        <f ca="1">IF(ROW()&gt;计算结果!B$18+1,SUM(OFFSET(I2691,0,0,-计算结果!B$18,1))-SUM(OFFSET(J2691,0,0,-计算结果!B$18,1)),SUM(OFFSET(I2691,0,0,-ROW(),1))-SUM(OFFSET(J2691,0,0,-ROW(),1)))</f>
        <v>2316.0000000000146</v>
      </c>
      <c r="L2691" s="35" t="str">
        <f t="shared" ca="1" si="165"/>
        <v>买</v>
      </c>
      <c r="M2691" s="4" t="str">
        <f t="shared" ca="1" si="166"/>
        <v/>
      </c>
      <c r="N2691" s="3">
        <f ca="1">IF(L2690="买",E2691/E2690-1,0)-IF(M2691=1,计算结果!B$17,0)</f>
        <v>-2.6136809596123189E-2</v>
      </c>
      <c r="O2691" s="2">
        <f t="shared" ca="1" si="167"/>
        <v>2.6032158314640617</v>
      </c>
      <c r="P2691" s="3">
        <f ca="1">1-O2691/MAX(O$2:O2691)</f>
        <v>0.53865429530822584</v>
      </c>
    </row>
    <row r="2692" spans="1:16" x14ac:dyDescent="0.15">
      <c r="A2692" s="1">
        <v>42398</v>
      </c>
      <c r="B2692">
        <v>2855.6</v>
      </c>
      <c r="C2692">
        <v>2965.31</v>
      </c>
      <c r="D2692">
        <v>2854.37</v>
      </c>
      <c r="E2692" s="2">
        <v>2946.09</v>
      </c>
      <c r="F2692" s="16">
        <v>109462355968</v>
      </c>
      <c r="G2692" s="3">
        <f t="shared" si="168"/>
        <v>3.2353806907378324E-2</v>
      </c>
      <c r="H2692" s="3">
        <f>1-E2692/MAX(E$2:E2692)</f>
        <v>0.49872558361124342</v>
      </c>
      <c r="I2692" s="32">
        <v>1123.9935675408212</v>
      </c>
      <c r="J2692" s="32">
        <v>52.993567540821232</v>
      </c>
      <c r="K2692" s="34">
        <f ca="1">IF(ROW()&gt;计算结果!B$18+1,SUM(OFFSET(I2692,0,0,-计算结果!B$18,1))-SUM(OFFSET(J2692,0,0,-计算结果!B$18,1)),SUM(OFFSET(I2692,0,0,-ROW(),1))-SUM(OFFSET(J2692,0,0,-ROW(),1)))</f>
        <v>2435.0000000000146</v>
      </c>
      <c r="L2692" s="35" t="str">
        <f t="shared" ref="L2692:L2755" ca="1" si="169">(IF(K2692&lt;0,"卖","买"))</f>
        <v>买</v>
      </c>
      <c r="M2692" s="4" t="str">
        <f t="shared" ref="M2692:M2755" ca="1" si="170">IF(L2691&lt;&gt;L2692,1,"")</f>
        <v/>
      </c>
      <c r="N2692" s="3">
        <f ca="1">IF(L2691="买",E2692/E2691-1,0)-IF(M2692=1,计算结果!B$17,0)</f>
        <v>3.2353806907378324E-2</v>
      </c>
      <c r="O2692" s="2">
        <f t="shared" ref="O2692:O2755" ca="1" si="171">IFERROR(O2691*(1+N2692),O2691)</f>
        <v>2.6874397738134803</v>
      </c>
      <c r="P2692" s="3">
        <f ca="1">1-O2692/MAX(O$2:O2692)</f>
        <v>0.52372800546107978</v>
      </c>
    </row>
    <row r="2693" spans="1:16" x14ac:dyDescent="0.15">
      <c r="A2693" s="1">
        <v>42401</v>
      </c>
      <c r="B2693">
        <v>2939.04</v>
      </c>
      <c r="C2693">
        <v>2944.52</v>
      </c>
      <c r="D2693">
        <v>2869.56</v>
      </c>
      <c r="E2693" s="2">
        <v>2901.05</v>
      </c>
      <c r="F2693" s="16">
        <v>82931449856</v>
      </c>
      <c r="G2693" s="3">
        <f t="shared" si="168"/>
        <v>-1.5288059767352702E-2</v>
      </c>
      <c r="H2693" s="3">
        <f>1-E2693/MAX(E$2:E2693)</f>
        <v>0.50638909684883959</v>
      </c>
      <c r="I2693" s="32">
        <v>291.57575757575768</v>
      </c>
      <c r="J2693" s="32">
        <v>857.57575757575773</v>
      </c>
      <c r="K2693" s="34">
        <f ca="1">IF(ROW()&gt;计算结果!B$18+1,SUM(OFFSET(I2693,0,0,-计算结果!B$18,1))-SUM(OFFSET(J2693,0,0,-计算结果!B$18,1)),SUM(OFFSET(I2693,0,0,-ROW(),1))-SUM(OFFSET(J2693,0,0,-ROW(),1)))</f>
        <v>996.00000000000728</v>
      </c>
      <c r="L2693" s="35" t="str">
        <f t="shared" ca="1" si="169"/>
        <v>买</v>
      </c>
      <c r="M2693" s="4" t="str">
        <f t="shared" ca="1" si="170"/>
        <v/>
      </c>
      <c r="N2693" s="3">
        <f ca="1">IF(L2692="买",E2693/E2692-1,0)-IF(M2693=1,计算结果!B$17,0)</f>
        <v>-1.5288059767352702E-2</v>
      </c>
      <c r="O2693" s="2">
        <f t="shared" ca="1" si="171"/>
        <v>2.6463540339302591</v>
      </c>
      <c r="P2693" s="3">
        <f ca="1">1-O2693/MAX(O$2:O2693)</f>
        <v>0.53100928017910709</v>
      </c>
    </row>
    <row r="2694" spans="1:16" x14ac:dyDescent="0.15">
      <c r="A2694" s="1">
        <v>42402</v>
      </c>
      <c r="B2694">
        <v>2901.53</v>
      </c>
      <c r="C2694">
        <v>2972.43</v>
      </c>
      <c r="D2694">
        <v>2901.51</v>
      </c>
      <c r="E2694" s="2">
        <v>2961.33</v>
      </c>
      <c r="F2694" s="16">
        <v>88740233216</v>
      </c>
      <c r="G2694" s="3">
        <f t="shared" si="168"/>
        <v>2.0778683580082946E-2</v>
      </c>
      <c r="H2694" s="3">
        <f>1-E2694/MAX(E$2:E2694)</f>
        <v>0.49613251208058262</v>
      </c>
      <c r="I2694" s="32">
        <v>1140</v>
      </c>
      <c r="J2694" s="32">
        <v>38</v>
      </c>
      <c r="K2694" s="34">
        <f ca="1">IF(ROW()&gt;计算结果!B$18+1,SUM(OFFSET(I2694,0,0,-计算结果!B$18,1))-SUM(OFFSET(J2694,0,0,-计算结果!B$18,1)),SUM(OFFSET(I2694,0,0,-ROW(),1))-SUM(OFFSET(J2694,0,0,-ROW(),1)))</f>
        <v>1747</v>
      </c>
      <c r="L2694" s="35" t="str">
        <f t="shared" ca="1" si="169"/>
        <v>买</v>
      </c>
      <c r="M2694" s="4" t="str">
        <f t="shared" ca="1" si="170"/>
        <v/>
      </c>
      <c r="N2694" s="3">
        <f ca="1">IF(L2693="买",E2694/E2693-1,0)-IF(M2694=1,计算结果!B$17,0)</f>
        <v>2.0778683580082946E-2</v>
      </c>
      <c r="O2694" s="2">
        <f t="shared" ca="1" si="171"/>
        <v>2.7013417870421721</v>
      </c>
      <c r="P2694" s="3">
        <f ca="1">1-O2694/MAX(O$2:O2694)</f>
        <v>0.52126427040995349</v>
      </c>
    </row>
    <row r="2695" spans="1:16" x14ac:dyDescent="0.15">
      <c r="A2695" s="1">
        <v>42403</v>
      </c>
      <c r="B2695">
        <v>2931.29</v>
      </c>
      <c r="C2695">
        <v>2954.71</v>
      </c>
      <c r="D2695">
        <v>2909.9</v>
      </c>
      <c r="E2695" s="2">
        <v>2948.64</v>
      </c>
      <c r="F2695" s="16">
        <v>74817093632</v>
      </c>
      <c r="G2695" s="3">
        <f t="shared" si="168"/>
        <v>-4.2852367010769443E-3</v>
      </c>
      <c r="H2695" s="3">
        <f>1-E2695/MAX(E$2:E2695)</f>
        <v>0.49829170353229435</v>
      </c>
      <c r="I2695" s="32">
        <v>516.99999999999955</v>
      </c>
      <c r="J2695" s="32">
        <v>549.99999999999955</v>
      </c>
      <c r="K2695" s="34">
        <f ca="1">IF(ROW()&gt;计算结果!B$18+1,SUM(OFFSET(I2695,0,0,-计算结果!B$18,1))-SUM(OFFSET(J2695,0,0,-计算结果!B$18,1)),SUM(OFFSET(I2695,0,0,-ROW(),1))-SUM(OFFSET(J2695,0,0,-ROW(),1)))</f>
        <v>1755</v>
      </c>
      <c r="L2695" s="35" t="str">
        <f t="shared" ca="1" si="169"/>
        <v>买</v>
      </c>
      <c r="M2695" s="4" t="str">
        <f t="shared" ca="1" si="170"/>
        <v/>
      </c>
      <c r="N2695" s="3">
        <f ca="1">IF(L2694="买",E2695/E2694-1,0)-IF(M2695=1,计算结果!B$17,0)</f>
        <v>-4.2852367010769443E-3</v>
      </c>
      <c r="O2695" s="2">
        <f t="shared" ca="1" si="171"/>
        <v>2.6897658980741861</v>
      </c>
      <c r="P2695" s="3">
        <f ca="1">1-O2695/MAX(O$2:O2695)</f>
        <v>0.52331576632850951</v>
      </c>
    </row>
    <row r="2696" spans="1:16" x14ac:dyDescent="0.15">
      <c r="A2696" s="1">
        <v>42404</v>
      </c>
      <c r="B2696">
        <v>2960.33</v>
      </c>
      <c r="C2696">
        <v>2999.21</v>
      </c>
      <c r="D2696">
        <v>2960.21</v>
      </c>
      <c r="E2696" s="2">
        <v>2984.76</v>
      </c>
      <c r="F2696" s="16">
        <v>91550343168</v>
      </c>
      <c r="G2696" s="3">
        <f t="shared" si="168"/>
        <v>1.2249715122904181E-2</v>
      </c>
      <c r="H2696" s="3">
        <f>1-E2696/MAX(E$2:E2696)</f>
        <v>0.49214591982576728</v>
      </c>
      <c r="I2696" s="32">
        <v>1128.0009082652134</v>
      </c>
      <c r="J2696" s="32">
        <v>49.000908265213411</v>
      </c>
      <c r="K2696" s="34">
        <f ca="1">IF(ROW()&gt;计算结果!B$18+1,SUM(OFFSET(I2696,0,0,-计算结果!B$18,1))-SUM(OFFSET(J2696,0,0,-计算结果!B$18,1)),SUM(OFFSET(I2696,0,0,-ROW(),1))-SUM(OFFSET(J2696,0,0,-ROW(),1)))</f>
        <v>3544.0000000000073</v>
      </c>
      <c r="L2696" s="35" t="str">
        <f t="shared" ca="1" si="169"/>
        <v>买</v>
      </c>
      <c r="M2696" s="4" t="str">
        <f t="shared" ca="1" si="170"/>
        <v/>
      </c>
      <c r="N2696" s="3">
        <f ca="1">IF(L2695="买",E2696/E2695-1,0)-IF(M2696=1,计算结果!B$17,0)</f>
        <v>1.2249715122904181E-2</v>
      </c>
      <c r="O2696" s="2">
        <f t="shared" ca="1" si="171"/>
        <v>2.7227147640728973</v>
      </c>
      <c r="P2696" s="3">
        <f ca="1">1-O2696/MAX(O$2:O2696)</f>
        <v>0.51747652026245394</v>
      </c>
    </row>
    <row r="2697" spans="1:16" x14ac:dyDescent="0.15">
      <c r="A2697" s="1">
        <v>42405</v>
      </c>
      <c r="B2697">
        <v>2982.06</v>
      </c>
      <c r="C2697">
        <v>2988.36</v>
      </c>
      <c r="D2697">
        <v>2962.85</v>
      </c>
      <c r="E2697" s="2">
        <v>2963.79</v>
      </c>
      <c r="F2697" s="16">
        <v>77443219456</v>
      </c>
      <c r="G2697" s="3">
        <f t="shared" si="168"/>
        <v>-7.0256905077795695E-3</v>
      </c>
      <c r="H2697" s="3">
        <f>1-E2697/MAX(E$2:E2697)</f>
        <v>0.49571394541618452</v>
      </c>
      <c r="I2697" s="32">
        <v>313.80645161290323</v>
      </c>
      <c r="J2697" s="32">
        <v>825.80645161290317</v>
      </c>
      <c r="K2697" s="34">
        <f ca="1">IF(ROW()&gt;计算结果!B$18+1,SUM(OFFSET(I2697,0,0,-计算结果!B$18,1))-SUM(OFFSET(J2697,0,0,-计算结果!B$18,1)),SUM(OFFSET(I2697,0,0,-ROW(),1))-SUM(OFFSET(J2697,0,0,-ROW(),1)))</f>
        <v>2494</v>
      </c>
      <c r="L2697" s="35" t="str">
        <f t="shared" ca="1" si="169"/>
        <v>买</v>
      </c>
      <c r="M2697" s="4" t="str">
        <f t="shared" ca="1" si="170"/>
        <v/>
      </c>
      <c r="N2697" s="3">
        <f ca="1">IF(L2696="买",E2697/E2696-1,0)-IF(M2697=1,计算结果!B$17,0)</f>
        <v>-7.0256905077795695E-3</v>
      </c>
      <c r="O2697" s="2">
        <f t="shared" ca="1" si="171"/>
        <v>2.7035858127995591</v>
      </c>
      <c r="P2697" s="3">
        <f ca="1">1-O2697/MAX(O$2:O2697)</f>
        <v>0.52086658089382676</v>
      </c>
    </row>
    <row r="2698" spans="1:16" x14ac:dyDescent="0.15">
      <c r="A2698" s="1">
        <v>42415</v>
      </c>
      <c r="B2698">
        <v>2888.43</v>
      </c>
      <c r="C2698">
        <v>2961.49</v>
      </c>
      <c r="D2698">
        <v>2886.02</v>
      </c>
      <c r="E2698" s="2">
        <v>2946.71</v>
      </c>
      <c r="F2698" s="16">
        <v>71285047296</v>
      </c>
      <c r="G2698" s="3">
        <f t="shared" si="168"/>
        <v>-5.7628914329287406E-3</v>
      </c>
      <c r="H2698" s="3">
        <f>1-E2698/MAX(E$2:E2698)</f>
        <v>0.49862009119989104</v>
      </c>
      <c r="I2698" s="32">
        <v>371.56603773584902</v>
      </c>
      <c r="J2698" s="32">
        <v>790.56603773584902</v>
      </c>
      <c r="K2698" s="34">
        <f ca="1">IF(ROW()&gt;计算结果!B$18+1,SUM(OFFSET(I2698,0,0,-计算结果!B$18,1))-SUM(OFFSET(J2698,0,0,-计算结果!B$18,1)),SUM(OFFSET(I2698,0,0,-ROW(),1))-SUM(OFFSET(J2698,0,0,-ROW(),1)))</f>
        <v>2264.0000000000073</v>
      </c>
      <c r="L2698" s="35" t="str">
        <f t="shared" ca="1" si="169"/>
        <v>买</v>
      </c>
      <c r="M2698" s="4" t="str">
        <f t="shared" ca="1" si="170"/>
        <v/>
      </c>
      <c r="N2698" s="3">
        <f ca="1">IF(L2697="买",E2698/E2697-1,0)-IF(M2698=1,计算结果!B$17,0)</f>
        <v>-5.7628914329287406E-3</v>
      </c>
      <c r="O2698" s="2">
        <f t="shared" ca="1" si="171"/>
        <v>2.6880053412807889</v>
      </c>
      <c r="P2698" s="3">
        <f ca="1">1-O2698/MAX(O$2:O2698)</f>
        <v>0.52362777477002354</v>
      </c>
    </row>
    <row r="2699" spans="1:16" x14ac:dyDescent="0.15">
      <c r="A2699" s="1">
        <v>42416</v>
      </c>
      <c r="B2699">
        <v>2962.19</v>
      </c>
      <c r="C2699">
        <v>3042.09</v>
      </c>
      <c r="D2699">
        <v>2962.19</v>
      </c>
      <c r="E2699" s="2">
        <v>3037.04</v>
      </c>
      <c r="F2699" s="16">
        <v>112300490752</v>
      </c>
      <c r="G2699" s="3">
        <f t="shared" si="168"/>
        <v>3.0654526573704155E-2</v>
      </c>
      <c r="H2699" s="3">
        <f>1-E2699/MAX(E$2:E2699)</f>
        <v>0.48325052746205677</v>
      </c>
      <c r="I2699" s="32">
        <v>1157.9994040524432</v>
      </c>
      <c r="J2699" s="32">
        <v>16.999404052443197</v>
      </c>
      <c r="K2699" s="34">
        <f ca="1">IF(ROW()&gt;计算结果!B$18+1,SUM(OFFSET(I2699,0,0,-计算结果!B$18,1))-SUM(OFFSET(J2699,0,0,-计算结果!B$18,1)),SUM(OFFSET(I2699,0,0,-ROW(),1))-SUM(OFFSET(J2699,0,0,-ROW(),1)))</f>
        <v>4001</v>
      </c>
      <c r="L2699" s="35" t="str">
        <f t="shared" ca="1" si="169"/>
        <v>买</v>
      </c>
      <c r="M2699" s="4" t="str">
        <f t="shared" ca="1" si="170"/>
        <v/>
      </c>
      <c r="N2699" s="3">
        <f ca="1">IF(L2698="买",E2699/E2698-1,0)-IF(M2699=1,计算结果!B$17,0)</f>
        <v>3.0654526573704155E-2</v>
      </c>
      <c r="O2699" s="2">
        <f t="shared" ca="1" si="171"/>
        <v>2.7704048724453396</v>
      </c>
      <c r="P2699" s="3">
        <f ca="1">1-O2699/MAX(O$2:O2699)</f>
        <v>0.50902480973273667</v>
      </c>
    </row>
    <row r="2700" spans="1:16" x14ac:dyDescent="0.15">
      <c r="A2700" s="1">
        <v>42417</v>
      </c>
      <c r="B2700">
        <v>3034.09</v>
      </c>
      <c r="C2700">
        <v>3065.78</v>
      </c>
      <c r="D2700">
        <v>3027.05</v>
      </c>
      <c r="E2700" s="2">
        <v>3063.32</v>
      </c>
      <c r="F2700" s="16">
        <v>122279337984</v>
      </c>
      <c r="G2700" s="3">
        <f t="shared" si="168"/>
        <v>8.6531622895977822E-3</v>
      </c>
      <c r="H2700" s="3">
        <f>1-E2700/MAX(E$2:E2700)</f>
        <v>0.47877901041312187</v>
      </c>
      <c r="I2700" s="32">
        <v>918.31313131313141</v>
      </c>
      <c r="J2700" s="32">
        <v>231.31313131313141</v>
      </c>
      <c r="K2700" s="34">
        <f ca="1">IF(ROW()&gt;计算结果!B$18+1,SUM(OFFSET(I2700,0,0,-计算结果!B$18,1))-SUM(OFFSET(J2700,0,0,-计算结果!B$18,1)),SUM(OFFSET(I2700,0,0,-ROW(),1))-SUM(OFFSET(J2700,0,0,-ROW(),1)))</f>
        <v>4697.0000000000073</v>
      </c>
      <c r="L2700" s="35" t="str">
        <f t="shared" ca="1" si="169"/>
        <v>买</v>
      </c>
      <c r="M2700" s="4" t="str">
        <f t="shared" ca="1" si="170"/>
        <v/>
      </c>
      <c r="N2700" s="3">
        <f ca="1">IF(L2699="买",E2700/E2699-1,0)-IF(M2700=1,计算结果!B$17,0)</f>
        <v>8.6531622895977822E-3</v>
      </c>
      <c r="O2700" s="2">
        <f t="shared" ca="1" si="171"/>
        <v>2.7943776354145018</v>
      </c>
      <c r="P2700" s="3">
        <f ca="1">1-O2700/MAX(O$2:O2700)</f>
        <v>0.5047763217311878</v>
      </c>
    </row>
    <row r="2701" spans="1:16" x14ac:dyDescent="0.15">
      <c r="A2701" s="1">
        <v>42418</v>
      </c>
      <c r="B2701">
        <v>3079.53</v>
      </c>
      <c r="C2701">
        <v>3093.51</v>
      </c>
      <c r="D2701">
        <v>3049.84</v>
      </c>
      <c r="E2701" s="2">
        <v>3053.7</v>
      </c>
      <c r="F2701" s="16">
        <v>122618609664</v>
      </c>
      <c r="G2701" s="3">
        <f t="shared" si="168"/>
        <v>-3.1403836360550663E-3</v>
      </c>
      <c r="H2701" s="3">
        <f>1-E2701/MAX(E$2:E2701)</f>
        <v>0.48041584427958894</v>
      </c>
      <c r="I2701" s="32">
        <v>474.96551724137919</v>
      </c>
      <c r="J2701" s="32">
        <v>668.96551724137919</v>
      </c>
      <c r="K2701" s="34">
        <f ca="1">IF(ROW()&gt;计算结果!B$18+1,SUM(OFFSET(I2701,0,0,-计算结果!B$18,1))-SUM(OFFSET(J2701,0,0,-计算结果!B$18,1)),SUM(OFFSET(I2701,0,0,-ROW(),1))-SUM(OFFSET(J2701,0,0,-ROW(),1)))</f>
        <v>3443.0000000000146</v>
      </c>
      <c r="L2701" s="35" t="str">
        <f t="shared" ca="1" si="169"/>
        <v>买</v>
      </c>
      <c r="M2701" s="4" t="str">
        <f t="shared" ca="1" si="170"/>
        <v/>
      </c>
      <c r="N2701" s="3">
        <f ca="1">IF(L2700="买",E2701/E2700-1,0)-IF(M2701=1,计算结果!B$17,0)</f>
        <v>-3.1403836360550663E-3</v>
      </c>
      <c r="O2701" s="2">
        <f t="shared" ca="1" si="171"/>
        <v>2.7856022176152879</v>
      </c>
      <c r="P2701" s="3">
        <f ca="1">1-O2701/MAX(O$2:O2701)</f>
        <v>0.50633151406661026</v>
      </c>
    </row>
    <row r="2702" spans="1:16" x14ac:dyDescent="0.15">
      <c r="A2702" s="1">
        <v>42419</v>
      </c>
      <c r="B2702">
        <v>3047.94</v>
      </c>
      <c r="C2702">
        <v>3065.97</v>
      </c>
      <c r="D2702">
        <v>3032.63</v>
      </c>
      <c r="E2702" s="2">
        <v>3051.58</v>
      </c>
      <c r="F2702" s="16">
        <v>90849345536</v>
      </c>
      <c r="G2702" s="3">
        <f t="shared" si="168"/>
        <v>-6.9423977469951215E-4</v>
      </c>
      <c r="H2702" s="3">
        <f>1-E2702/MAX(E$2:E2702)</f>
        <v>0.48077656026679372</v>
      </c>
      <c r="I2702" s="32">
        <v>545.99999999999955</v>
      </c>
      <c r="J2702" s="32">
        <v>519.99999999999955</v>
      </c>
      <c r="K2702" s="34">
        <f ca="1">IF(ROW()&gt;计算结果!B$18+1,SUM(OFFSET(I2702,0,0,-计算结果!B$18,1))-SUM(OFFSET(J2702,0,0,-计算结果!B$18,1)),SUM(OFFSET(I2702,0,0,-ROW(),1))-SUM(OFFSET(J2702,0,0,-ROW(),1)))</f>
        <v>3308.0000000000073</v>
      </c>
      <c r="L2702" s="35" t="str">
        <f t="shared" ca="1" si="169"/>
        <v>买</v>
      </c>
      <c r="M2702" s="4" t="str">
        <f t="shared" ca="1" si="170"/>
        <v/>
      </c>
      <c r="N2702" s="3">
        <f ca="1">IF(L2701="买",E2702/E2701-1,0)-IF(M2702=1,计算结果!B$17,0)</f>
        <v>-6.9423977469951215E-4</v>
      </c>
      <c r="O2702" s="2">
        <f t="shared" ca="1" si="171"/>
        <v>2.7836683417593284</v>
      </c>
      <c r="P2702" s="3">
        <f ca="1">1-O2702/MAX(O$2:O2702)</f>
        <v>0.50667423836506087</v>
      </c>
    </row>
    <row r="2703" spans="1:16" x14ac:dyDescent="0.15">
      <c r="A2703" s="1">
        <v>42422</v>
      </c>
      <c r="B2703">
        <v>3083.93</v>
      </c>
      <c r="C2703">
        <v>3128.21</v>
      </c>
      <c r="D2703">
        <v>3071.33</v>
      </c>
      <c r="E2703" s="2">
        <v>3118.87</v>
      </c>
      <c r="F2703" s="16">
        <v>141684080640</v>
      </c>
      <c r="G2703" s="3">
        <f t="shared" si="168"/>
        <v>2.2050872007288058E-2</v>
      </c>
      <c r="H2703" s="3">
        <f>1-E2703/MAX(E$2:E2703)</f>
        <v>0.46932723065405291</v>
      </c>
      <c r="I2703" s="32">
        <v>1112.003003003003</v>
      </c>
      <c r="J2703" s="32">
        <v>53.003003003002959</v>
      </c>
      <c r="K2703" s="34">
        <f ca="1">IF(ROW()&gt;计算结果!B$18+1,SUM(OFFSET(I2703,0,0,-计算结果!B$18,1))-SUM(OFFSET(J2703,0,0,-计算结果!B$18,1)),SUM(OFFSET(I2703,0,0,-ROW(),1))-SUM(OFFSET(J2703,0,0,-ROW(),1)))</f>
        <v>3381</v>
      </c>
      <c r="L2703" s="35" t="str">
        <f t="shared" ca="1" si="169"/>
        <v>买</v>
      </c>
      <c r="M2703" s="4" t="str">
        <f t="shared" ca="1" si="170"/>
        <v/>
      </c>
      <c r="N2703" s="3">
        <f ca="1">IF(L2702="买",E2703/E2702-1,0)-IF(M2703=1,计算结果!B$17,0)</f>
        <v>2.2050872007288058E-2</v>
      </c>
      <c r="O2703" s="2">
        <f t="shared" ca="1" si="171"/>
        <v>2.845050656074203</v>
      </c>
      <c r="P2703" s="3">
        <f ca="1">1-O2703/MAX(O$2:O2703)</f>
        <v>0.49579597513735085</v>
      </c>
    </row>
    <row r="2704" spans="1:16" x14ac:dyDescent="0.15">
      <c r="A2704" s="1">
        <v>42423</v>
      </c>
      <c r="B2704">
        <v>3117.2</v>
      </c>
      <c r="C2704">
        <v>3119.22</v>
      </c>
      <c r="D2704">
        <v>3061.43</v>
      </c>
      <c r="E2704" s="2">
        <v>3089.36</v>
      </c>
      <c r="F2704" s="16">
        <v>117476466688</v>
      </c>
      <c r="G2704" s="3">
        <f t="shared" si="168"/>
        <v>-9.4617601887861946E-3</v>
      </c>
      <c r="H2704" s="3">
        <f>1-E2704/MAX(E$2:E2704)</f>
        <v>0.47434832913632341</v>
      </c>
      <c r="I2704" s="32">
        <v>324</v>
      </c>
      <c r="J2704" s="32">
        <v>810</v>
      </c>
      <c r="K2704" s="34">
        <f ca="1">IF(ROW()&gt;计算结果!B$18+1,SUM(OFFSET(I2704,0,0,-计算结果!B$18,1))-SUM(OFFSET(J2704,0,0,-计算结果!B$18,1)),SUM(OFFSET(I2704,0,0,-ROW(),1))-SUM(OFFSET(J2704,0,0,-ROW(),1)))</f>
        <v>2474.9999999999927</v>
      </c>
      <c r="L2704" s="35" t="str">
        <f t="shared" ca="1" si="169"/>
        <v>买</v>
      </c>
      <c r="M2704" s="4" t="str">
        <f t="shared" ca="1" si="170"/>
        <v/>
      </c>
      <c r="N2704" s="3">
        <f ca="1">IF(L2703="买",E2704/E2703-1,0)-IF(M2704=1,计算结果!B$17,0)</f>
        <v>-9.4617601887861946E-3</v>
      </c>
      <c r="O2704" s="2">
        <f t="shared" ca="1" si="171"/>
        <v>2.81813146904148</v>
      </c>
      <c r="P2704" s="3">
        <f ca="1">1-O2704/MAX(O$2:O2704)</f>
        <v>0.50056663270682211</v>
      </c>
    </row>
    <row r="2705" spans="1:16" x14ac:dyDescent="0.15">
      <c r="A2705" s="1">
        <v>42424</v>
      </c>
      <c r="B2705">
        <v>3077.61</v>
      </c>
      <c r="C2705">
        <v>3109.55</v>
      </c>
      <c r="D2705">
        <v>3055.25</v>
      </c>
      <c r="E2705" s="2">
        <v>3109.55</v>
      </c>
      <c r="F2705" s="16">
        <v>112918609920</v>
      </c>
      <c r="G2705" s="3">
        <f t="shared" si="168"/>
        <v>6.535334179247565E-3</v>
      </c>
      <c r="H2705" s="3">
        <f>1-E2705/MAX(E$2:E2705)</f>
        <v>0.47091301980534939</v>
      </c>
      <c r="I2705" s="32">
        <v>760.75728155339812</v>
      </c>
      <c r="J2705" s="32">
        <v>374.75728155339812</v>
      </c>
      <c r="K2705" s="34">
        <f ca="1">IF(ROW()&gt;计算结果!B$18+1,SUM(OFFSET(I2705,0,0,-计算结果!B$18,1))-SUM(OFFSET(J2705,0,0,-计算结果!B$18,1)),SUM(OFFSET(I2705,0,0,-ROW(),1))-SUM(OFFSET(J2705,0,0,-ROW(),1)))</f>
        <v>2905</v>
      </c>
      <c r="L2705" s="35" t="str">
        <f t="shared" ca="1" si="169"/>
        <v>买</v>
      </c>
      <c r="M2705" s="4" t="str">
        <f t="shared" ca="1" si="170"/>
        <v/>
      </c>
      <c r="N2705" s="3">
        <f ca="1">IF(L2704="买",E2705/E2704-1,0)-IF(M2705=1,计算结果!B$17,0)</f>
        <v>6.535334179247565E-3</v>
      </c>
      <c r="O2705" s="2">
        <f t="shared" ca="1" si="171"/>
        <v>2.83654889995272</v>
      </c>
      <c r="P2705" s="3">
        <f ca="1">1-O2705/MAX(O$2:O2705)</f>
        <v>0.49730266875129425</v>
      </c>
    </row>
    <row r="2706" spans="1:16" x14ac:dyDescent="0.15">
      <c r="A2706" s="1">
        <v>42425</v>
      </c>
      <c r="B2706">
        <v>3104.41</v>
      </c>
      <c r="C2706">
        <v>3104.44</v>
      </c>
      <c r="D2706">
        <v>2905.46</v>
      </c>
      <c r="E2706" s="2">
        <v>2918.75</v>
      </c>
      <c r="F2706" s="16">
        <v>153493012480</v>
      </c>
      <c r="G2706" s="3">
        <f t="shared" si="168"/>
        <v>-6.1359360679198005E-2</v>
      </c>
      <c r="H2706" s="3">
        <f>1-E2706/MAX(E$2:E2706)</f>
        <v>0.5033774586537807</v>
      </c>
      <c r="I2706" s="32">
        <v>22.571428571428573</v>
      </c>
      <c r="J2706" s="32">
        <v>1128.5714285714287</v>
      </c>
      <c r="K2706" s="34">
        <f ca="1">IF(ROW()&gt;计算结果!B$18+1,SUM(OFFSET(I2706,0,0,-计算结果!B$18,1))-SUM(OFFSET(J2706,0,0,-计算结果!B$18,1)),SUM(OFFSET(I2706,0,0,-ROW(),1))-SUM(OFFSET(J2706,0,0,-ROW(),1)))</f>
        <v>1340</v>
      </c>
      <c r="L2706" s="35" t="str">
        <f t="shared" ca="1" si="169"/>
        <v>买</v>
      </c>
      <c r="M2706" s="4" t="str">
        <f t="shared" ca="1" si="170"/>
        <v/>
      </c>
      <c r="N2706" s="3">
        <f ca="1">IF(L2705="买",E2706/E2705-1,0)-IF(M2706=1,计算结果!B$17,0)</f>
        <v>-6.1359360679198005E-2</v>
      </c>
      <c r="O2706" s="2">
        <f t="shared" ca="1" si="171"/>
        <v>2.6625000729163388</v>
      </c>
      <c r="P2706" s="3">
        <f ca="1">1-O2706/MAX(O$2:O2706)</f>
        <v>0.52814785561185384</v>
      </c>
    </row>
    <row r="2707" spans="1:16" x14ac:dyDescent="0.15">
      <c r="A2707" s="1">
        <v>42426</v>
      </c>
      <c r="B2707">
        <v>2942.1</v>
      </c>
      <c r="C2707">
        <v>2964.39</v>
      </c>
      <c r="D2707">
        <v>2902.95</v>
      </c>
      <c r="E2707" s="2">
        <v>2948.03</v>
      </c>
      <c r="F2707" s="16">
        <v>102531571712</v>
      </c>
      <c r="G2707" s="3">
        <f t="shared" si="168"/>
        <v>1.0031691648822338E-2</v>
      </c>
      <c r="H2707" s="3">
        <f>1-E2707/MAX(E$2:E2707)</f>
        <v>0.49839549445314091</v>
      </c>
      <c r="I2707" s="32">
        <v>707.34426229508188</v>
      </c>
      <c r="J2707" s="32">
        <v>439.34426229508188</v>
      </c>
      <c r="K2707" s="34">
        <f ca="1">IF(ROW()&gt;计算结果!B$18+1,SUM(OFFSET(I2707,0,0,-计算结果!B$18,1))-SUM(OFFSET(J2707,0,0,-计算结果!B$18,1)),SUM(OFFSET(I2707,0,0,-ROW(),1))-SUM(OFFSET(J2707,0,0,-ROW(),1)))</f>
        <v>1781.0000000000073</v>
      </c>
      <c r="L2707" s="35" t="str">
        <f t="shared" ca="1" si="169"/>
        <v>买</v>
      </c>
      <c r="M2707" s="4" t="str">
        <f t="shared" ca="1" si="170"/>
        <v/>
      </c>
      <c r="N2707" s="3">
        <f ca="1">IF(L2706="买",E2707/E2706-1,0)-IF(M2707=1,计算结果!B$17,0)</f>
        <v>1.0031691648822338E-2</v>
      </c>
      <c r="O2707" s="2">
        <f t="shared" ca="1" si="171"/>
        <v>2.6892094526628028</v>
      </c>
      <c r="P2707" s="3">
        <f ca="1">1-O2707/MAX(O$2:O2707)</f>
        <v>0.52341438039551635</v>
      </c>
    </row>
    <row r="2708" spans="1:16" x14ac:dyDescent="0.15">
      <c r="A2708" s="1">
        <v>42429</v>
      </c>
      <c r="B2708">
        <v>2939.58</v>
      </c>
      <c r="C2708">
        <v>2939.87</v>
      </c>
      <c r="D2708">
        <v>2821.21</v>
      </c>
      <c r="E2708" s="2">
        <v>2877.47</v>
      </c>
      <c r="F2708" s="16">
        <v>118440828928</v>
      </c>
      <c r="G2708" s="3">
        <f t="shared" si="168"/>
        <v>-2.3934627530927566E-2</v>
      </c>
      <c r="H2708" s="3">
        <f>1-E2708/MAX(E$2:E2708)</f>
        <v>0.51040121146124007</v>
      </c>
      <c r="I2708" s="32">
        <v>66</v>
      </c>
      <c r="J2708" s="32">
        <v>1100</v>
      </c>
      <c r="K2708" s="34">
        <f ca="1">IF(ROW()&gt;计算结果!B$18+1,SUM(OFFSET(I2708,0,0,-计算结果!B$18,1))-SUM(OFFSET(J2708,0,0,-计算结果!B$18,1)),SUM(OFFSET(I2708,0,0,-ROW(),1))-SUM(OFFSET(J2708,0,0,-ROW(),1)))</f>
        <v>1299</v>
      </c>
      <c r="L2708" s="35" t="str">
        <f t="shared" ca="1" si="169"/>
        <v>买</v>
      </c>
      <c r="M2708" s="4" t="str">
        <f t="shared" ca="1" si="170"/>
        <v/>
      </c>
      <c r="N2708" s="3">
        <f ca="1">IF(L2707="买",E2708/E2707-1,0)-IF(M2708=1,计算结果!B$17,0)</f>
        <v>-2.3934627530927566E-2</v>
      </c>
      <c r="O2708" s="2">
        <f t="shared" ca="1" si="171"/>
        <v>2.6248442260606688</v>
      </c>
      <c r="P2708" s="3">
        <f ca="1">1-O2708/MAX(O$2:O2708)</f>
        <v>0.53482127968734594</v>
      </c>
    </row>
    <row r="2709" spans="1:16" x14ac:dyDescent="0.15">
      <c r="A2709" s="1">
        <v>42430</v>
      </c>
      <c r="B2709">
        <v>2881.34</v>
      </c>
      <c r="C2709">
        <v>2950.44</v>
      </c>
      <c r="D2709">
        <v>2863.32</v>
      </c>
      <c r="E2709" s="2">
        <v>2930.69</v>
      </c>
      <c r="F2709" s="16">
        <v>110491041792</v>
      </c>
      <c r="G2709" s="3">
        <f t="shared" si="168"/>
        <v>1.8495414374433139E-2</v>
      </c>
      <c r="H2709" s="3">
        <f>1-E2709/MAX(E$2:E2709)</f>
        <v>0.50134587898999516</v>
      </c>
      <c r="I2709" s="32">
        <v>1065.027700831025</v>
      </c>
      <c r="J2709" s="32">
        <v>90.027700831024958</v>
      </c>
      <c r="K2709" s="34">
        <f ca="1">IF(ROW()&gt;计算结果!B$18+1,SUM(OFFSET(I2709,0,0,-计算结果!B$18,1))-SUM(OFFSET(J2709,0,0,-计算结果!B$18,1)),SUM(OFFSET(I2709,0,0,-ROW(),1))-SUM(OFFSET(J2709,0,0,-ROW(),1)))</f>
        <v>1661.0000000000073</v>
      </c>
      <c r="L2709" s="35" t="str">
        <f t="shared" ca="1" si="169"/>
        <v>买</v>
      </c>
      <c r="M2709" s="4" t="str">
        <f t="shared" ca="1" si="170"/>
        <v/>
      </c>
      <c r="N2709" s="3">
        <f ca="1">IF(L2708="买",E2709/E2708-1,0)-IF(M2709=1,计算结果!B$17,0)</f>
        <v>1.8495414374433139E-2</v>
      </c>
      <c r="O2709" s="2">
        <f t="shared" ca="1" si="171"/>
        <v>2.673391807689999</v>
      </c>
      <c r="P2709" s="3">
        <f ca="1">1-O2709/MAX(O$2:O2709)</f>
        <v>0.52621760649699501</v>
      </c>
    </row>
    <row r="2710" spans="1:16" x14ac:dyDescent="0.15">
      <c r="A2710" s="1">
        <v>42431</v>
      </c>
      <c r="B2710">
        <v>2933.92</v>
      </c>
      <c r="C2710">
        <v>3054.72</v>
      </c>
      <c r="D2710">
        <v>2933.12</v>
      </c>
      <c r="E2710" s="2">
        <v>3051.33</v>
      </c>
      <c r="F2710" s="16">
        <v>164025155584</v>
      </c>
      <c r="G2710" s="3">
        <f t="shared" si="168"/>
        <v>4.1164367435654992E-2</v>
      </c>
      <c r="H2710" s="3">
        <f>1-E2710/MAX(E$2:E2710)</f>
        <v>0.48081909752943575</v>
      </c>
      <c r="I2710" s="32">
        <v>1149.9992498124532</v>
      </c>
      <c r="J2710" s="32">
        <v>16.999249812453172</v>
      </c>
      <c r="K2710" s="34">
        <f ca="1">IF(ROW()&gt;计算结果!B$18+1,SUM(OFFSET(I2710,0,0,-计算结果!B$18,1))-SUM(OFFSET(J2710,0,0,-计算结果!B$18,1)),SUM(OFFSET(I2710,0,0,-ROW(),1))-SUM(OFFSET(J2710,0,0,-ROW(),1)))</f>
        <v>3059</v>
      </c>
      <c r="L2710" s="35" t="str">
        <f t="shared" ca="1" si="169"/>
        <v>买</v>
      </c>
      <c r="M2710" s="4" t="str">
        <f t="shared" ca="1" si="170"/>
        <v/>
      </c>
      <c r="N2710" s="3">
        <f ca="1">IF(L2709="买",E2710/E2709-1,0)-IF(M2710=1,计算结果!B$17,0)</f>
        <v>4.1164367435654992E-2</v>
      </c>
      <c r="O2710" s="2">
        <f t="shared" ca="1" si="171"/>
        <v>2.7834402903612201</v>
      </c>
      <c r="P2710" s="3">
        <f ca="1">1-O2710/MAX(O$2:O2710)</f>
        <v>0.50671465396629323</v>
      </c>
    </row>
    <row r="2711" spans="1:16" x14ac:dyDescent="0.15">
      <c r="A2711" s="1">
        <v>42432</v>
      </c>
      <c r="B2711">
        <v>3050.39</v>
      </c>
      <c r="C2711">
        <v>3078.44</v>
      </c>
      <c r="D2711">
        <v>3040.25</v>
      </c>
      <c r="E2711" s="2">
        <v>3058.42</v>
      </c>
      <c r="F2711" s="16">
        <v>165509087232</v>
      </c>
      <c r="G2711" s="3">
        <f t="shared" si="168"/>
        <v>2.3235769320264499E-3</v>
      </c>
      <c r="H2711" s="3">
        <f>1-E2711/MAX(E$2:E2711)</f>
        <v>0.47961274076090654</v>
      </c>
      <c r="I2711" s="32">
        <v>609.6521739130435</v>
      </c>
      <c r="J2711" s="32">
        <v>495.6521739130435</v>
      </c>
      <c r="K2711" s="34">
        <f ca="1">IF(ROW()&gt;计算结果!B$18+1,SUM(OFFSET(I2711,0,0,-计算结果!B$18,1))-SUM(OFFSET(J2711,0,0,-计算结果!B$18,1)),SUM(OFFSET(I2711,0,0,-ROW(),1))-SUM(OFFSET(J2711,0,0,-ROW(),1)))</f>
        <v>3832.9999999999927</v>
      </c>
      <c r="L2711" s="35" t="str">
        <f t="shared" ca="1" si="169"/>
        <v>买</v>
      </c>
      <c r="M2711" s="4" t="str">
        <f t="shared" ca="1" si="170"/>
        <v/>
      </c>
      <c r="N2711" s="3">
        <f ca="1">IF(L2710="买",E2711/E2710-1,0)-IF(M2711=1,计算结果!B$17,0)</f>
        <v>2.3235769320264499E-3</v>
      </c>
      <c r="O2711" s="2">
        <f t="shared" ca="1" si="171"/>
        <v>2.7899078280115766</v>
      </c>
      <c r="P2711" s="3">
        <f ca="1">1-O2711/MAX(O$2:O2711)</f>
        <v>0.50556846751534257</v>
      </c>
    </row>
    <row r="2712" spans="1:16" x14ac:dyDescent="0.15">
      <c r="A2712" s="1">
        <v>42433</v>
      </c>
      <c r="B2712">
        <v>3047.54</v>
      </c>
      <c r="C2712">
        <v>3101.66</v>
      </c>
      <c r="D2712">
        <v>3032.42</v>
      </c>
      <c r="E2712" s="2">
        <v>3093.89</v>
      </c>
      <c r="F2712" s="16">
        <v>205520470016</v>
      </c>
      <c r="G2712" s="3">
        <f t="shared" si="168"/>
        <v>1.1597491515226821E-2</v>
      </c>
      <c r="H2712" s="3">
        <f>1-E2712/MAX(E$2:E2712)</f>
        <v>0.47357755393724899</v>
      </c>
      <c r="I2712" s="32">
        <v>286.16417910447768</v>
      </c>
      <c r="J2712" s="32">
        <v>867.16417910447763</v>
      </c>
      <c r="K2712" s="34">
        <f ca="1">IF(ROW()&gt;计算结果!B$18+1,SUM(OFFSET(I2712,0,0,-计算结果!B$18,1))-SUM(OFFSET(J2712,0,0,-计算结果!B$18,1)),SUM(OFFSET(I2712,0,0,-ROW(),1))-SUM(OFFSET(J2712,0,0,-ROW(),1)))</f>
        <v>2272.9999999999854</v>
      </c>
      <c r="L2712" s="35" t="str">
        <f t="shared" ca="1" si="169"/>
        <v>买</v>
      </c>
      <c r="M2712" s="4" t="str">
        <f t="shared" ca="1" si="170"/>
        <v/>
      </c>
      <c r="N2712" s="3">
        <f ca="1">IF(L2711="买",E2712/E2711-1,0)-IF(M2712=1,计算结果!B$17,0)</f>
        <v>1.1597491515226821E-2</v>
      </c>
      <c r="O2712" s="2">
        <f t="shared" ca="1" si="171"/>
        <v>2.8222637603752059</v>
      </c>
      <c r="P2712" s="3">
        <f ca="1">1-O2712/MAX(O$2:O2712)</f>
        <v>0.49983430201249113</v>
      </c>
    </row>
    <row r="2713" spans="1:16" x14ac:dyDescent="0.15">
      <c r="A2713" s="1">
        <v>42436</v>
      </c>
      <c r="B2713">
        <v>3109</v>
      </c>
      <c r="C2713">
        <v>3130.9</v>
      </c>
      <c r="D2713">
        <v>3083.58</v>
      </c>
      <c r="E2713" s="2">
        <v>3104.84</v>
      </c>
      <c r="F2713" s="16">
        <v>127790342144</v>
      </c>
      <c r="G2713" s="3">
        <f t="shared" si="168"/>
        <v>3.5392337801281037E-3</v>
      </c>
      <c r="H2713" s="3">
        <f>1-E2713/MAX(E$2:E2713)</f>
        <v>0.47171442183352608</v>
      </c>
      <c r="I2713" s="32">
        <v>1045.953995157385</v>
      </c>
      <c r="J2713" s="32">
        <v>112.95399515738495</v>
      </c>
      <c r="K2713" s="34">
        <f ca="1">IF(ROW()&gt;计算结果!B$18+1,SUM(OFFSET(I2713,0,0,-计算结果!B$18,1))-SUM(OFFSET(J2713,0,0,-计算结果!B$18,1)),SUM(OFFSET(I2713,0,0,-ROW(),1))-SUM(OFFSET(J2713,0,0,-ROW(),1)))</f>
        <v>2904</v>
      </c>
      <c r="L2713" s="35" t="str">
        <f t="shared" ca="1" si="169"/>
        <v>买</v>
      </c>
      <c r="M2713" s="4" t="str">
        <f t="shared" ca="1" si="170"/>
        <v/>
      </c>
      <c r="N2713" s="3">
        <f ca="1">IF(L2712="买",E2713/E2712-1,0)-IF(M2713=1,计算结果!B$17,0)</f>
        <v>3.5392337801281037E-3</v>
      </c>
      <c r="O2713" s="2">
        <f t="shared" ca="1" si="171"/>
        <v>2.8322524116123571</v>
      </c>
      <c r="P2713" s="3">
        <f ca="1">1-O2713/MAX(O$2:O2713)</f>
        <v>0.49806409867851242</v>
      </c>
    </row>
    <row r="2714" spans="1:16" x14ac:dyDescent="0.15">
      <c r="A2714" s="1">
        <v>42437</v>
      </c>
      <c r="B2714">
        <v>3100.15</v>
      </c>
      <c r="C2714">
        <v>3109.25</v>
      </c>
      <c r="D2714">
        <v>3001.83</v>
      </c>
      <c r="E2714" s="2">
        <v>3107.67</v>
      </c>
      <c r="F2714" s="16">
        <v>128758489088</v>
      </c>
      <c r="G2714" s="3">
        <f t="shared" si="168"/>
        <v>9.1148014068354044E-4</v>
      </c>
      <c r="H2714" s="3">
        <f>1-E2714/MAX(E$2:E2714)</f>
        <v>0.47123290002041784</v>
      </c>
      <c r="I2714" s="32">
        <v>484.99999999999955</v>
      </c>
      <c r="J2714" s="32">
        <v>499.99999999999955</v>
      </c>
      <c r="K2714" s="34">
        <f ca="1">IF(ROW()&gt;计算结果!B$18+1,SUM(OFFSET(I2714,0,0,-计算结果!B$18,1))-SUM(OFFSET(J2714,0,0,-计算结果!B$18,1)),SUM(OFFSET(I2714,0,0,-ROW(),1))-SUM(OFFSET(J2714,0,0,-ROW(),1)))</f>
        <v>3259</v>
      </c>
      <c r="L2714" s="35" t="str">
        <f t="shared" ca="1" si="169"/>
        <v>买</v>
      </c>
      <c r="M2714" s="4" t="str">
        <f t="shared" ca="1" si="170"/>
        <v/>
      </c>
      <c r="N2714" s="3">
        <f ca="1">IF(L2713="买",E2714/E2713-1,0)-IF(M2714=1,计算结果!B$17,0)</f>
        <v>9.1148014068354044E-4</v>
      </c>
      <c r="O2714" s="2">
        <f t="shared" ca="1" si="171"/>
        <v>2.8348339534389448</v>
      </c>
      <c r="P2714" s="3">
        <f ca="1">1-O2714/MAX(O$2:O2714)</f>
        <v>0.49760659407256169</v>
      </c>
    </row>
    <row r="2715" spans="1:16" x14ac:dyDescent="0.15">
      <c r="A2715" s="1">
        <v>42438</v>
      </c>
      <c r="B2715">
        <v>3045.92</v>
      </c>
      <c r="C2715">
        <v>3072.92</v>
      </c>
      <c r="D2715">
        <v>3020.13</v>
      </c>
      <c r="E2715" s="2">
        <v>3071.91</v>
      </c>
      <c r="F2715" s="16">
        <v>106298654720</v>
      </c>
      <c r="G2715" s="3">
        <f t="shared" si="168"/>
        <v>-1.1507013292917256E-2</v>
      </c>
      <c r="H2715" s="3">
        <f>1-E2715/MAX(E$2:E2715)</f>
        <v>0.47731743006874028</v>
      </c>
      <c r="I2715" s="32">
        <v>124.09090909090909</v>
      </c>
      <c r="J2715" s="32">
        <v>1034.090909090909</v>
      </c>
      <c r="K2715" s="34">
        <f ca="1">IF(ROW()&gt;计算结果!B$18+1,SUM(OFFSET(I2715,0,0,-计算结果!B$18,1))-SUM(OFFSET(J2715,0,0,-计算结果!B$18,1)),SUM(OFFSET(I2715,0,0,-ROW(),1))-SUM(OFFSET(J2715,0,0,-ROW(),1)))</f>
        <v>2217</v>
      </c>
      <c r="L2715" s="35" t="str">
        <f t="shared" ca="1" si="169"/>
        <v>买</v>
      </c>
      <c r="M2715" s="4" t="str">
        <f t="shared" ca="1" si="170"/>
        <v/>
      </c>
      <c r="N2715" s="3">
        <f ca="1">IF(L2714="买",E2715/E2714-1,0)-IF(M2715=1,计算结果!B$17,0)</f>
        <v>-1.1507013292917256E-2</v>
      </c>
      <c r="O2715" s="2">
        <f t="shared" ca="1" si="171"/>
        <v>2.8022134814535096</v>
      </c>
      <c r="P2715" s="3">
        <f ca="1">1-O2715/MAX(O$2:O2715)</f>
        <v>0.50338764167284278</v>
      </c>
    </row>
    <row r="2716" spans="1:16" x14ac:dyDescent="0.15">
      <c r="A2716" s="1">
        <v>42439</v>
      </c>
      <c r="B2716">
        <v>3056.21</v>
      </c>
      <c r="C2716">
        <v>3074.16</v>
      </c>
      <c r="D2716">
        <v>3012.69</v>
      </c>
      <c r="E2716" s="2">
        <v>3013.15</v>
      </c>
      <c r="F2716" s="16">
        <v>78180466688</v>
      </c>
      <c r="G2716" s="3">
        <f t="shared" si="168"/>
        <v>-1.9128164562112748E-2</v>
      </c>
      <c r="H2716" s="3">
        <f>1-E2716/MAX(E$2:E2716)</f>
        <v>0.48731538828013332</v>
      </c>
      <c r="I2716" s="32">
        <v>141.30232558139537</v>
      </c>
      <c r="J2716" s="32">
        <v>1009.3023255813954</v>
      </c>
      <c r="K2716" s="34">
        <f ca="1">IF(ROW()&gt;计算结果!B$18+1,SUM(OFFSET(I2716,0,0,-计算结果!B$18,1))-SUM(OFFSET(J2716,0,0,-计算结果!B$18,1)),SUM(OFFSET(I2716,0,0,-ROW(),1))-SUM(OFFSET(J2716,0,0,-ROW(),1)))</f>
        <v>676</v>
      </c>
      <c r="L2716" s="35" t="str">
        <f t="shared" ca="1" si="169"/>
        <v>买</v>
      </c>
      <c r="M2716" s="4" t="str">
        <f t="shared" ca="1" si="170"/>
        <v/>
      </c>
      <c r="N2716" s="3">
        <f ca="1">IF(L2715="买",E2716/E2715-1,0)-IF(M2716=1,计算结果!B$17,0)</f>
        <v>-1.9128164562112748E-2</v>
      </c>
      <c r="O2716" s="2">
        <f t="shared" ca="1" si="171"/>
        <v>2.7486122808420959</v>
      </c>
      <c r="P2716" s="3">
        <f ca="1">1-O2716/MAX(O$2:O2716)</f>
        <v>0.51288692458650353</v>
      </c>
    </row>
    <row r="2717" spans="1:16" x14ac:dyDescent="0.15">
      <c r="A2717" s="1">
        <v>42440</v>
      </c>
      <c r="B2717">
        <v>2990.21</v>
      </c>
      <c r="C2717">
        <v>3026.44</v>
      </c>
      <c r="D2717">
        <v>2982.17</v>
      </c>
      <c r="E2717" s="2">
        <v>3018.28</v>
      </c>
      <c r="F2717" s="16">
        <v>74367295488</v>
      </c>
      <c r="G2717" s="3">
        <f t="shared" si="168"/>
        <v>1.7025372118879556E-3</v>
      </c>
      <c r="H2717" s="3">
        <f>1-E2717/MAX(E$2:E2717)</f>
        <v>0.48644252365071794</v>
      </c>
      <c r="I2717" s="32">
        <v>517.81818181818187</v>
      </c>
      <c r="J2717" s="32">
        <v>581.81818181818187</v>
      </c>
      <c r="K2717" s="34">
        <f ca="1">IF(ROW()&gt;计算结果!B$18+1,SUM(OFFSET(I2717,0,0,-计算结果!B$18,1))-SUM(OFFSET(J2717,0,0,-计算结果!B$18,1)),SUM(OFFSET(I2717,0,0,-ROW(),1))-SUM(OFFSET(J2717,0,0,-ROW(),1)))</f>
        <v>898</v>
      </c>
      <c r="L2717" s="35" t="str">
        <f t="shared" ca="1" si="169"/>
        <v>买</v>
      </c>
      <c r="M2717" s="4" t="str">
        <f t="shared" ca="1" si="170"/>
        <v/>
      </c>
      <c r="N2717" s="3">
        <f ca="1">IF(L2716="买",E2717/E2716-1,0)-IF(M2717=1,计算结果!B$17,0)</f>
        <v>1.7025372118879556E-3</v>
      </c>
      <c r="O2717" s="2">
        <f t="shared" ca="1" si="171"/>
        <v>2.753291895531282</v>
      </c>
      <c r="P2717" s="3">
        <f ca="1">1-O2717/MAX(O$2:O2717)</f>
        <v>0.51205759644921489</v>
      </c>
    </row>
    <row r="2718" spans="1:16" x14ac:dyDescent="0.15">
      <c r="A2718" s="1">
        <v>42443</v>
      </c>
      <c r="B2718">
        <v>3039.57</v>
      </c>
      <c r="C2718">
        <v>3106.8</v>
      </c>
      <c r="D2718">
        <v>3034</v>
      </c>
      <c r="E2718" s="2">
        <v>3065.69</v>
      </c>
      <c r="F2718" s="16">
        <v>123539095552</v>
      </c>
      <c r="G2718" s="3">
        <f t="shared" si="168"/>
        <v>1.5707621559298612E-2</v>
      </c>
      <c r="H2718" s="3">
        <f>1-E2718/MAX(E$2:E2718)</f>
        <v>0.47837575716327496</v>
      </c>
      <c r="I2718" s="32">
        <v>1130.0052083333333</v>
      </c>
      <c r="J2718" s="32">
        <v>47.005208333333258</v>
      </c>
      <c r="K2718" s="34">
        <f ca="1">IF(ROW()&gt;计算结果!B$18+1,SUM(OFFSET(I2718,0,0,-计算结果!B$18,1))-SUM(OFFSET(J2718,0,0,-计算结果!B$18,1)),SUM(OFFSET(I2718,0,0,-ROW(),1))-SUM(OFFSET(J2718,0,0,-ROW(),1)))</f>
        <v>2992</v>
      </c>
      <c r="L2718" s="35" t="str">
        <f t="shared" ca="1" si="169"/>
        <v>买</v>
      </c>
      <c r="M2718" s="4" t="str">
        <f t="shared" ca="1" si="170"/>
        <v/>
      </c>
      <c r="N2718" s="3">
        <f ca="1">IF(L2717="买",E2718/E2717-1,0)-IF(M2718=1,计算结果!B$17,0)</f>
        <v>1.5707621559298612E-2</v>
      </c>
      <c r="O2718" s="2">
        <f t="shared" ca="1" si="171"/>
        <v>2.7965395626685714</v>
      </c>
      <c r="P2718" s="3">
        <f ca="1">1-O2718/MAX(O$2:O2718)</f>
        <v>0.50439318183150461</v>
      </c>
    </row>
    <row r="2719" spans="1:16" x14ac:dyDescent="0.15">
      <c r="A2719" s="1">
        <v>42444</v>
      </c>
      <c r="B2719">
        <v>3061.34</v>
      </c>
      <c r="C2719">
        <v>3077.08</v>
      </c>
      <c r="D2719">
        <v>3028.58</v>
      </c>
      <c r="E2719" s="2">
        <v>3074.78</v>
      </c>
      <c r="F2719" s="16">
        <v>101302845440</v>
      </c>
      <c r="G2719" s="3">
        <f t="shared" si="168"/>
        <v>2.9650747466312133E-3</v>
      </c>
      <c r="H2719" s="3">
        <f>1-E2719/MAX(E$2:E2719)</f>
        <v>0.4768291022936092</v>
      </c>
      <c r="I2719" s="32">
        <v>348.40740740740739</v>
      </c>
      <c r="J2719" s="32">
        <v>757.40740740740739</v>
      </c>
      <c r="K2719" s="34">
        <f ca="1">IF(ROW()&gt;计算结果!B$18+1,SUM(OFFSET(I2719,0,0,-计算结果!B$18,1))-SUM(OFFSET(J2719,0,0,-计算结果!B$18,1)),SUM(OFFSET(I2719,0,0,-ROW(),1))-SUM(OFFSET(J2719,0,0,-ROW(),1)))</f>
        <v>2634.0000000000073</v>
      </c>
      <c r="L2719" s="35" t="str">
        <f t="shared" ca="1" si="169"/>
        <v>买</v>
      </c>
      <c r="M2719" s="4" t="str">
        <f t="shared" ca="1" si="170"/>
        <v/>
      </c>
      <c r="N2719" s="3">
        <f ca="1">IF(L2718="买",E2719/E2718-1,0)-IF(M2719=1,计算结果!B$17,0)</f>
        <v>2.9650747466312133E-3</v>
      </c>
      <c r="O2719" s="2">
        <f t="shared" ca="1" si="171"/>
        <v>2.8048315115037949</v>
      </c>
      <c r="P2719" s="3">
        <f ca="1">1-O2719/MAX(O$2:O2719)</f>
        <v>0.50292367057069498</v>
      </c>
    </row>
    <row r="2720" spans="1:16" x14ac:dyDescent="0.15">
      <c r="A2720" s="1">
        <v>42445</v>
      </c>
      <c r="B2720">
        <v>3068.87</v>
      </c>
      <c r="C2720">
        <v>3100.35</v>
      </c>
      <c r="D2720">
        <v>3064.52</v>
      </c>
      <c r="E2720" s="2">
        <v>3090.03</v>
      </c>
      <c r="F2720" s="16">
        <v>126128857088</v>
      </c>
      <c r="G2720" s="3">
        <f t="shared" si="168"/>
        <v>4.9597044341382901E-3</v>
      </c>
      <c r="H2720" s="3">
        <f>1-E2720/MAX(E$2:E2720)</f>
        <v>0.47423432927244258</v>
      </c>
      <c r="I2720" s="32">
        <v>313.61904761904759</v>
      </c>
      <c r="J2720" s="32">
        <v>847.61904761904759</v>
      </c>
      <c r="K2720" s="34">
        <f ca="1">IF(ROW()&gt;计算结果!B$18+1,SUM(OFFSET(I2720,0,0,-计算结果!B$18,1))-SUM(OFFSET(J2720,0,0,-计算结果!B$18,1)),SUM(OFFSET(I2720,0,0,-ROW(),1))-SUM(OFFSET(J2720,0,0,-ROW(),1)))</f>
        <v>1786</v>
      </c>
      <c r="L2720" s="35" t="str">
        <f t="shared" ca="1" si="169"/>
        <v>买</v>
      </c>
      <c r="M2720" s="4" t="str">
        <f t="shared" ca="1" si="170"/>
        <v/>
      </c>
      <c r="N2720" s="3">
        <f ca="1">IF(L2719="买",E2720/E2719-1,0)-IF(M2720=1,计算结果!B$17,0)</f>
        <v>4.9597044341382901E-3</v>
      </c>
      <c r="O2720" s="2">
        <f t="shared" ca="1" si="171"/>
        <v>2.8187426467884111</v>
      </c>
      <c r="P2720" s="3">
        <f ca="1">1-O2720/MAX(O$2:O2720)</f>
        <v>0.50045831889551917</v>
      </c>
    </row>
    <row r="2721" spans="1:16" x14ac:dyDescent="0.15">
      <c r="A2721" s="1">
        <v>42446</v>
      </c>
      <c r="B2721">
        <v>3096.81</v>
      </c>
      <c r="C2721">
        <v>3147.84</v>
      </c>
      <c r="D2721">
        <v>3077.57</v>
      </c>
      <c r="E2721" s="2">
        <v>3124.2</v>
      </c>
      <c r="F2721" s="16">
        <v>136603713536</v>
      </c>
      <c r="G2721" s="3">
        <f t="shared" si="168"/>
        <v>1.105814506655256E-2</v>
      </c>
      <c r="H2721" s="3">
        <f>1-E2721/MAX(E$2:E2721)</f>
        <v>0.46842033621452395</v>
      </c>
      <c r="I2721" s="32">
        <v>1109.9875621890546</v>
      </c>
      <c r="J2721" s="32">
        <v>64.987562189054643</v>
      </c>
      <c r="K2721" s="34">
        <f ca="1">IF(ROW()&gt;计算结果!B$18+1,SUM(OFFSET(I2721,0,0,-计算结果!B$18,1))-SUM(OFFSET(J2721,0,0,-计算结果!B$18,1)),SUM(OFFSET(I2721,0,0,-ROW(),1))-SUM(OFFSET(J2721,0,0,-ROW(),1)))</f>
        <v>2784</v>
      </c>
      <c r="L2721" s="35" t="str">
        <f t="shared" ca="1" si="169"/>
        <v>买</v>
      </c>
      <c r="M2721" s="4" t="str">
        <f t="shared" ca="1" si="170"/>
        <v/>
      </c>
      <c r="N2721" s="3">
        <f ca="1">IF(L2720="买",E2721/E2720-1,0)-IF(M2721=1,计算结果!B$17,0)</f>
        <v>1.105814506655256E-2</v>
      </c>
      <c r="O2721" s="2">
        <f t="shared" ca="1" si="171"/>
        <v>2.8499127118818759</v>
      </c>
      <c r="P2721" s="3">
        <f ca="1">1-O2721/MAX(O$2:O2721)</f>
        <v>0.49493431451907632</v>
      </c>
    </row>
    <row r="2722" spans="1:16" x14ac:dyDescent="0.15">
      <c r="A2722" s="1">
        <v>42447</v>
      </c>
      <c r="B2722">
        <v>3136.22</v>
      </c>
      <c r="C2722">
        <v>3197.67</v>
      </c>
      <c r="D2722">
        <v>3130.1</v>
      </c>
      <c r="E2722" s="2">
        <v>3171.96</v>
      </c>
      <c r="F2722" s="16">
        <v>210017812480</v>
      </c>
      <c r="G2722" s="3">
        <f t="shared" si="168"/>
        <v>1.5287113501056382E-2</v>
      </c>
      <c r="H2722" s="3">
        <f>1-E2722/MAX(E$2:E2722)</f>
        <v>0.46029401755938204</v>
      </c>
      <c r="I2722" s="32">
        <v>1122.0062682824907</v>
      </c>
      <c r="J2722" s="32">
        <v>45.006268282490737</v>
      </c>
      <c r="K2722" s="34">
        <f ca="1">IF(ROW()&gt;计算结果!B$18+1,SUM(OFFSET(I2722,0,0,-计算结果!B$18,1))-SUM(OFFSET(J2722,0,0,-计算结果!B$18,1)),SUM(OFFSET(I2722,0,0,-ROW(),1))-SUM(OFFSET(J2722,0,0,-ROW(),1)))</f>
        <v>3010.0000000000073</v>
      </c>
      <c r="L2722" s="35" t="str">
        <f t="shared" ca="1" si="169"/>
        <v>买</v>
      </c>
      <c r="M2722" s="4" t="str">
        <f t="shared" ca="1" si="170"/>
        <v/>
      </c>
      <c r="N2722" s="3">
        <f ca="1">IF(L2721="买",E2722/E2721-1,0)-IF(M2722=1,计算结果!B$17,0)</f>
        <v>1.5287113501056382E-2</v>
      </c>
      <c r="O2722" s="2">
        <f t="shared" ca="1" si="171"/>
        <v>2.8934796509765177</v>
      </c>
      <c r="P2722" s="3">
        <f ca="1">1-O2722/MAX(O$2:O2722)</f>
        <v>0.48721331805964052</v>
      </c>
    </row>
    <row r="2723" spans="1:16" x14ac:dyDescent="0.15">
      <c r="A2723" s="1">
        <v>42450</v>
      </c>
      <c r="B2723">
        <v>3203.29</v>
      </c>
      <c r="C2723">
        <v>3267.78</v>
      </c>
      <c r="D2723">
        <v>3198.36</v>
      </c>
      <c r="E2723" s="2">
        <v>3249.44</v>
      </c>
      <c r="F2723" s="16">
        <v>256836632576</v>
      </c>
      <c r="G2723" s="3">
        <f t="shared" si="168"/>
        <v>2.4426537535151782E-2</v>
      </c>
      <c r="H2723" s="3">
        <f>1-E2723/MAX(E$2:E2723)</f>
        <v>0.44711086912135023</v>
      </c>
      <c r="I2723" s="32">
        <v>1123.0074268239405</v>
      </c>
      <c r="J2723" s="32">
        <v>47.007426823940477</v>
      </c>
      <c r="K2723" s="34">
        <f ca="1">IF(ROW()&gt;计算结果!B$18+1,SUM(OFFSET(I2723,0,0,-计算结果!B$18,1))-SUM(OFFSET(J2723,0,0,-计算结果!B$18,1)),SUM(OFFSET(I2723,0,0,-ROW(),1))-SUM(OFFSET(J2723,0,0,-ROW(),1)))</f>
        <v>4479.9999999999927</v>
      </c>
      <c r="L2723" s="35" t="str">
        <f t="shared" ca="1" si="169"/>
        <v>买</v>
      </c>
      <c r="M2723" s="4" t="str">
        <f t="shared" ca="1" si="170"/>
        <v/>
      </c>
      <c r="N2723" s="3">
        <f ca="1">IF(L2722="买",E2723/E2722-1,0)-IF(M2723=1,计算结果!B$17,0)</f>
        <v>2.4426537535151782E-2</v>
      </c>
      <c r="O2723" s="2">
        <f t="shared" ca="1" si="171"/>
        <v>2.9641573402782937</v>
      </c>
      <c r="P2723" s="3">
        <f ca="1">1-O2723/MAX(O$2:O2723)</f>
        <v>0.47468771492569839</v>
      </c>
    </row>
    <row r="2724" spans="1:16" x14ac:dyDescent="0.15">
      <c r="A2724" s="1">
        <v>42451</v>
      </c>
      <c r="B2724">
        <v>3231.61</v>
      </c>
      <c r="C2724">
        <v>3249.68</v>
      </c>
      <c r="D2724">
        <v>3218.73</v>
      </c>
      <c r="E2724" s="2">
        <v>3225.79</v>
      </c>
      <c r="F2724" s="16">
        <v>194211987456</v>
      </c>
      <c r="G2724" s="3">
        <f t="shared" si="168"/>
        <v>-7.2781771628341874E-3</v>
      </c>
      <c r="H2724" s="3">
        <f>1-E2724/MAX(E$2:E2724)</f>
        <v>0.45113489416729058</v>
      </c>
      <c r="I2724" s="32">
        <v>359.07142857142856</v>
      </c>
      <c r="J2724" s="32">
        <v>816.07142857142856</v>
      </c>
      <c r="K2724" s="34">
        <f ca="1">IF(ROW()&gt;计算结果!B$18+1,SUM(OFFSET(I2724,0,0,-计算结果!B$18,1))-SUM(OFFSET(J2724,0,0,-计算结果!B$18,1)),SUM(OFFSET(I2724,0,0,-ROW(),1))-SUM(OFFSET(J2724,0,0,-ROW(),1)))</f>
        <v>3583.9999999999927</v>
      </c>
      <c r="L2724" s="35" t="str">
        <f t="shared" ca="1" si="169"/>
        <v>买</v>
      </c>
      <c r="M2724" s="4" t="str">
        <f t="shared" ca="1" si="170"/>
        <v/>
      </c>
      <c r="N2724" s="3">
        <f ca="1">IF(L2723="买",E2724/E2723-1,0)-IF(M2724=1,计算结果!B$17,0)</f>
        <v>-7.2781771628341874E-3</v>
      </c>
      <c r="O2724" s="2">
        <f t="shared" ca="1" si="171"/>
        <v>2.942583678017233</v>
      </c>
      <c r="P2724" s="3">
        <f ca="1">1-O2724/MAX(O$2:O2724)</f>
        <v>0.47851103080228241</v>
      </c>
    </row>
    <row r="2725" spans="1:16" x14ac:dyDescent="0.15">
      <c r="A2725" s="1">
        <v>42452</v>
      </c>
      <c r="B2725">
        <v>3217.73</v>
      </c>
      <c r="C2725">
        <v>3242.25</v>
      </c>
      <c r="D2725">
        <v>3202.98</v>
      </c>
      <c r="E2725" s="2">
        <v>3236.09</v>
      </c>
      <c r="F2725" s="16">
        <v>155567079424</v>
      </c>
      <c r="G2725" s="3">
        <f t="shared" si="168"/>
        <v>3.1930162843831766E-3</v>
      </c>
      <c r="H2725" s="3">
        <f>1-E2725/MAX(E$2:E2725)</f>
        <v>0.44938235894643708</v>
      </c>
      <c r="I2725" s="32">
        <v>774.0847457627118</v>
      </c>
      <c r="J2725" s="32">
        <v>355.0847457627118</v>
      </c>
      <c r="K2725" s="34">
        <f ca="1">IF(ROW()&gt;计算结果!B$18+1,SUM(OFFSET(I2725,0,0,-计算结果!B$18,1))-SUM(OFFSET(J2725,0,0,-计算结果!B$18,1)),SUM(OFFSET(I2725,0,0,-ROW(),1))-SUM(OFFSET(J2725,0,0,-ROW(),1)))</f>
        <v>4758.9999999999927</v>
      </c>
      <c r="L2725" s="35" t="str">
        <f t="shared" ca="1" si="169"/>
        <v>买</v>
      </c>
      <c r="M2725" s="4" t="str">
        <f t="shared" ca="1" si="170"/>
        <v/>
      </c>
      <c r="N2725" s="3">
        <f ca="1">IF(L2724="买",E2725/E2724-1,0)-IF(M2725=1,计算结果!B$17,0)</f>
        <v>3.1930162843831766E-3</v>
      </c>
      <c r="O2725" s="2">
        <f t="shared" ca="1" si="171"/>
        <v>2.9519793956193023</v>
      </c>
      <c r="P2725" s="3">
        <f ca="1">1-O2725/MAX(O$2:O2725)</f>
        <v>0.47684590803150784</v>
      </c>
    </row>
    <row r="2726" spans="1:16" x14ac:dyDescent="0.15">
      <c r="A2726" s="1">
        <v>42453</v>
      </c>
      <c r="B2726">
        <v>3211.5</v>
      </c>
      <c r="C2726">
        <v>3221.91</v>
      </c>
      <c r="D2726">
        <v>3181.81</v>
      </c>
      <c r="E2726" s="2">
        <v>3181.85</v>
      </c>
      <c r="F2726" s="16">
        <v>162436038656</v>
      </c>
      <c r="G2726" s="3">
        <f t="shared" si="168"/>
        <v>-1.676096771103408E-2</v>
      </c>
      <c r="H2726" s="3">
        <f>1-E2726/MAX(E$2:E2726)</f>
        <v>0.45861124344926152</v>
      </c>
      <c r="I2726" s="32">
        <v>201.49367088607596</v>
      </c>
      <c r="J2726" s="32">
        <v>959.49367088607596</v>
      </c>
      <c r="K2726" s="34">
        <f ca="1">IF(ROW()&gt;计算结果!B$18+1,SUM(OFFSET(I2726,0,0,-计算结果!B$18,1))-SUM(OFFSET(J2726,0,0,-计算结果!B$18,1)),SUM(OFFSET(I2726,0,0,-ROW(),1))-SUM(OFFSET(J2726,0,0,-ROW(),1)))</f>
        <v>4193</v>
      </c>
      <c r="L2726" s="35" t="str">
        <f t="shared" ca="1" si="169"/>
        <v>买</v>
      </c>
      <c r="M2726" s="4" t="str">
        <f t="shared" ca="1" si="170"/>
        <v/>
      </c>
      <c r="N2726" s="3">
        <f ca="1">IF(L2725="买",E2726/E2725-1,0)-IF(M2726=1,计算结果!B$17,0)</f>
        <v>-1.676096771103408E-2</v>
      </c>
      <c r="O2726" s="2">
        <f t="shared" ca="1" si="171"/>
        <v>2.9025013642856892</v>
      </c>
      <c r="P2726" s="3">
        <f ca="1">1-O2726/MAX(O$2:O2726)</f>
        <v>0.48561447687488712</v>
      </c>
    </row>
    <row r="2727" spans="1:16" x14ac:dyDescent="0.15">
      <c r="A2727" s="1">
        <v>42454</v>
      </c>
      <c r="B2727">
        <v>3176.81</v>
      </c>
      <c r="C2727">
        <v>3204.44</v>
      </c>
      <c r="D2727">
        <v>3174.32</v>
      </c>
      <c r="E2727" s="2">
        <v>3197.82</v>
      </c>
      <c r="F2727" s="16">
        <v>115195600896</v>
      </c>
      <c r="G2727" s="3">
        <f t="shared" si="168"/>
        <v>5.0190926662163626E-3</v>
      </c>
      <c r="H2727" s="3">
        <f>1-E2727/MAX(E$2:E2727)</f>
        <v>0.45589396311168584</v>
      </c>
      <c r="I2727" s="32">
        <v>876.09012875536473</v>
      </c>
      <c r="J2727" s="32">
        <v>263.09012875536473</v>
      </c>
      <c r="K2727" s="34">
        <f ca="1">IF(ROW()&gt;计算结果!B$18+1,SUM(OFFSET(I2727,0,0,-计算结果!B$18,1))-SUM(OFFSET(J2727,0,0,-计算结果!B$18,1)),SUM(OFFSET(I2727,0,0,-ROW(),1))-SUM(OFFSET(J2727,0,0,-ROW(),1)))</f>
        <v>5046</v>
      </c>
      <c r="L2727" s="35" t="str">
        <f t="shared" ca="1" si="169"/>
        <v>买</v>
      </c>
      <c r="M2727" s="4" t="str">
        <f t="shared" ca="1" si="170"/>
        <v/>
      </c>
      <c r="N2727" s="3">
        <f ca="1">IF(L2726="买",E2727/E2726-1,0)-IF(M2727=1,计算结果!B$17,0)</f>
        <v>5.0190926662163626E-3</v>
      </c>
      <c r="O2727" s="2">
        <f t="shared" ca="1" si="171"/>
        <v>2.9170692875968585</v>
      </c>
      <c r="P2727" s="3">
        <f ca="1">1-O2727/MAX(O$2:O2727)</f>
        <v>0.48303272826816201</v>
      </c>
    </row>
    <row r="2728" spans="1:16" x14ac:dyDescent="0.15">
      <c r="A2728" s="1">
        <v>42457</v>
      </c>
      <c r="B2728">
        <v>3206.95</v>
      </c>
      <c r="C2728">
        <v>3229.62</v>
      </c>
      <c r="D2728">
        <v>3161.88</v>
      </c>
      <c r="E2728" s="2">
        <v>3169.73</v>
      </c>
      <c r="F2728" s="16">
        <v>123844042752</v>
      </c>
      <c r="G2728" s="3">
        <f t="shared" si="168"/>
        <v>-8.7841091743751099E-3</v>
      </c>
      <c r="H2728" s="3">
        <f>1-E2728/MAX(E$2:E2728)</f>
        <v>0.46067344994214932</v>
      </c>
      <c r="I2728" s="32">
        <v>344.75438596491222</v>
      </c>
      <c r="J2728" s="32">
        <v>801.75438596491222</v>
      </c>
      <c r="K2728" s="34">
        <f ca="1">IF(ROW()&gt;计算结果!B$18+1,SUM(OFFSET(I2728,0,0,-计算结果!B$18,1))-SUM(OFFSET(J2728,0,0,-计算结果!B$18,1)),SUM(OFFSET(I2728,0,0,-ROW(),1))-SUM(OFFSET(J2728,0,0,-ROW(),1)))</f>
        <v>4937.0000000000146</v>
      </c>
      <c r="L2728" s="35" t="str">
        <f t="shared" ca="1" si="169"/>
        <v>买</v>
      </c>
      <c r="M2728" s="4" t="str">
        <f t="shared" ca="1" si="170"/>
        <v/>
      </c>
      <c r="N2728" s="3">
        <f ca="1">IF(L2727="买",E2728/E2727-1,0)-IF(M2728=1,计算结果!B$17,0)</f>
        <v>-8.7841091743751099E-3</v>
      </c>
      <c r="O2728" s="2">
        <f t="shared" ca="1" si="171"/>
        <v>2.8914454325053911</v>
      </c>
      <c r="P2728" s="3">
        <f ca="1">1-O2728/MAX(O$2:O2728)</f>
        <v>0.48757382522263326</v>
      </c>
    </row>
    <row r="2729" spans="1:16" x14ac:dyDescent="0.15">
      <c r="A2729" s="1">
        <v>42458</v>
      </c>
      <c r="B2729">
        <v>3171.31</v>
      </c>
      <c r="C2729">
        <v>3178.07</v>
      </c>
      <c r="D2729">
        <v>3122.76</v>
      </c>
      <c r="E2729" s="2">
        <v>3135.41</v>
      </c>
      <c r="F2729" s="16">
        <v>113844281344</v>
      </c>
      <c r="G2729" s="3">
        <f t="shared" si="168"/>
        <v>-1.0827420632041229E-2</v>
      </c>
      <c r="H2729" s="3">
        <f>1-E2729/MAX(E$2:E2729)</f>
        <v>0.4665129653576533</v>
      </c>
      <c r="I2729" s="32">
        <v>201.22784810126581</v>
      </c>
      <c r="J2729" s="32">
        <v>958.22784810126586</v>
      </c>
      <c r="K2729" s="34">
        <f ca="1">IF(ROW()&gt;计算结果!B$18+1,SUM(OFFSET(I2729,0,0,-计算结果!B$18,1))-SUM(OFFSET(J2729,0,0,-计算结果!B$18,1)),SUM(OFFSET(I2729,0,0,-ROW(),1))-SUM(OFFSET(J2729,0,0,-ROW(),1)))</f>
        <v>3308.0000000000146</v>
      </c>
      <c r="L2729" s="35" t="str">
        <f t="shared" ca="1" si="169"/>
        <v>买</v>
      </c>
      <c r="M2729" s="4" t="str">
        <f t="shared" ca="1" si="170"/>
        <v/>
      </c>
      <c r="N2729" s="3">
        <f ca="1">IF(L2728="买",E2729/E2728-1,0)-IF(M2729=1,计算结果!B$17,0)</f>
        <v>-1.0827420632041229E-2</v>
      </c>
      <c r="O2729" s="2">
        <f t="shared" ca="1" si="171"/>
        <v>2.8601385365730607</v>
      </c>
      <c r="P2729" s="3">
        <f ca="1">1-O2729/MAX(O$2:O2729)</f>
        <v>0.49312207895981575</v>
      </c>
    </row>
    <row r="2730" spans="1:16" x14ac:dyDescent="0.15">
      <c r="A2730" s="1">
        <v>42459</v>
      </c>
      <c r="B2730">
        <v>3161.29</v>
      </c>
      <c r="C2730">
        <v>3216.68</v>
      </c>
      <c r="D2730">
        <v>3161.29</v>
      </c>
      <c r="E2730" s="2">
        <v>3216.28</v>
      </c>
      <c r="F2730" s="16">
        <v>140721766400</v>
      </c>
      <c r="G2730" s="3">
        <f t="shared" si="168"/>
        <v>2.5792480090323311E-2</v>
      </c>
      <c r="H2730" s="3">
        <f>1-E2730/MAX(E$2:E2730)</f>
        <v>0.45275301163819504</v>
      </c>
      <c r="I2730" s="32">
        <v>1131.0034944670938</v>
      </c>
      <c r="J2730" s="32">
        <v>32.003494467093788</v>
      </c>
      <c r="K2730" s="34">
        <f ca="1">IF(ROW()&gt;计算结果!B$18+1,SUM(OFFSET(I2730,0,0,-计算结果!B$18,1))-SUM(OFFSET(J2730,0,0,-计算结果!B$18,1)),SUM(OFFSET(I2730,0,0,-ROW(),1))-SUM(OFFSET(J2730,0,0,-ROW(),1)))</f>
        <v>4116</v>
      </c>
      <c r="L2730" s="35" t="str">
        <f t="shared" ca="1" si="169"/>
        <v>买</v>
      </c>
      <c r="M2730" s="4" t="str">
        <f t="shared" ca="1" si="170"/>
        <v/>
      </c>
      <c r="N2730" s="3">
        <f ca="1">IF(L2729="买",E2730/E2729-1,0)-IF(M2730=1,计算结果!B$17,0)</f>
        <v>2.5792480090323311E-2</v>
      </c>
      <c r="O2730" s="2">
        <f t="shared" ca="1" si="171"/>
        <v>2.933908602833188</v>
      </c>
      <c r="P2730" s="3">
        <f ca="1">1-O2730/MAX(O$2:O2730)</f>
        <v>0.48004844027316229</v>
      </c>
    </row>
    <row r="2731" spans="1:16" x14ac:dyDescent="0.15">
      <c r="A2731" s="1">
        <v>42460</v>
      </c>
      <c r="B2731">
        <v>3229.2</v>
      </c>
      <c r="C2731">
        <v>3241.93</v>
      </c>
      <c r="D2731">
        <v>3208.66</v>
      </c>
      <c r="E2731" s="2">
        <v>3218.09</v>
      </c>
      <c r="F2731" s="16">
        <v>147267616768</v>
      </c>
      <c r="G2731" s="3">
        <f t="shared" si="168"/>
        <v>5.6276194858662087E-4</v>
      </c>
      <c r="H2731" s="3">
        <f>1-E2731/MAX(E$2:E2731)</f>
        <v>0.45244504185666645</v>
      </c>
      <c r="I2731" s="32">
        <v>566.99999999999955</v>
      </c>
      <c r="J2731" s="32">
        <v>524.99999999999955</v>
      </c>
      <c r="K2731" s="34">
        <f ca="1">IF(ROW()&gt;计算结果!B$18+1,SUM(OFFSET(I2731,0,0,-计算结果!B$18,1))-SUM(OFFSET(J2731,0,0,-计算结果!B$18,1)),SUM(OFFSET(I2731,0,0,-ROW(),1))-SUM(OFFSET(J2731,0,0,-ROW(),1)))</f>
        <v>4015</v>
      </c>
      <c r="L2731" s="35" t="str">
        <f t="shared" ca="1" si="169"/>
        <v>买</v>
      </c>
      <c r="M2731" s="4" t="str">
        <f t="shared" ca="1" si="170"/>
        <v/>
      </c>
      <c r="N2731" s="3">
        <f ca="1">IF(L2730="买",E2731/E2730-1,0)-IF(M2731=1,计算结果!B$17,0)</f>
        <v>5.6276194858662087E-4</v>
      </c>
      <c r="O2731" s="2">
        <f t="shared" ca="1" si="171"/>
        <v>2.9355596949554936</v>
      </c>
      <c r="P2731" s="3">
        <f ca="1">1-O2731/MAX(O$2:O2731)</f>
        <v>0.47975583132023969</v>
      </c>
    </row>
    <row r="2732" spans="1:16" x14ac:dyDescent="0.15">
      <c r="A2732" s="1">
        <v>42461</v>
      </c>
      <c r="B2732">
        <v>3213.67</v>
      </c>
      <c r="C2732">
        <v>3222.61</v>
      </c>
      <c r="D2732">
        <v>3165.86</v>
      </c>
      <c r="E2732" s="2">
        <v>3221.89</v>
      </c>
      <c r="F2732" s="16">
        <v>127050096640</v>
      </c>
      <c r="G2732" s="3">
        <f t="shared" si="168"/>
        <v>1.1808246506466169E-3</v>
      </c>
      <c r="H2732" s="3">
        <f>1-E2732/MAX(E$2:E2732)</f>
        <v>0.45179847546450691</v>
      </c>
      <c r="I2732" s="32">
        <v>450.35294117647067</v>
      </c>
      <c r="J2732" s="32">
        <v>682.35294117647072</v>
      </c>
      <c r="K2732" s="34">
        <f ca="1">IF(ROW()&gt;计算结果!B$18+1,SUM(OFFSET(I2732,0,0,-计算结果!B$18,1))-SUM(OFFSET(J2732,0,0,-计算结果!B$18,1)),SUM(OFFSET(I2732,0,0,-ROW(),1))-SUM(OFFSET(J2732,0,0,-ROW(),1)))</f>
        <v>2701</v>
      </c>
      <c r="L2732" s="35" t="str">
        <f t="shared" ca="1" si="169"/>
        <v>买</v>
      </c>
      <c r="M2732" s="4" t="str">
        <f t="shared" ca="1" si="170"/>
        <v/>
      </c>
      <c r="N2732" s="3">
        <f ca="1">IF(L2731="买",E2732/E2731-1,0)-IF(M2732=1,计算结果!B$17,0)</f>
        <v>1.1808246506466169E-3</v>
      </c>
      <c r="O2732" s="2">
        <f t="shared" ca="1" si="171"/>
        <v>2.9390260762067419</v>
      </c>
      <c r="P2732" s="3">
        <f ca="1">1-O2732/MAX(O$2:O2732)</f>
        <v>0.47914151418150741</v>
      </c>
    </row>
    <row r="2733" spans="1:16" x14ac:dyDescent="0.15">
      <c r="A2733" s="1">
        <v>42465</v>
      </c>
      <c r="B2733">
        <v>3211.3</v>
      </c>
      <c r="C2733">
        <v>3271.93</v>
      </c>
      <c r="D2733">
        <v>3205.21</v>
      </c>
      <c r="E2733" s="2">
        <v>3264.49</v>
      </c>
      <c r="F2733" s="16">
        <v>159296536576</v>
      </c>
      <c r="G2733" s="3">
        <f t="shared" si="168"/>
        <v>1.3222052894419134E-2</v>
      </c>
      <c r="H2733" s="3">
        <f>1-E2733/MAX(E$2:E2733)</f>
        <v>0.44455012591029741</v>
      </c>
      <c r="I2733" s="32">
        <v>1085.9926108374384</v>
      </c>
      <c r="J2733" s="32">
        <v>62.992610837438406</v>
      </c>
      <c r="K2733" s="34">
        <f ca="1">IF(ROW()&gt;计算结果!B$18+1,SUM(OFFSET(I2733,0,0,-计算结果!B$18,1))-SUM(OFFSET(J2733,0,0,-计算结果!B$18,1)),SUM(OFFSET(I2733,0,0,-ROW(),1))-SUM(OFFSET(J2733,0,0,-ROW(),1)))</f>
        <v>3876.0000000000146</v>
      </c>
      <c r="L2733" s="35" t="str">
        <f t="shared" ca="1" si="169"/>
        <v>买</v>
      </c>
      <c r="M2733" s="4" t="str">
        <f t="shared" ca="1" si="170"/>
        <v/>
      </c>
      <c r="N2733" s="3">
        <f ca="1">IF(L2732="买",E2733/E2732-1,0)-IF(M2733=1,计算结果!B$17,0)</f>
        <v>1.3222052894419134E-2</v>
      </c>
      <c r="O2733" s="2">
        <f t="shared" ca="1" si="171"/>
        <v>2.9778860344444245</v>
      </c>
      <c r="P2733" s="3">
        <f ca="1">1-O2733/MAX(O$2:O2733)</f>
        <v>0.47225469573150836</v>
      </c>
    </row>
    <row r="2734" spans="1:16" x14ac:dyDescent="0.15">
      <c r="A2734" s="1">
        <v>42466</v>
      </c>
      <c r="B2734">
        <v>3250.52</v>
      </c>
      <c r="C2734">
        <v>3267.64</v>
      </c>
      <c r="D2734">
        <v>3236.2</v>
      </c>
      <c r="E2734" s="2">
        <v>3257.53</v>
      </c>
      <c r="F2734" s="16">
        <v>137206267904</v>
      </c>
      <c r="G2734" s="3">
        <f t="shared" si="168"/>
        <v>-2.1320328749665496E-3</v>
      </c>
      <c r="H2734" s="3">
        <f>1-E2734/MAX(E$2:E2734)</f>
        <v>0.44573436330225269</v>
      </c>
      <c r="I2734" s="32">
        <v>296.99999999999972</v>
      </c>
      <c r="J2734" s="32">
        <v>299.99999999999972</v>
      </c>
      <c r="K2734" s="34">
        <f ca="1">IF(ROW()&gt;计算结果!B$18+1,SUM(OFFSET(I2734,0,0,-计算结果!B$18,1))-SUM(OFFSET(J2734,0,0,-计算结果!B$18,1)),SUM(OFFSET(I2734,0,0,-ROW(),1))-SUM(OFFSET(J2734,0,0,-ROW(),1)))</f>
        <v>3243.0000000000146</v>
      </c>
      <c r="L2734" s="35" t="str">
        <f t="shared" ca="1" si="169"/>
        <v>买</v>
      </c>
      <c r="M2734" s="4" t="str">
        <f t="shared" ca="1" si="170"/>
        <v/>
      </c>
      <c r="N2734" s="3">
        <f ca="1">IF(L2733="买",E2734/E2733-1,0)-IF(M2734=1,计算结果!B$17,0)</f>
        <v>-2.1320328749665496E-3</v>
      </c>
      <c r="O2734" s="2">
        <f t="shared" ca="1" si="171"/>
        <v>2.9715370835210853</v>
      </c>
      <c r="P2734" s="3">
        <f ca="1">1-O2734/MAX(O$2:O2734)</f>
        <v>0.47337986606981797</v>
      </c>
    </row>
    <row r="2735" spans="1:16" x14ac:dyDescent="0.15">
      <c r="A2735" s="1">
        <v>42467</v>
      </c>
      <c r="B2735">
        <v>3266.29</v>
      </c>
      <c r="C2735">
        <v>3270.82</v>
      </c>
      <c r="D2735">
        <v>3208.64</v>
      </c>
      <c r="E2735" s="2">
        <v>3209.29</v>
      </c>
      <c r="F2735" s="16">
        <v>128273063936</v>
      </c>
      <c r="G2735" s="3">
        <f t="shared" si="168"/>
        <v>-1.4808766151040875E-2</v>
      </c>
      <c r="H2735" s="3">
        <f>1-E2735/MAX(E$2:E2735)</f>
        <v>0.45394235350166745</v>
      </c>
      <c r="I2735" s="32">
        <v>181.7901234567901</v>
      </c>
      <c r="J2735" s="32">
        <v>956.79012345679007</v>
      </c>
      <c r="K2735" s="34">
        <f ca="1">IF(ROW()&gt;计算结果!B$18+1,SUM(OFFSET(I2735,0,0,-计算结果!B$18,1))-SUM(OFFSET(J2735,0,0,-计算结果!B$18,1)),SUM(OFFSET(I2735,0,0,-ROW(),1))-SUM(OFFSET(J2735,0,0,-ROW(),1)))</f>
        <v>2166</v>
      </c>
      <c r="L2735" s="35" t="str">
        <f t="shared" ca="1" si="169"/>
        <v>买</v>
      </c>
      <c r="M2735" s="4" t="str">
        <f t="shared" ca="1" si="170"/>
        <v/>
      </c>
      <c r="N2735" s="3">
        <f ca="1">IF(L2734="买",E2735/E2734-1,0)-IF(M2735=1,计算结果!B$17,0)</f>
        <v>-1.4808766151040875E-2</v>
      </c>
      <c r="O2735" s="2">
        <f t="shared" ca="1" si="171"/>
        <v>2.9275322857420756</v>
      </c>
      <c r="P2735" s="3">
        <f ca="1">1-O2735/MAX(O$2:O2735)</f>
        <v>0.48117846048361979</v>
      </c>
    </row>
    <row r="2736" spans="1:16" x14ac:dyDescent="0.15">
      <c r="A2736" s="1">
        <v>42468</v>
      </c>
      <c r="B2736">
        <v>3189.85</v>
      </c>
      <c r="C2736">
        <v>3197.77</v>
      </c>
      <c r="D2736">
        <v>3163.3</v>
      </c>
      <c r="E2736" s="2">
        <v>3185.73</v>
      </c>
      <c r="F2736" s="16">
        <v>113920712704</v>
      </c>
      <c r="G2736" s="3">
        <f t="shared" si="168"/>
        <v>-7.3411876147060351E-3</v>
      </c>
      <c r="H2736" s="3">
        <f>1-E2736/MAX(E$2:E2736)</f>
        <v>0.4579510651330565</v>
      </c>
      <c r="I2736" s="32">
        <v>297.23076923076923</v>
      </c>
      <c r="J2736" s="32">
        <v>849.23076923076928</v>
      </c>
      <c r="K2736" s="34">
        <f ca="1">IF(ROW()&gt;计算结果!B$18+1,SUM(OFFSET(I2736,0,0,-计算结果!B$18,1))-SUM(OFFSET(J2736,0,0,-计算结果!B$18,1)),SUM(OFFSET(I2736,0,0,-ROW(),1))-SUM(OFFSET(J2736,0,0,-ROW(),1)))</f>
        <v>2035</v>
      </c>
      <c r="L2736" s="35" t="str">
        <f t="shared" ca="1" si="169"/>
        <v>买</v>
      </c>
      <c r="M2736" s="4" t="str">
        <f t="shared" ca="1" si="170"/>
        <v/>
      </c>
      <c r="N2736" s="3">
        <f ca="1">IF(L2735="买",E2736/E2735-1,0)-IF(M2736=1,计算结果!B$17,0)</f>
        <v>-7.3411876147060351E-3</v>
      </c>
      <c r="O2736" s="2">
        <f t="shared" ca="1" si="171"/>
        <v>2.9060407219843336</v>
      </c>
      <c r="P2736" s="3">
        <f ca="1">1-O2736/MAX(O$2:O2736)</f>
        <v>0.48498722674376027</v>
      </c>
    </row>
    <row r="2737" spans="1:16" x14ac:dyDescent="0.15">
      <c r="A2737" s="1">
        <v>42471</v>
      </c>
      <c r="B2737">
        <v>3213.51</v>
      </c>
      <c r="C2737">
        <v>3251.57</v>
      </c>
      <c r="D2737">
        <v>3213.51</v>
      </c>
      <c r="E2737" s="2">
        <v>3230.1</v>
      </c>
      <c r="F2737" s="16">
        <v>142759493632</v>
      </c>
      <c r="G2737" s="3">
        <f t="shared" si="168"/>
        <v>1.3927733988756019E-2</v>
      </c>
      <c r="H2737" s="3">
        <f>1-E2737/MAX(E$2:E2737)</f>
        <v>0.45040155175934116</v>
      </c>
      <c r="I2737" s="32">
        <v>1076.9919137466306</v>
      </c>
      <c r="J2737" s="32">
        <v>67.991913746630644</v>
      </c>
      <c r="K2737" s="34">
        <f ca="1">IF(ROW()&gt;计算结果!B$18+1,SUM(OFFSET(I2737,0,0,-计算结果!B$18,1))-SUM(OFFSET(J2737,0,0,-计算结果!B$18,1)),SUM(OFFSET(I2737,0,0,-ROW(),1))-SUM(OFFSET(J2737,0,0,-ROW(),1)))</f>
        <v>3303</v>
      </c>
      <c r="L2737" s="35" t="str">
        <f t="shared" ca="1" si="169"/>
        <v>买</v>
      </c>
      <c r="M2737" s="4" t="str">
        <f t="shared" ca="1" si="170"/>
        <v/>
      </c>
      <c r="N2737" s="3">
        <f ca="1">IF(L2736="买",E2737/E2736-1,0)-IF(M2737=1,计算结果!B$17,0)</f>
        <v>1.3927733988756019E-2</v>
      </c>
      <c r="O2737" s="2">
        <f t="shared" ca="1" si="171"/>
        <v>2.9465152841206237</v>
      </c>
      <c r="P2737" s="3">
        <f ca="1">1-O2737/MAX(O$2:O2737)</f>
        <v>0.47781426583703579</v>
      </c>
    </row>
    <row r="2738" spans="1:16" x14ac:dyDescent="0.15">
      <c r="A2738" s="1">
        <v>42472</v>
      </c>
      <c r="B2738">
        <v>3227.37</v>
      </c>
      <c r="C2738">
        <v>3232.26</v>
      </c>
      <c r="D2738">
        <v>3198.9</v>
      </c>
      <c r="E2738" s="2">
        <v>3218.45</v>
      </c>
      <c r="F2738" s="16">
        <v>99086557184</v>
      </c>
      <c r="G2738" s="3">
        <f t="shared" si="168"/>
        <v>-3.606699482988196E-3</v>
      </c>
      <c r="H2738" s="3">
        <f>1-E2738/MAX(E$2:E2738)</f>
        <v>0.45238378819846181</v>
      </c>
      <c r="I2738" s="32">
        <v>357.77777777777777</v>
      </c>
      <c r="J2738" s="32">
        <v>777.77777777777783</v>
      </c>
      <c r="K2738" s="34">
        <f ca="1">IF(ROW()&gt;计算结果!B$18+1,SUM(OFFSET(I2738,0,0,-计算结果!B$18,1))-SUM(OFFSET(J2738,0,0,-计算结果!B$18,1)),SUM(OFFSET(I2738,0,0,-ROW(),1))-SUM(OFFSET(J2738,0,0,-ROW(),1)))</f>
        <v>2372</v>
      </c>
      <c r="L2738" s="35" t="str">
        <f t="shared" ca="1" si="169"/>
        <v>买</v>
      </c>
      <c r="M2738" s="4" t="str">
        <f t="shared" ca="1" si="170"/>
        <v/>
      </c>
      <c r="N2738" s="3">
        <f ca="1">IF(L2737="买",E2738/E2737-1,0)-IF(M2738=1,计算结果!B$17,0)</f>
        <v>-3.606699482988196E-3</v>
      </c>
      <c r="O2738" s="2">
        <f t="shared" ca="1" si="171"/>
        <v>2.9358880889687691</v>
      </c>
      <c r="P2738" s="3">
        <f ca="1">1-O2738/MAX(O$2:O2738)</f>
        <v>0.47969763285446521</v>
      </c>
    </row>
    <row r="2739" spans="1:16" x14ac:dyDescent="0.15">
      <c r="A2739" s="1">
        <v>42473</v>
      </c>
      <c r="B2739">
        <v>3237.86</v>
      </c>
      <c r="C2739">
        <v>3296.52</v>
      </c>
      <c r="D2739">
        <v>3237.86</v>
      </c>
      <c r="E2739" s="2">
        <v>3261.38</v>
      </c>
      <c r="F2739" s="16">
        <v>200159608832</v>
      </c>
      <c r="G2739" s="3">
        <f t="shared" si="168"/>
        <v>1.3338718948562311E-2</v>
      </c>
      <c r="H2739" s="3">
        <f>1-E2739/MAX(E$2:E2739)</f>
        <v>0.44507928945756481</v>
      </c>
      <c r="I2739" s="32">
        <v>1002.923875432526</v>
      </c>
      <c r="J2739" s="32">
        <v>147.92387543252596</v>
      </c>
      <c r="K2739" s="34">
        <f ca="1">IF(ROW()&gt;计算结果!B$18+1,SUM(OFFSET(I2739,0,0,-计算结果!B$18,1))-SUM(OFFSET(J2739,0,0,-计算结果!B$18,1)),SUM(OFFSET(I2739,0,0,-ROW(),1))-SUM(OFFSET(J2739,0,0,-ROW(),1)))</f>
        <v>4055</v>
      </c>
      <c r="L2739" s="35" t="str">
        <f t="shared" ca="1" si="169"/>
        <v>买</v>
      </c>
      <c r="M2739" s="4" t="str">
        <f t="shared" ca="1" si="170"/>
        <v/>
      </c>
      <c r="N2739" s="3">
        <f ca="1">IF(L2738="买",E2739/E2738-1,0)-IF(M2739=1,计算结果!B$17,0)</f>
        <v>1.3338718948562311E-2</v>
      </c>
      <c r="O2739" s="2">
        <f t="shared" ca="1" si="171"/>
        <v>2.9750490750519551</v>
      </c>
      <c r="P2739" s="3">
        <f ca="1">1-O2739/MAX(O$2:O2739)</f>
        <v>0.47275746581083922</v>
      </c>
    </row>
    <row r="2740" spans="1:16" x14ac:dyDescent="0.15">
      <c r="A2740" s="1">
        <v>42474</v>
      </c>
      <c r="B2740">
        <v>3277.1</v>
      </c>
      <c r="C2740">
        <v>3286.07</v>
      </c>
      <c r="D2740">
        <v>3252.05</v>
      </c>
      <c r="E2740" s="2">
        <v>3275.83</v>
      </c>
      <c r="F2740" s="16">
        <v>117989441536</v>
      </c>
      <c r="G2740" s="3">
        <f t="shared" si="168"/>
        <v>4.4306397905180539E-3</v>
      </c>
      <c r="H2740" s="3">
        <f>1-E2740/MAX(E$2:E2740)</f>
        <v>0.44262063567685295</v>
      </c>
      <c r="I2740" s="32">
        <v>910.32894736842104</v>
      </c>
      <c r="J2740" s="32">
        <v>225.32894736842104</v>
      </c>
      <c r="K2740" s="34">
        <f ca="1">IF(ROW()&gt;计算结果!B$18+1,SUM(OFFSET(I2740,0,0,-计算结果!B$18,1))-SUM(OFFSET(J2740,0,0,-计算结果!B$18,1)),SUM(OFFSET(I2740,0,0,-ROW(),1))-SUM(OFFSET(J2740,0,0,-ROW(),1)))</f>
        <v>4058</v>
      </c>
      <c r="L2740" s="35" t="str">
        <f t="shared" ca="1" si="169"/>
        <v>买</v>
      </c>
      <c r="M2740" s="4" t="str">
        <f t="shared" ca="1" si="170"/>
        <v/>
      </c>
      <c r="N2740" s="3">
        <f ca="1">IF(L2739="买",E2740/E2739-1,0)-IF(M2740=1,计算结果!B$17,0)</f>
        <v>4.4306397905180539E-3</v>
      </c>
      <c r="O2740" s="2">
        <f t="shared" ca="1" si="171"/>
        <v>2.9882304458626243</v>
      </c>
      <c r="P2740" s="3">
        <f ca="1">1-O2740/MAX(O$2:O2740)</f>
        <v>0.47042144405960717</v>
      </c>
    </row>
    <row r="2741" spans="1:16" x14ac:dyDescent="0.15">
      <c r="A2741" s="1">
        <v>42475</v>
      </c>
      <c r="B2741">
        <v>3279.86</v>
      </c>
      <c r="C2741">
        <v>3282.98</v>
      </c>
      <c r="D2741">
        <v>3261.73</v>
      </c>
      <c r="E2741" s="2">
        <v>3272.21</v>
      </c>
      <c r="F2741" s="16">
        <v>107963981824</v>
      </c>
      <c r="G2741" s="3">
        <f t="shared" si="168"/>
        <v>-1.1050634495685108E-3</v>
      </c>
      <c r="H2741" s="3">
        <f>1-E2741/MAX(E$2:E2741)</f>
        <v>0.44323657523991011</v>
      </c>
      <c r="I2741" s="32">
        <v>472.46153846153845</v>
      </c>
      <c r="J2741" s="32">
        <v>638.46153846153845</v>
      </c>
      <c r="K2741" s="34">
        <f ca="1">IF(ROW()&gt;计算结果!B$18+1,SUM(OFFSET(I2741,0,0,-计算结果!B$18,1))-SUM(OFFSET(J2741,0,0,-计算结果!B$18,1)),SUM(OFFSET(I2741,0,0,-ROW(),1))-SUM(OFFSET(J2741,0,0,-ROW(),1)))</f>
        <v>3554</v>
      </c>
      <c r="L2741" s="35" t="str">
        <f t="shared" ca="1" si="169"/>
        <v>买</v>
      </c>
      <c r="M2741" s="4" t="str">
        <f t="shared" ca="1" si="170"/>
        <v/>
      </c>
      <c r="N2741" s="3">
        <f ca="1">IF(L2740="买",E2741/E2740-1,0)-IF(M2741=1,计算结果!B$17,0)</f>
        <v>-1.1050634495685108E-3</v>
      </c>
      <c r="O2741" s="2">
        <f t="shared" ca="1" si="171"/>
        <v>2.9849282616180135</v>
      </c>
      <c r="P2741" s="3">
        <f ca="1">1-O2741/MAX(O$2:O2741)</f>
        <v>0.47100666196545216</v>
      </c>
    </row>
    <row r="2742" spans="1:16" x14ac:dyDescent="0.15">
      <c r="A2742" s="1">
        <v>42478</v>
      </c>
      <c r="B2742">
        <v>3252.67</v>
      </c>
      <c r="C2742">
        <v>3252.67</v>
      </c>
      <c r="D2742">
        <v>3221.66</v>
      </c>
      <c r="E2742" s="2">
        <v>3228.45</v>
      </c>
      <c r="F2742" s="16">
        <v>103956152320</v>
      </c>
      <c r="G2742" s="3">
        <f t="shared" si="168"/>
        <v>-1.3373224823590268E-2</v>
      </c>
      <c r="H2742" s="3">
        <f>1-E2742/MAX(E$2:E2742)</f>
        <v>0.4506822976927789</v>
      </c>
      <c r="I2742" s="32">
        <v>194</v>
      </c>
      <c r="J2742" s="32">
        <v>970</v>
      </c>
      <c r="K2742" s="34">
        <f ca="1">IF(ROW()&gt;计算结果!B$18+1,SUM(OFFSET(I2742,0,0,-计算结果!B$18,1))-SUM(OFFSET(J2742,0,0,-计算结果!B$18,1)),SUM(OFFSET(I2742,0,0,-ROW(),1))-SUM(OFFSET(J2742,0,0,-ROW(),1)))</f>
        <v>3422.9999999999854</v>
      </c>
      <c r="L2742" s="35" t="str">
        <f t="shared" ca="1" si="169"/>
        <v>买</v>
      </c>
      <c r="M2742" s="4" t="str">
        <f t="shared" ca="1" si="170"/>
        <v/>
      </c>
      <c r="N2742" s="3">
        <f ca="1">IF(L2741="买",E2742/E2741-1,0)-IF(M2742=1,计算结果!B$17,0)</f>
        <v>-1.3373224823590268E-2</v>
      </c>
      <c r="O2742" s="2">
        <f t="shared" ca="1" si="171"/>
        <v>2.9450101448931072</v>
      </c>
      <c r="P2742" s="3">
        <f ca="1">1-O2742/MAX(O$2:O2742)</f>
        <v>0.47808100880516968</v>
      </c>
    </row>
    <row r="2743" spans="1:16" x14ac:dyDescent="0.15">
      <c r="A2743" s="1">
        <v>42479</v>
      </c>
      <c r="B2743">
        <v>3243.97</v>
      </c>
      <c r="C2743">
        <v>3250.73</v>
      </c>
      <c r="D2743">
        <v>3221.58</v>
      </c>
      <c r="E2743" s="2">
        <v>3238.3</v>
      </c>
      <c r="F2743" s="16">
        <v>90976239616</v>
      </c>
      <c r="G2743" s="3">
        <f t="shared" si="168"/>
        <v>3.0509997057412974E-3</v>
      </c>
      <c r="H2743" s="3">
        <f>1-E2743/MAX(E$2:E2743)</f>
        <v>0.44900632954468112</v>
      </c>
      <c r="I2743" s="32">
        <v>716.90243902439022</v>
      </c>
      <c r="J2743" s="32">
        <v>393.90243902439022</v>
      </c>
      <c r="K2743" s="34">
        <f ca="1">IF(ROW()&gt;计算结果!B$18+1,SUM(OFFSET(I2743,0,0,-计算结果!B$18,1))-SUM(OFFSET(J2743,0,0,-计算结果!B$18,1)),SUM(OFFSET(I2743,0,0,-ROW(),1))-SUM(OFFSET(J2743,0,0,-ROW(),1)))</f>
        <v>4856</v>
      </c>
      <c r="L2743" s="35" t="str">
        <f t="shared" ca="1" si="169"/>
        <v>买</v>
      </c>
      <c r="M2743" s="4" t="str">
        <f t="shared" ca="1" si="170"/>
        <v/>
      </c>
      <c r="N2743" s="3">
        <f ca="1">IF(L2742="买",E2743/E2742-1,0)-IF(M2743=1,计算结果!B$17,0)</f>
        <v>3.0509997057412974E-3</v>
      </c>
      <c r="O2743" s="2">
        <f t="shared" ca="1" si="171"/>
        <v>2.953995369978581</v>
      </c>
      <c r="P2743" s="3">
        <f ca="1">1-O2743/MAX(O$2:O2743)</f>
        <v>0.47648863411661357</v>
      </c>
    </row>
    <row r="2744" spans="1:16" x14ac:dyDescent="0.15">
      <c r="A2744" s="1">
        <v>42480</v>
      </c>
      <c r="B2744">
        <v>3244.14</v>
      </c>
      <c r="C2744">
        <v>3248.42</v>
      </c>
      <c r="D2744">
        <v>3107.37</v>
      </c>
      <c r="E2744" s="2">
        <v>3181.03</v>
      </c>
      <c r="F2744" s="16">
        <v>172324700160</v>
      </c>
      <c r="G2744" s="3">
        <f t="shared" si="168"/>
        <v>-1.7685205200259402E-2</v>
      </c>
      <c r="H2744" s="3">
        <f>1-E2744/MAX(E$2:E2744)</f>
        <v>0.45875076567072748</v>
      </c>
      <c r="I2744" s="32">
        <v>85.565217391304344</v>
      </c>
      <c r="J2744" s="32">
        <v>1069.5652173913043</v>
      </c>
      <c r="K2744" s="34">
        <f ca="1">IF(ROW()&gt;计算结果!B$18+1,SUM(OFFSET(I2744,0,0,-计算结果!B$18,1))-SUM(OFFSET(J2744,0,0,-计算结果!B$18,1)),SUM(OFFSET(I2744,0,0,-ROW(),1))-SUM(OFFSET(J2744,0,0,-ROW(),1)))</f>
        <v>4181.9999999999927</v>
      </c>
      <c r="L2744" s="35" t="str">
        <f t="shared" ca="1" si="169"/>
        <v>买</v>
      </c>
      <c r="M2744" s="4" t="str">
        <f t="shared" ca="1" si="170"/>
        <v/>
      </c>
      <c r="N2744" s="3">
        <f ca="1">IF(L2743="买",E2744/E2743-1,0)-IF(M2744=1,计算结果!B$17,0)</f>
        <v>-1.7685205200259402E-2</v>
      </c>
      <c r="O2744" s="2">
        <f t="shared" ca="1" si="171"/>
        <v>2.9017533556998938</v>
      </c>
      <c r="P2744" s="3">
        <f ca="1">1-O2744/MAX(O$2:O2744)</f>
        <v>0.48574704004692926</v>
      </c>
    </row>
    <row r="2745" spans="1:16" x14ac:dyDescent="0.15">
      <c r="A2745" s="1">
        <v>42481</v>
      </c>
      <c r="B2745">
        <v>3160.8</v>
      </c>
      <c r="C2745">
        <v>3198.56</v>
      </c>
      <c r="D2745">
        <v>3150.94</v>
      </c>
      <c r="E2745" s="2">
        <v>3160.6</v>
      </c>
      <c r="F2745" s="16">
        <v>110324375552</v>
      </c>
      <c r="G2745" s="3">
        <f t="shared" si="168"/>
        <v>-6.4224480749947022E-3</v>
      </c>
      <c r="H2745" s="3">
        <f>1-E2745/MAX(E$2:E2745)</f>
        <v>0.46222691077383793</v>
      </c>
      <c r="I2745" s="32">
        <v>314.20634920634916</v>
      </c>
      <c r="J2745" s="32">
        <v>849.20634920634916</v>
      </c>
      <c r="K2745" s="34">
        <f ca="1">IF(ROW()&gt;计算结果!B$18+1,SUM(OFFSET(I2745,0,0,-计算结果!B$18,1))-SUM(OFFSET(J2745,0,0,-计算结果!B$18,1)),SUM(OFFSET(I2745,0,0,-ROW(),1))-SUM(OFFSET(J2745,0,0,-ROW(),1)))</f>
        <v>2603.9999999999927</v>
      </c>
      <c r="L2745" s="35" t="str">
        <f t="shared" ca="1" si="169"/>
        <v>买</v>
      </c>
      <c r="M2745" s="4" t="str">
        <f t="shared" ca="1" si="170"/>
        <v/>
      </c>
      <c r="N2745" s="3">
        <f ca="1">IF(L2744="买",E2745/E2744-1,0)-IF(M2745=1,计算结果!B$17,0)</f>
        <v>-6.4224480749947022E-3</v>
      </c>
      <c r="O2745" s="2">
        <f t="shared" ca="1" si="171"/>
        <v>2.8831169954464695</v>
      </c>
      <c r="P2745" s="3">
        <f ca="1">1-O2745/MAX(O$2:O2745)</f>
        <v>0.48904980297964018</v>
      </c>
    </row>
    <row r="2746" spans="1:16" x14ac:dyDescent="0.15">
      <c r="A2746" s="1">
        <v>42482</v>
      </c>
      <c r="B2746">
        <v>3142.56</v>
      </c>
      <c r="C2746">
        <v>3175.38</v>
      </c>
      <c r="D2746">
        <v>3137.99</v>
      </c>
      <c r="E2746" s="2">
        <v>3174.9</v>
      </c>
      <c r="F2746" s="16">
        <v>82442919936</v>
      </c>
      <c r="G2746" s="3">
        <f t="shared" si="168"/>
        <v>4.524457381509972E-3</v>
      </c>
      <c r="H2746" s="3">
        <f>1-E2746/MAX(E$2:E2746)</f>
        <v>0.4597937793507112</v>
      </c>
      <c r="I2746" s="32">
        <v>794.13793103448268</v>
      </c>
      <c r="J2746" s="32">
        <v>324.13793103448268</v>
      </c>
      <c r="K2746" s="34">
        <f ca="1">IF(ROW()&gt;计算结果!B$18+1,SUM(OFFSET(I2746,0,0,-计算结果!B$18,1))-SUM(OFFSET(J2746,0,0,-计算结果!B$18,1)),SUM(OFFSET(I2746,0,0,-ROW(),1))-SUM(OFFSET(J2746,0,0,-ROW(),1)))</f>
        <v>4162.9999999999854</v>
      </c>
      <c r="L2746" s="35" t="str">
        <f t="shared" ca="1" si="169"/>
        <v>买</v>
      </c>
      <c r="M2746" s="4" t="str">
        <f t="shared" ca="1" si="170"/>
        <v/>
      </c>
      <c r="N2746" s="3">
        <f ca="1">IF(L2745="买",E2746/E2745-1,0)-IF(M2746=1,计算结果!B$17,0)</f>
        <v>4.524457381509972E-3</v>
      </c>
      <c r="O2746" s="2">
        <f t="shared" ca="1" si="171"/>
        <v>2.8961615354182739</v>
      </c>
      <c r="P2746" s="3">
        <f ca="1">1-O2746/MAX(O$2:O2746)</f>
        <v>0.48673803058914755</v>
      </c>
    </row>
    <row r="2747" spans="1:16" x14ac:dyDescent="0.15">
      <c r="A2747" s="1">
        <v>42485</v>
      </c>
      <c r="B2747">
        <v>3164.74</v>
      </c>
      <c r="C2747">
        <v>3172.27</v>
      </c>
      <c r="D2747">
        <v>3137.11</v>
      </c>
      <c r="E2747" s="2">
        <v>3162.03</v>
      </c>
      <c r="F2747" s="16">
        <v>74734845952</v>
      </c>
      <c r="G2747" s="3">
        <f t="shared" si="168"/>
        <v>-4.0536709817631245E-3</v>
      </c>
      <c r="H2747" s="3">
        <f>1-E2747/MAX(E$2:E2747)</f>
        <v>0.46198359763152519</v>
      </c>
      <c r="I2747" s="32">
        <v>375.66666666666669</v>
      </c>
      <c r="J2747" s="32">
        <v>766.66666666666674</v>
      </c>
      <c r="K2747" s="34">
        <f ca="1">IF(ROW()&gt;计算结果!B$18+1,SUM(OFFSET(I2747,0,0,-计算结果!B$18,1))-SUM(OFFSET(J2747,0,0,-计算结果!B$18,1)),SUM(OFFSET(I2747,0,0,-ROW(),1))-SUM(OFFSET(J2747,0,0,-ROW(),1)))</f>
        <v>3267.9999999999927</v>
      </c>
      <c r="L2747" s="35" t="str">
        <f t="shared" ca="1" si="169"/>
        <v>买</v>
      </c>
      <c r="M2747" s="4" t="str">
        <f t="shared" ca="1" si="170"/>
        <v/>
      </c>
      <c r="N2747" s="3">
        <f ca="1">IF(L2746="买",E2747/E2746-1,0)-IF(M2747=1,计算结果!B$17,0)</f>
        <v>-4.0536709817631245E-3</v>
      </c>
      <c r="O2747" s="2">
        <f t="shared" ca="1" si="171"/>
        <v>2.8844214494436504</v>
      </c>
      <c r="P2747" s="3">
        <f ca="1">1-O2747/MAX(O$2:O2747)</f>
        <v>0.48881862574059087</v>
      </c>
    </row>
    <row r="2748" spans="1:16" x14ac:dyDescent="0.15">
      <c r="A2748" s="1">
        <v>42486</v>
      </c>
      <c r="B2748">
        <v>3159.77</v>
      </c>
      <c r="C2748">
        <v>3181.1</v>
      </c>
      <c r="D2748">
        <v>3150.4</v>
      </c>
      <c r="E2748" s="2">
        <v>3179.16</v>
      </c>
      <c r="F2748" s="16">
        <v>68871553024</v>
      </c>
      <c r="G2748" s="3">
        <f t="shared" si="168"/>
        <v>5.4174059069647118E-3</v>
      </c>
      <c r="H2748" s="3">
        <f>1-E2748/MAX(E$2:E2748)</f>
        <v>0.45906894439529033</v>
      </c>
      <c r="I2748" s="32">
        <v>917.7803468208092</v>
      </c>
      <c r="J2748" s="32">
        <v>205.7803468208092</v>
      </c>
      <c r="K2748" s="34">
        <f ca="1">IF(ROW()&gt;计算结果!B$18+1,SUM(OFFSET(I2748,0,0,-计算结果!B$18,1))-SUM(OFFSET(J2748,0,0,-计算结果!B$18,1)),SUM(OFFSET(I2748,0,0,-ROW(),1))-SUM(OFFSET(J2748,0,0,-ROW(),1)))</f>
        <v>5033.9999999999854</v>
      </c>
      <c r="L2748" s="35" t="str">
        <f t="shared" ca="1" si="169"/>
        <v>买</v>
      </c>
      <c r="M2748" s="4" t="str">
        <f t="shared" ca="1" si="170"/>
        <v/>
      </c>
      <c r="N2748" s="3">
        <f ca="1">IF(L2747="买",E2748/E2747-1,0)-IF(M2748=1,计算结果!B$17,0)</f>
        <v>5.4174059069647118E-3</v>
      </c>
      <c r="O2748" s="2">
        <f t="shared" ca="1" si="171"/>
        <v>2.9000475312420422</v>
      </c>
      <c r="P2748" s="3">
        <f ca="1">1-O2748/MAX(O$2:O2748)</f>
        <v>0.48604934874414762</v>
      </c>
    </row>
    <row r="2749" spans="1:16" x14ac:dyDescent="0.15">
      <c r="A2749" s="1">
        <v>42487</v>
      </c>
      <c r="B2749">
        <v>3181.93</v>
      </c>
      <c r="C2749">
        <v>3188.83</v>
      </c>
      <c r="D2749">
        <v>3162.69</v>
      </c>
      <c r="E2749" s="2">
        <v>3165.92</v>
      </c>
      <c r="F2749" s="16">
        <v>70620405760</v>
      </c>
      <c r="G2749" s="3">
        <f t="shared" si="168"/>
        <v>-4.1646221014355334E-3</v>
      </c>
      <c r="H2749" s="3">
        <f>1-E2749/MAX(E$2:E2749)</f>
        <v>0.46132171782481446</v>
      </c>
      <c r="I2749" s="32">
        <v>428.99999999999994</v>
      </c>
      <c r="J2749" s="32">
        <v>715</v>
      </c>
      <c r="K2749" s="34">
        <f ca="1">IF(ROW()&gt;计算结果!B$18+1,SUM(OFFSET(I2749,0,0,-计算结果!B$18,1))-SUM(OFFSET(J2749,0,0,-计算结果!B$18,1)),SUM(OFFSET(I2749,0,0,-ROW(),1))-SUM(OFFSET(J2749,0,0,-ROW(),1)))</f>
        <v>4574.9999999999927</v>
      </c>
      <c r="L2749" s="35" t="str">
        <f t="shared" ca="1" si="169"/>
        <v>买</v>
      </c>
      <c r="M2749" s="4" t="str">
        <f t="shared" ca="1" si="170"/>
        <v/>
      </c>
      <c r="N2749" s="3">
        <f ca="1">IF(L2748="买",E2749/E2748-1,0)-IF(M2749=1,计算结果!B$17,0)</f>
        <v>-4.1646221014355334E-3</v>
      </c>
      <c r="O2749" s="2">
        <f t="shared" ca="1" si="171"/>
        <v>2.8879699291982179</v>
      </c>
      <c r="P2749" s="3">
        <f ca="1">1-O2749/MAX(O$2:O2749)</f>
        <v>0.48818975898541495</v>
      </c>
    </row>
    <row r="2750" spans="1:16" x14ac:dyDescent="0.15">
      <c r="A2750" s="1">
        <v>42488</v>
      </c>
      <c r="B2750">
        <v>3169.33</v>
      </c>
      <c r="C2750">
        <v>3174.77</v>
      </c>
      <c r="D2750">
        <v>3135.64</v>
      </c>
      <c r="E2750" s="2">
        <v>3160.58</v>
      </c>
      <c r="F2750" s="16">
        <v>78876770304</v>
      </c>
      <c r="G2750" s="3">
        <f t="shared" si="168"/>
        <v>-1.686713498761816E-3</v>
      </c>
      <c r="H2750" s="3">
        <f>1-E2750/MAX(E$2:E2750)</f>
        <v>0.46223031375484924</v>
      </c>
      <c r="I2750" s="32">
        <v>343.35714285714283</v>
      </c>
      <c r="J2750" s="32">
        <v>780.35714285714289</v>
      </c>
      <c r="K2750" s="34">
        <f ca="1">IF(ROW()&gt;计算结果!B$18+1,SUM(OFFSET(I2750,0,0,-计算结果!B$18,1))-SUM(OFFSET(J2750,0,0,-计算结果!B$18,1)),SUM(OFFSET(I2750,0,0,-ROW(),1))-SUM(OFFSET(J2750,0,0,-ROW(),1)))</f>
        <v>5083.9999999999927</v>
      </c>
      <c r="L2750" s="35" t="str">
        <f t="shared" ca="1" si="169"/>
        <v>买</v>
      </c>
      <c r="M2750" s="4" t="str">
        <f t="shared" ca="1" si="170"/>
        <v/>
      </c>
      <c r="N2750" s="3">
        <f ca="1">IF(L2749="买",E2750/E2749-1,0)-IF(M2750=1,计算结果!B$17,0)</f>
        <v>-1.686713498761816E-3</v>
      </c>
      <c r="O2750" s="2">
        <f t="shared" ca="1" si="171"/>
        <v>2.8830987513346211</v>
      </c>
      <c r="P2750" s="3">
        <f ca="1">1-O2750/MAX(O$2:O2750)</f>
        <v>0.48905303622773877</v>
      </c>
    </row>
    <row r="2751" spans="1:16" x14ac:dyDescent="0.15">
      <c r="A2751" s="1">
        <v>42489</v>
      </c>
      <c r="B2751">
        <v>3153.54</v>
      </c>
      <c r="C2751">
        <v>3171.29</v>
      </c>
      <c r="D2751">
        <v>3149.4</v>
      </c>
      <c r="E2751" s="2">
        <v>3156.75</v>
      </c>
      <c r="F2751" s="16">
        <v>70807707648</v>
      </c>
      <c r="G2751" s="3">
        <f t="shared" si="168"/>
        <v>-1.2118028969365646E-3</v>
      </c>
      <c r="H2751" s="3">
        <f>1-E2751/MAX(E$2:E2751)</f>
        <v>0.46288198461852581</v>
      </c>
      <c r="I2751" s="32">
        <v>483</v>
      </c>
      <c r="J2751" s="32">
        <v>644</v>
      </c>
      <c r="K2751" s="34">
        <f ca="1">IF(ROW()&gt;计算结果!B$18+1,SUM(OFFSET(I2751,0,0,-计算结果!B$18,1))-SUM(OFFSET(J2751,0,0,-计算结果!B$18,1)),SUM(OFFSET(I2751,0,0,-ROW(),1))-SUM(OFFSET(J2751,0,0,-ROW(),1)))</f>
        <v>3934.9999999999927</v>
      </c>
      <c r="L2751" s="35" t="str">
        <f t="shared" ca="1" si="169"/>
        <v>买</v>
      </c>
      <c r="M2751" s="4" t="str">
        <f t="shared" ca="1" si="170"/>
        <v/>
      </c>
      <c r="N2751" s="3">
        <f ca="1">IF(L2750="买",E2751/E2750-1,0)-IF(M2751=1,计算结果!B$17,0)</f>
        <v>-1.2118028969365646E-3</v>
      </c>
      <c r="O2751" s="2">
        <f t="shared" ca="1" si="171"/>
        <v>2.8796050039155996</v>
      </c>
      <c r="P2751" s="3">
        <f ca="1">1-O2751/MAX(O$2:O2751)</f>
        <v>0.48967220323861893</v>
      </c>
    </row>
    <row r="2752" spans="1:16" x14ac:dyDescent="0.15">
      <c r="A2752" s="1">
        <v>42493</v>
      </c>
      <c r="B2752">
        <v>3159.82</v>
      </c>
      <c r="C2752">
        <v>3218.49</v>
      </c>
      <c r="D2752">
        <v>3151.4</v>
      </c>
      <c r="E2752" s="2">
        <v>3213.54</v>
      </c>
      <c r="F2752" s="16">
        <v>115733864448</v>
      </c>
      <c r="G2752" s="3">
        <f t="shared" si="168"/>
        <v>1.7990021382751298E-2</v>
      </c>
      <c r="H2752" s="3">
        <f>1-E2752/MAX(E$2:E2752)</f>
        <v>0.45321922003675219</v>
      </c>
      <c r="I2752" s="32">
        <v>1118.9926739926739</v>
      </c>
      <c r="J2752" s="32">
        <v>48.992673992673872</v>
      </c>
      <c r="K2752" s="34">
        <f ca="1">IF(ROW()&gt;计算结果!B$18+1,SUM(OFFSET(I2752,0,0,-计算结果!B$18,1))-SUM(OFFSET(J2752,0,0,-计算结果!B$18,1)),SUM(OFFSET(I2752,0,0,-ROW(),1))-SUM(OFFSET(J2752,0,0,-ROW(),1)))</f>
        <v>5961.9999999999927</v>
      </c>
      <c r="L2752" s="35" t="str">
        <f t="shared" ca="1" si="169"/>
        <v>买</v>
      </c>
      <c r="M2752" s="4" t="str">
        <f t="shared" ca="1" si="170"/>
        <v/>
      </c>
      <c r="N2752" s="3">
        <f ca="1">IF(L2751="买",E2752/E2751-1,0)-IF(M2752=1,计算结果!B$17,0)</f>
        <v>1.7990021382751298E-2</v>
      </c>
      <c r="O2752" s="2">
        <f t="shared" ca="1" si="171"/>
        <v>2.931409159509919</v>
      </c>
      <c r="P2752" s="3">
        <f ca="1">1-O2752/MAX(O$2:O2752)</f>
        <v>0.48049139526266926</v>
      </c>
    </row>
    <row r="2753" spans="1:16" x14ac:dyDescent="0.15">
      <c r="A2753" s="1">
        <v>42494</v>
      </c>
      <c r="B2753">
        <v>3203.47</v>
      </c>
      <c r="C2753">
        <v>3222.88</v>
      </c>
      <c r="D2753">
        <v>3198.29</v>
      </c>
      <c r="E2753" s="2">
        <v>3209.46</v>
      </c>
      <c r="F2753" s="16">
        <v>97797136384</v>
      </c>
      <c r="G2753" s="3">
        <f t="shared" si="168"/>
        <v>-1.269627887003133E-3</v>
      </c>
      <c r="H2753" s="3">
        <f>1-E2753/MAX(E$2:E2753)</f>
        <v>0.45391342816307079</v>
      </c>
      <c r="I2753" s="32">
        <v>496.36363636363643</v>
      </c>
      <c r="J2753" s="32">
        <v>636.36363636363649</v>
      </c>
      <c r="K2753" s="34">
        <f ca="1">IF(ROW()&gt;计算结果!B$18+1,SUM(OFFSET(I2753,0,0,-计算结果!B$18,1))-SUM(OFFSET(J2753,0,0,-计算结果!B$18,1)),SUM(OFFSET(I2753,0,0,-ROW(),1))-SUM(OFFSET(J2753,0,0,-ROW(),1)))</f>
        <v>5208</v>
      </c>
      <c r="L2753" s="35" t="str">
        <f t="shared" ca="1" si="169"/>
        <v>买</v>
      </c>
      <c r="M2753" s="4" t="str">
        <f t="shared" ca="1" si="170"/>
        <v/>
      </c>
      <c r="N2753" s="3">
        <f ca="1">IF(L2752="买",E2753/E2752-1,0)-IF(M2753=1,计算结果!B$17,0)</f>
        <v>-1.269627887003133E-3</v>
      </c>
      <c r="O2753" s="2">
        <f t="shared" ca="1" si="171"/>
        <v>2.9276873606927887</v>
      </c>
      <c r="P2753" s="3">
        <f ca="1">1-O2753/MAX(O$2:O2753)</f>
        <v>0.48115097787478189</v>
      </c>
    </row>
    <row r="2754" spans="1:16" x14ac:dyDescent="0.15">
      <c r="A2754" s="1">
        <v>42495</v>
      </c>
      <c r="B2754">
        <v>3204.17</v>
      </c>
      <c r="C2754">
        <v>3217.28</v>
      </c>
      <c r="D2754">
        <v>3196.57</v>
      </c>
      <c r="E2754" s="2">
        <v>3213.92</v>
      </c>
      <c r="F2754" s="16">
        <v>83946496000</v>
      </c>
      <c r="G2754" s="3">
        <f t="shared" si="168"/>
        <v>1.3896418712182612E-3</v>
      </c>
      <c r="H2754" s="3">
        <f>1-E2754/MAX(E$2:E2754)</f>
        <v>0.45315456339753624</v>
      </c>
      <c r="I2754" s="32">
        <v>602.1875</v>
      </c>
      <c r="J2754" s="32">
        <v>367.1875</v>
      </c>
      <c r="K2754" s="34">
        <f ca="1">IF(ROW()&gt;计算结果!B$18+1,SUM(OFFSET(I2754,0,0,-计算结果!B$18,1))-SUM(OFFSET(J2754,0,0,-计算结果!B$18,1)),SUM(OFFSET(I2754,0,0,-ROW(),1))-SUM(OFFSET(J2754,0,0,-ROW(),1)))</f>
        <v>4337.9999999999927</v>
      </c>
      <c r="L2754" s="35" t="str">
        <f t="shared" ca="1" si="169"/>
        <v>买</v>
      </c>
      <c r="M2754" s="4" t="str">
        <f t="shared" ca="1" si="170"/>
        <v/>
      </c>
      <c r="N2754" s="3">
        <f ca="1">IF(L2753="买",E2754/E2753-1,0)-IF(M2754=1,计算结果!B$17,0)</f>
        <v>1.3896418712182612E-3</v>
      </c>
      <c r="O2754" s="2">
        <f t="shared" ca="1" si="171"/>
        <v>2.9317557976350437</v>
      </c>
      <c r="P2754" s="3">
        <f ca="1">1-O2754/MAX(O$2:O2754)</f>
        <v>0.48042996354879608</v>
      </c>
    </row>
    <row r="2755" spans="1:16" x14ac:dyDescent="0.15">
      <c r="A2755" s="1">
        <v>42496</v>
      </c>
      <c r="B2755">
        <v>3213.14</v>
      </c>
      <c r="C2755">
        <v>3216.89</v>
      </c>
      <c r="D2755">
        <v>3130.15</v>
      </c>
      <c r="E2755" s="2">
        <v>3130.35</v>
      </c>
      <c r="F2755" s="16">
        <v>119265214464</v>
      </c>
      <c r="G2755" s="3">
        <f t="shared" ref="G2755:G2818" si="172">E2755/E2754-1</f>
        <v>-2.6002514063822368E-2</v>
      </c>
      <c r="H2755" s="3">
        <f>1-E2755/MAX(E$2:E2755)</f>
        <v>0.46737391955352892</v>
      </c>
      <c r="I2755" s="32">
        <v>50.31578947368422</v>
      </c>
      <c r="J2755" s="32">
        <v>1006.3157894736842</v>
      </c>
      <c r="K2755" s="34">
        <f ca="1">IF(ROW()&gt;计算结果!B$18+1,SUM(OFFSET(I2755,0,0,-计算结果!B$18,1))-SUM(OFFSET(J2755,0,0,-计算结果!B$18,1)),SUM(OFFSET(I2755,0,0,-ROW(),1))-SUM(OFFSET(J2755,0,0,-ROW(),1)))</f>
        <v>3912.9999999999927</v>
      </c>
      <c r="L2755" s="35" t="str">
        <f t="shared" ca="1" si="169"/>
        <v>买</v>
      </c>
      <c r="M2755" s="4" t="str">
        <f t="shared" ca="1" si="170"/>
        <v/>
      </c>
      <c r="N2755" s="3">
        <f ca="1">IF(L2754="买",E2755/E2754-1,0)-IF(M2755=1,计算结果!B$17,0)</f>
        <v>-2.6002514063822368E-2</v>
      </c>
      <c r="O2755" s="2">
        <f t="shared" ca="1" si="171"/>
        <v>2.8555227762753459</v>
      </c>
      <c r="P2755" s="3">
        <f ca="1">1-O2755/MAX(O$2:O2755)</f>
        <v>0.49394009072875922</v>
      </c>
    </row>
    <row r="2756" spans="1:16" x14ac:dyDescent="0.15">
      <c r="A2756" s="1">
        <v>42499</v>
      </c>
      <c r="B2756">
        <v>3115.43</v>
      </c>
      <c r="C2756">
        <v>3115.43</v>
      </c>
      <c r="D2756">
        <v>3055.01</v>
      </c>
      <c r="E2756" s="2">
        <v>3065.62</v>
      </c>
      <c r="F2756" s="16">
        <v>100409212928</v>
      </c>
      <c r="G2756" s="3">
        <f t="shared" si="172"/>
        <v>-2.0678198923443025E-2</v>
      </c>
      <c r="H2756" s="3">
        <f>1-E2756/MAX(E$2:E2756)</f>
        <v>0.47838766759681484</v>
      </c>
      <c r="I2756" s="32">
        <v>68.193548387096783</v>
      </c>
      <c r="J2756" s="32">
        <v>974.19354838709683</v>
      </c>
      <c r="K2756" s="34">
        <f ca="1">IF(ROW()&gt;计算结果!B$18+1,SUM(OFFSET(I2756,0,0,-计算结果!B$18,1))-SUM(OFFSET(J2756,0,0,-计算结果!B$18,1)),SUM(OFFSET(I2756,0,0,-ROW(),1))-SUM(OFFSET(J2756,0,0,-ROW(),1)))</f>
        <v>4073.9999999999854</v>
      </c>
      <c r="L2756" s="35" t="str">
        <f t="shared" ref="L2756:L2819" ca="1" si="173">(IF(K2756&lt;0,"卖","买"))</f>
        <v>买</v>
      </c>
      <c r="M2756" s="4" t="str">
        <f t="shared" ref="M2756:M2819" ca="1" si="174">IF(L2755&lt;&gt;L2756,1,"")</f>
        <v/>
      </c>
      <c r="N2756" s="3">
        <f ca="1">IF(L2755="买",E2756/E2755-1,0)-IF(M2756=1,计算结果!B$17,0)</f>
        <v>-2.0678198923443025E-2</v>
      </c>
      <c r="O2756" s="2">
        <f t="shared" ref="O2756:O2819" ca="1" si="175">IFERROR(O2755*(1+N2756),O2755)</f>
        <v>2.7964757082771019</v>
      </c>
      <c r="P2756" s="3">
        <f ca="1">1-O2756/MAX(O$2:O2756)</f>
        <v>0.50440449819984945</v>
      </c>
    </row>
    <row r="2757" spans="1:16" x14ac:dyDescent="0.15">
      <c r="A2757" s="1">
        <v>42500</v>
      </c>
      <c r="B2757">
        <v>3055.21</v>
      </c>
      <c r="C2757">
        <v>3084.72</v>
      </c>
      <c r="D2757">
        <v>3055.18</v>
      </c>
      <c r="E2757" s="2">
        <v>3069.11</v>
      </c>
      <c r="F2757" s="16">
        <v>70650765312</v>
      </c>
      <c r="G2757" s="3">
        <f t="shared" si="172"/>
        <v>1.1384320300624751E-3</v>
      </c>
      <c r="H2757" s="3">
        <f>1-E2757/MAX(E$2:E2757)</f>
        <v>0.47779384741033137</v>
      </c>
      <c r="I2757" s="32">
        <v>519.71428571428532</v>
      </c>
      <c r="J2757" s="32">
        <v>485.71428571428532</v>
      </c>
      <c r="K2757" s="34">
        <f ca="1">IF(ROW()&gt;计算结果!B$18+1,SUM(OFFSET(I2757,0,0,-计算结果!B$18,1))-SUM(OFFSET(J2757,0,0,-计算结果!B$18,1)),SUM(OFFSET(I2757,0,0,-ROW(),1))-SUM(OFFSET(J2757,0,0,-ROW(),1)))</f>
        <v>3253.9999999999927</v>
      </c>
      <c r="L2757" s="35" t="str">
        <f t="shared" ca="1" si="173"/>
        <v>买</v>
      </c>
      <c r="M2757" s="4" t="str">
        <f t="shared" ca="1" si="174"/>
        <v/>
      </c>
      <c r="N2757" s="3">
        <f ca="1">IF(L2756="买",E2757/E2756-1,0)-IF(M2757=1,计算结果!B$17,0)</f>
        <v>1.1384320300624751E-3</v>
      </c>
      <c r="O2757" s="2">
        <f t="shared" ca="1" si="175"/>
        <v>2.7996593057946964</v>
      </c>
      <c r="P2757" s="3">
        <f ca="1">1-O2757/MAX(O$2:O2757)</f>
        <v>0.50384029640664529</v>
      </c>
    </row>
    <row r="2758" spans="1:16" x14ac:dyDescent="0.15">
      <c r="A2758" s="1">
        <v>42501</v>
      </c>
      <c r="B2758">
        <v>3080.64</v>
      </c>
      <c r="C2758">
        <v>3102.88</v>
      </c>
      <c r="D2758">
        <v>3063.09</v>
      </c>
      <c r="E2758" s="2">
        <v>3082.81</v>
      </c>
      <c r="F2758" s="16">
        <v>87323410432</v>
      </c>
      <c r="G2758" s="3">
        <f t="shared" si="172"/>
        <v>4.4638347924967903E-3</v>
      </c>
      <c r="H2758" s="3">
        <f>1-E2758/MAX(E$2:E2758)</f>
        <v>0.47546280541754571</v>
      </c>
      <c r="I2758" s="32">
        <v>342</v>
      </c>
      <c r="J2758" s="32">
        <v>684</v>
      </c>
      <c r="K2758" s="34">
        <f ca="1">IF(ROW()&gt;计算结果!B$18+1,SUM(OFFSET(I2758,0,0,-计算结果!B$18,1))-SUM(OFFSET(J2758,0,0,-计算结果!B$18,1)),SUM(OFFSET(I2758,0,0,-ROW(),1))-SUM(OFFSET(J2758,0,0,-ROW(),1)))</f>
        <v>2101.9999999999927</v>
      </c>
      <c r="L2758" s="35" t="str">
        <f t="shared" ca="1" si="173"/>
        <v>买</v>
      </c>
      <c r="M2758" s="4" t="str">
        <f t="shared" ca="1" si="174"/>
        <v/>
      </c>
      <c r="N2758" s="3">
        <f ca="1">IF(L2757="买",E2758/E2757-1,0)-IF(M2758=1,计算结果!B$17,0)</f>
        <v>4.4638347924967903E-3</v>
      </c>
      <c r="O2758" s="2">
        <f t="shared" ca="1" si="175"/>
        <v>2.8121565224110401</v>
      </c>
      <c r="P2758" s="3">
        <f ca="1">1-O2758/MAX(O$2:O2758)</f>
        <v>0.50162552145911032</v>
      </c>
    </row>
    <row r="2759" spans="1:16" x14ac:dyDescent="0.15">
      <c r="A2759" s="1">
        <v>42502</v>
      </c>
      <c r="B2759">
        <v>3059.38</v>
      </c>
      <c r="C2759">
        <v>3095.35</v>
      </c>
      <c r="D2759">
        <v>3035.02</v>
      </c>
      <c r="E2759" s="2">
        <v>3090.14</v>
      </c>
      <c r="F2759" s="16">
        <v>81418788864</v>
      </c>
      <c r="G2759" s="3">
        <f t="shared" si="172"/>
        <v>2.3777008638221631E-3</v>
      </c>
      <c r="H2759" s="3">
        <f>1-E2759/MAX(E$2:E2759)</f>
        <v>0.47421561287688019</v>
      </c>
      <c r="I2759" s="32">
        <v>345</v>
      </c>
      <c r="J2759" s="32">
        <v>690</v>
      </c>
      <c r="K2759" s="34">
        <f ca="1">IF(ROW()&gt;计算结果!B$18+1,SUM(OFFSET(I2759,0,0,-计算结果!B$18,1))-SUM(OFFSET(J2759,0,0,-计算结果!B$18,1)),SUM(OFFSET(I2759,0,0,-ROW(),1))-SUM(OFFSET(J2759,0,0,-ROW(),1)))</f>
        <v>2842</v>
      </c>
      <c r="L2759" s="35" t="str">
        <f t="shared" ca="1" si="173"/>
        <v>买</v>
      </c>
      <c r="M2759" s="4" t="str">
        <f t="shared" ca="1" si="174"/>
        <v/>
      </c>
      <c r="N2759" s="3">
        <f ca="1">IF(L2758="买",E2759/E2758-1,0)-IF(M2759=1,计算结果!B$17,0)</f>
        <v>2.3777008638221631E-3</v>
      </c>
      <c r="O2759" s="2">
        <f t="shared" ca="1" si="175"/>
        <v>2.81884298940358</v>
      </c>
      <c r="P2759" s="3">
        <f ca="1">1-O2759/MAX(O$2:O2759)</f>
        <v>0.50044053603097671</v>
      </c>
    </row>
    <row r="2760" spans="1:16" x14ac:dyDescent="0.15">
      <c r="A2760" s="1">
        <v>42503</v>
      </c>
      <c r="B2760">
        <v>3081.68</v>
      </c>
      <c r="C2760">
        <v>3103.1</v>
      </c>
      <c r="D2760">
        <v>3064.69</v>
      </c>
      <c r="E2760" s="2">
        <v>3074.94</v>
      </c>
      <c r="F2760" s="16">
        <v>65850994688</v>
      </c>
      <c r="G2760" s="3">
        <f t="shared" si="172"/>
        <v>-4.918870989663815E-3</v>
      </c>
      <c r="H2760" s="3">
        <f>1-E2760/MAX(E$2:E2760)</f>
        <v>0.47680187844551825</v>
      </c>
      <c r="I2760" s="32">
        <v>352.00000000000006</v>
      </c>
      <c r="J2760" s="32">
        <v>640</v>
      </c>
      <c r="K2760" s="34">
        <f ca="1">IF(ROW()&gt;计算结果!B$18+1,SUM(OFFSET(I2760,0,0,-计算结果!B$18,1))-SUM(OFFSET(J2760,0,0,-计算结果!B$18,1)),SUM(OFFSET(I2760,0,0,-ROW(),1))-SUM(OFFSET(J2760,0,0,-ROW(),1)))</f>
        <v>3023</v>
      </c>
      <c r="L2760" s="35" t="str">
        <f t="shared" ca="1" si="173"/>
        <v>买</v>
      </c>
      <c r="M2760" s="4" t="str">
        <f t="shared" ca="1" si="174"/>
        <v/>
      </c>
      <c r="N2760" s="3">
        <f ca="1">IF(L2759="买",E2760/E2759-1,0)-IF(M2760=1,计算结果!B$17,0)</f>
        <v>-4.918870989663815E-3</v>
      </c>
      <c r="O2760" s="2">
        <f t="shared" ca="1" si="175"/>
        <v>2.8049774643985854</v>
      </c>
      <c r="P2760" s="3">
        <f ca="1">1-O2760/MAX(O$2:O2760)</f>
        <v>0.50289780458590605</v>
      </c>
    </row>
    <row r="2761" spans="1:16" x14ac:dyDescent="0.15">
      <c r="A2761" s="1">
        <v>42506</v>
      </c>
      <c r="B2761">
        <v>3064.53</v>
      </c>
      <c r="C2761">
        <v>3095.56</v>
      </c>
      <c r="D2761">
        <v>3053.66</v>
      </c>
      <c r="E2761" s="2">
        <v>3095.31</v>
      </c>
      <c r="F2761" s="16">
        <v>64405200896</v>
      </c>
      <c r="G2761" s="3">
        <f t="shared" si="172"/>
        <v>6.6245195028196147E-3</v>
      </c>
      <c r="H2761" s="3">
        <f>1-E2761/MAX(E$2:E2761)</f>
        <v>0.47333594228544207</v>
      </c>
      <c r="I2761" s="32">
        <v>955.99328859060404</v>
      </c>
      <c r="J2761" s="32">
        <v>73.993288590604038</v>
      </c>
      <c r="K2761" s="34">
        <f ca="1">IF(ROW()&gt;计算结果!B$18+1,SUM(OFFSET(I2761,0,0,-计算结果!B$18,1))-SUM(OFFSET(J2761,0,0,-计算结果!B$18,1)),SUM(OFFSET(I2761,0,0,-ROW(),1))-SUM(OFFSET(J2761,0,0,-ROW(),1)))</f>
        <v>4871</v>
      </c>
      <c r="L2761" s="35" t="str">
        <f t="shared" ca="1" si="173"/>
        <v>买</v>
      </c>
      <c r="M2761" s="4" t="str">
        <f t="shared" ca="1" si="174"/>
        <v/>
      </c>
      <c r="N2761" s="3">
        <f ca="1">IF(L2760="买",E2761/E2760-1,0)-IF(M2761=1,计算结果!B$17,0)</f>
        <v>6.6245195028196147E-3</v>
      </c>
      <c r="O2761" s="2">
        <f t="shared" ca="1" si="175"/>
        <v>2.8235590923164633</v>
      </c>
      <c r="P2761" s="3">
        <f ca="1">1-O2761/MAX(O$2:O2761)</f>
        <v>0.49960474139749089</v>
      </c>
    </row>
    <row r="2762" spans="1:16" x14ac:dyDescent="0.15">
      <c r="A2762" s="1">
        <v>42507</v>
      </c>
      <c r="B2762">
        <v>3095.52</v>
      </c>
      <c r="C2762">
        <v>3105.2</v>
      </c>
      <c r="D2762">
        <v>3073.46</v>
      </c>
      <c r="E2762" s="2">
        <v>3086.02</v>
      </c>
      <c r="F2762" s="16">
        <v>75389386752</v>
      </c>
      <c r="G2762" s="3">
        <f t="shared" si="172"/>
        <v>-3.0013148925309707E-3</v>
      </c>
      <c r="H2762" s="3">
        <f>1-E2762/MAX(E$2:E2762)</f>
        <v>0.47491662696522152</v>
      </c>
      <c r="I2762" s="32">
        <v>292.55932203389824</v>
      </c>
      <c r="J2762" s="32">
        <v>713.5593220338983</v>
      </c>
      <c r="K2762" s="34">
        <f ca="1">IF(ROW()&gt;计算结果!B$18+1,SUM(OFFSET(I2762,0,0,-计算结果!B$18,1))-SUM(OFFSET(J2762,0,0,-计算结果!B$18,1)),SUM(OFFSET(I2762,0,0,-ROW(),1))-SUM(OFFSET(J2762,0,0,-ROW(),1)))</f>
        <v>3379.0000000000073</v>
      </c>
      <c r="L2762" s="35" t="str">
        <f t="shared" ca="1" si="173"/>
        <v>买</v>
      </c>
      <c r="M2762" s="4" t="str">
        <f t="shared" ca="1" si="174"/>
        <v/>
      </c>
      <c r="N2762" s="3">
        <f ca="1">IF(L2761="买",E2762/E2761-1,0)-IF(M2762=1,计算结果!B$17,0)</f>
        <v>-3.0013148925309707E-3</v>
      </c>
      <c r="O2762" s="2">
        <f t="shared" ca="1" si="175"/>
        <v>2.8150847023627525</v>
      </c>
      <c r="P2762" s="3">
        <f ca="1">1-O2762/MAX(O$2:O2762)</f>
        <v>0.50110658513928652</v>
      </c>
    </row>
    <row r="2763" spans="1:16" x14ac:dyDescent="0.15">
      <c r="A2763" s="1">
        <v>42508</v>
      </c>
      <c r="B2763">
        <v>3071.53</v>
      </c>
      <c r="C2763">
        <v>3072.61</v>
      </c>
      <c r="D2763">
        <v>3039.46</v>
      </c>
      <c r="E2763" s="2">
        <v>3068.04</v>
      </c>
      <c r="F2763" s="16">
        <v>88458846208</v>
      </c>
      <c r="G2763" s="3">
        <f t="shared" si="172"/>
        <v>-5.8262746190886894E-3</v>
      </c>
      <c r="H2763" s="3">
        <f>1-E2763/MAX(E$2:E2763)</f>
        <v>0.47797590689443947</v>
      </c>
      <c r="I2763" s="32">
        <v>76.782608695652172</v>
      </c>
      <c r="J2763" s="32">
        <v>959.78260869565213</v>
      </c>
      <c r="K2763" s="34">
        <f ca="1">IF(ROW()&gt;计算结果!B$18+1,SUM(OFFSET(I2763,0,0,-计算结果!B$18,1))-SUM(OFFSET(J2763,0,0,-计算结果!B$18,1)),SUM(OFFSET(I2763,0,0,-ROW(),1))-SUM(OFFSET(J2763,0,0,-ROW(),1)))</f>
        <v>3062.0000000000146</v>
      </c>
      <c r="L2763" s="35" t="str">
        <f t="shared" ca="1" si="173"/>
        <v>买</v>
      </c>
      <c r="M2763" s="4" t="str">
        <f t="shared" ca="1" si="174"/>
        <v/>
      </c>
      <c r="N2763" s="3">
        <f ca="1">IF(L2762="买",E2763/E2762-1,0)-IF(M2763=1,计算结果!B$17,0)</f>
        <v>-5.8262746190886894E-3</v>
      </c>
      <c r="O2763" s="2">
        <f t="shared" ca="1" si="175"/>
        <v>2.7986832458107918</v>
      </c>
      <c r="P2763" s="3">
        <f ca="1">1-O2763/MAX(O$2:O2763)</f>
        <v>0.50401327517992001</v>
      </c>
    </row>
    <row r="2764" spans="1:16" x14ac:dyDescent="0.15">
      <c r="A2764" s="1">
        <v>42509</v>
      </c>
      <c r="B2764">
        <v>3060.34</v>
      </c>
      <c r="C2764">
        <v>3086.98</v>
      </c>
      <c r="D2764">
        <v>3058.15</v>
      </c>
      <c r="E2764" s="2">
        <v>3062.5</v>
      </c>
      <c r="F2764" s="16">
        <v>68679061504</v>
      </c>
      <c r="G2764" s="3">
        <f t="shared" si="172"/>
        <v>-1.8057130937014776E-3</v>
      </c>
      <c r="H2764" s="3">
        <f>1-E2764/MAX(E$2:E2764)</f>
        <v>0.47891853263458783</v>
      </c>
      <c r="I2764" s="32">
        <v>566.99999999999989</v>
      </c>
      <c r="J2764" s="32">
        <v>419.99999999999989</v>
      </c>
      <c r="K2764" s="34">
        <f ca="1">IF(ROW()&gt;计算结果!B$18+1,SUM(OFFSET(I2764,0,0,-计算结果!B$18,1))-SUM(OFFSET(J2764,0,0,-计算结果!B$18,1)),SUM(OFFSET(I2764,0,0,-ROW(),1))-SUM(OFFSET(J2764,0,0,-ROW(),1)))</f>
        <v>2107.0000000000218</v>
      </c>
      <c r="L2764" s="35" t="str">
        <f t="shared" ca="1" si="173"/>
        <v>买</v>
      </c>
      <c r="M2764" s="4" t="str">
        <f t="shared" ca="1" si="174"/>
        <v/>
      </c>
      <c r="N2764" s="3">
        <f ca="1">IF(L2763="买",E2764/E2763-1,0)-IF(M2764=1,计算结果!B$17,0)</f>
        <v>-1.8057130937014776E-3</v>
      </c>
      <c r="O2764" s="2">
        <f t="shared" ca="1" si="175"/>
        <v>2.7936296268287082</v>
      </c>
      <c r="P2764" s="3">
        <f ca="1">1-O2764/MAX(O$2:O2764)</f>
        <v>0.50490888490322972</v>
      </c>
    </row>
    <row r="2765" spans="1:16" x14ac:dyDescent="0.15">
      <c r="A2765" s="1">
        <v>42510</v>
      </c>
      <c r="B2765">
        <v>3047.78</v>
      </c>
      <c r="C2765">
        <v>3078.53</v>
      </c>
      <c r="D2765">
        <v>3041.52</v>
      </c>
      <c r="E2765" s="2">
        <v>3078.22</v>
      </c>
      <c r="F2765" s="16">
        <v>65124249600</v>
      </c>
      <c r="G2765" s="3">
        <f t="shared" si="172"/>
        <v>5.1330612244897544E-3</v>
      </c>
      <c r="H2765" s="3">
        <f>1-E2765/MAX(E$2:E2765)</f>
        <v>0.4762437895596543</v>
      </c>
      <c r="I2765" s="32">
        <v>859.94895591647332</v>
      </c>
      <c r="J2765" s="32">
        <v>161.94895591647332</v>
      </c>
      <c r="K2765" s="34">
        <f ca="1">IF(ROW()&gt;计算结果!B$18+1,SUM(OFFSET(I2765,0,0,-计算结果!B$18,1))-SUM(OFFSET(J2765,0,0,-计算结果!B$18,1)),SUM(OFFSET(I2765,0,0,-ROW(),1))-SUM(OFFSET(J2765,0,0,-ROW(),1)))</f>
        <v>2838.0000000000146</v>
      </c>
      <c r="L2765" s="35" t="str">
        <f t="shared" ca="1" si="173"/>
        <v>买</v>
      </c>
      <c r="M2765" s="4" t="str">
        <f t="shared" ca="1" si="174"/>
        <v/>
      </c>
      <c r="N2765" s="3">
        <f ca="1">IF(L2764="买",E2765/E2764-1,0)-IF(M2765=1,计算结果!B$17,0)</f>
        <v>5.1330612244897544E-3</v>
      </c>
      <c r="O2765" s="2">
        <f t="shared" ca="1" si="175"/>
        <v>2.8079694987417683</v>
      </c>
      <c r="P2765" s="3">
        <f ca="1">1-O2765/MAX(O$2:O2765)</f>
        <v>0.50236755189773707</v>
      </c>
    </row>
    <row r="2766" spans="1:16" x14ac:dyDescent="0.15">
      <c r="A2766" s="1">
        <v>42513</v>
      </c>
      <c r="B2766">
        <v>3078.51</v>
      </c>
      <c r="C2766">
        <v>3098.48</v>
      </c>
      <c r="D2766">
        <v>3076.5</v>
      </c>
      <c r="E2766" s="2">
        <v>3087.22</v>
      </c>
      <c r="F2766" s="16">
        <v>70337511424</v>
      </c>
      <c r="G2766" s="3">
        <f t="shared" si="172"/>
        <v>2.9237676319431305E-3</v>
      </c>
      <c r="H2766" s="3">
        <f>1-E2766/MAX(E$2:E2766)</f>
        <v>0.47471244810453961</v>
      </c>
      <c r="I2766" s="32">
        <v>948.01149425287349</v>
      </c>
      <c r="J2766" s="32">
        <v>77.01149425287349</v>
      </c>
      <c r="K2766" s="34">
        <f ca="1">IF(ROW()&gt;计算结果!B$18+1,SUM(OFFSET(I2766,0,0,-计算结果!B$18,1))-SUM(OFFSET(J2766,0,0,-计算结果!B$18,1)),SUM(OFFSET(I2766,0,0,-ROW(),1))-SUM(OFFSET(J2766,0,0,-ROW(),1)))</f>
        <v>2630</v>
      </c>
      <c r="L2766" s="35" t="str">
        <f t="shared" ca="1" si="173"/>
        <v>买</v>
      </c>
      <c r="M2766" s="4" t="str">
        <f t="shared" ca="1" si="174"/>
        <v/>
      </c>
      <c r="N2766" s="3">
        <f ca="1">IF(L2765="买",E2766/E2765-1,0)-IF(M2766=1,计算结果!B$17,0)</f>
        <v>2.9237676319431305E-3</v>
      </c>
      <c r="O2766" s="2">
        <f t="shared" ca="1" si="175"/>
        <v>2.8161793490736731</v>
      </c>
      <c r="P2766" s="3">
        <f ca="1">1-O2766/MAX(O$2:O2766)</f>
        <v>0.50091259025337109</v>
      </c>
    </row>
    <row r="2767" spans="1:16" x14ac:dyDescent="0.15">
      <c r="A2767" s="1">
        <v>42514</v>
      </c>
      <c r="B2767">
        <v>3083.24</v>
      </c>
      <c r="C2767">
        <v>3083.26</v>
      </c>
      <c r="D2767">
        <v>3052.59</v>
      </c>
      <c r="E2767" s="2">
        <v>3063.56</v>
      </c>
      <c r="F2767" s="16">
        <v>61106016256</v>
      </c>
      <c r="G2767" s="3">
        <f t="shared" si="172"/>
        <v>-7.663852916215852E-3</v>
      </c>
      <c r="H2767" s="3">
        <f>1-E2767/MAX(E$2:E2767)</f>
        <v>0.47873817464098545</v>
      </c>
      <c r="I2767" s="32">
        <v>195.05194805194805</v>
      </c>
      <c r="J2767" s="32">
        <v>848.0519480519481</v>
      </c>
      <c r="K2767" s="34">
        <f ca="1">IF(ROW()&gt;计算结果!B$18+1,SUM(OFFSET(I2767,0,0,-计算结果!B$18,1))-SUM(OFFSET(J2767,0,0,-计算结果!B$18,1)),SUM(OFFSET(I2767,0,0,-ROW(),1))-SUM(OFFSET(J2767,0,0,-ROW(),1)))</f>
        <v>2489</v>
      </c>
      <c r="L2767" s="35" t="str">
        <f t="shared" ca="1" si="173"/>
        <v>买</v>
      </c>
      <c r="M2767" s="4" t="str">
        <f t="shared" ca="1" si="174"/>
        <v/>
      </c>
      <c r="N2767" s="3">
        <f ca="1">IF(L2766="买",E2767/E2766-1,0)-IF(M2767=1,计算结果!B$17,0)</f>
        <v>-7.663852916215852E-3</v>
      </c>
      <c r="O2767" s="2">
        <f t="shared" ca="1" si="175"/>
        <v>2.7945965647566879</v>
      </c>
      <c r="P2767" s="3">
        <f ca="1">1-O2767/MAX(O$2:O2767)</f>
        <v>0.50473752275400441</v>
      </c>
    </row>
    <row r="2768" spans="1:16" x14ac:dyDescent="0.15">
      <c r="A2768" s="1">
        <v>42515</v>
      </c>
      <c r="B2768">
        <v>3079.75</v>
      </c>
      <c r="C2768">
        <v>3089.1</v>
      </c>
      <c r="D2768">
        <v>3054.87</v>
      </c>
      <c r="E2768" s="2">
        <v>3059.23</v>
      </c>
      <c r="F2768" s="16">
        <v>63316561920</v>
      </c>
      <c r="G2768" s="3">
        <f t="shared" si="172"/>
        <v>-1.4133883455847984E-3</v>
      </c>
      <c r="H2768" s="3">
        <f>1-E2768/MAX(E$2:E2768)</f>
        <v>0.47947492002994618</v>
      </c>
      <c r="I2768" s="32">
        <v>339.42553191489361</v>
      </c>
      <c r="J2768" s="32">
        <v>640.42553191489355</v>
      </c>
      <c r="K2768" s="34">
        <f ca="1">IF(ROW()&gt;计算结果!B$18+1,SUM(OFFSET(I2768,0,0,-计算结果!B$18,1))-SUM(OFFSET(J2768,0,0,-计算结果!B$18,1)),SUM(OFFSET(I2768,0,0,-ROW(),1))-SUM(OFFSET(J2768,0,0,-ROW(),1)))</f>
        <v>2607.0000000000073</v>
      </c>
      <c r="L2768" s="35" t="str">
        <f t="shared" ca="1" si="173"/>
        <v>买</v>
      </c>
      <c r="M2768" s="4" t="str">
        <f t="shared" ca="1" si="174"/>
        <v/>
      </c>
      <c r="N2768" s="3">
        <f ca="1">IF(L2767="买",E2768/E2767-1,0)-IF(M2768=1,计算结果!B$17,0)</f>
        <v>-1.4133883455847984E-3</v>
      </c>
      <c r="O2768" s="2">
        <f t="shared" ca="1" si="175"/>
        <v>2.7906467145414493</v>
      </c>
      <c r="P2768" s="3">
        <f ca="1">1-O2768/MAX(O$2:O2768)</f>
        <v>0.5054375209673494</v>
      </c>
    </row>
    <row r="2769" spans="1:16" x14ac:dyDescent="0.15">
      <c r="A2769" s="1">
        <v>42516</v>
      </c>
      <c r="B2769">
        <v>3056.6</v>
      </c>
      <c r="C2769">
        <v>3072.52</v>
      </c>
      <c r="D2769">
        <v>3027.44</v>
      </c>
      <c r="E2769" s="2">
        <v>3064.21</v>
      </c>
      <c r="F2769" s="16">
        <v>65985183744</v>
      </c>
      <c r="G2769" s="3">
        <f t="shared" si="172"/>
        <v>1.6278606054465072E-3</v>
      </c>
      <c r="H2769" s="3">
        <f>1-E2769/MAX(E$2:E2769)</f>
        <v>0.47862757775811604</v>
      </c>
      <c r="I2769" s="32">
        <v>566.66666666666663</v>
      </c>
      <c r="J2769" s="32">
        <v>416.66666666666663</v>
      </c>
      <c r="K2769" s="34">
        <f ca="1">IF(ROW()&gt;计算结果!B$18+1,SUM(OFFSET(I2769,0,0,-计算结果!B$18,1))-SUM(OFFSET(J2769,0,0,-计算结果!B$18,1)),SUM(OFFSET(I2769,0,0,-ROW(),1))-SUM(OFFSET(J2769,0,0,-ROW(),1)))</f>
        <v>1616</v>
      </c>
      <c r="L2769" s="35" t="str">
        <f t="shared" ca="1" si="173"/>
        <v>买</v>
      </c>
      <c r="M2769" s="4" t="str">
        <f t="shared" ca="1" si="174"/>
        <v/>
      </c>
      <c r="N2769" s="3">
        <f ca="1">IF(L2768="买",E2769/E2768-1,0)-IF(M2769=1,计算结果!B$17,0)</f>
        <v>1.6278606054465072E-3</v>
      </c>
      <c r="O2769" s="2">
        <f t="shared" ca="1" si="175"/>
        <v>2.7951894983917702</v>
      </c>
      <c r="P2769" s="3">
        <f ca="1">1-O2769/MAX(O$2:O2769)</f>
        <v>0.50463244219080017</v>
      </c>
    </row>
    <row r="2770" spans="1:16" x14ac:dyDescent="0.15">
      <c r="A2770" s="1">
        <v>42517</v>
      </c>
      <c r="B2770">
        <v>3059.73</v>
      </c>
      <c r="C2770">
        <v>3073.76</v>
      </c>
      <c r="D2770">
        <v>3052.18</v>
      </c>
      <c r="E2770" s="2">
        <v>3062.5</v>
      </c>
      <c r="F2770" s="16">
        <v>59371778048</v>
      </c>
      <c r="G2770" s="3">
        <f t="shared" si="172"/>
        <v>-5.5805574683198689E-4</v>
      </c>
      <c r="H2770" s="3">
        <f>1-E2770/MAX(E$2:E2770)</f>
        <v>0.47891853263458783</v>
      </c>
      <c r="I2770" s="32">
        <v>485.4545454545455</v>
      </c>
      <c r="J2770" s="32">
        <v>545.4545454545455</v>
      </c>
      <c r="K2770" s="34">
        <f ca="1">IF(ROW()&gt;计算结果!B$18+1,SUM(OFFSET(I2770,0,0,-计算结果!B$18,1))-SUM(OFFSET(J2770,0,0,-计算结果!B$18,1)),SUM(OFFSET(I2770,0,0,-ROW(),1))-SUM(OFFSET(J2770,0,0,-ROW(),1)))</f>
        <v>869.00000000000728</v>
      </c>
      <c r="L2770" s="35" t="str">
        <f t="shared" ca="1" si="173"/>
        <v>买</v>
      </c>
      <c r="M2770" s="4" t="str">
        <f t="shared" ca="1" si="174"/>
        <v/>
      </c>
      <c r="N2770" s="3">
        <f ca="1">IF(L2769="买",E2770/E2769-1,0)-IF(M2770=1,计算结果!B$17,0)</f>
        <v>-5.5805574683198689E-4</v>
      </c>
      <c r="O2770" s="2">
        <f t="shared" ca="1" si="175"/>
        <v>2.7936296268287082</v>
      </c>
      <c r="P2770" s="3">
        <f ca="1">1-O2770/MAX(O$2:O2770)</f>
        <v>0.50490888490322972</v>
      </c>
    </row>
    <row r="2771" spans="1:16" x14ac:dyDescent="0.15">
      <c r="A2771" s="1">
        <v>42520</v>
      </c>
      <c r="B2771">
        <v>3056.31</v>
      </c>
      <c r="C2771">
        <v>3075.26</v>
      </c>
      <c r="D2771">
        <v>3037.66</v>
      </c>
      <c r="E2771" s="2">
        <v>3066.71</v>
      </c>
      <c r="F2771" s="16">
        <v>63496564736</v>
      </c>
      <c r="G2771" s="3">
        <f t="shared" si="172"/>
        <v>1.3746938775509587E-3</v>
      </c>
      <c r="H2771" s="3">
        <f>1-E2771/MAX(E$2:E2771)</f>
        <v>0.47820220513169531</v>
      </c>
      <c r="I2771" s="32">
        <v>324.55555555555554</v>
      </c>
      <c r="J2771" s="32">
        <v>705.55555555555554</v>
      </c>
      <c r="K2771" s="34">
        <f ca="1">IF(ROW()&gt;计算结果!B$18+1,SUM(OFFSET(I2771,0,0,-计算结果!B$18,1))-SUM(OFFSET(J2771,0,0,-计算结果!B$18,1)),SUM(OFFSET(I2771,0,0,-ROW(),1))-SUM(OFFSET(J2771,0,0,-ROW(),1)))</f>
        <v>682</v>
      </c>
      <c r="L2771" s="35" t="str">
        <f t="shared" ca="1" si="173"/>
        <v>买</v>
      </c>
      <c r="M2771" s="4" t="str">
        <f t="shared" ca="1" si="174"/>
        <v/>
      </c>
      <c r="N2771" s="3">
        <f ca="1">IF(L2770="买",E2771/E2770-1,0)-IF(M2771=1,计算结果!B$17,0)</f>
        <v>1.3746938775509587E-3</v>
      </c>
      <c r="O2771" s="2">
        <f t="shared" ca="1" si="175"/>
        <v>2.7974700123728544</v>
      </c>
      <c r="P2771" s="3">
        <f ca="1">1-O2771/MAX(O$2:O2771)</f>
        <v>0.50422828617847637</v>
      </c>
    </row>
    <row r="2772" spans="1:16" x14ac:dyDescent="0.15">
      <c r="A2772" s="1">
        <v>42521</v>
      </c>
      <c r="B2772">
        <v>3068.6</v>
      </c>
      <c r="C2772">
        <v>3170.93</v>
      </c>
      <c r="D2772">
        <v>3068.6</v>
      </c>
      <c r="E2772" s="2">
        <v>3169.56</v>
      </c>
      <c r="F2772" s="16">
        <v>151398170624</v>
      </c>
      <c r="G2772" s="3">
        <f t="shared" si="172"/>
        <v>3.3537569577821058E-2</v>
      </c>
      <c r="H2772" s="3">
        <f>1-E2772/MAX(E$2:E2772)</f>
        <v>0.46070237528074598</v>
      </c>
      <c r="I2772" s="32">
        <v>1057</v>
      </c>
      <c r="J2772" s="32">
        <v>2</v>
      </c>
      <c r="K2772" s="34">
        <f ca="1">IF(ROW()&gt;计算结果!B$18+1,SUM(OFFSET(I2772,0,0,-计算结果!B$18,1))-SUM(OFFSET(J2772,0,0,-计算结果!B$18,1)),SUM(OFFSET(I2772,0,0,-ROW(),1))-SUM(OFFSET(J2772,0,0,-ROW(),1)))</f>
        <v>1711</v>
      </c>
      <c r="L2772" s="35" t="str">
        <f t="shared" ca="1" si="173"/>
        <v>买</v>
      </c>
      <c r="M2772" s="4" t="str">
        <f t="shared" ca="1" si="174"/>
        <v/>
      </c>
      <c r="N2772" s="3">
        <f ca="1">IF(L2771="买",E2772/E2771-1,0)-IF(M2772=1,计算结果!B$17,0)</f>
        <v>3.3537569577821058E-2</v>
      </c>
      <c r="O2772" s="2">
        <f t="shared" ca="1" si="175"/>
        <v>2.8912903575546771</v>
      </c>
      <c r="P2772" s="3">
        <f ca="1">1-O2772/MAX(O$2:O2772)</f>
        <v>0.48760130783147138</v>
      </c>
    </row>
    <row r="2773" spans="1:16" x14ac:dyDescent="0.15">
      <c r="A2773" s="1">
        <v>42522</v>
      </c>
      <c r="B2773">
        <v>3172.96</v>
      </c>
      <c r="C2773">
        <v>3181.79</v>
      </c>
      <c r="D2773">
        <v>3159.82</v>
      </c>
      <c r="E2773" s="2">
        <v>3160.55</v>
      </c>
      <c r="F2773" s="16">
        <v>131700817920</v>
      </c>
      <c r="G2773" s="3">
        <f t="shared" si="172"/>
        <v>-2.8426658589835174E-3</v>
      </c>
      <c r="H2773" s="3">
        <f>1-E2773/MAX(E$2:E2773)</f>
        <v>0.46223541822636627</v>
      </c>
      <c r="I2773" s="32">
        <v>542.5</v>
      </c>
      <c r="J2773" s="32">
        <v>437.5</v>
      </c>
      <c r="K2773" s="34">
        <f ca="1">IF(ROW()&gt;计算结果!B$18+1,SUM(OFFSET(I2773,0,0,-计算结果!B$18,1))-SUM(OFFSET(J2773,0,0,-计算结果!B$18,1)),SUM(OFFSET(I2773,0,0,-ROW(),1))-SUM(OFFSET(J2773,0,0,-ROW(),1)))</f>
        <v>757</v>
      </c>
      <c r="L2773" s="35" t="str">
        <f t="shared" ca="1" si="173"/>
        <v>买</v>
      </c>
      <c r="M2773" s="4" t="str">
        <f t="shared" ca="1" si="174"/>
        <v/>
      </c>
      <c r="N2773" s="3">
        <f ca="1">IF(L2772="买",E2773/E2772-1,0)-IF(M2773=1,计算结果!B$17,0)</f>
        <v>-2.8426658589835174E-3</v>
      </c>
      <c r="O2773" s="2">
        <f t="shared" ca="1" si="175"/>
        <v>2.8830713851668484</v>
      </c>
      <c r="P2773" s="3">
        <f ca="1">1-O2773/MAX(O$2:O2773)</f>
        <v>0.48905788609988665</v>
      </c>
    </row>
    <row r="2774" spans="1:16" x14ac:dyDescent="0.15">
      <c r="A2774" s="1">
        <v>42523</v>
      </c>
      <c r="B2774">
        <v>3158.03</v>
      </c>
      <c r="C2774">
        <v>3168.82</v>
      </c>
      <c r="D2774">
        <v>3151.07</v>
      </c>
      <c r="E2774" s="2">
        <v>3167.1</v>
      </c>
      <c r="F2774" s="16">
        <v>97093623808</v>
      </c>
      <c r="G2774" s="3">
        <f t="shared" si="172"/>
        <v>2.0724241033995838E-3</v>
      </c>
      <c r="H2774" s="3">
        <f>1-E2774/MAX(E$2:E2774)</f>
        <v>0.46112094194514397</v>
      </c>
      <c r="I2774" s="32">
        <v>761.21008403361338</v>
      </c>
      <c r="J2774" s="32">
        <v>225.21008403361338</v>
      </c>
      <c r="K2774" s="34">
        <f ca="1">IF(ROW()&gt;计算结果!B$18+1,SUM(OFFSET(I2774,0,0,-计算结果!B$18,1))-SUM(OFFSET(J2774,0,0,-计算结果!B$18,1)),SUM(OFFSET(I2774,0,0,-ROW(),1))-SUM(OFFSET(J2774,0,0,-ROW(),1)))</f>
        <v>1779</v>
      </c>
      <c r="L2774" s="35" t="str">
        <f t="shared" ca="1" si="173"/>
        <v>买</v>
      </c>
      <c r="M2774" s="4" t="str">
        <f t="shared" ca="1" si="174"/>
        <v/>
      </c>
      <c r="N2774" s="3">
        <f ca="1">IF(L2773="买",E2774/E2773-1,0)-IF(M2774=1,计算结果!B$17,0)</f>
        <v>2.0724241033995838E-3</v>
      </c>
      <c r="O2774" s="2">
        <f t="shared" ca="1" si="175"/>
        <v>2.8890463317972896</v>
      </c>
      <c r="P2774" s="3">
        <f ca="1">1-O2774/MAX(O$2:O2774)</f>
        <v>0.48799899734759811</v>
      </c>
    </row>
    <row r="2775" spans="1:16" x14ac:dyDescent="0.15">
      <c r="A2775" s="1">
        <v>42524</v>
      </c>
      <c r="B2775">
        <v>3172.95</v>
      </c>
      <c r="C2775">
        <v>3201.75</v>
      </c>
      <c r="D2775">
        <v>3162.09</v>
      </c>
      <c r="E2775" s="2">
        <v>3189.33</v>
      </c>
      <c r="F2775" s="16">
        <v>136332025856</v>
      </c>
      <c r="G2775" s="3">
        <f t="shared" si="172"/>
        <v>7.0190394998579375E-3</v>
      </c>
      <c r="H2775" s="3">
        <f>1-E2775/MAX(E$2:E2775)</f>
        <v>0.45733852855101065</v>
      </c>
      <c r="I2775" s="32">
        <v>578.57142857142844</v>
      </c>
      <c r="J2775" s="32">
        <v>428.57142857142844</v>
      </c>
      <c r="K2775" s="34">
        <f ca="1">IF(ROW()&gt;计算结果!B$18+1,SUM(OFFSET(I2775,0,0,-计算结果!B$18,1))-SUM(OFFSET(J2775,0,0,-计算结果!B$18,1)),SUM(OFFSET(I2775,0,0,-ROW(),1))-SUM(OFFSET(J2775,0,0,-ROW(),1)))</f>
        <v>1543.0000000000073</v>
      </c>
      <c r="L2775" s="35" t="str">
        <f t="shared" ca="1" si="173"/>
        <v>买</v>
      </c>
      <c r="M2775" s="4" t="str">
        <f t="shared" ca="1" si="174"/>
        <v/>
      </c>
      <c r="N2775" s="3">
        <f ca="1">IF(L2774="买",E2775/E2774-1,0)-IF(M2775=1,计算结果!B$17,0)</f>
        <v>7.0190394998579375E-3</v>
      </c>
      <c r="O2775" s="2">
        <f t="shared" ca="1" si="175"/>
        <v>2.9093246621170943</v>
      </c>
      <c r="P2775" s="3">
        <f ca="1">1-O2775/MAX(O$2:O2775)</f>
        <v>0.4844052420860141</v>
      </c>
    </row>
    <row r="2776" spans="1:16" x14ac:dyDescent="0.15">
      <c r="A2776" s="1">
        <v>42527</v>
      </c>
      <c r="B2776">
        <v>3192.78</v>
      </c>
      <c r="C2776">
        <v>3197.22</v>
      </c>
      <c r="D2776">
        <v>3168.55</v>
      </c>
      <c r="E2776" s="2">
        <v>3178.79</v>
      </c>
      <c r="F2776" s="16">
        <v>101176229888</v>
      </c>
      <c r="G2776" s="3">
        <f t="shared" si="172"/>
        <v>-3.3047693402689093E-3</v>
      </c>
      <c r="H2776" s="3">
        <f>1-E2776/MAX(E$2:E2776)</f>
        <v>0.45913189954400058</v>
      </c>
      <c r="I2776" s="32">
        <v>447.66666666666674</v>
      </c>
      <c r="J2776" s="32">
        <v>566.66666666666674</v>
      </c>
      <c r="K2776" s="34">
        <f ca="1">IF(ROW()&gt;计算结果!B$18+1,SUM(OFFSET(I2776,0,0,-计算结果!B$18,1))-SUM(OFFSET(J2776,0,0,-计算结果!B$18,1)),SUM(OFFSET(I2776,0,0,-ROW(),1))-SUM(OFFSET(J2776,0,0,-ROW(),1)))</f>
        <v>2530.0000000000073</v>
      </c>
      <c r="L2776" s="35" t="str">
        <f t="shared" ca="1" si="173"/>
        <v>买</v>
      </c>
      <c r="M2776" s="4" t="str">
        <f t="shared" ca="1" si="174"/>
        <v/>
      </c>
      <c r="N2776" s="3">
        <f ca="1">IF(L2775="买",E2776/E2775-1,0)-IF(M2776=1,计算结果!B$17,0)</f>
        <v>-3.3047693402689093E-3</v>
      </c>
      <c r="O2776" s="2">
        <f t="shared" ca="1" si="175"/>
        <v>2.8997100151728414</v>
      </c>
      <c r="P2776" s="3">
        <f ca="1">1-O2776/MAX(O$2:O2776)</f>
        <v>0.48610916383397162</v>
      </c>
    </row>
    <row r="2777" spans="1:16" x14ac:dyDescent="0.15">
      <c r="A2777" s="1">
        <v>42528</v>
      </c>
      <c r="B2777">
        <v>3182.44</v>
      </c>
      <c r="C2777">
        <v>3186.62</v>
      </c>
      <c r="D2777">
        <v>3168.18</v>
      </c>
      <c r="E2777" s="2">
        <v>3177.05</v>
      </c>
      <c r="F2777" s="16">
        <v>88711618560</v>
      </c>
      <c r="G2777" s="3">
        <f t="shared" si="172"/>
        <v>-5.4737809040539265E-4</v>
      </c>
      <c r="H2777" s="3">
        <f>1-E2777/MAX(E$2:E2777)</f>
        <v>0.45942795889198929</v>
      </c>
      <c r="I2777" s="32">
        <v>437</v>
      </c>
      <c r="J2777" s="32">
        <v>575</v>
      </c>
      <c r="K2777" s="34">
        <f ca="1">IF(ROW()&gt;计算结果!B$18+1,SUM(OFFSET(I2777,0,0,-计算结果!B$18,1))-SUM(OFFSET(J2777,0,0,-计算结果!B$18,1)),SUM(OFFSET(I2777,0,0,-ROW(),1))-SUM(OFFSET(J2777,0,0,-ROW(),1)))</f>
        <v>2124</v>
      </c>
      <c r="L2777" s="35" t="str">
        <f t="shared" ca="1" si="173"/>
        <v>买</v>
      </c>
      <c r="M2777" s="4" t="str">
        <f t="shared" ca="1" si="174"/>
        <v/>
      </c>
      <c r="N2777" s="3">
        <f ca="1">IF(L2776="买",E2777/E2776-1,0)-IF(M2777=1,计算结果!B$17,0)</f>
        <v>-5.4737809040539265E-4</v>
      </c>
      <c r="O2777" s="2">
        <f t="shared" ca="1" si="175"/>
        <v>2.8981227774420066</v>
      </c>
      <c r="P2777" s="3">
        <f ca="1">1-O2777/MAX(O$2:O2777)</f>
        <v>0.48639045641854894</v>
      </c>
    </row>
    <row r="2778" spans="1:16" x14ac:dyDescent="0.15">
      <c r="A2778" s="1">
        <v>42529</v>
      </c>
      <c r="B2778">
        <v>3171.81</v>
      </c>
      <c r="C2778">
        <v>3174.97</v>
      </c>
      <c r="D2778">
        <v>3148.35</v>
      </c>
      <c r="E2778" s="2">
        <v>3163.99</v>
      </c>
      <c r="F2778" s="16">
        <v>97682792448</v>
      </c>
      <c r="G2778" s="3">
        <f t="shared" si="172"/>
        <v>-4.1107316535781147E-3</v>
      </c>
      <c r="H2778" s="3">
        <f>1-E2778/MAX(E$2:E2778)</f>
        <v>0.46165010549241137</v>
      </c>
      <c r="I2778" s="32">
        <v>300.51724137931029</v>
      </c>
      <c r="J2778" s="32">
        <v>715.51724137931024</v>
      </c>
      <c r="K2778" s="34">
        <f ca="1">IF(ROW()&gt;计算结果!B$18+1,SUM(OFFSET(I2778,0,0,-计算结果!B$18,1))-SUM(OFFSET(J2778,0,0,-计算结果!B$18,1)),SUM(OFFSET(I2778,0,0,-ROW(),1))-SUM(OFFSET(J2778,0,0,-ROW(),1)))</f>
        <v>2742.9999999999927</v>
      </c>
      <c r="L2778" s="35" t="str">
        <f t="shared" ca="1" si="173"/>
        <v>买</v>
      </c>
      <c r="M2778" s="4" t="str">
        <f t="shared" ca="1" si="174"/>
        <v/>
      </c>
      <c r="N2778" s="3">
        <f ca="1">IF(L2777="买",E2778/E2777-1,0)-IF(M2778=1,计算结果!B$17,0)</f>
        <v>-4.1107316535781147E-3</v>
      </c>
      <c r="O2778" s="2">
        <f t="shared" ca="1" si="175"/>
        <v>2.8862093724048199</v>
      </c>
      <c r="P2778" s="3">
        <f ca="1">1-O2778/MAX(O$2:O2778)</f>
        <v>0.48850176742692908</v>
      </c>
    </row>
    <row r="2779" spans="1:16" x14ac:dyDescent="0.15">
      <c r="A2779" s="1">
        <v>42534</v>
      </c>
      <c r="B2779">
        <v>3134.05</v>
      </c>
      <c r="C2779">
        <v>3145.61</v>
      </c>
      <c r="D2779">
        <v>3065.77</v>
      </c>
      <c r="E2779" s="2">
        <v>3066.34</v>
      </c>
      <c r="F2779" s="16">
        <v>114091319296</v>
      </c>
      <c r="G2779" s="3">
        <f t="shared" si="172"/>
        <v>-3.0862929402431627E-2</v>
      </c>
      <c r="H2779" s="3">
        <f>1-E2779/MAX(E$2:E2779)</f>
        <v>0.47826516028040555</v>
      </c>
      <c r="I2779" s="32">
        <v>40.666666666666664</v>
      </c>
      <c r="J2779" s="32">
        <v>1016.6666666666666</v>
      </c>
      <c r="K2779" s="34">
        <f ca="1">IF(ROW()&gt;计算结果!B$18+1,SUM(OFFSET(I2779,0,0,-计算结果!B$18,1))-SUM(OFFSET(J2779,0,0,-计算结果!B$18,1)),SUM(OFFSET(I2779,0,0,-ROW(),1))-SUM(OFFSET(J2779,0,0,-ROW(),1)))</f>
        <v>791.99999999999272</v>
      </c>
      <c r="L2779" s="35" t="str">
        <f t="shared" ca="1" si="173"/>
        <v>买</v>
      </c>
      <c r="M2779" s="4" t="str">
        <f t="shared" ca="1" si="174"/>
        <v/>
      </c>
      <c r="N2779" s="3">
        <f ca="1">IF(L2778="买",E2779/E2778-1,0)-IF(M2779=1,计算结果!B$17,0)</f>
        <v>-3.0862929402431627E-2</v>
      </c>
      <c r="O2779" s="2">
        <f t="shared" ca="1" si="175"/>
        <v>2.7971324963036532</v>
      </c>
      <c r="P2779" s="3">
        <f ca="1">1-O2779/MAX(O$2:O2779)</f>
        <v>0.50428810126830037</v>
      </c>
    </row>
    <row r="2780" spans="1:16" x14ac:dyDescent="0.15">
      <c r="A2780" s="1">
        <v>42535</v>
      </c>
      <c r="B2780">
        <v>3058.44</v>
      </c>
      <c r="C2780">
        <v>3078.75</v>
      </c>
      <c r="D2780">
        <v>3055.66</v>
      </c>
      <c r="E2780" s="2">
        <v>3075.98</v>
      </c>
      <c r="F2780" s="16">
        <v>78622302208</v>
      </c>
      <c r="G2780" s="3">
        <f t="shared" si="172"/>
        <v>3.1438131453132012E-3</v>
      </c>
      <c r="H2780" s="3">
        <f>1-E2780/MAX(E$2:E2780)</f>
        <v>0.47662492343292717</v>
      </c>
      <c r="I2780" s="32">
        <v>641.66666666666663</v>
      </c>
      <c r="J2780" s="32">
        <v>366.66666666666663</v>
      </c>
      <c r="K2780" s="34">
        <f ca="1">IF(ROW()&gt;计算结果!B$18+1,SUM(OFFSET(I2780,0,0,-计算结果!B$18,1))-SUM(OFFSET(J2780,0,0,-计算结果!B$18,1)),SUM(OFFSET(I2780,0,0,-ROW(),1))-SUM(OFFSET(J2780,0,0,-ROW(),1)))</f>
        <v>-66</v>
      </c>
      <c r="L2780" s="35" t="str">
        <f t="shared" ca="1" si="173"/>
        <v>卖</v>
      </c>
      <c r="M2780" s="4">
        <f t="shared" ca="1" si="174"/>
        <v>1</v>
      </c>
      <c r="N2780" s="3">
        <f ca="1">IF(L2779="买",E2780/E2779-1,0)-IF(M2780=1,计算结果!B$17,0)</f>
        <v>3.1438131453132012E-3</v>
      </c>
      <c r="O2780" s="2">
        <f t="shared" ca="1" si="175"/>
        <v>2.8059261582147155</v>
      </c>
      <c r="P2780" s="3">
        <f ca="1">1-O2780/MAX(O$2:O2780)</f>
        <v>0.50272967568477944</v>
      </c>
    </row>
    <row r="2781" spans="1:16" x14ac:dyDescent="0.15">
      <c r="A2781" s="1">
        <v>42536</v>
      </c>
      <c r="B2781">
        <v>3043.96</v>
      </c>
      <c r="C2781">
        <v>3128.67</v>
      </c>
      <c r="D2781">
        <v>3042.23</v>
      </c>
      <c r="E2781" s="2">
        <v>3116.37</v>
      </c>
      <c r="F2781" s="16">
        <v>106170179584</v>
      </c>
      <c r="G2781" s="3">
        <f t="shared" si="172"/>
        <v>1.313077458240941E-2</v>
      </c>
      <c r="H2781" s="3">
        <f>1-E2781/MAX(E$2:E2781)</f>
        <v>0.46975260328047375</v>
      </c>
      <c r="I2781" s="32">
        <v>1057</v>
      </c>
      <c r="J2781" s="32">
        <v>10</v>
      </c>
      <c r="K2781" s="34">
        <f ca="1">IF(ROW()&gt;计算结果!B$18+1,SUM(OFFSET(I2781,0,0,-计算结果!B$18,1))-SUM(OFFSET(J2781,0,0,-计算结果!B$18,1)),SUM(OFFSET(I2781,0,0,-ROW(),1))-SUM(OFFSET(J2781,0,0,-ROW(),1)))</f>
        <v>867</v>
      </c>
      <c r="L2781" s="35" t="str">
        <f t="shared" ca="1" si="173"/>
        <v>买</v>
      </c>
      <c r="M2781" s="4">
        <f t="shared" ca="1" si="174"/>
        <v>1</v>
      </c>
      <c r="N2781" s="3">
        <f ca="1">IF(L2780="买",E2781/E2780-1,0)-IF(M2781=1,计算结果!B$17,0)</f>
        <v>0</v>
      </c>
      <c r="O2781" s="2">
        <f t="shared" ca="1" si="175"/>
        <v>2.8059261582147155</v>
      </c>
      <c r="P2781" s="3">
        <f ca="1">1-O2781/MAX(O$2:O2781)</f>
        <v>0.50272967568477944</v>
      </c>
    </row>
    <row r="2782" spans="1:16" x14ac:dyDescent="0.15">
      <c r="A2782" s="1">
        <v>42537</v>
      </c>
      <c r="B2782">
        <v>3104.36</v>
      </c>
      <c r="C2782">
        <v>3112.48</v>
      </c>
      <c r="D2782">
        <v>3089.48</v>
      </c>
      <c r="E2782" s="2">
        <v>3094.67</v>
      </c>
      <c r="F2782" s="16">
        <v>93496238080</v>
      </c>
      <c r="G2782" s="3">
        <f t="shared" si="172"/>
        <v>-6.9632296550152795E-3</v>
      </c>
      <c r="H2782" s="3">
        <f>1-E2782/MAX(E$2:E2782)</f>
        <v>0.47344483767780576</v>
      </c>
      <c r="I2782" s="32">
        <v>336.09433962264148</v>
      </c>
      <c r="J2782" s="32">
        <v>715.09433962264143</v>
      </c>
      <c r="K2782" s="34">
        <f ca="1">IF(ROW()&gt;计算结果!B$18+1,SUM(OFFSET(I2782,0,0,-计算结果!B$18,1))-SUM(OFFSET(J2782,0,0,-计算结果!B$18,1)),SUM(OFFSET(I2782,0,0,-ROW(),1))-SUM(OFFSET(J2782,0,0,-ROW(),1)))</f>
        <v>1069</v>
      </c>
      <c r="L2782" s="35" t="str">
        <f t="shared" ca="1" si="173"/>
        <v>买</v>
      </c>
      <c r="M2782" s="4" t="str">
        <f t="shared" ca="1" si="174"/>
        <v/>
      </c>
      <c r="N2782" s="3">
        <f ca="1">IF(L2781="买",E2782/E2781-1,0)-IF(M2782=1,计算结果!B$17,0)</f>
        <v>-6.9632296550152795E-3</v>
      </c>
      <c r="O2782" s="2">
        <f t="shared" ca="1" si="175"/>
        <v>2.7863878499800516</v>
      </c>
      <c r="P2782" s="3">
        <f ca="1">1-O2782/MAX(O$2:O2782)</f>
        <v>0.50619228315361031</v>
      </c>
    </row>
    <row r="2783" spans="1:16" x14ac:dyDescent="0.15">
      <c r="A2783" s="1">
        <v>42538</v>
      </c>
      <c r="B2783">
        <v>3096.09</v>
      </c>
      <c r="C2783">
        <v>3131.05</v>
      </c>
      <c r="D2783">
        <v>3096.09</v>
      </c>
      <c r="E2783" s="2">
        <v>3110.36</v>
      </c>
      <c r="F2783" s="16">
        <v>97953390592</v>
      </c>
      <c r="G2783" s="3">
        <f t="shared" si="172"/>
        <v>5.0700074644469684E-3</v>
      </c>
      <c r="H2783" s="3">
        <f>1-E2783/MAX(E$2:E2783)</f>
        <v>0.47077519907438914</v>
      </c>
      <c r="I2783" s="32">
        <v>759.2485207100591</v>
      </c>
      <c r="J2783" s="32">
        <v>282.2485207100591</v>
      </c>
      <c r="K2783" s="34">
        <f ca="1">IF(ROW()&gt;计算结果!B$18+1,SUM(OFFSET(I2783,0,0,-计算结果!B$18,1))-SUM(OFFSET(J2783,0,0,-计算结果!B$18,1)),SUM(OFFSET(I2783,0,0,-ROW(),1))-SUM(OFFSET(J2783,0,0,-ROW(),1)))</f>
        <v>613</v>
      </c>
      <c r="L2783" s="35" t="str">
        <f t="shared" ca="1" si="173"/>
        <v>买</v>
      </c>
      <c r="M2783" s="4" t="str">
        <f t="shared" ca="1" si="174"/>
        <v/>
      </c>
      <c r="N2783" s="3">
        <f ca="1">IF(L2782="买",E2783/E2782-1,0)-IF(M2783=1,计算结果!B$17,0)</f>
        <v>5.0700074644469684E-3</v>
      </c>
      <c r="O2783" s="2">
        <f t="shared" ca="1" si="175"/>
        <v>2.8005148571782947</v>
      </c>
      <c r="P2783" s="3">
        <f ca="1">1-O2783/MAX(O$2:O2783)</f>
        <v>0.50368867434319764</v>
      </c>
    </row>
    <row r="2784" spans="1:16" x14ac:dyDescent="0.15">
      <c r="A2784" s="1">
        <v>42541</v>
      </c>
      <c r="B2784">
        <v>3114.91</v>
      </c>
      <c r="C2784">
        <v>3118.73</v>
      </c>
      <c r="D2784">
        <v>3089.71</v>
      </c>
      <c r="E2784" s="2">
        <v>3112.67</v>
      </c>
      <c r="F2784" s="16">
        <v>74647805952</v>
      </c>
      <c r="G2784" s="3">
        <f t="shared" si="172"/>
        <v>7.4267930400329085E-4</v>
      </c>
      <c r="H2784" s="3">
        <f>1-E2784/MAX(E$2:E2784)</f>
        <v>0.47038215476757639</v>
      </c>
      <c r="I2784" s="32">
        <v>464.66666666666663</v>
      </c>
      <c r="J2784" s="32">
        <v>546.66666666666663</v>
      </c>
      <c r="K2784" s="34">
        <f ca="1">IF(ROW()&gt;计算结果!B$18+1,SUM(OFFSET(I2784,0,0,-计算结果!B$18,1))-SUM(OFFSET(J2784,0,0,-计算结果!B$18,1)),SUM(OFFSET(I2784,0,0,-ROW(),1))-SUM(OFFSET(J2784,0,0,-ROW(),1)))</f>
        <v>545.99999999999272</v>
      </c>
      <c r="L2784" s="35" t="str">
        <f t="shared" ca="1" si="173"/>
        <v>买</v>
      </c>
      <c r="M2784" s="4" t="str">
        <f t="shared" ca="1" si="174"/>
        <v/>
      </c>
      <c r="N2784" s="3">
        <f ca="1">IF(L2783="买",E2784/E2783-1,0)-IF(M2784=1,计算结果!B$17,0)</f>
        <v>7.4267930400329085E-4</v>
      </c>
      <c r="O2784" s="2">
        <f t="shared" ca="1" si="175"/>
        <v>2.8025947416032748</v>
      </c>
      <c r="P2784" s="3">
        <f ca="1">1-O2784/MAX(O$2:O2784)</f>
        <v>0.50332007419328983</v>
      </c>
    </row>
    <row r="2785" spans="1:16" x14ac:dyDescent="0.15">
      <c r="A2785" s="1">
        <v>42542</v>
      </c>
      <c r="B2785">
        <v>3124.9</v>
      </c>
      <c r="C2785">
        <v>3155.49</v>
      </c>
      <c r="D2785">
        <v>3097.94</v>
      </c>
      <c r="E2785" s="2">
        <v>3106.32</v>
      </c>
      <c r="F2785" s="16">
        <v>107233640448</v>
      </c>
      <c r="G2785" s="3">
        <f t="shared" si="172"/>
        <v>-2.0400492181952279E-3</v>
      </c>
      <c r="H2785" s="3">
        <f>1-E2785/MAX(E$2:E2785)</f>
        <v>0.471462601238685</v>
      </c>
      <c r="I2785" s="32">
        <v>272.24999999999994</v>
      </c>
      <c r="J2785" s="32">
        <v>756.25</v>
      </c>
      <c r="K2785" s="34">
        <f ca="1">IF(ROW()&gt;计算结果!B$18+1,SUM(OFFSET(I2785,0,0,-计算结果!B$18,1))-SUM(OFFSET(J2785,0,0,-计算结果!B$18,1)),SUM(OFFSET(I2785,0,0,-ROW(),1))-SUM(OFFSET(J2785,0,0,-ROW(),1)))</f>
        <v>971.99999999998545</v>
      </c>
      <c r="L2785" s="35" t="str">
        <f t="shared" ca="1" si="173"/>
        <v>买</v>
      </c>
      <c r="M2785" s="4" t="str">
        <f t="shared" ca="1" si="174"/>
        <v/>
      </c>
      <c r="N2785" s="3">
        <f ca="1">IF(L2784="买",E2785/E2784-1,0)-IF(M2785=1,计算结果!B$17,0)</f>
        <v>-2.0400492181952279E-3</v>
      </c>
      <c r="O2785" s="2">
        <f t="shared" ca="1" si="175"/>
        <v>2.796877310391749</v>
      </c>
      <c r="P2785" s="3">
        <f ca="1">1-O2785/MAX(O$2:O2785)</f>
        <v>0.50433332568762501</v>
      </c>
    </row>
    <row r="2786" spans="1:16" x14ac:dyDescent="0.15">
      <c r="A2786" s="1">
        <v>42543</v>
      </c>
      <c r="B2786">
        <v>3100.45</v>
      </c>
      <c r="C2786">
        <v>3134.06</v>
      </c>
      <c r="D2786">
        <v>3096.99</v>
      </c>
      <c r="E2786" s="2">
        <v>3133.96</v>
      </c>
      <c r="F2786" s="16">
        <v>81348714496</v>
      </c>
      <c r="G2786" s="3">
        <f t="shared" si="172"/>
        <v>8.8979886167555033E-3</v>
      </c>
      <c r="H2786" s="3">
        <f>1-E2786/MAX(E$2:E2786)</f>
        <v>0.46675968148097735</v>
      </c>
      <c r="I2786" s="32">
        <v>951.96536796536793</v>
      </c>
      <c r="J2786" s="32">
        <v>92.965367965367932</v>
      </c>
      <c r="K2786" s="34">
        <f ca="1">IF(ROW()&gt;计算结果!B$18+1,SUM(OFFSET(I2786,0,0,-计算结果!B$18,1))-SUM(OFFSET(J2786,0,0,-计算结果!B$18,1)),SUM(OFFSET(I2786,0,0,-ROW(),1))-SUM(OFFSET(J2786,0,0,-ROW(),1)))</f>
        <v>2698.9999999999927</v>
      </c>
      <c r="L2786" s="35" t="str">
        <f t="shared" ca="1" si="173"/>
        <v>买</v>
      </c>
      <c r="M2786" s="4" t="str">
        <f t="shared" ca="1" si="174"/>
        <v/>
      </c>
      <c r="N2786" s="3">
        <f ca="1">IF(L2785="买",E2786/E2785-1,0)-IF(M2786=1,计算结果!B$17,0)</f>
        <v>8.8979886167555033E-3</v>
      </c>
      <c r="O2786" s="2">
        <f t="shared" ca="1" si="175"/>
        <v>2.8217638928620765</v>
      </c>
      <c r="P2786" s="3">
        <f ca="1">1-O2786/MAX(O$2:O2786)</f>
        <v>0.49992288926188855</v>
      </c>
    </row>
    <row r="2787" spans="1:16" x14ac:dyDescent="0.15">
      <c r="A2787" s="1">
        <v>42544</v>
      </c>
      <c r="B2787">
        <v>3129.72</v>
      </c>
      <c r="C2787">
        <v>3129.72</v>
      </c>
      <c r="D2787">
        <v>3102.48</v>
      </c>
      <c r="E2787" s="2">
        <v>3117.32</v>
      </c>
      <c r="F2787" s="16">
        <v>81732550656</v>
      </c>
      <c r="G2787" s="3">
        <f t="shared" si="172"/>
        <v>-5.3095763825957709E-3</v>
      </c>
      <c r="H2787" s="3">
        <f>1-E2787/MAX(E$2:E2787)</f>
        <v>0.46959096168243375</v>
      </c>
      <c r="I2787" s="32">
        <v>292.18032786885249</v>
      </c>
      <c r="J2787" s="32">
        <v>749.18032786885249</v>
      </c>
      <c r="K2787" s="34">
        <f ca="1">IF(ROW()&gt;计算结果!B$18+1,SUM(OFFSET(I2787,0,0,-计算结果!B$18,1))-SUM(OFFSET(J2787,0,0,-计算结果!B$18,1)),SUM(OFFSET(I2787,0,0,-ROW(),1))-SUM(OFFSET(J2787,0,0,-ROW(),1)))</f>
        <v>2305.9999999999927</v>
      </c>
      <c r="L2787" s="35" t="str">
        <f t="shared" ca="1" si="173"/>
        <v>买</v>
      </c>
      <c r="M2787" s="4" t="str">
        <f t="shared" ca="1" si="174"/>
        <v/>
      </c>
      <c r="N2787" s="3">
        <f ca="1">IF(L2786="买",E2787/E2786-1,0)-IF(M2787=1,计算结果!B$17,0)</f>
        <v>-5.3095763825957709E-3</v>
      </c>
      <c r="O2787" s="2">
        <f t="shared" ca="1" si="175"/>
        <v>2.8067815219392744</v>
      </c>
      <c r="P2787" s="3">
        <f ca="1">1-O2787/MAX(O$2:O2787)</f>
        <v>0.50257808687854033</v>
      </c>
    </row>
    <row r="2788" spans="1:16" x14ac:dyDescent="0.15">
      <c r="A2788" s="1">
        <v>42545</v>
      </c>
      <c r="B2788">
        <v>3110.65</v>
      </c>
      <c r="C2788">
        <v>3130.54</v>
      </c>
      <c r="D2788">
        <v>3033.97</v>
      </c>
      <c r="E2788" s="2">
        <v>3077.16</v>
      </c>
      <c r="F2788" s="16">
        <v>118967443456</v>
      </c>
      <c r="G2788" s="3">
        <f t="shared" si="172"/>
        <v>-1.2882860918994599E-2</v>
      </c>
      <c r="H2788" s="3">
        <f>1-E2788/MAX(E$2:E2788)</f>
        <v>0.47642414755325668</v>
      </c>
      <c r="I2788" s="32">
        <v>161.1219512195122</v>
      </c>
      <c r="J2788" s="32">
        <v>895.1219512195122</v>
      </c>
      <c r="K2788" s="34">
        <f ca="1">IF(ROW()&gt;计算结果!B$18+1,SUM(OFFSET(I2788,0,0,-计算结果!B$18,1))-SUM(OFFSET(J2788,0,0,-计算结果!B$18,1)),SUM(OFFSET(I2788,0,0,-ROW(),1))-SUM(OFFSET(J2788,0,0,-ROW(),1)))</f>
        <v>488.99999999999272</v>
      </c>
      <c r="L2788" s="35" t="str">
        <f t="shared" ca="1" si="173"/>
        <v>买</v>
      </c>
      <c r="M2788" s="4" t="str">
        <f t="shared" ca="1" si="174"/>
        <v/>
      </c>
      <c r="N2788" s="3">
        <f ca="1">IF(L2787="买",E2788/E2787-1,0)-IF(M2788=1,计算结果!B$17,0)</f>
        <v>-1.2882860918994599E-2</v>
      </c>
      <c r="O2788" s="2">
        <f t="shared" ca="1" si="175"/>
        <v>2.7706221459621267</v>
      </c>
      <c r="P2788" s="3">
        <f ca="1">1-O2788/MAX(O$2:O2788)</f>
        <v>0.50898630420334434</v>
      </c>
    </row>
    <row r="2789" spans="1:16" x14ac:dyDescent="0.15">
      <c r="A2789" s="1">
        <v>42548</v>
      </c>
      <c r="B2789">
        <v>3065.13</v>
      </c>
      <c r="C2789">
        <v>3120.64</v>
      </c>
      <c r="D2789">
        <v>3064.97</v>
      </c>
      <c r="E2789" s="2">
        <v>3120.54</v>
      </c>
      <c r="F2789" s="16">
        <v>104066080768</v>
      </c>
      <c r="G2789" s="3">
        <f t="shared" si="172"/>
        <v>1.4097414499083527E-2</v>
      </c>
      <c r="H2789" s="3">
        <f>1-E2789/MAX(E$2:E2789)</f>
        <v>0.46904308173960385</v>
      </c>
      <c r="I2789" s="32">
        <v>1016.9964362081254</v>
      </c>
      <c r="J2789" s="32">
        <v>34.996436208125374</v>
      </c>
      <c r="K2789" s="34">
        <f ca="1">IF(ROW()&gt;计算结果!B$18+1,SUM(OFFSET(I2789,0,0,-计算结果!B$18,1))-SUM(OFFSET(J2789,0,0,-计算结果!B$18,1)),SUM(OFFSET(I2789,0,0,-ROW(),1))-SUM(OFFSET(J2789,0,0,-ROW(),1)))</f>
        <v>1880</v>
      </c>
      <c r="L2789" s="35" t="str">
        <f t="shared" ca="1" si="173"/>
        <v>买</v>
      </c>
      <c r="M2789" s="4" t="str">
        <f t="shared" ca="1" si="174"/>
        <v/>
      </c>
      <c r="N2789" s="3">
        <f ca="1">IF(L2788="买",E2789/E2788-1,0)-IF(M2789=1,计算结果!B$17,0)</f>
        <v>1.4097414499083527E-2</v>
      </c>
      <c r="O2789" s="2">
        <f t="shared" ca="1" si="175"/>
        <v>2.809680754774095</v>
      </c>
      <c r="P2789" s="3">
        <f ca="1">1-O2789/MAX(O$2:O2789)</f>
        <v>0.50206428060897201</v>
      </c>
    </row>
    <row r="2790" spans="1:16" x14ac:dyDescent="0.15">
      <c r="A2790" s="1">
        <v>42549</v>
      </c>
      <c r="B2790">
        <v>3107.4</v>
      </c>
      <c r="C2790">
        <v>3139.43</v>
      </c>
      <c r="D2790">
        <v>3099.7</v>
      </c>
      <c r="E2790" s="2">
        <v>3136.4</v>
      </c>
      <c r="F2790" s="16">
        <v>117197791232</v>
      </c>
      <c r="G2790" s="3">
        <f t="shared" si="172"/>
        <v>5.082453677889065E-3</v>
      </c>
      <c r="H2790" s="3">
        <f>1-E2790/MAX(E$2:E2790)</f>
        <v>0.46634451779759067</v>
      </c>
      <c r="I2790" s="32">
        <v>792.07407407407402</v>
      </c>
      <c r="J2790" s="32">
        <v>214.07407407407402</v>
      </c>
      <c r="K2790" s="34">
        <f ca="1">IF(ROW()&gt;计算结果!B$18+1,SUM(OFFSET(I2790,0,0,-计算结果!B$18,1))-SUM(OFFSET(J2790,0,0,-计算结果!B$18,1)),SUM(OFFSET(I2790,0,0,-ROW(),1))-SUM(OFFSET(J2790,0,0,-ROW(),1)))</f>
        <v>2992</v>
      </c>
      <c r="L2790" s="35" t="str">
        <f t="shared" ca="1" si="173"/>
        <v>买</v>
      </c>
      <c r="M2790" s="4" t="str">
        <f t="shared" ca="1" si="174"/>
        <v/>
      </c>
      <c r="N2790" s="3">
        <f ca="1">IF(L2789="买",E2790/E2789-1,0)-IF(M2790=1,计算结果!B$17,0)</f>
        <v>5.082453677889065E-3</v>
      </c>
      <c r="O2790" s="2">
        <f t="shared" ca="1" si="175"/>
        <v>2.8239608270598908</v>
      </c>
      <c r="P2790" s="3">
        <f ca="1">1-O2790/MAX(O$2:O2790)</f>
        <v>0.49953354538060069</v>
      </c>
    </row>
    <row r="2791" spans="1:16" x14ac:dyDescent="0.15">
      <c r="A2791" s="1">
        <v>42550</v>
      </c>
      <c r="B2791">
        <v>3142.48</v>
      </c>
      <c r="C2791">
        <v>3158.08</v>
      </c>
      <c r="D2791">
        <v>3139.13</v>
      </c>
      <c r="E2791" s="2">
        <v>3151.39</v>
      </c>
      <c r="F2791" s="16">
        <v>117958860800</v>
      </c>
      <c r="G2791" s="3">
        <f t="shared" si="172"/>
        <v>4.779364876928982E-3</v>
      </c>
      <c r="H2791" s="3">
        <f>1-E2791/MAX(E$2:E2791)</f>
        <v>0.46379398352957191</v>
      </c>
      <c r="I2791" s="32">
        <v>602.55555555555554</v>
      </c>
      <c r="J2791" s="32">
        <v>415.55555555555554</v>
      </c>
      <c r="K2791" s="34">
        <f ca="1">IF(ROW()&gt;计算结果!B$18+1,SUM(OFFSET(I2791,0,0,-计算结果!B$18,1))-SUM(OFFSET(J2791,0,0,-计算结果!B$18,1)),SUM(OFFSET(I2791,0,0,-ROW(),1))-SUM(OFFSET(J2791,0,0,-ROW(),1)))</f>
        <v>2134</v>
      </c>
      <c r="L2791" s="35" t="str">
        <f t="shared" ca="1" si="173"/>
        <v>买</v>
      </c>
      <c r="M2791" s="4" t="str">
        <f t="shared" ca="1" si="174"/>
        <v/>
      </c>
      <c r="N2791" s="3">
        <f ca="1">IF(L2790="买",E2791/E2790-1,0)-IF(M2791=1,计算结果!B$17,0)</f>
        <v>4.779364876928982E-3</v>
      </c>
      <c r="O2791" s="2">
        <f t="shared" ca="1" si="175"/>
        <v>2.8374575662505643</v>
      </c>
      <c r="P2791" s="3">
        <f ca="1">1-O2791/MAX(O$2:O2791)</f>
        <v>0.49714163358531149</v>
      </c>
    </row>
    <row r="2792" spans="1:16" x14ac:dyDescent="0.15">
      <c r="A2792" s="1">
        <v>42551</v>
      </c>
      <c r="B2792">
        <v>3152.83</v>
      </c>
      <c r="C2792">
        <v>3163.72</v>
      </c>
      <c r="D2792">
        <v>3148.2</v>
      </c>
      <c r="E2792" s="2">
        <v>3153.92</v>
      </c>
      <c r="F2792" s="16">
        <v>100627914752</v>
      </c>
      <c r="G2792" s="3">
        <f t="shared" si="172"/>
        <v>8.0282034276946135E-4</v>
      </c>
      <c r="H2792" s="3">
        <f>1-E2792/MAX(E$2:E2792)</f>
        <v>0.46336350643163404</v>
      </c>
      <c r="I2792" s="32">
        <v>472.99999999999994</v>
      </c>
      <c r="J2792" s="32">
        <v>550</v>
      </c>
      <c r="K2792" s="34">
        <f ca="1">IF(ROW()&gt;计算结果!B$18+1,SUM(OFFSET(I2792,0,0,-计算结果!B$18,1))-SUM(OFFSET(J2792,0,0,-计算结果!B$18,1)),SUM(OFFSET(I2792,0,0,-ROW(),1))-SUM(OFFSET(J2792,0,0,-ROW(),1)))</f>
        <v>980</v>
      </c>
      <c r="L2792" s="35" t="str">
        <f t="shared" ca="1" si="173"/>
        <v>买</v>
      </c>
      <c r="M2792" s="4" t="str">
        <f t="shared" ca="1" si="174"/>
        <v/>
      </c>
      <c r="N2792" s="3">
        <f ca="1">IF(L2791="买",E2792/E2791-1,0)-IF(M2792=1,计算结果!B$17,0)</f>
        <v>8.0282034276946135E-4</v>
      </c>
      <c r="O2792" s="2">
        <f t="shared" ca="1" si="175"/>
        <v>2.8397355349064952</v>
      </c>
      <c r="P2792" s="3">
        <f ca="1">1-O2792/MAX(O$2:O2792)</f>
        <v>0.49673792865922206</v>
      </c>
    </row>
    <row r="2793" spans="1:16" x14ac:dyDescent="0.15">
      <c r="A2793" s="1">
        <v>42552</v>
      </c>
      <c r="B2793">
        <v>3156.93</v>
      </c>
      <c r="C2793">
        <v>3170.26</v>
      </c>
      <c r="D2793">
        <v>3148.29</v>
      </c>
      <c r="E2793" s="2">
        <v>3154.2</v>
      </c>
      <c r="F2793" s="16">
        <v>91215028224</v>
      </c>
      <c r="G2793" s="3">
        <f t="shared" si="172"/>
        <v>8.8778409090828347E-5</v>
      </c>
      <c r="H2793" s="3">
        <f>1-E2793/MAX(E$2:E2793)</f>
        <v>0.46331586469747499</v>
      </c>
      <c r="I2793" s="32">
        <v>445.26086956521743</v>
      </c>
      <c r="J2793" s="32">
        <v>578.26086956521749</v>
      </c>
      <c r="K2793" s="34">
        <f ca="1">IF(ROW()&gt;计算结果!B$18+1,SUM(OFFSET(I2793,0,0,-计算结果!B$18,1))-SUM(OFFSET(J2793,0,0,-计算结果!B$18,1)),SUM(OFFSET(I2793,0,0,-ROW(),1))-SUM(OFFSET(J2793,0,0,-ROW(),1)))</f>
        <v>-229</v>
      </c>
      <c r="L2793" s="35" t="str">
        <f t="shared" ca="1" si="173"/>
        <v>卖</v>
      </c>
      <c r="M2793" s="4">
        <f t="shared" ca="1" si="174"/>
        <v>1</v>
      </c>
      <c r="N2793" s="3">
        <f ca="1">IF(L2792="买",E2793/E2792-1,0)-IF(M2793=1,计算结果!B$17,0)</f>
        <v>8.8778409090828347E-5</v>
      </c>
      <c r="O2793" s="2">
        <f t="shared" ca="1" si="175"/>
        <v>2.8399876421095227</v>
      </c>
      <c r="P2793" s="3">
        <f ca="1">1-O2793/MAX(O$2:O2793)</f>
        <v>0.49669324985317265</v>
      </c>
    </row>
    <row r="2794" spans="1:16" x14ac:dyDescent="0.15">
      <c r="A2794" s="1">
        <v>42555</v>
      </c>
      <c r="B2794">
        <v>3136.39</v>
      </c>
      <c r="C2794">
        <v>3210.6</v>
      </c>
      <c r="D2794">
        <v>3134.02</v>
      </c>
      <c r="E2794" s="2">
        <v>3204.7</v>
      </c>
      <c r="F2794" s="16">
        <v>149894774784</v>
      </c>
      <c r="G2794" s="3">
        <f t="shared" si="172"/>
        <v>1.6010398833301576E-2</v>
      </c>
      <c r="H2794" s="3">
        <f>1-E2794/MAX(E$2:E2794)</f>
        <v>0.45472333764377593</v>
      </c>
      <c r="I2794" s="32">
        <v>1026.9990662931839</v>
      </c>
      <c r="J2794" s="32">
        <v>30.999066293183887</v>
      </c>
      <c r="K2794" s="34">
        <f ca="1">IF(ROW()&gt;计算结果!B$18+1,SUM(OFFSET(I2794,0,0,-计算结果!B$18,1))-SUM(OFFSET(J2794,0,0,-计算结果!B$18,1)),SUM(OFFSET(I2794,0,0,-ROW(),1))-SUM(OFFSET(J2794,0,0,-ROW(),1)))</f>
        <v>1223.9999999999927</v>
      </c>
      <c r="L2794" s="35" t="str">
        <f t="shared" ca="1" si="173"/>
        <v>买</v>
      </c>
      <c r="M2794" s="4">
        <f t="shared" ca="1" si="174"/>
        <v>1</v>
      </c>
      <c r="N2794" s="3">
        <f ca="1">IF(L2793="买",E2794/E2793-1,0)-IF(M2794=1,计算结果!B$17,0)</f>
        <v>0</v>
      </c>
      <c r="O2794" s="2">
        <f t="shared" ca="1" si="175"/>
        <v>2.8399876421095227</v>
      </c>
      <c r="P2794" s="3">
        <f ca="1">1-O2794/MAX(O$2:O2794)</f>
        <v>0.49669324985317265</v>
      </c>
    </row>
    <row r="2795" spans="1:16" x14ac:dyDescent="0.15">
      <c r="A2795" s="1">
        <v>42556</v>
      </c>
      <c r="B2795">
        <v>3199.16</v>
      </c>
      <c r="C2795">
        <v>3216.7</v>
      </c>
      <c r="D2795">
        <v>3198</v>
      </c>
      <c r="E2795" s="2">
        <v>3207.38</v>
      </c>
      <c r="F2795" s="16">
        <v>143899099136</v>
      </c>
      <c r="G2795" s="3">
        <f t="shared" si="172"/>
        <v>8.3627172590272636E-4</v>
      </c>
      <c r="H2795" s="3">
        <f>1-E2795/MAX(E$2:E2795)</f>
        <v>0.45426733818825282</v>
      </c>
      <c r="I2795" s="32">
        <v>683.89320388349529</v>
      </c>
      <c r="J2795" s="32">
        <v>336.89320388349529</v>
      </c>
      <c r="K2795" s="34">
        <f ca="1">IF(ROW()&gt;计算结果!B$18+1,SUM(OFFSET(I2795,0,0,-计算结果!B$18,1))-SUM(OFFSET(J2795,0,0,-计算结果!B$18,1)),SUM(OFFSET(I2795,0,0,-ROW(),1))-SUM(OFFSET(J2795,0,0,-ROW(),1)))</f>
        <v>1152</v>
      </c>
      <c r="L2795" s="35" t="str">
        <f t="shared" ca="1" si="173"/>
        <v>买</v>
      </c>
      <c r="M2795" s="4" t="str">
        <f t="shared" ca="1" si="174"/>
        <v/>
      </c>
      <c r="N2795" s="3">
        <f ca="1">IF(L2794="买",E2795/E2794-1,0)-IF(M2795=1,计算结果!B$17,0)</f>
        <v>8.3627172590272636E-4</v>
      </c>
      <c r="O2795" s="2">
        <f t="shared" ca="1" si="175"/>
        <v>2.8423626434765321</v>
      </c>
      <c r="P2795" s="3">
        <f ca="1">1-O2795/MAX(O$2:O2795)</f>
        <v>0.49627234864856895</v>
      </c>
    </row>
    <row r="2796" spans="1:16" x14ac:dyDescent="0.15">
      <c r="A2796" s="1">
        <v>42557</v>
      </c>
      <c r="B2796">
        <v>3197.63</v>
      </c>
      <c r="C2796">
        <v>3217.52</v>
      </c>
      <c r="D2796">
        <v>3183.45</v>
      </c>
      <c r="E2796" s="2">
        <v>3216.8</v>
      </c>
      <c r="F2796" s="16">
        <v>147232473088</v>
      </c>
      <c r="G2796" s="3">
        <f t="shared" si="172"/>
        <v>2.93697659772163E-3</v>
      </c>
      <c r="H2796" s="3">
        <f>1-E2796/MAX(E$2:E2796)</f>
        <v>0.45266453413189944</v>
      </c>
      <c r="I2796" s="32">
        <v>585.74999999999989</v>
      </c>
      <c r="J2796" s="32">
        <v>443.74999999999989</v>
      </c>
      <c r="K2796" s="34">
        <f ca="1">IF(ROW()&gt;计算结果!B$18+1,SUM(OFFSET(I2796,0,0,-计算结果!B$18,1))-SUM(OFFSET(J2796,0,0,-计算结果!B$18,1)),SUM(OFFSET(I2796,0,0,-ROW(),1))-SUM(OFFSET(J2796,0,0,-ROW(),1)))</f>
        <v>2052</v>
      </c>
      <c r="L2796" s="35" t="str">
        <f t="shared" ca="1" si="173"/>
        <v>买</v>
      </c>
      <c r="M2796" s="4" t="str">
        <f t="shared" ca="1" si="174"/>
        <v/>
      </c>
      <c r="N2796" s="3">
        <f ca="1">IF(L2795="买",E2796/E2795-1,0)-IF(M2796=1,计算结果!B$17,0)</f>
        <v>2.93697659772163E-3</v>
      </c>
      <c r="O2796" s="2">
        <f t="shared" ca="1" si="175"/>
        <v>2.8507105960426609</v>
      </c>
      <c r="P2796" s="3">
        <f ca="1">1-O2796/MAX(O$2:O2796)</f>
        <v>0.49479291232492451</v>
      </c>
    </row>
    <row r="2797" spans="1:16" x14ac:dyDescent="0.15">
      <c r="A2797" s="1">
        <v>42558</v>
      </c>
      <c r="B2797">
        <v>3206.55</v>
      </c>
      <c r="C2797">
        <v>3220.54</v>
      </c>
      <c r="D2797">
        <v>3190.12</v>
      </c>
      <c r="E2797" s="2">
        <v>3209.95</v>
      </c>
      <c r="F2797" s="16">
        <v>140488835072</v>
      </c>
      <c r="G2797" s="3">
        <f t="shared" si="172"/>
        <v>-2.1294454115892147E-3</v>
      </c>
      <c r="H2797" s="3">
        <f>1-E2797/MAX(E$2:E2797)</f>
        <v>0.45383005512829244</v>
      </c>
      <c r="I2797" s="32">
        <v>491.33333333333337</v>
      </c>
      <c r="J2797" s="32">
        <v>558.33333333333337</v>
      </c>
      <c r="K2797" s="34">
        <f ca="1">IF(ROW()&gt;计算结果!B$18+1,SUM(OFFSET(I2797,0,0,-计算结果!B$18,1))-SUM(OFFSET(J2797,0,0,-计算结果!B$18,1)),SUM(OFFSET(I2797,0,0,-ROW(),1))-SUM(OFFSET(J2797,0,0,-ROW(),1)))</f>
        <v>1372.0000000000073</v>
      </c>
      <c r="L2797" s="35" t="str">
        <f t="shared" ca="1" si="173"/>
        <v>买</v>
      </c>
      <c r="M2797" s="4" t="str">
        <f t="shared" ca="1" si="174"/>
        <v/>
      </c>
      <c r="N2797" s="3">
        <f ca="1">IF(L2796="买",E2797/E2796-1,0)-IF(M2797=1,计算结果!B$17,0)</f>
        <v>-2.1294454115892147E-3</v>
      </c>
      <c r="O2797" s="2">
        <f t="shared" ca="1" si="175"/>
        <v>2.8446401634441489</v>
      </c>
      <c r="P2797" s="3">
        <f ca="1">1-O2797/MAX(O$2:O2797)</f>
        <v>0.49586872323967657</v>
      </c>
    </row>
    <row r="2798" spans="1:16" x14ac:dyDescent="0.15">
      <c r="A2798" s="1">
        <v>42559</v>
      </c>
      <c r="B2798">
        <v>3199.75</v>
      </c>
      <c r="C2798">
        <v>3204.93</v>
      </c>
      <c r="D2798">
        <v>3183.96</v>
      </c>
      <c r="E2798" s="2">
        <v>3192.28</v>
      </c>
      <c r="F2798" s="16">
        <v>111063465984</v>
      </c>
      <c r="G2798" s="3">
        <f t="shared" si="172"/>
        <v>-5.5047586411002269E-3</v>
      </c>
      <c r="H2798" s="3">
        <f>1-E2798/MAX(E$2:E2798)</f>
        <v>0.4568365888518342</v>
      </c>
      <c r="I2798" s="32">
        <v>319.90909090909093</v>
      </c>
      <c r="J2798" s="32">
        <v>710.90909090909099</v>
      </c>
      <c r="K2798" s="34">
        <f ca="1">IF(ROW()&gt;计算结果!B$18+1,SUM(OFFSET(I2798,0,0,-计算结果!B$18,1))-SUM(OFFSET(J2798,0,0,-计算结果!B$18,1)),SUM(OFFSET(I2798,0,0,-ROW(),1))-SUM(OFFSET(J2798,0,0,-ROW(),1)))</f>
        <v>1438</v>
      </c>
      <c r="L2798" s="35" t="str">
        <f t="shared" ca="1" si="173"/>
        <v>买</v>
      </c>
      <c r="M2798" s="4" t="str">
        <f t="shared" ca="1" si="174"/>
        <v/>
      </c>
      <c r="N2798" s="3">
        <f ca="1">IF(L2797="买",E2798/E2797-1,0)-IF(M2798=1,计算结果!B$17,0)</f>
        <v>-5.5047586411002269E-3</v>
      </c>
      <c r="O2798" s="2">
        <f t="shared" ca="1" si="175"/>
        <v>2.8289811059236092</v>
      </c>
      <c r="P2798" s="3">
        <f ca="1">1-O2798/MAX(O$2:O2798)</f>
        <v>0.49864384424167174</v>
      </c>
    </row>
    <row r="2799" spans="1:16" x14ac:dyDescent="0.15">
      <c r="A2799" s="1">
        <v>42562</v>
      </c>
      <c r="B2799">
        <v>3199.04</v>
      </c>
      <c r="C2799">
        <v>3235.96</v>
      </c>
      <c r="D2799">
        <v>3197.63</v>
      </c>
      <c r="E2799" s="2">
        <v>3203.33</v>
      </c>
      <c r="F2799" s="16">
        <v>155288158208</v>
      </c>
      <c r="G2799" s="3">
        <f t="shared" si="172"/>
        <v>3.461475810392578E-3</v>
      </c>
      <c r="H2799" s="3">
        <f>1-E2799/MAX(E$2:E2799)</f>
        <v>0.4549564418430545</v>
      </c>
      <c r="I2799" s="32">
        <v>426.85714285714278</v>
      </c>
      <c r="J2799" s="32">
        <v>592.85714285714278</v>
      </c>
      <c r="K2799" s="34">
        <f ca="1">IF(ROW()&gt;计算结果!B$18+1,SUM(OFFSET(I2799,0,0,-计算结果!B$18,1))-SUM(OFFSET(J2799,0,0,-计算结果!B$18,1)),SUM(OFFSET(I2799,0,0,-ROW(),1))-SUM(OFFSET(J2799,0,0,-ROW(),1)))</f>
        <v>2029</v>
      </c>
      <c r="L2799" s="35" t="str">
        <f t="shared" ca="1" si="173"/>
        <v>买</v>
      </c>
      <c r="M2799" s="4" t="str">
        <f t="shared" ca="1" si="174"/>
        <v/>
      </c>
      <c r="N2799" s="3">
        <f ca="1">IF(L2798="买",E2799/E2798-1,0)-IF(M2799=1,计算结果!B$17,0)</f>
        <v>3.461475810392578E-3</v>
      </c>
      <c r="O2799" s="2">
        <f t="shared" ca="1" si="175"/>
        <v>2.8387735555898215</v>
      </c>
      <c r="P2799" s="3">
        <f ca="1">1-O2799/MAX(O$2:O2799)</f>
        <v>0.4969084120361229</v>
      </c>
    </row>
    <row r="2800" spans="1:16" x14ac:dyDescent="0.15">
      <c r="A2800" s="1">
        <v>42563</v>
      </c>
      <c r="B2800">
        <v>3201.91</v>
      </c>
      <c r="C2800">
        <v>3273.47</v>
      </c>
      <c r="D2800">
        <v>3200.3</v>
      </c>
      <c r="E2800" s="2">
        <v>3273.18</v>
      </c>
      <c r="F2800" s="16">
        <v>190853742592</v>
      </c>
      <c r="G2800" s="3">
        <f t="shared" si="172"/>
        <v>2.1805433720534451E-2</v>
      </c>
      <c r="H2800" s="3">
        <f>1-E2800/MAX(E$2:E2800)</f>
        <v>0.44307153066085891</v>
      </c>
      <c r="I2800" s="32">
        <v>862.79551820728295</v>
      </c>
      <c r="J2800" s="32">
        <v>188.79551820728295</v>
      </c>
      <c r="K2800" s="34">
        <f ca="1">IF(ROW()&gt;计算结果!B$18+1,SUM(OFFSET(I2800,0,0,-计算结果!B$18,1))-SUM(OFFSET(J2800,0,0,-计算结果!B$18,1)),SUM(OFFSET(I2800,0,0,-ROW(),1))-SUM(OFFSET(J2800,0,0,-ROW(),1)))</f>
        <v>1603.9999999999927</v>
      </c>
      <c r="L2800" s="35" t="str">
        <f t="shared" ca="1" si="173"/>
        <v>买</v>
      </c>
      <c r="M2800" s="4" t="str">
        <f t="shared" ca="1" si="174"/>
        <v/>
      </c>
      <c r="N2800" s="3">
        <f ca="1">IF(L2799="买",E2800/E2799-1,0)-IF(M2800=1,计算结果!B$17,0)</f>
        <v>2.1805433720534451E-2</v>
      </c>
      <c r="O2800" s="2">
        <f t="shared" ca="1" si="175"/>
        <v>2.9006742442038411</v>
      </c>
      <c r="P2800" s="3">
        <f ca="1">1-O2800/MAX(O$2:O2800)</f>
        <v>0.48593828175941822</v>
      </c>
    </row>
    <row r="2801" spans="1:16" x14ac:dyDescent="0.15">
      <c r="A2801" s="1">
        <v>42564</v>
      </c>
      <c r="B2801">
        <v>3274.02</v>
      </c>
      <c r="C2801">
        <v>3300.99</v>
      </c>
      <c r="D2801">
        <v>3271.78</v>
      </c>
      <c r="E2801" s="2">
        <v>3282.87</v>
      </c>
      <c r="F2801" s="16">
        <v>196592304128</v>
      </c>
      <c r="G2801" s="3">
        <f t="shared" si="172"/>
        <v>2.9604238080398471E-3</v>
      </c>
      <c r="H2801" s="3">
        <f>1-E2801/MAX(E$2:E2801)</f>
        <v>0.44142278636085208</v>
      </c>
      <c r="I2801" s="32">
        <v>703.9473684210526</v>
      </c>
      <c r="J2801" s="32">
        <v>328.9473684210526</v>
      </c>
      <c r="K2801" s="34">
        <f ca="1">IF(ROW()&gt;计算结果!B$18+1,SUM(OFFSET(I2801,0,0,-计算结果!B$18,1))-SUM(OFFSET(J2801,0,0,-计算结果!B$18,1)),SUM(OFFSET(I2801,0,0,-ROW(),1))-SUM(OFFSET(J2801,0,0,-ROW(),1)))</f>
        <v>1937</v>
      </c>
      <c r="L2801" s="35" t="str">
        <f t="shared" ca="1" si="173"/>
        <v>买</v>
      </c>
      <c r="M2801" s="4" t="str">
        <f t="shared" ca="1" si="174"/>
        <v/>
      </c>
      <c r="N2801" s="3">
        <f ca="1">IF(L2800="买",E2801/E2800-1,0)-IF(M2801=1,计算结果!B$17,0)</f>
        <v>2.9604238080398471E-3</v>
      </c>
      <c r="O2801" s="2">
        <f t="shared" ca="1" si="175"/>
        <v>2.9092614692957501</v>
      </c>
      <c r="P2801" s="3">
        <f ca="1">1-O2801/MAX(O$2:O2801)</f>
        <v>0.48441644120993688</v>
      </c>
    </row>
    <row r="2802" spans="1:16" x14ac:dyDescent="0.15">
      <c r="A2802" s="1">
        <v>42565</v>
      </c>
      <c r="B2802">
        <v>3277.48</v>
      </c>
      <c r="C2802">
        <v>3281.95</v>
      </c>
      <c r="D2802">
        <v>3259.07</v>
      </c>
      <c r="E2802" s="2">
        <v>3276.76</v>
      </c>
      <c r="F2802" s="16">
        <v>128090423296</v>
      </c>
      <c r="G2802" s="3">
        <f t="shared" si="172"/>
        <v>-1.8611763487434985E-3</v>
      </c>
      <c r="H2802" s="3">
        <f>1-E2802/MAX(E$2:E2802)</f>
        <v>0.44246239705982437</v>
      </c>
      <c r="I2802" s="32">
        <v>429</v>
      </c>
      <c r="J2802" s="32">
        <v>572</v>
      </c>
      <c r="K2802" s="34">
        <f ca="1">IF(ROW()&gt;计算结果!B$18+1,SUM(OFFSET(I2802,0,0,-计算结果!B$18,1))-SUM(OFFSET(J2802,0,0,-计算结果!B$18,1)),SUM(OFFSET(I2802,0,0,-ROW(),1))-SUM(OFFSET(J2802,0,0,-ROW(),1)))</f>
        <v>2026.0000000000073</v>
      </c>
      <c r="L2802" s="35" t="str">
        <f t="shared" ca="1" si="173"/>
        <v>买</v>
      </c>
      <c r="M2802" s="4" t="str">
        <f t="shared" ca="1" si="174"/>
        <v/>
      </c>
      <c r="N2802" s="3">
        <f ca="1">IF(L2801="买",E2802/E2801-1,0)-IF(M2802=1,计算结果!B$17,0)</f>
        <v>-1.8611763487434985E-3</v>
      </c>
      <c r="O2802" s="2">
        <f t="shared" ca="1" si="175"/>
        <v>2.9038468206567862</v>
      </c>
      <c r="P2802" s="3">
        <f ca="1">1-O2802/MAX(O$2:O2802)</f>
        <v>0.48537603313535793</v>
      </c>
    </row>
    <row r="2803" spans="1:16" x14ac:dyDescent="0.15">
      <c r="A2803" s="1">
        <v>42566</v>
      </c>
      <c r="B2803">
        <v>3278.84</v>
      </c>
      <c r="C2803">
        <v>3285.03</v>
      </c>
      <c r="D2803">
        <v>3265.29</v>
      </c>
      <c r="E2803" s="2">
        <v>3276.28</v>
      </c>
      <c r="F2803" s="16">
        <v>125179813888</v>
      </c>
      <c r="G2803" s="3">
        <f t="shared" si="172"/>
        <v>-1.4648616316115248E-4</v>
      </c>
      <c r="H2803" s="3">
        <f>1-E2803/MAX(E$2:E2803)</f>
        <v>0.44254406860409712</v>
      </c>
      <c r="I2803" s="32">
        <v>404.85714285714295</v>
      </c>
      <c r="J2803" s="32">
        <v>622.85714285714289</v>
      </c>
      <c r="K2803" s="34">
        <f ca="1">IF(ROW()&gt;计算结果!B$18+1,SUM(OFFSET(I2803,0,0,-计算结果!B$18,1))-SUM(OFFSET(J2803,0,0,-计算结果!B$18,1)),SUM(OFFSET(I2803,0,0,-ROW(),1))-SUM(OFFSET(J2803,0,0,-ROW(),1)))</f>
        <v>785.00000000000728</v>
      </c>
      <c r="L2803" s="35" t="str">
        <f t="shared" ca="1" si="173"/>
        <v>买</v>
      </c>
      <c r="M2803" s="4" t="str">
        <f t="shared" ca="1" si="174"/>
        <v/>
      </c>
      <c r="N2803" s="3">
        <f ca="1">IF(L2802="买",E2803/E2802-1,0)-IF(M2803=1,计算结果!B$17,0)</f>
        <v>-1.4648616316115248E-4</v>
      </c>
      <c r="O2803" s="2">
        <f t="shared" ca="1" si="175"/>
        <v>2.9034214472776205</v>
      </c>
      <c r="P2803" s="3">
        <f ca="1">1-O2803/MAX(O$2:O2803)</f>
        <v>0.48545141842573469</v>
      </c>
    </row>
    <row r="2804" spans="1:16" x14ac:dyDescent="0.15">
      <c r="A2804" s="1">
        <v>42569</v>
      </c>
      <c r="B2804">
        <v>3269.71</v>
      </c>
      <c r="C2804">
        <v>3281.64</v>
      </c>
      <c r="D2804">
        <v>3251.77</v>
      </c>
      <c r="E2804" s="2">
        <v>3262.02</v>
      </c>
      <c r="F2804" s="16">
        <v>129785708544</v>
      </c>
      <c r="G2804" s="3">
        <f t="shared" si="172"/>
        <v>-4.3524973445493442E-3</v>
      </c>
      <c r="H2804" s="3">
        <f>1-E2804/MAX(E$2:E2804)</f>
        <v>0.44497039406520111</v>
      </c>
      <c r="I2804" s="32">
        <v>335.62962962962962</v>
      </c>
      <c r="J2804" s="32">
        <v>729.62962962962956</v>
      </c>
      <c r="K2804" s="34">
        <f ca="1">IF(ROW()&gt;计算结果!B$18+1,SUM(OFFSET(I2804,0,0,-计算结果!B$18,1))-SUM(OFFSET(J2804,0,0,-计算结果!B$18,1)),SUM(OFFSET(I2804,0,0,-ROW(),1))-SUM(OFFSET(J2804,0,0,-ROW(),1)))</f>
        <v>394.00000000000728</v>
      </c>
      <c r="L2804" s="35" t="str">
        <f t="shared" ca="1" si="173"/>
        <v>买</v>
      </c>
      <c r="M2804" s="4" t="str">
        <f t="shared" ca="1" si="174"/>
        <v/>
      </c>
      <c r="N2804" s="3">
        <f ca="1">IF(L2803="买",E2804/E2803-1,0)-IF(M2804=1,计算结果!B$17,0)</f>
        <v>-4.3524973445493442E-3</v>
      </c>
      <c r="O2804" s="2">
        <f t="shared" ca="1" si="175"/>
        <v>2.8907843131382371</v>
      </c>
      <c r="P2804" s="3">
        <f ca="1">1-O2804/MAX(O$2:O2804)</f>
        <v>0.48769098976067837</v>
      </c>
    </row>
    <row r="2805" spans="1:16" x14ac:dyDescent="0.15">
      <c r="A2805" s="1">
        <v>42570</v>
      </c>
      <c r="B2805">
        <v>3260.43</v>
      </c>
      <c r="C2805">
        <v>3264.73</v>
      </c>
      <c r="D2805">
        <v>3226.2</v>
      </c>
      <c r="E2805" s="2">
        <v>3248.23</v>
      </c>
      <c r="F2805" s="16">
        <v>107108909056</v>
      </c>
      <c r="G2805" s="3">
        <f t="shared" si="172"/>
        <v>-4.227441891833883E-3</v>
      </c>
      <c r="H2805" s="3">
        <f>1-E2805/MAX(E$2:E2805)</f>
        <v>0.44731674947253797</v>
      </c>
      <c r="I2805" s="32">
        <v>598.39024390243912</v>
      </c>
      <c r="J2805" s="32">
        <v>424.39024390243912</v>
      </c>
      <c r="K2805" s="34">
        <f ca="1">IF(ROW()&gt;计算结果!B$18+1,SUM(OFFSET(I2805,0,0,-计算结果!B$18,1))-SUM(OFFSET(J2805,0,0,-计算结果!B$18,1)),SUM(OFFSET(I2805,0,0,-ROW(),1))-SUM(OFFSET(J2805,0,0,-ROW(),1)))</f>
        <v>1343</v>
      </c>
      <c r="L2805" s="35" t="str">
        <f t="shared" ca="1" si="173"/>
        <v>买</v>
      </c>
      <c r="M2805" s="4" t="str">
        <f t="shared" ca="1" si="174"/>
        <v/>
      </c>
      <c r="N2805" s="3">
        <f ca="1">IF(L2804="买",E2805/E2804-1,0)-IF(M2805=1,计算结果!B$17,0)</f>
        <v>-4.227441891833883E-3</v>
      </c>
      <c r="O2805" s="2">
        <f t="shared" ca="1" si="175"/>
        <v>2.8785636904326202</v>
      </c>
      <c r="P2805" s="3">
        <f ca="1">1-O2805/MAX(O$2:O2805)</f>
        <v>0.48985674633212806</v>
      </c>
    </row>
    <row r="2806" spans="1:16" x14ac:dyDescent="0.15">
      <c r="A2806" s="1">
        <v>42571</v>
      </c>
      <c r="B2806">
        <v>3246.86</v>
      </c>
      <c r="C2806">
        <v>3254.51</v>
      </c>
      <c r="D2806">
        <v>3232.26</v>
      </c>
      <c r="E2806" s="2">
        <v>3237.61</v>
      </c>
      <c r="F2806" s="16">
        <v>91367448576</v>
      </c>
      <c r="G2806" s="3">
        <f t="shared" si="172"/>
        <v>-3.2694729129402189E-3</v>
      </c>
      <c r="H2806" s="3">
        <f>1-E2806/MAX(E$2:E2806)</f>
        <v>0.44912373238957326</v>
      </c>
      <c r="I2806" s="32">
        <v>410.12121212121218</v>
      </c>
      <c r="J2806" s="32">
        <v>612.12121212121224</v>
      </c>
      <c r="K2806" s="34">
        <f ca="1">IF(ROW()&gt;计算结果!B$18+1,SUM(OFFSET(I2806,0,0,-计算结果!B$18,1))-SUM(OFFSET(J2806,0,0,-计算结果!B$18,1)),SUM(OFFSET(I2806,0,0,-ROW(),1))-SUM(OFFSET(J2806,0,0,-ROW(),1)))</f>
        <v>1693</v>
      </c>
      <c r="L2806" s="35" t="str">
        <f t="shared" ca="1" si="173"/>
        <v>买</v>
      </c>
      <c r="M2806" s="4" t="str">
        <f t="shared" ca="1" si="174"/>
        <v/>
      </c>
      <c r="N2806" s="3">
        <f ca="1">IF(L2805="买",E2806/E2805-1,0)-IF(M2806=1,计算结果!B$17,0)</f>
        <v>-3.2694729129402189E-3</v>
      </c>
      <c r="O2806" s="2">
        <f t="shared" ca="1" si="175"/>
        <v>2.8691523044185776</v>
      </c>
      <c r="P2806" s="3">
        <f ca="1">1-O2806/MAX(O$2:O2806)</f>
        <v>0.49152464588171429</v>
      </c>
    </row>
    <row r="2807" spans="1:16" x14ac:dyDescent="0.15">
      <c r="A2807" s="1">
        <v>42572</v>
      </c>
      <c r="B2807">
        <v>3238.34</v>
      </c>
      <c r="C2807">
        <v>3271.37</v>
      </c>
      <c r="D2807">
        <v>3238.3</v>
      </c>
      <c r="E2807" s="2">
        <v>3252.52</v>
      </c>
      <c r="F2807" s="16">
        <v>107464073216</v>
      </c>
      <c r="G2807" s="3">
        <f t="shared" si="172"/>
        <v>4.6052489336270153E-3</v>
      </c>
      <c r="H2807" s="3">
        <f>1-E2807/MAX(E$2:E2807)</f>
        <v>0.44658681004559997</v>
      </c>
      <c r="I2807" s="32">
        <v>599.86956521739137</v>
      </c>
      <c r="J2807" s="32">
        <v>410.86956521739137</v>
      </c>
      <c r="K2807" s="34">
        <f ca="1">IF(ROW()&gt;计算结果!B$18+1,SUM(OFFSET(I2807,0,0,-计算结果!B$18,1))-SUM(OFFSET(J2807,0,0,-计算结果!B$18,1)),SUM(OFFSET(I2807,0,0,-ROW(),1))-SUM(OFFSET(J2807,0,0,-ROW(),1)))</f>
        <v>873.00000000000728</v>
      </c>
      <c r="L2807" s="35" t="str">
        <f t="shared" ca="1" si="173"/>
        <v>买</v>
      </c>
      <c r="M2807" s="4" t="str">
        <f t="shared" ca="1" si="174"/>
        <v/>
      </c>
      <c r="N2807" s="3">
        <f ca="1">IF(L2806="买",E2807/E2806-1,0)-IF(M2807=1,计算结果!B$17,0)</f>
        <v>4.6052489336270153E-3</v>
      </c>
      <c r="O2807" s="2">
        <f t="shared" ca="1" si="175"/>
        <v>2.8823654650089146</v>
      </c>
      <c r="P2807" s="3">
        <f ca="1">1-O2807/MAX(O$2:O2807)</f>
        <v>0.4891829902993855</v>
      </c>
    </row>
    <row r="2808" spans="1:16" x14ac:dyDescent="0.15">
      <c r="A2808" s="1">
        <v>42573</v>
      </c>
      <c r="B2808">
        <v>3251.24</v>
      </c>
      <c r="C2808">
        <v>3253.77</v>
      </c>
      <c r="D2808">
        <v>3220.89</v>
      </c>
      <c r="E2808" s="2">
        <v>3225.16</v>
      </c>
      <c r="F2808" s="16">
        <v>107416887296</v>
      </c>
      <c r="G2808" s="3">
        <f t="shared" si="172"/>
        <v>-8.4119390503364366E-3</v>
      </c>
      <c r="H2808" s="3">
        <f>1-E2808/MAX(E$2:E2808)</f>
        <v>0.45124208806914856</v>
      </c>
      <c r="I2808" s="32">
        <v>195.64935064935065</v>
      </c>
      <c r="J2808" s="32">
        <v>850.64935064935071</v>
      </c>
      <c r="K2808" s="34">
        <f ca="1">IF(ROW()&gt;计算结果!B$18+1,SUM(OFFSET(I2808,0,0,-计算结果!B$18,1))-SUM(OFFSET(J2808,0,0,-计算结果!B$18,1)),SUM(OFFSET(I2808,0,0,-ROW(),1))-SUM(OFFSET(J2808,0,0,-ROW(),1)))</f>
        <v>638.00000000000728</v>
      </c>
      <c r="L2808" s="35" t="str">
        <f t="shared" ca="1" si="173"/>
        <v>买</v>
      </c>
      <c r="M2808" s="4" t="str">
        <f t="shared" ca="1" si="174"/>
        <v/>
      </c>
      <c r="N2808" s="3">
        <f ca="1">IF(L2807="买",E2808/E2807-1,0)-IF(M2808=1,计算结果!B$17,0)</f>
        <v>-8.4119390503364366E-3</v>
      </c>
      <c r="O2808" s="2">
        <f t="shared" ca="1" si="175"/>
        <v>2.8581191823964649</v>
      </c>
      <c r="P2808" s="3">
        <f ca="1">1-O2808/MAX(O$2:O2808)</f>
        <v>0.49347995185086213</v>
      </c>
    </row>
    <row r="2809" spans="1:16" x14ac:dyDescent="0.15">
      <c r="A2809" s="1">
        <v>42576</v>
      </c>
      <c r="B2809">
        <v>3220.17</v>
      </c>
      <c r="C2809">
        <v>3243.79</v>
      </c>
      <c r="D2809">
        <v>3218.14</v>
      </c>
      <c r="E2809" s="2">
        <v>3230.89</v>
      </c>
      <c r="F2809" s="16">
        <v>92015845376</v>
      </c>
      <c r="G2809" s="3">
        <f t="shared" si="172"/>
        <v>1.7766560418708277E-3</v>
      </c>
      <c r="H2809" s="3">
        <f>1-E2809/MAX(E$2:E2809)</f>
        <v>0.45026713400939222</v>
      </c>
      <c r="I2809" s="32">
        <v>586.28571428571422</v>
      </c>
      <c r="J2809" s="32">
        <v>434.28571428571422</v>
      </c>
      <c r="K2809" s="34">
        <f ca="1">IF(ROW()&gt;计算结果!B$18+1,SUM(OFFSET(I2809,0,0,-计算结果!B$18,1))-SUM(OFFSET(J2809,0,0,-计算结果!B$18,1)),SUM(OFFSET(I2809,0,0,-ROW(),1))-SUM(OFFSET(J2809,0,0,-ROW(),1)))</f>
        <v>-65</v>
      </c>
      <c r="L2809" s="35" t="str">
        <f t="shared" ca="1" si="173"/>
        <v>卖</v>
      </c>
      <c r="M2809" s="4">
        <f t="shared" ca="1" si="174"/>
        <v>1</v>
      </c>
      <c r="N2809" s="3">
        <f ca="1">IF(L2808="买",E2809/E2808-1,0)-IF(M2809=1,计算结果!B$17,0)</f>
        <v>1.7766560418708277E-3</v>
      </c>
      <c r="O2809" s="2">
        <f t="shared" ca="1" si="175"/>
        <v>2.8631970771102564</v>
      </c>
      <c r="P2809" s="3">
        <f ca="1">1-O2809/MAX(O$2:O2809)</f>
        <v>0.49258003994698929</v>
      </c>
    </row>
    <row r="2810" spans="1:16" x14ac:dyDescent="0.15">
      <c r="A2810" s="1">
        <v>42577</v>
      </c>
      <c r="B2810">
        <v>3228.23</v>
      </c>
      <c r="C2810">
        <v>3269.75</v>
      </c>
      <c r="D2810">
        <v>3228.01</v>
      </c>
      <c r="E2810" s="2">
        <v>3269.59</v>
      </c>
      <c r="F2810" s="16">
        <v>103745765376</v>
      </c>
      <c r="G2810" s="3">
        <f t="shared" si="172"/>
        <v>1.1978123674900809E-2</v>
      </c>
      <c r="H2810" s="3">
        <f>1-E2810/MAX(E$2:E2810)</f>
        <v>0.44368236575239905</v>
      </c>
      <c r="I2810" s="32">
        <v>976.00792864222001</v>
      </c>
      <c r="J2810" s="32">
        <v>88.007928642220008</v>
      </c>
      <c r="K2810" s="34">
        <f ca="1">IF(ROW()&gt;计算结果!B$18+1,SUM(OFFSET(I2810,0,0,-计算结果!B$18,1))-SUM(OFFSET(J2810,0,0,-计算结果!B$18,1)),SUM(OFFSET(I2810,0,0,-ROW(),1))-SUM(OFFSET(J2810,0,0,-ROW(),1)))</f>
        <v>138</v>
      </c>
      <c r="L2810" s="35" t="str">
        <f t="shared" ca="1" si="173"/>
        <v>买</v>
      </c>
      <c r="M2810" s="4">
        <f t="shared" ca="1" si="174"/>
        <v>1</v>
      </c>
      <c r="N2810" s="3">
        <f ca="1">IF(L2809="买",E2810/E2809-1,0)-IF(M2810=1,计算结果!B$17,0)</f>
        <v>0</v>
      </c>
      <c r="O2810" s="2">
        <f t="shared" ca="1" si="175"/>
        <v>2.8631970771102564</v>
      </c>
      <c r="P2810" s="3">
        <f ca="1">1-O2810/MAX(O$2:O2810)</f>
        <v>0.49258003994698929</v>
      </c>
    </row>
    <row r="2811" spans="1:16" x14ac:dyDescent="0.15">
      <c r="A2811" s="1">
        <v>42578</v>
      </c>
      <c r="B2811">
        <v>3270.08</v>
      </c>
      <c r="C2811">
        <v>3276.51</v>
      </c>
      <c r="D2811">
        <v>3157.41</v>
      </c>
      <c r="E2811" s="2">
        <v>3218.24</v>
      </c>
      <c r="F2811" s="16">
        <v>186928365568</v>
      </c>
      <c r="G2811" s="3">
        <f t="shared" si="172"/>
        <v>-1.5705333084576445E-2</v>
      </c>
      <c r="H2811" s="3">
        <f>1-E2811/MAX(E$2:E2811)</f>
        <v>0.45241951949908121</v>
      </c>
      <c r="I2811" s="32">
        <v>107.40449438202248</v>
      </c>
      <c r="J2811" s="32">
        <v>976.40449438202245</v>
      </c>
      <c r="K2811" s="34">
        <f ca="1">IF(ROW()&gt;计算结果!B$18+1,SUM(OFFSET(I2811,0,0,-计算结果!B$18,1))-SUM(OFFSET(J2811,0,0,-计算结果!B$18,1)),SUM(OFFSET(I2811,0,0,-ROW(),1))-SUM(OFFSET(J2811,0,0,-ROW(),1)))</f>
        <v>-565</v>
      </c>
      <c r="L2811" s="35" t="str">
        <f t="shared" ca="1" si="173"/>
        <v>卖</v>
      </c>
      <c r="M2811" s="4">
        <f t="shared" ca="1" si="174"/>
        <v>1</v>
      </c>
      <c r="N2811" s="3">
        <f ca="1">IF(L2810="买",E2811/E2810-1,0)-IF(M2811=1,计算结果!B$17,0)</f>
        <v>-1.5705333084576445E-2</v>
      </c>
      <c r="O2811" s="2">
        <f t="shared" ca="1" si="175"/>
        <v>2.8182296133274543</v>
      </c>
      <c r="P2811" s="3">
        <f ca="1">1-O2811/MAX(O$2:O2811)</f>
        <v>0.50054923943338436</v>
      </c>
    </row>
    <row r="2812" spans="1:16" x14ac:dyDescent="0.15">
      <c r="A2812" s="1">
        <v>42579</v>
      </c>
      <c r="B2812">
        <v>3204.46</v>
      </c>
      <c r="C2812">
        <v>3235.78</v>
      </c>
      <c r="D2812">
        <v>3195.27</v>
      </c>
      <c r="E2812" s="2">
        <v>3221.14</v>
      </c>
      <c r="F2812" s="16">
        <v>137295896576</v>
      </c>
      <c r="G2812" s="3">
        <f t="shared" si="172"/>
        <v>9.0111365218259465E-4</v>
      </c>
      <c r="H2812" s="3">
        <f>1-E2812/MAX(E$2:E2812)</f>
        <v>0.45192608725243311</v>
      </c>
      <c r="I2812" s="32">
        <v>519.71428571428532</v>
      </c>
      <c r="J2812" s="32">
        <v>485.71428571428532</v>
      </c>
      <c r="K2812" s="34">
        <f ca="1">IF(ROW()&gt;计算结果!B$18+1,SUM(OFFSET(I2812,0,0,-计算结果!B$18,1))-SUM(OFFSET(J2812,0,0,-计算结果!B$18,1)),SUM(OFFSET(I2812,0,0,-ROW(),1))-SUM(OFFSET(J2812,0,0,-ROW(),1)))</f>
        <v>245</v>
      </c>
      <c r="L2812" s="35" t="str">
        <f t="shared" ca="1" si="173"/>
        <v>买</v>
      </c>
      <c r="M2812" s="4">
        <f t="shared" ca="1" si="174"/>
        <v>1</v>
      </c>
      <c r="N2812" s="3">
        <f ca="1">IF(L2811="买",E2812/E2811-1,0)-IF(M2812=1,计算结果!B$17,0)</f>
        <v>0</v>
      </c>
      <c r="O2812" s="2">
        <f t="shared" ca="1" si="175"/>
        <v>2.8182296133274543</v>
      </c>
      <c r="P2812" s="3">
        <f ca="1">1-O2812/MAX(O$2:O2812)</f>
        <v>0.50054923943338436</v>
      </c>
    </row>
    <row r="2813" spans="1:16" x14ac:dyDescent="0.15">
      <c r="A2813" s="1">
        <v>42580</v>
      </c>
      <c r="B2813">
        <v>3217.19</v>
      </c>
      <c r="C2813">
        <v>3225.42</v>
      </c>
      <c r="D2813">
        <v>3198.68</v>
      </c>
      <c r="E2813" s="2">
        <v>3203.93</v>
      </c>
      <c r="F2813" s="16">
        <v>103787028480</v>
      </c>
      <c r="G2813" s="3">
        <f t="shared" si="172"/>
        <v>-5.3428289363393056E-3</v>
      </c>
      <c r="H2813" s="3">
        <f>1-E2813/MAX(E$2:E2813)</f>
        <v>0.45485435241271355</v>
      </c>
      <c r="I2813" s="32">
        <v>294.73770491803276</v>
      </c>
      <c r="J2813" s="32">
        <v>755.7377049180327</v>
      </c>
      <c r="K2813" s="34">
        <f ca="1">IF(ROW()&gt;计算结果!B$18+1,SUM(OFFSET(I2813,0,0,-计算结果!B$18,1))-SUM(OFFSET(J2813,0,0,-计算结果!B$18,1)),SUM(OFFSET(I2813,0,0,-ROW(),1))-SUM(OFFSET(J2813,0,0,-ROW(),1)))</f>
        <v>-539</v>
      </c>
      <c r="L2813" s="35" t="str">
        <f t="shared" ca="1" si="173"/>
        <v>卖</v>
      </c>
      <c r="M2813" s="4">
        <f t="shared" ca="1" si="174"/>
        <v>1</v>
      </c>
      <c r="N2813" s="3">
        <f ca="1">IF(L2812="买",E2813/E2812-1,0)-IF(M2813=1,计算结果!B$17,0)</f>
        <v>-5.3428289363393056E-3</v>
      </c>
      <c r="O2813" s="2">
        <f t="shared" ca="1" si="175"/>
        <v>2.8031722946001199</v>
      </c>
      <c r="P2813" s="3">
        <f ca="1">1-O2813/MAX(O$2:O2813)</f>
        <v>0.50321771940921622</v>
      </c>
    </row>
    <row r="2814" spans="1:16" x14ac:dyDescent="0.15">
      <c r="A2814" s="1">
        <v>42583</v>
      </c>
      <c r="B2814">
        <v>3196.43</v>
      </c>
      <c r="C2814">
        <v>3199.98</v>
      </c>
      <c r="D2814">
        <v>3156.75</v>
      </c>
      <c r="E2814" s="2">
        <v>3176.81</v>
      </c>
      <c r="F2814" s="16">
        <v>98818637824</v>
      </c>
      <c r="G2814" s="3">
        <f t="shared" si="172"/>
        <v>-8.4646044077117955E-3</v>
      </c>
      <c r="H2814" s="3">
        <f>1-E2814/MAX(E$2:E2814)</f>
        <v>0.45946879466412571</v>
      </c>
      <c r="I2814" s="32">
        <v>224.50684931506851</v>
      </c>
      <c r="J2814" s="32">
        <v>831.50684931506851</v>
      </c>
      <c r="K2814" s="34">
        <f ca="1">IF(ROW()&gt;计算结果!B$18+1,SUM(OFFSET(I2814,0,0,-计算结果!B$18,1))-SUM(OFFSET(J2814,0,0,-计算结果!B$18,1)),SUM(OFFSET(I2814,0,0,-ROW(),1))-SUM(OFFSET(J2814,0,0,-ROW(),1)))</f>
        <v>-162</v>
      </c>
      <c r="L2814" s="35" t="str">
        <f t="shared" ca="1" si="173"/>
        <v>卖</v>
      </c>
      <c r="M2814" s="4" t="str">
        <f t="shared" ca="1" si="174"/>
        <v/>
      </c>
      <c r="N2814" s="3">
        <f ca="1">IF(L2813="买",E2814/E2813-1,0)-IF(M2814=1,计算结果!B$17,0)</f>
        <v>0</v>
      </c>
      <c r="O2814" s="2">
        <f t="shared" ca="1" si="175"/>
        <v>2.8031722946001199</v>
      </c>
      <c r="P2814" s="3">
        <f ca="1">1-O2814/MAX(O$2:O2814)</f>
        <v>0.50321771940921622</v>
      </c>
    </row>
    <row r="2815" spans="1:16" x14ac:dyDescent="0.15">
      <c r="A2815" s="1">
        <v>42584</v>
      </c>
      <c r="B2815">
        <v>3173.76</v>
      </c>
      <c r="C2815">
        <v>3189.05</v>
      </c>
      <c r="D2815">
        <v>3165.54</v>
      </c>
      <c r="E2815" s="2">
        <v>3189.05</v>
      </c>
      <c r="F2815" s="16">
        <v>70640762880</v>
      </c>
      <c r="G2815" s="3">
        <f t="shared" si="172"/>
        <v>3.8529216415210676E-3</v>
      </c>
      <c r="H2815" s="3">
        <f>1-E2815/MAX(E$2:E2815)</f>
        <v>0.45738617028516981</v>
      </c>
      <c r="I2815" s="32">
        <v>920.11187607573152</v>
      </c>
      <c r="J2815" s="32">
        <v>135.11187607573152</v>
      </c>
      <c r="K2815" s="34">
        <f ca="1">IF(ROW()&gt;计算结果!B$18+1,SUM(OFFSET(I2815,0,0,-计算结果!B$18,1))-SUM(OFFSET(J2815,0,0,-计算结果!B$18,1)),SUM(OFFSET(I2815,0,0,-ROW(),1))-SUM(OFFSET(J2815,0,0,-ROW(),1)))</f>
        <v>1157.9999999999927</v>
      </c>
      <c r="L2815" s="35" t="str">
        <f t="shared" ca="1" si="173"/>
        <v>买</v>
      </c>
      <c r="M2815" s="4">
        <f t="shared" ca="1" si="174"/>
        <v>1</v>
      </c>
      <c r="N2815" s="3">
        <f ca="1">IF(L2814="买",E2815/E2814-1,0)-IF(M2815=1,计算结果!B$17,0)</f>
        <v>0</v>
      </c>
      <c r="O2815" s="2">
        <f t="shared" ca="1" si="175"/>
        <v>2.8031722946001199</v>
      </c>
      <c r="P2815" s="3">
        <f ca="1">1-O2815/MAX(O$2:O2815)</f>
        <v>0.50321771940921622</v>
      </c>
    </row>
    <row r="2816" spans="1:16" x14ac:dyDescent="0.15">
      <c r="A2816" s="1">
        <v>42585</v>
      </c>
      <c r="B2816">
        <v>3179.68</v>
      </c>
      <c r="C2816">
        <v>3197.16</v>
      </c>
      <c r="D2816">
        <v>3173.54</v>
      </c>
      <c r="E2816" s="2">
        <v>3193.51</v>
      </c>
      <c r="F2816" s="16">
        <v>79754321920</v>
      </c>
      <c r="G2816" s="3">
        <f t="shared" si="172"/>
        <v>1.3985356140544525E-3</v>
      </c>
      <c r="H2816" s="3">
        <f>1-E2816/MAX(E$2:E2816)</f>
        <v>0.45662730551963515</v>
      </c>
      <c r="I2816" s="32">
        <v>699.62264150943395</v>
      </c>
      <c r="J2816" s="32">
        <v>339.62264150943395</v>
      </c>
      <c r="K2816" s="34">
        <f ca="1">IF(ROW()&gt;计算结果!B$18+1,SUM(OFFSET(I2816,0,0,-计算结果!B$18,1))-SUM(OFFSET(J2816,0,0,-计算结果!B$18,1)),SUM(OFFSET(I2816,0,0,-ROW(),1))-SUM(OFFSET(J2816,0,0,-ROW(),1)))</f>
        <v>1047.9999999999927</v>
      </c>
      <c r="L2816" s="35" t="str">
        <f t="shared" ca="1" si="173"/>
        <v>买</v>
      </c>
      <c r="M2816" s="4" t="str">
        <f t="shared" ca="1" si="174"/>
        <v/>
      </c>
      <c r="N2816" s="3">
        <f ca="1">IF(L2815="买",E2816/E2815-1,0)-IF(M2816=1,计算结果!B$17,0)</f>
        <v>1.3985356140544525E-3</v>
      </c>
      <c r="O2816" s="2">
        <f t="shared" ca="1" si="175"/>
        <v>2.8070926308864488</v>
      </c>
      <c r="P2816" s="3">
        <f ca="1">1-O2816/MAX(O$2:O2816)</f>
        <v>0.50252295169737893</v>
      </c>
    </row>
    <row r="2817" spans="1:16" x14ac:dyDescent="0.15">
      <c r="A2817" s="1">
        <v>42586</v>
      </c>
      <c r="B2817">
        <v>3190.55</v>
      </c>
      <c r="C2817">
        <v>3201.55</v>
      </c>
      <c r="D2817">
        <v>3170.42</v>
      </c>
      <c r="E2817" s="2">
        <v>3201.29</v>
      </c>
      <c r="F2817" s="16">
        <v>86919593984</v>
      </c>
      <c r="G2817" s="3">
        <f t="shared" si="172"/>
        <v>2.4361908996684001E-3</v>
      </c>
      <c r="H2817" s="3">
        <f>1-E2817/MAX(E$2:E2817)</f>
        <v>0.4553035459062138</v>
      </c>
      <c r="I2817" s="32">
        <v>645.56716417910445</v>
      </c>
      <c r="J2817" s="32">
        <v>386.56716417910445</v>
      </c>
      <c r="K2817" s="34">
        <f ca="1">IF(ROW()&gt;计算结果!B$18+1,SUM(OFFSET(I2817,0,0,-计算结果!B$18,1))-SUM(OFFSET(J2817,0,0,-计算结果!B$18,1)),SUM(OFFSET(I2817,0,0,-ROW(),1))-SUM(OFFSET(J2817,0,0,-ROW(),1)))</f>
        <v>1697.9999999999927</v>
      </c>
      <c r="L2817" s="35" t="str">
        <f t="shared" ca="1" si="173"/>
        <v>买</v>
      </c>
      <c r="M2817" s="4" t="str">
        <f t="shared" ca="1" si="174"/>
        <v/>
      </c>
      <c r="N2817" s="3">
        <f ca="1">IF(L2816="买",E2817/E2816-1,0)-IF(M2817=1,计算结果!B$17,0)</f>
        <v>2.4361908996684001E-3</v>
      </c>
      <c r="O2817" s="2">
        <f t="shared" ca="1" si="175"/>
        <v>2.8139312444083404</v>
      </c>
      <c r="P2817" s="3">
        <f ca="1">1-O2817/MAX(O$2:O2817)</f>
        <v>0.50131100263951023</v>
      </c>
    </row>
    <row r="2818" spans="1:16" x14ac:dyDescent="0.15">
      <c r="A2818" s="1">
        <v>42587</v>
      </c>
      <c r="B2818">
        <v>3201.35</v>
      </c>
      <c r="C2818">
        <v>3224.87</v>
      </c>
      <c r="D2818">
        <v>3192.86</v>
      </c>
      <c r="E2818" s="2">
        <v>3205.11</v>
      </c>
      <c r="F2818" s="16">
        <v>94429544448</v>
      </c>
      <c r="G2818" s="3">
        <f t="shared" si="172"/>
        <v>1.1932689634490679E-3</v>
      </c>
      <c r="H2818" s="3">
        <f>1-E2818/MAX(E$2:E2818)</f>
        <v>0.45465357653304295</v>
      </c>
      <c r="I2818" s="32">
        <v>328.11320754716974</v>
      </c>
      <c r="J2818" s="32">
        <v>698.11320754716974</v>
      </c>
      <c r="K2818" s="34">
        <f ca="1">IF(ROW()&gt;计算结果!B$18+1,SUM(OFFSET(I2818,0,0,-计算结果!B$18,1))-SUM(OFFSET(J2818,0,0,-计算结果!B$18,1)),SUM(OFFSET(I2818,0,0,-ROW(),1))-SUM(OFFSET(J2818,0,0,-ROW(),1)))</f>
        <v>615.99999999999272</v>
      </c>
      <c r="L2818" s="35" t="str">
        <f t="shared" ca="1" si="173"/>
        <v>买</v>
      </c>
      <c r="M2818" s="4" t="str">
        <f t="shared" ca="1" si="174"/>
        <v/>
      </c>
      <c r="N2818" s="3">
        <f ca="1">IF(L2817="买",E2818/E2817-1,0)-IF(M2818=1,计算结果!B$17,0)</f>
        <v>1.1932689634490679E-3</v>
      </c>
      <c r="O2818" s="2">
        <f t="shared" ca="1" si="175"/>
        <v>2.8172890212275723</v>
      </c>
      <c r="P2818" s="3">
        <f ca="1">1-O2818/MAX(O$2:O2818)</f>
        <v>0.50071593253654645</v>
      </c>
    </row>
    <row r="2819" spans="1:16" x14ac:dyDescent="0.15">
      <c r="A2819" s="1">
        <v>42590</v>
      </c>
      <c r="B2819">
        <v>3199.57</v>
      </c>
      <c r="C2819">
        <v>3234.48</v>
      </c>
      <c r="D2819">
        <v>3187.25</v>
      </c>
      <c r="E2819" s="2">
        <v>3234.18</v>
      </c>
      <c r="F2819" s="16">
        <v>102638116864</v>
      </c>
      <c r="G2819" s="3">
        <f t="shared" ref="G2819:G2882" si="176">E2819/E2818-1</f>
        <v>9.0698915169837857E-3</v>
      </c>
      <c r="H2819" s="3">
        <f>1-E2819/MAX(E$2:E2819)</f>
        <v>0.44970734363302256</v>
      </c>
      <c r="I2819" s="32">
        <v>911.17582417582412</v>
      </c>
      <c r="J2819" s="32">
        <v>164.17582417582412</v>
      </c>
      <c r="K2819" s="34">
        <f ca="1">IF(ROW()&gt;计算结果!B$18+1,SUM(OFFSET(I2819,0,0,-计算结果!B$18,1))-SUM(OFFSET(J2819,0,0,-计算结果!B$18,1)),SUM(OFFSET(I2819,0,0,-ROW(),1))-SUM(OFFSET(J2819,0,0,-ROW(),1)))</f>
        <v>1648.9999999999927</v>
      </c>
      <c r="L2819" s="35" t="str">
        <f t="shared" ca="1" si="173"/>
        <v>买</v>
      </c>
      <c r="M2819" s="4" t="str">
        <f t="shared" ca="1" si="174"/>
        <v/>
      </c>
      <c r="N2819" s="3">
        <f ca="1">IF(L2818="买",E2819/E2818-1,0)-IF(M2819=1,计算结果!B$17,0)</f>
        <v>9.0698915169837857E-3</v>
      </c>
      <c r="O2819" s="2">
        <f t="shared" ca="1" si="175"/>
        <v>2.8428415270220957</v>
      </c>
      <c r="P2819" s="3">
        <f ca="1">1-O2819/MAX(O$2:O2819)</f>
        <v>0.49618748020849446</v>
      </c>
    </row>
    <row r="2820" spans="1:16" x14ac:dyDescent="0.15">
      <c r="A2820" s="1">
        <v>42591</v>
      </c>
      <c r="B2820">
        <v>3232.6</v>
      </c>
      <c r="C2820">
        <v>3257.33</v>
      </c>
      <c r="D2820">
        <v>3229.17</v>
      </c>
      <c r="E2820" s="2">
        <v>3256.98</v>
      </c>
      <c r="F2820" s="16">
        <v>105924050944</v>
      </c>
      <c r="G2820" s="3">
        <f t="shared" si="176"/>
        <v>7.0497003877336706E-3</v>
      </c>
      <c r="H2820" s="3">
        <f>1-E2820/MAX(E$2:E2820)</f>
        <v>0.44582794528006531</v>
      </c>
      <c r="I2820" s="32">
        <v>844.15950920245405</v>
      </c>
      <c r="J2820" s="32">
        <v>198.15950920245405</v>
      </c>
      <c r="K2820" s="34">
        <f ca="1">IF(ROW()&gt;计算结果!B$18+1,SUM(OFFSET(I2820,0,0,-计算结果!B$18,1))-SUM(OFFSET(J2820,0,0,-计算结果!B$18,1)),SUM(OFFSET(I2820,0,0,-ROW(),1))-SUM(OFFSET(J2820,0,0,-ROW(),1)))</f>
        <v>2731.9999999999927</v>
      </c>
      <c r="L2820" s="35" t="str">
        <f t="shared" ref="L2820:L2883" ca="1" si="177">(IF(K2820&lt;0,"卖","买"))</f>
        <v>买</v>
      </c>
      <c r="M2820" s="4" t="str">
        <f t="shared" ref="M2820:M2883" ca="1" si="178">IF(L2819&lt;&gt;L2820,1,"")</f>
        <v/>
      </c>
      <c r="N2820" s="3">
        <f ca="1">IF(L2819="买",E2820/E2819-1,0)-IF(M2820=1,计算结果!B$17,0)</f>
        <v>7.0497003877336706E-3</v>
      </c>
      <c r="O2820" s="2">
        <f t="shared" ref="O2820:O2883" ca="1" si="179">IFERROR(O2819*(1+N2820),O2819)</f>
        <v>2.8628827080374086</v>
      </c>
      <c r="P2820" s="3">
        <f ca="1">1-O2820/MAX(O$2:O2820)</f>
        <v>0.49263575289237527</v>
      </c>
    </row>
    <row r="2821" spans="1:16" x14ac:dyDescent="0.15">
      <c r="A2821" s="1">
        <v>42592</v>
      </c>
      <c r="B2821">
        <v>3255.18</v>
      </c>
      <c r="C2821">
        <v>3261.86</v>
      </c>
      <c r="D2821">
        <v>3242.75</v>
      </c>
      <c r="E2821" s="2">
        <v>3243.34</v>
      </c>
      <c r="F2821" s="16">
        <v>106157449216</v>
      </c>
      <c r="G2821" s="3">
        <f t="shared" si="176"/>
        <v>-4.1879286946803207E-3</v>
      </c>
      <c r="H2821" s="3">
        <f>1-E2821/MAX(E$2:E2821)</f>
        <v>0.44814877832981692</v>
      </c>
      <c r="I2821" s="32">
        <v>318.21428571428567</v>
      </c>
      <c r="J2821" s="32">
        <v>723.21428571428567</v>
      </c>
      <c r="K2821" s="34">
        <f ca="1">IF(ROW()&gt;计算结果!B$18+1,SUM(OFFSET(I2821,0,0,-计算结果!B$18,1))-SUM(OFFSET(J2821,0,0,-计算结果!B$18,1)),SUM(OFFSET(I2821,0,0,-ROW(),1))-SUM(OFFSET(J2821,0,0,-ROW(),1)))</f>
        <v>2488.0000000000073</v>
      </c>
      <c r="L2821" s="35" t="str">
        <f t="shared" ca="1" si="177"/>
        <v>买</v>
      </c>
      <c r="M2821" s="4" t="str">
        <f t="shared" ca="1" si="178"/>
        <v/>
      </c>
      <c r="N2821" s="3">
        <f ca="1">IF(L2820="买",E2821/E2820-1,0)-IF(M2821=1,计算结果!B$17,0)</f>
        <v>-4.1879286946803207E-3</v>
      </c>
      <c r="O2821" s="2">
        <f t="shared" ca="1" si="179"/>
        <v>2.8508931593949147</v>
      </c>
      <c r="P2821" s="3">
        <f ca="1">1-O2821/MAX(O$2:O2821)</f>
        <v>0.49476055818149212</v>
      </c>
    </row>
    <row r="2822" spans="1:16" x14ac:dyDescent="0.15">
      <c r="A2822" s="1">
        <v>42593</v>
      </c>
      <c r="B2822">
        <v>3239.56</v>
      </c>
      <c r="C2822">
        <v>3274.03</v>
      </c>
      <c r="D2822">
        <v>3232.61</v>
      </c>
      <c r="E2822" s="2">
        <v>3233.36</v>
      </c>
      <c r="F2822" s="16">
        <v>116996161536</v>
      </c>
      <c r="G2822" s="3">
        <f t="shared" si="176"/>
        <v>-3.0770748672664938E-3</v>
      </c>
      <c r="H2822" s="3">
        <f>1-E2822/MAX(E$2:E2822)</f>
        <v>0.44984686585448852</v>
      </c>
      <c r="I2822" s="32">
        <v>132.18604651162792</v>
      </c>
      <c r="J2822" s="32">
        <v>944.18604651162786</v>
      </c>
      <c r="K2822" s="34">
        <f ca="1">IF(ROW()&gt;计算结果!B$18+1,SUM(OFFSET(I2822,0,0,-计算结果!B$18,1))-SUM(OFFSET(J2822,0,0,-计算结果!B$18,1)),SUM(OFFSET(I2822,0,0,-ROW(),1))-SUM(OFFSET(J2822,0,0,-ROW(),1)))</f>
        <v>606</v>
      </c>
      <c r="L2822" s="35" t="str">
        <f t="shared" ca="1" si="177"/>
        <v>买</v>
      </c>
      <c r="M2822" s="4" t="str">
        <f t="shared" ca="1" si="178"/>
        <v/>
      </c>
      <c r="N2822" s="3">
        <f ca="1">IF(L2821="买",E2822/E2821-1,0)-IF(M2822=1,计算结果!B$17,0)</f>
        <v>-3.0770748672664938E-3</v>
      </c>
      <c r="O2822" s="2">
        <f t="shared" ca="1" si="179"/>
        <v>2.8421207477048789</v>
      </c>
      <c r="P2822" s="3">
        <f ca="1">1-O2822/MAX(O$2:O2822)</f>
        <v>0.49631521776986365</v>
      </c>
    </row>
    <row r="2823" spans="1:16" x14ac:dyDescent="0.15">
      <c r="A2823" s="1">
        <v>42594</v>
      </c>
      <c r="B2823">
        <v>3231.81</v>
      </c>
      <c r="C2823">
        <v>3294.23</v>
      </c>
      <c r="D2823">
        <v>3231.14</v>
      </c>
      <c r="E2823" s="2">
        <v>3294.23</v>
      </c>
      <c r="F2823" s="16">
        <v>129354686464</v>
      </c>
      <c r="G2823" s="3">
        <f t="shared" si="176"/>
        <v>1.8825617933047933E-2</v>
      </c>
      <c r="H2823" s="3">
        <f>1-E2823/MAX(E$2:E2823)</f>
        <v>0.43948989314639619</v>
      </c>
      <c r="I2823" s="32">
        <v>985.01104972375686</v>
      </c>
      <c r="J2823" s="32">
        <v>98.011049723756855</v>
      </c>
      <c r="K2823" s="34">
        <f ca="1">IF(ROW()&gt;计算结果!B$18+1,SUM(OFFSET(I2823,0,0,-计算结果!B$18,1))-SUM(OFFSET(J2823,0,0,-计算结果!B$18,1)),SUM(OFFSET(I2823,0,0,-ROW(),1))-SUM(OFFSET(J2823,0,0,-ROW(),1)))</f>
        <v>1632.9999999999927</v>
      </c>
      <c r="L2823" s="35" t="str">
        <f t="shared" ca="1" si="177"/>
        <v>买</v>
      </c>
      <c r="M2823" s="4" t="str">
        <f t="shared" ca="1" si="178"/>
        <v/>
      </c>
      <c r="N2823" s="3">
        <f ca="1">IF(L2822="买",E2823/E2822-1,0)-IF(M2823=1,计算结果!B$17,0)</f>
        <v>1.8825617933047933E-2</v>
      </c>
      <c r="O2823" s="2">
        <f t="shared" ca="1" si="179"/>
        <v>2.8956254270207595</v>
      </c>
      <c r="P2823" s="3">
        <f ca="1">1-O2823/MAX(O$2:O2823)</f>
        <v>0.48683304050090859</v>
      </c>
    </row>
    <row r="2824" spans="1:16" x14ac:dyDescent="0.15">
      <c r="A2824" s="1">
        <v>42597</v>
      </c>
      <c r="B2824">
        <v>3303.47</v>
      </c>
      <c r="C2824">
        <v>3417.91</v>
      </c>
      <c r="D2824">
        <v>3302.38</v>
      </c>
      <c r="E2824" s="2">
        <v>3393.42</v>
      </c>
      <c r="F2824" s="16">
        <v>258897461248</v>
      </c>
      <c r="G2824" s="3">
        <f t="shared" si="176"/>
        <v>3.0110223026321714E-2</v>
      </c>
      <c r="H2824" s="3">
        <f>1-E2824/MAX(E$2:E2824)</f>
        <v>0.42261280882052676</v>
      </c>
      <c r="I2824" s="32">
        <v>1150.9991696650984</v>
      </c>
      <c r="J2824" s="32">
        <v>30.999169665098407</v>
      </c>
      <c r="K2824" s="34">
        <f ca="1">IF(ROW()&gt;计算结果!B$18+1,SUM(OFFSET(I2824,0,0,-计算结果!B$18,1))-SUM(OFFSET(J2824,0,0,-计算结果!B$18,1)),SUM(OFFSET(I2824,0,0,-ROW(),1))-SUM(OFFSET(J2824,0,0,-ROW(),1)))</f>
        <v>2517.9999999999927</v>
      </c>
      <c r="L2824" s="35" t="str">
        <f t="shared" ca="1" si="177"/>
        <v>买</v>
      </c>
      <c r="M2824" s="4" t="str">
        <f t="shared" ca="1" si="178"/>
        <v/>
      </c>
      <c r="N2824" s="3">
        <f ca="1">IF(L2823="买",E2824/E2823-1,0)-IF(M2824=1,计算结果!B$17,0)</f>
        <v>3.0110223026321714E-2</v>
      </c>
      <c r="O2824" s="2">
        <f t="shared" ca="1" si="179"/>
        <v>2.9828133544290427</v>
      </c>
      <c r="P2824" s="3">
        <f ca="1">1-O2824/MAX(O$2:O2824)</f>
        <v>0.47138146890065158</v>
      </c>
    </row>
    <row r="2825" spans="1:16" x14ac:dyDescent="0.15">
      <c r="A2825" s="1">
        <v>42598</v>
      </c>
      <c r="B2825">
        <v>3403.38</v>
      </c>
      <c r="C2825">
        <v>3418.69</v>
      </c>
      <c r="D2825">
        <v>3372.02</v>
      </c>
      <c r="E2825" s="2">
        <v>3378.25</v>
      </c>
      <c r="F2825" s="16">
        <v>226785230848</v>
      </c>
      <c r="G2825" s="3">
        <f t="shared" si="176"/>
        <v>-4.4704162762051469E-3</v>
      </c>
      <c r="H2825" s="3">
        <f>1-E2825/MAX(E$2:E2825)</f>
        <v>0.4251939699176478</v>
      </c>
      <c r="I2825" s="32">
        <v>716.66666666666674</v>
      </c>
      <c r="J2825" s="32">
        <v>416.66666666666674</v>
      </c>
      <c r="K2825" s="34">
        <f ca="1">IF(ROW()&gt;计算结果!B$18+1,SUM(OFFSET(I2825,0,0,-计算结果!B$18,1))-SUM(OFFSET(J2825,0,0,-计算结果!B$18,1)),SUM(OFFSET(I2825,0,0,-ROW(),1))-SUM(OFFSET(J2825,0,0,-ROW(),1)))</f>
        <v>3773.9999999999927</v>
      </c>
      <c r="L2825" s="35" t="str">
        <f t="shared" ca="1" si="177"/>
        <v>买</v>
      </c>
      <c r="M2825" s="4" t="str">
        <f t="shared" ca="1" si="178"/>
        <v/>
      </c>
      <c r="N2825" s="3">
        <f ca="1">IF(L2824="买",E2825/E2824-1,0)-IF(M2825=1,计算结果!B$17,0)</f>
        <v>-4.4704162762051469E-3</v>
      </c>
      <c r="O2825" s="2">
        <f t="shared" ca="1" si="179"/>
        <v>2.9694789370605212</v>
      </c>
      <c r="P2825" s="3">
        <f ca="1">1-O2825/MAX(O$2:O2825)</f>
        <v>0.47374461378598165</v>
      </c>
    </row>
    <row r="2826" spans="1:16" x14ac:dyDescent="0.15">
      <c r="A2826" s="1">
        <v>42599</v>
      </c>
      <c r="B2826">
        <v>3377.77</v>
      </c>
      <c r="C2826">
        <v>3394.39</v>
      </c>
      <c r="D2826">
        <v>3356.92</v>
      </c>
      <c r="E2826" s="2">
        <v>3373.05</v>
      </c>
      <c r="F2826" s="16">
        <v>167917535232</v>
      </c>
      <c r="G2826" s="3">
        <f t="shared" si="176"/>
        <v>-1.5392584918226815E-3</v>
      </c>
      <c r="H2826" s="3">
        <f>1-E2826/MAX(E$2:E2826)</f>
        <v>0.42607874498060294</v>
      </c>
      <c r="I2826" s="32">
        <v>615.99999999999943</v>
      </c>
      <c r="J2826" s="32">
        <v>549.99999999999943</v>
      </c>
      <c r="K2826" s="34">
        <f ca="1">IF(ROW()&gt;计算结果!B$18+1,SUM(OFFSET(I2826,0,0,-计算结果!B$18,1))-SUM(OFFSET(J2826,0,0,-计算结果!B$18,1)),SUM(OFFSET(I2826,0,0,-ROW(),1))-SUM(OFFSET(J2826,0,0,-ROW(),1)))</f>
        <v>4745.9999999999927</v>
      </c>
      <c r="L2826" s="35" t="str">
        <f t="shared" ca="1" si="177"/>
        <v>买</v>
      </c>
      <c r="M2826" s="4" t="str">
        <f t="shared" ca="1" si="178"/>
        <v/>
      </c>
      <c r="N2826" s="3">
        <f ca="1">IF(L2825="买",E2826/E2825-1,0)-IF(M2826=1,计算结果!B$17,0)</f>
        <v>-1.5392584918226815E-3</v>
      </c>
      <c r="O2826" s="2">
        <f t="shared" ca="1" si="179"/>
        <v>2.9649081413903624</v>
      </c>
      <c r="P2826" s="3">
        <f ca="1">1-O2826/MAX(O$2:O2826)</f>
        <v>0.47455465685807896</v>
      </c>
    </row>
    <row r="2827" spans="1:16" x14ac:dyDescent="0.15">
      <c r="A2827" s="1">
        <v>42600</v>
      </c>
      <c r="B2827">
        <v>3369.95</v>
      </c>
      <c r="C2827">
        <v>3394.79</v>
      </c>
      <c r="D2827">
        <v>3349.69</v>
      </c>
      <c r="E2827" s="2">
        <v>3364.49</v>
      </c>
      <c r="F2827" s="16">
        <v>172256526336</v>
      </c>
      <c r="G2827" s="3">
        <f t="shared" si="176"/>
        <v>-2.5377625591083142E-3</v>
      </c>
      <c r="H2827" s="3">
        <f>1-E2827/MAX(E$2:E2827)</f>
        <v>0.42753522085346762</v>
      </c>
      <c r="I2827" s="32">
        <v>467.7407407407407</v>
      </c>
      <c r="J2827" s="32">
        <v>640.74074074074065</v>
      </c>
      <c r="K2827" s="34">
        <f ca="1">IF(ROW()&gt;计算结果!B$18+1,SUM(OFFSET(I2827,0,0,-计算结果!B$18,1))-SUM(OFFSET(J2827,0,0,-计算结果!B$18,1)),SUM(OFFSET(I2827,0,0,-ROW(),1))-SUM(OFFSET(J2827,0,0,-ROW(),1)))</f>
        <v>4538.9999999999854</v>
      </c>
      <c r="L2827" s="35" t="str">
        <f t="shared" ca="1" si="177"/>
        <v>买</v>
      </c>
      <c r="M2827" s="4" t="str">
        <f t="shared" ca="1" si="178"/>
        <v/>
      </c>
      <c r="N2827" s="3">
        <f ca="1">IF(L2826="买",E2827/E2826-1,0)-IF(M2827=1,计算结果!B$17,0)</f>
        <v>-2.5377625591083142E-3</v>
      </c>
      <c r="O2827" s="2">
        <f t="shared" ca="1" si="179"/>
        <v>2.9573839085179463</v>
      </c>
      <c r="P2827" s="3">
        <f ca="1">1-O2827/MAX(O$2:O2827)</f>
        <v>0.47588811237676243</v>
      </c>
    </row>
    <row r="2828" spans="1:16" x14ac:dyDescent="0.15">
      <c r="A2828" s="1">
        <v>42601</v>
      </c>
      <c r="B2828">
        <v>3358.55</v>
      </c>
      <c r="C2828">
        <v>3374.04</v>
      </c>
      <c r="D2828">
        <v>3341.19</v>
      </c>
      <c r="E2828" s="2">
        <v>3365.02</v>
      </c>
      <c r="F2828" s="16">
        <v>135382704128</v>
      </c>
      <c r="G2828" s="3">
        <f t="shared" si="176"/>
        <v>1.5752758961995461E-4</v>
      </c>
      <c r="H2828" s="3">
        <f>1-E2828/MAX(E$2:E2828)</f>
        <v>0.42744504185666643</v>
      </c>
      <c r="I2828" s="32">
        <v>525.90909090909099</v>
      </c>
      <c r="J2828" s="32">
        <v>590.90909090909099</v>
      </c>
      <c r="K2828" s="34">
        <f ca="1">IF(ROW()&gt;计算结果!B$18+1,SUM(OFFSET(I2828,0,0,-计算结果!B$18,1))-SUM(OFFSET(J2828,0,0,-计算结果!B$18,1)),SUM(OFFSET(I2828,0,0,-ROW(),1))-SUM(OFFSET(J2828,0,0,-ROW(),1)))</f>
        <v>4815.9999999999854</v>
      </c>
      <c r="L2828" s="35" t="str">
        <f t="shared" ca="1" si="177"/>
        <v>买</v>
      </c>
      <c r="M2828" s="4" t="str">
        <f t="shared" ca="1" si="178"/>
        <v/>
      </c>
      <c r="N2828" s="3">
        <f ca="1">IF(L2827="买",E2828/E2827-1,0)-IF(M2828=1,计算结果!B$17,0)</f>
        <v>1.5752758961995461E-4</v>
      </c>
      <c r="O2828" s="2">
        <f t="shared" ca="1" si="179"/>
        <v>2.957849778076636</v>
      </c>
      <c r="P2828" s="3">
        <f ca="1">1-O2828/MAX(O$2:O2828)</f>
        <v>0.47580555029441396</v>
      </c>
    </row>
    <row r="2829" spans="1:16" x14ac:dyDescent="0.15">
      <c r="A2829" s="1">
        <v>42604</v>
      </c>
      <c r="B2829">
        <v>3364.68</v>
      </c>
      <c r="C2829">
        <v>3372.83</v>
      </c>
      <c r="D2829">
        <v>3335.47</v>
      </c>
      <c r="E2829" s="2">
        <v>3336.79</v>
      </c>
      <c r="F2829" s="16">
        <v>128201785344</v>
      </c>
      <c r="G2829" s="3">
        <f t="shared" si="176"/>
        <v>-8.3892517726491533E-3</v>
      </c>
      <c r="H2829" s="3">
        <f>1-E2829/MAX(E$2:E2829)</f>
        <v>0.43224834955420943</v>
      </c>
      <c r="I2829" s="32">
        <v>262.22535211267603</v>
      </c>
      <c r="J2829" s="32">
        <v>904.22535211267609</v>
      </c>
      <c r="K2829" s="34">
        <f ca="1">IF(ROW()&gt;计算结果!B$18+1,SUM(OFFSET(I2829,0,0,-计算结果!B$18,1))-SUM(OFFSET(J2829,0,0,-计算结果!B$18,1)),SUM(OFFSET(I2829,0,0,-ROW(),1))-SUM(OFFSET(J2829,0,0,-ROW(),1)))</f>
        <v>4518.9999999999782</v>
      </c>
      <c r="L2829" s="35" t="str">
        <f t="shared" ca="1" si="177"/>
        <v>买</v>
      </c>
      <c r="M2829" s="4" t="str">
        <f t="shared" ca="1" si="178"/>
        <v/>
      </c>
      <c r="N2829" s="3">
        <f ca="1">IF(L2828="买",E2829/E2828-1,0)-IF(M2829=1,计算结果!B$17,0)</f>
        <v>-8.3892517726491533E-3</v>
      </c>
      <c r="O2829" s="2">
        <f t="shared" ca="1" si="179"/>
        <v>2.9330356315826767</v>
      </c>
      <c r="P2829" s="3">
        <f ca="1">1-O2829/MAX(O$2:O2829)</f>
        <v>0.48020314951081944</v>
      </c>
    </row>
    <row r="2830" spans="1:16" x14ac:dyDescent="0.15">
      <c r="A2830" s="1">
        <v>42605</v>
      </c>
      <c r="B2830">
        <v>3332.62</v>
      </c>
      <c r="C2830">
        <v>3359.65</v>
      </c>
      <c r="D2830">
        <v>3324.96</v>
      </c>
      <c r="E2830" s="2">
        <v>3341.83</v>
      </c>
      <c r="F2830" s="16">
        <v>108503695360</v>
      </c>
      <c r="G2830" s="3">
        <f t="shared" si="176"/>
        <v>1.5104336802735929E-3</v>
      </c>
      <c r="H2830" s="3">
        <f>1-E2830/MAX(E$2:E2830)</f>
        <v>0.43139079833934524</v>
      </c>
      <c r="I2830" s="32">
        <v>614.83333333333337</v>
      </c>
      <c r="J2830" s="32">
        <v>495.83333333333337</v>
      </c>
      <c r="K2830" s="34">
        <f ca="1">IF(ROW()&gt;计算结果!B$18+1,SUM(OFFSET(I2830,0,0,-计算结果!B$18,1))-SUM(OFFSET(J2830,0,0,-计算结果!B$18,1)),SUM(OFFSET(I2830,0,0,-ROW(),1))-SUM(OFFSET(J2830,0,0,-ROW(),1)))</f>
        <v>4925.9999999999782</v>
      </c>
      <c r="L2830" s="35" t="str">
        <f t="shared" ca="1" si="177"/>
        <v>买</v>
      </c>
      <c r="M2830" s="4" t="str">
        <f t="shared" ca="1" si="178"/>
        <v/>
      </c>
      <c r="N2830" s="3">
        <f ca="1">IF(L2829="买",E2830/E2829-1,0)-IF(M2830=1,计算结果!B$17,0)</f>
        <v>1.5104336802735929E-3</v>
      </c>
      <c r="O2830" s="2">
        <f t="shared" ca="1" si="179"/>
        <v>2.9374657873860617</v>
      </c>
      <c r="P2830" s="3">
        <f ca="1">1-O2830/MAX(O$2:O2830)</f>
        <v>0.47941803084094037</v>
      </c>
    </row>
    <row r="2831" spans="1:16" x14ac:dyDescent="0.15">
      <c r="A2831" s="1">
        <v>42606</v>
      </c>
      <c r="B2831">
        <v>3341.93</v>
      </c>
      <c r="C2831">
        <v>3348.13</v>
      </c>
      <c r="D2831">
        <v>3323.73</v>
      </c>
      <c r="E2831" s="2">
        <v>3329.86</v>
      </c>
      <c r="F2831" s="16">
        <v>94012833792</v>
      </c>
      <c r="G2831" s="3">
        <f t="shared" si="176"/>
        <v>-3.5818698138444516E-3</v>
      </c>
      <c r="H2831" s="3">
        <f>1-E2831/MAX(E$2:E2831)</f>
        <v>0.4334274824746478</v>
      </c>
      <c r="I2831" s="32">
        <v>522</v>
      </c>
      <c r="J2831" s="32">
        <v>600</v>
      </c>
      <c r="K2831" s="34">
        <f ca="1">IF(ROW()&gt;计算结果!B$18+1,SUM(OFFSET(I2831,0,0,-计算结果!B$18,1))-SUM(OFFSET(J2831,0,0,-计算结果!B$18,1)),SUM(OFFSET(I2831,0,0,-ROW(),1))-SUM(OFFSET(J2831,0,0,-ROW(),1)))</f>
        <v>3965.9999999999927</v>
      </c>
      <c r="L2831" s="35" t="str">
        <f t="shared" ca="1" si="177"/>
        <v>买</v>
      </c>
      <c r="M2831" s="4" t="str">
        <f t="shared" ca="1" si="178"/>
        <v/>
      </c>
      <c r="N2831" s="3">
        <f ca="1">IF(L2830="买",E2831/E2830-1,0)-IF(M2831=1,计算结果!B$17,0)</f>
        <v>-3.5818698138444516E-3</v>
      </c>
      <c r="O2831" s="2">
        <f t="shared" ca="1" si="179"/>
        <v>2.9269441673530228</v>
      </c>
      <c r="P2831" s="3">
        <f ca="1">1-O2831/MAX(O$2:O2831)</f>
        <v>0.48128268768190297</v>
      </c>
    </row>
    <row r="2832" spans="1:16" x14ac:dyDescent="0.15">
      <c r="A2832" s="1">
        <v>42607</v>
      </c>
      <c r="B2832">
        <v>3314.08</v>
      </c>
      <c r="C2832">
        <v>3315.08</v>
      </c>
      <c r="D2832">
        <v>3279.81</v>
      </c>
      <c r="E2832" s="2">
        <v>3308.97</v>
      </c>
      <c r="F2832" s="16">
        <v>112578142208</v>
      </c>
      <c r="G2832" s="3">
        <f t="shared" si="176"/>
        <v>-6.2735370255807554E-3</v>
      </c>
      <c r="H2832" s="3">
        <f>1-E2832/MAX(E$2:E2832)</f>
        <v>0.43698189614101957</v>
      </c>
      <c r="I2832" s="32">
        <v>302.07692307692304</v>
      </c>
      <c r="J2832" s="32">
        <v>863.07692307692309</v>
      </c>
      <c r="K2832" s="34">
        <f ca="1">IF(ROW()&gt;计算结果!B$18+1,SUM(OFFSET(I2832,0,0,-计算结果!B$18,1))-SUM(OFFSET(J2832,0,0,-计算结果!B$18,1)),SUM(OFFSET(I2832,0,0,-ROW(),1))-SUM(OFFSET(J2832,0,0,-ROW(),1)))</f>
        <v>3825.9999999999927</v>
      </c>
      <c r="L2832" s="35" t="str">
        <f t="shared" ca="1" si="177"/>
        <v>买</v>
      </c>
      <c r="M2832" s="4" t="str">
        <f t="shared" ca="1" si="178"/>
        <v/>
      </c>
      <c r="N2832" s="3">
        <f ca="1">IF(L2831="买",E2832/E2831-1,0)-IF(M2832=1,计算结果!B$17,0)</f>
        <v>-6.2735370255807554E-3</v>
      </c>
      <c r="O2832" s="2">
        <f t="shared" ca="1" si="179"/>
        <v>2.908581874747326</v>
      </c>
      <c r="P2832" s="3">
        <f ca="1">1-O2832/MAX(O$2:O2832)</f>
        <v>0.48453687994654027</v>
      </c>
    </row>
    <row r="2833" spans="1:16" x14ac:dyDescent="0.15">
      <c r="A2833" s="1">
        <v>42608</v>
      </c>
      <c r="B2833">
        <v>3312.5</v>
      </c>
      <c r="C2833">
        <v>3328.95</v>
      </c>
      <c r="D2833">
        <v>3301.74</v>
      </c>
      <c r="E2833" s="2">
        <v>3307.09</v>
      </c>
      <c r="F2833" s="16">
        <v>93213204480</v>
      </c>
      <c r="G2833" s="3">
        <f t="shared" si="176"/>
        <v>-5.6815262755471885E-4</v>
      </c>
      <c r="H2833" s="3">
        <f>1-E2833/MAX(E$2:E2833)</f>
        <v>0.43730177635608791</v>
      </c>
      <c r="I2833" s="32">
        <v>700.85915492957747</v>
      </c>
      <c r="J2833" s="32">
        <v>409.85915492957747</v>
      </c>
      <c r="K2833" s="34">
        <f ca="1">IF(ROW()&gt;计算结果!B$18+1,SUM(OFFSET(I2833,0,0,-计算结果!B$18,1))-SUM(OFFSET(J2833,0,0,-计算结果!B$18,1)),SUM(OFFSET(I2833,0,0,-ROW(),1))-SUM(OFFSET(J2833,0,0,-ROW(),1)))</f>
        <v>4999.9999999999927</v>
      </c>
      <c r="L2833" s="35" t="str">
        <f t="shared" ca="1" si="177"/>
        <v>买</v>
      </c>
      <c r="M2833" s="4" t="str">
        <f t="shared" ca="1" si="178"/>
        <v/>
      </c>
      <c r="N2833" s="3">
        <f ca="1">IF(L2832="买",E2833/E2832-1,0)-IF(M2833=1,计算结果!B$17,0)</f>
        <v>-5.6815262755471885E-4</v>
      </c>
      <c r="O2833" s="2">
        <f t="shared" ca="1" si="179"/>
        <v>2.9069293563127303</v>
      </c>
      <c r="P2833" s="3">
        <f ca="1">1-O2833/MAX(O$2:O2833)</f>
        <v>0.48482974167260617</v>
      </c>
    </row>
    <row r="2834" spans="1:16" x14ac:dyDescent="0.15">
      <c r="A2834" s="1">
        <v>42611</v>
      </c>
      <c r="B2834">
        <v>3306.57</v>
      </c>
      <c r="C2834">
        <v>3315.08</v>
      </c>
      <c r="D2834">
        <v>3297.07</v>
      </c>
      <c r="E2834" s="2">
        <v>3307.78</v>
      </c>
      <c r="F2834" s="16">
        <v>88011644928</v>
      </c>
      <c r="G2834" s="3">
        <f t="shared" si="176"/>
        <v>2.0864264353259721E-4</v>
      </c>
      <c r="H2834" s="3">
        <f>1-E2834/MAX(E$2:E2834)</f>
        <v>0.43718437351119577</v>
      </c>
      <c r="I2834" s="32">
        <v>636.78787878787864</v>
      </c>
      <c r="J2834" s="32">
        <v>478.78787878787864</v>
      </c>
      <c r="K2834" s="34">
        <f ca="1">IF(ROW()&gt;计算结果!B$18+1,SUM(OFFSET(I2834,0,0,-计算结果!B$18,1))-SUM(OFFSET(J2834,0,0,-计算结果!B$18,1)),SUM(OFFSET(I2834,0,0,-ROW(),1))-SUM(OFFSET(J2834,0,0,-ROW(),1)))</f>
        <v>5010.9999999999927</v>
      </c>
      <c r="L2834" s="35" t="str">
        <f t="shared" ca="1" si="177"/>
        <v>买</v>
      </c>
      <c r="M2834" s="4" t="str">
        <f t="shared" ca="1" si="178"/>
        <v/>
      </c>
      <c r="N2834" s="3">
        <f ca="1">IF(L2833="买",E2834/E2833-1,0)-IF(M2834=1,计算结果!B$17,0)</f>
        <v>2.0864264353259721E-4</v>
      </c>
      <c r="O2834" s="2">
        <f t="shared" ca="1" si="179"/>
        <v>2.9075358657381938</v>
      </c>
      <c r="P2834" s="3">
        <f ca="1">1-O2834/MAX(O$2:O2834)</f>
        <v>0.48472225518803935</v>
      </c>
    </row>
    <row r="2835" spans="1:16" x14ac:dyDescent="0.15">
      <c r="A2835" s="1">
        <v>42612</v>
      </c>
      <c r="B2835">
        <v>3310.32</v>
      </c>
      <c r="C2835">
        <v>3325.12</v>
      </c>
      <c r="D2835">
        <v>3304.6</v>
      </c>
      <c r="E2835" s="2">
        <v>3311.99</v>
      </c>
      <c r="F2835" s="16">
        <v>89513017344</v>
      </c>
      <c r="G2835" s="3">
        <f t="shared" si="176"/>
        <v>1.2727569548154349E-3</v>
      </c>
      <c r="H2835" s="3">
        <f>1-E2835/MAX(E$2:E2835)</f>
        <v>0.43646804600830325</v>
      </c>
      <c r="I2835" s="32">
        <v>520.66666666666663</v>
      </c>
      <c r="J2835" s="32">
        <v>591.66666666666663</v>
      </c>
      <c r="K2835" s="34">
        <f ca="1">IF(ROW()&gt;计算结果!B$18+1,SUM(OFFSET(I2835,0,0,-计算结果!B$18,1))-SUM(OFFSET(J2835,0,0,-计算结果!B$18,1)),SUM(OFFSET(I2835,0,0,-ROW(),1))-SUM(OFFSET(J2835,0,0,-ROW(),1)))</f>
        <v>4241.9999999999927</v>
      </c>
      <c r="L2835" s="35" t="str">
        <f t="shared" ca="1" si="177"/>
        <v>买</v>
      </c>
      <c r="M2835" s="4" t="str">
        <f t="shared" ca="1" si="178"/>
        <v/>
      </c>
      <c r="N2835" s="3">
        <f ca="1">IF(L2834="买",E2835/E2834-1,0)-IF(M2835=1,计算结果!B$17,0)</f>
        <v>1.2727569548154349E-3</v>
      </c>
      <c r="O2835" s="2">
        <f t="shared" ca="1" si="179"/>
        <v>2.9112364522326875</v>
      </c>
      <c r="P2835" s="3">
        <f ca="1">1-O2835/MAX(O$2:O2835)</f>
        <v>0.48406643185466836</v>
      </c>
    </row>
    <row r="2836" spans="1:16" x14ac:dyDescent="0.15">
      <c r="A2836" s="1">
        <v>42613</v>
      </c>
      <c r="B2836">
        <v>3310.57</v>
      </c>
      <c r="C2836">
        <v>3333.97</v>
      </c>
      <c r="D2836">
        <v>3304.66</v>
      </c>
      <c r="E2836" s="2">
        <v>3327.79</v>
      </c>
      <c r="F2836" s="16">
        <v>99215040512</v>
      </c>
      <c r="G2836" s="3">
        <f t="shared" si="176"/>
        <v>4.7705458047881955E-3</v>
      </c>
      <c r="H2836" s="3">
        <f>1-E2836/MAX(E$2:E2836)</f>
        <v>0.43377969100932412</v>
      </c>
      <c r="I2836" s="32">
        <v>640.56756756756738</v>
      </c>
      <c r="J2836" s="32">
        <v>467.56756756756738</v>
      </c>
      <c r="K2836" s="34">
        <f ca="1">IF(ROW()&gt;计算结果!B$18+1,SUM(OFFSET(I2836,0,0,-计算结果!B$18,1))-SUM(OFFSET(J2836,0,0,-计算结果!B$18,1)),SUM(OFFSET(I2836,0,0,-ROW(),1))-SUM(OFFSET(J2836,0,0,-ROW(),1)))</f>
        <v>3543.9999999999927</v>
      </c>
      <c r="L2836" s="35" t="str">
        <f t="shared" ca="1" si="177"/>
        <v>买</v>
      </c>
      <c r="M2836" s="4" t="str">
        <f t="shared" ca="1" si="178"/>
        <v/>
      </c>
      <c r="N2836" s="3">
        <f ca="1">IF(L2835="买",E2836/E2835-1,0)-IF(M2836=1,计算结果!B$17,0)</f>
        <v>4.7705458047881955E-3</v>
      </c>
      <c r="O2836" s="2">
        <f t="shared" ca="1" si="179"/>
        <v>2.9251246390766328</v>
      </c>
      <c r="P2836" s="3">
        <f ca="1">1-O2836/MAX(O$2:O2836)</f>
        <v>0.48160514713560321</v>
      </c>
    </row>
    <row r="2837" spans="1:16" x14ac:dyDescent="0.15">
      <c r="A2837" s="1">
        <v>42614</v>
      </c>
      <c r="B2837">
        <v>3326.74</v>
      </c>
      <c r="C2837">
        <v>3329.35</v>
      </c>
      <c r="D2837">
        <v>3301.21</v>
      </c>
      <c r="E2837" s="2">
        <v>3301.58</v>
      </c>
      <c r="F2837" s="16">
        <v>100911464448</v>
      </c>
      <c r="G2837" s="3">
        <f t="shared" si="176"/>
        <v>-7.8760979508923912E-3</v>
      </c>
      <c r="H2837" s="3">
        <f>1-E2837/MAX(E$2:E2837)</f>
        <v>0.43823929762471925</v>
      </c>
      <c r="I2837" s="32">
        <v>238.56756756756755</v>
      </c>
      <c r="J2837" s="32">
        <v>917.56756756756749</v>
      </c>
      <c r="K2837" s="34">
        <f ca="1">IF(ROW()&gt;计算结果!B$18+1,SUM(OFFSET(I2837,0,0,-计算结果!B$18,1))-SUM(OFFSET(J2837,0,0,-计算结果!B$18,1)),SUM(OFFSET(I2837,0,0,-ROW(),1))-SUM(OFFSET(J2837,0,0,-ROW(),1)))</f>
        <v>3517.9999999999927</v>
      </c>
      <c r="L2837" s="35" t="str">
        <f t="shared" ca="1" si="177"/>
        <v>买</v>
      </c>
      <c r="M2837" s="4" t="str">
        <f t="shared" ca="1" si="178"/>
        <v/>
      </c>
      <c r="N2837" s="3">
        <f ca="1">IF(L2836="买",E2837/E2836-1,0)-IF(M2837=1,计算结果!B$17,0)</f>
        <v>-7.8760979508923912E-3</v>
      </c>
      <c r="O2837" s="2">
        <f t="shared" ca="1" si="179"/>
        <v>2.9020860709006966</v>
      </c>
      <c r="P2837" s="3">
        <f ca="1">1-O2837/MAX(O$2:O2837)</f>
        <v>0.48568807577400164</v>
      </c>
    </row>
    <row r="2838" spans="1:16" x14ac:dyDescent="0.15">
      <c r="A2838" s="1">
        <v>42615</v>
      </c>
      <c r="B2838">
        <v>3298.72</v>
      </c>
      <c r="C2838">
        <v>3320.43</v>
      </c>
      <c r="D2838">
        <v>3295.76</v>
      </c>
      <c r="E2838" s="2">
        <v>3314.11</v>
      </c>
      <c r="F2838" s="16">
        <v>99396378624</v>
      </c>
      <c r="G2838" s="3">
        <f t="shared" si="176"/>
        <v>3.7951526238952926E-3</v>
      </c>
      <c r="H2838" s="3">
        <f>1-E2838/MAX(E$2:E2838)</f>
        <v>0.43610733002109847</v>
      </c>
      <c r="I2838" s="32">
        <v>496.55555555555537</v>
      </c>
      <c r="J2838" s="32">
        <v>605.55555555555543</v>
      </c>
      <c r="K2838" s="34">
        <f ca="1">IF(ROW()&gt;计算结果!B$18+1,SUM(OFFSET(I2838,0,0,-计算结果!B$18,1))-SUM(OFFSET(J2838,0,0,-计算结果!B$18,1)),SUM(OFFSET(I2838,0,0,-ROW(),1))-SUM(OFFSET(J2838,0,0,-ROW(),1)))</f>
        <v>3709.9999999999927</v>
      </c>
      <c r="L2838" s="35" t="str">
        <f t="shared" ca="1" si="177"/>
        <v>买</v>
      </c>
      <c r="M2838" s="4" t="str">
        <f t="shared" ca="1" si="178"/>
        <v/>
      </c>
      <c r="N2838" s="3">
        <f ca="1">IF(L2837="买",E2838/E2837-1,0)-IF(M2838=1,计算结果!B$17,0)</f>
        <v>3.7951526238952926E-3</v>
      </c>
      <c r="O2838" s="2">
        <f t="shared" ca="1" si="179"/>
        <v>2.9130999304674452</v>
      </c>
      <c r="P2838" s="3">
        <f ca="1">1-O2838/MAX(O$2:O2838)</f>
        <v>0.4837361835252747</v>
      </c>
    </row>
    <row r="2839" spans="1:16" x14ac:dyDescent="0.15">
      <c r="A2839" s="1">
        <v>42618</v>
      </c>
      <c r="B2839">
        <v>3321.01</v>
      </c>
      <c r="C2839">
        <v>3338.42</v>
      </c>
      <c r="D2839">
        <v>3314.63</v>
      </c>
      <c r="E2839" s="2">
        <v>3319.68</v>
      </c>
      <c r="F2839" s="16">
        <v>87531085824</v>
      </c>
      <c r="G2839" s="3">
        <f t="shared" si="176"/>
        <v>1.6806925539585293E-3</v>
      </c>
      <c r="H2839" s="3">
        <f>1-E2839/MAX(E$2:E2839)</f>
        <v>0.43515959980943308</v>
      </c>
      <c r="I2839" s="32">
        <v>718.04651162790685</v>
      </c>
      <c r="J2839" s="32">
        <v>386.04651162790685</v>
      </c>
      <c r="K2839" s="34">
        <f ca="1">IF(ROW()&gt;计算结果!B$18+1,SUM(OFFSET(I2839,0,0,-计算结果!B$18,1))-SUM(OFFSET(J2839,0,0,-计算结果!B$18,1)),SUM(OFFSET(I2839,0,0,-ROW(),1))-SUM(OFFSET(J2839,0,0,-ROW(),1)))</f>
        <v>3891.9999999999927</v>
      </c>
      <c r="L2839" s="35" t="str">
        <f t="shared" ca="1" si="177"/>
        <v>买</v>
      </c>
      <c r="M2839" s="4" t="str">
        <f t="shared" ca="1" si="178"/>
        <v/>
      </c>
      <c r="N2839" s="3">
        <f ca="1">IF(L2838="买",E2839/E2838-1,0)-IF(M2839=1,计算结果!B$17,0)</f>
        <v>1.6806925539585293E-3</v>
      </c>
      <c r="O2839" s="2">
        <f t="shared" ca="1" si="179"/>
        <v>2.917995955829519</v>
      </c>
      <c r="P2839" s="3">
        <f ca="1">1-O2839/MAX(O$2:O2839)</f>
        <v>0.48286850277304738</v>
      </c>
    </row>
    <row r="2840" spans="1:16" x14ac:dyDescent="0.15">
      <c r="A2840" s="1">
        <v>42619</v>
      </c>
      <c r="B2840">
        <v>3322.02</v>
      </c>
      <c r="C2840">
        <v>3347.95</v>
      </c>
      <c r="D2840">
        <v>3300.13</v>
      </c>
      <c r="E2840" s="2">
        <v>3342.63</v>
      </c>
      <c r="F2840" s="16">
        <v>118366535680</v>
      </c>
      <c r="G2840" s="3">
        <f t="shared" si="176"/>
        <v>6.9133169462116673E-3</v>
      </c>
      <c r="H2840" s="3">
        <f>1-E2840/MAX(E$2:E2840)</f>
        <v>0.43125467909889059</v>
      </c>
      <c r="I2840" s="32">
        <v>1027.0357142857142</v>
      </c>
      <c r="J2840" s="32">
        <v>133.03571428571422</v>
      </c>
      <c r="K2840" s="34">
        <f ca="1">IF(ROW()&gt;计算结果!B$18+1,SUM(OFFSET(I2840,0,0,-计算结果!B$18,1))-SUM(OFFSET(J2840,0,0,-计算结果!B$18,1)),SUM(OFFSET(I2840,0,0,-ROW(),1))-SUM(OFFSET(J2840,0,0,-ROW(),1)))</f>
        <v>4845.9999999999927</v>
      </c>
      <c r="L2840" s="35" t="str">
        <f t="shared" ca="1" si="177"/>
        <v>买</v>
      </c>
      <c r="M2840" s="4" t="str">
        <f t="shared" ca="1" si="178"/>
        <v/>
      </c>
      <c r="N2840" s="3">
        <f ca="1">IF(L2839="买",E2840/E2839-1,0)-IF(M2840=1,计算结果!B$17,0)</f>
        <v>6.9133169462116673E-3</v>
      </c>
      <c r="O2840" s="2">
        <f t="shared" ca="1" si="179"/>
        <v>2.9381689867199321</v>
      </c>
      <c r="P2840" s="3">
        <f ca="1">1-O2840/MAX(O$2:O2840)</f>
        <v>0.47929340882984861</v>
      </c>
    </row>
    <row r="2841" spans="1:16" x14ac:dyDescent="0.15">
      <c r="A2841" s="1">
        <v>42620</v>
      </c>
      <c r="B2841">
        <v>3344.07</v>
      </c>
      <c r="C2841">
        <v>3357.36</v>
      </c>
      <c r="D2841">
        <v>3337.75</v>
      </c>
      <c r="E2841" s="2">
        <v>3340.82</v>
      </c>
      <c r="F2841" s="16">
        <v>115119906816</v>
      </c>
      <c r="G2841" s="3">
        <f t="shared" si="176"/>
        <v>-5.4148978498969047E-4</v>
      </c>
      <c r="H2841" s="3">
        <f>1-E2841/MAX(E$2:E2841)</f>
        <v>0.43156264888041918</v>
      </c>
      <c r="I2841" s="32">
        <v>515.30769230769226</v>
      </c>
      <c r="J2841" s="32">
        <v>592.30769230769226</v>
      </c>
      <c r="K2841" s="34">
        <f ca="1">IF(ROW()&gt;计算结果!B$18+1,SUM(OFFSET(I2841,0,0,-计算结果!B$18,1))-SUM(OFFSET(J2841,0,0,-计算结果!B$18,1)),SUM(OFFSET(I2841,0,0,-ROW(),1))-SUM(OFFSET(J2841,0,0,-ROW(),1)))</f>
        <v>5150</v>
      </c>
      <c r="L2841" s="35" t="str">
        <f t="shared" ca="1" si="177"/>
        <v>买</v>
      </c>
      <c r="M2841" s="4" t="str">
        <f t="shared" ca="1" si="178"/>
        <v/>
      </c>
      <c r="N2841" s="3">
        <f ca="1">IF(L2840="买",E2841/E2840-1,0)-IF(M2841=1,计算结果!B$17,0)</f>
        <v>-5.4148978498969047E-4</v>
      </c>
      <c r="O2841" s="2">
        <f t="shared" ca="1" si="179"/>
        <v>2.9365779982270497</v>
      </c>
      <c r="P2841" s="3">
        <f ca="1">1-O2841/MAX(O$2:O2841)</f>
        <v>0.479575366129944</v>
      </c>
    </row>
    <row r="2842" spans="1:16" x14ac:dyDescent="0.15">
      <c r="A2842" s="1">
        <v>42621</v>
      </c>
      <c r="B2842">
        <v>3338.01</v>
      </c>
      <c r="C2842">
        <v>3343.4</v>
      </c>
      <c r="D2842">
        <v>3328.23</v>
      </c>
      <c r="E2842" s="2">
        <v>3339.56</v>
      </c>
      <c r="F2842" s="16">
        <v>83742343168</v>
      </c>
      <c r="G2842" s="3">
        <f t="shared" si="176"/>
        <v>-3.7715291455397981E-4</v>
      </c>
      <c r="H2842" s="3">
        <f>1-E2842/MAX(E$2:E2842)</f>
        <v>0.43177703668413525</v>
      </c>
      <c r="I2842" s="32">
        <v>657.33333333333337</v>
      </c>
      <c r="J2842" s="32">
        <v>453.33333333333337</v>
      </c>
      <c r="K2842" s="34">
        <f ca="1">IF(ROW()&gt;计算结果!B$18+1,SUM(OFFSET(I2842,0,0,-计算结果!B$18,1))-SUM(OFFSET(J2842,0,0,-计算结果!B$18,1)),SUM(OFFSET(I2842,0,0,-ROW(),1))-SUM(OFFSET(J2842,0,0,-ROW(),1)))</f>
        <v>4298.9999999999927</v>
      </c>
      <c r="L2842" s="35" t="str">
        <f t="shared" ca="1" si="177"/>
        <v>买</v>
      </c>
      <c r="M2842" s="4" t="str">
        <f t="shared" ca="1" si="178"/>
        <v/>
      </c>
      <c r="N2842" s="3">
        <f ca="1">IF(L2841="买",E2842/E2841-1,0)-IF(M2842=1,计算结果!B$17,0)</f>
        <v>-3.7715291455397981E-4</v>
      </c>
      <c r="O2842" s="2">
        <f t="shared" ca="1" si="179"/>
        <v>2.9354704592762033</v>
      </c>
      <c r="P2842" s="3">
        <f ca="1">1-O2842/MAX(O$2:O2842)</f>
        <v>0.47977164579741383</v>
      </c>
    </row>
    <row r="2843" spans="1:16" x14ac:dyDescent="0.15">
      <c r="A2843" s="1">
        <v>42622</v>
      </c>
      <c r="B2843">
        <v>3339.37</v>
      </c>
      <c r="C2843">
        <v>3344.95</v>
      </c>
      <c r="D2843">
        <v>3318.04</v>
      </c>
      <c r="E2843" s="2">
        <v>3318.04</v>
      </c>
      <c r="F2843" s="16">
        <v>95471190016</v>
      </c>
      <c r="G2843" s="3">
        <f t="shared" si="176"/>
        <v>-6.4439626777179626E-3</v>
      </c>
      <c r="H2843" s="3">
        <f>1-E2843/MAX(E$2:E2843)</f>
        <v>0.43543864425236511</v>
      </c>
      <c r="I2843" s="32">
        <v>273.60869565217394</v>
      </c>
      <c r="J2843" s="32">
        <v>882.60869565217399</v>
      </c>
      <c r="K2843" s="34">
        <f ca="1">IF(ROW()&gt;计算结果!B$18+1,SUM(OFFSET(I2843,0,0,-计算结果!B$18,1))-SUM(OFFSET(J2843,0,0,-计算结果!B$18,1)),SUM(OFFSET(I2843,0,0,-ROW(),1))-SUM(OFFSET(J2843,0,0,-ROW(),1)))</f>
        <v>3584.9999999999854</v>
      </c>
      <c r="L2843" s="35" t="str">
        <f t="shared" ca="1" si="177"/>
        <v>买</v>
      </c>
      <c r="M2843" s="4" t="str">
        <f t="shared" ca="1" si="178"/>
        <v/>
      </c>
      <c r="N2843" s="3">
        <f ca="1">IF(L2842="买",E2843/E2842-1,0)-IF(M2843=1,计算结果!B$17,0)</f>
        <v>-6.4439626777179626E-3</v>
      </c>
      <c r="O2843" s="2">
        <f t="shared" ca="1" si="179"/>
        <v>2.916554397195084</v>
      </c>
      <c r="P2843" s="3">
        <f ca="1">1-O2843/MAX(O$2:O2843)</f>
        <v>0.48312397789578587</v>
      </c>
    </row>
    <row r="2844" spans="1:16" x14ac:dyDescent="0.15">
      <c r="A2844" s="1">
        <v>42625</v>
      </c>
      <c r="B2844">
        <v>3271.87</v>
      </c>
      <c r="C2844">
        <v>3276.72</v>
      </c>
      <c r="D2844">
        <v>3234.57</v>
      </c>
      <c r="E2844" s="2">
        <v>3262.6</v>
      </c>
      <c r="F2844" s="16">
        <v>134456631296</v>
      </c>
      <c r="G2844" s="3">
        <f t="shared" si="176"/>
        <v>-1.6708659329001452E-2</v>
      </c>
      <c r="H2844" s="3">
        <f>1-E2844/MAX(E$2:E2844)</f>
        <v>0.44487170761587147</v>
      </c>
      <c r="I2844" s="32">
        <v>96.725274725274716</v>
      </c>
      <c r="J2844" s="32">
        <v>1074.7252747252746</v>
      </c>
      <c r="K2844" s="34">
        <f ca="1">IF(ROW()&gt;计算结果!B$18+1,SUM(OFFSET(I2844,0,0,-计算结果!B$18,1))-SUM(OFFSET(J2844,0,0,-计算结果!B$18,1)),SUM(OFFSET(I2844,0,0,-ROW(),1))-SUM(OFFSET(J2844,0,0,-ROW(),1)))</f>
        <v>2070.9999999999927</v>
      </c>
      <c r="L2844" s="35" t="str">
        <f t="shared" ca="1" si="177"/>
        <v>买</v>
      </c>
      <c r="M2844" s="4" t="str">
        <f t="shared" ca="1" si="178"/>
        <v/>
      </c>
      <c r="N2844" s="3">
        <f ca="1">IF(L2843="买",E2844/E2843-1,0)-IF(M2844=1,计算结果!B$17,0)</f>
        <v>-1.6708659329001452E-2</v>
      </c>
      <c r="O2844" s="2">
        <f t="shared" ca="1" si="179"/>
        <v>2.8678226833578502</v>
      </c>
      <c r="P2844" s="3">
        <f ca="1">1-O2844/MAX(O$2:O2844)</f>
        <v>0.49176028326445465</v>
      </c>
    </row>
    <row r="2845" spans="1:16" x14ac:dyDescent="0.15">
      <c r="A2845" s="1">
        <v>42626</v>
      </c>
      <c r="B2845">
        <v>3265.34</v>
      </c>
      <c r="C2845">
        <v>3269.22</v>
      </c>
      <c r="D2845">
        <v>3246.39</v>
      </c>
      <c r="E2845" s="2">
        <v>3260.33</v>
      </c>
      <c r="F2845" s="16">
        <v>76862644224</v>
      </c>
      <c r="G2845" s="3">
        <f t="shared" si="176"/>
        <v>-6.9576411450988918E-4</v>
      </c>
      <c r="H2845" s="3">
        <f>1-E2845/MAX(E$2:E2845)</f>
        <v>0.44525794596066148</v>
      </c>
      <c r="I2845" s="32">
        <v>804.69064748201436</v>
      </c>
      <c r="J2845" s="32">
        <v>336.69064748201436</v>
      </c>
      <c r="K2845" s="34">
        <f ca="1">IF(ROW()&gt;计算结果!B$18+1,SUM(OFFSET(I2845,0,0,-计算结果!B$18,1))-SUM(OFFSET(J2845,0,0,-计算结果!B$18,1)),SUM(OFFSET(I2845,0,0,-ROW(),1))-SUM(OFFSET(J2845,0,0,-ROW(),1)))</f>
        <v>2389</v>
      </c>
      <c r="L2845" s="35" t="str">
        <f t="shared" ca="1" si="177"/>
        <v>买</v>
      </c>
      <c r="M2845" s="4" t="str">
        <f t="shared" ca="1" si="178"/>
        <v/>
      </c>
      <c r="N2845" s="3">
        <f ca="1">IF(L2844="买",E2845/E2844-1,0)-IF(M2845=1,计算结果!B$17,0)</f>
        <v>-6.9576411450988918E-4</v>
      </c>
      <c r="O2845" s="2">
        <f t="shared" ca="1" si="179"/>
        <v>2.8658273552479923</v>
      </c>
      <c r="P2845" s="3">
        <f ca="1">1-O2845/MAX(O$2:O2845)</f>
        <v>0.49211389822092788</v>
      </c>
    </row>
    <row r="2846" spans="1:16" x14ac:dyDescent="0.15">
      <c r="A2846" s="1">
        <v>42627</v>
      </c>
      <c r="B2846">
        <v>3245.74</v>
      </c>
      <c r="C2846">
        <v>3255</v>
      </c>
      <c r="D2846">
        <v>3231.34</v>
      </c>
      <c r="E2846" s="2">
        <v>3238.73</v>
      </c>
      <c r="F2846" s="16">
        <v>79780749312</v>
      </c>
      <c r="G2846" s="3">
        <f t="shared" si="176"/>
        <v>-6.6250962325898888E-3</v>
      </c>
      <c r="H2846" s="3">
        <f>1-E2846/MAX(E$2:E2846)</f>
        <v>0.44893316545293671</v>
      </c>
      <c r="I2846" s="32">
        <v>367.13207547169804</v>
      </c>
      <c r="J2846" s="32">
        <v>781.13207547169804</v>
      </c>
      <c r="K2846" s="34">
        <f ca="1">IF(ROW()&gt;计算结果!B$18+1,SUM(OFFSET(I2846,0,0,-计算结果!B$18,1))-SUM(OFFSET(J2846,0,0,-计算结果!B$18,1)),SUM(OFFSET(I2846,0,0,-ROW(),1))-SUM(OFFSET(J2846,0,0,-ROW(),1)))</f>
        <v>2094.0000000000146</v>
      </c>
      <c r="L2846" s="35" t="str">
        <f t="shared" ca="1" si="177"/>
        <v>买</v>
      </c>
      <c r="M2846" s="4" t="str">
        <f t="shared" ca="1" si="178"/>
        <v/>
      </c>
      <c r="N2846" s="3">
        <f ca="1">IF(L2845="买",E2846/E2845-1,0)-IF(M2846=1,计算结果!B$17,0)</f>
        <v>-6.6250962325898888E-3</v>
      </c>
      <c r="O2846" s="2">
        <f t="shared" ca="1" si="179"/>
        <v>2.8468409732334856</v>
      </c>
      <c r="P2846" s="3">
        <f ca="1">1-O2846/MAX(O$2:O2846)</f>
        <v>0.49547869252040921</v>
      </c>
    </row>
    <row r="2847" spans="1:16" x14ac:dyDescent="0.15">
      <c r="A2847" s="1">
        <v>42632</v>
      </c>
      <c r="B2847">
        <v>3242.74</v>
      </c>
      <c r="C2847">
        <v>3264.9</v>
      </c>
      <c r="D2847">
        <v>3242.74</v>
      </c>
      <c r="E2847" s="2">
        <v>3263.12</v>
      </c>
      <c r="F2847" s="16">
        <v>67678031872</v>
      </c>
      <c r="G2847" s="3">
        <f t="shared" si="176"/>
        <v>7.5307296378517297E-3</v>
      </c>
      <c r="H2847" s="3">
        <f>1-E2847/MAX(E$2:E2847)</f>
        <v>0.44478323010957599</v>
      </c>
      <c r="I2847" s="32">
        <v>1009.9253499222395</v>
      </c>
      <c r="J2847" s="32">
        <v>135.92534992223955</v>
      </c>
      <c r="K2847" s="34">
        <f ca="1">IF(ROW()&gt;计算结果!B$18+1,SUM(OFFSET(I2847,0,0,-计算结果!B$18,1))-SUM(OFFSET(J2847,0,0,-计算结果!B$18,1)),SUM(OFFSET(I2847,0,0,-ROW(),1))-SUM(OFFSET(J2847,0,0,-ROW(),1)))</f>
        <v>3106.0000000000146</v>
      </c>
      <c r="L2847" s="35" t="str">
        <f t="shared" ca="1" si="177"/>
        <v>买</v>
      </c>
      <c r="M2847" s="4" t="str">
        <f t="shared" ca="1" si="178"/>
        <v/>
      </c>
      <c r="N2847" s="3">
        <f ca="1">IF(L2846="买",E2847/E2846-1,0)-IF(M2847=1,计算结果!B$17,0)</f>
        <v>7.5307296378517297E-3</v>
      </c>
      <c r="O2847" s="2">
        <f t="shared" ca="1" si="179"/>
        <v>2.8682797629248658</v>
      </c>
      <c r="P2847" s="3">
        <f ca="1">1-O2847/MAX(O$2:O2847)</f>
        <v>0.49167927895724495</v>
      </c>
    </row>
    <row r="2848" spans="1:16" x14ac:dyDescent="0.15">
      <c r="A2848" s="1">
        <v>42633</v>
      </c>
      <c r="B2848">
        <v>3264.66</v>
      </c>
      <c r="C2848">
        <v>3265.04</v>
      </c>
      <c r="D2848">
        <v>3252.39</v>
      </c>
      <c r="E2848" s="2">
        <v>3257.4</v>
      </c>
      <c r="F2848" s="16">
        <v>61626150912</v>
      </c>
      <c r="G2848" s="3">
        <f t="shared" si="176"/>
        <v>-1.7529235823383615E-3</v>
      </c>
      <c r="H2848" s="3">
        <f>1-E2848/MAX(E$2:E2848)</f>
        <v>0.44575648267882662</v>
      </c>
      <c r="I2848" s="32">
        <v>450.7272727272728</v>
      </c>
      <c r="J2848" s="32">
        <v>672.72727272727275</v>
      </c>
      <c r="K2848" s="34">
        <f ca="1">IF(ROW()&gt;计算结果!B$18+1,SUM(OFFSET(I2848,0,0,-计算结果!B$18,1))-SUM(OFFSET(J2848,0,0,-计算结果!B$18,1)),SUM(OFFSET(I2848,0,0,-ROW(),1))-SUM(OFFSET(J2848,0,0,-ROW(),1)))</f>
        <v>3299.0000000000146</v>
      </c>
      <c r="L2848" s="35" t="str">
        <f t="shared" ca="1" si="177"/>
        <v>买</v>
      </c>
      <c r="M2848" s="4" t="str">
        <f t="shared" ca="1" si="178"/>
        <v/>
      </c>
      <c r="N2848" s="3">
        <f ca="1">IF(L2847="买",E2848/E2847-1,0)-IF(M2848=1,计算结果!B$17,0)</f>
        <v>-1.7529235823383615E-3</v>
      </c>
      <c r="O2848" s="2">
        <f t="shared" ca="1" si="179"/>
        <v>2.8632518876876909</v>
      </c>
      <c r="P2848" s="3">
        <f ca="1">1-O2848/MAX(O$2:O2848)</f>
        <v>0.49257032633655196</v>
      </c>
    </row>
    <row r="2849" spans="1:16" x14ac:dyDescent="0.15">
      <c r="A2849" s="1">
        <v>42634</v>
      </c>
      <c r="B2849">
        <v>3257.71</v>
      </c>
      <c r="C2849">
        <v>3270.9</v>
      </c>
      <c r="D2849">
        <v>3254.32</v>
      </c>
      <c r="E2849" s="2">
        <v>3266.64</v>
      </c>
      <c r="F2849" s="16">
        <v>68957741056</v>
      </c>
      <c r="G2849" s="3">
        <f t="shared" si="176"/>
        <v>2.8366181617240915E-3</v>
      </c>
      <c r="H2849" s="3">
        <f>1-E2849/MAX(E$2:E2849)</f>
        <v>0.44418430545157561</v>
      </c>
      <c r="I2849" s="32">
        <v>647.50000000000011</v>
      </c>
      <c r="J2849" s="32">
        <v>462.50000000000011</v>
      </c>
      <c r="K2849" s="34">
        <f ca="1">IF(ROW()&gt;计算结果!B$18+1,SUM(OFFSET(I2849,0,0,-计算结果!B$18,1))-SUM(OFFSET(J2849,0,0,-计算结果!B$18,1)),SUM(OFFSET(I2849,0,0,-ROW(),1))-SUM(OFFSET(J2849,0,0,-ROW(),1)))</f>
        <v>4460.0000000000146</v>
      </c>
      <c r="L2849" s="35" t="str">
        <f t="shared" ca="1" si="177"/>
        <v>买</v>
      </c>
      <c r="M2849" s="4" t="str">
        <f t="shared" ca="1" si="178"/>
        <v/>
      </c>
      <c r="N2849" s="3">
        <f ca="1">IF(L2848="买",E2849/E2848-1,0)-IF(M2849=1,计算结果!B$17,0)</f>
        <v>2.8366181617240915E-3</v>
      </c>
      <c r="O2849" s="2">
        <f t="shared" ca="1" si="179"/>
        <v>2.8713738399938964</v>
      </c>
      <c r="P2849" s="3">
        <f ca="1">1-O2849/MAX(O$2:O2849)</f>
        <v>0.49113094210844055</v>
      </c>
    </row>
    <row r="2850" spans="1:16" x14ac:dyDescent="0.15">
      <c r="A2850" s="1">
        <v>42635</v>
      </c>
      <c r="B2850">
        <v>3281.47</v>
      </c>
      <c r="C2850">
        <v>3303.2</v>
      </c>
      <c r="D2850">
        <v>3277.98</v>
      </c>
      <c r="E2850" s="2">
        <v>3291.12</v>
      </c>
      <c r="F2850" s="16">
        <v>89991757824</v>
      </c>
      <c r="G2850" s="3">
        <f t="shared" si="176"/>
        <v>7.4939387260304358E-3</v>
      </c>
      <c r="H2850" s="3">
        <f>1-E2850/MAX(E$2:E2850)</f>
        <v>0.4400190566936637</v>
      </c>
      <c r="I2850" s="32">
        <v>782.33812949640287</v>
      </c>
      <c r="J2850" s="32">
        <v>327.33812949640287</v>
      </c>
      <c r="K2850" s="34">
        <f ca="1">IF(ROW()&gt;计算结果!B$18+1,SUM(OFFSET(I2850,0,0,-计算结果!B$18,1))-SUM(OFFSET(J2850,0,0,-计算结果!B$18,1)),SUM(OFFSET(I2850,0,0,-ROW(),1))-SUM(OFFSET(J2850,0,0,-ROW(),1)))</f>
        <v>4640</v>
      </c>
      <c r="L2850" s="35" t="str">
        <f t="shared" ca="1" si="177"/>
        <v>买</v>
      </c>
      <c r="M2850" s="4" t="str">
        <f t="shared" ca="1" si="178"/>
        <v/>
      </c>
      <c r="N2850" s="3">
        <f ca="1">IF(L2849="买",E2850/E2849-1,0)-IF(M2850=1,计算结果!B$17,0)</f>
        <v>7.4939387260304358E-3</v>
      </c>
      <c r="O2850" s="2">
        <f t="shared" ca="1" si="179"/>
        <v>2.8928917396103375</v>
      </c>
      <c r="P2850" s="3">
        <f ca="1">1-O2850/MAX(O$2:O2850)</f>
        <v>0.48731750856902833</v>
      </c>
    </row>
    <row r="2851" spans="1:16" x14ac:dyDescent="0.15">
      <c r="A2851" s="1">
        <v>42636</v>
      </c>
      <c r="B2851">
        <v>3292.28</v>
      </c>
      <c r="C2851">
        <v>3293.92</v>
      </c>
      <c r="D2851">
        <v>3275.02</v>
      </c>
      <c r="E2851" s="2">
        <v>3275.67</v>
      </c>
      <c r="F2851" s="16">
        <v>68046258176</v>
      </c>
      <c r="G2851" s="3">
        <f t="shared" si="176"/>
        <v>-4.6944505214030485E-3</v>
      </c>
      <c r="H2851" s="3">
        <f>1-E2851/MAX(E$2:E2851)</f>
        <v>0.44264785952494379</v>
      </c>
      <c r="I2851" s="32">
        <v>407.27272727272737</v>
      </c>
      <c r="J2851" s="32">
        <v>727.27272727272737</v>
      </c>
      <c r="K2851" s="34">
        <f ca="1">IF(ROW()&gt;计算结果!B$18+1,SUM(OFFSET(I2851,0,0,-计算结果!B$18,1))-SUM(OFFSET(J2851,0,0,-计算结果!B$18,1)),SUM(OFFSET(I2851,0,0,-ROW(),1))-SUM(OFFSET(J2851,0,0,-ROW(),1)))</f>
        <v>3273</v>
      </c>
      <c r="L2851" s="35" t="str">
        <f t="shared" ca="1" si="177"/>
        <v>买</v>
      </c>
      <c r="M2851" s="4" t="str">
        <f t="shared" ca="1" si="178"/>
        <v/>
      </c>
      <c r="N2851" s="3">
        <f ca="1">IF(L2850="买",E2851/E2850-1,0)-IF(M2851=1,计算结果!B$17,0)</f>
        <v>-4.6944505214030485E-3</v>
      </c>
      <c r="O2851" s="2">
        <f t="shared" ca="1" si="179"/>
        <v>2.8793112024749612</v>
      </c>
      <c r="P2851" s="3">
        <f ca="1">1-O2851/MAX(O$2:O2851)</f>
        <v>0.48972427115824069</v>
      </c>
    </row>
    <row r="2852" spans="1:16" x14ac:dyDescent="0.15">
      <c r="A2852" s="1">
        <v>42639</v>
      </c>
      <c r="B2852">
        <v>3267.69</v>
      </c>
      <c r="C2852">
        <v>3267.69</v>
      </c>
      <c r="D2852">
        <v>3220.28</v>
      </c>
      <c r="E2852" s="2">
        <v>3220.28</v>
      </c>
      <c r="F2852" s="16">
        <v>78700838912</v>
      </c>
      <c r="G2852" s="3">
        <f t="shared" si="176"/>
        <v>-1.6909517747514258E-2</v>
      </c>
      <c r="H2852" s="3">
        <f>1-E2852/MAX(E$2:E2852)</f>
        <v>0.4520724154359218</v>
      </c>
      <c r="I2852" s="32">
        <v>98.604395604395592</v>
      </c>
      <c r="J2852" s="32">
        <v>1095.6043956043957</v>
      </c>
      <c r="K2852" s="34">
        <f ca="1">IF(ROW()&gt;计算结果!B$18+1,SUM(OFFSET(I2852,0,0,-计算结果!B$18,1))-SUM(OFFSET(J2852,0,0,-计算结果!B$18,1)),SUM(OFFSET(I2852,0,0,-ROW(),1))-SUM(OFFSET(J2852,0,0,-ROW(),1)))</f>
        <v>2655</v>
      </c>
      <c r="L2852" s="35" t="str">
        <f t="shared" ca="1" si="177"/>
        <v>买</v>
      </c>
      <c r="M2852" s="4" t="str">
        <f t="shared" ca="1" si="178"/>
        <v/>
      </c>
      <c r="N2852" s="3">
        <f ca="1">IF(L2851="买",E2852/E2851-1,0)-IF(M2852=1,计算结果!B$17,0)</f>
        <v>-1.6909517747514258E-2</v>
      </c>
      <c r="O2852" s="2">
        <f t="shared" ca="1" si="179"/>
        <v>2.8306234385960942</v>
      </c>
      <c r="P2852" s="3">
        <f ca="1">1-O2852/MAX(O$2:O2852)</f>
        <v>0.49835278765121616</v>
      </c>
    </row>
    <row r="2853" spans="1:16" x14ac:dyDescent="0.15">
      <c r="A2853" s="1">
        <v>42640</v>
      </c>
      <c r="B2853">
        <v>3214.87</v>
      </c>
      <c r="C2853">
        <v>3240.78</v>
      </c>
      <c r="D2853">
        <v>3214.44</v>
      </c>
      <c r="E2853" s="2">
        <v>3240.75</v>
      </c>
      <c r="F2853" s="16">
        <v>66651131904</v>
      </c>
      <c r="G2853" s="3">
        <f t="shared" si="176"/>
        <v>6.3565901101767519E-3</v>
      </c>
      <c r="H2853" s="3">
        <f>1-E2853/MAX(E$2:E2853)</f>
        <v>0.44858946437078884</v>
      </c>
      <c r="I2853" s="32">
        <v>908.19011406844106</v>
      </c>
      <c r="J2853" s="32">
        <v>250.19011406844106</v>
      </c>
      <c r="K2853" s="34">
        <f ca="1">IF(ROW()&gt;计算结果!B$18+1,SUM(OFFSET(I2853,0,0,-计算结果!B$18,1))-SUM(OFFSET(J2853,0,0,-计算结果!B$18,1)),SUM(OFFSET(I2853,0,0,-ROW(),1))-SUM(OFFSET(J2853,0,0,-ROW(),1)))</f>
        <v>2836.0000000000146</v>
      </c>
      <c r="L2853" s="35" t="str">
        <f t="shared" ca="1" si="177"/>
        <v>买</v>
      </c>
      <c r="M2853" s="4" t="str">
        <f t="shared" ca="1" si="178"/>
        <v/>
      </c>
      <c r="N2853" s="3">
        <f ca="1">IF(L2852="买",E2853/E2852-1,0)-IF(M2853=1,计算结果!B$17,0)</f>
        <v>6.3565901101767519E-3</v>
      </c>
      <c r="O2853" s="2">
        <f t="shared" ca="1" si="179"/>
        <v>2.8486165515515087</v>
      </c>
      <c r="P2853" s="3">
        <f ca="1">1-O2853/MAX(O$2:O2853)</f>
        <v>0.49516402194240217</v>
      </c>
    </row>
    <row r="2854" spans="1:16" x14ac:dyDescent="0.15">
      <c r="A2854" s="1">
        <v>42641</v>
      </c>
      <c r="B2854">
        <v>3243.65</v>
      </c>
      <c r="C2854">
        <v>3243.65</v>
      </c>
      <c r="D2854">
        <v>3228</v>
      </c>
      <c r="E2854" s="2">
        <v>3230.89</v>
      </c>
      <c r="F2854" s="16">
        <v>51996405760</v>
      </c>
      <c r="G2854" s="3">
        <f t="shared" si="176"/>
        <v>-3.0425055928412492E-3</v>
      </c>
      <c r="H2854" s="3">
        <f>1-E2854/MAX(E$2:E2854)</f>
        <v>0.45026713400939222</v>
      </c>
      <c r="I2854" s="32">
        <v>393.55319148936172</v>
      </c>
      <c r="J2854" s="32">
        <v>742.55319148936178</v>
      </c>
      <c r="K2854" s="34">
        <f ca="1">IF(ROW()&gt;计算结果!B$18+1,SUM(OFFSET(I2854,0,0,-计算结果!B$18,1))-SUM(OFFSET(J2854,0,0,-计算结果!B$18,1)),SUM(OFFSET(I2854,0,0,-ROW(),1))-SUM(OFFSET(J2854,0,0,-ROW(),1)))</f>
        <v>2568.9999999999927</v>
      </c>
      <c r="L2854" s="35" t="str">
        <f t="shared" ca="1" si="177"/>
        <v>买</v>
      </c>
      <c r="M2854" s="4" t="str">
        <f t="shared" ca="1" si="178"/>
        <v/>
      </c>
      <c r="N2854" s="3">
        <f ca="1">IF(L2853="买",E2854/E2853-1,0)-IF(M2854=1,计算结果!B$17,0)</f>
        <v>-3.0425055928412492E-3</v>
      </c>
      <c r="O2854" s="2">
        <f t="shared" ca="1" si="179"/>
        <v>2.839949619761553</v>
      </c>
      <c r="P2854" s="3">
        <f ca="1">1-O2854/MAX(O$2:O2854)</f>
        <v>0.49669998822910988</v>
      </c>
    </row>
    <row r="2855" spans="1:16" x14ac:dyDescent="0.15">
      <c r="A2855" s="1">
        <v>42642</v>
      </c>
      <c r="B2855">
        <v>3234.86</v>
      </c>
      <c r="C2855">
        <v>3257.77</v>
      </c>
      <c r="D2855">
        <v>3234.8</v>
      </c>
      <c r="E2855" s="2">
        <v>3244.39</v>
      </c>
      <c r="F2855" s="16">
        <v>62220300288</v>
      </c>
      <c r="G2855" s="3">
        <f t="shared" si="176"/>
        <v>4.1784152354304993E-3</v>
      </c>
      <c r="H2855" s="3">
        <f>1-E2855/MAX(E$2:E2855)</f>
        <v>0.44797012182672025</v>
      </c>
      <c r="I2855" s="32">
        <v>722.08695652173913</v>
      </c>
      <c r="J2855" s="32">
        <v>376.08695652173913</v>
      </c>
      <c r="K2855" s="34">
        <f ca="1">IF(ROW()&gt;计算结果!B$18+1,SUM(OFFSET(I2855,0,0,-计算结果!B$18,1))-SUM(OFFSET(J2855,0,0,-计算结果!B$18,1)),SUM(OFFSET(I2855,0,0,-ROW(),1))-SUM(OFFSET(J2855,0,0,-ROW(),1)))</f>
        <v>3399.0000000000073</v>
      </c>
      <c r="L2855" s="35" t="str">
        <f t="shared" ca="1" si="177"/>
        <v>买</v>
      </c>
      <c r="M2855" s="4" t="str">
        <f t="shared" ca="1" si="178"/>
        <v/>
      </c>
      <c r="N2855" s="3">
        <f ca="1">IF(L2854="买",E2855/E2854-1,0)-IF(M2855=1,计算结果!B$17,0)</f>
        <v>4.1784152354304993E-3</v>
      </c>
      <c r="O2855" s="2">
        <f t="shared" ca="1" si="179"/>
        <v>2.85181610852062</v>
      </c>
      <c r="P2855" s="3">
        <f ca="1">1-O2855/MAX(O$2:O2855)</f>
        <v>0.49459699179193406</v>
      </c>
    </row>
    <row r="2856" spans="1:16" x14ac:dyDescent="0.15">
      <c r="A2856" s="1">
        <v>42643</v>
      </c>
      <c r="B2856">
        <v>3240.18</v>
      </c>
      <c r="C2856">
        <v>3260.94</v>
      </c>
      <c r="D2856">
        <v>3239.04</v>
      </c>
      <c r="E2856" s="2">
        <v>3253.28</v>
      </c>
      <c r="F2856" s="16">
        <v>52655734784</v>
      </c>
      <c r="G2856" s="3">
        <f t="shared" si="176"/>
        <v>2.7401144745238248E-3</v>
      </c>
      <c r="H2856" s="3">
        <f>1-E2856/MAX(E$2:E2856)</f>
        <v>0.44645749676716795</v>
      </c>
      <c r="I2856" s="32">
        <v>754.53781512605042</v>
      </c>
      <c r="J2856" s="32">
        <v>344.53781512605042</v>
      </c>
      <c r="K2856" s="34">
        <f ca="1">IF(ROW()&gt;计算结果!B$18+1,SUM(OFFSET(I2856,0,0,-计算结果!B$18,1))-SUM(OFFSET(J2856,0,0,-计算结果!B$18,1)),SUM(OFFSET(I2856,0,0,-ROW(),1))-SUM(OFFSET(J2856,0,0,-ROW(),1)))</f>
        <v>2949.9999999999927</v>
      </c>
      <c r="L2856" s="35" t="str">
        <f t="shared" ca="1" si="177"/>
        <v>买</v>
      </c>
      <c r="M2856" s="4" t="str">
        <f t="shared" ca="1" si="178"/>
        <v/>
      </c>
      <c r="N2856" s="3">
        <f ca="1">IF(L2855="买",E2856/E2855-1,0)-IF(M2856=1,计算结果!B$17,0)</f>
        <v>2.7401144745238248E-3</v>
      </c>
      <c r="O2856" s="2">
        <f t="shared" ca="1" si="179"/>
        <v>2.8596304111182573</v>
      </c>
      <c r="P2856" s="3">
        <f ca="1">1-O2856/MAX(O$2:O2856)</f>
        <v>0.49321212969367523</v>
      </c>
    </row>
    <row r="2857" spans="1:16" x14ac:dyDescent="0.15">
      <c r="A2857" s="1">
        <v>42653</v>
      </c>
      <c r="B2857">
        <v>3265.36</v>
      </c>
      <c r="C2857">
        <v>3294.64</v>
      </c>
      <c r="D2857">
        <v>3258.96</v>
      </c>
      <c r="E2857" s="2">
        <v>3293.87</v>
      </c>
      <c r="F2857" s="16">
        <v>89607987200</v>
      </c>
      <c r="G2857" s="3">
        <f t="shared" si="176"/>
        <v>1.2476638961294251E-2</v>
      </c>
      <c r="H2857" s="3">
        <f>1-E2857/MAX(E$2:E2857)</f>
        <v>0.43955114680460083</v>
      </c>
      <c r="I2857" s="32">
        <v>1072.9656925031768</v>
      </c>
      <c r="J2857" s="32">
        <v>120.9656925031768</v>
      </c>
      <c r="K2857" s="34">
        <f ca="1">IF(ROW()&gt;计算结果!B$18+1,SUM(OFFSET(I2857,0,0,-计算结果!B$18,1))-SUM(OFFSET(J2857,0,0,-计算结果!B$18,1)),SUM(OFFSET(I2857,0,0,-ROW(),1))-SUM(OFFSET(J2857,0,0,-ROW(),1)))</f>
        <v>4358.9999999999927</v>
      </c>
      <c r="L2857" s="35" t="str">
        <f t="shared" ca="1" si="177"/>
        <v>买</v>
      </c>
      <c r="M2857" s="4" t="str">
        <f t="shared" ca="1" si="178"/>
        <v/>
      </c>
      <c r="N2857" s="3">
        <f ca="1">IF(L2856="买",E2857/E2856-1,0)-IF(M2857=1,计算结果!B$17,0)</f>
        <v>1.2476638961294251E-2</v>
      </c>
      <c r="O2857" s="2">
        <f t="shared" ca="1" si="179"/>
        <v>2.8953089873205173</v>
      </c>
      <c r="P2857" s="3">
        <f ca="1">1-O2857/MAX(O$2:O2857)</f>
        <v>0.48688912040590004</v>
      </c>
    </row>
    <row r="2858" spans="1:16" x14ac:dyDescent="0.15">
      <c r="A2858" s="1">
        <v>42654</v>
      </c>
      <c r="B2858">
        <v>3296.87</v>
      </c>
      <c r="C2858">
        <v>3308</v>
      </c>
      <c r="D2858">
        <v>3292.88</v>
      </c>
      <c r="E2858" s="2">
        <v>3306.56</v>
      </c>
      <c r="F2858" s="16">
        <v>88213422080</v>
      </c>
      <c r="G2858" s="3">
        <f t="shared" si="176"/>
        <v>3.8526110623673393E-3</v>
      </c>
      <c r="H2858" s="3">
        <f>1-E2858/MAX(E$2:E2858)</f>
        <v>0.43739195535288911</v>
      </c>
      <c r="I2858" s="32">
        <v>845.62886597938143</v>
      </c>
      <c r="J2858" s="32">
        <v>287.62886597938143</v>
      </c>
      <c r="K2858" s="34">
        <f ca="1">IF(ROW()&gt;计算结果!B$18+1,SUM(OFFSET(I2858,0,0,-计算结果!B$18,1))-SUM(OFFSET(J2858,0,0,-计算结果!B$18,1)),SUM(OFFSET(I2858,0,0,-ROW(),1))-SUM(OFFSET(J2858,0,0,-ROW(),1)))</f>
        <v>5650.9999999999927</v>
      </c>
      <c r="L2858" s="35" t="str">
        <f t="shared" ca="1" si="177"/>
        <v>买</v>
      </c>
      <c r="M2858" s="4" t="str">
        <f t="shared" ca="1" si="178"/>
        <v/>
      </c>
      <c r="N2858" s="3">
        <f ca="1">IF(L2857="买",E2858/E2857-1,0)-IF(M2858=1,计算结果!B$17,0)</f>
        <v>3.8526110623673393E-3</v>
      </c>
      <c r="O2858" s="2">
        <f t="shared" ca="1" si="179"/>
        <v>2.9064634867540398</v>
      </c>
      <c r="P2858" s="3">
        <f ca="1">1-O2858/MAX(O$2:O2858)</f>
        <v>0.48491230375495475</v>
      </c>
    </row>
    <row r="2859" spans="1:16" x14ac:dyDescent="0.15">
      <c r="A2859" s="1">
        <v>42655</v>
      </c>
      <c r="B2859">
        <v>3299.14</v>
      </c>
      <c r="C2859">
        <v>3302.56</v>
      </c>
      <c r="D2859">
        <v>3289.75</v>
      </c>
      <c r="E2859" s="2">
        <v>3300.01</v>
      </c>
      <c r="F2859" s="16">
        <v>72386912256</v>
      </c>
      <c r="G2859" s="3">
        <f t="shared" si="176"/>
        <v>-1.9809106745377614E-3</v>
      </c>
      <c r="H2859" s="3">
        <f>1-E2859/MAX(E$2:E2859)</f>
        <v>0.4385064316341114</v>
      </c>
      <c r="I2859" s="32">
        <v>461.12500000000006</v>
      </c>
      <c r="J2859" s="32">
        <v>678.125</v>
      </c>
      <c r="K2859" s="34">
        <f ca="1">IF(ROW()&gt;计算结果!B$18+1,SUM(OFFSET(I2859,0,0,-计算结果!B$18,1))-SUM(OFFSET(J2859,0,0,-计算结果!B$18,1)),SUM(OFFSET(I2859,0,0,-ROW(),1))-SUM(OFFSET(J2859,0,0,-ROW(),1)))</f>
        <v>4451.9999999999927</v>
      </c>
      <c r="L2859" s="35" t="str">
        <f t="shared" ca="1" si="177"/>
        <v>买</v>
      </c>
      <c r="M2859" s="4" t="str">
        <f t="shared" ca="1" si="178"/>
        <v/>
      </c>
      <c r="N2859" s="3">
        <f ca="1">IF(L2858="买",E2859/E2858-1,0)-IF(M2859=1,计算结果!B$17,0)</f>
        <v>-1.9809106745377614E-3</v>
      </c>
      <c r="O2859" s="2">
        <f t="shared" ca="1" si="179"/>
        <v>2.9007060422079745</v>
      </c>
      <c r="P2859" s="3">
        <f ca="1">1-O2859/MAX(O$2:O2859)</f>
        <v>0.48593264647076961</v>
      </c>
    </row>
    <row r="2860" spans="1:16" x14ac:dyDescent="0.15">
      <c r="A2860" s="1">
        <v>42656</v>
      </c>
      <c r="B2860">
        <v>3299.16</v>
      </c>
      <c r="C2860">
        <v>3307.41</v>
      </c>
      <c r="D2860">
        <v>3292.4</v>
      </c>
      <c r="E2860" s="2">
        <v>3302.65</v>
      </c>
      <c r="F2860" s="16">
        <v>79923748864</v>
      </c>
      <c r="G2860" s="3">
        <f t="shared" si="176"/>
        <v>7.9999757576487696E-4</v>
      </c>
      <c r="H2860" s="3">
        <f>1-E2860/MAX(E$2:E2860)</f>
        <v>0.43805723814061115</v>
      </c>
      <c r="I2860" s="32">
        <v>531.00000000000011</v>
      </c>
      <c r="J2860" s="32">
        <v>590.00000000000011</v>
      </c>
      <c r="K2860" s="34">
        <f ca="1">IF(ROW()&gt;计算结果!B$18+1,SUM(OFFSET(I2860,0,0,-计算结果!B$18,1))-SUM(OFFSET(J2860,0,0,-计算结果!B$18,1)),SUM(OFFSET(I2860,0,0,-ROW(),1))-SUM(OFFSET(J2860,0,0,-ROW(),1)))</f>
        <v>3815.0000000000073</v>
      </c>
      <c r="L2860" s="35" t="str">
        <f t="shared" ca="1" si="177"/>
        <v>买</v>
      </c>
      <c r="M2860" s="4" t="str">
        <f t="shared" ca="1" si="178"/>
        <v/>
      </c>
      <c r="N2860" s="3">
        <f ca="1">IF(L2859="买",E2860/E2859-1,0)-IF(M2860=1,计算结果!B$17,0)</f>
        <v>7.9999757576487696E-4</v>
      </c>
      <c r="O2860" s="2">
        <f t="shared" ca="1" si="179"/>
        <v>2.9030266000097473</v>
      </c>
      <c r="P2860" s="3">
        <f ca="1">1-O2860/MAX(O$2:O2860)</f>
        <v>0.48552139383416637</v>
      </c>
    </row>
    <row r="2861" spans="1:16" x14ac:dyDescent="0.15">
      <c r="A2861" s="1">
        <v>42657</v>
      </c>
      <c r="B2861">
        <v>3298.73</v>
      </c>
      <c r="C2861">
        <v>3306.69</v>
      </c>
      <c r="D2861">
        <v>3285.73</v>
      </c>
      <c r="E2861" s="2">
        <v>3305.85</v>
      </c>
      <c r="F2861" s="16">
        <v>81485594624</v>
      </c>
      <c r="G2861" s="3">
        <f t="shared" si="176"/>
        <v>9.6891889846029144E-4</v>
      </c>
      <c r="H2861" s="3">
        <f>1-E2861/MAX(E$2:E2861)</f>
        <v>0.43751276117879268</v>
      </c>
      <c r="I2861" s="32">
        <v>478.33333333333326</v>
      </c>
      <c r="J2861" s="32">
        <v>683.33333333333326</v>
      </c>
      <c r="K2861" s="34">
        <f ca="1">IF(ROW()&gt;计算结果!B$18+1,SUM(OFFSET(I2861,0,0,-计算结果!B$18,1))-SUM(OFFSET(J2861,0,0,-计算结果!B$18,1)),SUM(OFFSET(I2861,0,0,-ROW(),1))-SUM(OFFSET(J2861,0,0,-ROW(),1)))</f>
        <v>3423</v>
      </c>
      <c r="L2861" s="35" t="str">
        <f t="shared" ca="1" si="177"/>
        <v>买</v>
      </c>
      <c r="M2861" s="4" t="str">
        <f t="shared" ca="1" si="178"/>
        <v/>
      </c>
      <c r="N2861" s="3">
        <f ca="1">IF(L2860="买",E2861/E2860-1,0)-IF(M2861=1,计算结果!B$17,0)</f>
        <v>9.6891889846029144E-4</v>
      </c>
      <c r="O2861" s="2">
        <f t="shared" ca="1" si="179"/>
        <v>2.9058393973452299</v>
      </c>
      <c r="P2861" s="3">
        <f ca="1">1-O2861/MAX(O$2:O2861)</f>
        <v>0.48502290578979879</v>
      </c>
    </row>
    <row r="2862" spans="1:16" x14ac:dyDescent="0.15">
      <c r="A2862" s="1">
        <v>42660</v>
      </c>
      <c r="B2862">
        <v>3305.96</v>
      </c>
      <c r="C2862">
        <v>3309.01</v>
      </c>
      <c r="D2862">
        <v>3271.54</v>
      </c>
      <c r="E2862" s="2">
        <v>3277.88</v>
      </c>
      <c r="F2862" s="16">
        <v>88199421952</v>
      </c>
      <c r="G2862" s="3">
        <f t="shared" si="176"/>
        <v>-8.460758957605452E-3</v>
      </c>
      <c r="H2862" s="3">
        <f>1-E2862/MAX(E$2:E2862)</f>
        <v>0.44227183012318783</v>
      </c>
      <c r="I2862" s="32">
        <v>228.31578947368419</v>
      </c>
      <c r="J2862" s="32">
        <v>951.31578947368416</v>
      </c>
      <c r="K2862" s="34">
        <f ca="1">IF(ROW()&gt;计算结果!B$18+1,SUM(OFFSET(I2862,0,0,-计算结果!B$18,1))-SUM(OFFSET(J2862,0,0,-计算结果!B$18,1)),SUM(OFFSET(I2862,0,0,-ROW(),1))-SUM(OFFSET(J2862,0,0,-ROW(),1)))</f>
        <v>2777</v>
      </c>
      <c r="L2862" s="35" t="str">
        <f t="shared" ca="1" si="177"/>
        <v>买</v>
      </c>
      <c r="M2862" s="4" t="str">
        <f t="shared" ca="1" si="178"/>
        <v/>
      </c>
      <c r="N2862" s="3">
        <f ca="1">IF(L2861="买",E2862/E2861-1,0)-IF(M2862=1,计算结果!B$17,0)</f>
        <v>-8.460758957605452E-3</v>
      </c>
      <c r="O2862" s="2">
        <f t="shared" ca="1" si="179"/>
        <v>2.8812537906347786</v>
      </c>
      <c r="P2862" s="3">
        <f ca="1">1-O2862/MAX(O$2:O2862)</f>
        <v>0.48938000285259931</v>
      </c>
    </row>
    <row r="2863" spans="1:16" x14ac:dyDescent="0.15">
      <c r="A2863" s="1">
        <v>42661</v>
      </c>
      <c r="B2863">
        <v>3272.68</v>
      </c>
      <c r="C2863">
        <v>3321.33</v>
      </c>
      <c r="D2863">
        <v>3272.68</v>
      </c>
      <c r="E2863" s="2">
        <v>3321.33</v>
      </c>
      <c r="F2863" s="16">
        <v>104625045504</v>
      </c>
      <c r="G2863" s="3">
        <f t="shared" si="176"/>
        <v>1.3255518810938671E-2</v>
      </c>
      <c r="H2863" s="3">
        <f>1-E2863/MAX(E$2:E2863)</f>
        <v>0.43487885387599534</v>
      </c>
      <c r="I2863" s="32">
        <v>1136</v>
      </c>
      <c r="J2863" s="32">
        <v>64</v>
      </c>
      <c r="K2863" s="34">
        <f ca="1">IF(ROW()&gt;计算结果!B$18+1,SUM(OFFSET(I2863,0,0,-计算结果!B$18,1))-SUM(OFFSET(J2863,0,0,-计算结果!B$18,1)),SUM(OFFSET(I2863,0,0,-ROW(),1))-SUM(OFFSET(J2863,0,0,-ROW(),1)))</f>
        <v>3982</v>
      </c>
      <c r="L2863" s="35" t="str">
        <f t="shared" ca="1" si="177"/>
        <v>买</v>
      </c>
      <c r="M2863" s="4" t="str">
        <f t="shared" ca="1" si="178"/>
        <v/>
      </c>
      <c r="N2863" s="3">
        <f ca="1">IF(L2862="买",E2863/E2862-1,0)-IF(M2863=1,计算结果!B$17,0)</f>
        <v>1.3255518810938671E-2</v>
      </c>
      <c r="O2863" s="2">
        <f t="shared" ca="1" si="179"/>
        <v>2.9194463044556263</v>
      </c>
      <c r="P2863" s="3">
        <f ca="1">1-O2863/MAX(O$2:O2863)</f>
        <v>0.48261146987517056</v>
      </c>
    </row>
    <row r="2864" spans="1:16" x14ac:dyDescent="0.15">
      <c r="A2864" s="1">
        <v>42662</v>
      </c>
      <c r="B2864">
        <v>3323.3</v>
      </c>
      <c r="C2864">
        <v>3332.52</v>
      </c>
      <c r="D2864">
        <v>3309.83</v>
      </c>
      <c r="E2864" s="2">
        <v>3316.24</v>
      </c>
      <c r="F2864" s="16">
        <v>96354443264</v>
      </c>
      <c r="G2864" s="3">
        <f t="shared" si="176"/>
        <v>-1.5325185994767843E-3</v>
      </c>
      <c r="H2864" s="3">
        <f>1-E2864/MAX(E$2:E2864)</f>
        <v>0.43574491254338799</v>
      </c>
      <c r="I2864" s="32">
        <v>465.19354838709666</v>
      </c>
      <c r="J2864" s="32">
        <v>674.1935483870966</v>
      </c>
      <c r="K2864" s="34">
        <f ca="1">IF(ROW()&gt;计算结果!B$18+1,SUM(OFFSET(I2864,0,0,-计算结果!B$18,1))-SUM(OFFSET(J2864,0,0,-计算结果!B$18,1)),SUM(OFFSET(I2864,0,0,-ROW(),1))-SUM(OFFSET(J2864,0,0,-ROW(),1)))</f>
        <v>2777.0000000000073</v>
      </c>
      <c r="L2864" s="35" t="str">
        <f t="shared" ca="1" si="177"/>
        <v>买</v>
      </c>
      <c r="M2864" s="4" t="str">
        <f t="shared" ca="1" si="178"/>
        <v/>
      </c>
      <c r="N2864" s="3">
        <f ca="1">IF(L2863="买",E2864/E2863-1,0)-IF(M2864=1,计算结果!B$17,0)</f>
        <v>-1.5325185994767843E-3</v>
      </c>
      <c r="O2864" s="2">
        <f t="shared" ca="1" si="179"/>
        <v>2.9149721986938744</v>
      </c>
      <c r="P2864" s="3">
        <f ca="1">1-O2864/MAX(O$2:O2864)</f>
        <v>0.48340437742074271</v>
      </c>
    </row>
    <row r="2865" spans="1:16" x14ac:dyDescent="0.15">
      <c r="A2865" s="1">
        <v>42663</v>
      </c>
      <c r="B2865">
        <v>3317.18</v>
      </c>
      <c r="C2865">
        <v>3324.9</v>
      </c>
      <c r="D2865">
        <v>3312.17</v>
      </c>
      <c r="E2865" s="2">
        <v>3318.6</v>
      </c>
      <c r="F2865" s="16">
        <v>82481094656</v>
      </c>
      <c r="G2865" s="3">
        <f t="shared" si="176"/>
        <v>7.1164933780432094E-4</v>
      </c>
      <c r="H2865" s="3">
        <f>1-E2865/MAX(E$2:E2865)</f>
        <v>0.43534336078404678</v>
      </c>
      <c r="I2865" s="32">
        <v>522</v>
      </c>
      <c r="J2865" s="32">
        <v>600</v>
      </c>
      <c r="K2865" s="34">
        <f ca="1">IF(ROW()&gt;计算结果!B$18+1,SUM(OFFSET(I2865,0,0,-计算结果!B$18,1))-SUM(OFFSET(J2865,0,0,-计算结果!B$18,1)),SUM(OFFSET(I2865,0,0,-ROW(),1))-SUM(OFFSET(J2865,0,0,-ROW(),1)))</f>
        <v>2351.9999999999927</v>
      </c>
      <c r="L2865" s="35" t="str">
        <f t="shared" ca="1" si="177"/>
        <v>买</v>
      </c>
      <c r="M2865" s="4" t="str">
        <f t="shared" ca="1" si="178"/>
        <v/>
      </c>
      <c r="N2865" s="3">
        <f ca="1">IF(L2864="买",E2865/E2864-1,0)-IF(M2865=1,计算结果!B$17,0)</f>
        <v>7.1164933780432094E-4</v>
      </c>
      <c r="O2865" s="2">
        <f t="shared" ca="1" si="179"/>
        <v>2.9170466367287928</v>
      </c>
      <c r="P2865" s="3">
        <f ca="1">1-O2865/MAX(O$2:O2865)</f>
        <v>0.48303674248802164</v>
      </c>
    </row>
    <row r="2866" spans="1:16" x14ac:dyDescent="0.15">
      <c r="A2866" s="1">
        <v>42664</v>
      </c>
      <c r="B2866">
        <v>3315.72</v>
      </c>
      <c r="C2866">
        <v>3341.56</v>
      </c>
      <c r="D2866">
        <v>3309.18</v>
      </c>
      <c r="E2866" s="2">
        <v>3327.74</v>
      </c>
      <c r="F2866" s="16">
        <v>107114930176</v>
      </c>
      <c r="G2866" s="3">
        <f t="shared" si="176"/>
        <v>2.7541734466340895E-3</v>
      </c>
      <c r="H2866" s="3">
        <f>1-E2866/MAX(E$2:E2866)</f>
        <v>0.43378819846185257</v>
      </c>
      <c r="I2866" s="32">
        <v>415.56521739130443</v>
      </c>
      <c r="J2866" s="32">
        <v>769.56521739130449</v>
      </c>
      <c r="K2866" s="34">
        <f ca="1">IF(ROW()&gt;计算结果!B$18+1,SUM(OFFSET(I2866,0,0,-计算结果!B$18,1))-SUM(OFFSET(J2866,0,0,-计算结果!B$18,1)),SUM(OFFSET(I2866,0,0,-ROW(),1))-SUM(OFFSET(J2866,0,0,-ROW(),1)))</f>
        <v>1855.9999999999927</v>
      </c>
      <c r="L2866" s="35" t="str">
        <f t="shared" ca="1" si="177"/>
        <v>买</v>
      </c>
      <c r="M2866" s="4" t="str">
        <f t="shared" ca="1" si="178"/>
        <v/>
      </c>
      <c r="N2866" s="3">
        <f ca="1">IF(L2865="买",E2866/E2865-1,0)-IF(M2866=1,计算结果!B$17,0)</f>
        <v>2.7541734466340895E-3</v>
      </c>
      <c r="O2866" s="2">
        <f t="shared" ca="1" si="179"/>
        <v>2.9250806891182646</v>
      </c>
      <c r="P2866" s="3">
        <f ca="1">1-O2866/MAX(O$2:O2866)</f>
        <v>0.48161293601129662</v>
      </c>
    </row>
    <row r="2867" spans="1:16" x14ac:dyDescent="0.15">
      <c r="A2867" s="1">
        <v>42667</v>
      </c>
      <c r="B2867">
        <v>3332.51</v>
      </c>
      <c r="C2867">
        <v>3382.83</v>
      </c>
      <c r="D2867">
        <v>3330.97</v>
      </c>
      <c r="E2867" s="2">
        <v>3367.58</v>
      </c>
      <c r="F2867" s="16">
        <v>150063005696</v>
      </c>
      <c r="G2867" s="3">
        <f t="shared" si="176"/>
        <v>1.197208916561987E-2</v>
      </c>
      <c r="H2867" s="3">
        <f>1-E2867/MAX(E$2:E2867)</f>
        <v>0.42700946028721154</v>
      </c>
      <c r="I2867" s="32">
        <v>1018.1350762527233</v>
      </c>
      <c r="J2867" s="32">
        <v>182.13507625272325</v>
      </c>
      <c r="K2867" s="34">
        <f ca="1">IF(ROW()&gt;计算结果!B$18+1,SUM(OFFSET(I2867,0,0,-计算结果!B$18,1))-SUM(OFFSET(J2867,0,0,-计算结果!B$18,1)),SUM(OFFSET(I2867,0,0,-ROW(),1))-SUM(OFFSET(J2867,0,0,-ROW(),1)))</f>
        <v>2758.9999999999854</v>
      </c>
      <c r="L2867" s="35" t="str">
        <f t="shared" ca="1" si="177"/>
        <v>买</v>
      </c>
      <c r="M2867" s="4" t="str">
        <f t="shared" ca="1" si="178"/>
        <v/>
      </c>
      <c r="N2867" s="3">
        <f ca="1">IF(L2866="买",E2867/E2866-1,0)-IF(M2867=1,计算结果!B$17,0)</f>
        <v>1.197208916561987E-2</v>
      </c>
      <c r="O2867" s="2">
        <f t="shared" ca="1" si="179"/>
        <v>2.960100015945021</v>
      </c>
      <c r="P2867" s="3">
        <f ca="1">1-O2867/MAX(O$2:O2867)</f>
        <v>0.47540675985892011</v>
      </c>
    </row>
    <row r="2868" spans="1:16" x14ac:dyDescent="0.15">
      <c r="A2868" s="1">
        <v>42668</v>
      </c>
      <c r="B2868">
        <v>3367.48</v>
      </c>
      <c r="C2868">
        <v>3373.91</v>
      </c>
      <c r="D2868">
        <v>3356.59</v>
      </c>
      <c r="E2868" s="2">
        <v>3367.45</v>
      </c>
      <c r="F2868" s="16">
        <v>110576508928</v>
      </c>
      <c r="G2868" s="3">
        <f t="shared" si="176"/>
        <v>-3.8603388783697845E-5</v>
      </c>
      <c r="H2868" s="3">
        <f>1-E2868/MAX(E$2:E2868)</f>
        <v>0.42703157966378547</v>
      </c>
      <c r="I2868" s="32">
        <v>708.51020408163265</v>
      </c>
      <c r="J2868" s="32">
        <v>475.51020408163265</v>
      </c>
      <c r="K2868" s="34">
        <f ca="1">IF(ROW()&gt;计算结果!B$18+1,SUM(OFFSET(I2868,0,0,-计算结果!B$18,1))-SUM(OFFSET(J2868,0,0,-计算结果!B$18,1)),SUM(OFFSET(I2868,0,0,-ROW(),1))-SUM(OFFSET(J2868,0,0,-ROW(),1)))</f>
        <v>3383</v>
      </c>
      <c r="L2868" s="35" t="str">
        <f t="shared" ca="1" si="177"/>
        <v>买</v>
      </c>
      <c r="M2868" s="4" t="str">
        <f t="shared" ca="1" si="178"/>
        <v/>
      </c>
      <c r="N2868" s="3">
        <f ca="1">IF(L2867="买",E2868/E2867-1,0)-IF(M2868=1,计算结果!B$17,0)</f>
        <v>-3.8603388783697845E-5</v>
      </c>
      <c r="O2868" s="2">
        <f t="shared" ca="1" si="179"/>
        <v>2.9599857460532668</v>
      </c>
      <c r="P2868" s="3">
        <f ca="1">1-O2868/MAX(O$2:O2868)</f>
        <v>0.47542701093572259</v>
      </c>
    </row>
    <row r="2869" spans="1:16" x14ac:dyDescent="0.15">
      <c r="A2869" s="1">
        <v>42669</v>
      </c>
      <c r="B2869">
        <v>3365.2</v>
      </c>
      <c r="C2869">
        <v>3367.83</v>
      </c>
      <c r="D2869">
        <v>3349.57</v>
      </c>
      <c r="E2869" s="2">
        <v>3354.8</v>
      </c>
      <c r="F2869" s="16">
        <v>104719319040</v>
      </c>
      <c r="G2869" s="3">
        <f t="shared" si="176"/>
        <v>-3.756551693417709E-3</v>
      </c>
      <c r="H2869" s="3">
        <f>1-E2869/MAX(E$2:E2869)</f>
        <v>0.42918396515347434</v>
      </c>
      <c r="I2869" s="32">
        <v>357.57894736842098</v>
      </c>
      <c r="J2869" s="32">
        <v>831.57894736842104</v>
      </c>
      <c r="K2869" s="34">
        <f ca="1">IF(ROW()&gt;计算结果!B$18+1,SUM(OFFSET(I2869,0,0,-计算结果!B$18,1))-SUM(OFFSET(J2869,0,0,-计算结果!B$18,1)),SUM(OFFSET(I2869,0,0,-ROW(),1))-SUM(OFFSET(J2869,0,0,-ROW(),1)))</f>
        <v>3074.9999999999927</v>
      </c>
      <c r="L2869" s="35" t="str">
        <f t="shared" ca="1" si="177"/>
        <v>买</v>
      </c>
      <c r="M2869" s="4" t="str">
        <f t="shared" ca="1" si="178"/>
        <v/>
      </c>
      <c r="N2869" s="3">
        <f ca="1">IF(L2868="买",E2869/E2868-1,0)-IF(M2869=1,计算结果!B$17,0)</f>
        <v>-3.756551693417709E-3</v>
      </c>
      <c r="O2869" s="2">
        <f t="shared" ca="1" si="179"/>
        <v>2.9488664065864381</v>
      </c>
      <c r="P2869" s="3">
        <f ca="1">1-O2869/MAX(O$2:O2869)</f>
        <v>0.47739759648611313</v>
      </c>
    </row>
    <row r="2870" spans="1:16" x14ac:dyDescent="0.15">
      <c r="A2870" s="1">
        <v>42670</v>
      </c>
      <c r="B2870">
        <v>3351.46</v>
      </c>
      <c r="C2870">
        <v>3352.35</v>
      </c>
      <c r="D2870">
        <v>3335.13</v>
      </c>
      <c r="E2870" s="2">
        <v>3345.7</v>
      </c>
      <c r="F2870" s="16">
        <v>85241012224</v>
      </c>
      <c r="G2870" s="3">
        <f t="shared" si="176"/>
        <v>-2.7125312984381811E-3</v>
      </c>
      <c r="H2870" s="3">
        <f>1-E2870/MAX(E$2:E2870)</f>
        <v>0.43073232151364593</v>
      </c>
      <c r="I2870" s="32">
        <v>521.33333333333326</v>
      </c>
      <c r="J2870" s="32">
        <v>613.33333333333326</v>
      </c>
      <c r="K2870" s="34">
        <f ca="1">IF(ROW()&gt;计算结果!B$18+1,SUM(OFFSET(I2870,0,0,-计算结果!B$18,1))-SUM(OFFSET(J2870,0,0,-计算结果!B$18,1)),SUM(OFFSET(I2870,0,0,-ROW(),1))-SUM(OFFSET(J2870,0,0,-ROW(),1)))</f>
        <v>2308.9999999999927</v>
      </c>
      <c r="L2870" s="35" t="str">
        <f t="shared" ca="1" si="177"/>
        <v>买</v>
      </c>
      <c r="M2870" s="4" t="str">
        <f t="shared" ca="1" si="178"/>
        <v/>
      </c>
      <c r="N2870" s="3">
        <f ca="1">IF(L2869="买",E2870/E2869-1,0)-IF(M2870=1,计算结果!B$17,0)</f>
        <v>-2.7125312984381811E-3</v>
      </c>
      <c r="O2870" s="2">
        <f t="shared" ca="1" si="179"/>
        <v>2.9408675141636595</v>
      </c>
      <c r="P2870" s="3">
        <f ca="1">1-O2870/MAX(O$2:O2870)</f>
        <v>0.47881517186228362</v>
      </c>
    </row>
    <row r="2871" spans="1:16" x14ac:dyDescent="0.15">
      <c r="A2871" s="1">
        <v>42671</v>
      </c>
      <c r="B2871">
        <v>3347.14</v>
      </c>
      <c r="C2871">
        <v>3370.75</v>
      </c>
      <c r="D2871">
        <v>3337.29</v>
      </c>
      <c r="E2871" s="2">
        <v>3340.13</v>
      </c>
      <c r="F2871" s="16">
        <v>104797970432</v>
      </c>
      <c r="G2871" s="3">
        <f t="shared" si="176"/>
        <v>-1.6648235047971305E-3</v>
      </c>
      <c r="H2871" s="3">
        <f>1-E2871/MAX(E$2:E2871)</f>
        <v>0.43168005172531132</v>
      </c>
      <c r="I2871" s="32">
        <v>329.12903225806451</v>
      </c>
      <c r="J2871" s="32">
        <v>866.12903225806451</v>
      </c>
      <c r="K2871" s="34">
        <f ca="1">IF(ROW()&gt;计算结果!B$18+1,SUM(OFFSET(I2871,0,0,-计算结果!B$18,1))-SUM(OFFSET(J2871,0,0,-计算结果!B$18,1)),SUM(OFFSET(I2871,0,0,-ROW(),1))-SUM(OFFSET(J2871,0,0,-ROW(),1)))</f>
        <v>1397.0000000000073</v>
      </c>
      <c r="L2871" s="35" t="str">
        <f t="shared" ca="1" si="177"/>
        <v>买</v>
      </c>
      <c r="M2871" s="4" t="str">
        <f t="shared" ca="1" si="178"/>
        <v/>
      </c>
      <c r="N2871" s="3">
        <f ca="1">IF(L2870="买",E2871/E2870-1,0)-IF(M2871=1,计算结果!B$17,0)</f>
        <v>-1.6648235047971305E-3</v>
      </c>
      <c r="O2871" s="2">
        <f t="shared" ca="1" si="179"/>
        <v>2.9359714888015858</v>
      </c>
      <c r="P2871" s="3">
        <f ca="1">1-O2871/MAX(O$2:O2871)</f>
        <v>0.47968285261451082</v>
      </c>
    </row>
    <row r="2872" spans="1:16" x14ac:dyDescent="0.15">
      <c r="A2872" s="1">
        <v>42674</v>
      </c>
      <c r="B2872">
        <v>3332.41</v>
      </c>
      <c r="C2872">
        <v>3340.47</v>
      </c>
      <c r="D2872">
        <v>3317.33</v>
      </c>
      <c r="E2872" s="2">
        <v>3336.28</v>
      </c>
      <c r="F2872" s="16">
        <v>80701825024</v>
      </c>
      <c r="G2872" s="3">
        <f t="shared" si="176"/>
        <v>-1.1526497471655572E-3</v>
      </c>
      <c r="H2872" s="3">
        <f>1-E2872/MAX(E$2:E2872)</f>
        <v>0.43233512556999931</v>
      </c>
      <c r="I2872" s="32">
        <v>507.31578947368433</v>
      </c>
      <c r="J2872" s="32">
        <v>626.31578947368439</v>
      </c>
      <c r="K2872" s="34">
        <f ca="1">IF(ROW()&gt;计算结果!B$18+1,SUM(OFFSET(I2872,0,0,-计算结果!B$18,1))-SUM(OFFSET(J2872,0,0,-计算结果!B$18,1)),SUM(OFFSET(I2872,0,0,-ROW(),1))-SUM(OFFSET(J2872,0,0,-ROW(),1)))</f>
        <v>1421.0000000000146</v>
      </c>
      <c r="L2872" s="35" t="str">
        <f t="shared" ca="1" si="177"/>
        <v>买</v>
      </c>
      <c r="M2872" s="4" t="str">
        <f t="shared" ca="1" si="178"/>
        <v/>
      </c>
      <c r="N2872" s="3">
        <f ca="1">IF(L2871="买",E2872/E2871-1,0)-IF(M2872=1,计算结果!B$17,0)</f>
        <v>-1.1526497471655572E-3</v>
      </c>
      <c r="O2872" s="2">
        <f t="shared" ca="1" si="179"/>
        <v>2.9325873420073334</v>
      </c>
      <c r="P2872" s="3">
        <f ca="1">1-O2872/MAX(O$2:O2872)</f>
        <v>0.48028259604289059</v>
      </c>
    </row>
    <row r="2873" spans="1:16" x14ac:dyDescent="0.15">
      <c r="A2873" s="1">
        <v>42675</v>
      </c>
      <c r="B2873">
        <v>3338.71</v>
      </c>
      <c r="C2873">
        <v>3359.39</v>
      </c>
      <c r="D2873">
        <v>3334.46</v>
      </c>
      <c r="E2873" s="2">
        <v>3359.05</v>
      </c>
      <c r="F2873" s="16">
        <v>84717682688</v>
      </c>
      <c r="G2873" s="3">
        <f t="shared" si="176"/>
        <v>6.8249667294111305E-3</v>
      </c>
      <c r="H2873" s="3">
        <f>1-E2873/MAX(E$2:E2873)</f>
        <v>0.42846083168855909</v>
      </c>
      <c r="I2873" s="32">
        <v>1039.979827089337</v>
      </c>
      <c r="J2873" s="32">
        <v>130.97982708933705</v>
      </c>
      <c r="K2873" s="34">
        <f ca="1">IF(ROW()&gt;计算结果!B$18+1,SUM(OFFSET(I2873,0,0,-计算结果!B$18,1))-SUM(OFFSET(J2873,0,0,-计算结果!B$18,1)),SUM(OFFSET(I2873,0,0,-ROW(),1))-SUM(OFFSET(J2873,0,0,-ROW(),1)))</f>
        <v>2548.0000000000073</v>
      </c>
      <c r="L2873" s="35" t="str">
        <f t="shared" ca="1" si="177"/>
        <v>买</v>
      </c>
      <c r="M2873" s="4" t="str">
        <f t="shared" ca="1" si="178"/>
        <v/>
      </c>
      <c r="N2873" s="3">
        <f ca="1">IF(L2872="买",E2873/E2872-1,0)-IF(M2873=1,计算结果!B$17,0)</f>
        <v>6.8249667294111305E-3</v>
      </c>
      <c r="O2873" s="2">
        <f t="shared" ca="1" si="179"/>
        <v>2.9526021530476259</v>
      </c>
      <c r="P2873" s="3">
        <f ca="1">1-O2873/MAX(O$2:O2873)</f>
        <v>0.47673554205218738</v>
      </c>
    </row>
    <row r="2874" spans="1:16" x14ac:dyDescent="0.15">
      <c r="A2874" s="1">
        <v>42676</v>
      </c>
      <c r="B2874">
        <v>3350.71</v>
      </c>
      <c r="C2874">
        <v>3356.4</v>
      </c>
      <c r="D2874">
        <v>3331.38</v>
      </c>
      <c r="E2874" s="2">
        <v>3333.35</v>
      </c>
      <c r="F2874" s="16">
        <v>100348993536</v>
      </c>
      <c r="G2874" s="3">
        <f t="shared" si="176"/>
        <v>-7.650972745270268E-3</v>
      </c>
      <c r="H2874" s="3">
        <f>1-E2874/MAX(E$2:E2874)</f>
        <v>0.43283366228816444</v>
      </c>
      <c r="I2874" s="32">
        <v>318.375</v>
      </c>
      <c r="J2874" s="32">
        <v>884.375</v>
      </c>
      <c r="K2874" s="34">
        <f ca="1">IF(ROW()&gt;计算结果!B$18+1,SUM(OFFSET(I2874,0,0,-计算结果!B$18,1))-SUM(OFFSET(J2874,0,0,-计算结果!B$18,1)),SUM(OFFSET(I2874,0,0,-ROW(),1))-SUM(OFFSET(J2874,0,0,-ROW(),1)))</f>
        <v>2376.0000000000146</v>
      </c>
      <c r="L2874" s="35" t="str">
        <f t="shared" ca="1" si="177"/>
        <v>买</v>
      </c>
      <c r="M2874" s="4" t="str">
        <f t="shared" ca="1" si="178"/>
        <v/>
      </c>
      <c r="N2874" s="3">
        <f ca="1">IF(L2873="买",E2874/E2873-1,0)-IF(M2874=1,计算结果!B$17,0)</f>
        <v>-7.650972745270268E-3</v>
      </c>
      <c r="O2874" s="2">
        <f t="shared" ca="1" si="179"/>
        <v>2.930011874447032</v>
      </c>
      <c r="P2874" s="3">
        <f ca="1">1-O2874/MAX(O$2:O2874)</f>
        <v>0.48073902415851477</v>
      </c>
    </row>
    <row r="2875" spans="1:16" x14ac:dyDescent="0.15">
      <c r="A2875" s="1">
        <v>42677</v>
      </c>
      <c r="B2875">
        <v>3326.9</v>
      </c>
      <c r="C2875">
        <v>3379.99</v>
      </c>
      <c r="D2875">
        <v>3324.84</v>
      </c>
      <c r="E2875" s="2">
        <v>3365.08</v>
      </c>
      <c r="F2875" s="16">
        <v>137386467328</v>
      </c>
      <c r="G2875" s="3">
        <f t="shared" si="176"/>
        <v>9.5189524052379237E-3</v>
      </c>
      <c r="H2875" s="3">
        <f>1-E2875/MAX(E$2:E2875)</f>
        <v>0.42743483291363238</v>
      </c>
      <c r="I2875" s="32">
        <v>871.48314606741576</v>
      </c>
      <c r="J2875" s="32">
        <v>313.48314606741576</v>
      </c>
      <c r="K2875" s="34">
        <f ca="1">IF(ROW()&gt;计算结果!B$18+1,SUM(OFFSET(I2875,0,0,-计算结果!B$18,1))-SUM(OFFSET(J2875,0,0,-计算结果!B$18,1)),SUM(OFFSET(I2875,0,0,-ROW(),1))-SUM(OFFSET(J2875,0,0,-ROW(),1)))</f>
        <v>2760</v>
      </c>
      <c r="L2875" s="35" t="str">
        <f t="shared" ca="1" si="177"/>
        <v>买</v>
      </c>
      <c r="M2875" s="4" t="str">
        <f t="shared" ca="1" si="178"/>
        <v/>
      </c>
      <c r="N2875" s="3">
        <f ca="1">IF(L2874="买",E2875/E2874-1,0)-IF(M2875=1,计算结果!B$17,0)</f>
        <v>9.5189524052379237E-3</v>
      </c>
      <c r="O2875" s="2">
        <f t="shared" ca="1" si="179"/>
        <v>2.9579025180266751</v>
      </c>
      <c r="P2875" s="3">
        <f ca="1">1-O2875/MAX(O$2:O2875)</f>
        <v>0.47579620364358233</v>
      </c>
    </row>
    <row r="2876" spans="1:16" x14ac:dyDescent="0.15">
      <c r="A2876" s="1">
        <v>42678</v>
      </c>
      <c r="B2876">
        <v>3362.21</v>
      </c>
      <c r="C2876">
        <v>3377.64</v>
      </c>
      <c r="D2876">
        <v>3348.43</v>
      </c>
      <c r="E2876" s="2">
        <v>3354.17</v>
      </c>
      <c r="F2876" s="16">
        <v>110813765632</v>
      </c>
      <c r="G2876" s="3">
        <f t="shared" si="176"/>
        <v>-3.2421220297882414E-3</v>
      </c>
      <c r="H2876" s="3">
        <f>1-E2876/MAX(E$2:E2876)</f>
        <v>0.42929115905533244</v>
      </c>
      <c r="I2876" s="32">
        <v>473.64705882352951</v>
      </c>
      <c r="J2876" s="32">
        <v>717.64705882352951</v>
      </c>
      <c r="K2876" s="34">
        <f ca="1">IF(ROW()&gt;计算结果!B$18+1,SUM(OFFSET(I2876,0,0,-计算结果!B$18,1))-SUM(OFFSET(J2876,0,0,-计算结果!B$18,1)),SUM(OFFSET(I2876,0,0,-ROW(),1))-SUM(OFFSET(J2876,0,0,-ROW(),1)))</f>
        <v>2718</v>
      </c>
      <c r="L2876" s="35" t="str">
        <f t="shared" ca="1" si="177"/>
        <v>买</v>
      </c>
      <c r="M2876" s="4" t="str">
        <f t="shared" ca="1" si="178"/>
        <v/>
      </c>
      <c r="N2876" s="3">
        <f ca="1">IF(L2875="买",E2876/E2875-1,0)-IF(M2876=1,计算结果!B$17,0)</f>
        <v>-3.2421220297882414E-3</v>
      </c>
      <c r="O2876" s="2">
        <f t="shared" ca="1" si="179"/>
        <v>2.9483126371110147</v>
      </c>
      <c r="P2876" s="3">
        <f ca="1">1-O2876/MAX(O$2:O2876)</f>
        <v>0.4774957363198481</v>
      </c>
    </row>
    <row r="2877" spans="1:16" x14ac:dyDescent="0.15">
      <c r="A2877" s="1">
        <v>42681</v>
      </c>
      <c r="B2877">
        <v>3353.44</v>
      </c>
      <c r="C2877">
        <v>3362.74</v>
      </c>
      <c r="D2877">
        <v>3342.31</v>
      </c>
      <c r="E2877" s="2">
        <v>3356.59</v>
      </c>
      <c r="F2877" s="16">
        <v>94370873344</v>
      </c>
      <c r="G2877" s="3">
        <f t="shared" si="176"/>
        <v>7.2148996622112271E-4</v>
      </c>
      <c r="H2877" s="3">
        <f>1-E2877/MAX(E$2:E2877)</f>
        <v>0.42887939835295719</v>
      </c>
      <c r="I2877" s="32">
        <v>595.36363636363592</v>
      </c>
      <c r="J2877" s="32">
        <v>536.36363636363592</v>
      </c>
      <c r="K2877" s="34">
        <f ca="1">IF(ROW()&gt;计算结果!B$18+1,SUM(OFFSET(I2877,0,0,-计算结果!B$18,1))-SUM(OFFSET(J2877,0,0,-计算结果!B$18,1)),SUM(OFFSET(I2877,0,0,-ROW(),1))-SUM(OFFSET(J2877,0,0,-ROW(),1)))</f>
        <v>2588</v>
      </c>
      <c r="L2877" s="35" t="str">
        <f t="shared" ca="1" si="177"/>
        <v>买</v>
      </c>
      <c r="M2877" s="4" t="str">
        <f t="shared" ca="1" si="178"/>
        <v/>
      </c>
      <c r="N2877" s="3">
        <f ca="1">IF(L2876="买",E2877/E2876-1,0)-IF(M2877=1,计算结果!B$17,0)</f>
        <v>7.2148996622112271E-4</v>
      </c>
      <c r="O2877" s="2">
        <f t="shared" ca="1" si="179"/>
        <v>2.9504398150959732</v>
      </c>
      <c r="P2877" s="3">
        <f ca="1">1-O2877/MAX(O$2:O2877)</f>
        <v>0.47711875473629506</v>
      </c>
    </row>
    <row r="2878" spans="1:16" x14ac:dyDescent="0.15">
      <c r="A2878" s="1">
        <v>42682</v>
      </c>
      <c r="B2878">
        <v>3367.7</v>
      </c>
      <c r="C2878">
        <v>3383.92</v>
      </c>
      <c r="D2878">
        <v>3361.13</v>
      </c>
      <c r="E2878" s="2">
        <v>3371.12</v>
      </c>
      <c r="F2878" s="16">
        <v>105138257920</v>
      </c>
      <c r="G2878" s="3">
        <f t="shared" si="176"/>
        <v>4.3287979765178619E-3</v>
      </c>
      <c r="H2878" s="3">
        <f>1-E2878/MAX(E$2:E2878)</f>
        <v>0.42640713264819985</v>
      </c>
      <c r="I2878" s="32">
        <v>844.98692810457521</v>
      </c>
      <c r="J2878" s="32">
        <v>333.98692810457521</v>
      </c>
      <c r="K2878" s="34">
        <f ca="1">IF(ROW()&gt;计算结果!B$18+1,SUM(OFFSET(I2878,0,0,-计算结果!B$18,1))-SUM(OFFSET(J2878,0,0,-计算结果!B$18,1)),SUM(OFFSET(I2878,0,0,-ROW(),1))-SUM(OFFSET(J2878,0,0,-ROW(),1)))</f>
        <v>3754.0000000000073</v>
      </c>
      <c r="L2878" s="35" t="str">
        <f t="shared" ca="1" si="177"/>
        <v>买</v>
      </c>
      <c r="M2878" s="4" t="str">
        <f t="shared" ca="1" si="178"/>
        <v/>
      </c>
      <c r="N2878" s="3">
        <f ca="1">IF(L2877="买",E2878/E2877-1,0)-IF(M2878=1,计算结果!B$17,0)</f>
        <v>4.3287979765178619E-3</v>
      </c>
      <c r="O2878" s="2">
        <f t="shared" ca="1" si="179"/>
        <v>2.9632116729973985</v>
      </c>
      <c r="P2878" s="3">
        <f ca="1">1-O2878/MAX(O$2:O2878)</f>
        <v>0.47485530745983839</v>
      </c>
    </row>
    <row r="2879" spans="1:16" x14ac:dyDescent="0.15">
      <c r="A2879" s="1">
        <v>42683</v>
      </c>
      <c r="B2879">
        <v>3370.6</v>
      </c>
      <c r="C2879">
        <v>3373.1</v>
      </c>
      <c r="D2879">
        <v>3322.08</v>
      </c>
      <c r="E2879" s="2">
        <v>3353.05</v>
      </c>
      <c r="F2879" s="16">
        <v>145186914304</v>
      </c>
      <c r="G2879" s="3">
        <f t="shared" si="176"/>
        <v>-5.3602363606159997E-3</v>
      </c>
      <c r="H2879" s="3">
        <f>1-E2879/MAX(E$2:E2879)</f>
        <v>0.42948172599196888</v>
      </c>
      <c r="I2879" s="32">
        <v>276.85714285714283</v>
      </c>
      <c r="J2879" s="32">
        <v>922.85714285714289</v>
      </c>
      <c r="K2879" s="34">
        <f ca="1">IF(ROW()&gt;计算结果!B$18+1,SUM(OFFSET(I2879,0,0,-计算结果!B$18,1))-SUM(OFFSET(J2879,0,0,-计算结果!B$18,1)),SUM(OFFSET(I2879,0,0,-ROW(),1))-SUM(OFFSET(J2879,0,0,-ROW(),1)))</f>
        <v>2956.0000000000146</v>
      </c>
      <c r="L2879" s="35" t="str">
        <f t="shared" ca="1" si="177"/>
        <v>买</v>
      </c>
      <c r="M2879" s="4" t="str">
        <f t="shared" ca="1" si="178"/>
        <v/>
      </c>
      <c r="N2879" s="3">
        <f ca="1">IF(L2878="买",E2879/E2878-1,0)-IF(M2879=1,计算结果!B$17,0)</f>
        <v>-5.3602363606159997E-3</v>
      </c>
      <c r="O2879" s="2">
        <f t="shared" ca="1" si="179"/>
        <v>2.9473281580435962</v>
      </c>
      <c r="P2879" s="3">
        <f ca="1">1-O2879/MAX(O$2:O2879)</f>
        <v>0.47767020713537667</v>
      </c>
    </row>
    <row r="2880" spans="1:16" x14ac:dyDescent="0.15">
      <c r="A2880" s="1">
        <v>42684</v>
      </c>
      <c r="B2880">
        <v>3374.91</v>
      </c>
      <c r="C2880">
        <v>3403.02</v>
      </c>
      <c r="D2880">
        <v>3374.91</v>
      </c>
      <c r="E2880" s="2">
        <v>3390.61</v>
      </c>
      <c r="F2880" s="16">
        <v>133277401088</v>
      </c>
      <c r="G2880" s="3">
        <f t="shared" si="176"/>
        <v>1.1201741697857148E-2</v>
      </c>
      <c r="H2880" s="3">
        <f>1-E2880/MAX(E$2:E2880)</f>
        <v>0.42309092765262368</v>
      </c>
      <c r="I2880" s="32">
        <v>1131.0082304526748</v>
      </c>
      <c r="J2880" s="32">
        <v>86.008230452674752</v>
      </c>
      <c r="K2880" s="34">
        <f ca="1">IF(ROW()&gt;计算结果!B$18+1,SUM(OFFSET(I2880,0,0,-计算结果!B$18,1))-SUM(OFFSET(J2880,0,0,-计算结果!B$18,1)),SUM(OFFSET(I2880,0,0,-ROW(),1))-SUM(OFFSET(J2880,0,0,-ROW(),1)))</f>
        <v>3113.0000000000146</v>
      </c>
      <c r="L2880" s="35" t="str">
        <f t="shared" ca="1" si="177"/>
        <v>买</v>
      </c>
      <c r="M2880" s="4" t="str">
        <f t="shared" ca="1" si="178"/>
        <v/>
      </c>
      <c r="N2880" s="3">
        <f ca="1">IF(L2879="买",E2880/E2879-1,0)-IF(M2880=1,计算结果!B$17,0)</f>
        <v>1.1201741697857148E-2</v>
      </c>
      <c r="O2880" s="2">
        <f t="shared" ca="1" si="179"/>
        <v>2.9803433667688215</v>
      </c>
      <c r="P2880" s="3">
        <f ca="1">1-O2880/MAX(O$2:O2880)</f>
        <v>0.47181920371461195</v>
      </c>
    </row>
    <row r="2881" spans="1:16" x14ac:dyDescent="0.15">
      <c r="A2881" s="1">
        <v>42685</v>
      </c>
      <c r="B2881">
        <v>3387.95</v>
      </c>
      <c r="C2881">
        <v>3422.67</v>
      </c>
      <c r="D2881">
        <v>3382.89</v>
      </c>
      <c r="E2881" s="2">
        <v>3417.22</v>
      </c>
      <c r="F2881" s="16">
        <v>190647271424</v>
      </c>
      <c r="G2881" s="3">
        <f t="shared" si="176"/>
        <v>7.8481453189838124E-3</v>
      </c>
      <c r="H2881" s="3">
        <f>1-E2881/MAX(E$2:E2881)</f>
        <v>0.41856326141700129</v>
      </c>
      <c r="I2881" s="32">
        <v>802.85046728971975</v>
      </c>
      <c r="J2881" s="32">
        <v>387.85046728971975</v>
      </c>
      <c r="K2881" s="34">
        <f ca="1">IF(ROW()&gt;计算结果!B$18+1,SUM(OFFSET(I2881,0,0,-计算结果!B$18,1))-SUM(OFFSET(J2881,0,0,-计算结果!B$18,1)),SUM(OFFSET(I2881,0,0,-ROW(),1))-SUM(OFFSET(J2881,0,0,-ROW(),1)))</f>
        <v>4397.0000000000146</v>
      </c>
      <c r="L2881" s="35" t="str">
        <f t="shared" ca="1" si="177"/>
        <v>买</v>
      </c>
      <c r="M2881" s="4" t="str">
        <f t="shared" ca="1" si="178"/>
        <v/>
      </c>
      <c r="N2881" s="3">
        <f ca="1">IF(L2880="买",E2881/E2880-1,0)-IF(M2881=1,计算结果!B$17,0)</f>
        <v>7.8481453189838124E-3</v>
      </c>
      <c r="O2881" s="2">
        <f t="shared" ca="1" si="179"/>
        <v>3.0037335346116927</v>
      </c>
      <c r="P2881" s="3">
        <f ca="1">1-O2881/MAX(O$2:O2881)</f>
        <v>0.46767396407066764</v>
      </c>
    </row>
    <row r="2882" spans="1:16" x14ac:dyDescent="0.15">
      <c r="A2882" s="1">
        <v>42688</v>
      </c>
      <c r="B2882">
        <v>3409.22</v>
      </c>
      <c r="C2882">
        <v>3452.62</v>
      </c>
      <c r="D2882">
        <v>3408.14</v>
      </c>
      <c r="E2882" s="2">
        <v>3430.25</v>
      </c>
      <c r="F2882" s="16">
        <v>208353312768</v>
      </c>
      <c r="G2882" s="3">
        <f t="shared" si="176"/>
        <v>3.8130410099437295E-3</v>
      </c>
      <c r="H2882" s="3">
        <f>1-E2882/MAX(E$2:E2882)</f>
        <v>0.41634621928809634</v>
      </c>
      <c r="I2882" s="32">
        <v>691.2439024390244</v>
      </c>
      <c r="J2882" s="32">
        <v>490.2439024390244</v>
      </c>
      <c r="K2882" s="34">
        <f ca="1">IF(ROW()&gt;计算结果!B$18+1,SUM(OFFSET(I2882,0,0,-计算结果!B$18,1))-SUM(OFFSET(J2882,0,0,-计算结果!B$18,1)),SUM(OFFSET(I2882,0,0,-ROW(),1))-SUM(OFFSET(J2882,0,0,-ROW(),1)))</f>
        <v>4564.0000000000146</v>
      </c>
      <c r="L2882" s="35" t="str">
        <f t="shared" ca="1" si="177"/>
        <v>买</v>
      </c>
      <c r="M2882" s="4" t="str">
        <f t="shared" ca="1" si="178"/>
        <v/>
      </c>
      <c r="N2882" s="3">
        <f ca="1">IF(L2881="买",E2882/E2881-1,0)-IF(M2882=1,计算结果!B$17,0)</f>
        <v>3.8130410099437295E-3</v>
      </c>
      <c r="O2882" s="2">
        <f t="shared" ca="1" si="179"/>
        <v>3.0151868937621105</v>
      </c>
      <c r="P2882" s="3">
        <f ca="1">1-O2882/MAX(O$2:O2882)</f>
        <v>0.46564418306500832</v>
      </c>
    </row>
    <row r="2883" spans="1:16" x14ac:dyDescent="0.15">
      <c r="A2883" s="1">
        <v>42689</v>
      </c>
      <c r="B2883">
        <v>3428.87</v>
      </c>
      <c r="C2883">
        <v>3434.92</v>
      </c>
      <c r="D2883">
        <v>3415.99</v>
      </c>
      <c r="E2883" s="2">
        <v>3429.87</v>
      </c>
      <c r="F2883" s="16">
        <v>135206772736</v>
      </c>
      <c r="G2883" s="3">
        <f t="shared" ref="G2883:G2891" si="180">E2883/E2882-1</f>
        <v>-1.1077909773338224E-4</v>
      </c>
      <c r="H2883" s="3">
        <f>1-E2883/MAX(E$2:E2883)</f>
        <v>0.4164108759273123</v>
      </c>
      <c r="I2883" s="32">
        <v>658.66666666666652</v>
      </c>
      <c r="J2883" s="32">
        <v>506.66666666666652</v>
      </c>
      <c r="K2883" s="34">
        <f ca="1">IF(ROW()&gt;计算结果!B$18+1,SUM(OFFSET(I2883,0,0,-计算结果!B$18,1))-SUM(OFFSET(J2883,0,0,-计算结果!B$18,1)),SUM(OFFSET(I2883,0,0,-ROW(),1))-SUM(OFFSET(J2883,0,0,-ROW(),1)))</f>
        <v>5177.0000000000146</v>
      </c>
      <c r="L2883" s="35" t="str">
        <f t="shared" ca="1" si="177"/>
        <v>买</v>
      </c>
      <c r="M2883" s="4" t="str">
        <f t="shared" ca="1" si="178"/>
        <v/>
      </c>
      <c r="N2883" s="3">
        <f ca="1">IF(L2882="买",E2883/E2882-1,0)-IF(M2883=1,计算结果!B$17,0)</f>
        <v>-1.1077909773338224E-4</v>
      </c>
      <c r="O2883" s="2">
        <f t="shared" ca="1" si="179"/>
        <v>3.0148528740785219</v>
      </c>
      <c r="P2883" s="3">
        <f ca="1">1-O2883/MAX(O$2:O2883)</f>
        <v>0.46570337852027699</v>
      </c>
    </row>
    <row r="2884" spans="1:16" x14ac:dyDescent="0.15">
      <c r="A2884" s="1">
        <v>42690</v>
      </c>
      <c r="B2884">
        <v>3432.43</v>
      </c>
      <c r="C2884">
        <v>3435.64</v>
      </c>
      <c r="D2884">
        <v>3419.24</v>
      </c>
      <c r="E2884" s="2">
        <v>3429.59</v>
      </c>
      <c r="F2884" s="16">
        <v>128944603136</v>
      </c>
      <c r="G2884" s="3">
        <f t="shared" si="180"/>
        <v>-8.1635747127384306E-5</v>
      </c>
      <c r="H2884" s="3">
        <f>1-E2884/MAX(E$2:E2884)</f>
        <v>0.41645851766147146</v>
      </c>
      <c r="I2884" s="32">
        <v>522</v>
      </c>
      <c r="J2884" s="32">
        <v>600</v>
      </c>
      <c r="K2884" s="34">
        <f ca="1">IF(ROW()&gt;计算结果!B$18+1,SUM(OFFSET(I2884,0,0,-计算结果!B$18,1))-SUM(OFFSET(J2884,0,0,-计算结果!B$18,1)),SUM(OFFSET(I2884,0,0,-ROW(),1))-SUM(OFFSET(J2884,0,0,-ROW(),1)))</f>
        <v>5706.0000000000218</v>
      </c>
      <c r="L2884" s="35" t="str">
        <f t="shared" ref="L2884:L2891" ca="1" si="181">(IF(K2884&lt;0,"卖","买"))</f>
        <v>买</v>
      </c>
      <c r="M2884" s="4" t="str">
        <f t="shared" ref="M2884:M2891" ca="1" si="182">IF(L2883&lt;&gt;L2884,1,"")</f>
        <v/>
      </c>
      <c r="N2884" s="3">
        <f ca="1">IF(L2883="买",E2884/E2883-1,0)-IF(M2884=1,计算结果!B$17,0)</f>
        <v>-8.1635747127384306E-5</v>
      </c>
      <c r="O2884" s="2">
        <f t="shared" ref="O2884:O2891" ca="1" si="183">IFERROR(O2883*(1+N2884),O2883)</f>
        <v>3.0146067543116675</v>
      </c>
      <c r="P2884" s="3">
        <f ca="1">1-O2884/MAX(O$2:O2884)</f>
        <v>0.46574699622415905</v>
      </c>
    </row>
    <row r="2885" spans="1:16" x14ac:dyDescent="0.15">
      <c r="A2885" s="1">
        <v>42691</v>
      </c>
      <c r="B2885">
        <v>3423.47</v>
      </c>
      <c r="C2885">
        <v>3437.67</v>
      </c>
      <c r="D2885">
        <v>3412.88</v>
      </c>
      <c r="E2885" s="2">
        <v>3436.53</v>
      </c>
      <c r="F2885" s="16">
        <v>121576882176</v>
      </c>
      <c r="G2885" s="3">
        <f t="shared" si="180"/>
        <v>2.0235654990830021E-3</v>
      </c>
      <c r="H2885" s="3">
        <f>1-E2885/MAX(E$2:E2885)</f>
        <v>0.41527768325052739</v>
      </c>
      <c r="I2885" s="32">
        <v>503.45454545454555</v>
      </c>
      <c r="J2885" s="32">
        <v>645.4545454545455</v>
      </c>
      <c r="K2885" s="34">
        <f ca="1">IF(ROW()&gt;计算结果!B$18+1,SUM(OFFSET(I2885,0,0,-计算结果!B$18,1))-SUM(OFFSET(J2885,0,0,-计算结果!B$18,1)),SUM(OFFSET(I2885,0,0,-ROW(),1))-SUM(OFFSET(J2885,0,0,-ROW(),1)))</f>
        <v>4779.0000000000146</v>
      </c>
      <c r="L2885" s="35" t="str">
        <f t="shared" ca="1" si="181"/>
        <v>买</v>
      </c>
      <c r="M2885" s="4" t="str">
        <f t="shared" ca="1" si="182"/>
        <v/>
      </c>
      <c r="N2885" s="3">
        <f ca="1">IF(L2884="买",E2885/E2884-1,0)-IF(M2885=1,计算结果!B$17,0)</f>
        <v>2.0235654990830021E-3</v>
      </c>
      <c r="O2885" s="2">
        <f t="shared" ca="1" si="183"/>
        <v>3.020707008532995</v>
      </c>
      <c r="P2885" s="3">
        <f ca="1">1-O2885/MAX(O$2:O2885)</f>
        <v>0.46466590027793686</v>
      </c>
    </row>
    <row r="2886" spans="1:16" x14ac:dyDescent="0.15">
      <c r="A2886" s="1">
        <v>42692</v>
      </c>
      <c r="B2886">
        <v>3437.49</v>
      </c>
      <c r="C2886">
        <v>3443.12</v>
      </c>
      <c r="D2886">
        <v>3413.27</v>
      </c>
      <c r="E2886" s="2">
        <v>3417.46</v>
      </c>
      <c r="F2886" s="16">
        <v>117345607680</v>
      </c>
      <c r="G2886" s="3">
        <f t="shared" si="180"/>
        <v>-5.5492022476161251E-3</v>
      </c>
      <c r="H2886" s="3">
        <f>1-E2886/MAX(E$2:E2886)</f>
        <v>0.41852242564486486</v>
      </c>
      <c r="I2886" s="32">
        <v>401.91666666666674</v>
      </c>
      <c r="J2886" s="32">
        <v>772.91666666666674</v>
      </c>
      <c r="K2886" s="34">
        <f ca="1">IF(ROW()&gt;计算结果!B$18+1,SUM(OFFSET(I2886,0,0,-计算结果!B$18,1))-SUM(OFFSET(J2886,0,0,-计算结果!B$18,1)),SUM(OFFSET(I2886,0,0,-ROW(),1))-SUM(OFFSET(J2886,0,0,-ROW(),1)))</f>
        <v>4048.0000000000146</v>
      </c>
      <c r="L2886" s="35" t="str">
        <f t="shared" ca="1" si="181"/>
        <v>买</v>
      </c>
      <c r="M2886" s="4" t="str">
        <f t="shared" ca="1" si="182"/>
        <v/>
      </c>
      <c r="N2886" s="3">
        <f ca="1">IF(L2885="买",E2886/E2885-1,0)-IF(M2886=1,计算结果!B$17,0)</f>
        <v>-5.5492022476161251E-3</v>
      </c>
      <c r="O2886" s="2">
        <f t="shared" ca="1" si="183"/>
        <v>3.0039444944118538</v>
      </c>
      <c r="P2886" s="3">
        <f ca="1">1-O2886/MAX(O$2:O2886)</f>
        <v>0.46763657746734011</v>
      </c>
    </row>
    <row r="2887" spans="1:16" x14ac:dyDescent="0.15">
      <c r="A2887" s="1">
        <v>42695</v>
      </c>
      <c r="B2887">
        <v>3412.65</v>
      </c>
      <c r="C2887">
        <v>3463.14</v>
      </c>
      <c r="D2887">
        <v>3412.08</v>
      </c>
      <c r="E2887" s="2">
        <v>3441.11</v>
      </c>
      <c r="F2887" s="16">
        <v>147542589440</v>
      </c>
      <c r="G2887" s="3">
        <f t="shared" si="180"/>
        <v>6.9203443493119909E-3</v>
      </c>
      <c r="H2887" s="3">
        <f>1-E2887/MAX(E$2:E2887)</f>
        <v>0.41449840059892462</v>
      </c>
      <c r="I2887" s="32">
        <v>728.6111111111112</v>
      </c>
      <c r="J2887" s="32">
        <v>423.6111111111112</v>
      </c>
      <c r="K2887" s="34">
        <f ca="1">IF(ROW()&gt;计算结果!B$18+1,SUM(OFFSET(I2887,0,0,-计算结果!B$18,1))-SUM(OFFSET(J2887,0,0,-计算结果!B$18,1)),SUM(OFFSET(I2887,0,0,-ROW(),1))-SUM(OFFSET(J2887,0,0,-ROW(),1)))</f>
        <v>4094.0000000000146</v>
      </c>
      <c r="L2887" s="35" t="str">
        <f t="shared" ca="1" si="181"/>
        <v>买</v>
      </c>
      <c r="M2887" s="4" t="str">
        <f t="shared" ca="1" si="182"/>
        <v/>
      </c>
      <c r="N2887" s="3">
        <f ca="1">IF(L2886="买",E2887/E2886-1,0)-IF(M2887=1,计算结果!B$17,0)</f>
        <v>6.9203443493119909E-3</v>
      </c>
      <c r="O2887" s="2">
        <f t="shared" ca="1" si="183"/>
        <v>3.0247328247194036</v>
      </c>
      <c r="P2887" s="3">
        <f ca="1">1-O2887/MAX(O$2:O2887)</f>
        <v>0.46395243926443586</v>
      </c>
    </row>
    <row r="2888" spans="1:16" x14ac:dyDescent="0.15">
      <c r="A2888" s="1">
        <v>42696</v>
      </c>
      <c r="B2888">
        <v>3443.22</v>
      </c>
      <c r="C2888">
        <v>3469.22</v>
      </c>
      <c r="D2888">
        <v>3443.22</v>
      </c>
      <c r="E2888" s="2">
        <v>3468.36</v>
      </c>
      <c r="F2888" s="16">
        <v>167250673664</v>
      </c>
      <c r="G2888" s="3">
        <f t="shared" si="180"/>
        <v>7.9189563832600118E-3</v>
      </c>
      <c r="H2888" s="3">
        <f>1-E2888/MAX(E$2:E2888)</f>
        <v>0.40986183897093853</v>
      </c>
      <c r="I2888" s="32">
        <v>914.03112840466929</v>
      </c>
      <c r="J2888" s="32">
        <v>256.03112840466929</v>
      </c>
      <c r="K2888" s="34">
        <f ca="1">IF(ROW()&gt;计算结果!B$18+1,SUM(OFFSET(I2888,0,0,-计算结果!B$18,1))-SUM(OFFSET(J2888,0,0,-计算结果!B$18,1)),SUM(OFFSET(I2888,0,0,-ROW(),1))-SUM(OFFSET(J2888,0,0,-ROW(),1)))</f>
        <v>5122.0000000000146</v>
      </c>
      <c r="L2888" s="35" t="str">
        <f t="shared" ca="1" si="181"/>
        <v>买</v>
      </c>
      <c r="M2888" s="4" t="str">
        <f t="shared" ca="1" si="182"/>
        <v/>
      </c>
      <c r="N2888" s="3">
        <f ca="1">IF(L2887="买",E2888/E2887-1,0)-IF(M2888=1,计算结果!B$17,0)</f>
        <v>7.9189563832600118E-3</v>
      </c>
      <c r="O2888" s="2">
        <f t="shared" ca="1" si="183"/>
        <v>3.0486855520293714</v>
      </c>
      <c r="P2888" s="3">
        <f ca="1">1-O2888/MAX(O$2:O2888)</f>
        <v>0.45970750201161792</v>
      </c>
    </row>
    <row r="2889" spans="1:16" x14ac:dyDescent="0.15">
      <c r="A2889" s="1">
        <v>42697</v>
      </c>
      <c r="B2889">
        <v>3473.9</v>
      </c>
      <c r="C2889">
        <v>3492.96</v>
      </c>
      <c r="D2889">
        <v>3465.76</v>
      </c>
      <c r="E2889" s="2">
        <v>3474.73</v>
      </c>
      <c r="F2889" s="16">
        <v>171247108096</v>
      </c>
      <c r="G2889" s="3">
        <f t="shared" si="180"/>
        <v>1.8366028901266596E-3</v>
      </c>
      <c r="H2889" s="3">
        <f>1-E2889/MAX(E$2:E2889)</f>
        <v>0.4087779895188185</v>
      </c>
      <c r="I2889" s="32">
        <v>327.98360655737707</v>
      </c>
      <c r="J2889" s="32">
        <v>840.98360655737702</v>
      </c>
      <c r="K2889" s="34">
        <f ca="1">IF(ROW()&gt;计算结果!B$18+1,SUM(OFFSET(I2889,0,0,-计算结果!B$18,1))-SUM(OFFSET(J2889,0,0,-计算结果!B$18,1)),SUM(OFFSET(I2889,0,0,-ROW(),1))-SUM(OFFSET(J2889,0,0,-ROW(),1)))</f>
        <v>3862.0000000000073</v>
      </c>
      <c r="L2889" s="35" t="str">
        <f t="shared" ca="1" si="181"/>
        <v>买</v>
      </c>
      <c r="M2889" s="4" t="str">
        <f t="shared" ca="1" si="182"/>
        <v/>
      </c>
      <c r="N2889" s="3">
        <f ca="1">IF(L2888="买",E2889/E2888-1,0)-IF(M2889=1,计算结果!B$17,0)</f>
        <v>1.8366028901266596E-3</v>
      </c>
      <c r="O2889" s="2">
        <f t="shared" ca="1" si="183"/>
        <v>3.0542847767253161</v>
      </c>
      <c r="P2889" s="3">
        <f ca="1">1-O2889/MAX(O$2:O2889)</f>
        <v>0.45871519924829873</v>
      </c>
    </row>
    <row r="2890" spans="1:16" x14ac:dyDescent="0.15">
      <c r="A2890" s="1">
        <v>42698</v>
      </c>
      <c r="B2890">
        <v>3468.81</v>
      </c>
      <c r="C2890">
        <v>3508.16</v>
      </c>
      <c r="D2890">
        <v>3467.01</v>
      </c>
      <c r="E2890" s="2">
        <v>3488.74</v>
      </c>
      <c r="F2890" s="16">
        <v>165071454208</v>
      </c>
      <c r="G2890" s="3">
        <f t="shared" si="180"/>
        <v>4.0319679514666529E-3</v>
      </c>
      <c r="H2890" s="3">
        <f>1-E2890/MAX(E$2:E2890)</f>
        <v>0.40639420132035664</v>
      </c>
      <c r="I2890" s="32">
        <v>450.31578947368422</v>
      </c>
      <c r="J2890" s="32">
        <v>726.31578947368416</v>
      </c>
      <c r="K2890" s="34">
        <f ca="1">IF(ROW()&gt;计算结果!B$18+1,SUM(OFFSET(I2890,0,0,-计算结果!B$18,1))-SUM(OFFSET(J2890,0,0,-计算结果!B$18,1)),SUM(OFFSET(I2890,0,0,-ROW(),1))-SUM(OFFSET(J2890,0,0,-ROW(),1)))</f>
        <v>2940.0000000000073</v>
      </c>
      <c r="L2890" s="35" t="str">
        <f t="shared" ca="1" si="181"/>
        <v>买</v>
      </c>
      <c r="M2890" s="4" t="str">
        <f t="shared" ca="1" si="182"/>
        <v/>
      </c>
      <c r="N2890" s="3">
        <f ca="1">IF(L2889="买",E2890/E2889-1,0)-IF(M2890=1,计算结果!B$17,0)</f>
        <v>4.0319679514666529E-3</v>
      </c>
      <c r="O2890" s="2">
        <f t="shared" ca="1" si="183"/>
        <v>3.0665995550597249</v>
      </c>
      <c r="P2890" s="3">
        <f ca="1">1-O2890/MAX(O$2:O2890)</f>
        <v>0.45653275627905188</v>
      </c>
    </row>
    <row r="2891" spans="1:16" x14ac:dyDescent="0.15">
      <c r="A2891" s="1">
        <v>42699</v>
      </c>
      <c r="B2891">
        <v>3490.04</v>
      </c>
      <c r="C2891">
        <v>3521.3</v>
      </c>
      <c r="D2891">
        <v>3463.95</v>
      </c>
      <c r="E2891" s="2">
        <v>3521.3</v>
      </c>
      <c r="F2891" s="16">
        <v>166832177152</v>
      </c>
      <c r="G2891" s="3">
        <f t="shared" si="180"/>
        <v>9.3328823586740217E-3</v>
      </c>
      <c r="H2891" s="3">
        <f>1-E2891/MAX(E$2:E2891)</f>
        <v>0.40085414823385279</v>
      </c>
      <c r="I2891" s="32">
        <v>640.05882352941194</v>
      </c>
      <c r="J2891" s="32">
        <v>547.05882352941194</v>
      </c>
      <c r="K2891" s="34">
        <f ca="1">IF(ROW()&gt;计算结果!B$18+1,SUM(OFFSET(I2891,0,0,-计算结果!B$18,1))-SUM(OFFSET(J2891,0,0,-计算结果!B$18,1)),SUM(OFFSET(I2891,0,0,-ROW(),1))-SUM(OFFSET(J2891,0,0,-ROW(),1)))</f>
        <v>3438</v>
      </c>
      <c r="L2891" s="35" t="str">
        <f t="shared" ca="1" si="181"/>
        <v>买</v>
      </c>
      <c r="M2891" s="4" t="str">
        <f t="shared" ca="1" si="182"/>
        <v/>
      </c>
      <c r="N2891" s="3">
        <f ca="1">IF(L2890="买",E2891/E2890-1,0)-IF(M2891=1,计算结果!B$17,0)</f>
        <v>9.3328823586740217E-3</v>
      </c>
      <c r="O2891" s="2">
        <f t="shared" ca="1" si="183"/>
        <v>3.0952197679482594</v>
      </c>
      <c r="P2891" s="3">
        <f ca="1">1-O2891/MAX(O$2:O2891)</f>
        <v>0.45146064042761147</v>
      </c>
    </row>
    <row r="2894" spans="1:16" x14ac:dyDescent="0.15">
      <c r="I2894" s="32">
        <v>-976</v>
      </c>
    </row>
    <row r="2895" spans="1:16" x14ac:dyDescent="0.15">
      <c r="I2895" s="32">
        <v>0.04</v>
      </c>
    </row>
  </sheetData>
  <autoFilter ref="A1:Q2891"/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9"/>
  <sheetViews>
    <sheetView tabSelected="1" topLeftCell="A4" workbookViewId="0">
      <selection activeCell="A41" sqref="A41:XFD60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7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2">
        <f>VLOOKUP(A2,'000300'!A:O,15,FALSE)</f>
        <v>1</v>
      </c>
      <c r="D2" s="37"/>
      <c r="E2" s="40" t="s">
        <v>14</v>
      </c>
      <c r="F2" s="41">
        <v>30</v>
      </c>
      <c r="G2" s="41">
        <v>35</v>
      </c>
      <c r="H2" s="41">
        <v>40</v>
      </c>
      <c r="I2" s="41">
        <v>45</v>
      </c>
      <c r="J2" s="41">
        <v>50</v>
      </c>
      <c r="K2" s="41">
        <v>55</v>
      </c>
      <c r="L2" s="41">
        <v>60</v>
      </c>
      <c r="M2" s="41">
        <v>65</v>
      </c>
      <c r="N2" s="41">
        <v>70</v>
      </c>
      <c r="O2" s="15"/>
      <c r="P2" s="12"/>
      <c r="Q2" s="5"/>
    </row>
    <row r="3" spans="1:17" x14ac:dyDescent="0.15">
      <c r="A3" s="1">
        <v>38716</v>
      </c>
      <c r="B3" s="4">
        <f>VLOOKUP(A3,'000300'!A:E,2,FALSE)</f>
        <v>933.45</v>
      </c>
      <c r="C3" s="36">
        <f ca="1">VLOOKUP(A3,'000300'!A:O,15,FALSE)</f>
        <v>0.90230375208571378</v>
      </c>
      <c r="D3" s="38">
        <v>38716</v>
      </c>
      <c r="E3" s="39">
        <v>-6.1632956693071672E-2</v>
      </c>
      <c r="F3" s="39">
        <v>-9.8205294317776914E-2</v>
      </c>
      <c r="G3" s="39">
        <v>-0.11291633047081107</v>
      </c>
      <c r="H3" s="39">
        <v>-0.14287705780731885</v>
      </c>
      <c r="I3" s="39">
        <v>-0.15031963384646396</v>
      </c>
      <c r="J3" s="39">
        <v>-0.11580459178866165</v>
      </c>
      <c r="K3" s="39">
        <v>-0.11498082964120693</v>
      </c>
      <c r="L3" s="39">
        <v>-0.12684307812563456</v>
      </c>
      <c r="M3" s="39">
        <v>-0.12546139700602033</v>
      </c>
      <c r="N3" s="39">
        <v>-9.7696247914286216E-2</v>
      </c>
      <c r="O3" s="7">
        <f t="shared" ref="O3:O14" ca="1" si="0">$C3/$C2-1</f>
        <v>-9.7696247914286216E-2</v>
      </c>
      <c r="P3" s="7">
        <f t="shared" ref="P3" ca="1" si="1">$C3/$C2-1</f>
        <v>-9.7696247914286216E-2</v>
      </c>
      <c r="Q3" s="10">
        <f t="shared" ref="Q3:Q14" ca="1" si="2">$C3/$C2-1</f>
        <v>-9.7696247914286216E-2</v>
      </c>
    </row>
    <row r="4" spans="1:17" x14ac:dyDescent="0.15">
      <c r="A4" s="1">
        <v>39080</v>
      </c>
      <c r="B4" s="4">
        <f>VLOOKUP(A4,'000300'!A:E,2,FALSE)</f>
        <v>1991.88</v>
      </c>
      <c r="C4" s="36">
        <f ca="1">VLOOKUP(A4,'000300'!A:O,15,FALSE)</f>
        <v>1.9595974659027504</v>
      </c>
      <c r="D4" s="38">
        <v>39080</v>
      </c>
      <c r="E4" s="39">
        <v>1.1338904065563233</v>
      </c>
      <c r="F4" s="39">
        <v>0.8263933688526639</v>
      </c>
      <c r="G4" s="39">
        <v>0.81012754384521024</v>
      </c>
      <c r="H4" s="39">
        <v>0.92523022868146376</v>
      </c>
      <c r="I4" s="39">
        <v>1.0888061617591767</v>
      </c>
      <c r="J4" s="39">
        <v>1.1109495478705425</v>
      </c>
      <c r="K4" s="39">
        <v>1.2102441929720049</v>
      </c>
      <c r="L4" s="39">
        <v>1.2102441929720058</v>
      </c>
      <c r="M4" s="39">
        <v>1.2102441929720031</v>
      </c>
      <c r="N4" s="39">
        <v>1.1717713811707609</v>
      </c>
      <c r="O4" s="7">
        <f t="shared" ca="1" si="0"/>
        <v>1.1717713811707609</v>
      </c>
      <c r="P4" s="7">
        <f t="shared" ref="P4" ca="1" si="3">$C4/$C3-1</f>
        <v>1.1717713811707609</v>
      </c>
      <c r="Q4" s="10">
        <f t="shared" ca="1" si="2"/>
        <v>1.1717713811707609</v>
      </c>
    </row>
    <row r="5" spans="1:17" x14ac:dyDescent="0.15">
      <c r="A5" s="1">
        <v>39444</v>
      </c>
      <c r="B5" s="4">
        <f>VLOOKUP(A5,'000300'!A:E,2,FALSE)</f>
        <v>5379.52</v>
      </c>
      <c r="C5" s="36">
        <f ca="1">VLOOKUP(A5,'000300'!A:O,15,FALSE)</f>
        <v>5.1252347391316606</v>
      </c>
      <c r="D5" s="38">
        <v>39444</v>
      </c>
      <c r="E5" s="39">
        <v>1.7007249432696749</v>
      </c>
      <c r="F5" s="39">
        <v>2.0389624960259516</v>
      </c>
      <c r="G5" s="39">
        <v>1.8687349469991061</v>
      </c>
      <c r="H5" s="39">
        <v>1.856602673859153</v>
      </c>
      <c r="I5" s="39">
        <v>1.5286247870601222</v>
      </c>
      <c r="J5" s="39">
        <v>1.6540961863916173</v>
      </c>
      <c r="K5" s="39">
        <v>1.3547671980620177</v>
      </c>
      <c r="L5" s="39">
        <v>1.3766023924078858</v>
      </c>
      <c r="M5" s="39">
        <v>1.5464439434177444</v>
      </c>
      <c r="N5" s="39">
        <v>1.6154528306508906</v>
      </c>
      <c r="O5" s="7">
        <f t="shared" ca="1" si="0"/>
        <v>1.6154528306508906</v>
      </c>
      <c r="P5" s="7">
        <f t="shared" ref="P5" ca="1" si="4">$C5/$C4-1</f>
        <v>1.6154528306508906</v>
      </c>
      <c r="Q5" s="10">
        <f t="shared" ca="1" si="2"/>
        <v>1.6154528306508906</v>
      </c>
    </row>
    <row r="6" spans="1:17" x14ac:dyDescent="0.15">
      <c r="A6" s="1">
        <v>39813</v>
      </c>
      <c r="B6" s="4">
        <f>VLOOKUP(A6,'000300'!A:E,2,FALSE)</f>
        <v>1835.1</v>
      </c>
      <c r="C6" s="36">
        <f ca="1">VLOOKUP(A6,'000300'!A:O,15,FALSE)</f>
        <v>2.1797997246452154</v>
      </c>
      <c r="D6" s="38">
        <v>39813</v>
      </c>
      <c r="E6" s="39">
        <v>-0.65887291059425379</v>
      </c>
      <c r="F6" s="39">
        <v>-0.58363506617850658</v>
      </c>
      <c r="G6" s="39">
        <v>-0.47556576085458457</v>
      </c>
      <c r="H6" s="39">
        <v>-0.48022091638603281</v>
      </c>
      <c r="I6" s="39">
        <v>-0.45448961624495632</v>
      </c>
      <c r="J6" s="39">
        <v>-0.24937856097981148</v>
      </c>
      <c r="K6" s="39">
        <v>-0.43827023662268894</v>
      </c>
      <c r="L6" s="39">
        <v>-0.41560625820357255</v>
      </c>
      <c r="M6" s="39">
        <v>-0.45564376838867682</v>
      </c>
      <c r="N6" s="39">
        <v>-0.57469270470633571</v>
      </c>
      <c r="O6" s="7">
        <f t="shared" ca="1" si="0"/>
        <v>-0.57469270470633571</v>
      </c>
      <c r="P6" s="7">
        <f t="shared" ref="P6" ca="1" si="5">$C6/$C5-1</f>
        <v>-0.57469270470633571</v>
      </c>
      <c r="Q6" s="10">
        <f t="shared" ca="1" si="2"/>
        <v>-0.57469270470633571</v>
      </c>
    </row>
    <row r="7" spans="1:17" x14ac:dyDescent="0.15">
      <c r="A7" s="1">
        <v>40178</v>
      </c>
      <c r="B7" s="4">
        <f>VLOOKUP(A7,'000300'!A:E,2,FALSE)</f>
        <v>3561.37</v>
      </c>
      <c r="C7" s="36">
        <f ca="1">VLOOKUP(A7,'000300'!A:O,15,FALSE)</f>
        <v>4.2879355893203641</v>
      </c>
      <c r="D7" s="38">
        <v>40178</v>
      </c>
      <c r="E7" s="39">
        <v>0.9406953299547709</v>
      </c>
      <c r="F7" s="39">
        <v>0.96712364940695128</v>
      </c>
      <c r="G7" s="39">
        <v>0.9671236494069515</v>
      </c>
      <c r="H7" s="39">
        <v>0.84810300308681641</v>
      </c>
      <c r="I7" s="39">
        <v>0.96712364940695283</v>
      </c>
      <c r="J7" s="39">
        <v>0.96712364940695172</v>
      </c>
      <c r="K7" s="39">
        <v>0.96712364940695195</v>
      </c>
      <c r="L7" s="39">
        <v>0.96712364940695195</v>
      </c>
      <c r="M7" s="39">
        <v>0.9671236494069515</v>
      </c>
      <c r="N7" s="39">
        <v>0.9671236494069515</v>
      </c>
      <c r="O7" s="7">
        <f t="shared" ca="1" si="0"/>
        <v>0.9671236494069515</v>
      </c>
      <c r="P7" s="7">
        <f t="shared" ref="P7" ca="1" si="6">$C7/$C6-1</f>
        <v>0.9671236494069515</v>
      </c>
      <c r="Q7" s="10">
        <f t="shared" ca="1" si="2"/>
        <v>0.9671236494069515</v>
      </c>
    </row>
    <row r="8" spans="1:17" x14ac:dyDescent="0.15">
      <c r="A8" s="1">
        <v>40543</v>
      </c>
      <c r="B8" s="4">
        <f>VLOOKUP(A8,'000300'!A:E,2,FALSE)</f>
        <v>3069.05</v>
      </c>
      <c r="C8" s="36">
        <f ca="1">VLOOKUP(A8,'000300'!A:O,15,FALSE)</f>
        <v>3.5755945479431093</v>
      </c>
      <c r="D8" s="38">
        <v>40543</v>
      </c>
      <c r="E8" s="39">
        <v>-0.13823893613974392</v>
      </c>
      <c r="F8" s="39">
        <v>-3.4760603210259866E-2</v>
      </c>
      <c r="G8" s="39">
        <v>-0.10360681484317069</v>
      </c>
      <c r="H8" s="39">
        <v>-6.6751215091935712E-2</v>
      </c>
      <c r="I8" s="39">
        <v>-5.6262959835744919E-2</v>
      </c>
      <c r="J8" s="39">
        <v>-7.609172038631995E-2</v>
      </c>
      <c r="K8" s="39">
        <v>-0.10486478460073712</v>
      </c>
      <c r="L8" s="39">
        <v>-0.17415888868236706</v>
      </c>
      <c r="M8" s="39">
        <v>-0.17494432347417888</v>
      </c>
      <c r="N8" s="39">
        <v>-0.16612680543789615</v>
      </c>
      <c r="O8" s="7">
        <f t="shared" ca="1" si="0"/>
        <v>-0.16612680543789615</v>
      </c>
      <c r="P8" s="7">
        <f t="shared" ref="P8" ca="1" si="7">$C8/$C7-1</f>
        <v>-0.16612680543789615</v>
      </c>
      <c r="Q8" s="10">
        <f t="shared" ca="1" si="2"/>
        <v>-0.16612680543789615</v>
      </c>
    </row>
    <row r="9" spans="1:17" x14ac:dyDescent="0.15">
      <c r="A9" s="1">
        <v>40907</v>
      </c>
      <c r="B9" s="4">
        <f>VLOOKUP(A9,'000300'!A:E,2,FALSE)</f>
        <v>2318.67</v>
      </c>
      <c r="C9" s="36">
        <f ca="1">VLOOKUP(A9,'000300'!A:O,15,FALSE)</f>
        <v>2.935293363805441</v>
      </c>
      <c r="D9" s="38">
        <v>40907</v>
      </c>
      <c r="E9" s="39">
        <v>-0.24449911210309383</v>
      </c>
      <c r="F9" s="39">
        <v>-0.17543454264096126</v>
      </c>
      <c r="G9" s="39">
        <v>-0.1884962393083518</v>
      </c>
      <c r="H9" s="39">
        <v>-0.20917147508211376</v>
      </c>
      <c r="I9" s="39">
        <v>-0.13119122857015308</v>
      </c>
      <c r="J9" s="39">
        <v>-8.7796394183948134E-2</v>
      </c>
      <c r="K9" s="39">
        <v>-0.23587803643425453</v>
      </c>
      <c r="L9" s="39">
        <v>-0.20607828048388488</v>
      </c>
      <c r="M9" s="39">
        <v>-0.22990441869136402</v>
      </c>
      <c r="N9" s="39">
        <v>-0.17907544481127113</v>
      </c>
      <c r="O9" s="7">
        <f t="shared" ca="1" si="0"/>
        <v>-0.17907544481127113</v>
      </c>
      <c r="P9" s="7">
        <f t="shared" ref="P9" ca="1" si="8">$C9/$C8-1</f>
        <v>-0.17907544481127113</v>
      </c>
      <c r="Q9" s="10">
        <f t="shared" ca="1" si="2"/>
        <v>-0.17907544481127113</v>
      </c>
    </row>
    <row r="10" spans="1:17" x14ac:dyDescent="0.15">
      <c r="A10" s="1">
        <v>41274</v>
      </c>
      <c r="B10" s="4">
        <f>VLOOKUP(A10,'000300'!A:E,2,FALSE)</f>
        <v>2485.56</v>
      </c>
      <c r="C10" s="36">
        <f ca="1">VLOOKUP(A10,'000300'!A:O,15,FALSE)</f>
        <v>2.6237624672811988</v>
      </c>
      <c r="D10" s="38">
        <v>41274</v>
      </c>
      <c r="E10" s="39">
        <v>7.1976607279172988E-2</v>
      </c>
      <c r="F10" s="39">
        <v>-9.4151447881294814E-2</v>
      </c>
      <c r="G10" s="39">
        <v>-2.047127043247865E-2</v>
      </c>
      <c r="H10" s="39">
        <v>-8.6789860219399828E-2</v>
      </c>
      <c r="I10" s="39">
        <v>-0.12869038336225169</v>
      </c>
      <c r="J10" s="39">
        <v>-6.1134289611291748E-2</v>
      </c>
      <c r="K10" s="39">
        <v>-9.895187378207182E-2</v>
      </c>
      <c r="L10" s="39">
        <v>-2.7880786990081341E-2</v>
      </c>
      <c r="M10" s="39">
        <v>-7.2844940256114987E-2</v>
      </c>
      <c r="N10" s="39">
        <v>-0.10613279761596306</v>
      </c>
      <c r="O10" s="7">
        <f t="shared" ca="1" si="0"/>
        <v>-0.10613279761596306</v>
      </c>
      <c r="P10" s="7">
        <f t="shared" ref="P10" ca="1" si="9">$C10/$C9-1</f>
        <v>-0.10613279761596306</v>
      </c>
      <c r="Q10" s="10">
        <f t="shared" ca="1" si="2"/>
        <v>-0.10613279761596306</v>
      </c>
    </row>
    <row r="11" spans="1:17" x14ac:dyDescent="0.15">
      <c r="A11" s="1">
        <v>41639</v>
      </c>
      <c r="B11" s="4">
        <f>VLOOKUP(A11,'000300'!A:E,2,FALSE)</f>
        <v>2289.0100000000002</v>
      </c>
      <c r="C11" s="36">
        <f ca="1">VLOOKUP(A11,'000300'!A:O,15,FALSE)</f>
        <v>2.2981160434625445</v>
      </c>
      <c r="D11" s="38">
        <v>41639</v>
      </c>
      <c r="E11" s="39">
        <v>-7.9076747292360583E-2</v>
      </c>
      <c r="F11" s="39">
        <v>-7.1812871215403251E-2</v>
      </c>
      <c r="G11" s="39">
        <v>-0.11865895665622361</v>
      </c>
      <c r="H11" s="39">
        <v>-0.16649514399551391</v>
      </c>
      <c r="I11" s="39">
        <v>-0.16882061220313394</v>
      </c>
      <c r="J11" s="39">
        <v>-0.10392681000506532</v>
      </c>
      <c r="K11" s="39">
        <v>-0.12803640995819798</v>
      </c>
      <c r="L11" s="39">
        <v>-0.14899638341411503</v>
      </c>
      <c r="M11" s="39">
        <v>-6.0441576854112E-2</v>
      </c>
      <c r="N11" s="39">
        <v>-0.12411429307322031</v>
      </c>
      <c r="O11" s="7">
        <f t="shared" ca="1" si="0"/>
        <v>-0.12411429307322031</v>
      </c>
      <c r="P11" s="7">
        <f t="shared" ref="P11" ca="1" si="10">$C11/$C10-1</f>
        <v>-0.12411429307322031</v>
      </c>
      <c r="Q11" s="10">
        <f t="shared" ca="1" si="2"/>
        <v>-0.12411429307322031</v>
      </c>
    </row>
    <row r="12" spans="1:17" x14ac:dyDescent="0.15">
      <c r="A12" s="1">
        <v>42004</v>
      </c>
      <c r="B12" s="4">
        <f>VLOOKUP(A12,'000300'!A:E,2,FALSE)</f>
        <v>3462.39</v>
      </c>
      <c r="C12" s="36">
        <f ca="1">VLOOKUP(A12,'000300'!A:O,15,FALSE)</f>
        <v>3.4975053288251883</v>
      </c>
      <c r="D12" s="38">
        <v>42004</v>
      </c>
      <c r="E12" s="39">
        <v>0.51261462378932365</v>
      </c>
      <c r="F12" s="39">
        <v>0.48045835653831981</v>
      </c>
      <c r="G12" s="39">
        <v>0.38209874365451446</v>
      </c>
      <c r="H12" s="39">
        <v>0.4342938853567968</v>
      </c>
      <c r="I12" s="39">
        <v>0.39776019193741563</v>
      </c>
      <c r="J12" s="39">
        <v>0.6177185863257233</v>
      </c>
      <c r="K12" s="39">
        <v>0.493017519985671</v>
      </c>
      <c r="L12" s="39">
        <v>0.45814331363953875</v>
      </c>
      <c r="M12" s="39">
        <v>0.44162187711494227</v>
      </c>
      <c r="N12" s="39">
        <v>0.52190109754228864</v>
      </c>
      <c r="O12" s="7">
        <f t="shared" ca="1" si="0"/>
        <v>0.52190109754228864</v>
      </c>
      <c r="P12" s="7">
        <f t="shared" ref="P12" ca="1" si="11">$C12/$C11-1</f>
        <v>0.52190109754228864</v>
      </c>
      <c r="Q12" s="10">
        <f t="shared" ca="1" si="2"/>
        <v>0.52190109754228864</v>
      </c>
    </row>
    <row r="13" spans="1:17" x14ac:dyDescent="0.15">
      <c r="A13" s="1">
        <v>42369</v>
      </c>
      <c r="B13" s="4">
        <f>VLOOKUP(A13,'000300'!A:E,2,FALSE)</f>
        <v>3760.9</v>
      </c>
      <c r="C13" s="36">
        <f ca="1">VLOOKUP(A13,'000300'!A:O,15,FALSE)</f>
        <v>3.4034390653707436</v>
      </c>
      <c r="D13" s="38">
        <v>42369</v>
      </c>
      <c r="E13" s="39">
        <v>8.6215013328943435E-2</v>
      </c>
      <c r="F13" s="39">
        <v>-6.2842150040587463E-2</v>
      </c>
      <c r="G13" s="39">
        <v>-1.8165065840958006E-2</v>
      </c>
      <c r="H13" s="39">
        <v>-9.7472782012231751E-2</v>
      </c>
      <c r="I13" s="39">
        <v>0.21249368291939885</v>
      </c>
      <c r="J13" s="39">
        <v>0.11638899029932426</v>
      </c>
      <c r="K13" s="39">
        <v>0.20310945119541168</v>
      </c>
      <c r="L13" s="39">
        <v>0.22471819155199069</v>
      </c>
      <c r="M13" s="39">
        <v>7.975634760288175E-2</v>
      </c>
      <c r="N13" s="39">
        <v>-2.6895245213548136E-2</v>
      </c>
      <c r="O13" s="7">
        <f t="shared" ca="1" si="0"/>
        <v>-2.6895245213548136E-2</v>
      </c>
      <c r="P13" s="7">
        <f t="shared" ref="P13" ca="1" si="12">$C13/$C12-1</f>
        <v>-2.6895245213548136E-2</v>
      </c>
      <c r="Q13" s="10">
        <f t="shared" ca="1" si="2"/>
        <v>-2.6895245213548136E-2</v>
      </c>
    </row>
    <row r="14" spans="1:17" x14ac:dyDescent="0.15">
      <c r="A14" s="1">
        <v>42699</v>
      </c>
      <c r="B14" s="4">
        <f>VLOOKUP(A14,'000300'!A:E,2,FALSE)</f>
        <v>3490.04</v>
      </c>
      <c r="C14" s="36">
        <f ca="1">VLOOKUP(A14,'000300'!A:O,15,FALSE)</f>
        <v>3.0952197679482594</v>
      </c>
      <c r="D14" s="38">
        <v>42699</v>
      </c>
      <c r="E14" s="39">
        <v>-7.2019995213911558E-2</v>
      </c>
      <c r="F14" s="39">
        <v>-0.18888384692873283</v>
      </c>
      <c r="G14" s="39">
        <v>-0.1584169479919959</v>
      </c>
      <c r="H14" s="39">
        <v>-0.18063381922500166</v>
      </c>
      <c r="I14" s="39">
        <v>-0.20186319889730342</v>
      </c>
      <c r="J14" s="39">
        <v>-0.16199692529545517</v>
      </c>
      <c r="K14" s="39">
        <v>-0.13078392302295938</v>
      </c>
      <c r="L14" s="39">
        <v>-0.15969499450258529</v>
      </c>
      <c r="M14" s="39">
        <v>-8.9160384781774349E-2</v>
      </c>
      <c r="N14" s="39">
        <v>-9.0561132872496231E-2</v>
      </c>
      <c r="O14" s="7">
        <f t="shared" ca="1" si="0"/>
        <v>-9.0561132872496231E-2</v>
      </c>
      <c r="P14" s="7">
        <f t="shared" ref="P14" ca="1" si="13">$C14/$C13-1</f>
        <v>-9.0561132872496231E-2</v>
      </c>
      <c r="Q14" s="10">
        <f t="shared" ca="1" si="2"/>
        <v>-9.0561132872496231E-2</v>
      </c>
    </row>
    <row r="15" spans="1:17" x14ac:dyDescent="0.15">
      <c r="D15" s="37" t="s">
        <v>15</v>
      </c>
      <c r="E15" s="39">
        <v>2.5084241425067355</v>
      </c>
      <c r="F15" s="39">
        <v>2.0872831020132998</v>
      </c>
      <c r="G15" s="39">
        <v>2.4080948513415819</v>
      </c>
      <c r="H15" s="39">
        <v>1.6980855120566378</v>
      </c>
      <c r="I15" s="39">
        <v>2.8681628817479137</v>
      </c>
      <c r="J15" s="39">
        <v>6.8492313251509316</v>
      </c>
      <c r="K15" s="39">
        <v>3.270664614634117</v>
      </c>
      <c r="L15" s="39">
        <v>3.2916544808861996</v>
      </c>
      <c r="M15" s="39">
        <v>3.1361027007601816</v>
      </c>
      <c r="N15" s="39">
        <v>2.0952197679482594</v>
      </c>
      <c r="O15" s="7">
        <f t="shared" ref="O15" ca="1" si="14">$C14/$C2-1</f>
        <v>2.0952197679482594</v>
      </c>
      <c r="P15" s="7">
        <f t="shared" ref="P15" ca="1" si="15">$C14/$C2-1</f>
        <v>2.0952197679482594</v>
      </c>
      <c r="Q15" s="10">
        <f t="shared" ref="Q15" ca="1" si="16">$C14/$C2-1</f>
        <v>2.0952197679482594</v>
      </c>
    </row>
    <row r="16" spans="1:17" x14ac:dyDescent="0.15">
      <c r="A16" t="s">
        <v>6</v>
      </c>
      <c r="B16" s="11">
        <f>(A14-A2)/365.25</f>
        <v>11.890485968514716</v>
      </c>
      <c r="C16" s="4">
        <v>11.8904859685147</v>
      </c>
      <c r="D16" s="37" t="s">
        <v>16</v>
      </c>
      <c r="E16" s="39">
        <v>0.11133346249459719</v>
      </c>
      <c r="F16" s="39">
        <v>9.944573029415138E-2</v>
      </c>
      <c r="G16" s="39">
        <v>0.10862504462388367</v>
      </c>
      <c r="H16" s="39">
        <v>8.7056588146452674E-2</v>
      </c>
      <c r="I16" s="39">
        <v>0.12049429655030197</v>
      </c>
      <c r="J16" s="39">
        <v>0.18920225441434702</v>
      </c>
      <c r="K16" s="39">
        <v>0.12986148846559709</v>
      </c>
      <c r="L16" s="39">
        <v>0.13032746523866945</v>
      </c>
      <c r="M16" s="39">
        <v>0.12682339399473075</v>
      </c>
      <c r="N16" s="39">
        <v>9.9683154551942765E-2</v>
      </c>
      <c r="O16" s="7">
        <f t="shared" ref="O16" ca="1" si="17">(1+O15)^(1/$B16)-1</f>
        <v>9.9683154551942765E-2</v>
      </c>
      <c r="P16" s="7">
        <f t="shared" ref="P16" ca="1" si="18">(1+P15)^(1/$B16)-1</f>
        <v>9.9683154551942765E-2</v>
      </c>
      <c r="Q16" s="10">
        <f t="shared" ref="Q16" ca="1" si="19">(1+Q15)^(1/$B16)-1</f>
        <v>9.9683154551942765E-2</v>
      </c>
    </row>
    <row r="17" spans="1:17" x14ac:dyDescent="0.15">
      <c r="A17" t="s">
        <v>8</v>
      </c>
      <c r="B17" s="13">
        <v>0</v>
      </c>
      <c r="C17" s="3">
        <v>1E-3</v>
      </c>
      <c r="D17" s="37" t="s">
        <v>17</v>
      </c>
      <c r="E17" s="39">
        <v>0.72303818144694754</v>
      </c>
      <c r="F17" s="39">
        <v>0.61221885855805824</v>
      </c>
      <c r="G17" s="39">
        <v>0.53478417613086704</v>
      </c>
      <c r="H17" s="39">
        <v>0.5712972858015033</v>
      </c>
      <c r="I17" s="39">
        <v>0.52571624520998861</v>
      </c>
      <c r="J17" s="39">
        <v>0.44544077963879947</v>
      </c>
      <c r="K17" s="39">
        <v>0.56034331473497345</v>
      </c>
      <c r="L17" s="39">
        <v>0.54606818940543222</v>
      </c>
      <c r="M17" s="39">
        <v>0.5451684385316713</v>
      </c>
      <c r="N17" s="39">
        <v>0.63618211973522842</v>
      </c>
      <c r="O17" s="7">
        <f ca="1">MAX('000300'!$P:$P)</f>
        <v>0.63618211973522842</v>
      </c>
      <c r="P17" s="7">
        <f ca="1">MAX('000300'!$P:$P)</f>
        <v>0.63618211973522842</v>
      </c>
      <c r="Q17" s="10">
        <f ca="1">MAX('000300'!$P:$P)</f>
        <v>0.63618211973522842</v>
      </c>
    </row>
    <row r="18" spans="1:17" s="22" customFormat="1" x14ac:dyDescent="0.15">
      <c r="A18" s="22" t="s">
        <v>13</v>
      </c>
      <c r="B18" s="28">
        <v>70</v>
      </c>
      <c r="C18" s="22">
        <v>26</v>
      </c>
      <c r="D18" s="42" t="s">
        <v>18</v>
      </c>
      <c r="E18" s="44">
        <v>0.24437317685620011</v>
      </c>
      <c r="F18" s="44">
        <v>0.25445080618418475</v>
      </c>
      <c r="G18" s="44">
        <v>0.2903826210130499</v>
      </c>
      <c r="H18" s="44">
        <v>0.19996311171544121</v>
      </c>
      <c r="I18" s="44">
        <v>0.34102502188164402</v>
      </c>
      <c r="J18" s="44">
        <v>0.64214768918400411</v>
      </c>
      <c r="K18" s="44">
        <v>0.37628990853976796</v>
      </c>
      <c r="L18" s="44">
        <v>0.37759752589004136</v>
      </c>
      <c r="M18" s="44">
        <v>0.35487410082830095</v>
      </c>
      <c r="N18" s="44">
        <v>0.24038609311165113</v>
      </c>
      <c r="O18" s="30">
        <f ca="1">(O16-4%)/STDEV('000300'!$N:$N)/SQRT(250)</f>
        <v>0.24038609311165113</v>
      </c>
      <c r="P18" s="30">
        <f ca="1">(P16-4%)/STDEV('000300'!$N:$N)/SQRT(250)</f>
        <v>0.24038609311165113</v>
      </c>
      <c r="Q18" s="31">
        <f ca="1">(Q16-4%)/STDEV('000300'!$N:$N)/SQRT(250)</f>
        <v>0.24038609311165113</v>
      </c>
    </row>
    <row r="19" spans="1:17" s="22" customFormat="1" x14ac:dyDescent="0.15">
      <c r="B19" s="28"/>
      <c r="D19" s="42" t="s">
        <v>19</v>
      </c>
      <c r="E19" s="43"/>
      <c r="F19" s="43">
        <v>15.810960165784021</v>
      </c>
      <c r="G19" s="43">
        <v>14.801749942436105</v>
      </c>
      <c r="H19" s="43">
        <v>15.979161869675341</v>
      </c>
      <c r="I19" s="43">
        <v>15.810960165784021</v>
      </c>
      <c r="J19" s="43">
        <v>11.774119272392356</v>
      </c>
      <c r="K19" s="43">
        <v>12.951531199631592</v>
      </c>
      <c r="L19" s="43">
        <v>12.110522680174995</v>
      </c>
      <c r="M19" s="43">
        <v>10.260303937370482</v>
      </c>
      <c r="N19" s="43">
        <v>9.9239005295878435</v>
      </c>
      <c r="O19" s="26">
        <f ca="1">SUM('000300'!$M:$M)/$B16</f>
        <v>9.9239005295878435</v>
      </c>
      <c r="P19" s="26">
        <f ca="1">SUM('000300'!$M:$M)/$B16</f>
        <v>9.9239005295878435</v>
      </c>
      <c r="Q19" s="27">
        <f ca="1">SUM('000300'!$M:$M)/$B16</f>
        <v>9.9239005295878435</v>
      </c>
    </row>
    <row r="20" spans="1:17" x14ac:dyDescent="0.15">
      <c r="A20" s="8"/>
      <c r="B20" s="28"/>
    </row>
    <row r="21" spans="1:17" x14ac:dyDescent="0.15">
      <c r="A21" s="8"/>
      <c r="B21" s="33"/>
      <c r="D21" s="5"/>
      <c r="E21" s="9" t="s">
        <v>20</v>
      </c>
      <c r="F21" s="23">
        <v>30</v>
      </c>
      <c r="G21" s="23">
        <v>35</v>
      </c>
      <c r="H21" s="23">
        <v>40</v>
      </c>
      <c r="I21" s="23">
        <v>45</v>
      </c>
      <c r="J21" s="23">
        <v>50</v>
      </c>
      <c r="K21" s="23">
        <v>55</v>
      </c>
      <c r="L21" s="23">
        <v>60</v>
      </c>
      <c r="M21" s="23">
        <v>65</v>
      </c>
      <c r="N21" s="23">
        <v>70</v>
      </c>
    </row>
    <row r="22" spans="1:17" x14ac:dyDescent="0.15">
      <c r="A22" s="8"/>
      <c r="D22" s="6">
        <v>38716</v>
      </c>
      <c r="E22" s="7">
        <v>-6.1632956693071672E-2</v>
      </c>
      <c r="F22" s="7">
        <v>-9.8205294317776914E-2</v>
      </c>
      <c r="G22" s="7">
        <v>-0.11291633047081107</v>
      </c>
      <c r="H22" s="7">
        <v>-0.14287705780731885</v>
      </c>
      <c r="I22" s="7">
        <v>-0.15031963384646396</v>
      </c>
      <c r="J22" s="7">
        <v>-0.11580459178866165</v>
      </c>
      <c r="K22" s="7">
        <v>-0.11498082964120693</v>
      </c>
      <c r="L22" s="7">
        <v>-0.12684307812563456</v>
      </c>
      <c r="M22" s="7">
        <v>-0.12546139700602033</v>
      </c>
      <c r="N22" s="7">
        <v>-9.7696247914286216E-2</v>
      </c>
    </row>
    <row r="23" spans="1:17" x14ac:dyDescent="0.15">
      <c r="D23" s="6">
        <v>39080</v>
      </c>
      <c r="E23" s="7">
        <v>1.1338904065563233</v>
      </c>
      <c r="F23" s="7">
        <v>0.8263933688526639</v>
      </c>
      <c r="G23" s="7">
        <v>0.81012754384521024</v>
      </c>
      <c r="H23" s="7">
        <v>0.92523022868146376</v>
      </c>
      <c r="I23" s="7">
        <v>1.0888061617591767</v>
      </c>
      <c r="J23" s="7">
        <v>1.1109495478705425</v>
      </c>
      <c r="K23" s="7">
        <v>1.2102441929720049</v>
      </c>
      <c r="L23" s="7">
        <v>1.2102441929720058</v>
      </c>
      <c r="M23" s="7">
        <v>1.2102441929720031</v>
      </c>
      <c r="N23" s="7">
        <v>1.1717713811707609</v>
      </c>
    </row>
    <row r="24" spans="1:17" x14ac:dyDescent="0.15">
      <c r="D24" s="6">
        <v>39444</v>
      </c>
      <c r="E24" s="7">
        <v>1.7007249432696749</v>
      </c>
      <c r="F24" s="7">
        <v>2.0389624960259516</v>
      </c>
      <c r="G24" s="7">
        <v>1.8687349469991061</v>
      </c>
      <c r="H24" s="7">
        <v>1.856602673859153</v>
      </c>
      <c r="I24" s="7">
        <v>1.5286247870601222</v>
      </c>
      <c r="J24" s="7">
        <v>1.6540961863916173</v>
      </c>
      <c r="K24" s="7">
        <v>1.3547671980620177</v>
      </c>
      <c r="L24" s="7">
        <v>1.3766023924078858</v>
      </c>
      <c r="M24" s="7">
        <v>1.5464439434177444</v>
      </c>
      <c r="N24" s="7">
        <v>1.6154528306508906</v>
      </c>
    </row>
    <row r="25" spans="1:17" x14ac:dyDescent="0.15">
      <c r="D25" s="6">
        <v>39813</v>
      </c>
      <c r="E25" s="7">
        <v>-0.65887291059425379</v>
      </c>
      <c r="F25" s="7">
        <v>-0.58363506617850658</v>
      </c>
      <c r="G25" s="7">
        <v>-0.47556576085458457</v>
      </c>
      <c r="H25" s="7">
        <v>-0.48022091638603281</v>
      </c>
      <c r="I25" s="7">
        <v>-0.45448961624495632</v>
      </c>
      <c r="J25" s="7">
        <v>-0.24937856097981148</v>
      </c>
      <c r="K25" s="7">
        <v>-0.43827023662268894</v>
      </c>
      <c r="L25" s="7">
        <v>-0.41560625820357255</v>
      </c>
      <c r="M25" s="7">
        <v>-0.45564376838867682</v>
      </c>
      <c r="N25" s="7">
        <v>-0.57469270470633571</v>
      </c>
    </row>
    <row r="26" spans="1:17" x14ac:dyDescent="0.15">
      <c r="D26" s="6">
        <v>40178</v>
      </c>
      <c r="E26" s="7">
        <v>0.9406953299547709</v>
      </c>
      <c r="F26" s="7">
        <v>0.96712364940695128</v>
      </c>
      <c r="G26" s="7">
        <v>0.9671236494069515</v>
      </c>
      <c r="H26" s="7">
        <v>0.84810300308681641</v>
      </c>
      <c r="I26" s="7">
        <v>0.96712364940695283</v>
      </c>
      <c r="J26" s="7">
        <v>0.96712364940695172</v>
      </c>
      <c r="K26" s="7">
        <v>0.96712364940695195</v>
      </c>
      <c r="L26" s="7">
        <v>0.96712364940695195</v>
      </c>
      <c r="M26" s="7">
        <v>0.9671236494069515</v>
      </c>
      <c r="N26" s="7">
        <v>0.9671236494069515</v>
      </c>
    </row>
    <row r="27" spans="1:17" x14ac:dyDescent="0.15">
      <c r="D27" s="6">
        <v>40543</v>
      </c>
      <c r="E27" s="7">
        <v>-0.13823893613974392</v>
      </c>
      <c r="F27" s="7">
        <v>-3.4760603210259866E-2</v>
      </c>
      <c r="G27" s="7">
        <v>-0.10360681484317069</v>
      </c>
      <c r="H27" s="7">
        <v>-6.6751215091935712E-2</v>
      </c>
      <c r="I27" s="7">
        <v>-5.6262959835744919E-2</v>
      </c>
      <c r="J27" s="7">
        <v>-7.609172038631995E-2</v>
      </c>
      <c r="K27" s="7">
        <v>-0.10486478460073712</v>
      </c>
      <c r="L27" s="7">
        <v>-0.17415888868236706</v>
      </c>
      <c r="M27" s="7">
        <v>-0.17494432347417888</v>
      </c>
      <c r="N27" s="7">
        <v>-0.16612680543789615</v>
      </c>
    </row>
    <row r="28" spans="1:17" x14ac:dyDescent="0.15">
      <c r="D28" s="6">
        <v>40907</v>
      </c>
      <c r="E28" s="7">
        <v>-0.24449911210309383</v>
      </c>
      <c r="F28" s="7">
        <v>-0.17543454264096126</v>
      </c>
      <c r="G28" s="7">
        <v>-0.1884962393083518</v>
      </c>
      <c r="H28" s="7">
        <v>-0.20917147508211376</v>
      </c>
      <c r="I28" s="7">
        <v>-0.13119122857015308</v>
      </c>
      <c r="J28" s="7">
        <v>-8.7796394183948134E-2</v>
      </c>
      <c r="K28" s="7">
        <v>-0.23587803643425453</v>
      </c>
      <c r="L28" s="7">
        <v>-0.20607828048388488</v>
      </c>
      <c r="M28" s="7">
        <v>-0.22990441869136402</v>
      </c>
      <c r="N28" s="7">
        <v>-0.17907544481127113</v>
      </c>
    </row>
    <row r="29" spans="1:17" x14ac:dyDescent="0.15">
      <c r="D29" s="6">
        <v>41274</v>
      </c>
      <c r="E29" s="7">
        <v>7.1976607279172988E-2</v>
      </c>
      <c r="F29" s="7">
        <v>-9.4151447881294814E-2</v>
      </c>
      <c r="G29" s="7">
        <v>-2.047127043247865E-2</v>
      </c>
      <c r="H29" s="7">
        <v>-8.6789860219399828E-2</v>
      </c>
      <c r="I29" s="7">
        <v>-0.12869038336225169</v>
      </c>
      <c r="J29" s="7">
        <v>-6.1134289611291748E-2</v>
      </c>
      <c r="K29" s="7">
        <v>-9.895187378207182E-2</v>
      </c>
      <c r="L29" s="7">
        <v>-2.7880786990081341E-2</v>
      </c>
      <c r="M29" s="7">
        <v>-7.2844940256114987E-2</v>
      </c>
      <c r="N29" s="7">
        <v>-0.10613279761596306</v>
      </c>
    </row>
    <row r="30" spans="1:17" x14ac:dyDescent="0.15">
      <c r="D30" s="6">
        <v>41639</v>
      </c>
      <c r="E30" s="7">
        <v>-7.9076747292360583E-2</v>
      </c>
      <c r="F30" s="7">
        <v>-7.1812871215403251E-2</v>
      </c>
      <c r="G30" s="7">
        <v>-0.11865895665622361</v>
      </c>
      <c r="H30" s="7">
        <v>-0.16649514399551391</v>
      </c>
      <c r="I30" s="7">
        <v>-0.16882061220313394</v>
      </c>
      <c r="J30" s="7">
        <v>-0.10392681000506532</v>
      </c>
      <c r="K30" s="7">
        <v>-0.12803640995819798</v>
      </c>
      <c r="L30" s="7">
        <v>-0.14899638341411503</v>
      </c>
      <c r="M30" s="7">
        <v>-6.0441576854112E-2</v>
      </c>
      <c r="N30" s="7">
        <v>-0.12411429307322031</v>
      </c>
    </row>
    <row r="31" spans="1:17" x14ac:dyDescent="0.15">
      <c r="D31" s="6">
        <v>42004</v>
      </c>
      <c r="E31" s="7">
        <v>0.51261462378932365</v>
      </c>
      <c r="F31" s="7">
        <v>0.48045835653831981</v>
      </c>
      <c r="G31" s="7">
        <v>0.38209874365451446</v>
      </c>
      <c r="H31" s="7">
        <v>0.4342938853567968</v>
      </c>
      <c r="I31" s="7">
        <v>0.39776019193741563</v>
      </c>
      <c r="J31" s="7">
        <v>0.6177185863257233</v>
      </c>
      <c r="K31" s="7">
        <v>0.493017519985671</v>
      </c>
      <c r="L31" s="7">
        <v>0.45814331363953875</v>
      </c>
      <c r="M31" s="7">
        <v>0.44162187711494227</v>
      </c>
      <c r="N31" s="7">
        <v>0.52190109754228864</v>
      </c>
    </row>
    <row r="32" spans="1:17" x14ac:dyDescent="0.15">
      <c r="D32" s="6">
        <v>42369</v>
      </c>
      <c r="E32" s="7">
        <v>8.6215013328943435E-2</v>
      </c>
      <c r="F32" s="7">
        <v>-6.2842150040587463E-2</v>
      </c>
      <c r="G32" s="7">
        <v>-1.8165065840958006E-2</v>
      </c>
      <c r="H32" s="7">
        <v>-9.7472782012231751E-2</v>
      </c>
      <c r="I32" s="7">
        <v>0.21249368291939885</v>
      </c>
      <c r="J32" s="7">
        <v>0.11638899029932426</v>
      </c>
      <c r="K32" s="7">
        <v>0.20310945119541168</v>
      </c>
      <c r="L32" s="7">
        <v>0.22471819155199069</v>
      </c>
      <c r="M32" s="7">
        <v>7.975634760288175E-2</v>
      </c>
      <c r="N32" s="7">
        <v>-2.6895245213548136E-2</v>
      </c>
    </row>
    <row r="33" spans="4:14" x14ac:dyDescent="0.15">
      <c r="D33" s="6">
        <v>42699</v>
      </c>
      <c r="E33" s="7">
        <v>-7.2019995213911558E-2</v>
      </c>
      <c r="F33" s="7">
        <v>-0.18888384692873283</v>
      </c>
      <c r="G33" s="7">
        <v>-0.1584169479919959</v>
      </c>
      <c r="H33" s="7">
        <v>-0.18063381922500166</v>
      </c>
      <c r="I33" s="7">
        <v>-0.20186319889730342</v>
      </c>
      <c r="J33" s="7">
        <v>-0.16199692529545517</v>
      </c>
      <c r="K33" s="7">
        <v>-0.13078392302295938</v>
      </c>
      <c r="L33" s="7">
        <v>-0.15969499450258529</v>
      </c>
      <c r="M33" s="7">
        <v>-8.9160384781774349E-2</v>
      </c>
      <c r="N33" s="7">
        <v>-9.0561132872496231E-2</v>
      </c>
    </row>
    <row r="34" spans="4:14" x14ac:dyDescent="0.15">
      <c r="D34" s="5" t="s">
        <v>21</v>
      </c>
      <c r="E34" s="7">
        <v>2.5084241425067355</v>
      </c>
      <c r="F34" s="7">
        <v>2.0872831020132998</v>
      </c>
      <c r="G34" s="7">
        <v>2.4080948513415819</v>
      </c>
      <c r="H34" s="7">
        <v>1.6980855120566378</v>
      </c>
      <c r="I34" s="7">
        <v>2.8681628817479137</v>
      </c>
      <c r="J34" s="7">
        <v>6.8492313251509316</v>
      </c>
      <c r="K34" s="7">
        <v>3.270664614634117</v>
      </c>
      <c r="L34" s="7">
        <v>3.2916544808861996</v>
      </c>
      <c r="M34" s="7">
        <v>3.1361027007601816</v>
      </c>
      <c r="N34" s="7">
        <v>2.0952197679482594</v>
      </c>
    </row>
    <row r="35" spans="4:14" x14ac:dyDescent="0.15">
      <c r="D35" s="5" t="s">
        <v>22</v>
      </c>
      <c r="E35" s="7">
        <v>0.11133346249459719</v>
      </c>
      <c r="F35" s="7">
        <v>9.944573029415138E-2</v>
      </c>
      <c r="G35" s="7">
        <v>0.10862504462388367</v>
      </c>
      <c r="H35" s="7">
        <v>8.7056588146452674E-2</v>
      </c>
      <c r="I35" s="7">
        <v>0.12049429655030197</v>
      </c>
      <c r="J35" s="7">
        <v>0.18920225441434702</v>
      </c>
      <c r="K35" s="7">
        <v>0.12986148846559709</v>
      </c>
      <c r="L35" s="7">
        <v>0.13032746523866945</v>
      </c>
      <c r="M35" s="7">
        <v>0.12682339399473075</v>
      </c>
      <c r="N35" s="7">
        <v>9.9683154551942765E-2</v>
      </c>
    </row>
    <row r="36" spans="4:14" x14ac:dyDescent="0.15">
      <c r="D36" s="5" t="s">
        <v>23</v>
      </c>
      <c r="E36" s="7">
        <v>0.72303818144694754</v>
      </c>
      <c r="F36" s="7">
        <v>0.61221885855805824</v>
      </c>
      <c r="G36" s="7">
        <v>0.53478417613086704</v>
      </c>
      <c r="H36" s="7">
        <v>0.5712972858015033</v>
      </c>
      <c r="I36" s="7">
        <v>0.52571624520998861</v>
      </c>
      <c r="J36" s="7">
        <v>0.44544077963879947</v>
      </c>
      <c r="K36" s="7">
        <v>0.56034331473497345</v>
      </c>
      <c r="L36" s="7">
        <v>0.54606818940543222</v>
      </c>
      <c r="M36" s="7">
        <v>0.5451684385316713</v>
      </c>
      <c r="N36" s="7">
        <v>0.63618211973522842</v>
      </c>
    </row>
    <row r="37" spans="4:14" x14ac:dyDescent="0.15">
      <c r="D37" s="24" t="s">
        <v>24</v>
      </c>
      <c r="E37" s="29">
        <v>0.24437317685620011</v>
      </c>
      <c r="F37" s="29">
        <v>0.25445080618418475</v>
      </c>
      <c r="G37" s="29">
        <v>0.2903826210130499</v>
      </c>
      <c r="H37" s="29">
        <v>0.19996311171544121</v>
      </c>
      <c r="I37" s="29">
        <v>0.34102502188164402</v>
      </c>
      <c r="J37" s="29">
        <v>0.64214768918400411</v>
      </c>
      <c r="K37" s="29">
        <v>0.37628990853976796</v>
      </c>
      <c r="L37" s="29">
        <v>0.37759752589004136</v>
      </c>
      <c r="M37" s="29">
        <v>0.35487410082830095</v>
      </c>
      <c r="N37" s="29">
        <v>0.24038609311165113</v>
      </c>
    </row>
    <row r="38" spans="4:14" x14ac:dyDescent="0.15">
      <c r="D38" s="24" t="s">
        <v>25</v>
      </c>
      <c r="E38" s="25"/>
      <c r="F38" s="25">
        <v>15.810960165784021</v>
      </c>
      <c r="G38" s="25">
        <v>14.801749942436105</v>
      </c>
      <c r="H38" s="25">
        <v>15.979161869675341</v>
      </c>
      <c r="I38" s="25">
        <v>15.810960165784021</v>
      </c>
      <c r="J38" s="25">
        <v>11.774119272392356</v>
      </c>
      <c r="K38" s="25">
        <v>12.951531199631592</v>
      </c>
      <c r="L38" s="25">
        <v>12.110522680174995</v>
      </c>
      <c r="M38" s="25">
        <v>10.260303937370482</v>
      </c>
      <c r="N38" s="25">
        <v>9.9239005295878435</v>
      </c>
    </row>
    <row r="39" spans="4:14" x14ac:dyDescent="0.15">
      <c r="D39" s="46" t="s">
        <v>33</v>
      </c>
      <c r="E39" s="46"/>
      <c r="F39" s="46"/>
      <c r="G39" s="46"/>
      <c r="H39" s="46"/>
      <c r="I39" s="46"/>
      <c r="J39" s="46"/>
      <c r="K39" s="46"/>
      <c r="L39" s="46"/>
      <c r="M39" s="46"/>
      <c r="N39" s="46"/>
    </row>
  </sheetData>
  <mergeCells count="1">
    <mergeCell ref="D39:N39"/>
  </mergeCells>
  <phoneticPr fontId="18" type="noConversion"/>
  <conditionalFormatting sqref="E22:N22">
    <cfRule type="top10" dxfId="33" priority="170" rank="1"/>
  </conditionalFormatting>
  <conditionalFormatting sqref="E23:N23">
    <cfRule type="top10" dxfId="32" priority="169" rank="1"/>
  </conditionalFormatting>
  <conditionalFormatting sqref="E24:N24">
    <cfRule type="top10" dxfId="31" priority="168" rank="1"/>
  </conditionalFormatting>
  <conditionalFormatting sqref="E25:N25">
    <cfRule type="top10" dxfId="30" priority="167" rank="1"/>
  </conditionalFormatting>
  <conditionalFormatting sqref="E26:N26">
    <cfRule type="top10" dxfId="29" priority="166" rank="1"/>
  </conditionalFormatting>
  <conditionalFormatting sqref="E27:N27">
    <cfRule type="top10" dxfId="28" priority="165" rank="1"/>
  </conditionalFormatting>
  <conditionalFormatting sqref="E28:N28">
    <cfRule type="top10" dxfId="27" priority="164" rank="1"/>
  </conditionalFormatting>
  <conditionalFormatting sqref="E29:N29">
    <cfRule type="top10" dxfId="26" priority="163" rank="1"/>
  </conditionalFormatting>
  <conditionalFormatting sqref="E30:N30">
    <cfRule type="top10" dxfId="25" priority="162" rank="1"/>
  </conditionalFormatting>
  <conditionalFormatting sqref="E31:N31">
    <cfRule type="top10" dxfId="24" priority="161" rank="1"/>
  </conditionalFormatting>
  <conditionalFormatting sqref="E32:N32">
    <cfRule type="top10" dxfId="23" priority="160" rank="1"/>
  </conditionalFormatting>
  <conditionalFormatting sqref="E33:N33">
    <cfRule type="top10" dxfId="22" priority="159" rank="1"/>
  </conditionalFormatting>
  <conditionalFormatting sqref="E34:N34">
    <cfRule type="top10" dxfId="21" priority="158" rank="1"/>
  </conditionalFormatting>
  <conditionalFormatting sqref="E35:N35">
    <cfRule type="top10" dxfId="20" priority="157" rank="1"/>
  </conditionalFormatting>
  <conditionalFormatting sqref="E37:N37">
    <cfRule type="top10" dxfId="19" priority="156" rank="1"/>
  </conditionalFormatting>
  <conditionalFormatting sqref="E36:N36">
    <cfRule type="top10" dxfId="18" priority="155" bottom="1" rank="1"/>
  </conditionalFormatting>
  <conditionalFormatting sqref="E38:N38">
    <cfRule type="top10" dxfId="17" priority="154" bottom="1" rank="1"/>
  </conditionalFormatting>
  <conditionalFormatting sqref="E3:N3">
    <cfRule type="top10" dxfId="16" priority="17" rank="1"/>
  </conditionalFormatting>
  <conditionalFormatting sqref="E4:N4">
    <cfRule type="top10" dxfId="15" priority="16" rank="1"/>
  </conditionalFormatting>
  <conditionalFormatting sqref="E5:N5">
    <cfRule type="top10" dxfId="14" priority="15" rank="1"/>
  </conditionalFormatting>
  <conditionalFormatting sqref="E6:N6">
    <cfRule type="top10" dxfId="13" priority="14" rank="1"/>
  </conditionalFormatting>
  <conditionalFormatting sqref="E7:N7">
    <cfRule type="top10" dxfId="12" priority="13" rank="1"/>
  </conditionalFormatting>
  <conditionalFormatting sqref="E8:N8">
    <cfRule type="top10" dxfId="11" priority="12" rank="1"/>
  </conditionalFormatting>
  <conditionalFormatting sqref="E9:N9">
    <cfRule type="top10" dxfId="10" priority="11" rank="1"/>
  </conditionalFormatting>
  <conditionalFormatting sqref="E10:N10">
    <cfRule type="top10" dxfId="9" priority="10" rank="1"/>
  </conditionalFormatting>
  <conditionalFormatting sqref="E11:N11">
    <cfRule type="top10" dxfId="8" priority="9" rank="1"/>
  </conditionalFormatting>
  <conditionalFormatting sqref="E12:N12">
    <cfRule type="top10" dxfId="7" priority="8" rank="1"/>
  </conditionalFormatting>
  <conditionalFormatting sqref="E13:N13">
    <cfRule type="top10" dxfId="6" priority="7" rank="1"/>
  </conditionalFormatting>
  <conditionalFormatting sqref="E14:N14">
    <cfRule type="top10" dxfId="5" priority="6" rank="1"/>
  </conditionalFormatting>
  <conditionalFormatting sqref="E15:N15">
    <cfRule type="top10" dxfId="4" priority="5" rank="1"/>
  </conditionalFormatting>
  <conditionalFormatting sqref="E16:N16">
    <cfRule type="top10" dxfId="3" priority="4" rank="1"/>
  </conditionalFormatting>
  <conditionalFormatting sqref="E18:N18">
    <cfRule type="top10" dxfId="2" priority="3" rank="1"/>
  </conditionalFormatting>
  <conditionalFormatting sqref="E17:N17">
    <cfRule type="top10" dxfId="1" priority="2" bottom="1" rank="1"/>
  </conditionalFormatting>
  <conditionalFormatting sqref="E19:N19">
    <cfRule type="top10" dxfId="0" priority="1" bottom="1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2017-02-15T11:30:07Z</dcterms:modified>
</cp:coreProperties>
</file>